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codeName="ThisWorkbook"/>
  <mc:AlternateContent xmlns:mc="http://schemas.openxmlformats.org/markup-compatibility/2006">
    <mc:Choice Requires="x15">
      <x15ac:absPath xmlns:x15ac="http://schemas.microsoft.com/office/spreadsheetml/2010/11/ac" url="C:\Users\k.stvilia\Downloads\"/>
    </mc:Choice>
  </mc:AlternateContent>
  <bookViews>
    <workbookView xWindow="0" yWindow="0" windowWidth="25125" windowHeight="12435" tabRatio="504" firstSheet="20" activeTab="20"/>
  </bookViews>
  <sheets>
    <sheet name="Language Translation sheet" sheetId="38" state="hidden" r:id="rId1"/>
    <sheet name="2018-V1" sheetId="53" state="hidden" r:id="rId2"/>
    <sheet name="GARPR NFM 2015" sheetId="3" state="hidden" r:id="rId3"/>
    <sheet name="Cross Walk" sheetId="2" state="hidden" r:id="rId4"/>
    <sheet name="2017-V1" sheetId="58" state="hidden" r:id="rId5"/>
    <sheet name="2015-v1" sheetId="60" state="hidden" r:id="rId6"/>
    <sheet name="2016-V1" sheetId="64" state="hidden" r:id="rId7"/>
    <sheet name="Lists" sheetId="12" state="hidden" r:id="rId8"/>
    <sheet name="Sheet2" sheetId="39" state="hidden" r:id="rId9"/>
    <sheet name="Sheet3" sheetId="40" state="hidden" r:id="rId10"/>
    <sheet name="Cover Database" sheetId="47" state="hidden" r:id="rId11"/>
    <sheet name="Exchange Rates" sheetId="42" state="hidden" r:id="rId12"/>
    <sheet name="Exp Database" sheetId="49" state="hidden" r:id="rId13"/>
    <sheet name="Exp with units conversion" sheetId="50" state="hidden" r:id="rId14"/>
    <sheet name="Check_sheet_Row" sheetId="48" state="hidden" r:id="rId15"/>
    <sheet name="Description" sheetId="51" state="hidden" r:id="rId16"/>
    <sheet name="Sheet4" sheetId="52" state="hidden" r:id="rId17"/>
    <sheet name="Sheet5" sheetId="54" state="hidden" r:id="rId18"/>
    <sheet name="Fx rates update 2016" sheetId="55" state="hidden" r:id="rId19"/>
    <sheet name="watermark" sheetId="62" state="hidden" r:id="rId20"/>
    <sheet name="Sheet1" sheetId="70" r:id="rId21"/>
  </sheets>
  <externalReferences>
    <externalReference r:id="rId22"/>
    <externalReference r:id="rId23"/>
  </externalReferences>
  <definedNames>
    <definedName name="_xlnm._FilterDatabase" localSheetId="11" hidden="1">'Exchange Rates'!$A$1:$R$195</definedName>
    <definedName name="_xlnm._FilterDatabase" localSheetId="12" hidden="1">'Exp Database'!$C$5:$AF$635</definedName>
    <definedName name="_xlnm._FilterDatabase" localSheetId="13" hidden="1">'Exp with units conversion'!$B$5:$AE$635</definedName>
    <definedName name="Country">Lists!$T$2:$T$193</definedName>
    <definedName name="Country1">Lists!$T$2:$T$193</definedName>
    <definedName name="CountryL">'[1]Lists-1'!$T$2:$T$193</definedName>
    <definedName name="CountryList" localSheetId="5">'[1]Lists-1'!#REF!</definedName>
    <definedName name="CountryList" localSheetId="6">'[1]Lists-1'!#REF!</definedName>
    <definedName name="CountryList" localSheetId="4">'[1]Lists-1'!#REF!</definedName>
    <definedName name="CountryList" localSheetId="12">'[1]Lists-1'!#REF!</definedName>
    <definedName name="CountryList" localSheetId="13">'[1]Lists-1'!#REF!</definedName>
    <definedName name="CountryList" localSheetId="0">'[1]Lists-1'!#REF!</definedName>
    <definedName name="CountryList">'[1]Lists-1'!#REF!</definedName>
    <definedName name="Currency">[2]Lists!$D$2:$D$4</definedName>
    <definedName name="Currency_2">[2]Lists!$F$2:$F$3</definedName>
    <definedName name="DMT">[2]Lists!$C$2:$C$5</definedName>
    <definedName name="Instit">[2]Lists!$K$2:$K$4</definedName>
    <definedName name="Institute">Lists!$R$2:$R$4</definedName>
    <definedName name="Method">Lists!$A$2:$A$7</definedName>
    <definedName name="Month">[2]Lists!$G$2:$G$13</definedName>
    <definedName name="_xlnm.Print_Area" localSheetId="0">'Language Translation sheet'!$A$1:$U$310</definedName>
    <definedName name="RepType">Lists!$K$2:$K$3</definedName>
    <definedName name="UnACC">Lists!$C$2:$C$3</definedName>
    <definedName name="Units">Lists!$I$2:$I$4</definedName>
    <definedName name="Year">[2]Lists!$B$2:$B$3</definedName>
    <definedName name="Year07">[2]Lists!$H$2:$H$4</definedName>
    <definedName name="Year08">[2]Lists!$I$2:$I$4</definedName>
    <definedName name="Year09">[2]Lists!$J$2:$J$4</definedName>
    <definedName name="Yes_No">[2]Lists!$E$2:$E$3</definedName>
  </definedNames>
  <calcPr calcId="152511"/>
</workbook>
</file>

<file path=xl/calcChain.xml><?xml version="1.0" encoding="utf-8"?>
<calcChain xmlns="http://schemas.openxmlformats.org/spreadsheetml/2006/main">
  <c r="G23" i="70" l="1"/>
  <c r="E23" i="70"/>
  <c r="G28" i="70"/>
  <c r="E28" i="70"/>
  <c r="B10" i="64" l="1"/>
  <c r="B9" i="64"/>
  <c r="B8" i="64"/>
  <c r="B7" i="64"/>
  <c r="C6" i="64"/>
  <c r="B6" i="64"/>
  <c r="C5" i="64"/>
  <c r="B5" i="64"/>
  <c r="B4" i="64"/>
  <c r="B3" i="64"/>
  <c r="T59" i="42"/>
  <c r="T126" i="64" l="1"/>
  <c r="L126" i="64"/>
  <c r="D126" i="64"/>
  <c r="P122" i="64"/>
  <c r="H122" i="64"/>
  <c r="R121" i="64"/>
  <c r="J121" i="64"/>
  <c r="N118" i="64"/>
  <c r="F118" i="64"/>
  <c r="P117" i="64"/>
  <c r="H117" i="64"/>
  <c r="R116" i="64"/>
  <c r="J116" i="64"/>
  <c r="D115" i="64"/>
  <c r="D114" i="64" s="1"/>
  <c r="P112" i="64"/>
  <c r="H112" i="64"/>
  <c r="L112" i="64" s="1"/>
  <c r="R111" i="64"/>
  <c r="J111" i="64"/>
  <c r="D110" i="64"/>
  <c r="N109" i="64"/>
  <c r="F109" i="64"/>
  <c r="P108" i="64"/>
  <c r="H108" i="64"/>
  <c r="R107" i="64"/>
  <c r="R106" i="64" s="1"/>
  <c r="J107" i="64"/>
  <c r="N104" i="64"/>
  <c r="F104" i="64"/>
  <c r="P102" i="64"/>
  <c r="H102" i="64"/>
  <c r="R100" i="64"/>
  <c r="J100" i="64"/>
  <c r="D98" i="64"/>
  <c r="N96" i="64"/>
  <c r="F96" i="64"/>
  <c r="P95" i="64"/>
  <c r="H95" i="64"/>
  <c r="R94" i="64"/>
  <c r="J94" i="64"/>
  <c r="D93" i="64"/>
  <c r="N92" i="64"/>
  <c r="N91" i="64" s="1"/>
  <c r="F92" i="64"/>
  <c r="F91" i="64" s="1"/>
  <c r="R90" i="64"/>
  <c r="J90" i="64"/>
  <c r="D89" i="64"/>
  <c r="N88" i="64"/>
  <c r="F88" i="64"/>
  <c r="P87" i="64"/>
  <c r="H87" i="64"/>
  <c r="L87" i="64" s="1"/>
  <c r="R86" i="64"/>
  <c r="J86" i="64"/>
  <c r="D85" i="64"/>
  <c r="P83" i="64"/>
  <c r="H83" i="64"/>
  <c r="R82" i="64"/>
  <c r="J82" i="64"/>
  <c r="D81" i="64"/>
  <c r="N80" i="64"/>
  <c r="S126" i="64"/>
  <c r="K126" i="64"/>
  <c r="C126" i="64"/>
  <c r="O122" i="64"/>
  <c r="Q121" i="64"/>
  <c r="I121" i="64"/>
  <c r="M118" i="64"/>
  <c r="E118" i="64"/>
  <c r="O117" i="64"/>
  <c r="Q116" i="64"/>
  <c r="I116" i="64"/>
  <c r="K115" i="64"/>
  <c r="C115" i="64"/>
  <c r="O112" i="64"/>
  <c r="Q111" i="64"/>
  <c r="I111" i="64"/>
  <c r="K110" i="64"/>
  <c r="C110" i="64"/>
  <c r="M109" i="64"/>
  <c r="E109" i="64"/>
  <c r="O108" i="64"/>
  <c r="Q107" i="64"/>
  <c r="I107" i="64"/>
  <c r="I106" i="64" s="1"/>
  <c r="M104" i="64"/>
  <c r="E104" i="64"/>
  <c r="O102" i="64"/>
  <c r="Q100" i="64"/>
  <c r="I100" i="64"/>
  <c r="K98" i="64"/>
  <c r="C98" i="64"/>
  <c r="M96" i="64"/>
  <c r="E96" i="64"/>
  <c r="O95" i="64"/>
  <c r="Q94" i="64"/>
  <c r="I94" i="64"/>
  <c r="K93" i="64"/>
  <c r="C93" i="64"/>
  <c r="G93" i="64" s="1"/>
  <c r="M92" i="64"/>
  <c r="E92" i="64"/>
  <c r="E91" i="64" s="1"/>
  <c r="R126" i="64"/>
  <c r="J126" i="64"/>
  <c r="N122" i="64"/>
  <c r="F122" i="64"/>
  <c r="P121" i="64"/>
  <c r="P120" i="64" s="1"/>
  <c r="H121" i="64"/>
  <c r="D118" i="64"/>
  <c r="N117" i="64"/>
  <c r="F117" i="64"/>
  <c r="P116" i="64"/>
  <c r="H116" i="64"/>
  <c r="R115" i="64"/>
  <c r="J115" i="64"/>
  <c r="J114" i="64" s="1"/>
  <c r="Q126" i="64"/>
  <c r="I126" i="64"/>
  <c r="M122" i="64"/>
  <c r="S122" i="64" s="1"/>
  <c r="E122" i="64"/>
  <c r="O121" i="64"/>
  <c r="K118" i="64"/>
  <c r="C118" i="64"/>
  <c r="M117" i="64"/>
  <c r="E117" i="64"/>
  <c r="O116" i="64"/>
  <c r="Q115" i="64"/>
  <c r="Q114" i="64" s="1"/>
  <c r="I115" i="64"/>
  <c r="M112" i="64"/>
  <c r="E112" i="64"/>
  <c r="O111" i="64"/>
  <c r="Q110" i="64"/>
  <c r="I110" i="64"/>
  <c r="K109" i="64"/>
  <c r="C109" i="64"/>
  <c r="G109" i="64" s="1"/>
  <c r="M108" i="64"/>
  <c r="E108" i="64"/>
  <c r="O107" i="64"/>
  <c r="K104" i="64"/>
  <c r="C104" i="64"/>
  <c r="M102" i="64"/>
  <c r="E102" i="64"/>
  <c r="O100" i="64"/>
  <c r="Q98" i="64"/>
  <c r="I98" i="64"/>
  <c r="K96" i="64"/>
  <c r="C96" i="64"/>
  <c r="M95" i="64"/>
  <c r="S95" i="64" s="1"/>
  <c r="E95" i="64"/>
  <c r="O94" i="64"/>
  <c r="Q93" i="64"/>
  <c r="I93" i="64"/>
  <c r="K92" i="64"/>
  <c r="K91" i="64" s="1"/>
  <c r="P126" i="64"/>
  <c r="H126" i="64"/>
  <c r="D122" i="64"/>
  <c r="N121" i="64"/>
  <c r="N120" i="64" s="1"/>
  <c r="F121" i="64"/>
  <c r="F120" i="64" s="1"/>
  <c r="R118" i="64"/>
  <c r="J118" i="64"/>
  <c r="D117" i="64"/>
  <c r="N116" i="64"/>
  <c r="F116" i="64"/>
  <c r="P115" i="64"/>
  <c r="P114" i="64" s="1"/>
  <c r="H115" i="64"/>
  <c r="D112" i="64"/>
  <c r="N111" i="64"/>
  <c r="F111" i="64"/>
  <c r="P110" i="64"/>
  <c r="H110" i="64"/>
  <c r="R109" i="64"/>
  <c r="J109" i="64"/>
  <c r="D108" i="64"/>
  <c r="N107" i="64"/>
  <c r="F107" i="64"/>
  <c r="R104" i="64"/>
  <c r="J104" i="64"/>
  <c r="D102" i="64"/>
  <c r="N100" i="64"/>
  <c r="F100" i="64"/>
  <c r="P98" i="64"/>
  <c r="H98" i="64"/>
  <c r="R96" i="64"/>
  <c r="J96" i="64"/>
  <c r="D95" i="64"/>
  <c r="N94" i="64"/>
  <c r="F94" i="64"/>
  <c r="P93" i="64"/>
  <c r="H93" i="64"/>
  <c r="L93" i="64" s="1"/>
  <c r="R92" i="64"/>
  <c r="R91" i="64" s="1"/>
  <c r="J92" i="64"/>
  <c r="J91" i="64" s="1"/>
  <c r="N90" i="64"/>
  <c r="F90" i="64"/>
  <c r="P89" i="64"/>
  <c r="H89" i="64"/>
  <c r="R88" i="64"/>
  <c r="J88" i="64"/>
  <c r="D87" i="64"/>
  <c r="N86" i="64"/>
  <c r="F86" i="64"/>
  <c r="P85" i="64"/>
  <c r="H85" i="64"/>
  <c r="O126" i="64"/>
  <c r="G126" i="64"/>
  <c r="K122" i="64"/>
  <c r="C122" i="64"/>
  <c r="M121" i="64"/>
  <c r="E121" i="64"/>
  <c r="E120" i="64" s="1"/>
  <c r="Q118" i="64"/>
  <c r="I118" i="64"/>
  <c r="K117" i="64"/>
  <c r="C117" i="64"/>
  <c r="M116" i="64"/>
  <c r="S116" i="64" s="1"/>
  <c r="E116" i="64"/>
  <c r="O115" i="64"/>
  <c r="O114" i="64" s="1"/>
  <c r="K112" i="64"/>
  <c r="C112" i="64"/>
  <c r="M111" i="64"/>
  <c r="E111" i="64"/>
  <c r="O110" i="64"/>
  <c r="Q109" i="64"/>
  <c r="I109" i="64"/>
  <c r="K108" i="64"/>
  <c r="C108" i="64"/>
  <c r="M107" i="64"/>
  <c r="E107" i="64"/>
  <c r="Q104" i="64"/>
  <c r="I104" i="64"/>
  <c r="K102" i="64"/>
  <c r="C102" i="64"/>
  <c r="M100" i="64"/>
  <c r="S100" i="64" s="1"/>
  <c r="E100" i="64"/>
  <c r="O98" i="64"/>
  <c r="Q96" i="64"/>
  <c r="I96" i="64"/>
  <c r="N126" i="64"/>
  <c r="R122" i="64"/>
  <c r="D121" i="64"/>
  <c r="H118" i="64"/>
  <c r="L118" i="64" s="1"/>
  <c r="J112" i="64"/>
  <c r="H111" i="64"/>
  <c r="E110" i="64"/>
  <c r="R108" i="64"/>
  <c r="P107" i="64"/>
  <c r="H104" i="64"/>
  <c r="L104" i="64" s="1"/>
  <c r="F102" i="64"/>
  <c r="C100" i="64"/>
  <c r="G100" i="64" s="1"/>
  <c r="P96" i="64"/>
  <c r="N95" i="64"/>
  <c r="P94" i="64"/>
  <c r="R93" i="64"/>
  <c r="M126" i="64"/>
  <c r="Q122" i="64"/>
  <c r="C121" i="64"/>
  <c r="K116" i="64"/>
  <c r="I112" i="64"/>
  <c r="D111" i="64"/>
  <c r="Q108" i="64"/>
  <c r="F126" i="64"/>
  <c r="J122" i="64"/>
  <c r="R117" i="64"/>
  <c r="D116" i="64"/>
  <c r="F112" i="64"/>
  <c r="C111" i="64"/>
  <c r="G111" i="64" s="1"/>
  <c r="P109" i="64"/>
  <c r="N108" i="64"/>
  <c r="K107" i="64"/>
  <c r="D104" i="64"/>
  <c r="N98" i="64"/>
  <c r="J95" i="64"/>
  <c r="N93" i="64"/>
  <c r="P92" i="64"/>
  <c r="P91" i="64" s="1"/>
  <c r="M90" i="64"/>
  <c r="C90" i="64"/>
  <c r="J89" i="64"/>
  <c r="Q88" i="64"/>
  <c r="N87" i="64"/>
  <c r="C87" i="64"/>
  <c r="K86" i="64"/>
  <c r="R85" i="64"/>
  <c r="M83" i="64"/>
  <c r="D83" i="64"/>
  <c r="M82" i="64"/>
  <c r="D82" i="64"/>
  <c r="M81" i="64"/>
  <c r="C81" i="64"/>
  <c r="D80" i="64"/>
  <c r="N79" i="64"/>
  <c r="F79" i="64"/>
  <c r="D76" i="64"/>
  <c r="N75" i="64"/>
  <c r="F75" i="64"/>
  <c r="P74" i="64"/>
  <c r="H74" i="64"/>
  <c r="R73" i="64"/>
  <c r="R72" i="64" s="1"/>
  <c r="J73" i="64"/>
  <c r="N71" i="64"/>
  <c r="F71" i="64"/>
  <c r="P70" i="64"/>
  <c r="H70" i="64"/>
  <c r="R69" i="64"/>
  <c r="J69" i="64"/>
  <c r="D68" i="64"/>
  <c r="P66" i="64"/>
  <c r="H66" i="64"/>
  <c r="R65" i="64"/>
  <c r="J65" i="64"/>
  <c r="D64" i="64"/>
  <c r="N63" i="64"/>
  <c r="F63" i="64"/>
  <c r="P62" i="64"/>
  <c r="H62" i="64"/>
  <c r="R61" i="64"/>
  <c r="J61" i="64"/>
  <c r="J117" i="64"/>
  <c r="N115" i="64"/>
  <c r="N110" i="64"/>
  <c r="I108" i="64"/>
  <c r="D107" i="64"/>
  <c r="D106" i="64" s="1"/>
  <c r="Q102" i="64"/>
  <c r="J98" i="64"/>
  <c r="F95" i="64"/>
  <c r="H94" i="64"/>
  <c r="J93" i="64"/>
  <c r="K90" i="64"/>
  <c r="R89" i="64"/>
  <c r="O88" i="64"/>
  <c r="D88" i="64"/>
  <c r="K87" i="64"/>
  <c r="H86" i="64"/>
  <c r="O85" i="64"/>
  <c r="E85" i="64"/>
  <c r="E84" i="64" s="1"/>
  <c r="K83" i="64"/>
  <c r="K82" i="64"/>
  <c r="J81" i="64"/>
  <c r="J80" i="64"/>
  <c r="E126" i="64"/>
  <c r="C116" i="64"/>
  <c r="O109" i="64"/>
  <c r="H107" i="64"/>
  <c r="R102" i="64"/>
  <c r="D100" i="64"/>
  <c r="D96" i="64"/>
  <c r="M94" i="64"/>
  <c r="F93" i="64"/>
  <c r="C92" i="64"/>
  <c r="K89" i="64"/>
  <c r="M88" i="64"/>
  <c r="R87" i="64"/>
  <c r="E87" i="64"/>
  <c r="K85" i="64"/>
  <c r="K84" i="64" s="1"/>
  <c r="N82" i="64"/>
  <c r="R81" i="64"/>
  <c r="M80" i="64"/>
  <c r="I79" i="64"/>
  <c r="Q76" i="64"/>
  <c r="H76" i="64"/>
  <c r="Q75" i="64"/>
  <c r="H75" i="64"/>
  <c r="L75" i="64" s="1"/>
  <c r="Q74" i="64"/>
  <c r="P73" i="64"/>
  <c r="P71" i="64"/>
  <c r="O70" i="64"/>
  <c r="F70" i="64"/>
  <c r="O69" i="64"/>
  <c r="F69" i="64"/>
  <c r="O68" i="64"/>
  <c r="O67" i="64" s="1"/>
  <c r="F68" i="64"/>
  <c r="N66" i="64"/>
  <c r="E66" i="64"/>
  <c r="N65" i="64"/>
  <c r="E65" i="64"/>
  <c r="N64" i="64"/>
  <c r="E64" i="64"/>
  <c r="M63" i="64"/>
  <c r="D63" i="64"/>
  <c r="M62" i="64"/>
  <c r="D62" i="64"/>
  <c r="M61" i="64"/>
  <c r="D61" i="64"/>
  <c r="M60" i="64"/>
  <c r="E60" i="64"/>
  <c r="O59" i="64"/>
  <c r="O58" i="64" s="1"/>
  <c r="K57" i="64"/>
  <c r="C57" i="64"/>
  <c r="M56" i="64"/>
  <c r="E56" i="64"/>
  <c r="O55" i="64"/>
  <c r="K53" i="64"/>
  <c r="C53" i="64"/>
  <c r="O50" i="64"/>
  <c r="Q49" i="64"/>
  <c r="I49" i="64"/>
  <c r="K48" i="64"/>
  <c r="C48" i="64"/>
  <c r="M47" i="64"/>
  <c r="E47" i="64"/>
  <c r="Q45" i="64"/>
  <c r="I45" i="64"/>
  <c r="K44" i="64"/>
  <c r="C44" i="64"/>
  <c r="M43" i="64"/>
  <c r="E43" i="64"/>
  <c r="Q41" i="64"/>
  <c r="I41" i="64"/>
  <c r="K40" i="64"/>
  <c r="C40" i="64"/>
  <c r="G40" i="64" s="1"/>
  <c r="M39" i="64"/>
  <c r="E39" i="64"/>
  <c r="M115" i="64"/>
  <c r="P111" i="64"/>
  <c r="H109" i="64"/>
  <c r="L109" i="64" s="1"/>
  <c r="C107" i="64"/>
  <c r="N102" i="64"/>
  <c r="R98" i="64"/>
  <c r="R95" i="64"/>
  <c r="K94" i="64"/>
  <c r="E93" i="64"/>
  <c r="E90" i="64"/>
  <c r="I89" i="64"/>
  <c r="Q87" i="64"/>
  <c r="E86" i="64"/>
  <c r="J85" i="64"/>
  <c r="J84" i="64" s="1"/>
  <c r="R83" i="64"/>
  <c r="F83" i="64"/>
  <c r="Q81" i="64"/>
  <c r="F81" i="64"/>
  <c r="K80" i="64"/>
  <c r="R79" i="64"/>
  <c r="R78" i="64" s="1"/>
  <c r="H79" i="64"/>
  <c r="P76" i="64"/>
  <c r="P75" i="64"/>
  <c r="O74" i="64"/>
  <c r="F74" i="64"/>
  <c r="O73" i="64"/>
  <c r="F73" i="64"/>
  <c r="O71" i="64"/>
  <c r="E71" i="64"/>
  <c r="N70" i="64"/>
  <c r="E70" i="64"/>
  <c r="N69" i="64"/>
  <c r="E69" i="64"/>
  <c r="N68" i="64"/>
  <c r="E68" i="64"/>
  <c r="E67" i="64" s="1"/>
  <c r="M66" i="64"/>
  <c r="D66" i="64"/>
  <c r="M65" i="64"/>
  <c r="S65" i="64" s="1"/>
  <c r="D65" i="64"/>
  <c r="M64" i="64"/>
  <c r="C64" i="64"/>
  <c r="C63" i="64"/>
  <c r="C62" i="64"/>
  <c r="C61" i="64"/>
  <c r="P118" i="64"/>
  <c r="F115" i="64"/>
  <c r="F114" i="64" s="1"/>
  <c r="J102" i="64"/>
  <c r="M98" i="64"/>
  <c r="Q95" i="64"/>
  <c r="E94" i="64"/>
  <c r="Q92" i="64"/>
  <c r="Q91" i="64" s="1"/>
  <c r="Q90" i="64"/>
  <c r="D90" i="64"/>
  <c r="F89" i="64"/>
  <c r="K88" i="64"/>
  <c r="O87" i="64"/>
  <c r="Q86" i="64"/>
  <c r="D86" i="64"/>
  <c r="I85" i="64"/>
  <c r="Q83" i="64"/>
  <c r="E83" i="64"/>
  <c r="I82" i="64"/>
  <c r="P81" i="64"/>
  <c r="E81" i="64"/>
  <c r="I80" i="64"/>
  <c r="Q79" i="64"/>
  <c r="O76" i="64"/>
  <c r="F76" i="64"/>
  <c r="O75" i="64"/>
  <c r="E75" i="64"/>
  <c r="N74" i="64"/>
  <c r="E74" i="64"/>
  <c r="N73" i="64"/>
  <c r="E73" i="64"/>
  <c r="M71" i="64"/>
  <c r="D71" i="64"/>
  <c r="M70" i="64"/>
  <c r="D70" i="64"/>
  <c r="M69" i="64"/>
  <c r="D69" i="64"/>
  <c r="M68" i="64"/>
  <c r="C68" i="64"/>
  <c r="C66" i="64"/>
  <c r="G66" i="64" s="1"/>
  <c r="C65" i="64"/>
  <c r="K64" i="64"/>
  <c r="K63" i="64"/>
  <c r="K62" i="64"/>
  <c r="K61" i="64"/>
  <c r="K60" i="64"/>
  <c r="C60" i="64"/>
  <c r="M59" i="64"/>
  <c r="E59" i="64"/>
  <c r="Q57" i="64"/>
  <c r="I57" i="64"/>
  <c r="K56" i="64"/>
  <c r="C56" i="64"/>
  <c r="M55" i="64"/>
  <c r="E55" i="64"/>
  <c r="Q53" i="64"/>
  <c r="I53" i="64"/>
  <c r="M50" i="64"/>
  <c r="E50" i="64"/>
  <c r="O49" i="64"/>
  <c r="Q48" i="64"/>
  <c r="I48" i="64"/>
  <c r="O118" i="64"/>
  <c r="E115" i="64"/>
  <c r="K111" i="64"/>
  <c r="D109" i="64"/>
  <c r="I102" i="64"/>
  <c r="F98" i="64"/>
  <c r="K95" i="64"/>
  <c r="D94" i="64"/>
  <c r="O92" i="64"/>
  <c r="O91" i="64" s="1"/>
  <c r="P90" i="64"/>
  <c r="E89" i="64"/>
  <c r="I88" i="64"/>
  <c r="M87" i="64"/>
  <c r="S87" i="64" s="1"/>
  <c r="P86" i="64"/>
  <c r="C86" i="64"/>
  <c r="G86" i="64" s="1"/>
  <c r="F85" i="64"/>
  <c r="O83" i="64"/>
  <c r="C83" i="64"/>
  <c r="H82" i="64"/>
  <c r="O81" i="64"/>
  <c r="H80" i="64"/>
  <c r="L80" i="64" s="1"/>
  <c r="P79" i="64"/>
  <c r="E79" i="64"/>
  <c r="N76" i="64"/>
  <c r="E76" i="64"/>
  <c r="M75" i="64"/>
  <c r="D75" i="64"/>
  <c r="M74" i="64"/>
  <c r="D74" i="64"/>
  <c r="M73" i="64"/>
  <c r="D73" i="64"/>
  <c r="C71" i="64"/>
  <c r="C70" i="64"/>
  <c r="C69" i="64"/>
  <c r="G69" i="64" s="1"/>
  <c r="K68" i="64"/>
  <c r="K66" i="64"/>
  <c r="K65" i="64"/>
  <c r="J64" i="64"/>
  <c r="J63" i="64"/>
  <c r="J62" i="64"/>
  <c r="I61" i="64"/>
  <c r="R60" i="64"/>
  <c r="J60" i="64"/>
  <c r="D59" i="64"/>
  <c r="D58" i="64" s="1"/>
  <c r="P57" i="64"/>
  <c r="H57" i="64"/>
  <c r="R56" i="64"/>
  <c r="J56" i="64"/>
  <c r="D55" i="64"/>
  <c r="P53" i="64"/>
  <c r="H53" i="64"/>
  <c r="I122" i="64"/>
  <c r="J108" i="64"/>
  <c r="I95" i="64"/>
  <c r="I92" i="64"/>
  <c r="I91" i="64" s="1"/>
  <c r="O90" i="64"/>
  <c r="C89" i="64"/>
  <c r="J87" i="64"/>
  <c r="N81" i="64"/>
  <c r="D79" i="64"/>
  <c r="C76" i="64"/>
  <c r="G76" i="64" s="1"/>
  <c r="C75" i="64"/>
  <c r="C74" i="64"/>
  <c r="C73" i="64"/>
  <c r="R64" i="64"/>
  <c r="R63" i="64"/>
  <c r="R62" i="64"/>
  <c r="Q61" i="64"/>
  <c r="Q60" i="64"/>
  <c r="D60" i="64"/>
  <c r="I59" i="64"/>
  <c r="F57" i="64"/>
  <c r="Q55" i="64"/>
  <c r="C55" i="64"/>
  <c r="N53" i="64"/>
  <c r="J49" i="64"/>
  <c r="P48" i="64"/>
  <c r="F48" i="64"/>
  <c r="N47" i="64"/>
  <c r="D47" i="64"/>
  <c r="M45" i="64"/>
  <c r="D45" i="64"/>
  <c r="M44" i="64"/>
  <c r="D44" i="64"/>
  <c r="C43" i="64"/>
  <c r="C41" i="64"/>
  <c r="K39" i="64"/>
  <c r="M35" i="64"/>
  <c r="E35" i="64"/>
  <c r="O34" i="64"/>
  <c r="Q33" i="64"/>
  <c r="I33" i="64"/>
  <c r="K32" i="64"/>
  <c r="C32" i="64"/>
  <c r="M31" i="64"/>
  <c r="E31" i="64"/>
  <c r="O30" i="64"/>
  <c r="K28" i="64"/>
  <c r="C28" i="64"/>
  <c r="M27" i="64"/>
  <c r="E27" i="64"/>
  <c r="O26" i="64"/>
  <c r="Q112" i="64"/>
  <c r="K100" i="64"/>
  <c r="I90" i="64"/>
  <c r="N85" i="64"/>
  <c r="P82" i="64"/>
  <c r="I81" i="64"/>
  <c r="E80" i="64"/>
  <c r="R71" i="64"/>
  <c r="R70" i="64"/>
  <c r="Q69" i="64"/>
  <c r="Q68" i="64"/>
  <c r="Q66" i="64"/>
  <c r="P65" i="64"/>
  <c r="P64" i="64"/>
  <c r="P63" i="64"/>
  <c r="O62" i="64"/>
  <c r="O61" i="64"/>
  <c r="O60" i="64"/>
  <c r="R59" i="64"/>
  <c r="F59" i="64"/>
  <c r="O57" i="64"/>
  <c r="D57" i="64"/>
  <c r="H56" i="64"/>
  <c r="L56" i="64" s="1"/>
  <c r="N55" i="64"/>
  <c r="J50" i="64"/>
  <c r="R49" i="64"/>
  <c r="F49" i="64"/>
  <c r="N48" i="64"/>
  <c r="D48" i="64"/>
  <c r="K47" i="64"/>
  <c r="K46" i="64" s="1"/>
  <c r="K45" i="64"/>
  <c r="J44" i="64"/>
  <c r="J43" i="64"/>
  <c r="J41" i="64"/>
  <c r="R40" i="64"/>
  <c r="I40" i="64"/>
  <c r="R39" i="64"/>
  <c r="R38" i="64" s="1"/>
  <c r="I39" i="64"/>
  <c r="K35" i="64"/>
  <c r="C35" i="64"/>
  <c r="M34" i="64"/>
  <c r="E34" i="64"/>
  <c r="O33" i="64"/>
  <c r="Q32" i="64"/>
  <c r="I32" i="64"/>
  <c r="K31" i="64"/>
  <c r="C31" i="64"/>
  <c r="M30" i="64"/>
  <c r="E30" i="64"/>
  <c r="Q28" i="64"/>
  <c r="I28" i="64"/>
  <c r="K27" i="64"/>
  <c r="C27" i="64"/>
  <c r="M26" i="64"/>
  <c r="E26" i="64"/>
  <c r="E25" i="64" s="1"/>
  <c r="Q24" i="64"/>
  <c r="I24" i="64"/>
  <c r="K23" i="64"/>
  <c r="C23" i="64"/>
  <c r="M22" i="64"/>
  <c r="E22" i="64"/>
  <c r="K19" i="64"/>
  <c r="C19" i="64"/>
  <c r="M18" i="64"/>
  <c r="E18" i="64"/>
  <c r="O17" i="64"/>
  <c r="R110" i="64"/>
  <c r="R80" i="64"/>
  <c r="O79" i="64"/>
  <c r="J66" i="64"/>
  <c r="I65" i="64"/>
  <c r="I64" i="64"/>
  <c r="I63" i="64"/>
  <c r="I62" i="64"/>
  <c r="H61" i="64"/>
  <c r="L61" i="64" s="1"/>
  <c r="I60" i="64"/>
  <c r="P59" i="64"/>
  <c r="M57" i="64"/>
  <c r="Q56" i="64"/>
  <c r="F56" i="64"/>
  <c r="J55" i="64"/>
  <c r="N49" i="64"/>
  <c r="R47" i="64"/>
  <c r="I47" i="64"/>
  <c r="I46" i="64" s="1"/>
  <c r="R45" i="64"/>
  <c r="H45" i="64"/>
  <c r="Q44" i="64"/>
  <c r="H44" i="64"/>
  <c r="L44" i="64" s="1"/>
  <c r="Q43" i="64"/>
  <c r="H43" i="64"/>
  <c r="P41" i="64"/>
  <c r="P39" i="64"/>
  <c r="Q35" i="64"/>
  <c r="I35" i="64"/>
  <c r="Q31" i="64"/>
  <c r="I31" i="64"/>
  <c r="Q27" i="64"/>
  <c r="I27" i="64"/>
  <c r="Q23" i="64"/>
  <c r="I23" i="64"/>
  <c r="K121" i="64"/>
  <c r="K120" i="64" s="1"/>
  <c r="N112" i="64"/>
  <c r="H100" i="64"/>
  <c r="L100" i="64" s="1"/>
  <c r="D92" i="64"/>
  <c r="D91" i="64" s="1"/>
  <c r="H90" i="64"/>
  <c r="P88" i="64"/>
  <c r="F87" i="64"/>
  <c r="M85" i="64"/>
  <c r="O82" i="64"/>
  <c r="H81" i="64"/>
  <c r="C80" i="64"/>
  <c r="G80" i="64" s="1"/>
  <c r="R76" i="64"/>
  <c r="R75" i="64"/>
  <c r="R74" i="64"/>
  <c r="Q73" i="64"/>
  <c r="Q71" i="64"/>
  <c r="Q70" i="64"/>
  <c r="P69" i="64"/>
  <c r="P68" i="64"/>
  <c r="P67" i="64" s="1"/>
  <c r="O66" i="64"/>
  <c r="O65" i="64"/>
  <c r="O64" i="64"/>
  <c r="O63" i="64"/>
  <c r="N62" i="64"/>
  <c r="N61" i="64"/>
  <c r="N60" i="64"/>
  <c r="Q59" i="64"/>
  <c r="Q58" i="64" s="1"/>
  <c r="C59" i="64"/>
  <c r="N57" i="64"/>
  <c r="K55" i="64"/>
  <c r="J53" i="64"/>
  <c r="I50" i="64"/>
  <c r="P49" i="64"/>
  <c r="E49" i="64"/>
  <c r="M48" i="64"/>
  <c r="J47" i="64"/>
  <c r="J45" i="64"/>
  <c r="R44" i="64"/>
  <c r="I44" i="64"/>
  <c r="R43" i="64"/>
  <c r="I43" i="64"/>
  <c r="R41" i="64"/>
  <c r="H41" i="64"/>
  <c r="L41" i="64" s="1"/>
  <c r="Q40" i="64"/>
  <c r="H40" i="64"/>
  <c r="Q39" i="64"/>
  <c r="H39" i="64"/>
  <c r="R35" i="64"/>
  <c r="J35" i="64"/>
  <c r="D34" i="64"/>
  <c r="N33" i="64"/>
  <c r="F33" i="64"/>
  <c r="P32" i="64"/>
  <c r="H32" i="64"/>
  <c r="R31" i="64"/>
  <c r="J31" i="64"/>
  <c r="D30" i="64"/>
  <c r="P28" i="64"/>
  <c r="H28" i="64"/>
  <c r="L28" i="64" s="1"/>
  <c r="R27" i="64"/>
  <c r="J27" i="64"/>
  <c r="D26" i="64"/>
  <c r="P24" i="64"/>
  <c r="H24" i="64"/>
  <c r="R23" i="64"/>
  <c r="J23" i="64"/>
  <c r="D22" i="64"/>
  <c r="D21" i="64" s="1"/>
  <c r="R19" i="64"/>
  <c r="J19" i="64"/>
  <c r="D18" i="64"/>
  <c r="N17" i="64"/>
  <c r="F17" i="64"/>
  <c r="F16" i="64" s="1"/>
  <c r="Q117" i="64"/>
  <c r="E98" i="64"/>
  <c r="C94" i="64"/>
  <c r="G94" i="64" s="1"/>
  <c r="Q89" i="64"/>
  <c r="H88" i="64"/>
  <c r="O86" i="64"/>
  <c r="C85" i="64"/>
  <c r="N83" i="64"/>
  <c r="M76" i="64"/>
  <c r="K71" i="64"/>
  <c r="K70" i="64"/>
  <c r="K69" i="64"/>
  <c r="J68" i="64"/>
  <c r="R50" i="64"/>
  <c r="H50" i="64"/>
  <c r="D49" i="64"/>
  <c r="P40" i="64"/>
  <c r="K34" i="64"/>
  <c r="C34" i="64"/>
  <c r="M33" i="64"/>
  <c r="E33" i="64"/>
  <c r="O32" i="64"/>
  <c r="K30" i="64"/>
  <c r="C30" i="64"/>
  <c r="O28" i="64"/>
  <c r="K26" i="64"/>
  <c r="K25" i="64" s="1"/>
  <c r="C26" i="64"/>
  <c r="O24" i="64"/>
  <c r="F108" i="64"/>
  <c r="C95" i="64"/>
  <c r="I87" i="64"/>
  <c r="K81" i="64"/>
  <c r="C79" i="64"/>
  <c r="R68" i="64"/>
  <c r="R66" i="64"/>
  <c r="Q64" i="64"/>
  <c r="Q62" i="64"/>
  <c r="P60" i="64"/>
  <c r="H59" i="64"/>
  <c r="R57" i="64"/>
  <c r="I56" i="64"/>
  <c r="M53" i="64"/>
  <c r="O48" i="64"/>
  <c r="K43" i="64"/>
  <c r="K41" i="64"/>
  <c r="J40" i="64"/>
  <c r="J39" i="64"/>
  <c r="J38" i="64" s="1"/>
  <c r="N34" i="64"/>
  <c r="P33" i="64"/>
  <c r="R32" i="64"/>
  <c r="D31" i="64"/>
  <c r="F30" i="64"/>
  <c r="J28" i="64"/>
  <c r="N26" i="64"/>
  <c r="J24" i="64"/>
  <c r="N23" i="64"/>
  <c r="I22" i="64"/>
  <c r="I21" i="64" s="1"/>
  <c r="I19" i="64"/>
  <c r="Q18" i="64"/>
  <c r="M17" i="64"/>
  <c r="C17" i="64"/>
  <c r="E88" i="64"/>
  <c r="H65" i="64"/>
  <c r="P45" i="64"/>
  <c r="O41" i="64"/>
  <c r="O40" i="64"/>
  <c r="O39" i="64"/>
  <c r="O38" i="64" s="1"/>
  <c r="R26" i="64"/>
  <c r="R25" i="64" s="1"/>
  <c r="F23" i="64"/>
  <c r="D19" i="64"/>
  <c r="H17" i="64"/>
  <c r="O45" i="64"/>
  <c r="N41" i="64"/>
  <c r="N40" i="64"/>
  <c r="N39" i="64"/>
  <c r="N38" i="64" s="1"/>
  <c r="I30" i="64"/>
  <c r="M19" i="64"/>
  <c r="C82" i="64"/>
  <c r="J79" i="64"/>
  <c r="H71" i="64"/>
  <c r="F65" i="64"/>
  <c r="E63" i="64"/>
  <c r="E61" i="64"/>
  <c r="J59" i="64"/>
  <c r="C50" i="64"/>
  <c r="N43" i="64"/>
  <c r="M41" i="64"/>
  <c r="M40" i="64"/>
  <c r="P34" i="64"/>
  <c r="F31" i="64"/>
  <c r="K24" i="64"/>
  <c r="D23" i="64"/>
  <c r="J22" i="64"/>
  <c r="R18" i="64"/>
  <c r="H18" i="64"/>
  <c r="P17" i="64"/>
  <c r="I117" i="64"/>
  <c r="P104" i="64"/>
  <c r="O93" i="64"/>
  <c r="O89" i="64"/>
  <c r="M86" i="64"/>
  <c r="Q80" i="64"/>
  <c r="K76" i="64"/>
  <c r="K74" i="64"/>
  <c r="J70" i="64"/>
  <c r="I68" i="64"/>
  <c r="I67" i="64" s="1"/>
  <c r="I66" i="64"/>
  <c r="H64" i="64"/>
  <c r="H60" i="64"/>
  <c r="D56" i="64"/>
  <c r="F53" i="64"/>
  <c r="Q50" i="64"/>
  <c r="M49" i="64"/>
  <c r="S49" i="64" s="1"/>
  <c r="J48" i="64"/>
  <c r="H47" i="64"/>
  <c r="F41" i="64"/>
  <c r="F40" i="64"/>
  <c r="F39" i="64"/>
  <c r="H35" i="64"/>
  <c r="J34" i="64"/>
  <c r="N32" i="64"/>
  <c r="P31" i="64"/>
  <c r="R30" i="64"/>
  <c r="R29" i="64" s="1"/>
  <c r="F28" i="64"/>
  <c r="H27" i="64"/>
  <c r="J26" i="64"/>
  <c r="F24" i="64"/>
  <c r="M23" i="64"/>
  <c r="R22" i="64"/>
  <c r="R21" i="64" s="1"/>
  <c r="H22" i="64"/>
  <c r="H19" i="64"/>
  <c r="L19" i="64" s="1"/>
  <c r="P18" i="64"/>
  <c r="F18" i="64"/>
  <c r="H63" i="64"/>
  <c r="N59" i="64"/>
  <c r="P56" i="64"/>
  <c r="I55" i="64"/>
  <c r="P35" i="64"/>
  <c r="F32" i="64"/>
  <c r="N28" i="64"/>
  <c r="N35" i="64"/>
  <c r="O104" i="64"/>
  <c r="M93" i="64"/>
  <c r="N89" i="64"/>
  <c r="J83" i="64"/>
  <c r="P80" i="64"/>
  <c r="J76" i="64"/>
  <c r="J74" i="64"/>
  <c r="I70" i="64"/>
  <c r="H68" i="64"/>
  <c r="F62" i="64"/>
  <c r="J57" i="64"/>
  <c r="E53" i="64"/>
  <c r="P50" i="64"/>
  <c r="H48" i="64"/>
  <c r="L48" i="64" s="1"/>
  <c r="F45" i="64"/>
  <c r="F44" i="64"/>
  <c r="F43" i="64"/>
  <c r="E41" i="64"/>
  <c r="E40" i="64"/>
  <c r="D39" i="64"/>
  <c r="I34" i="64"/>
  <c r="K33" i="64"/>
  <c r="M32" i="64"/>
  <c r="O31" i="64"/>
  <c r="Q30" i="64"/>
  <c r="E28" i="64"/>
  <c r="I26" i="64"/>
  <c r="I25" i="64" s="1"/>
  <c r="E24" i="64"/>
  <c r="Q22" i="64"/>
  <c r="Q21" i="64" s="1"/>
  <c r="Q19" i="64"/>
  <c r="O18" i="64"/>
  <c r="C18" i="64"/>
  <c r="G18" i="64" s="1"/>
  <c r="K17" i="64"/>
  <c r="Q63" i="64"/>
  <c r="E57" i="64"/>
  <c r="C45" i="64"/>
  <c r="G45" i="64" s="1"/>
  <c r="D35" i="64"/>
  <c r="F34" i="64"/>
  <c r="H33" i="64"/>
  <c r="J32" i="64"/>
  <c r="R28" i="64"/>
  <c r="D27" i="64"/>
  <c r="O22" i="64"/>
  <c r="C22" i="64"/>
  <c r="O19" i="64"/>
  <c r="E19" i="64"/>
  <c r="K18" i="64"/>
  <c r="F82" i="64"/>
  <c r="M79" i="64"/>
  <c r="P44" i="64"/>
  <c r="P43" i="64"/>
  <c r="P42" i="64" s="1"/>
  <c r="D33" i="64"/>
  <c r="H31" i="64"/>
  <c r="L31" i="64" s="1"/>
  <c r="N19" i="64"/>
  <c r="J18" i="64"/>
  <c r="R17" i="64"/>
  <c r="R16" i="64" s="1"/>
  <c r="O96" i="64"/>
  <c r="C88" i="64"/>
  <c r="E82" i="64"/>
  <c r="K79" i="64"/>
  <c r="K78" i="64" s="1"/>
  <c r="J75" i="64"/>
  <c r="I73" i="64"/>
  <c r="I72" i="64" s="1"/>
  <c r="I71" i="64"/>
  <c r="H69" i="64"/>
  <c r="F61" i="64"/>
  <c r="K59" i="64"/>
  <c r="M28" i="64"/>
  <c r="Q26" i="64"/>
  <c r="Q25" i="64" s="1"/>
  <c r="E23" i="64"/>
  <c r="H96" i="64"/>
  <c r="L96" i="64" s="1"/>
  <c r="I75" i="64"/>
  <c r="N56" i="64"/>
  <c r="O53" i="64"/>
  <c r="R48" i="64"/>
  <c r="O23" i="64"/>
  <c r="M89" i="64"/>
  <c r="S89" i="64" s="1"/>
  <c r="I86" i="64"/>
  <c r="I83" i="64"/>
  <c r="O80" i="64"/>
  <c r="I76" i="64"/>
  <c r="I74" i="64"/>
  <c r="F66" i="64"/>
  <c r="F64" i="64"/>
  <c r="E62" i="64"/>
  <c r="F60" i="64"/>
  <c r="R55" i="64"/>
  <c r="R54" i="64" s="1"/>
  <c r="D53" i="64"/>
  <c r="N50" i="64"/>
  <c r="K49" i="64"/>
  <c r="F47" i="64"/>
  <c r="F46" i="64" s="1"/>
  <c r="E45" i="64"/>
  <c r="E44" i="64"/>
  <c r="D43" i="64"/>
  <c r="D42" i="64" s="1"/>
  <c r="D41" i="64"/>
  <c r="D40" i="64"/>
  <c r="C39" i="64"/>
  <c r="F35" i="64"/>
  <c r="H34" i="64"/>
  <c r="J33" i="64"/>
  <c r="N31" i="64"/>
  <c r="P30" i="64"/>
  <c r="P29" i="64" s="1"/>
  <c r="D28" i="64"/>
  <c r="F27" i="64"/>
  <c r="H26" i="64"/>
  <c r="R24" i="64"/>
  <c r="D24" i="64"/>
  <c r="H23" i="64"/>
  <c r="P22" i="64"/>
  <c r="F22" i="64"/>
  <c r="F21" i="64" s="1"/>
  <c r="P19" i="64"/>
  <c r="F19" i="64"/>
  <c r="N18" i="64"/>
  <c r="J17" i="64"/>
  <c r="R112" i="64"/>
  <c r="P100" i="64"/>
  <c r="H92" i="64"/>
  <c r="Q85" i="64"/>
  <c r="Q84" i="64" s="1"/>
  <c r="Q82" i="64"/>
  <c r="F80" i="64"/>
  <c r="Q65" i="64"/>
  <c r="P61" i="64"/>
  <c r="P55" i="64"/>
  <c r="K50" i="64"/>
  <c r="H49" i="64"/>
  <c r="L49" i="64" s="1"/>
  <c r="E48" i="64"/>
  <c r="C47" i="64"/>
  <c r="N30" i="64"/>
  <c r="F26" i="64"/>
  <c r="F25" i="64" s="1"/>
  <c r="N24" i="64"/>
  <c r="C24" i="64"/>
  <c r="I17" i="64"/>
  <c r="M110" i="64"/>
  <c r="S110" i="64" s="1"/>
  <c r="K75" i="64"/>
  <c r="K73" i="64"/>
  <c r="K72" i="64" s="1"/>
  <c r="J71" i="64"/>
  <c r="I69" i="64"/>
  <c r="F50" i="64"/>
  <c r="C49" i="64"/>
  <c r="Q47" i="64"/>
  <c r="Q46" i="64" s="1"/>
  <c r="R34" i="64"/>
  <c r="J30" i="64"/>
  <c r="J29" i="64" s="1"/>
  <c r="P27" i="64"/>
  <c r="M24" i="64"/>
  <c r="S24" i="64" s="1"/>
  <c r="N22" i="64"/>
  <c r="J110" i="64"/>
  <c r="O56" i="64"/>
  <c r="H55" i="64"/>
  <c r="R53" i="64"/>
  <c r="D50" i="64"/>
  <c r="P47" i="64"/>
  <c r="P46" i="64" s="1"/>
  <c r="O44" i="64"/>
  <c r="O43" i="64"/>
  <c r="O35" i="64"/>
  <c r="Q34" i="64"/>
  <c r="C33" i="64"/>
  <c r="E32" i="64"/>
  <c r="O27" i="64"/>
  <c r="P23" i="64"/>
  <c r="K22" i="64"/>
  <c r="I18" i="64"/>
  <c r="Q17" i="64"/>
  <c r="E17" i="64"/>
  <c r="F110" i="64"/>
  <c r="H73" i="64"/>
  <c r="F55" i="64"/>
  <c r="F54" i="64" s="1"/>
  <c r="O47" i="64"/>
  <c r="O46" i="64" s="1"/>
  <c r="N45" i="64"/>
  <c r="N44" i="64"/>
  <c r="R33" i="64"/>
  <c r="D32" i="64"/>
  <c r="H30" i="64"/>
  <c r="N27" i="64"/>
  <c r="P26" i="64"/>
  <c r="D17" i="64"/>
  <c r="D16" i="64" s="1"/>
  <c r="S60" i="42"/>
  <c r="T60" i="42" s="1"/>
  <c r="S106" i="42"/>
  <c r="T106" i="42" s="1"/>
  <c r="S108" i="42"/>
  <c r="T108" i="42" s="1"/>
  <c r="S191" i="42"/>
  <c r="T191" i="42" s="1"/>
  <c r="F20" i="64" l="1"/>
  <c r="R20" i="64"/>
  <c r="I20" i="64"/>
  <c r="P25" i="64"/>
  <c r="Q20" i="64"/>
  <c r="L22" i="64"/>
  <c r="H21" i="64"/>
  <c r="S53" i="64"/>
  <c r="R67" i="64"/>
  <c r="L81" i="64"/>
  <c r="L45" i="64"/>
  <c r="T45" i="64" s="1"/>
  <c r="S57" i="64"/>
  <c r="S26" i="64"/>
  <c r="M25" i="64"/>
  <c r="I38" i="64"/>
  <c r="S27" i="64"/>
  <c r="D78" i="64"/>
  <c r="S74" i="64"/>
  <c r="S50" i="64"/>
  <c r="S70" i="64"/>
  <c r="H78" i="64"/>
  <c r="L79" i="64"/>
  <c r="G53" i="64"/>
  <c r="L74" i="64"/>
  <c r="G81" i="64"/>
  <c r="G87" i="64"/>
  <c r="T87" i="64" s="1"/>
  <c r="C120" i="64"/>
  <c r="G121" i="64"/>
  <c r="D120" i="64"/>
  <c r="G102" i="64"/>
  <c r="T102" i="64" s="1"/>
  <c r="G122" i="64"/>
  <c r="L98" i="64"/>
  <c r="N106" i="64"/>
  <c r="S92" i="64"/>
  <c r="M91" i="64"/>
  <c r="S91" i="64" s="1"/>
  <c r="G98" i="64"/>
  <c r="Q106" i="64"/>
  <c r="I120" i="64"/>
  <c r="L108" i="64"/>
  <c r="J120" i="64"/>
  <c r="G26" i="64"/>
  <c r="C25" i="64"/>
  <c r="S48" i="64"/>
  <c r="T80" i="64"/>
  <c r="G19" i="64"/>
  <c r="S63" i="64"/>
  <c r="D67" i="64"/>
  <c r="F106" i="64"/>
  <c r="L73" i="64"/>
  <c r="H72" i="64"/>
  <c r="P21" i="64"/>
  <c r="D38" i="64"/>
  <c r="I54" i="64"/>
  <c r="G79" i="64"/>
  <c r="C78" i="64"/>
  <c r="D29" i="64"/>
  <c r="P58" i="64"/>
  <c r="G27" i="64"/>
  <c r="G28" i="64"/>
  <c r="T28" i="64" s="1"/>
  <c r="L82" i="64"/>
  <c r="C106" i="64"/>
  <c r="G106" i="64" s="1"/>
  <c r="G107" i="64"/>
  <c r="L76" i="64"/>
  <c r="L115" i="64"/>
  <c r="H114" i="64"/>
  <c r="L114" i="64" s="1"/>
  <c r="C114" i="64"/>
  <c r="G115" i="64"/>
  <c r="R120" i="64"/>
  <c r="G33" i="64"/>
  <c r="I16" i="64"/>
  <c r="P16" i="64"/>
  <c r="R42" i="64"/>
  <c r="R37" i="64" s="1"/>
  <c r="M84" i="64"/>
  <c r="S85" i="64"/>
  <c r="P38" i="64"/>
  <c r="P37" i="64" s="1"/>
  <c r="S22" i="64"/>
  <c r="M21" i="64"/>
  <c r="N84" i="64"/>
  <c r="T69" i="64"/>
  <c r="G83" i="64"/>
  <c r="I84" i="64"/>
  <c r="S47" i="64"/>
  <c r="M46" i="64"/>
  <c r="L70" i="64"/>
  <c r="G117" i="64"/>
  <c r="G104" i="64"/>
  <c r="T104" i="64" s="1"/>
  <c r="K114" i="64"/>
  <c r="L122" i="64"/>
  <c r="E16" i="64"/>
  <c r="G24" i="64"/>
  <c r="T24" i="64" s="1"/>
  <c r="L34" i="64"/>
  <c r="K58" i="64"/>
  <c r="G88" i="64"/>
  <c r="S93" i="64"/>
  <c r="T93" i="64" s="1"/>
  <c r="N58" i="64"/>
  <c r="L35" i="64"/>
  <c r="L18" i="64"/>
  <c r="T18" i="64" s="1"/>
  <c r="S41" i="64"/>
  <c r="J78" i="64"/>
  <c r="J77" i="64" s="1"/>
  <c r="H16" i="64"/>
  <c r="L17" i="64"/>
  <c r="L65" i="64"/>
  <c r="L59" i="64"/>
  <c r="H58" i="64"/>
  <c r="L58" i="64" s="1"/>
  <c r="K29" i="64"/>
  <c r="L50" i="64"/>
  <c r="G85" i="64"/>
  <c r="T85" i="64" s="1"/>
  <c r="C84" i="64"/>
  <c r="G84" i="64" s="1"/>
  <c r="N16" i="64"/>
  <c r="H38" i="64"/>
  <c r="L39" i="64"/>
  <c r="Q72" i="64"/>
  <c r="R46" i="64"/>
  <c r="G23" i="64"/>
  <c r="R58" i="64"/>
  <c r="Q67" i="64"/>
  <c r="O29" i="64"/>
  <c r="S45" i="64"/>
  <c r="Q54" i="64"/>
  <c r="G89" i="64"/>
  <c r="D54" i="64"/>
  <c r="G70" i="64"/>
  <c r="T70" i="64" s="1"/>
  <c r="E54" i="64"/>
  <c r="G60" i="64"/>
  <c r="C67" i="64"/>
  <c r="G68" i="64"/>
  <c r="E72" i="64"/>
  <c r="Q78" i="64"/>
  <c r="Q77" i="64" s="1"/>
  <c r="G63" i="64"/>
  <c r="N67" i="64"/>
  <c r="O72" i="64"/>
  <c r="E42" i="64"/>
  <c r="G48" i="64"/>
  <c r="S61" i="64"/>
  <c r="I78" i="64"/>
  <c r="I77" i="64" s="1"/>
  <c r="O84" i="64"/>
  <c r="L94" i="64"/>
  <c r="S82" i="64"/>
  <c r="K106" i="64"/>
  <c r="L89" i="64"/>
  <c r="G96" i="64"/>
  <c r="G118" i="64"/>
  <c r="R114" i="64"/>
  <c r="S109" i="64"/>
  <c r="L95" i="64"/>
  <c r="T94" i="64"/>
  <c r="G31" i="64"/>
  <c r="C42" i="64"/>
  <c r="G42" i="64" s="1"/>
  <c r="G43" i="64"/>
  <c r="T100" i="64"/>
  <c r="M120" i="64"/>
  <c r="S121" i="64"/>
  <c r="T109" i="64"/>
  <c r="S96" i="64"/>
  <c r="S118" i="64"/>
  <c r="S76" i="64"/>
  <c r="T76" i="64" s="1"/>
  <c r="I42" i="64"/>
  <c r="O78" i="64"/>
  <c r="K67" i="64"/>
  <c r="E58" i="64"/>
  <c r="S66" i="64"/>
  <c r="S60" i="64"/>
  <c r="Q120" i="64"/>
  <c r="L30" i="64"/>
  <c r="H29" i="64"/>
  <c r="L55" i="64"/>
  <c r="H54" i="64"/>
  <c r="L23" i="64"/>
  <c r="O21" i="64"/>
  <c r="L71" i="64"/>
  <c r="G30" i="64"/>
  <c r="T30" i="64" s="1"/>
  <c r="C29" i="64"/>
  <c r="L24" i="64"/>
  <c r="F58" i="64"/>
  <c r="S75" i="64"/>
  <c r="E114" i="64"/>
  <c r="M58" i="64"/>
  <c r="S59" i="64"/>
  <c r="S71" i="64"/>
  <c r="G62" i="64"/>
  <c r="F72" i="64"/>
  <c r="O54" i="64"/>
  <c r="S88" i="64"/>
  <c r="H106" i="64"/>
  <c r="L107" i="64"/>
  <c r="N114" i="64"/>
  <c r="P106" i="64"/>
  <c r="S117" i="64"/>
  <c r="L83" i="64"/>
  <c r="L102" i="64"/>
  <c r="G49" i="64"/>
  <c r="T49" i="64" s="1"/>
  <c r="P54" i="64"/>
  <c r="Q16" i="64"/>
  <c r="J16" i="64"/>
  <c r="S79" i="64"/>
  <c r="M78" i="64"/>
  <c r="K16" i="64"/>
  <c r="Q29" i="64"/>
  <c r="F42" i="64"/>
  <c r="L68" i="64"/>
  <c r="H67" i="64"/>
  <c r="L63" i="64"/>
  <c r="J25" i="64"/>
  <c r="F38" i="64"/>
  <c r="N42" i="64"/>
  <c r="G82" i="64"/>
  <c r="N25" i="64"/>
  <c r="G95" i="64"/>
  <c r="T95" i="64" s="1"/>
  <c r="D25" i="64"/>
  <c r="D20" i="64" s="1"/>
  <c r="L32" i="64"/>
  <c r="Q38" i="64"/>
  <c r="K54" i="64"/>
  <c r="L43" i="64"/>
  <c r="H42" i="64"/>
  <c r="O16" i="64"/>
  <c r="S35" i="64"/>
  <c r="D46" i="64"/>
  <c r="G73" i="64"/>
  <c r="C72" i="64"/>
  <c r="G71" i="64"/>
  <c r="T71" i="64" s="1"/>
  <c r="F84" i="64"/>
  <c r="M54" i="64"/>
  <c r="S55" i="64"/>
  <c r="M67" i="64"/>
  <c r="S67" i="64" s="1"/>
  <c r="S68" i="64"/>
  <c r="N72" i="64"/>
  <c r="G64" i="64"/>
  <c r="T64" i="64" s="1"/>
  <c r="S115" i="64"/>
  <c r="M114" i="64"/>
  <c r="S43" i="64"/>
  <c r="M42" i="64"/>
  <c r="S56" i="64"/>
  <c r="S80" i="64"/>
  <c r="C91" i="64"/>
  <c r="G91" i="64" s="1"/>
  <c r="G92" i="64"/>
  <c r="G116" i="64"/>
  <c r="T116" i="64" s="1"/>
  <c r="L86" i="64"/>
  <c r="G90" i="64"/>
  <c r="E106" i="64"/>
  <c r="S111" i="64"/>
  <c r="L85" i="64"/>
  <c r="H84" i="64"/>
  <c r="L84" i="64" s="1"/>
  <c r="L110" i="64"/>
  <c r="O106" i="64"/>
  <c r="L116" i="64"/>
  <c r="G110" i="64"/>
  <c r="D84" i="64"/>
  <c r="L117" i="64"/>
  <c r="G47" i="64"/>
  <c r="C46" i="64"/>
  <c r="H91" i="64"/>
  <c r="L91" i="64" s="1"/>
  <c r="L92" i="64"/>
  <c r="K77" i="64"/>
  <c r="G22" i="64"/>
  <c r="T22" i="64" s="1"/>
  <c r="C21" i="64"/>
  <c r="E21" i="64"/>
  <c r="E20" i="64" s="1"/>
  <c r="G61" i="64"/>
  <c r="T61" i="64" s="1"/>
  <c r="S28" i="64"/>
  <c r="L26" i="64"/>
  <c r="H25" i="64"/>
  <c r="G39" i="64"/>
  <c r="C38" i="64"/>
  <c r="L69" i="64"/>
  <c r="R15" i="64"/>
  <c r="L27" i="64"/>
  <c r="L60" i="64"/>
  <c r="S86" i="64"/>
  <c r="J21" i="64"/>
  <c r="G50" i="64"/>
  <c r="S19" i="64"/>
  <c r="G17" i="64"/>
  <c r="C16" i="64"/>
  <c r="J67" i="64"/>
  <c r="L88" i="64"/>
  <c r="L40" i="64"/>
  <c r="T40" i="64" s="1"/>
  <c r="L90" i="64"/>
  <c r="Q42" i="64"/>
  <c r="J54" i="64"/>
  <c r="E29" i="64"/>
  <c r="S34" i="64"/>
  <c r="J42" i="64"/>
  <c r="S31" i="64"/>
  <c r="K38" i="64"/>
  <c r="N46" i="64"/>
  <c r="I58" i="64"/>
  <c r="G74" i="64"/>
  <c r="T74" i="64" s="1"/>
  <c r="D72" i="64"/>
  <c r="E78" i="64"/>
  <c r="E77" i="64" s="1"/>
  <c r="T86" i="64"/>
  <c r="G56" i="64"/>
  <c r="T56" i="64" s="1"/>
  <c r="S98" i="64"/>
  <c r="S64" i="64"/>
  <c r="E38" i="64"/>
  <c r="G44" i="64"/>
  <c r="G57" i="64"/>
  <c r="S62" i="64"/>
  <c r="P72" i="64"/>
  <c r="L66" i="64"/>
  <c r="T66" i="64" s="1"/>
  <c r="F78" i="64"/>
  <c r="F77" i="64" s="1"/>
  <c r="S83" i="64"/>
  <c r="S90" i="64"/>
  <c r="L111" i="64"/>
  <c r="T111" i="64" s="1"/>
  <c r="M106" i="64"/>
  <c r="S107" i="64"/>
  <c r="G112" i="64"/>
  <c r="T112" i="64" s="1"/>
  <c r="P84" i="64"/>
  <c r="S112" i="64"/>
  <c r="O120" i="64"/>
  <c r="L47" i="64"/>
  <c r="H46" i="64"/>
  <c r="L46" i="64" s="1"/>
  <c r="G34" i="64"/>
  <c r="T34" i="64" s="1"/>
  <c r="S44" i="64"/>
  <c r="L53" i="64"/>
  <c r="G65" i="64"/>
  <c r="T65" i="64" s="1"/>
  <c r="E46" i="64"/>
  <c r="S81" i="64"/>
  <c r="S102" i="64"/>
  <c r="H120" i="64"/>
  <c r="L120" i="64" s="1"/>
  <c r="L121" i="64"/>
  <c r="S23" i="64"/>
  <c r="S40" i="64"/>
  <c r="G55" i="64"/>
  <c r="T55" i="64" s="1"/>
  <c r="C54" i="64"/>
  <c r="O42" i="64"/>
  <c r="O37" i="64" s="1"/>
  <c r="N21" i="64"/>
  <c r="K21" i="64"/>
  <c r="K20" i="64" s="1"/>
  <c r="N29" i="64"/>
  <c r="L33" i="64"/>
  <c r="S32" i="64"/>
  <c r="L64" i="64"/>
  <c r="J58" i="64"/>
  <c r="I29" i="64"/>
  <c r="M16" i="64"/>
  <c r="S17" i="64"/>
  <c r="F29" i="64"/>
  <c r="F15" i="64" s="1"/>
  <c r="K42" i="64"/>
  <c r="S33" i="64"/>
  <c r="J46" i="64"/>
  <c r="G59" i="64"/>
  <c r="T59" i="64" s="1"/>
  <c r="C58" i="64"/>
  <c r="G58" i="64" s="1"/>
  <c r="S18" i="64"/>
  <c r="S30" i="64"/>
  <c r="M29" i="64"/>
  <c r="S29" i="64" s="1"/>
  <c r="G35" i="64"/>
  <c r="N54" i="64"/>
  <c r="O25" i="64"/>
  <c r="G32" i="64"/>
  <c r="G41" i="64"/>
  <c r="T41" i="64" s="1"/>
  <c r="G75" i="64"/>
  <c r="T75" i="64" s="1"/>
  <c r="L57" i="64"/>
  <c r="M72" i="64"/>
  <c r="S73" i="64"/>
  <c r="P78" i="64"/>
  <c r="S69" i="64"/>
  <c r="M38" i="64"/>
  <c r="S39" i="64"/>
  <c r="F67" i="64"/>
  <c r="S94" i="64"/>
  <c r="L62" i="64"/>
  <c r="J72" i="64"/>
  <c r="N78" i="64"/>
  <c r="R84" i="64"/>
  <c r="R77" i="64" s="1"/>
  <c r="G108" i="64"/>
  <c r="S108" i="64"/>
  <c r="I114" i="64"/>
  <c r="S104" i="64"/>
  <c r="J106" i="64"/>
  <c r="D5" i="48"/>
  <c r="E5" i="48"/>
  <c r="F5" i="48"/>
  <c r="G5" i="48"/>
  <c r="H5" i="48"/>
  <c r="D6" i="48"/>
  <c r="E6" i="48"/>
  <c r="F6" i="48"/>
  <c r="G6" i="48"/>
  <c r="H6" i="48"/>
  <c r="D7" i="48"/>
  <c r="E7" i="48"/>
  <c r="F7" i="48"/>
  <c r="G7" i="48"/>
  <c r="H7" i="48"/>
  <c r="D8" i="48"/>
  <c r="E8" i="48"/>
  <c r="F8" i="48"/>
  <c r="G8" i="48"/>
  <c r="H8" i="48"/>
  <c r="D9" i="48"/>
  <c r="E9" i="48"/>
  <c r="F9" i="48"/>
  <c r="G9" i="48"/>
  <c r="H9" i="48"/>
  <c r="D10" i="48"/>
  <c r="E10" i="48"/>
  <c r="F10" i="48"/>
  <c r="G10" i="48"/>
  <c r="H10" i="48"/>
  <c r="D11" i="48"/>
  <c r="E11" i="48"/>
  <c r="F11" i="48"/>
  <c r="G11" i="48"/>
  <c r="H11" i="48"/>
  <c r="D12" i="48"/>
  <c r="E12" i="48"/>
  <c r="F12" i="48"/>
  <c r="G12" i="48"/>
  <c r="H12" i="48"/>
  <c r="D13" i="48"/>
  <c r="E13" i="48"/>
  <c r="F13" i="48"/>
  <c r="G13" i="48"/>
  <c r="H13" i="48"/>
  <c r="D14" i="48"/>
  <c r="E14" i="48"/>
  <c r="F14" i="48"/>
  <c r="G14" i="48"/>
  <c r="H14" i="48"/>
  <c r="D15" i="48"/>
  <c r="E15" i="48"/>
  <c r="F15" i="48"/>
  <c r="G15" i="48"/>
  <c r="H15" i="48"/>
  <c r="D16" i="48"/>
  <c r="E16" i="48"/>
  <c r="F16" i="48"/>
  <c r="G16" i="48"/>
  <c r="H16" i="48"/>
  <c r="D17" i="48"/>
  <c r="E17" i="48"/>
  <c r="F17" i="48"/>
  <c r="G17" i="48"/>
  <c r="H17" i="48"/>
  <c r="D18" i="48"/>
  <c r="E18" i="48"/>
  <c r="F18" i="48"/>
  <c r="G18" i="48"/>
  <c r="H18" i="48"/>
  <c r="D19" i="48"/>
  <c r="E19" i="48"/>
  <c r="F19" i="48"/>
  <c r="G19" i="48"/>
  <c r="H19" i="48"/>
  <c r="D20" i="48"/>
  <c r="E20" i="48"/>
  <c r="F20" i="48"/>
  <c r="G20" i="48"/>
  <c r="H20" i="48"/>
  <c r="D21" i="48"/>
  <c r="E21" i="48"/>
  <c r="F21" i="48"/>
  <c r="G21" i="48"/>
  <c r="H21" i="48"/>
  <c r="D22" i="48"/>
  <c r="E22" i="48"/>
  <c r="F22" i="48"/>
  <c r="G22" i="48"/>
  <c r="H22" i="48"/>
  <c r="D23" i="48"/>
  <c r="E23" i="48"/>
  <c r="F23" i="48"/>
  <c r="G23" i="48"/>
  <c r="H23" i="48"/>
  <c r="D24" i="48"/>
  <c r="E24" i="48"/>
  <c r="F24" i="48"/>
  <c r="G24" i="48"/>
  <c r="H24" i="48"/>
  <c r="D25" i="48"/>
  <c r="E25" i="48"/>
  <c r="F25" i="48"/>
  <c r="G25" i="48"/>
  <c r="H25" i="48"/>
  <c r="D26" i="48"/>
  <c r="E26" i="48"/>
  <c r="F26" i="48"/>
  <c r="G26" i="48"/>
  <c r="H26" i="48"/>
  <c r="D27" i="48"/>
  <c r="E27" i="48"/>
  <c r="F27" i="48"/>
  <c r="G27" i="48"/>
  <c r="H27" i="48"/>
  <c r="D28" i="48"/>
  <c r="E28" i="48"/>
  <c r="F28" i="48"/>
  <c r="G28" i="48"/>
  <c r="H28" i="48"/>
  <c r="D29" i="48"/>
  <c r="E29" i="48"/>
  <c r="F29" i="48"/>
  <c r="G29" i="48"/>
  <c r="H29" i="48"/>
  <c r="D30" i="48"/>
  <c r="E30" i="48"/>
  <c r="F30" i="48"/>
  <c r="G30" i="48"/>
  <c r="H30" i="48"/>
  <c r="D31" i="48"/>
  <c r="E31" i="48"/>
  <c r="F31" i="48"/>
  <c r="G31" i="48"/>
  <c r="H31" i="48"/>
  <c r="D32" i="48"/>
  <c r="E32" i="48"/>
  <c r="F32" i="48"/>
  <c r="G32" i="48"/>
  <c r="H32" i="48"/>
  <c r="D33" i="48"/>
  <c r="E33" i="48"/>
  <c r="F33" i="48"/>
  <c r="G33" i="48"/>
  <c r="H33" i="48"/>
  <c r="D34" i="48"/>
  <c r="E34" i="48"/>
  <c r="F34" i="48"/>
  <c r="G34" i="48"/>
  <c r="H34" i="48"/>
  <c r="D35" i="48"/>
  <c r="E35" i="48"/>
  <c r="F35" i="48"/>
  <c r="G35" i="48"/>
  <c r="H35" i="48"/>
  <c r="D36" i="48"/>
  <c r="E36" i="48"/>
  <c r="F36" i="48"/>
  <c r="G36" i="48"/>
  <c r="H36" i="48"/>
  <c r="D37" i="48"/>
  <c r="E37" i="48"/>
  <c r="F37" i="48"/>
  <c r="G37" i="48"/>
  <c r="H37" i="48"/>
  <c r="D38" i="48"/>
  <c r="E38" i="48"/>
  <c r="F38" i="48"/>
  <c r="G38" i="48"/>
  <c r="H38" i="48"/>
  <c r="D39" i="48"/>
  <c r="E39" i="48"/>
  <c r="F39" i="48"/>
  <c r="G39" i="48"/>
  <c r="H39" i="48"/>
  <c r="D40" i="48"/>
  <c r="E40" i="48"/>
  <c r="F40" i="48"/>
  <c r="G40" i="48"/>
  <c r="H40" i="48"/>
  <c r="D41" i="48"/>
  <c r="E41" i="48"/>
  <c r="F41" i="48"/>
  <c r="G41" i="48"/>
  <c r="H41" i="48"/>
  <c r="D42" i="48"/>
  <c r="E42" i="48"/>
  <c r="F42" i="48"/>
  <c r="G42" i="48"/>
  <c r="H42" i="48"/>
  <c r="D43" i="48"/>
  <c r="E43" i="48"/>
  <c r="F43" i="48"/>
  <c r="G43" i="48"/>
  <c r="H43" i="48"/>
  <c r="D44" i="48"/>
  <c r="E44" i="48"/>
  <c r="F44" i="48"/>
  <c r="G44" i="48"/>
  <c r="H44" i="48"/>
  <c r="D45" i="48"/>
  <c r="E45" i="48"/>
  <c r="F45" i="48"/>
  <c r="G45" i="48"/>
  <c r="H45" i="48"/>
  <c r="D46" i="48"/>
  <c r="E46" i="48"/>
  <c r="F46" i="48"/>
  <c r="G46" i="48"/>
  <c r="H46" i="48"/>
  <c r="D47" i="48"/>
  <c r="E47" i="48"/>
  <c r="F47" i="48"/>
  <c r="G47" i="48"/>
  <c r="H47" i="48"/>
  <c r="D48" i="48"/>
  <c r="E48" i="48"/>
  <c r="F48" i="48"/>
  <c r="G48" i="48"/>
  <c r="H48" i="48"/>
  <c r="D49" i="48"/>
  <c r="E49" i="48"/>
  <c r="F49" i="48"/>
  <c r="G49" i="48"/>
  <c r="H49" i="48"/>
  <c r="D50" i="48"/>
  <c r="E50" i="48"/>
  <c r="F50" i="48"/>
  <c r="G50" i="48"/>
  <c r="H50" i="48"/>
  <c r="D51" i="48"/>
  <c r="E51" i="48"/>
  <c r="F51" i="48"/>
  <c r="G51" i="48"/>
  <c r="H51" i="48"/>
  <c r="D52" i="48"/>
  <c r="E52" i="48"/>
  <c r="F52" i="48"/>
  <c r="G52" i="48"/>
  <c r="H52" i="48"/>
  <c r="D53" i="48"/>
  <c r="E53" i="48"/>
  <c r="F53" i="48"/>
  <c r="G53" i="48"/>
  <c r="H53" i="48"/>
  <c r="D54" i="48"/>
  <c r="E54" i="48"/>
  <c r="F54" i="48"/>
  <c r="G54" i="48"/>
  <c r="H54" i="48"/>
  <c r="D55" i="48"/>
  <c r="E55" i="48"/>
  <c r="F55" i="48"/>
  <c r="G55" i="48"/>
  <c r="H55" i="48"/>
  <c r="D56" i="48"/>
  <c r="E56" i="48"/>
  <c r="F56" i="48"/>
  <c r="G56" i="48"/>
  <c r="H56" i="48"/>
  <c r="D57" i="48"/>
  <c r="E57" i="48"/>
  <c r="F57" i="48"/>
  <c r="G57" i="48"/>
  <c r="H57" i="48"/>
  <c r="H4" i="48"/>
  <c r="G4" i="48"/>
  <c r="F4" i="48"/>
  <c r="E4" i="48"/>
  <c r="D4" i="48"/>
  <c r="F52" i="64" l="1"/>
  <c r="P20" i="64"/>
  <c r="N20" i="64"/>
  <c r="D15" i="64"/>
  <c r="K52" i="64"/>
  <c r="F37" i="64"/>
  <c r="I37" i="64"/>
  <c r="K37" i="64"/>
  <c r="Q37" i="64"/>
  <c r="J52" i="64"/>
  <c r="N77" i="64"/>
  <c r="N52" i="64" s="1"/>
  <c r="I52" i="64"/>
  <c r="J37" i="64"/>
  <c r="N37" i="64"/>
  <c r="Q15" i="64"/>
  <c r="O20" i="64"/>
  <c r="O15" i="64" s="1"/>
  <c r="E52" i="64"/>
  <c r="Q52" i="64"/>
  <c r="D37" i="64"/>
  <c r="R52" i="64"/>
  <c r="R124" i="64" s="1"/>
  <c r="S58" i="64"/>
  <c r="T58" i="64" s="1"/>
  <c r="T26" i="64"/>
  <c r="J20" i="64"/>
  <c r="J15" i="64" s="1"/>
  <c r="J124" i="64" s="1"/>
  <c r="T39" i="64"/>
  <c r="T110" i="64"/>
  <c r="T90" i="64"/>
  <c r="S54" i="64"/>
  <c r="L42" i="64"/>
  <c r="T42" i="64" s="1"/>
  <c r="T82" i="64"/>
  <c r="T96" i="64"/>
  <c r="T48" i="64"/>
  <c r="G67" i="64"/>
  <c r="H37" i="64"/>
  <c r="L38" i="64"/>
  <c r="S84" i="64"/>
  <c r="T84" i="64" s="1"/>
  <c r="G114" i="64"/>
  <c r="T114" i="64" s="1"/>
  <c r="D77" i="64"/>
  <c r="D52" i="64" s="1"/>
  <c r="S78" i="64"/>
  <c r="M77" i="64"/>
  <c r="P77" i="64"/>
  <c r="P52" i="64" s="1"/>
  <c r="Q124" i="64"/>
  <c r="S72" i="64"/>
  <c r="L25" i="64"/>
  <c r="S114" i="64"/>
  <c r="K15" i="64"/>
  <c r="T31" i="64"/>
  <c r="T60" i="64"/>
  <c r="N15" i="64"/>
  <c r="T83" i="64"/>
  <c r="T19" i="64"/>
  <c r="T122" i="64"/>
  <c r="T53" i="64"/>
  <c r="M52" i="64"/>
  <c r="H20" i="64"/>
  <c r="L21" i="64"/>
  <c r="S38" i="64"/>
  <c r="M37" i="64"/>
  <c r="S37" i="64" s="1"/>
  <c r="T32" i="64"/>
  <c r="G16" i="64"/>
  <c r="G46" i="64"/>
  <c r="T46" i="64" s="1"/>
  <c r="T91" i="64"/>
  <c r="T73" i="64"/>
  <c r="L29" i="64"/>
  <c r="O77" i="64"/>
  <c r="O52" i="64" s="1"/>
  <c r="T63" i="64"/>
  <c r="M20" i="64"/>
  <c r="S21" i="64"/>
  <c r="I15" i="64"/>
  <c r="T98" i="64"/>
  <c r="T121" i="64"/>
  <c r="H77" i="64"/>
  <c r="L77" i="64" s="1"/>
  <c r="L78" i="64"/>
  <c r="S16" i="64"/>
  <c r="M15" i="64"/>
  <c r="L54" i="64"/>
  <c r="F124" i="64"/>
  <c r="T108" i="64"/>
  <c r="T92" i="64"/>
  <c r="G72" i="64"/>
  <c r="T72" i="64" s="1"/>
  <c r="T62" i="64"/>
  <c r="T23" i="64"/>
  <c r="L16" i="64"/>
  <c r="H15" i="64"/>
  <c r="T88" i="64"/>
  <c r="T117" i="64"/>
  <c r="P15" i="64"/>
  <c r="T27" i="64"/>
  <c r="L72" i="64"/>
  <c r="S25" i="64"/>
  <c r="G54" i="64"/>
  <c r="S106" i="64"/>
  <c r="T57" i="64"/>
  <c r="T17" i="64"/>
  <c r="T47" i="64"/>
  <c r="L67" i="64"/>
  <c r="G29" i="64"/>
  <c r="S120" i="64"/>
  <c r="T89" i="64"/>
  <c r="S46" i="64"/>
  <c r="T33" i="64"/>
  <c r="T107" i="64"/>
  <c r="G25" i="64"/>
  <c r="G120" i="64"/>
  <c r="T44" i="64"/>
  <c r="G78" i="64"/>
  <c r="C77" i="64"/>
  <c r="T35" i="64"/>
  <c r="E37" i="64"/>
  <c r="T50" i="64"/>
  <c r="G38" i="64"/>
  <c r="C37" i="64"/>
  <c r="G21" i="64"/>
  <c r="T21" i="64" s="1"/>
  <c r="C20" i="64"/>
  <c r="G20" i="64" s="1"/>
  <c r="S42" i="64"/>
  <c r="L106" i="64"/>
  <c r="T106" i="64" s="1"/>
  <c r="T43" i="64"/>
  <c r="T118" i="64"/>
  <c r="T68" i="64"/>
  <c r="E15" i="64"/>
  <c r="T115" i="64"/>
  <c r="T79" i="64"/>
  <c r="T81" i="64"/>
  <c r="M278" i="50"/>
  <c r="M279" i="50"/>
  <c r="M280" i="50"/>
  <c r="M281" i="50"/>
  <c r="M282" i="50"/>
  <c r="M283" i="50"/>
  <c r="M284" i="50"/>
  <c r="M285" i="50"/>
  <c r="M286" i="50"/>
  <c r="M287" i="50"/>
  <c r="M288" i="50"/>
  <c r="M289" i="50"/>
  <c r="M290" i="50"/>
  <c r="M291" i="50"/>
  <c r="M292" i="50"/>
  <c r="M293" i="50"/>
  <c r="M294" i="50"/>
  <c r="M295" i="50"/>
  <c r="M296" i="50"/>
  <c r="M297" i="50"/>
  <c r="M298" i="50"/>
  <c r="M299" i="50"/>
  <c r="M300" i="50"/>
  <c r="M301" i="50"/>
  <c r="M302" i="50"/>
  <c r="M303" i="50"/>
  <c r="M304" i="50"/>
  <c r="M305" i="50"/>
  <c r="M306" i="50"/>
  <c r="M307" i="50"/>
  <c r="M308" i="50"/>
  <c r="M309" i="50"/>
  <c r="M310" i="50"/>
  <c r="M311" i="50"/>
  <c r="M312" i="50"/>
  <c r="M313" i="50"/>
  <c r="M314" i="50"/>
  <c r="M315" i="50"/>
  <c r="M316" i="50"/>
  <c r="M317" i="50"/>
  <c r="M318" i="50"/>
  <c r="M319" i="50"/>
  <c r="M320" i="50"/>
  <c r="M321" i="50"/>
  <c r="M322" i="50"/>
  <c r="M323" i="50"/>
  <c r="M324" i="50"/>
  <c r="M325" i="50"/>
  <c r="M326" i="50"/>
  <c r="M327" i="50"/>
  <c r="M328" i="50"/>
  <c r="M329" i="50"/>
  <c r="M330" i="50"/>
  <c r="M331" i="50"/>
  <c r="M332" i="50"/>
  <c r="M333" i="50"/>
  <c r="M334" i="50"/>
  <c r="M335" i="50"/>
  <c r="M336" i="50"/>
  <c r="M337" i="50"/>
  <c r="M338" i="50"/>
  <c r="M339" i="50"/>
  <c r="M340" i="50"/>
  <c r="M341" i="50"/>
  <c r="M342" i="50"/>
  <c r="M343" i="50"/>
  <c r="M344" i="50"/>
  <c r="M345" i="50"/>
  <c r="M346" i="50"/>
  <c r="M347" i="50"/>
  <c r="M348" i="50"/>
  <c r="M349" i="50"/>
  <c r="M350" i="50"/>
  <c r="M351" i="50"/>
  <c r="M352" i="50"/>
  <c r="M353" i="50"/>
  <c r="M354" i="50"/>
  <c r="M355" i="50"/>
  <c r="M356" i="50"/>
  <c r="M357" i="50"/>
  <c r="M358" i="50"/>
  <c r="M359" i="50"/>
  <c r="M360" i="50"/>
  <c r="M361" i="50"/>
  <c r="M362" i="50"/>
  <c r="M363" i="50"/>
  <c r="M364" i="50"/>
  <c r="M365" i="50"/>
  <c r="M366" i="50"/>
  <c r="M367" i="50"/>
  <c r="M368" i="50"/>
  <c r="M369" i="50"/>
  <c r="M370" i="50"/>
  <c r="M371" i="50"/>
  <c r="M372" i="50"/>
  <c r="M373" i="50"/>
  <c r="M374" i="50"/>
  <c r="M375" i="50"/>
  <c r="M376" i="50"/>
  <c r="M377" i="50"/>
  <c r="M378" i="50"/>
  <c r="M379" i="50"/>
  <c r="M380" i="50"/>
  <c r="M381" i="50"/>
  <c r="M382" i="50"/>
  <c r="M383" i="50"/>
  <c r="M384" i="50"/>
  <c r="M385" i="50"/>
  <c r="M386" i="50"/>
  <c r="M387" i="50"/>
  <c r="M388" i="50"/>
  <c r="M389" i="50"/>
  <c r="M390" i="50"/>
  <c r="M391" i="50"/>
  <c r="M392" i="50"/>
  <c r="M393" i="50"/>
  <c r="M394" i="50"/>
  <c r="M395" i="50"/>
  <c r="M396" i="50"/>
  <c r="M397" i="50"/>
  <c r="M398" i="50"/>
  <c r="M399" i="50"/>
  <c r="M400" i="50"/>
  <c r="M401" i="50"/>
  <c r="M402" i="50"/>
  <c r="M403" i="50"/>
  <c r="M404" i="50"/>
  <c r="M405" i="50"/>
  <c r="M406" i="50"/>
  <c r="M407" i="50"/>
  <c r="M408" i="50"/>
  <c r="M409" i="50"/>
  <c r="M410" i="50"/>
  <c r="M411" i="50"/>
  <c r="M412" i="50"/>
  <c r="M413" i="50"/>
  <c r="M414" i="50"/>
  <c r="M415" i="50"/>
  <c r="M416" i="50"/>
  <c r="M417" i="50"/>
  <c r="M418" i="50"/>
  <c r="M419" i="50"/>
  <c r="M420" i="50"/>
  <c r="M421" i="50"/>
  <c r="M422" i="50"/>
  <c r="M423" i="50"/>
  <c r="M424" i="50"/>
  <c r="M425" i="50"/>
  <c r="M426" i="50"/>
  <c r="M427" i="50"/>
  <c r="M428" i="50"/>
  <c r="M429" i="50"/>
  <c r="M430" i="50"/>
  <c r="M431" i="50"/>
  <c r="M432" i="50"/>
  <c r="M433" i="50"/>
  <c r="M434" i="50"/>
  <c r="M435" i="50"/>
  <c r="M436" i="50"/>
  <c r="M437" i="50"/>
  <c r="M438" i="50"/>
  <c r="M439" i="50"/>
  <c r="M440" i="50"/>
  <c r="M441" i="50"/>
  <c r="M442" i="50"/>
  <c r="M443" i="50"/>
  <c r="M444" i="50"/>
  <c r="M445" i="50"/>
  <c r="M446" i="50"/>
  <c r="M447" i="50"/>
  <c r="M448" i="50"/>
  <c r="M449" i="50"/>
  <c r="M450" i="50"/>
  <c r="M451" i="50"/>
  <c r="M452" i="50"/>
  <c r="M453" i="50"/>
  <c r="M454" i="50"/>
  <c r="M455" i="50"/>
  <c r="M456" i="50"/>
  <c r="M457" i="50"/>
  <c r="M458" i="50"/>
  <c r="M459" i="50"/>
  <c r="M460" i="50"/>
  <c r="M461" i="50"/>
  <c r="M462" i="50"/>
  <c r="M463" i="50"/>
  <c r="M464" i="50"/>
  <c r="M465" i="50"/>
  <c r="M466" i="50"/>
  <c r="M467" i="50"/>
  <c r="M468" i="50"/>
  <c r="M469" i="50"/>
  <c r="M470" i="50"/>
  <c r="M471" i="50"/>
  <c r="M472" i="50"/>
  <c r="M473" i="50"/>
  <c r="M474" i="50"/>
  <c r="M475" i="50"/>
  <c r="M476" i="50"/>
  <c r="M477" i="50"/>
  <c r="M478" i="50"/>
  <c r="M479" i="50"/>
  <c r="M480" i="50"/>
  <c r="M481" i="50"/>
  <c r="M482" i="50"/>
  <c r="M483" i="50"/>
  <c r="M484" i="50"/>
  <c r="M485" i="50"/>
  <c r="M486" i="50"/>
  <c r="M487" i="50"/>
  <c r="M488" i="50"/>
  <c r="M489" i="50"/>
  <c r="M490" i="50"/>
  <c r="M491" i="50"/>
  <c r="M492" i="50"/>
  <c r="M493" i="50"/>
  <c r="M494" i="50"/>
  <c r="M495" i="50"/>
  <c r="M496" i="50"/>
  <c r="M497" i="50"/>
  <c r="M498" i="50"/>
  <c r="M499" i="50"/>
  <c r="M500" i="50"/>
  <c r="M501" i="50"/>
  <c r="M502" i="50"/>
  <c r="M503" i="50"/>
  <c r="M504" i="50"/>
  <c r="M505" i="50"/>
  <c r="M506" i="50"/>
  <c r="M507" i="50"/>
  <c r="M508" i="50"/>
  <c r="M509" i="50"/>
  <c r="M510" i="50"/>
  <c r="M511" i="50"/>
  <c r="M512" i="50"/>
  <c r="M513" i="50"/>
  <c r="M514" i="50"/>
  <c r="M515" i="50"/>
  <c r="M516" i="50"/>
  <c r="M517" i="50"/>
  <c r="M518" i="50"/>
  <c r="M519" i="50"/>
  <c r="M520" i="50"/>
  <c r="M521" i="50"/>
  <c r="M522" i="50"/>
  <c r="M523" i="50"/>
  <c r="M524" i="50"/>
  <c r="M525" i="50"/>
  <c r="M526" i="50"/>
  <c r="M527" i="50"/>
  <c r="M528" i="50"/>
  <c r="M529" i="50"/>
  <c r="M530" i="50"/>
  <c r="M531" i="50"/>
  <c r="M532" i="50"/>
  <c r="M533" i="50"/>
  <c r="M534" i="50"/>
  <c r="M535" i="50"/>
  <c r="M536" i="50"/>
  <c r="M537" i="50"/>
  <c r="M538" i="50"/>
  <c r="M539" i="50"/>
  <c r="M540" i="50"/>
  <c r="M541" i="50"/>
  <c r="M542" i="50"/>
  <c r="M543" i="50"/>
  <c r="M544" i="50"/>
  <c r="M545" i="50"/>
  <c r="M546" i="50"/>
  <c r="M547" i="50"/>
  <c r="M548" i="50"/>
  <c r="M549" i="50"/>
  <c r="M550" i="50"/>
  <c r="M551" i="50"/>
  <c r="M552" i="50"/>
  <c r="M553" i="50"/>
  <c r="M554" i="50"/>
  <c r="M555" i="50"/>
  <c r="M556" i="50"/>
  <c r="M557" i="50"/>
  <c r="M558" i="50"/>
  <c r="M559" i="50"/>
  <c r="M560" i="50"/>
  <c r="M561" i="50"/>
  <c r="M562" i="50"/>
  <c r="M563" i="50"/>
  <c r="M564" i="50"/>
  <c r="M565" i="50"/>
  <c r="M566" i="50"/>
  <c r="M567" i="50"/>
  <c r="M568" i="50"/>
  <c r="M569" i="50"/>
  <c r="M570" i="50"/>
  <c r="M571" i="50"/>
  <c r="M572" i="50"/>
  <c r="M573" i="50"/>
  <c r="M574" i="50"/>
  <c r="M575" i="50"/>
  <c r="M576" i="50"/>
  <c r="M577" i="50"/>
  <c r="M578" i="50"/>
  <c r="M579" i="50"/>
  <c r="M580" i="50"/>
  <c r="M581" i="50"/>
  <c r="M582" i="50"/>
  <c r="M583" i="50"/>
  <c r="M584" i="50"/>
  <c r="M585" i="50"/>
  <c r="M586" i="50"/>
  <c r="M587" i="50"/>
  <c r="M588" i="50"/>
  <c r="M589" i="50"/>
  <c r="M590" i="50"/>
  <c r="M591" i="50"/>
  <c r="M592" i="50"/>
  <c r="M593" i="50"/>
  <c r="M594" i="50"/>
  <c r="M595" i="50"/>
  <c r="M596" i="50"/>
  <c r="M597" i="50"/>
  <c r="M598" i="50"/>
  <c r="M599" i="50"/>
  <c r="M600" i="50"/>
  <c r="M601" i="50"/>
  <c r="M602" i="50"/>
  <c r="M603" i="50"/>
  <c r="M604" i="50"/>
  <c r="M605" i="50"/>
  <c r="M606" i="50"/>
  <c r="M607" i="50"/>
  <c r="M608" i="50"/>
  <c r="M609" i="50"/>
  <c r="M610" i="50"/>
  <c r="M611" i="50"/>
  <c r="M612" i="50"/>
  <c r="M613" i="50"/>
  <c r="M614" i="50"/>
  <c r="M615" i="50"/>
  <c r="M616" i="50"/>
  <c r="M617" i="50"/>
  <c r="M618" i="50"/>
  <c r="M619" i="50"/>
  <c r="M620" i="50"/>
  <c r="M621" i="50"/>
  <c r="M622" i="50"/>
  <c r="M623" i="50"/>
  <c r="M624" i="50"/>
  <c r="M625" i="50"/>
  <c r="M626" i="50"/>
  <c r="M627" i="50"/>
  <c r="M628" i="50"/>
  <c r="M629" i="50"/>
  <c r="M630" i="50"/>
  <c r="M631" i="50"/>
  <c r="M632" i="50"/>
  <c r="M633" i="50"/>
  <c r="M634" i="50"/>
  <c r="M635" i="50"/>
  <c r="M277" i="50"/>
  <c r="M276" i="50"/>
  <c r="L7" i="50"/>
  <c r="L8" i="50"/>
  <c r="L9" i="50"/>
  <c r="L10" i="50"/>
  <c r="L11" i="50"/>
  <c r="L12" i="50"/>
  <c r="L13" i="50"/>
  <c r="L14" i="50"/>
  <c r="L15" i="50"/>
  <c r="L16" i="50"/>
  <c r="L17" i="50"/>
  <c r="L18" i="50"/>
  <c r="L19" i="50"/>
  <c r="L20" i="50"/>
  <c r="L21" i="50"/>
  <c r="L22" i="50"/>
  <c r="L23" i="50"/>
  <c r="L24" i="50"/>
  <c r="L25" i="50"/>
  <c r="L26" i="50"/>
  <c r="L27" i="50"/>
  <c r="L28" i="50"/>
  <c r="L29" i="50"/>
  <c r="L30" i="50"/>
  <c r="L31" i="50"/>
  <c r="L32" i="50"/>
  <c r="L33" i="50"/>
  <c r="L34" i="50"/>
  <c r="L35" i="50"/>
  <c r="L36" i="50"/>
  <c r="L37" i="50"/>
  <c r="L38" i="50"/>
  <c r="L39" i="50"/>
  <c r="L40" i="50"/>
  <c r="L41" i="50"/>
  <c r="L42" i="50"/>
  <c r="L43" i="50"/>
  <c r="L44" i="50"/>
  <c r="L45" i="50"/>
  <c r="L46" i="50"/>
  <c r="L47" i="50"/>
  <c r="L48" i="50"/>
  <c r="L49" i="50"/>
  <c r="L50" i="50"/>
  <c r="L51" i="50"/>
  <c r="L52" i="50"/>
  <c r="L53" i="50"/>
  <c r="L54" i="50"/>
  <c r="L55" i="50"/>
  <c r="L56" i="50"/>
  <c r="L57" i="50"/>
  <c r="L58" i="50"/>
  <c r="L59" i="50"/>
  <c r="L60" i="50"/>
  <c r="L61" i="50"/>
  <c r="L62" i="50"/>
  <c r="L63" i="50"/>
  <c r="L64" i="50"/>
  <c r="L65" i="50"/>
  <c r="L66" i="50"/>
  <c r="L67" i="50"/>
  <c r="L68" i="50"/>
  <c r="L69" i="50"/>
  <c r="L70" i="50"/>
  <c r="L71" i="50"/>
  <c r="L72" i="50"/>
  <c r="L73" i="50"/>
  <c r="L74" i="50"/>
  <c r="L75" i="50"/>
  <c r="L76" i="50"/>
  <c r="L77" i="50"/>
  <c r="L78" i="50"/>
  <c r="L79" i="50"/>
  <c r="L80" i="50"/>
  <c r="L81" i="50"/>
  <c r="L82" i="50"/>
  <c r="L83" i="50"/>
  <c r="L84" i="50"/>
  <c r="L85" i="50"/>
  <c r="L86" i="50"/>
  <c r="L87" i="50"/>
  <c r="L88" i="50"/>
  <c r="L89" i="50"/>
  <c r="L90" i="50"/>
  <c r="L91" i="50"/>
  <c r="L92" i="50"/>
  <c r="L93" i="50"/>
  <c r="L94" i="50"/>
  <c r="L95" i="50"/>
  <c r="L96" i="50"/>
  <c r="L97" i="50"/>
  <c r="L98" i="50"/>
  <c r="L99" i="50"/>
  <c r="L100" i="50"/>
  <c r="L101" i="50"/>
  <c r="L102" i="50"/>
  <c r="L103" i="50"/>
  <c r="L104" i="50"/>
  <c r="L105" i="50"/>
  <c r="L106" i="50"/>
  <c r="L107" i="50"/>
  <c r="L108" i="50"/>
  <c r="L109" i="50"/>
  <c r="L110" i="50"/>
  <c r="L111" i="50"/>
  <c r="L112" i="50"/>
  <c r="L113" i="50"/>
  <c r="L114" i="50"/>
  <c r="L115" i="50"/>
  <c r="L116" i="50"/>
  <c r="L117" i="50"/>
  <c r="L118" i="50"/>
  <c r="L119" i="50"/>
  <c r="L120" i="50"/>
  <c r="L121" i="50"/>
  <c r="L122" i="50"/>
  <c r="L123" i="50"/>
  <c r="L124" i="50"/>
  <c r="L125" i="50"/>
  <c r="L126" i="50"/>
  <c r="L127" i="50"/>
  <c r="L128" i="50"/>
  <c r="L129" i="50"/>
  <c r="L130" i="50"/>
  <c r="L131" i="50"/>
  <c r="L132" i="50"/>
  <c r="L133" i="50"/>
  <c r="L134" i="50"/>
  <c r="L135" i="50"/>
  <c r="L136" i="50"/>
  <c r="L137" i="50"/>
  <c r="L138" i="50"/>
  <c r="L139" i="50"/>
  <c r="L140" i="50"/>
  <c r="L141" i="50"/>
  <c r="L142" i="50"/>
  <c r="L143" i="50"/>
  <c r="L144" i="50"/>
  <c r="L145" i="50"/>
  <c r="L146" i="50"/>
  <c r="L147" i="50"/>
  <c r="L148" i="50"/>
  <c r="L149" i="50"/>
  <c r="L150" i="50"/>
  <c r="L151" i="50"/>
  <c r="L152" i="50"/>
  <c r="L153" i="50"/>
  <c r="L154" i="50"/>
  <c r="L155" i="50"/>
  <c r="L156" i="50"/>
  <c r="L157" i="50"/>
  <c r="L158" i="50"/>
  <c r="L159" i="50"/>
  <c r="L160" i="50"/>
  <c r="L161" i="50"/>
  <c r="L162" i="50"/>
  <c r="L163" i="50"/>
  <c r="L164" i="50"/>
  <c r="L165" i="50"/>
  <c r="L166" i="50"/>
  <c r="L167" i="50"/>
  <c r="L168" i="50"/>
  <c r="L169" i="50"/>
  <c r="L170" i="50"/>
  <c r="L171" i="50"/>
  <c r="L172" i="50"/>
  <c r="L173" i="50"/>
  <c r="L174" i="50"/>
  <c r="L175" i="50"/>
  <c r="L176" i="50"/>
  <c r="L177" i="50"/>
  <c r="L178" i="50"/>
  <c r="L179" i="50"/>
  <c r="L180" i="50"/>
  <c r="L181" i="50"/>
  <c r="L182" i="50"/>
  <c r="L183" i="50"/>
  <c r="L184" i="50"/>
  <c r="L185" i="50"/>
  <c r="L186" i="50"/>
  <c r="L187" i="50"/>
  <c r="L188" i="50"/>
  <c r="L189" i="50"/>
  <c r="L190" i="50"/>
  <c r="L191" i="50"/>
  <c r="L192" i="50"/>
  <c r="L193" i="50"/>
  <c r="L194" i="50"/>
  <c r="L195" i="50"/>
  <c r="L196" i="50"/>
  <c r="L197" i="50"/>
  <c r="L198" i="50"/>
  <c r="L199" i="50"/>
  <c r="L200" i="50"/>
  <c r="L201" i="50"/>
  <c r="L202" i="50"/>
  <c r="L203" i="50"/>
  <c r="L204" i="50"/>
  <c r="L205" i="50"/>
  <c r="L206" i="50"/>
  <c r="L207" i="50"/>
  <c r="L208" i="50"/>
  <c r="L209" i="50"/>
  <c r="L210" i="50"/>
  <c r="L211" i="50"/>
  <c r="L212" i="50"/>
  <c r="L213" i="50"/>
  <c r="L214" i="50"/>
  <c r="L215" i="50"/>
  <c r="L216" i="50"/>
  <c r="L217" i="50"/>
  <c r="L218" i="50"/>
  <c r="L219" i="50"/>
  <c r="L220" i="50"/>
  <c r="L221" i="50"/>
  <c r="L222" i="50"/>
  <c r="L223" i="50"/>
  <c r="L224" i="50"/>
  <c r="L225" i="50"/>
  <c r="L226" i="50"/>
  <c r="L227" i="50"/>
  <c r="L228" i="50"/>
  <c r="L229" i="50"/>
  <c r="L230" i="50"/>
  <c r="L231" i="50"/>
  <c r="L232" i="50"/>
  <c r="L233" i="50"/>
  <c r="L234" i="50"/>
  <c r="L235" i="50"/>
  <c r="L236" i="50"/>
  <c r="L237" i="50"/>
  <c r="L238" i="50"/>
  <c r="L239" i="50"/>
  <c r="L240" i="50"/>
  <c r="L241" i="50"/>
  <c r="L242" i="50"/>
  <c r="L243" i="50"/>
  <c r="L244" i="50"/>
  <c r="L245" i="50"/>
  <c r="L246" i="50"/>
  <c r="L247" i="50"/>
  <c r="L248" i="50"/>
  <c r="L249" i="50"/>
  <c r="L250" i="50"/>
  <c r="L251" i="50"/>
  <c r="L252" i="50"/>
  <c r="L253" i="50"/>
  <c r="L254" i="50"/>
  <c r="L255" i="50"/>
  <c r="L256" i="50"/>
  <c r="L257" i="50"/>
  <c r="L258" i="50"/>
  <c r="L259" i="50"/>
  <c r="L260" i="50"/>
  <c r="L261" i="50"/>
  <c r="L262" i="50"/>
  <c r="L263" i="50"/>
  <c r="L264" i="50"/>
  <c r="L265" i="50"/>
  <c r="L266" i="50"/>
  <c r="L267" i="50"/>
  <c r="L268" i="50"/>
  <c r="L269" i="50"/>
  <c r="L270" i="50"/>
  <c r="L271" i="50"/>
  <c r="L272" i="50"/>
  <c r="L273" i="50"/>
  <c r="L274" i="50"/>
  <c r="L275" i="50"/>
  <c r="L276" i="50"/>
  <c r="L277" i="50"/>
  <c r="L278" i="50"/>
  <c r="L279" i="50"/>
  <c r="L280" i="50"/>
  <c r="L281" i="50"/>
  <c r="L282" i="50"/>
  <c r="L283" i="50"/>
  <c r="L284" i="50"/>
  <c r="L285" i="50"/>
  <c r="L286" i="50"/>
  <c r="L287" i="50"/>
  <c r="L288" i="50"/>
  <c r="L289" i="50"/>
  <c r="L290" i="50"/>
  <c r="L291" i="50"/>
  <c r="L292" i="50"/>
  <c r="L293" i="50"/>
  <c r="L294" i="50"/>
  <c r="L295" i="50"/>
  <c r="L296" i="50"/>
  <c r="L297" i="50"/>
  <c r="L298" i="50"/>
  <c r="L299" i="50"/>
  <c r="L300" i="50"/>
  <c r="L301" i="50"/>
  <c r="L302" i="50"/>
  <c r="L303" i="50"/>
  <c r="L304" i="50"/>
  <c r="L305" i="50"/>
  <c r="L306" i="50"/>
  <c r="L307" i="50"/>
  <c r="L308" i="50"/>
  <c r="L309" i="50"/>
  <c r="L310" i="50"/>
  <c r="L311" i="50"/>
  <c r="L312" i="50"/>
  <c r="L313" i="50"/>
  <c r="L314" i="50"/>
  <c r="L315" i="50"/>
  <c r="L316" i="50"/>
  <c r="L317" i="50"/>
  <c r="L318" i="50"/>
  <c r="L319" i="50"/>
  <c r="L320" i="50"/>
  <c r="L321" i="50"/>
  <c r="L322" i="50"/>
  <c r="L323" i="50"/>
  <c r="L324" i="50"/>
  <c r="L325" i="50"/>
  <c r="L326" i="50"/>
  <c r="L327" i="50"/>
  <c r="L328" i="50"/>
  <c r="L329" i="50"/>
  <c r="L330" i="50"/>
  <c r="L331" i="50"/>
  <c r="L332" i="50"/>
  <c r="L333" i="50"/>
  <c r="L334" i="50"/>
  <c r="L335" i="50"/>
  <c r="L336" i="50"/>
  <c r="L337" i="50"/>
  <c r="L338" i="50"/>
  <c r="L339" i="50"/>
  <c r="L340" i="50"/>
  <c r="L341" i="50"/>
  <c r="L342" i="50"/>
  <c r="L343" i="50"/>
  <c r="L344" i="50"/>
  <c r="L345" i="50"/>
  <c r="L346" i="50"/>
  <c r="L347" i="50"/>
  <c r="L348" i="50"/>
  <c r="L349" i="50"/>
  <c r="L350" i="50"/>
  <c r="L351" i="50"/>
  <c r="L352" i="50"/>
  <c r="L353" i="50"/>
  <c r="L354" i="50"/>
  <c r="L355" i="50"/>
  <c r="L356" i="50"/>
  <c r="L357" i="50"/>
  <c r="L358" i="50"/>
  <c r="L359" i="50"/>
  <c r="L360" i="50"/>
  <c r="L361" i="50"/>
  <c r="L362" i="50"/>
  <c r="L363" i="50"/>
  <c r="L364" i="50"/>
  <c r="L365" i="50"/>
  <c r="L366" i="50"/>
  <c r="L367" i="50"/>
  <c r="L368" i="50"/>
  <c r="L369" i="50"/>
  <c r="L370" i="50"/>
  <c r="L371" i="50"/>
  <c r="L372" i="50"/>
  <c r="L373" i="50"/>
  <c r="L374" i="50"/>
  <c r="L375" i="50"/>
  <c r="L376" i="50"/>
  <c r="L377" i="50"/>
  <c r="L378" i="50"/>
  <c r="L379" i="50"/>
  <c r="L380" i="50"/>
  <c r="L381" i="50"/>
  <c r="L382" i="50"/>
  <c r="L383" i="50"/>
  <c r="L384" i="50"/>
  <c r="L385" i="50"/>
  <c r="L386" i="50"/>
  <c r="L387" i="50"/>
  <c r="L388" i="50"/>
  <c r="L389" i="50"/>
  <c r="L390" i="50"/>
  <c r="L391" i="50"/>
  <c r="L392" i="50"/>
  <c r="L393" i="50"/>
  <c r="L394" i="50"/>
  <c r="L395" i="50"/>
  <c r="L396" i="50"/>
  <c r="L397" i="50"/>
  <c r="L398" i="50"/>
  <c r="L399" i="50"/>
  <c r="L400" i="50"/>
  <c r="L401" i="50"/>
  <c r="L402" i="50"/>
  <c r="L403" i="50"/>
  <c r="L404" i="50"/>
  <c r="L405" i="50"/>
  <c r="L406" i="50"/>
  <c r="L407" i="50"/>
  <c r="L408" i="50"/>
  <c r="L409" i="50"/>
  <c r="L410" i="50"/>
  <c r="L411" i="50"/>
  <c r="L412" i="50"/>
  <c r="L413" i="50"/>
  <c r="L414" i="50"/>
  <c r="L415" i="50"/>
  <c r="L416" i="50"/>
  <c r="L417" i="50"/>
  <c r="L418" i="50"/>
  <c r="L419" i="50"/>
  <c r="L420" i="50"/>
  <c r="L421" i="50"/>
  <c r="L422" i="50"/>
  <c r="L423" i="50"/>
  <c r="L424" i="50"/>
  <c r="L425" i="50"/>
  <c r="L426" i="50"/>
  <c r="L427" i="50"/>
  <c r="L428" i="50"/>
  <c r="L429" i="50"/>
  <c r="L430" i="50"/>
  <c r="L431" i="50"/>
  <c r="L432" i="50"/>
  <c r="L433" i="50"/>
  <c r="L434" i="50"/>
  <c r="L435" i="50"/>
  <c r="L436" i="50"/>
  <c r="L437" i="50"/>
  <c r="L438" i="50"/>
  <c r="L439" i="50"/>
  <c r="L440" i="50"/>
  <c r="L441" i="50"/>
  <c r="L442" i="50"/>
  <c r="L443" i="50"/>
  <c r="L444" i="50"/>
  <c r="L445" i="50"/>
  <c r="L446" i="50"/>
  <c r="L447" i="50"/>
  <c r="L448" i="50"/>
  <c r="L449" i="50"/>
  <c r="L450" i="50"/>
  <c r="L451" i="50"/>
  <c r="L452" i="50"/>
  <c r="L453" i="50"/>
  <c r="L454" i="50"/>
  <c r="L455" i="50"/>
  <c r="L456" i="50"/>
  <c r="L457" i="50"/>
  <c r="L458" i="50"/>
  <c r="L459" i="50"/>
  <c r="L460" i="50"/>
  <c r="L461" i="50"/>
  <c r="L462" i="50"/>
  <c r="L463" i="50"/>
  <c r="L464" i="50"/>
  <c r="L465" i="50"/>
  <c r="L466" i="50"/>
  <c r="L467" i="50"/>
  <c r="L468" i="50"/>
  <c r="L469" i="50"/>
  <c r="L470" i="50"/>
  <c r="L471" i="50"/>
  <c r="L472" i="50"/>
  <c r="L473" i="50"/>
  <c r="L474" i="50"/>
  <c r="L475" i="50"/>
  <c r="L476" i="50"/>
  <c r="L477" i="50"/>
  <c r="L478" i="50"/>
  <c r="L479" i="50"/>
  <c r="L480" i="50"/>
  <c r="L481" i="50"/>
  <c r="L482" i="50"/>
  <c r="L483" i="50"/>
  <c r="L484" i="50"/>
  <c r="L485" i="50"/>
  <c r="L486" i="50"/>
  <c r="L487" i="50"/>
  <c r="L488" i="50"/>
  <c r="L489" i="50"/>
  <c r="L490" i="50"/>
  <c r="L491" i="50"/>
  <c r="L492" i="50"/>
  <c r="L493" i="50"/>
  <c r="L494" i="50"/>
  <c r="L495" i="50"/>
  <c r="L496" i="50"/>
  <c r="L497" i="50"/>
  <c r="L498" i="50"/>
  <c r="L499" i="50"/>
  <c r="L500" i="50"/>
  <c r="L501" i="50"/>
  <c r="L502" i="50"/>
  <c r="L503" i="50"/>
  <c r="L504" i="50"/>
  <c r="L505" i="50"/>
  <c r="L506" i="50"/>
  <c r="L507" i="50"/>
  <c r="L508" i="50"/>
  <c r="L509" i="50"/>
  <c r="L510" i="50"/>
  <c r="L511" i="50"/>
  <c r="L512" i="50"/>
  <c r="L513" i="50"/>
  <c r="L514" i="50"/>
  <c r="L515" i="50"/>
  <c r="L516" i="50"/>
  <c r="L517" i="50"/>
  <c r="L518" i="50"/>
  <c r="L519" i="50"/>
  <c r="L520" i="50"/>
  <c r="L521" i="50"/>
  <c r="L522" i="50"/>
  <c r="L523" i="50"/>
  <c r="L524" i="50"/>
  <c r="L525" i="50"/>
  <c r="L526" i="50"/>
  <c r="L527" i="50"/>
  <c r="L528" i="50"/>
  <c r="L529" i="50"/>
  <c r="L530" i="50"/>
  <c r="L531" i="50"/>
  <c r="L532" i="50"/>
  <c r="L533" i="50"/>
  <c r="L534" i="50"/>
  <c r="L535" i="50"/>
  <c r="L536" i="50"/>
  <c r="L537" i="50"/>
  <c r="L538" i="50"/>
  <c r="L539" i="50"/>
  <c r="L540" i="50"/>
  <c r="L541" i="50"/>
  <c r="L542" i="50"/>
  <c r="L543" i="50"/>
  <c r="L544" i="50"/>
  <c r="L545" i="50"/>
  <c r="L546" i="50"/>
  <c r="L547" i="50"/>
  <c r="L548" i="50"/>
  <c r="L549" i="50"/>
  <c r="L550" i="50"/>
  <c r="L551" i="50"/>
  <c r="L552" i="50"/>
  <c r="L553" i="50"/>
  <c r="L554" i="50"/>
  <c r="L555" i="50"/>
  <c r="L556" i="50"/>
  <c r="L557" i="50"/>
  <c r="L558" i="50"/>
  <c r="L559" i="50"/>
  <c r="L560" i="50"/>
  <c r="L561" i="50"/>
  <c r="L562" i="50"/>
  <c r="L563" i="50"/>
  <c r="L564" i="50"/>
  <c r="L565" i="50"/>
  <c r="L566" i="50"/>
  <c r="L567" i="50"/>
  <c r="L568" i="50"/>
  <c r="L569" i="50"/>
  <c r="L570" i="50"/>
  <c r="L571" i="50"/>
  <c r="L572" i="50"/>
  <c r="L573" i="50"/>
  <c r="L574" i="50"/>
  <c r="L575" i="50"/>
  <c r="L576" i="50"/>
  <c r="L577" i="50"/>
  <c r="L578" i="50"/>
  <c r="L579" i="50"/>
  <c r="L580" i="50"/>
  <c r="L581" i="50"/>
  <c r="L582" i="50"/>
  <c r="L583" i="50"/>
  <c r="L584" i="50"/>
  <c r="L585" i="50"/>
  <c r="L586" i="50"/>
  <c r="L587" i="50"/>
  <c r="L588" i="50"/>
  <c r="L589" i="50"/>
  <c r="L590" i="50"/>
  <c r="L591" i="50"/>
  <c r="L592" i="50"/>
  <c r="L593" i="50"/>
  <c r="L594" i="50"/>
  <c r="L595" i="50"/>
  <c r="L596" i="50"/>
  <c r="L597" i="50"/>
  <c r="L598" i="50"/>
  <c r="L599" i="50"/>
  <c r="L600" i="50"/>
  <c r="L601" i="50"/>
  <c r="L602" i="50"/>
  <c r="L603" i="50"/>
  <c r="L604" i="50"/>
  <c r="L605" i="50"/>
  <c r="L606" i="50"/>
  <c r="L607" i="50"/>
  <c r="L608" i="50"/>
  <c r="L609" i="50"/>
  <c r="L610" i="50"/>
  <c r="L611" i="50"/>
  <c r="L612" i="50"/>
  <c r="L613" i="50"/>
  <c r="L614" i="50"/>
  <c r="L615" i="50"/>
  <c r="L616" i="50"/>
  <c r="L617" i="50"/>
  <c r="L618" i="50"/>
  <c r="L619" i="50"/>
  <c r="L620" i="50"/>
  <c r="L621" i="50"/>
  <c r="L622" i="50"/>
  <c r="L623" i="50"/>
  <c r="L624" i="50"/>
  <c r="L625" i="50"/>
  <c r="L626" i="50"/>
  <c r="L627" i="50"/>
  <c r="L628" i="50"/>
  <c r="L629" i="50"/>
  <c r="L630" i="50"/>
  <c r="L631" i="50"/>
  <c r="L632" i="50"/>
  <c r="L633" i="50"/>
  <c r="L634" i="50"/>
  <c r="L635" i="50"/>
  <c r="K276" i="50"/>
  <c r="K277" i="50"/>
  <c r="K278" i="50"/>
  <c r="K279" i="50"/>
  <c r="K280" i="50"/>
  <c r="K281" i="50"/>
  <c r="K282" i="50"/>
  <c r="K283" i="50"/>
  <c r="K284" i="50"/>
  <c r="K285" i="50"/>
  <c r="K286" i="50"/>
  <c r="K287" i="50"/>
  <c r="K288" i="50"/>
  <c r="K289" i="50"/>
  <c r="K290" i="50"/>
  <c r="K291" i="50"/>
  <c r="K292" i="50"/>
  <c r="K293" i="50"/>
  <c r="K294" i="50"/>
  <c r="K295" i="50"/>
  <c r="K296" i="50"/>
  <c r="K297" i="50"/>
  <c r="K298" i="50"/>
  <c r="K299" i="50"/>
  <c r="K300" i="50"/>
  <c r="K301" i="50"/>
  <c r="K302" i="50"/>
  <c r="K303" i="50"/>
  <c r="K304" i="50"/>
  <c r="K305" i="50"/>
  <c r="K306" i="50"/>
  <c r="K307" i="50"/>
  <c r="K308" i="50"/>
  <c r="K309" i="50"/>
  <c r="K310" i="50"/>
  <c r="K311" i="50"/>
  <c r="K312" i="50"/>
  <c r="K313" i="50"/>
  <c r="K314" i="50"/>
  <c r="K315" i="50"/>
  <c r="K316" i="50"/>
  <c r="K317" i="50"/>
  <c r="K318" i="50"/>
  <c r="K319" i="50"/>
  <c r="K320" i="50"/>
  <c r="K321" i="50"/>
  <c r="K322" i="50"/>
  <c r="K323" i="50"/>
  <c r="K324" i="50"/>
  <c r="K325" i="50"/>
  <c r="K326" i="50"/>
  <c r="K327" i="50"/>
  <c r="K328" i="50"/>
  <c r="K329" i="50"/>
  <c r="K330" i="50"/>
  <c r="K331" i="50"/>
  <c r="K332" i="50"/>
  <c r="K333" i="50"/>
  <c r="K334" i="50"/>
  <c r="K335" i="50"/>
  <c r="K336" i="50"/>
  <c r="K337" i="50"/>
  <c r="K338" i="50"/>
  <c r="K339" i="50"/>
  <c r="K340" i="50"/>
  <c r="K341" i="50"/>
  <c r="K342" i="50"/>
  <c r="K343" i="50"/>
  <c r="K344" i="50"/>
  <c r="K345" i="50"/>
  <c r="K346" i="50"/>
  <c r="K347" i="50"/>
  <c r="K348" i="50"/>
  <c r="K349" i="50"/>
  <c r="K350" i="50"/>
  <c r="K351" i="50"/>
  <c r="K352" i="50"/>
  <c r="K353" i="50"/>
  <c r="K354" i="50"/>
  <c r="K355" i="50"/>
  <c r="K356" i="50"/>
  <c r="K357" i="50"/>
  <c r="K358" i="50"/>
  <c r="K359" i="50"/>
  <c r="K360" i="50"/>
  <c r="K361" i="50"/>
  <c r="K362" i="50"/>
  <c r="K363" i="50"/>
  <c r="K364" i="50"/>
  <c r="K365" i="50"/>
  <c r="K366" i="50"/>
  <c r="K367" i="50"/>
  <c r="K368" i="50"/>
  <c r="K369" i="50"/>
  <c r="K370" i="50"/>
  <c r="K371" i="50"/>
  <c r="K372" i="50"/>
  <c r="K373" i="50"/>
  <c r="K374" i="50"/>
  <c r="K375" i="50"/>
  <c r="K376" i="50"/>
  <c r="K377" i="50"/>
  <c r="K378" i="50"/>
  <c r="K379" i="50"/>
  <c r="K380" i="50"/>
  <c r="K381" i="50"/>
  <c r="K382" i="50"/>
  <c r="K383" i="50"/>
  <c r="K384" i="50"/>
  <c r="K385" i="50"/>
  <c r="K386" i="50"/>
  <c r="K387" i="50"/>
  <c r="K388" i="50"/>
  <c r="K389" i="50"/>
  <c r="K390" i="50"/>
  <c r="K391" i="50"/>
  <c r="K392" i="50"/>
  <c r="K393" i="50"/>
  <c r="K394" i="50"/>
  <c r="K395" i="50"/>
  <c r="K396" i="50"/>
  <c r="K397" i="50"/>
  <c r="K398" i="50"/>
  <c r="K399" i="50"/>
  <c r="K400" i="50"/>
  <c r="K401" i="50"/>
  <c r="K402" i="50"/>
  <c r="K403" i="50"/>
  <c r="K404" i="50"/>
  <c r="K405" i="50"/>
  <c r="K406" i="50"/>
  <c r="K407" i="50"/>
  <c r="K408" i="50"/>
  <c r="K409" i="50"/>
  <c r="K410" i="50"/>
  <c r="K411" i="50"/>
  <c r="K412" i="50"/>
  <c r="K413" i="50"/>
  <c r="K414" i="50"/>
  <c r="K415" i="50"/>
  <c r="K416" i="50"/>
  <c r="K417" i="50"/>
  <c r="K418" i="50"/>
  <c r="K419" i="50"/>
  <c r="K420" i="50"/>
  <c r="K421" i="50"/>
  <c r="K422" i="50"/>
  <c r="K423" i="50"/>
  <c r="K424" i="50"/>
  <c r="K425" i="50"/>
  <c r="K426" i="50"/>
  <c r="K427" i="50"/>
  <c r="K428" i="50"/>
  <c r="K429" i="50"/>
  <c r="K430" i="50"/>
  <c r="K431" i="50"/>
  <c r="K432" i="50"/>
  <c r="K433" i="50"/>
  <c r="K434" i="50"/>
  <c r="K435" i="50"/>
  <c r="K436" i="50"/>
  <c r="K437" i="50"/>
  <c r="K438" i="50"/>
  <c r="K439" i="50"/>
  <c r="K440" i="50"/>
  <c r="K441" i="50"/>
  <c r="K442" i="50"/>
  <c r="K443" i="50"/>
  <c r="K444" i="50"/>
  <c r="K445" i="50"/>
  <c r="K446" i="50"/>
  <c r="K447" i="50"/>
  <c r="K448" i="50"/>
  <c r="K449" i="50"/>
  <c r="K450" i="50"/>
  <c r="K451" i="50"/>
  <c r="K452" i="50"/>
  <c r="K453" i="50"/>
  <c r="K454" i="50"/>
  <c r="K455" i="50"/>
  <c r="K456" i="50"/>
  <c r="K457" i="50"/>
  <c r="K458" i="50"/>
  <c r="K459" i="50"/>
  <c r="K460" i="50"/>
  <c r="K461" i="50"/>
  <c r="K462" i="50"/>
  <c r="K463" i="50"/>
  <c r="K464" i="50"/>
  <c r="K465" i="50"/>
  <c r="K466" i="50"/>
  <c r="K467" i="50"/>
  <c r="K468" i="50"/>
  <c r="K469" i="50"/>
  <c r="K470" i="50"/>
  <c r="K471" i="50"/>
  <c r="K472" i="50"/>
  <c r="K473" i="50"/>
  <c r="K474" i="50"/>
  <c r="K475" i="50"/>
  <c r="K476" i="50"/>
  <c r="K477" i="50"/>
  <c r="K478" i="50"/>
  <c r="K479" i="50"/>
  <c r="K480" i="50"/>
  <c r="K481" i="50"/>
  <c r="K482" i="50"/>
  <c r="K483" i="50"/>
  <c r="K484" i="50"/>
  <c r="K485" i="50"/>
  <c r="K486" i="50"/>
  <c r="K487" i="50"/>
  <c r="K488" i="50"/>
  <c r="K489" i="50"/>
  <c r="K490" i="50"/>
  <c r="K491" i="50"/>
  <c r="K492" i="50"/>
  <c r="K493" i="50"/>
  <c r="K494" i="50"/>
  <c r="K495" i="50"/>
  <c r="K496" i="50"/>
  <c r="K497" i="50"/>
  <c r="K498" i="50"/>
  <c r="K499" i="50"/>
  <c r="K500" i="50"/>
  <c r="K501" i="50"/>
  <c r="K502" i="50"/>
  <c r="K503" i="50"/>
  <c r="K504" i="50"/>
  <c r="K505" i="50"/>
  <c r="K506" i="50"/>
  <c r="K507" i="50"/>
  <c r="K508" i="50"/>
  <c r="K509" i="50"/>
  <c r="K510" i="50"/>
  <c r="K511" i="50"/>
  <c r="K512" i="50"/>
  <c r="K513" i="50"/>
  <c r="K514" i="50"/>
  <c r="K515" i="50"/>
  <c r="K516" i="50"/>
  <c r="K517" i="50"/>
  <c r="K518" i="50"/>
  <c r="K519" i="50"/>
  <c r="K520" i="50"/>
  <c r="K521" i="50"/>
  <c r="K522" i="50"/>
  <c r="K523" i="50"/>
  <c r="K524" i="50"/>
  <c r="K525" i="50"/>
  <c r="K526" i="50"/>
  <c r="K527" i="50"/>
  <c r="K528" i="50"/>
  <c r="K529" i="50"/>
  <c r="K530" i="50"/>
  <c r="K531" i="50"/>
  <c r="K532" i="50"/>
  <c r="K533" i="50"/>
  <c r="K534" i="50"/>
  <c r="K535" i="50"/>
  <c r="K536" i="50"/>
  <c r="K537" i="50"/>
  <c r="K538" i="50"/>
  <c r="K539" i="50"/>
  <c r="K540" i="50"/>
  <c r="K541" i="50"/>
  <c r="K542" i="50"/>
  <c r="K543" i="50"/>
  <c r="K544" i="50"/>
  <c r="K545" i="50"/>
  <c r="K546" i="50"/>
  <c r="K547" i="50"/>
  <c r="K548" i="50"/>
  <c r="K549" i="50"/>
  <c r="K550" i="50"/>
  <c r="K551" i="50"/>
  <c r="K552" i="50"/>
  <c r="K553" i="50"/>
  <c r="K554" i="50"/>
  <c r="K555" i="50"/>
  <c r="K556" i="50"/>
  <c r="K557" i="50"/>
  <c r="K558" i="50"/>
  <c r="K559" i="50"/>
  <c r="K560" i="50"/>
  <c r="K561" i="50"/>
  <c r="K562" i="50"/>
  <c r="K563" i="50"/>
  <c r="K564" i="50"/>
  <c r="K565" i="50"/>
  <c r="K566" i="50"/>
  <c r="K567" i="50"/>
  <c r="K568" i="50"/>
  <c r="K569" i="50"/>
  <c r="K570" i="50"/>
  <c r="K571" i="50"/>
  <c r="K572" i="50"/>
  <c r="K573" i="50"/>
  <c r="K574" i="50"/>
  <c r="K575" i="50"/>
  <c r="K576" i="50"/>
  <c r="K577" i="50"/>
  <c r="K578" i="50"/>
  <c r="K579" i="50"/>
  <c r="K580" i="50"/>
  <c r="K581" i="50"/>
  <c r="K582" i="50"/>
  <c r="K583" i="50"/>
  <c r="K584" i="50"/>
  <c r="K585" i="50"/>
  <c r="K586" i="50"/>
  <c r="K587" i="50"/>
  <c r="K588" i="50"/>
  <c r="K589" i="50"/>
  <c r="K590" i="50"/>
  <c r="K591" i="50"/>
  <c r="K592" i="50"/>
  <c r="K593" i="50"/>
  <c r="K594" i="50"/>
  <c r="K595" i="50"/>
  <c r="K596" i="50"/>
  <c r="K597" i="50"/>
  <c r="K598" i="50"/>
  <c r="K599" i="50"/>
  <c r="K600" i="50"/>
  <c r="K601" i="50"/>
  <c r="K602" i="50"/>
  <c r="K603" i="50"/>
  <c r="K604" i="50"/>
  <c r="K605" i="50"/>
  <c r="K606" i="50"/>
  <c r="K607" i="50"/>
  <c r="K608" i="50"/>
  <c r="K609" i="50"/>
  <c r="K610" i="50"/>
  <c r="K611" i="50"/>
  <c r="K612" i="50"/>
  <c r="K613" i="50"/>
  <c r="K614" i="50"/>
  <c r="K615" i="50"/>
  <c r="K616" i="50"/>
  <c r="K617" i="50"/>
  <c r="K618" i="50"/>
  <c r="K619" i="50"/>
  <c r="K620" i="50"/>
  <c r="K621" i="50"/>
  <c r="K622" i="50"/>
  <c r="K623" i="50"/>
  <c r="K624" i="50"/>
  <c r="K625" i="50"/>
  <c r="K626" i="50"/>
  <c r="K627" i="50"/>
  <c r="K628" i="50"/>
  <c r="K629" i="50"/>
  <c r="K630" i="50"/>
  <c r="K631" i="50"/>
  <c r="K632" i="50"/>
  <c r="K633" i="50"/>
  <c r="K634" i="50"/>
  <c r="K635" i="50"/>
  <c r="M108" i="50"/>
  <c r="M109" i="50"/>
  <c r="M132" i="50"/>
  <c r="M133" i="50"/>
  <c r="M134" i="50"/>
  <c r="M135" i="50"/>
  <c r="M136" i="50"/>
  <c r="M137" i="50"/>
  <c r="M138" i="50"/>
  <c r="M139" i="50"/>
  <c r="M140" i="50"/>
  <c r="M141" i="50"/>
  <c r="M142" i="50"/>
  <c r="M143" i="50"/>
  <c r="M144" i="50"/>
  <c r="M145" i="50"/>
  <c r="M146" i="50"/>
  <c r="M147" i="50"/>
  <c r="M148" i="50"/>
  <c r="M149" i="50"/>
  <c r="M150" i="50"/>
  <c r="M151" i="50"/>
  <c r="M152" i="50"/>
  <c r="M153" i="50"/>
  <c r="M154" i="50"/>
  <c r="M155" i="50"/>
  <c r="M156" i="50"/>
  <c r="M157" i="50"/>
  <c r="M158" i="50"/>
  <c r="M159" i="50"/>
  <c r="M160" i="50"/>
  <c r="M161" i="50"/>
  <c r="M162" i="50"/>
  <c r="M163" i="50"/>
  <c r="M164" i="50"/>
  <c r="M165" i="50"/>
  <c r="M166" i="50"/>
  <c r="M167" i="50"/>
  <c r="M168" i="50"/>
  <c r="M169" i="50"/>
  <c r="M170" i="50"/>
  <c r="M171" i="50"/>
  <c r="M172" i="50"/>
  <c r="M173" i="50"/>
  <c r="M174" i="50"/>
  <c r="M175" i="50"/>
  <c r="M176" i="50"/>
  <c r="M177" i="50"/>
  <c r="M178" i="50"/>
  <c r="M179" i="50"/>
  <c r="M180" i="50"/>
  <c r="M181" i="50"/>
  <c r="M182" i="50"/>
  <c r="M183" i="50"/>
  <c r="M184" i="50"/>
  <c r="M185" i="50"/>
  <c r="M186" i="50"/>
  <c r="M187" i="50"/>
  <c r="M188" i="50"/>
  <c r="M189" i="50"/>
  <c r="M190" i="50"/>
  <c r="M191" i="50"/>
  <c r="M192" i="50"/>
  <c r="M193" i="50"/>
  <c r="M194" i="50"/>
  <c r="M195" i="50"/>
  <c r="M196" i="50"/>
  <c r="M197" i="50"/>
  <c r="M198" i="50"/>
  <c r="M199" i="50"/>
  <c r="M200" i="50"/>
  <c r="M201" i="50"/>
  <c r="M202" i="50"/>
  <c r="M203" i="50"/>
  <c r="M204" i="50"/>
  <c r="M205" i="50"/>
  <c r="M206" i="50"/>
  <c r="M207" i="50"/>
  <c r="M208" i="50"/>
  <c r="M209" i="50"/>
  <c r="M210" i="50"/>
  <c r="M211" i="50"/>
  <c r="M212" i="50"/>
  <c r="M213" i="50"/>
  <c r="M214" i="50"/>
  <c r="M215" i="50"/>
  <c r="M216" i="50"/>
  <c r="M217" i="50"/>
  <c r="M218" i="50"/>
  <c r="M219" i="50"/>
  <c r="M220" i="50"/>
  <c r="M221" i="50"/>
  <c r="M222" i="50"/>
  <c r="M223" i="50"/>
  <c r="M224" i="50"/>
  <c r="M225" i="50"/>
  <c r="M226" i="50"/>
  <c r="M227" i="50"/>
  <c r="M228" i="50"/>
  <c r="M229" i="50"/>
  <c r="M230" i="50"/>
  <c r="M231" i="50"/>
  <c r="M232" i="50"/>
  <c r="M233" i="50"/>
  <c r="M234" i="50"/>
  <c r="M235" i="50"/>
  <c r="M236" i="50"/>
  <c r="M237" i="50"/>
  <c r="M238" i="50"/>
  <c r="M239" i="50"/>
  <c r="M240" i="50"/>
  <c r="M241" i="50"/>
  <c r="M242" i="50"/>
  <c r="M243" i="50"/>
  <c r="M244" i="50"/>
  <c r="M245" i="50"/>
  <c r="M246" i="50"/>
  <c r="M247" i="50"/>
  <c r="M248" i="50"/>
  <c r="M249" i="50"/>
  <c r="M250" i="50"/>
  <c r="M251" i="50"/>
  <c r="M252" i="50"/>
  <c r="M253" i="50"/>
  <c r="M254" i="50"/>
  <c r="M255" i="50"/>
  <c r="M256" i="50"/>
  <c r="M257" i="50"/>
  <c r="M258" i="50"/>
  <c r="M259" i="50"/>
  <c r="M260" i="50"/>
  <c r="M261" i="50"/>
  <c r="M262" i="50"/>
  <c r="M263" i="50"/>
  <c r="M264" i="50"/>
  <c r="M265" i="50"/>
  <c r="M266" i="50"/>
  <c r="M267" i="50"/>
  <c r="M268" i="50"/>
  <c r="M269" i="50"/>
  <c r="M270" i="50"/>
  <c r="M271" i="50"/>
  <c r="M272" i="50"/>
  <c r="M273" i="50"/>
  <c r="M274" i="50"/>
  <c r="M275" i="50"/>
  <c r="L6" i="50"/>
  <c r="K132" i="50"/>
  <c r="K133" i="50"/>
  <c r="K134" i="50"/>
  <c r="K135" i="50"/>
  <c r="K136" i="50"/>
  <c r="K137" i="50"/>
  <c r="K138" i="50"/>
  <c r="K139" i="50"/>
  <c r="K140" i="50"/>
  <c r="K141" i="50"/>
  <c r="K142" i="50"/>
  <c r="K143" i="50"/>
  <c r="K144" i="50"/>
  <c r="K145" i="50"/>
  <c r="K146" i="50"/>
  <c r="K147" i="50"/>
  <c r="K148" i="50"/>
  <c r="K149" i="50"/>
  <c r="K150" i="50"/>
  <c r="K151" i="50"/>
  <c r="K152" i="50"/>
  <c r="K153" i="50"/>
  <c r="K154" i="50"/>
  <c r="K155" i="50"/>
  <c r="K156" i="50"/>
  <c r="K157" i="50"/>
  <c r="K158" i="50"/>
  <c r="K159" i="50"/>
  <c r="K160" i="50"/>
  <c r="K161" i="50"/>
  <c r="K162" i="50"/>
  <c r="K163" i="50"/>
  <c r="K164" i="50"/>
  <c r="K165" i="50"/>
  <c r="K166" i="50"/>
  <c r="K167" i="50"/>
  <c r="K168" i="50"/>
  <c r="K169" i="50"/>
  <c r="K170" i="50"/>
  <c r="K171" i="50"/>
  <c r="K172" i="50"/>
  <c r="K173" i="50"/>
  <c r="K174" i="50"/>
  <c r="K175" i="50"/>
  <c r="K176" i="50"/>
  <c r="K177" i="50"/>
  <c r="K178" i="50"/>
  <c r="K179" i="50"/>
  <c r="K180" i="50"/>
  <c r="K181" i="50"/>
  <c r="K182" i="50"/>
  <c r="K183" i="50"/>
  <c r="K184" i="50"/>
  <c r="K185" i="50"/>
  <c r="K186" i="50"/>
  <c r="K187" i="50"/>
  <c r="K188" i="50"/>
  <c r="K189" i="50"/>
  <c r="K190" i="50"/>
  <c r="K191" i="50"/>
  <c r="K192" i="50"/>
  <c r="K193" i="50"/>
  <c r="K194" i="50"/>
  <c r="K195" i="50"/>
  <c r="K196" i="50"/>
  <c r="K197" i="50"/>
  <c r="K198" i="50"/>
  <c r="K199" i="50"/>
  <c r="K200" i="50"/>
  <c r="K201" i="50"/>
  <c r="K202" i="50"/>
  <c r="K203" i="50"/>
  <c r="K204" i="50"/>
  <c r="K205" i="50"/>
  <c r="K206" i="50"/>
  <c r="K207" i="50"/>
  <c r="K208" i="50"/>
  <c r="K209" i="50"/>
  <c r="K210" i="50"/>
  <c r="K211" i="50"/>
  <c r="K212" i="50"/>
  <c r="K213" i="50"/>
  <c r="K214" i="50"/>
  <c r="K215" i="50"/>
  <c r="K216" i="50"/>
  <c r="K217" i="50"/>
  <c r="K218" i="50"/>
  <c r="K219" i="50"/>
  <c r="K220" i="50"/>
  <c r="K221" i="50"/>
  <c r="K222" i="50"/>
  <c r="K223" i="50"/>
  <c r="K224" i="50"/>
  <c r="K225" i="50"/>
  <c r="K226" i="50"/>
  <c r="K227" i="50"/>
  <c r="K228" i="50"/>
  <c r="K229" i="50"/>
  <c r="K230" i="50"/>
  <c r="K231" i="50"/>
  <c r="K232" i="50"/>
  <c r="K233" i="50"/>
  <c r="K234" i="50"/>
  <c r="K235" i="50"/>
  <c r="K236" i="50"/>
  <c r="K237" i="50"/>
  <c r="K238" i="50"/>
  <c r="K239" i="50"/>
  <c r="K240" i="50"/>
  <c r="K241" i="50"/>
  <c r="K242" i="50"/>
  <c r="K243" i="50"/>
  <c r="K244" i="50"/>
  <c r="K245" i="50"/>
  <c r="K246" i="50"/>
  <c r="K247" i="50"/>
  <c r="K248" i="50"/>
  <c r="K249" i="50"/>
  <c r="K250" i="50"/>
  <c r="K251" i="50"/>
  <c r="K252" i="50"/>
  <c r="K253" i="50"/>
  <c r="K254" i="50"/>
  <c r="K255" i="50"/>
  <c r="K256" i="50"/>
  <c r="K257" i="50"/>
  <c r="K258" i="50"/>
  <c r="K259" i="50"/>
  <c r="K260" i="50"/>
  <c r="K261" i="50"/>
  <c r="K262" i="50"/>
  <c r="K263" i="50"/>
  <c r="K264" i="50"/>
  <c r="K265" i="50"/>
  <c r="K266" i="50"/>
  <c r="K267" i="50"/>
  <c r="K268" i="50"/>
  <c r="K269" i="50"/>
  <c r="K270" i="50"/>
  <c r="K271" i="50"/>
  <c r="K272" i="50"/>
  <c r="K273" i="50"/>
  <c r="K274" i="50"/>
  <c r="K275" i="50"/>
  <c r="D511" i="50"/>
  <c r="D512" i="50"/>
  <c r="D513" i="50"/>
  <c r="D514" i="50"/>
  <c r="D515" i="50"/>
  <c r="D516" i="50"/>
  <c r="D517" i="50"/>
  <c r="D518" i="50"/>
  <c r="D519" i="50"/>
  <c r="D520" i="50"/>
  <c r="D521" i="50"/>
  <c r="D522" i="50"/>
  <c r="D523" i="50"/>
  <c r="D524" i="50"/>
  <c r="D525" i="50"/>
  <c r="D526" i="50"/>
  <c r="D527" i="50"/>
  <c r="D528" i="50"/>
  <c r="D529" i="50"/>
  <c r="D530" i="50"/>
  <c r="D531" i="50"/>
  <c r="D532" i="50"/>
  <c r="D533" i="50"/>
  <c r="D534" i="50"/>
  <c r="D535" i="50"/>
  <c r="D536" i="50"/>
  <c r="D537" i="50"/>
  <c r="D538" i="50"/>
  <c r="D539" i="50"/>
  <c r="D540" i="50"/>
  <c r="D541" i="50"/>
  <c r="D542" i="50"/>
  <c r="D543" i="50"/>
  <c r="D544" i="50"/>
  <c r="D545" i="50"/>
  <c r="D546" i="50"/>
  <c r="D547" i="50"/>
  <c r="D548" i="50"/>
  <c r="D549" i="50"/>
  <c r="D550" i="50"/>
  <c r="D551" i="50"/>
  <c r="D552" i="50"/>
  <c r="D553" i="50"/>
  <c r="D554" i="50"/>
  <c r="D555" i="50"/>
  <c r="D556" i="50"/>
  <c r="D557" i="50"/>
  <c r="D558" i="50"/>
  <c r="D559" i="50"/>
  <c r="D560" i="50"/>
  <c r="D561" i="50"/>
  <c r="D562" i="50"/>
  <c r="D563" i="50"/>
  <c r="D564" i="50"/>
  <c r="D565" i="50"/>
  <c r="D566" i="50"/>
  <c r="D567" i="50"/>
  <c r="D568" i="50"/>
  <c r="D569" i="50"/>
  <c r="D570" i="50"/>
  <c r="D571" i="50"/>
  <c r="D572" i="50"/>
  <c r="D573" i="50"/>
  <c r="D574" i="50"/>
  <c r="D575" i="50"/>
  <c r="D576" i="50"/>
  <c r="D577" i="50"/>
  <c r="D578" i="50"/>
  <c r="D579" i="50"/>
  <c r="D580" i="50"/>
  <c r="D581" i="50"/>
  <c r="D582" i="50"/>
  <c r="D583" i="50"/>
  <c r="D584" i="50"/>
  <c r="D585" i="50"/>
  <c r="D586" i="50"/>
  <c r="D587" i="50"/>
  <c r="D588" i="50"/>
  <c r="D589" i="50"/>
  <c r="D590" i="50"/>
  <c r="D591" i="50"/>
  <c r="D592" i="50"/>
  <c r="D593" i="50"/>
  <c r="D594" i="50"/>
  <c r="D595" i="50"/>
  <c r="D596" i="50"/>
  <c r="D597" i="50"/>
  <c r="D598" i="50"/>
  <c r="D599" i="50"/>
  <c r="D600" i="50"/>
  <c r="D601" i="50"/>
  <c r="D602" i="50"/>
  <c r="D603" i="50"/>
  <c r="D604" i="50"/>
  <c r="D605" i="50"/>
  <c r="D606" i="50"/>
  <c r="D607" i="50"/>
  <c r="D608" i="50"/>
  <c r="D609" i="50"/>
  <c r="D610" i="50"/>
  <c r="D611" i="50"/>
  <c r="D612" i="50"/>
  <c r="D613" i="50"/>
  <c r="D614" i="50"/>
  <c r="D615" i="50"/>
  <c r="D616" i="50"/>
  <c r="D617" i="50"/>
  <c r="D618" i="50"/>
  <c r="D619" i="50"/>
  <c r="D620" i="50"/>
  <c r="D621" i="50"/>
  <c r="D622" i="50"/>
  <c r="D623" i="50"/>
  <c r="D624" i="50"/>
  <c r="D625" i="50"/>
  <c r="D626" i="50"/>
  <c r="D627" i="50"/>
  <c r="D628" i="50"/>
  <c r="D629" i="50"/>
  <c r="D630" i="50"/>
  <c r="D631" i="50"/>
  <c r="D632" i="50"/>
  <c r="D633" i="50"/>
  <c r="D634" i="50"/>
  <c r="D635" i="50"/>
  <c r="M622" i="49"/>
  <c r="N622" i="50" s="1"/>
  <c r="N622" i="49"/>
  <c r="O622" i="50" s="1"/>
  <c r="O622" i="49"/>
  <c r="P622" i="50" s="1"/>
  <c r="P622" i="49"/>
  <c r="Q622" i="50" s="1"/>
  <c r="Q622" i="49"/>
  <c r="R622" i="49"/>
  <c r="S622" i="50" s="1"/>
  <c r="S622" i="49"/>
  <c r="T622" i="50" s="1"/>
  <c r="T622" i="49"/>
  <c r="U622" i="50" s="1"/>
  <c r="U622" i="49"/>
  <c r="V622" i="50" s="1"/>
  <c r="V622" i="49"/>
  <c r="W622" i="50" s="1"/>
  <c r="W622" i="49"/>
  <c r="X622" i="50" s="1"/>
  <c r="X622" i="49"/>
  <c r="Y622" i="50" s="1"/>
  <c r="Y622" i="49"/>
  <c r="Z622" i="50" s="1"/>
  <c r="Z622" i="49"/>
  <c r="AA622" i="50" s="1"/>
  <c r="AA622" i="49"/>
  <c r="AB622" i="50" s="1"/>
  <c r="AB622" i="49"/>
  <c r="AC622" i="50" s="1"/>
  <c r="AC622" i="49"/>
  <c r="AD622" i="50" s="1"/>
  <c r="AD622" i="49"/>
  <c r="AE622" i="50" s="1"/>
  <c r="M623" i="49"/>
  <c r="N623" i="50" s="1"/>
  <c r="N623" i="49"/>
  <c r="O623" i="50" s="1"/>
  <c r="O623" i="49"/>
  <c r="P623" i="50" s="1"/>
  <c r="P623" i="49"/>
  <c r="Q623" i="50" s="1"/>
  <c r="Q623" i="49"/>
  <c r="R623" i="49"/>
  <c r="S623" i="50" s="1"/>
  <c r="S623" i="49"/>
  <c r="T623" i="50" s="1"/>
  <c r="T623" i="49"/>
  <c r="U623" i="50" s="1"/>
  <c r="U623" i="49"/>
  <c r="V623" i="50" s="1"/>
  <c r="V623" i="49"/>
  <c r="W623" i="50" s="1"/>
  <c r="W623" i="49"/>
  <c r="X623" i="50" s="1"/>
  <c r="X623" i="49"/>
  <c r="Y623" i="50" s="1"/>
  <c r="Y623" i="49"/>
  <c r="Z623" i="50" s="1"/>
  <c r="Z623" i="49"/>
  <c r="AA623" i="50" s="1"/>
  <c r="AA623" i="49"/>
  <c r="AB623" i="50" s="1"/>
  <c r="AB623" i="49"/>
  <c r="AC623" i="50" s="1"/>
  <c r="AC623" i="49"/>
  <c r="AD623" i="50" s="1"/>
  <c r="AD623" i="49"/>
  <c r="AE623" i="50" s="1"/>
  <c r="M624" i="49"/>
  <c r="N624" i="50" s="1"/>
  <c r="N624" i="49"/>
  <c r="O624" i="50" s="1"/>
  <c r="O624" i="49"/>
  <c r="P624" i="50" s="1"/>
  <c r="P624" i="49"/>
  <c r="Q624" i="50" s="1"/>
  <c r="Q624" i="49"/>
  <c r="R624" i="49"/>
  <c r="S624" i="50" s="1"/>
  <c r="S624" i="49"/>
  <c r="T624" i="50" s="1"/>
  <c r="T624" i="49"/>
  <c r="U624" i="50" s="1"/>
  <c r="U624" i="49"/>
  <c r="V624" i="50" s="1"/>
  <c r="V624" i="49"/>
  <c r="W624" i="50" s="1"/>
  <c r="W624" i="49"/>
  <c r="X624" i="50" s="1"/>
  <c r="X624" i="49"/>
  <c r="Y624" i="50" s="1"/>
  <c r="Y624" i="49"/>
  <c r="Z624" i="50" s="1"/>
  <c r="Z624" i="49"/>
  <c r="AA624" i="50" s="1"/>
  <c r="AA624" i="49"/>
  <c r="AB624" i="50" s="1"/>
  <c r="AB624" i="49"/>
  <c r="AC624" i="50" s="1"/>
  <c r="AC624" i="49"/>
  <c r="AD624" i="50" s="1"/>
  <c r="AD624" i="49"/>
  <c r="AE624" i="50" s="1"/>
  <c r="M625" i="49"/>
  <c r="N625" i="50" s="1"/>
  <c r="N625" i="49"/>
  <c r="O625" i="50" s="1"/>
  <c r="O625" i="49"/>
  <c r="P625" i="50" s="1"/>
  <c r="P625" i="49"/>
  <c r="Q625" i="50" s="1"/>
  <c r="Q625" i="49"/>
  <c r="R625" i="49"/>
  <c r="S625" i="50" s="1"/>
  <c r="S625" i="49"/>
  <c r="T625" i="50" s="1"/>
  <c r="T625" i="49"/>
  <c r="U625" i="50" s="1"/>
  <c r="U625" i="49"/>
  <c r="V625" i="50" s="1"/>
  <c r="V625" i="49"/>
  <c r="W625" i="50" s="1"/>
  <c r="W625" i="49"/>
  <c r="X625" i="50" s="1"/>
  <c r="X625" i="49"/>
  <c r="Y625" i="50" s="1"/>
  <c r="Y625" i="49"/>
  <c r="Z625" i="50" s="1"/>
  <c r="Z625" i="49"/>
  <c r="AA625" i="50" s="1"/>
  <c r="AA625" i="49"/>
  <c r="AB625" i="50" s="1"/>
  <c r="AB625" i="49"/>
  <c r="AC625" i="50" s="1"/>
  <c r="AC625" i="49"/>
  <c r="AD625" i="50" s="1"/>
  <c r="AD625" i="49"/>
  <c r="AE625" i="50" s="1"/>
  <c r="M626" i="49"/>
  <c r="N626" i="50" s="1"/>
  <c r="N626" i="49"/>
  <c r="O626" i="50" s="1"/>
  <c r="O626" i="49"/>
  <c r="P626" i="50" s="1"/>
  <c r="P626" i="49"/>
  <c r="Q626" i="50" s="1"/>
  <c r="Q626" i="49"/>
  <c r="R626" i="50" s="1"/>
  <c r="R626" i="49"/>
  <c r="S626" i="50" s="1"/>
  <c r="S626" i="49"/>
  <c r="T626" i="50" s="1"/>
  <c r="T626" i="49"/>
  <c r="U626" i="50" s="1"/>
  <c r="U626" i="49"/>
  <c r="V626" i="50" s="1"/>
  <c r="V626" i="49"/>
  <c r="W626" i="50" s="1"/>
  <c r="W626" i="49"/>
  <c r="X626" i="50" s="1"/>
  <c r="X626" i="49"/>
  <c r="Y626" i="50" s="1"/>
  <c r="Y626" i="49"/>
  <c r="Z626" i="50" s="1"/>
  <c r="Z626" i="49"/>
  <c r="AA626" i="50" s="1"/>
  <c r="AA626" i="49"/>
  <c r="AB626" i="50" s="1"/>
  <c r="AB626" i="49"/>
  <c r="AC626" i="50" s="1"/>
  <c r="AC626" i="49"/>
  <c r="AD626" i="50" s="1"/>
  <c r="AD626" i="49"/>
  <c r="AE626" i="50" s="1"/>
  <c r="M627" i="49"/>
  <c r="N627" i="50" s="1"/>
  <c r="N627" i="49"/>
  <c r="O627" i="50" s="1"/>
  <c r="O627" i="49"/>
  <c r="P627" i="50" s="1"/>
  <c r="P627" i="49"/>
  <c r="Q627" i="50" s="1"/>
  <c r="Q627" i="49"/>
  <c r="R627" i="49"/>
  <c r="S627" i="50" s="1"/>
  <c r="S627" i="49"/>
  <c r="T627" i="50" s="1"/>
  <c r="T627" i="49"/>
  <c r="U627" i="50" s="1"/>
  <c r="U627" i="49"/>
  <c r="V627" i="50" s="1"/>
  <c r="V627" i="49"/>
  <c r="W627" i="50" s="1"/>
  <c r="W627" i="49"/>
  <c r="X627" i="50" s="1"/>
  <c r="X627" i="49"/>
  <c r="Y627" i="50" s="1"/>
  <c r="Y627" i="49"/>
  <c r="Z627" i="50" s="1"/>
  <c r="Z627" i="49"/>
  <c r="AA627" i="50" s="1"/>
  <c r="AA627" i="49"/>
  <c r="AB627" i="50" s="1"/>
  <c r="AB627" i="49"/>
  <c r="AC627" i="50" s="1"/>
  <c r="AC627" i="49"/>
  <c r="AD627" i="50" s="1"/>
  <c r="AD627" i="49"/>
  <c r="AE627" i="50" s="1"/>
  <c r="M628" i="49"/>
  <c r="N628" i="50" s="1"/>
  <c r="N628" i="49"/>
  <c r="O628" i="50" s="1"/>
  <c r="O628" i="49"/>
  <c r="P628" i="50" s="1"/>
  <c r="P628" i="49"/>
  <c r="Q628" i="50" s="1"/>
  <c r="Q628" i="49"/>
  <c r="R628" i="49"/>
  <c r="S628" i="50" s="1"/>
  <c r="S628" i="49"/>
  <c r="T628" i="50" s="1"/>
  <c r="T628" i="49"/>
  <c r="U628" i="50" s="1"/>
  <c r="U628" i="49"/>
  <c r="V628" i="50" s="1"/>
  <c r="V628" i="49"/>
  <c r="W628" i="50" s="1"/>
  <c r="W628" i="49"/>
  <c r="X628" i="50" s="1"/>
  <c r="X628" i="49"/>
  <c r="Y628" i="50" s="1"/>
  <c r="Y628" i="49"/>
  <c r="Z628" i="50" s="1"/>
  <c r="Z628" i="49"/>
  <c r="AA628" i="50" s="1"/>
  <c r="AA628" i="49"/>
  <c r="AB628" i="50" s="1"/>
  <c r="AB628" i="49"/>
  <c r="AC628" i="50" s="1"/>
  <c r="AC628" i="49"/>
  <c r="AD628" i="50" s="1"/>
  <c r="AD628" i="49"/>
  <c r="AE628" i="50" s="1"/>
  <c r="M629" i="49"/>
  <c r="N629" i="50" s="1"/>
  <c r="N629" i="49"/>
  <c r="O629" i="50" s="1"/>
  <c r="O629" i="49"/>
  <c r="P629" i="50" s="1"/>
  <c r="P629" i="49"/>
  <c r="Q629" i="50" s="1"/>
  <c r="Q629" i="49"/>
  <c r="R629" i="49"/>
  <c r="S629" i="50" s="1"/>
  <c r="S629" i="49"/>
  <c r="T629" i="50" s="1"/>
  <c r="T629" i="49"/>
  <c r="U629" i="50" s="1"/>
  <c r="U629" i="49"/>
  <c r="V629" i="50" s="1"/>
  <c r="V629" i="49"/>
  <c r="W629" i="50" s="1"/>
  <c r="W629" i="49"/>
  <c r="X629" i="50" s="1"/>
  <c r="X629" i="49"/>
  <c r="Y629" i="50" s="1"/>
  <c r="Y629" i="49"/>
  <c r="Z629" i="50" s="1"/>
  <c r="Z629" i="49"/>
  <c r="AA629" i="50" s="1"/>
  <c r="AA629" i="49"/>
  <c r="AB629" i="50" s="1"/>
  <c r="AB629" i="49"/>
  <c r="AC629" i="50" s="1"/>
  <c r="AC629" i="49"/>
  <c r="AD629" i="50" s="1"/>
  <c r="AD629" i="49"/>
  <c r="AE629" i="50" s="1"/>
  <c r="M630" i="49"/>
  <c r="N630" i="50" s="1"/>
  <c r="N630" i="49"/>
  <c r="O630" i="50" s="1"/>
  <c r="O630" i="49"/>
  <c r="P630" i="50" s="1"/>
  <c r="P630" i="49"/>
  <c r="Q630" i="50" s="1"/>
  <c r="Q630" i="49"/>
  <c r="R630" i="49"/>
  <c r="S630" i="50" s="1"/>
  <c r="S630" i="49"/>
  <c r="T630" i="50" s="1"/>
  <c r="T630" i="49"/>
  <c r="U630" i="50" s="1"/>
  <c r="U630" i="49"/>
  <c r="V630" i="50" s="1"/>
  <c r="V630" i="49"/>
  <c r="W630" i="50" s="1"/>
  <c r="W630" i="49"/>
  <c r="X630" i="50" s="1"/>
  <c r="X630" i="49"/>
  <c r="Y630" i="50" s="1"/>
  <c r="Y630" i="49"/>
  <c r="Z630" i="50" s="1"/>
  <c r="Z630" i="49"/>
  <c r="AA630" i="50" s="1"/>
  <c r="AA630" i="49"/>
  <c r="AB630" i="50" s="1"/>
  <c r="AB630" i="49"/>
  <c r="AC630" i="50" s="1"/>
  <c r="AC630" i="49"/>
  <c r="AD630" i="50" s="1"/>
  <c r="AD630" i="49"/>
  <c r="AE630" i="50" s="1"/>
  <c r="M631" i="49"/>
  <c r="N631" i="50" s="1"/>
  <c r="N631" i="49"/>
  <c r="O631" i="50" s="1"/>
  <c r="O631" i="49"/>
  <c r="P631" i="50" s="1"/>
  <c r="P631" i="49"/>
  <c r="Q631" i="50" s="1"/>
  <c r="Q631" i="49"/>
  <c r="R631" i="49"/>
  <c r="S631" i="50" s="1"/>
  <c r="S631" i="49"/>
  <c r="T631" i="50" s="1"/>
  <c r="T631" i="49"/>
  <c r="U631" i="50" s="1"/>
  <c r="U631" i="49"/>
  <c r="V631" i="50" s="1"/>
  <c r="V631" i="49"/>
  <c r="W631" i="50" s="1"/>
  <c r="W631" i="49"/>
  <c r="X631" i="50" s="1"/>
  <c r="X631" i="49"/>
  <c r="Y631" i="50" s="1"/>
  <c r="Y631" i="49"/>
  <c r="Z631" i="50" s="1"/>
  <c r="Z631" i="49"/>
  <c r="AA631" i="50" s="1"/>
  <c r="AA631" i="49"/>
  <c r="AB631" i="50" s="1"/>
  <c r="AB631" i="49"/>
  <c r="AC631" i="50" s="1"/>
  <c r="AC631" i="49"/>
  <c r="AD631" i="50" s="1"/>
  <c r="AD631" i="49"/>
  <c r="AE631" i="50" s="1"/>
  <c r="M632" i="49"/>
  <c r="N632" i="50" s="1"/>
  <c r="N632" i="49"/>
  <c r="O632" i="50" s="1"/>
  <c r="O632" i="49"/>
  <c r="P632" i="50" s="1"/>
  <c r="P632" i="49"/>
  <c r="Q632" i="50" s="1"/>
  <c r="Q632" i="49"/>
  <c r="R632" i="49"/>
  <c r="S632" i="50" s="1"/>
  <c r="S632" i="49"/>
  <c r="T632" i="50" s="1"/>
  <c r="T632" i="49"/>
  <c r="U632" i="50" s="1"/>
  <c r="U632" i="49"/>
  <c r="V632" i="50" s="1"/>
  <c r="V632" i="49"/>
  <c r="W632" i="50" s="1"/>
  <c r="W632" i="49"/>
  <c r="X632" i="50" s="1"/>
  <c r="X632" i="49"/>
  <c r="Y632" i="50" s="1"/>
  <c r="Y632" i="49"/>
  <c r="Z632" i="50" s="1"/>
  <c r="Z632" i="49"/>
  <c r="AA632" i="50" s="1"/>
  <c r="AA632" i="49"/>
  <c r="AB632" i="50" s="1"/>
  <c r="AB632" i="49"/>
  <c r="AC632" i="50" s="1"/>
  <c r="AC632" i="49"/>
  <c r="AD632" i="50" s="1"/>
  <c r="AD632" i="49"/>
  <c r="AE632" i="50" s="1"/>
  <c r="M633" i="49"/>
  <c r="N633" i="50" s="1"/>
  <c r="N633" i="49"/>
  <c r="O633" i="50" s="1"/>
  <c r="O633" i="49"/>
  <c r="P633" i="50" s="1"/>
  <c r="P633" i="49"/>
  <c r="Q633" i="50" s="1"/>
  <c r="Q633" i="49"/>
  <c r="R633" i="49"/>
  <c r="S633" i="50" s="1"/>
  <c r="S633" i="49"/>
  <c r="T633" i="50" s="1"/>
  <c r="T633" i="49"/>
  <c r="U633" i="50" s="1"/>
  <c r="U633" i="49"/>
  <c r="V633" i="50" s="1"/>
  <c r="V633" i="49"/>
  <c r="W633" i="50" s="1"/>
  <c r="W633" i="49"/>
  <c r="X633" i="50" s="1"/>
  <c r="X633" i="49"/>
  <c r="Y633" i="50" s="1"/>
  <c r="Y633" i="49"/>
  <c r="Z633" i="50" s="1"/>
  <c r="Z633" i="49"/>
  <c r="AA633" i="50" s="1"/>
  <c r="AA633" i="49"/>
  <c r="AB633" i="50" s="1"/>
  <c r="AB633" i="49"/>
  <c r="AC633" i="50" s="1"/>
  <c r="AC633" i="49"/>
  <c r="AD633" i="50" s="1"/>
  <c r="AD633" i="49"/>
  <c r="AE633" i="50" s="1"/>
  <c r="M634" i="49"/>
  <c r="N634" i="50" s="1"/>
  <c r="N634" i="49"/>
  <c r="O634" i="50" s="1"/>
  <c r="O634" i="49"/>
  <c r="P634" i="50" s="1"/>
  <c r="P634" i="49"/>
  <c r="Q634" i="50" s="1"/>
  <c r="Q634" i="49"/>
  <c r="R634" i="49"/>
  <c r="S634" i="50" s="1"/>
  <c r="S634" i="49"/>
  <c r="T634" i="50" s="1"/>
  <c r="T634" i="49"/>
  <c r="U634" i="50" s="1"/>
  <c r="U634" i="49"/>
  <c r="V634" i="50" s="1"/>
  <c r="V634" i="49"/>
  <c r="W634" i="50" s="1"/>
  <c r="W634" i="49"/>
  <c r="X634" i="50" s="1"/>
  <c r="X634" i="49"/>
  <c r="Y634" i="50" s="1"/>
  <c r="Y634" i="49"/>
  <c r="Z634" i="50" s="1"/>
  <c r="Z634" i="49"/>
  <c r="AA634" i="50" s="1"/>
  <c r="AA634" i="49"/>
  <c r="AB634" i="50" s="1"/>
  <c r="AB634" i="49"/>
  <c r="AC634" i="50" s="1"/>
  <c r="AC634" i="49"/>
  <c r="AD634" i="50" s="1"/>
  <c r="AD634" i="49"/>
  <c r="AE634" i="50" s="1"/>
  <c r="M635" i="49"/>
  <c r="N635" i="50" s="1"/>
  <c r="N635" i="49"/>
  <c r="O635" i="50" s="1"/>
  <c r="O635" i="49"/>
  <c r="P635" i="50" s="1"/>
  <c r="P635" i="49"/>
  <c r="Q635" i="50" s="1"/>
  <c r="Q635" i="49"/>
  <c r="R635" i="49"/>
  <c r="S635" i="50" s="1"/>
  <c r="S635" i="49"/>
  <c r="T635" i="50" s="1"/>
  <c r="T635" i="49"/>
  <c r="U635" i="50" s="1"/>
  <c r="U635" i="49"/>
  <c r="V635" i="50" s="1"/>
  <c r="V635" i="49"/>
  <c r="W635" i="50" s="1"/>
  <c r="W635" i="49"/>
  <c r="X635" i="50" s="1"/>
  <c r="X635" i="49"/>
  <c r="Y635" i="50" s="1"/>
  <c r="Y635" i="49"/>
  <c r="Z635" i="50" s="1"/>
  <c r="Z635" i="49"/>
  <c r="AA635" i="50" s="1"/>
  <c r="AA635" i="49"/>
  <c r="AB635" i="50" s="1"/>
  <c r="AB635" i="49"/>
  <c r="AC635" i="50" s="1"/>
  <c r="AC635" i="49"/>
  <c r="AD635" i="50" s="1"/>
  <c r="AD635" i="49"/>
  <c r="AE635" i="50" s="1"/>
  <c r="M618" i="49"/>
  <c r="N618" i="50" s="1"/>
  <c r="N618" i="49"/>
  <c r="O618" i="50" s="1"/>
  <c r="O618" i="49"/>
  <c r="P618" i="50" s="1"/>
  <c r="P618" i="49"/>
  <c r="Q618" i="50" s="1"/>
  <c r="Q618" i="49"/>
  <c r="R618" i="49"/>
  <c r="S618" i="50" s="1"/>
  <c r="S618" i="49"/>
  <c r="T618" i="50" s="1"/>
  <c r="T618" i="49"/>
  <c r="U618" i="50" s="1"/>
  <c r="U618" i="49"/>
  <c r="V618" i="50" s="1"/>
  <c r="V618" i="49"/>
  <c r="W618" i="50" s="1"/>
  <c r="W618" i="49"/>
  <c r="X618" i="50" s="1"/>
  <c r="X618" i="49"/>
  <c r="Y618" i="50" s="1"/>
  <c r="Y618" i="49"/>
  <c r="Z618" i="50" s="1"/>
  <c r="Z618" i="49"/>
  <c r="AA618" i="50" s="1"/>
  <c r="AA618" i="49"/>
  <c r="AB618" i="50" s="1"/>
  <c r="AB618" i="49"/>
  <c r="AC618" i="50" s="1"/>
  <c r="AC618" i="49"/>
  <c r="AD618" i="50" s="1"/>
  <c r="AD618" i="49"/>
  <c r="AE618" i="50" s="1"/>
  <c r="M620" i="49"/>
  <c r="N620" i="50" s="1"/>
  <c r="N620" i="49"/>
  <c r="O620" i="50" s="1"/>
  <c r="O620" i="49"/>
  <c r="P620" i="50" s="1"/>
  <c r="P620" i="49"/>
  <c r="Q620" i="50" s="1"/>
  <c r="Q620" i="49"/>
  <c r="R620" i="49"/>
  <c r="S620" i="50" s="1"/>
  <c r="S620" i="49"/>
  <c r="T620" i="50" s="1"/>
  <c r="T620" i="49"/>
  <c r="U620" i="50" s="1"/>
  <c r="U620" i="49"/>
  <c r="V620" i="50" s="1"/>
  <c r="V620" i="49"/>
  <c r="W620" i="50" s="1"/>
  <c r="W620" i="49"/>
  <c r="X620" i="50" s="1"/>
  <c r="X620" i="49"/>
  <c r="Y620" i="50" s="1"/>
  <c r="Y620" i="49"/>
  <c r="Z620" i="50" s="1"/>
  <c r="Z620" i="49"/>
  <c r="AA620" i="50" s="1"/>
  <c r="AA620" i="49"/>
  <c r="AB620" i="50" s="1"/>
  <c r="AB620" i="49"/>
  <c r="AC620" i="50" s="1"/>
  <c r="AC620" i="49"/>
  <c r="AD620" i="50" s="1"/>
  <c r="AD620" i="49"/>
  <c r="AE620" i="50" s="1"/>
  <c r="M531" i="49"/>
  <c r="N531" i="50" s="1"/>
  <c r="N531" i="49"/>
  <c r="O531" i="50" s="1"/>
  <c r="O531" i="49"/>
  <c r="P531" i="50" s="1"/>
  <c r="P531" i="49"/>
  <c r="Q531" i="50" s="1"/>
  <c r="Q531" i="49"/>
  <c r="R531" i="49"/>
  <c r="S531" i="50" s="1"/>
  <c r="S531" i="49"/>
  <c r="T531" i="50" s="1"/>
  <c r="T531" i="49"/>
  <c r="U531" i="50" s="1"/>
  <c r="U531" i="49"/>
  <c r="V531" i="50" s="1"/>
  <c r="V531" i="49"/>
  <c r="W531" i="50" s="1"/>
  <c r="W531" i="49"/>
  <c r="X531" i="50" s="1"/>
  <c r="X531" i="49"/>
  <c r="Y531" i="50" s="1"/>
  <c r="Y531" i="49"/>
  <c r="Z531" i="50" s="1"/>
  <c r="Z531" i="49"/>
  <c r="AA531" i="50" s="1"/>
  <c r="AA531" i="49"/>
  <c r="AB531" i="50" s="1"/>
  <c r="AB531" i="49"/>
  <c r="AC531" i="50" s="1"/>
  <c r="AC531" i="49"/>
  <c r="AD531" i="50" s="1"/>
  <c r="AD531" i="49"/>
  <c r="AE531" i="50" s="1"/>
  <c r="M546" i="49"/>
  <c r="N546" i="50" s="1"/>
  <c r="N546" i="49"/>
  <c r="O546" i="50" s="1"/>
  <c r="O546" i="49"/>
  <c r="P546" i="50" s="1"/>
  <c r="P546" i="49"/>
  <c r="Q546" i="50" s="1"/>
  <c r="Q546" i="49"/>
  <c r="R546" i="49"/>
  <c r="S546" i="50" s="1"/>
  <c r="S546" i="49"/>
  <c r="T546" i="50" s="1"/>
  <c r="T546" i="49"/>
  <c r="U546" i="50" s="1"/>
  <c r="U546" i="49"/>
  <c r="V546" i="50" s="1"/>
  <c r="V546" i="49"/>
  <c r="W546" i="50" s="1"/>
  <c r="W546" i="49"/>
  <c r="X546" i="50" s="1"/>
  <c r="X546" i="49"/>
  <c r="Y546" i="50" s="1"/>
  <c r="Y546" i="49"/>
  <c r="Z546" i="50" s="1"/>
  <c r="Z546" i="49"/>
  <c r="AA546" i="50" s="1"/>
  <c r="AA546" i="49"/>
  <c r="AB546" i="50" s="1"/>
  <c r="AB546" i="49"/>
  <c r="AC546" i="50" s="1"/>
  <c r="AC546" i="49"/>
  <c r="AD546" i="50" s="1"/>
  <c r="AD546" i="49"/>
  <c r="AE546" i="50" s="1"/>
  <c r="M592" i="49"/>
  <c r="N592" i="50" s="1"/>
  <c r="N592" i="49"/>
  <c r="O592" i="50" s="1"/>
  <c r="O592" i="49"/>
  <c r="P592" i="50" s="1"/>
  <c r="P592" i="49"/>
  <c r="Q592" i="50" s="1"/>
  <c r="Q592" i="49"/>
  <c r="R592" i="49"/>
  <c r="S592" i="50" s="1"/>
  <c r="S592" i="49"/>
  <c r="T592" i="50" s="1"/>
  <c r="T592" i="49"/>
  <c r="U592" i="50" s="1"/>
  <c r="U592" i="49"/>
  <c r="V592" i="50" s="1"/>
  <c r="V592" i="49"/>
  <c r="W592" i="50" s="1"/>
  <c r="W592" i="49"/>
  <c r="X592" i="50" s="1"/>
  <c r="X592" i="49"/>
  <c r="Y592" i="50" s="1"/>
  <c r="Y592" i="49"/>
  <c r="Z592" i="50" s="1"/>
  <c r="Z592" i="49"/>
  <c r="AA592" i="50" s="1"/>
  <c r="AA592" i="49"/>
  <c r="AB592" i="50" s="1"/>
  <c r="AB592" i="49"/>
  <c r="AC592" i="50" s="1"/>
  <c r="AC592" i="49"/>
  <c r="AD592" i="50" s="1"/>
  <c r="AD592" i="49"/>
  <c r="AE592" i="50" s="1"/>
  <c r="M594" i="49"/>
  <c r="N594" i="50" s="1"/>
  <c r="N594" i="49"/>
  <c r="O594" i="50" s="1"/>
  <c r="O594" i="49"/>
  <c r="P594" i="50" s="1"/>
  <c r="P594" i="49"/>
  <c r="Q594" i="50" s="1"/>
  <c r="Q594" i="49"/>
  <c r="R594" i="49"/>
  <c r="S594" i="50" s="1"/>
  <c r="S594" i="49"/>
  <c r="T594" i="50" s="1"/>
  <c r="T594" i="49"/>
  <c r="U594" i="50" s="1"/>
  <c r="U594" i="49"/>
  <c r="V594" i="50" s="1"/>
  <c r="V594" i="49"/>
  <c r="W594" i="50" s="1"/>
  <c r="W594" i="49"/>
  <c r="X594" i="50" s="1"/>
  <c r="X594" i="49"/>
  <c r="Y594" i="50" s="1"/>
  <c r="Y594" i="49"/>
  <c r="Z594" i="50" s="1"/>
  <c r="Z594" i="49"/>
  <c r="AA594" i="50" s="1"/>
  <c r="AA594" i="49"/>
  <c r="AB594" i="50" s="1"/>
  <c r="AB594" i="49"/>
  <c r="AC594" i="50" s="1"/>
  <c r="AC594" i="49"/>
  <c r="AD594" i="50" s="1"/>
  <c r="AD594" i="49"/>
  <c r="AE594" i="50" s="1"/>
  <c r="M596" i="49"/>
  <c r="N596" i="50" s="1"/>
  <c r="N596" i="49"/>
  <c r="O596" i="50" s="1"/>
  <c r="O596" i="49"/>
  <c r="P596" i="50" s="1"/>
  <c r="P596" i="49"/>
  <c r="Q596" i="50" s="1"/>
  <c r="Q596" i="49"/>
  <c r="R596" i="49"/>
  <c r="S596" i="50" s="1"/>
  <c r="S596" i="49"/>
  <c r="T596" i="50" s="1"/>
  <c r="T596" i="49"/>
  <c r="U596" i="50" s="1"/>
  <c r="U596" i="49"/>
  <c r="V596" i="50" s="1"/>
  <c r="V596" i="49"/>
  <c r="W596" i="50" s="1"/>
  <c r="W596" i="49"/>
  <c r="X596" i="50" s="1"/>
  <c r="X596" i="49"/>
  <c r="Y596" i="50" s="1"/>
  <c r="Y596" i="49"/>
  <c r="Z596" i="50" s="1"/>
  <c r="Z596" i="49"/>
  <c r="AA596" i="50" s="1"/>
  <c r="AA596" i="49"/>
  <c r="AB596" i="50" s="1"/>
  <c r="AB596" i="49"/>
  <c r="AC596" i="50" s="1"/>
  <c r="AC596" i="49"/>
  <c r="AD596" i="50" s="1"/>
  <c r="AD596" i="49"/>
  <c r="AE596" i="50" s="1"/>
  <c r="M598" i="49"/>
  <c r="N598" i="50" s="1"/>
  <c r="N598" i="49"/>
  <c r="O598" i="50" s="1"/>
  <c r="O598" i="49"/>
  <c r="P598" i="50" s="1"/>
  <c r="P598" i="49"/>
  <c r="Q598" i="50" s="1"/>
  <c r="Q598" i="49"/>
  <c r="R598" i="49"/>
  <c r="S598" i="50" s="1"/>
  <c r="S598" i="49"/>
  <c r="T598" i="50" s="1"/>
  <c r="T598" i="49"/>
  <c r="U598" i="50" s="1"/>
  <c r="U598" i="49"/>
  <c r="V598" i="50" s="1"/>
  <c r="V598" i="49"/>
  <c r="W598" i="50" s="1"/>
  <c r="W598" i="49"/>
  <c r="X598" i="50" s="1"/>
  <c r="X598" i="49"/>
  <c r="Y598" i="50" s="1"/>
  <c r="Y598" i="49"/>
  <c r="Z598" i="50" s="1"/>
  <c r="Z598" i="49"/>
  <c r="AA598" i="50" s="1"/>
  <c r="AA598" i="49"/>
  <c r="AB598" i="50" s="1"/>
  <c r="AB598" i="49"/>
  <c r="AC598" i="50" s="1"/>
  <c r="AC598" i="49"/>
  <c r="AD598" i="50" s="1"/>
  <c r="AD598" i="49"/>
  <c r="AE598" i="50" s="1"/>
  <c r="M600" i="49"/>
  <c r="N600" i="50" s="1"/>
  <c r="N600" i="49"/>
  <c r="O600" i="50" s="1"/>
  <c r="O600" i="49"/>
  <c r="P600" i="50" s="1"/>
  <c r="P600" i="49"/>
  <c r="Q600" i="50" s="1"/>
  <c r="Q600" i="49"/>
  <c r="R600" i="49"/>
  <c r="S600" i="50" s="1"/>
  <c r="S600" i="49"/>
  <c r="T600" i="50" s="1"/>
  <c r="T600" i="49"/>
  <c r="U600" i="50" s="1"/>
  <c r="U600" i="49"/>
  <c r="V600" i="50" s="1"/>
  <c r="V600" i="49"/>
  <c r="W600" i="50" s="1"/>
  <c r="W600" i="49"/>
  <c r="X600" i="50" s="1"/>
  <c r="X600" i="49"/>
  <c r="Y600" i="50" s="1"/>
  <c r="Y600" i="49"/>
  <c r="Z600" i="50" s="1"/>
  <c r="Z600" i="49"/>
  <c r="AA600" i="50" s="1"/>
  <c r="AA600" i="49"/>
  <c r="AB600" i="50" s="1"/>
  <c r="AB600" i="49"/>
  <c r="AC600" i="50" s="1"/>
  <c r="AC600" i="49"/>
  <c r="AD600" i="50" s="1"/>
  <c r="AD600" i="49"/>
  <c r="AE600" i="50" s="1"/>
  <c r="M608" i="49"/>
  <c r="N608" i="50" s="1"/>
  <c r="N608" i="49"/>
  <c r="O608" i="50" s="1"/>
  <c r="O608" i="49"/>
  <c r="P608" i="50" s="1"/>
  <c r="P608" i="49"/>
  <c r="Q608" i="50" s="1"/>
  <c r="Q608" i="49"/>
  <c r="R608" i="49"/>
  <c r="S608" i="50" s="1"/>
  <c r="S608" i="49"/>
  <c r="T608" i="50" s="1"/>
  <c r="T608" i="49"/>
  <c r="U608" i="50" s="1"/>
  <c r="U608" i="49"/>
  <c r="V608" i="50" s="1"/>
  <c r="V608" i="49"/>
  <c r="W608" i="50" s="1"/>
  <c r="W608" i="49"/>
  <c r="X608" i="50" s="1"/>
  <c r="X608" i="49"/>
  <c r="Y608" i="50" s="1"/>
  <c r="Y608" i="49"/>
  <c r="Z608" i="50" s="1"/>
  <c r="Z608" i="49"/>
  <c r="AA608" i="50" s="1"/>
  <c r="AA608" i="49"/>
  <c r="AB608" i="50" s="1"/>
  <c r="AB608" i="49"/>
  <c r="AC608" i="50" s="1"/>
  <c r="AC608" i="49"/>
  <c r="AD608" i="50" s="1"/>
  <c r="AD608" i="49"/>
  <c r="AE608" i="50" s="1"/>
  <c r="M614" i="49"/>
  <c r="N614" i="50" s="1"/>
  <c r="N614" i="49"/>
  <c r="O614" i="50" s="1"/>
  <c r="O614" i="49"/>
  <c r="P614" i="50" s="1"/>
  <c r="P614" i="49"/>
  <c r="Q614" i="50" s="1"/>
  <c r="Q614" i="49"/>
  <c r="R614" i="49"/>
  <c r="S614" i="50" s="1"/>
  <c r="S614" i="49"/>
  <c r="T614" i="50" s="1"/>
  <c r="T614" i="49"/>
  <c r="U614" i="50" s="1"/>
  <c r="U614" i="49"/>
  <c r="V614" i="50" s="1"/>
  <c r="V614" i="49"/>
  <c r="W614" i="50" s="1"/>
  <c r="W614" i="49"/>
  <c r="X614" i="50" s="1"/>
  <c r="X614" i="49"/>
  <c r="Y614" i="50" s="1"/>
  <c r="Y614" i="49"/>
  <c r="Z614" i="50" s="1"/>
  <c r="Z614" i="49"/>
  <c r="AA614" i="50" s="1"/>
  <c r="AA614" i="49"/>
  <c r="AB614" i="50" s="1"/>
  <c r="AB614" i="49"/>
  <c r="AC614" i="50" s="1"/>
  <c r="AC614" i="49"/>
  <c r="AD614" i="50" s="1"/>
  <c r="AD614" i="49"/>
  <c r="AE614" i="50" s="1"/>
  <c r="D510" i="50"/>
  <c r="D385" i="50"/>
  <c r="D386" i="50"/>
  <c r="D387" i="50"/>
  <c r="D388" i="50"/>
  <c r="D389" i="50"/>
  <c r="D390" i="50"/>
  <c r="D391" i="50"/>
  <c r="D392" i="50"/>
  <c r="D393" i="50"/>
  <c r="D394" i="50"/>
  <c r="D395" i="50"/>
  <c r="D396" i="50"/>
  <c r="D397" i="50"/>
  <c r="D398" i="50"/>
  <c r="D399" i="50"/>
  <c r="D400" i="50"/>
  <c r="D401" i="50"/>
  <c r="D402" i="50"/>
  <c r="D403" i="50"/>
  <c r="D404" i="50"/>
  <c r="D405" i="50"/>
  <c r="D406" i="50"/>
  <c r="D407" i="50"/>
  <c r="D408" i="50"/>
  <c r="D409" i="50"/>
  <c r="D410" i="50"/>
  <c r="D411" i="50"/>
  <c r="D412" i="50"/>
  <c r="D413" i="50"/>
  <c r="D414" i="50"/>
  <c r="D415" i="50"/>
  <c r="D416" i="50"/>
  <c r="D417" i="50"/>
  <c r="D418" i="50"/>
  <c r="D419" i="50"/>
  <c r="D420" i="50"/>
  <c r="D421" i="50"/>
  <c r="D422" i="50"/>
  <c r="D423" i="50"/>
  <c r="D424" i="50"/>
  <c r="D425" i="50"/>
  <c r="D426" i="50"/>
  <c r="D427" i="50"/>
  <c r="D428" i="50"/>
  <c r="D429" i="50"/>
  <c r="D430" i="50"/>
  <c r="D431" i="50"/>
  <c r="D432" i="50"/>
  <c r="D433" i="50"/>
  <c r="D434" i="50"/>
  <c r="D435" i="50"/>
  <c r="D436" i="50"/>
  <c r="D437" i="50"/>
  <c r="D438" i="50"/>
  <c r="D439" i="50"/>
  <c r="D440" i="50"/>
  <c r="D441" i="50"/>
  <c r="D442" i="50"/>
  <c r="D443" i="50"/>
  <c r="D444" i="50"/>
  <c r="D445" i="50"/>
  <c r="D446" i="50"/>
  <c r="D447" i="50"/>
  <c r="D448" i="50"/>
  <c r="D449" i="50"/>
  <c r="D450" i="50"/>
  <c r="D451" i="50"/>
  <c r="D452" i="50"/>
  <c r="D453" i="50"/>
  <c r="D454" i="50"/>
  <c r="D455" i="50"/>
  <c r="D456" i="50"/>
  <c r="D457" i="50"/>
  <c r="D458" i="50"/>
  <c r="D459" i="50"/>
  <c r="D460" i="50"/>
  <c r="D461" i="50"/>
  <c r="D462" i="50"/>
  <c r="D463" i="50"/>
  <c r="D464" i="50"/>
  <c r="D465" i="50"/>
  <c r="D466" i="50"/>
  <c r="D467" i="50"/>
  <c r="D468" i="50"/>
  <c r="D469" i="50"/>
  <c r="D470" i="50"/>
  <c r="D471" i="50"/>
  <c r="D472" i="50"/>
  <c r="D473" i="50"/>
  <c r="D474" i="50"/>
  <c r="D475" i="50"/>
  <c r="D476" i="50"/>
  <c r="D477" i="50"/>
  <c r="D478" i="50"/>
  <c r="D479" i="50"/>
  <c r="D480" i="50"/>
  <c r="D481" i="50"/>
  <c r="D482" i="50"/>
  <c r="D483" i="50"/>
  <c r="D484" i="50"/>
  <c r="D485" i="50"/>
  <c r="D486" i="50"/>
  <c r="D487" i="50"/>
  <c r="D488" i="50"/>
  <c r="D489" i="50"/>
  <c r="D490" i="50"/>
  <c r="D491" i="50"/>
  <c r="D492" i="50"/>
  <c r="D493" i="50"/>
  <c r="D494" i="50"/>
  <c r="D495" i="50"/>
  <c r="D496" i="50"/>
  <c r="D497" i="50"/>
  <c r="D498" i="50"/>
  <c r="D499" i="50"/>
  <c r="D500" i="50"/>
  <c r="D501" i="50"/>
  <c r="D502" i="50"/>
  <c r="D503" i="50"/>
  <c r="D504" i="50"/>
  <c r="D505" i="50"/>
  <c r="D506" i="50"/>
  <c r="D507" i="50"/>
  <c r="D508" i="50"/>
  <c r="D509" i="50"/>
  <c r="M405" i="49"/>
  <c r="N405" i="50" s="1"/>
  <c r="N405" i="49"/>
  <c r="O405" i="50" s="1"/>
  <c r="O405" i="49"/>
  <c r="P405" i="50" s="1"/>
  <c r="P405" i="49"/>
  <c r="Q405" i="50" s="1"/>
  <c r="Q405" i="49"/>
  <c r="R405" i="49"/>
  <c r="S405" i="50" s="1"/>
  <c r="S405" i="49"/>
  <c r="T405" i="50" s="1"/>
  <c r="T405" i="49"/>
  <c r="U405" i="50" s="1"/>
  <c r="U405" i="49"/>
  <c r="V405" i="50" s="1"/>
  <c r="V405" i="49"/>
  <c r="W405" i="50" s="1"/>
  <c r="W405" i="49"/>
  <c r="X405" i="50" s="1"/>
  <c r="X405" i="49"/>
  <c r="Y405" i="50" s="1"/>
  <c r="Y405" i="49"/>
  <c r="Z405" i="50" s="1"/>
  <c r="Z405" i="49"/>
  <c r="AA405" i="50" s="1"/>
  <c r="AA405" i="49"/>
  <c r="AB405" i="50" s="1"/>
  <c r="AB405" i="49"/>
  <c r="AC405" i="50" s="1"/>
  <c r="AC405" i="49"/>
  <c r="AD405" i="50" s="1"/>
  <c r="AD405" i="49"/>
  <c r="AE405" i="50" s="1"/>
  <c r="M420" i="49"/>
  <c r="N420" i="50" s="1"/>
  <c r="N420" i="49"/>
  <c r="O420" i="50" s="1"/>
  <c r="O420" i="49"/>
  <c r="P420" i="50" s="1"/>
  <c r="P420" i="49"/>
  <c r="Q420" i="50" s="1"/>
  <c r="Q420" i="49"/>
  <c r="R420" i="49"/>
  <c r="S420" i="50" s="1"/>
  <c r="S420" i="49"/>
  <c r="T420" i="50" s="1"/>
  <c r="T420" i="49"/>
  <c r="U420" i="50" s="1"/>
  <c r="U420" i="49"/>
  <c r="V420" i="50" s="1"/>
  <c r="V420" i="49"/>
  <c r="W420" i="50" s="1"/>
  <c r="W420" i="49"/>
  <c r="X420" i="50" s="1"/>
  <c r="X420" i="49"/>
  <c r="Y420" i="50" s="1"/>
  <c r="Y420" i="49"/>
  <c r="Z420" i="50" s="1"/>
  <c r="Z420" i="49"/>
  <c r="AA420" i="50" s="1"/>
  <c r="AA420" i="49"/>
  <c r="AB420" i="50" s="1"/>
  <c r="AB420" i="49"/>
  <c r="AC420" i="50" s="1"/>
  <c r="AC420" i="49"/>
  <c r="AD420" i="50" s="1"/>
  <c r="AD420" i="49"/>
  <c r="AE420" i="50" s="1"/>
  <c r="M466" i="49"/>
  <c r="N466" i="50" s="1"/>
  <c r="N466" i="49"/>
  <c r="O466" i="50" s="1"/>
  <c r="O466" i="49"/>
  <c r="P466" i="50" s="1"/>
  <c r="P466" i="49"/>
  <c r="Q466" i="50" s="1"/>
  <c r="Q466" i="49"/>
  <c r="R466" i="49"/>
  <c r="S466" i="50" s="1"/>
  <c r="S466" i="49"/>
  <c r="T466" i="50" s="1"/>
  <c r="T466" i="49"/>
  <c r="U466" i="50" s="1"/>
  <c r="U466" i="49"/>
  <c r="V466" i="50" s="1"/>
  <c r="V466" i="49"/>
  <c r="W466" i="50" s="1"/>
  <c r="W466" i="49"/>
  <c r="X466" i="50" s="1"/>
  <c r="X466" i="49"/>
  <c r="Y466" i="50" s="1"/>
  <c r="Y466" i="49"/>
  <c r="Z466" i="50" s="1"/>
  <c r="Z466" i="49"/>
  <c r="AA466" i="50" s="1"/>
  <c r="AA466" i="49"/>
  <c r="AB466" i="50" s="1"/>
  <c r="AB466" i="49"/>
  <c r="AC466" i="50" s="1"/>
  <c r="AC466" i="49"/>
  <c r="AD466" i="50" s="1"/>
  <c r="AD466" i="49"/>
  <c r="AE466" i="50" s="1"/>
  <c r="M468" i="49"/>
  <c r="N468" i="50" s="1"/>
  <c r="N468" i="49"/>
  <c r="O468" i="50" s="1"/>
  <c r="O468" i="49"/>
  <c r="P468" i="50" s="1"/>
  <c r="P468" i="49"/>
  <c r="Q468" i="50" s="1"/>
  <c r="Q468" i="49"/>
  <c r="R468" i="49"/>
  <c r="S468" i="50" s="1"/>
  <c r="S468" i="49"/>
  <c r="T468" i="50" s="1"/>
  <c r="T468" i="49"/>
  <c r="U468" i="50" s="1"/>
  <c r="U468" i="49"/>
  <c r="V468" i="50" s="1"/>
  <c r="V468" i="49"/>
  <c r="W468" i="50" s="1"/>
  <c r="W468" i="49"/>
  <c r="X468" i="50" s="1"/>
  <c r="X468" i="49"/>
  <c r="Y468" i="50" s="1"/>
  <c r="Y468" i="49"/>
  <c r="Z468" i="50" s="1"/>
  <c r="Z468" i="49"/>
  <c r="AA468" i="50" s="1"/>
  <c r="AA468" i="49"/>
  <c r="AB468" i="50" s="1"/>
  <c r="AB468" i="49"/>
  <c r="AC468" i="50" s="1"/>
  <c r="AC468" i="49"/>
  <c r="AD468" i="50" s="1"/>
  <c r="AD468" i="49"/>
  <c r="AE468" i="50" s="1"/>
  <c r="M470" i="49"/>
  <c r="N470" i="50" s="1"/>
  <c r="N470" i="49"/>
  <c r="O470" i="50" s="1"/>
  <c r="O470" i="49"/>
  <c r="P470" i="50" s="1"/>
  <c r="P470" i="49"/>
  <c r="Q470" i="50" s="1"/>
  <c r="Q470" i="49"/>
  <c r="R470" i="49"/>
  <c r="S470" i="50" s="1"/>
  <c r="S470" i="49"/>
  <c r="T470" i="50" s="1"/>
  <c r="T470" i="49"/>
  <c r="U470" i="50" s="1"/>
  <c r="U470" i="49"/>
  <c r="V470" i="50" s="1"/>
  <c r="V470" i="49"/>
  <c r="W470" i="50" s="1"/>
  <c r="W470" i="49"/>
  <c r="X470" i="50" s="1"/>
  <c r="X470" i="49"/>
  <c r="Y470" i="50" s="1"/>
  <c r="Y470" i="49"/>
  <c r="Z470" i="50" s="1"/>
  <c r="Z470" i="49"/>
  <c r="AA470" i="50" s="1"/>
  <c r="AA470" i="49"/>
  <c r="AB470" i="50" s="1"/>
  <c r="AB470" i="49"/>
  <c r="AC470" i="50" s="1"/>
  <c r="AC470" i="49"/>
  <c r="AD470" i="50" s="1"/>
  <c r="AD470" i="49"/>
  <c r="AE470" i="50" s="1"/>
  <c r="M472" i="49"/>
  <c r="N472" i="50" s="1"/>
  <c r="N472" i="49"/>
  <c r="O472" i="50" s="1"/>
  <c r="O472" i="49"/>
  <c r="P472" i="50" s="1"/>
  <c r="P472" i="49"/>
  <c r="Q472" i="50" s="1"/>
  <c r="Q472" i="49"/>
  <c r="R472" i="49"/>
  <c r="S472" i="50" s="1"/>
  <c r="S472" i="49"/>
  <c r="T472" i="50" s="1"/>
  <c r="T472" i="49"/>
  <c r="U472" i="50" s="1"/>
  <c r="U472" i="49"/>
  <c r="V472" i="50" s="1"/>
  <c r="V472" i="49"/>
  <c r="W472" i="50" s="1"/>
  <c r="W472" i="49"/>
  <c r="X472" i="50" s="1"/>
  <c r="X472" i="49"/>
  <c r="Y472" i="50" s="1"/>
  <c r="Y472" i="49"/>
  <c r="Z472" i="50" s="1"/>
  <c r="Z472" i="49"/>
  <c r="AA472" i="50" s="1"/>
  <c r="AA472" i="49"/>
  <c r="AB472" i="50" s="1"/>
  <c r="AB472" i="49"/>
  <c r="AC472" i="50" s="1"/>
  <c r="AC472" i="49"/>
  <c r="AD472" i="50" s="1"/>
  <c r="AD472" i="49"/>
  <c r="AE472" i="50" s="1"/>
  <c r="M474" i="49"/>
  <c r="N474" i="50" s="1"/>
  <c r="N474" i="49"/>
  <c r="O474" i="50" s="1"/>
  <c r="O474" i="49"/>
  <c r="P474" i="50" s="1"/>
  <c r="P474" i="49"/>
  <c r="Q474" i="50" s="1"/>
  <c r="Q474" i="49"/>
  <c r="R474" i="49"/>
  <c r="S474" i="50" s="1"/>
  <c r="S474" i="49"/>
  <c r="T474" i="50" s="1"/>
  <c r="T474" i="49"/>
  <c r="U474" i="50" s="1"/>
  <c r="U474" i="49"/>
  <c r="V474" i="50" s="1"/>
  <c r="V474" i="49"/>
  <c r="W474" i="50" s="1"/>
  <c r="W474" i="49"/>
  <c r="X474" i="50" s="1"/>
  <c r="X474" i="49"/>
  <c r="Y474" i="50" s="1"/>
  <c r="Y474" i="49"/>
  <c r="Z474" i="50" s="1"/>
  <c r="Z474" i="49"/>
  <c r="AA474" i="50" s="1"/>
  <c r="AA474" i="49"/>
  <c r="AB474" i="50" s="1"/>
  <c r="AB474" i="49"/>
  <c r="AC474" i="50" s="1"/>
  <c r="AC474" i="49"/>
  <c r="AD474" i="50" s="1"/>
  <c r="AD474" i="49"/>
  <c r="AE474" i="50" s="1"/>
  <c r="M482" i="49"/>
  <c r="N482" i="50" s="1"/>
  <c r="N482" i="49"/>
  <c r="O482" i="50" s="1"/>
  <c r="O482" i="49"/>
  <c r="P482" i="50" s="1"/>
  <c r="P482" i="49"/>
  <c r="Q482" i="50" s="1"/>
  <c r="Q482" i="49"/>
  <c r="R482" i="49"/>
  <c r="S482" i="50" s="1"/>
  <c r="S482" i="49"/>
  <c r="T482" i="50" s="1"/>
  <c r="T482" i="49"/>
  <c r="U482" i="50" s="1"/>
  <c r="U482" i="49"/>
  <c r="V482" i="50" s="1"/>
  <c r="V482" i="49"/>
  <c r="W482" i="50" s="1"/>
  <c r="W482" i="49"/>
  <c r="X482" i="50" s="1"/>
  <c r="X482" i="49"/>
  <c r="Y482" i="50" s="1"/>
  <c r="Y482" i="49"/>
  <c r="Z482" i="50" s="1"/>
  <c r="Z482" i="49"/>
  <c r="AA482" i="50" s="1"/>
  <c r="AA482" i="49"/>
  <c r="AB482" i="50" s="1"/>
  <c r="AB482" i="49"/>
  <c r="AC482" i="50" s="1"/>
  <c r="AC482" i="49"/>
  <c r="AD482" i="50" s="1"/>
  <c r="AD482" i="49"/>
  <c r="AE482" i="50" s="1"/>
  <c r="M488" i="49"/>
  <c r="N488" i="50" s="1"/>
  <c r="N488" i="49"/>
  <c r="O488" i="50" s="1"/>
  <c r="O488" i="49"/>
  <c r="P488" i="50" s="1"/>
  <c r="P488" i="49"/>
  <c r="Q488" i="50" s="1"/>
  <c r="Q488" i="49"/>
  <c r="R488" i="49"/>
  <c r="S488" i="50" s="1"/>
  <c r="S488" i="49"/>
  <c r="T488" i="50" s="1"/>
  <c r="T488" i="49"/>
  <c r="U488" i="50" s="1"/>
  <c r="U488" i="49"/>
  <c r="V488" i="50" s="1"/>
  <c r="V488" i="49"/>
  <c r="W488" i="50" s="1"/>
  <c r="W488" i="49"/>
  <c r="X488" i="50" s="1"/>
  <c r="X488" i="49"/>
  <c r="Y488" i="50" s="1"/>
  <c r="Y488" i="49"/>
  <c r="Z488" i="50" s="1"/>
  <c r="Z488" i="49"/>
  <c r="AA488" i="50" s="1"/>
  <c r="AA488" i="49"/>
  <c r="AB488" i="50" s="1"/>
  <c r="AB488" i="49"/>
  <c r="AC488" i="50" s="1"/>
  <c r="AC488" i="49"/>
  <c r="AD488" i="50" s="1"/>
  <c r="AD488" i="49"/>
  <c r="AE488" i="50" s="1"/>
  <c r="M492" i="49"/>
  <c r="N492" i="50" s="1"/>
  <c r="N492" i="49"/>
  <c r="O492" i="50" s="1"/>
  <c r="O492" i="49"/>
  <c r="P492" i="50" s="1"/>
  <c r="P492" i="49"/>
  <c r="Q492" i="50" s="1"/>
  <c r="Q492" i="49"/>
  <c r="R492" i="49"/>
  <c r="S492" i="50" s="1"/>
  <c r="S492" i="49"/>
  <c r="T492" i="50" s="1"/>
  <c r="T492" i="49"/>
  <c r="U492" i="50" s="1"/>
  <c r="U492" i="49"/>
  <c r="V492" i="50" s="1"/>
  <c r="V492" i="49"/>
  <c r="W492" i="50" s="1"/>
  <c r="W492" i="49"/>
  <c r="X492" i="50" s="1"/>
  <c r="X492" i="49"/>
  <c r="Y492" i="50" s="1"/>
  <c r="Y492" i="49"/>
  <c r="Z492" i="50" s="1"/>
  <c r="Z492" i="49"/>
  <c r="AA492" i="50" s="1"/>
  <c r="AA492" i="49"/>
  <c r="AB492" i="50" s="1"/>
  <c r="AB492" i="49"/>
  <c r="AC492" i="50" s="1"/>
  <c r="AC492" i="49"/>
  <c r="AD492" i="50" s="1"/>
  <c r="AD492" i="49"/>
  <c r="AE492" i="50" s="1"/>
  <c r="M494" i="49"/>
  <c r="N494" i="50" s="1"/>
  <c r="N494" i="49"/>
  <c r="O494" i="50" s="1"/>
  <c r="O494" i="49"/>
  <c r="P494" i="50" s="1"/>
  <c r="P494" i="49"/>
  <c r="Q494" i="50" s="1"/>
  <c r="Q494" i="49"/>
  <c r="R494" i="49"/>
  <c r="S494" i="50" s="1"/>
  <c r="S494" i="49"/>
  <c r="T494" i="50" s="1"/>
  <c r="T494" i="49"/>
  <c r="U494" i="50" s="1"/>
  <c r="U494" i="49"/>
  <c r="V494" i="50" s="1"/>
  <c r="V494" i="49"/>
  <c r="W494" i="50" s="1"/>
  <c r="W494" i="49"/>
  <c r="X494" i="50" s="1"/>
  <c r="X494" i="49"/>
  <c r="Y494" i="50" s="1"/>
  <c r="Y494" i="49"/>
  <c r="Z494" i="50" s="1"/>
  <c r="Z494" i="49"/>
  <c r="AA494" i="50" s="1"/>
  <c r="AA494" i="49"/>
  <c r="AB494" i="50" s="1"/>
  <c r="AB494" i="49"/>
  <c r="AC494" i="50" s="1"/>
  <c r="AC494" i="49"/>
  <c r="AD494" i="50" s="1"/>
  <c r="AD494" i="49"/>
  <c r="AE494" i="50" s="1"/>
  <c r="M496" i="49"/>
  <c r="N496" i="50" s="1"/>
  <c r="N496" i="49"/>
  <c r="O496" i="50" s="1"/>
  <c r="O496" i="49"/>
  <c r="P496" i="50" s="1"/>
  <c r="P496" i="49"/>
  <c r="Q496" i="50" s="1"/>
  <c r="Q496" i="49"/>
  <c r="R496" i="49"/>
  <c r="S496" i="50" s="1"/>
  <c r="S496" i="49"/>
  <c r="T496" i="50" s="1"/>
  <c r="T496" i="49"/>
  <c r="U496" i="50" s="1"/>
  <c r="U496" i="49"/>
  <c r="V496" i="50" s="1"/>
  <c r="V496" i="49"/>
  <c r="W496" i="50" s="1"/>
  <c r="W496" i="49"/>
  <c r="X496" i="50" s="1"/>
  <c r="X496" i="49"/>
  <c r="Y496" i="50" s="1"/>
  <c r="Y496" i="49"/>
  <c r="Z496" i="50" s="1"/>
  <c r="Z496" i="49"/>
  <c r="AA496" i="50" s="1"/>
  <c r="AA496" i="49"/>
  <c r="AB496" i="50" s="1"/>
  <c r="AB496" i="49"/>
  <c r="AC496" i="50" s="1"/>
  <c r="AC496" i="49"/>
  <c r="AD496" i="50" s="1"/>
  <c r="AD496" i="49"/>
  <c r="AE496" i="50" s="1"/>
  <c r="M497" i="49"/>
  <c r="N497" i="50" s="1"/>
  <c r="N497" i="49"/>
  <c r="O497" i="50" s="1"/>
  <c r="O497" i="49"/>
  <c r="P497" i="50" s="1"/>
  <c r="P497" i="49"/>
  <c r="Q497" i="50" s="1"/>
  <c r="Q497" i="49"/>
  <c r="R497" i="49"/>
  <c r="S497" i="50" s="1"/>
  <c r="S497" i="49"/>
  <c r="T497" i="50" s="1"/>
  <c r="T497" i="49"/>
  <c r="U497" i="50" s="1"/>
  <c r="U497" i="49"/>
  <c r="V497" i="50" s="1"/>
  <c r="V497" i="49"/>
  <c r="W497" i="50" s="1"/>
  <c r="W497" i="49"/>
  <c r="X497" i="50" s="1"/>
  <c r="X497" i="49"/>
  <c r="Y497" i="50" s="1"/>
  <c r="Y497" i="49"/>
  <c r="Z497" i="50" s="1"/>
  <c r="Z497" i="49"/>
  <c r="AA497" i="50" s="1"/>
  <c r="AA497" i="49"/>
  <c r="AB497" i="50" s="1"/>
  <c r="AB497" i="49"/>
  <c r="AC497" i="50" s="1"/>
  <c r="AC497" i="49"/>
  <c r="AD497" i="50" s="1"/>
  <c r="AD497" i="49"/>
  <c r="AE497" i="50" s="1"/>
  <c r="M498" i="49"/>
  <c r="N498" i="50" s="1"/>
  <c r="N498" i="49"/>
  <c r="O498" i="50" s="1"/>
  <c r="O498" i="49"/>
  <c r="P498" i="50" s="1"/>
  <c r="P498" i="49"/>
  <c r="Q498" i="50" s="1"/>
  <c r="Q498" i="49"/>
  <c r="R498" i="49"/>
  <c r="S498" i="50" s="1"/>
  <c r="S498" i="49"/>
  <c r="T498" i="50" s="1"/>
  <c r="T498" i="49"/>
  <c r="U498" i="50" s="1"/>
  <c r="U498" i="49"/>
  <c r="V498" i="50" s="1"/>
  <c r="V498" i="49"/>
  <c r="W498" i="50" s="1"/>
  <c r="W498" i="49"/>
  <c r="X498" i="50" s="1"/>
  <c r="X498" i="49"/>
  <c r="Y498" i="50" s="1"/>
  <c r="Y498" i="49"/>
  <c r="Z498" i="50" s="1"/>
  <c r="Z498" i="49"/>
  <c r="AA498" i="50" s="1"/>
  <c r="AA498" i="49"/>
  <c r="AB498" i="50" s="1"/>
  <c r="AB498" i="49"/>
  <c r="AC498" i="50" s="1"/>
  <c r="AC498" i="49"/>
  <c r="AD498" i="50" s="1"/>
  <c r="AD498" i="49"/>
  <c r="AE498" i="50" s="1"/>
  <c r="M499" i="49"/>
  <c r="N499" i="50" s="1"/>
  <c r="N499" i="49"/>
  <c r="O499" i="50" s="1"/>
  <c r="O499" i="49"/>
  <c r="P499" i="50" s="1"/>
  <c r="P499" i="49"/>
  <c r="Q499" i="50" s="1"/>
  <c r="Q499" i="49"/>
  <c r="R499" i="49"/>
  <c r="S499" i="50" s="1"/>
  <c r="S499" i="49"/>
  <c r="T499" i="50" s="1"/>
  <c r="T499" i="49"/>
  <c r="U499" i="50" s="1"/>
  <c r="U499" i="49"/>
  <c r="V499" i="50" s="1"/>
  <c r="V499" i="49"/>
  <c r="W499" i="50" s="1"/>
  <c r="W499" i="49"/>
  <c r="X499" i="50" s="1"/>
  <c r="X499" i="49"/>
  <c r="Y499" i="50" s="1"/>
  <c r="Y499" i="49"/>
  <c r="Z499" i="50" s="1"/>
  <c r="Z499" i="49"/>
  <c r="AA499" i="50" s="1"/>
  <c r="AA499" i="49"/>
  <c r="AB499" i="50" s="1"/>
  <c r="AB499" i="49"/>
  <c r="AC499" i="50" s="1"/>
  <c r="AC499" i="49"/>
  <c r="AD499" i="50" s="1"/>
  <c r="AD499" i="49"/>
  <c r="AE499" i="50" s="1"/>
  <c r="M500" i="49"/>
  <c r="N500" i="50" s="1"/>
  <c r="N500" i="49"/>
  <c r="O500" i="50" s="1"/>
  <c r="O500" i="49"/>
  <c r="P500" i="50" s="1"/>
  <c r="P500" i="49"/>
  <c r="Q500" i="50" s="1"/>
  <c r="Q500" i="49"/>
  <c r="R500" i="49"/>
  <c r="S500" i="50" s="1"/>
  <c r="S500" i="49"/>
  <c r="T500" i="50" s="1"/>
  <c r="T500" i="49"/>
  <c r="U500" i="50" s="1"/>
  <c r="U500" i="49"/>
  <c r="V500" i="50" s="1"/>
  <c r="V500" i="49"/>
  <c r="W500" i="50" s="1"/>
  <c r="W500" i="49"/>
  <c r="X500" i="50" s="1"/>
  <c r="X500" i="49"/>
  <c r="Y500" i="50" s="1"/>
  <c r="Y500" i="49"/>
  <c r="Z500" i="50" s="1"/>
  <c r="Z500" i="49"/>
  <c r="AA500" i="50" s="1"/>
  <c r="AA500" i="49"/>
  <c r="AB500" i="50" s="1"/>
  <c r="AB500" i="49"/>
  <c r="AC500" i="50" s="1"/>
  <c r="AC500" i="49"/>
  <c r="AD500" i="50" s="1"/>
  <c r="AD500" i="49"/>
  <c r="AE500" i="50" s="1"/>
  <c r="M501" i="49"/>
  <c r="N501" i="50" s="1"/>
  <c r="N501" i="49"/>
  <c r="O501" i="50" s="1"/>
  <c r="O501" i="49"/>
  <c r="P501" i="50" s="1"/>
  <c r="P501" i="49"/>
  <c r="Q501" i="50" s="1"/>
  <c r="Q501" i="49"/>
  <c r="R501" i="49"/>
  <c r="S501" i="50" s="1"/>
  <c r="S501" i="49"/>
  <c r="T501" i="50" s="1"/>
  <c r="T501" i="49"/>
  <c r="U501" i="50" s="1"/>
  <c r="U501" i="49"/>
  <c r="V501" i="50" s="1"/>
  <c r="V501" i="49"/>
  <c r="W501" i="50" s="1"/>
  <c r="W501" i="49"/>
  <c r="X501" i="50" s="1"/>
  <c r="X501" i="49"/>
  <c r="Y501" i="50" s="1"/>
  <c r="Y501" i="49"/>
  <c r="Z501" i="50" s="1"/>
  <c r="Z501" i="49"/>
  <c r="AA501" i="50" s="1"/>
  <c r="AA501" i="49"/>
  <c r="AB501" i="50" s="1"/>
  <c r="AB501" i="49"/>
  <c r="AC501" i="50" s="1"/>
  <c r="AC501" i="49"/>
  <c r="AD501" i="50" s="1"/>
  <c r="AD501" i="49"/>
  <c r="AE501" i="50" s="1"/>
  <c r="M502" i="49"/>
  <c r="N502" i="50" s="1"/>
  <c r="N502" i="49"/>
  <c r="O502" i="50" s="1"/>
  <c r="O502" i="49"/>
  <c r="P502" i="50" s="1"/>
  <c r="P502" i="49"/>
  <c r="Q502" i="50" s="1"/>
  <c r="Q502" i="49"/>
  <c r="R502" i="49"/>
  <c r="S502" i="50" s="1"/>
  <c r="S502" i="49"/>
  <c r="T502" i="50" s="1"/>
  <c r="T502" i="49"/>
  <c r="U502" i="50" s="1"/>
  <c r="U502" i="49"/>
  <c r="V502" i="50" s="1"/>
  <c r="V502" i="49"/>
  <c r="W502" i="50" s="1"/>
  <c r="W502" i="49"/>
  <c r="X502" i="50" s="1"/>
  <c r="X502" i="49"/>
  <c r="Y502" i="50" s="1"/>
  <c r="Y502" i="49"/>
  <c r="Z502" i="50" s="1"/>
  <c r="Z502" i="49"/>
  <c r="AA502" i="50" s="1"/>
  <c r="AA502" i="49"/>
  <c r="AB502" i="50" s="1"/>
  <c r="AB502" i="49"/>
  <c r="AC502" i="50" s="1"/>
  <c r="AC502" i="49"/>
  <c r="AD502" i="50" s="1"/>
  <c r="AD502" i="49"/>
  <c r="AE502" i="50" s="1"/>
  <c r="M503" i="49"/>
  <c r="N503" i="50" s="1"/>
  <c r="N503" i="49"/>
  <c r="O503" i="50" s="1"/>
  <c r="O503" i="49"/>
  <c r="P503" i="50" s="1"/>
  <c r="P503" i="49"/>
  <c r="Q503" i="50" s="1"/>
  <c r="Q503" i="49"/>
  <c r="R503" i="49"/>
  <c r="S503" i="50" s="1"/>
  <c r="S503" i="49"/>
  <c r="T503" i="50" s="1"/>
  <c r="T503" i="49"/>
  <c r="U503" i="50" s="1"/>
  <c r="U503" i="49"/>
  <c r="V503" i="50" s="1"/>
  <c r="V503" i="49"/>
  <c r="W503" i="50" s="1"/>
  <c r="W503" i="49"/>
  <c r="X503" i="50" s="1"/>
  <c r="X503" i="49"/>
  <c r="Y503" i="50" s="1"/>
  <c r="Y503" i="49"/>
  <c r="Z503" i="50" s="1"/>
  <c r="Z503" i="49"/>
  <c r="AA503" i="50" s="1"/>
  <c r="AA503" i="49"/>
  <c r="AB503" i="50" s="1"/>
  <c r="AB503" i="49"/>
  <c r="AC503" i="50" s="1"/>
  <c r="AC503" i="49"/>
  <c r="AD503" i="50" s="1"/>
  <c r="AD503" i="49"/>
  <c r="AE503" i="50" s="1"/>
  <c r="M504" i="49"/>
  <c r="N504" i="50" s="1"/>
  <c r="N504" i="49"/>
  <c r="O504" i="50" s="1"/>
  <c r="O504" i="49"/>
  <c r="P504" i="50" s="1"/>
  <c r="P504" i="49"/>
  <c r="Q504" i="50" s="1"/>
  <c r="Q504" i="49"/>
  <c r="R504" i="49"/>
  <c r="S504" i="50" s="1"/>
  <c r="S504" i="49"/>
  <c r="T504" i="50" s="1"/>
  <c r="T504" i="49"/>
  <c r="U504" i="50" s="1"/>
  <c r="U504" i="49"/>
  <c r="V504" i="50" s="1"/>
  <c r="V504" i="49"/>
  <c r="W504" i="50" s="1"/>
  <c r="W504" i="49"/>
  <c r="X504" i="50" s="1"/>
  <c r="X504" i="49"/>
  <c r="Y504" i="50" s="1"/>
  <c r="Y504" i="49"/>
  <c r="Z504" i="50" s="1"/>
  <c r="Z504" i="49"/>
  <c r="AA504" i="50" s="1"/>
  <c r="AA504" i="49"/>
  <c r="AB504" i="50" s="1"/>
  <c r="AB504" i="49"/>
  <c r="AC504" i="50" s="1"/>
  <c r="AC504" i="49"/>
  <c r="AD504" i="50" s="1"/>
  <c r="AD504" i="49"/>
  <c r="AE504" i="50" s="1"/>
  <c r="M505" i="49"/>
  <c r="N505" i="50" s="1"/>
  <c r="N505" i="49"/>
  <c r="O505" i="50" s="1"/>
  <c r="O505" i="49"/>
  <c r="P505" i="50" s="1"/>
  <c r="P505" i="49"/>
  <c r="Q505" i="50" s="1"/>
  <c r="Q505" i="49"/>
  <c r="R505" i="49"/>
  <c r="S505" i="50" s="1"/>
  <c r="S505" i="49"/>
  <c r="T505" i="50" s="1"/>
  <c r="T505" i="49"/>
  <c r="U505" i="50" s="1"/>
  <c r="U505" i="49"/>
  <c r="V505" i="50" s="1"/>
  <c r="V505" i="49"/>
  <c r="W505" i="50" s="1"/>
  <c r="W505" i="49"/>
  <c r="X505" i="50" s="1"/>
  <c r="X505" i="49"/>
  <c r="Y505" i="50" s="1"/>
  <c r="Y505" i="49"/>
  <c r="Z505" i="50" s="1"/>
  <c r="Z505" i="49"/>
  <c r="AA505" i="50" s="1"/>
  <c r="AA505" i="49"/>
  <c r="AB505" i="50" s="1"/>
  <c r="AB505" i="49"/>
  <c r="AC505" i="50" s="1"/>
  <c r="AC505" i="49"/>
  <c r="AD505" i="50" s="1"/>
  <c r="AD505" i="49"/>
  <c r="AE505" i="50" s="1"/>
  <c r="M506" i="49"/>
  <c r="N506" i="50" s="1"/>
  <c r="N506" i="49"/>
  <c r="O506" i="50" s="1"/>
  <c r="O506" i="49"/>
  <c r="P506" i="50" s="1"/>
  <c r="P506" i="49"/>
  <c r="Q506" i="50" s="1"/>
  <c r="Q506" i="49"/>
  <c r="R506" i="49"/>
  <c r="S506" i="50" s="1"/>
  <c r="S506" i="49"/>
  <c r="T506" i="50" s="1"/>
  <c r="T506" i="49"/>
  <c r="U506" i="50" s="1"/>
  <c r="U506" i="49"/>
  <c r="V506" i="50" s="1"/>
  <c r="V506" i="49"/>
  <c r="W506" i="50" s="1"/>
  <c r="W506" i="49"/>
  <c r="X506" i="50" s="1"/>
  <c r="X506" i="49"/>
  <c r="Y506" i="50" s="1"/>
  <c r="Y506" i="49"/>
  <c r="Z506" i="50" s="1"/>
  <c r="Z506" i="49"/>
  <c r="AA506" i="50" s="1"/>
  <c r="AA506" i="49"/>
  <c r="AB506" i="50" s="1"/>
  <c r="AB506" i="49"/>
  <c r="AC506" i="50" s="1"/>
  <c r="AC506" i="49"/>
  <c r="AD506" i="50" s="1"/>
  <c r="AD506" i="49"/>
  <c r="AE506" i="50" s="1"/>
  <c r="M507" i="49"/>
  <c r="N507" i="50" s="1"/>
  <c r="N507" i="49"/>
  <c r="O507" i="50" s="1"/>
  <c r="O507" i="49"/>
  <c r="P507" i="50" s="1"/>
  <c r="P507" i="49"/>
  <c r="Q507" i="50" s="1"/>
  <c r="Q507" i="49"/>
  <c r="R507" i="49"/>
  <c r="S507" i="50" s="1"/>
  <c r="S507" i="49"/>
  <c r="T507" i="50" s="1"/>
  <c r="T507" i="49"/>
  <c r="U507" i="50" s="1"/>
  <c r="U507" i="49"/>
  <c r="V507" i="50" s="1"/>
  <c r="V507" i="49"/>
  <c r="W507" i="50" s="1"/>
  <c r="W507" i="49"/>
  <c r="X507" i="50" s="1"/>
  <c r="X507" i="49"/>
  <c r="Y507" i="50" s="1"/>
  <c r="Y507" i="49"/>
  <c r="Z507" i="50" s="1"/>
  <c r="Z507" i="49"/>
  <c r="AA507" i="50" s="1"/>
  <c r="AA507" i="49"/>
  <c r="AB507" i="50" s="1"/>
  <c r="AB507" i="49"/>
  <c r="AC507" i="50" s="1"/>
  <c r="AC507" i="49"/>
  <c r="AD507" i="50" s="1"/>
  <c r="AD507" i="49"/>
  <c r="AE507" i="50" s="1"/>
  <c r="M508" i="49"/>
  <c r="N508" i="50" s="1"/>
  <c r="N508" i="49"/>
  <c r="O508" i="50" s="1"/>
  <c r="O508" i="49"/>
  <c r="P508" i="50" s="1"/>
  <c r="P508" i="49"/>
  <c r="Q508" i="50" s="1"/>
  <c r="Q508" i="49"/>
  <c r="R508" i="49"/>
  <c r="S508" i="50" s="1"/>
  <c r="S508" i="49"/>
  <c r="T508" i="50" s="1"/>
  <c r="T508" i="49"/>
  <c r="U508" i="50" s="1"/>
  <c r="U508" i="49"/>
  <c r="V508" i="50" s="1"/>
  <c r="V508" i="49"/>
  <c r="W508" i="50" s="1"/>
  <c r="W508" i="49"/>
  <c r="X508" i="50" s="1"/>
  <c r="X508" i="49"/>
  <c r="Y508" i="50" s="1"/>
  <c r="Y508" i="49"/>
  <c r="Z508" i="50" s="1"/>
  <c r="Z508" i="49"/>
  <c r="AA508" i="50" s="1"/>
  <c r="AA508" i="49"/>
  <c r="AB508" i="50" s="1"/>
  <c r="AB508" i="49"/>
  <c r="AC508" i="50" s="1"/>
  <c r="AC508" i="49"/>
  <c r="AD508" i="50" s="1"/>
  <c r="AD508" i="49"/>
  <c r="AE508" i="50" s="1"/>
  <c r="M509" i="49"/>
  <c r="N509" i="50" s="1"/>
  <c r="N509" i="49"/>
  <c r="O509" i="50" s="1"/>
  <c r="O509" i="49"/>
  <c r="P509" i="50" s="1"/>
  <c r="P509" i="49"/>
  <c r="Q509" i="50" s="1"/>
  <c r="Q509" i="49"/>
  <c r="R509" i="49"/>
  <c r="S509" i="50" s="1"/>
  <c r="S509" i="49"/>
  <c r="T509" i="50" s="1"/>
  <c r="T509" i="49"/>
  <c r="U509" i="50" s="1"/>
  <c r="U509" i="49"/>
  <c r="V509" i="50" s="1"/>
  <c r="V509" i="49"/>
  <c r="W509" i="50" s="1"/>
  <c r="W509" i="49"/>
  <c r="X509" i="50" s="1"/>
  <c r="X509" i="49"/>
  <c r="Y509" i="50" s="1"/>
  <c r="Y509" i="49"/>
  <c r="Z509" i="50" s="1"/>
  <c r="Z509" i="49"/>
  <c r="AA509" i="50" s="1"/>
  <c r="AA509" i="49"/>
  <c r="AB509" i="50" s="1"/>
  <c r="AB509" i="49"/>
  <c r="AC509" i="50" s="1"/>
  <c r="AC509" i="49"/>
  <c r="AD509" i="50" s="1"/>
  <c r="AD509" i="49"/>
  <c r="AE509" i="50" s="1"/>
  <c r="D384" i="50"/>
  <c r="I361" i="49"/>
  <c r="J361" i="50" s="1"/>
  <c r="I377" i="49"/>
  <c r="J377" i="50" s="1"/>
  <c r="G367" i="49"/>
  <c r="G367" i="50" s="1"/>
  <c r="G383" i="49"/>
  <c r="G383" i="50" s="1"/>
  <c r="E261" i="49"/>
  <c r="E261" i="50" s="1"/>
  <c r="E373" i="49"/>
  <c r="E373" i="50" s="1"/>
  <c r="D259" i="50"/>
  <c r="D260" i="50"/>
  <c r="D261" i="50"/>
  <c r="D262" i="50"/>
  <c r="D263" i="50"/>
  <c r="D264" i="50"/>
  <c r="D265" i="50"/>
  <c r="D266" i="50"/>
  <c r="D267" i="50"/>
  <c r="D268" i="50"/>
  <c r="D269" i="50"/>
  <c r="D270" i="50"/>
  <c r="D271" i="50"/>
  <c r="D272" i="50"/>
  <c r="D273" i="50"/>
  <c r="D274" i="50"/>
  <c r="D275" i="50"/>
  <c r="D276" i="50"/>
  <c r="D277" i="50"/>
  <c r="D278" i="50"/>
  <c r="D279" i="50"/>
  <c r="D280" i="50"/>
  <c r="D281" i="50"/>
  <c r="D282" i="50"/>
  <c r="D283" i="50"/>
  <c r="D284" i="50"/>
  <c r="D285" i="50"/>
  <c r="D286" i="50"/>
  <c r="D287" i="50"/>
  <c r="D288" i="50"/>
  <c r="D289" i="50"/>
  <c r="D290" i="50"/>
  <c r="D291" i="50"/>
  <c r="D292" i="50"/>
  <c r="D293" i="50"/>
  <c r="D294" i="50"/>
  <c r="D295" i="50"/>
  <c r="D296" i="50"/>
  <c r="D297" i="50"/>
  <c r="D298" i="50"/>
  <c r="D299" i="50"/>
  <c r="D300" i="50"/>
  <c r="D301" i="50"/>
  <c r="D302" i="50"/>
  <c r="D303" i="50"/>
  <c r="D304" i="50"/>
  <c r="D305" i="50"/>
  <c r="D306" i="50"/>
  <c r="D307" i="50"/>
  <c r="D308" i="50"/>
  <c r="D309" i="50"/>
  <c r="D310" i="50"/>
  <c r="D311" i="50"/>
  <c r="D312" i="50"/>
  <c r="D313" i="50"/>
  <c r="D314" i="50"/>
  <c r="D315" i="50"/>
  <c r="D316" i="50"/>
  <c r="D317" i="50"/>
  <c r="D318" i="50"/>
  <c r="D319" i="50"/>
  <c r="D320" i="50"/>
  <c r="D321" i="50"/>
  <c r="D322" i="50"/>
  <c r="D323" i="50"/>
  <c r="D324" i="50"/>
  <c r="D325" i="50"/>
  <c r="D326" i="50"/>
  <c r="D327" i="50"/>
  <c r="D328" i="50"/>
  <c r="D329" i="50"/>
  <c r="D330" i="50"/>
  <c r="D331" i="50"/>
  <c r="D332" i="50"/>
  <c r="D333" i="50"/>
  <c r="D334" i="50"/>
  <c r="D335" i="50"/>
  <c r="D336" i="50"/>
  <c r="D337" i="50"/>
  <c r="D338" i="50"/>
  <c r="D339" i="50"/>
  <c r="D340" i="50"/>
  <c r="D341" i="50"/>
  <c r="D342" i="50"/>
  <c r="D343" i="50"/>
  <c r="D344" i="50"/>
  <c r="D345" i="50"/>
  <c r="D346" i="50"/>
  <c r="D347" i="50"/>
  <c r="D348" i="50"/>
  <c r="D349" i="50"/>
  <c r="D350" i="50"/>
  <c r="D351" i="50"/>
  <c r="D352" i="50"/>
  <c r="D353" i="50"/>
  <c r="D354" i="50"/>
  <c r="D355" i="50"/>
  <c r="D356" i="50"/>
  <c r="D357" i="50"/>
  <c r="D358" i="50"/>
  <c r="D359" i="50"/>
  <c r="D360" i="50"/>
  <c r="D361" i="50"/>
  <c r="D362" i="50"/>
  <c r="D363" i="50"/>
  <c r="D364" i="50"/>
  <c r="D365" i="50"/>
  <c r="D366" i="50"/>
  <c r="D367" i="50"/>
  <c r="D368" i="50"/>
  <c r="D369" i="50"/>
  <c r="D370" i="50"/>
  <c r="D371" i="50"/>
  <c r="D372" i="50"/>
  <c r="D373" i="50"/>
  <c r="D374" i="50"/>
  <c r="D375" i="50"/>
  <c r="D376" i="50"/>
  <c r="D377" i="50"/>
  <c r="D378" i="50"/>
  <c r="D379" i="50"/>
  <c r="D380" i="50"/>
  <c r="D381" i="50"/>
  <c r="D382" i="50"/>
  <c r="D383" i="50"/>
  <c r="M370" i="49"/>
  <c r="N370" i="50" s="1"/>
  <c r="N370" i="49"/>
  <c r="O370" i="50" s="1"/>
  <c r="O370" i="49"/>
  <c r="P370" i="50" s="1"/>
  <c r="P370" i="49"/>
  <c r="Q370" i="50" s="1"/>
  <c r="Q370" i="49"/>
  <c r="R370" i="49"/>
  <c r="S370" i="50" s="1"/>
  <c r="S370" i="49"/>
  <c r="T370" i="50" s="1"/>
  <c r="T370" i="49"/>
  <c r="U370" i="50" s="1"/>
  <c r="U370" i="49"/>
  <c r="V370" i="50" s="1"/>
  <c r="V370" i="49"/>
  <c r="W370" i="50" s="1"/>
  <c r="W370" i="49"/>
  <c r="X370" i="50" s="1"/>
  <c r="X370" i="49"/>
  <c r="Y370" i="50" s="1"/>
  <c r="Y370" i="49"/>
  <c r="Z370" i="50" s="1"/>
  <c r="Z370" i="49"/>
  <c r="AA370" i="50" s="1"/>
  <c r="AA370" i="49"/>
  <c r="AB370" i="50" s="1"/>
  <c r="AB370" i="49"/>
  <c r="AC370" i="50" s="1"/>
  <c r="AC370" i="49"/>
  <c r="AD370" i="50" s="1"/>
  <c r="AD370" i="49"/>
  <c r="AE370" i="50" s="1"/>
  <c r="M371" i="49"/>
  <c r="N371" i="50" s="1"/>
  <c r="N371" i="49"/>
  <c r="O371" i="50" s="1"/>
  <c r="O371" i="49"/>
  <c r="P371" i="50" s="1"/>
  <c r="P371" i="49"/>
  <c r="Q371" i="50" s="1"/>
  <c r="Q371" i="49"/>
  <c r="R371" i="49"/>
  <c r="S371" i="50" s="1"/>
  <c r="S371" i="49"/>
  <c r="T371" i="50" s="1"/>
  <c r="T371" i="49"/>
  <c r="U371" i="50" s="1"/>
  <c r="U371" i="49"/>
  <c r="V371" i="50" s="1"/>
  <c r="V371" i="49"/>
  <c r="W371" i="50" s="1"/>
  <c r="W371" i="49"/>
  <c r="X371" i="50" s="1"/>
  <c r="X371" i="49"/>
  <c r="Y371" i="50" s="1"/>
  <c r="Y371" i="49"/>
  <c r="Z371" i="50" s="1"/>
  <c r="Z371" i="49"/>
  <c r="AA371" i="50" s="1"/>
  <c r="AA371" i="49"/>
  <c r="AB371" i="50" s="1"/>
  <c r="AB371" i="49"/>
  <c r="AC371" i="50" s="1"/>
  <c r="AC371" i="49"/>
  <c r="AD371" i="50" s="1"/>
  <c r="AD371" i="49"/>
  <c r="AE371" i="50" s="1"/>
  <c r="M372" i="49"/>
  <c r="N372" i="50" s="1"/>
  <c r="N372" i="49"/>
  <c r="O372" i="50" s="1"/>
  <c r="O372" i="49"/>
  <c r="P372" i="50" s="1"/>
  <c r="P372" i="49"/>
  <c r="Q372" i="50" s="1"/>
  <c r="Q372" i="49"/>
  <c r="R372" i="49"/>
  <c r="S372" i="50" s="1"/>
  <c r="S372" i="49"/>
  <c r="T372" i="50" s="1"/>
  <c r="T372" i="49"/>
  <c r="U372" i="50" s="1"/>
  <c r="U372" i="49"/>
  <c r="V372" i="50" s="1"/>
  <c r="V372" i="49"/>
  <c r="W372" i="50" s="1"/>
  <c r="W372" i="49"/>
  <c r="X372" i="50" s="1"/>
  <c r="X372" i="49"/>
  <c r="Y372" i="50" s="1"/>
  <c r="Y372" i="49"/>
  <c r="Z372" i="50" s="1"/>
  <c r="Z372" i="49"/>
  <c r="AA372" i="50" s="1"/>
  <c r="AA372" i="49"/>
  <c r="AB372" i="50" s="1"/>
  <c r="AB372" i="49"/>
  <c r="AC372" i="50" s="1"/>
  <c r="AC372" i="49"/>
  <c r="AD372" i="50" s="1"/>
  <c r="AD372" i="49"/>
  <c r="AE372" i="50" s="1"/>
  <c r="M373" i="49"/>
  <c r="N373" i="50" s="1"/>
  <c r="N373" i="49"/>
  <c r="O373" i="50" s="1"/>
  <c r="O373" i="49"/>
  <c r="P373" i="50" s="1"/>
  <c r="P373" i="49"/>
  <c r="Q373" i="50" s="1"/>
  <c r="Q373" i="49"/>
  <c r="R373" i="49"/>
  <c r="S373" i="50" s="1"/>
  <c r="S373" i="49"/>
  <c r="T373" i="50" s="1"/>
  <c r="T373" i="49"/>
  <c r="U373" i="50" s="1"/>
  <c r="U373" i="49"/>
  <c r="V373" i="50" s="1"/>
  <c r="V373" i="49"/>
  <c r="W373" i="50" s="1"/>
  <c r="W373" i="49"/>
  <c r="X373" i="50" s="1"/>
  <c r="X373" i="49"/>
  <c r="Y373" i="50" s="1"/>
  <c r="Y373" i="49"/>
  <c r="Z373" i="50" s="1"/>
  <c r="Z373" i="49"/>
  <c r="AA373" i="50" s="1"/>
  <c r="AA373" i="49"/>
  <c r="AB373" i="50" s="1"/>
  <c r="AB373" i="49"/>
  <c r="AC373" i="50" s="1"/>
  <c r="AC373" i="49"/>
  <c r="AD373" i="50" s="1"/>
  <c r="AD373" i="49"/>
  <c r="AE373" i="50" s="1"/>
  <c r="M374" i="49"/>
  <c r="N374" i="50" s="1"/>
  <c r="N374" i="49"/>
  <c r="O374" i="50" s="1"/>
  <c r="O374" i="49"/>
  <c r="P374" i="50" s="1"/>
  <c r="P374" i="49"/>
  <c r="Q374" i="50" s="1"/>
  <c r="Q374" i="49"/>
  <c r="R374" i="49"/>
  <c r="S374" i="50" s="1"/>
  <c r="S374" i="49"/>
  <c r="T374" i="50" s="1"/>
  <c r="T374" i="49"/>
  <c r="U374" i="50" s="1"/>
  <c r="U374" i="49"/>
  <c r="V374" i="50" s="1"/>
  <c r="V374" i="49"/>
  <c r="W374" i="50" s="1"/>
  <c r="W374" i="49"/>
  <c r="X374" i="50" s="1"/>
  <c r="X374" i="49"/>
  <c r="Y374" i="50" s="1"/>
  <c r="Y374" i="49"/>
  <c r="Z374" i="50" s="1"/>
  <c r="Z374" i="49"/>
  <c r="AA374" i="50" s="1"/>
  <c r="AA374" i="49"/>
  <c r="AB374" i="50" s="1"/>
  <c r="AB374" i="49"/>
  <c r="AC374" i="50" s="1"/>
  <c r="AC374" i="49"/>
  <c r="AD374" i="50" s="1"/>
  <c r="AD374" i="49"/>
  <c r="AE374" i="50" s="1"/>
  <c r="M375" i="49"/>
  <c r="N375" i="50" s="1"/>
  <c r="N375" i="49"/>
  <c r="O375" i="50" s="1"/>
  <c r="O375" i="49"/>
  <c r="P375" i="50" s="1"/>
  <c r="P375" i="49"/>
  <c r="Q375" i="50" s="1"/>
  <c r="Q375" i="49"/>
  <c r="R375" i="49"/>
  <c r="S375" i="50" s="1"/>
  <c r="S375" i="49"/>
  <c r="T375" i="50" s="1"/>
  <c r="T375" i="49"/>
  <c r="U375" i="50" s="1"/>
  <c r="U375" i="49"/>
  <c r="V375" i="50" s="1"/>
  <c r="V375" i="49"/>
  <c r="W375" i="50" s="1"/>
  <c r="W375" i="49"/>
  <c r="X375" i="50" s="1"/>
  <c r="X375" i="49"/>
  <c r="Y375" i="50" s="1"/>
  <c r="Y375" i="49"/>
  <c r="Z375" i="50" s="1"/>
  <c r="Z375" i="49"/>
  <c r="AA375" i="50" s="1"/>
  <c r="AA375" i="49"/>
  <c r="AB375" i="50" s="1"/>
  <c r="AB375" i="49"/>
  <c r="AC375" i="50" s="1"/>
  <c r="AC375" i="49"/>
  <c r="AD375" i="50" s="1"/>
  <c r="AD375" i="49"/>
  <c r="AE375" i="50" s="1"/>
  <c r="M376" i="49"/>
  <c r="N376" i="50" s="1"/>
  <c r="N376" i="49"/>
  <c r="O376" i="50" s="1"/>
  <c r="O376" i="49"/>
  <c r="P376" i="50" s="1"/>
  <c r="P376" i="49"/>
  <c r="Q376" i="50" s="1"/>
  <c r="Q376" i="49"/>
  <c r="R376" i="49"/>
  <c r="S376" i="50" s="1"/>
  <c r="S376" i="49"/>
  <c r="T376" i="50" s="1"/>
  <c r="T376" i="49"/>
  <c r="U376" i="50" s="1"/>
  <c r="U376" i="49"/>
  <c r="V376" i="50" s="1"/>
  <c r="V376" i="49"/>
  <c r="W376" i="50" s="1"/>
  <c r="W376" i="49"/>
  <c r="X376" i="50" s="1"/>
  <c r="X376" i="49"/>
  <c r="Y376" i="50" s="1"/>
  <c r="Y376" i="49"/>
  <c r="Z376" i="50" s="1"/>
  <c r="Z376" i="49"/>
  <c r="AA376" i="50" s="1"/>
  <c r="AA376" i="49"/>
  <c r="AB376" i="50" s="1"/>
  <c r="AB376" i="49"/>
  <c r="AC376" i="50" s="1"/>
  <c r="AC376" i="49"/>
  <c r="AD376" i="50" s="1"/>
  <c r="AD376" i="49"/>
  <c r="AE376" i="50" s="1"/>
  <c r="M377" i="49"/>
  <c r="N377" i="50" s="1"/>
  <c r="N377" i="49"/>
  <c r="O377" i="50" s="1"/>
  <c r="O377" i="49"/>
  <c r="P377" i="50" s="1"/>
  <c r="P377" i="49"/>
  <c r="Q377" i="50" s="1"/>
  <c r="Q377" i="49"/>
  <c r="R377" i="49"/>
  <c r="S377" i="50" s="1"/>
  <c r="S377" i="49"/>
  <c r="T377" i="50" s="1"/>
  <c r="T377" i="49"/>
  <c r="U377" i="50" s="1"/>
  <c r="U377" i="49"/>
  <c r="V377" i="50" s="1"/>
  <c r="V377" i="49"/>
  <c r="W377" i="50" s="1"/>
  <c r="W377" i="49"/>
  <c r="X377" i="50" s="1"/>
  <c r="X377" i="49"/>
  <c r="Y377" i="50" s="1"/>
  <c r="Y377" i="49"/>
  <c r="Z377" i="50" s="1"/>
  <c r="Z377" i="49"/>
  <c r="AA377" i="50" s="1"/>
  <c r="AA377" i="49"/>
  <c r="AB377" i="50" s="1"/>
  <c r="AB377" i="49"/>
  <c r="AC377" i="50" s="1"/>
  <c r="AC377" i="49"/>
  <c r="AD377" i="50" s="1"/>
  <c r="AD377" i="49"/>
  <c r="AE377" i="50" s="1"/>
  <c r="M378" i="49"/>
  <c r="N378" i="50" s="1"/>
  <c r="N378" i="49"/>
  <c r="O378" i="50" s="1"/>
  <c r="O378" i="49"/>
  <c r="P378" i="50" s="1"/>
  <c r="P378" i="49"/>
  <c r="Q378" i="50" s="1"/>
  <c r="Q378" i="49"/>
  <c r="R378" i="49"/>
  <c r="S378" i="50" s="1"/>
  <c r="S378" i="49"/>
  <c r="T378" i="50" s="1"/>
  <c r="T378" i="49"/>
  <c r="U378" i="50" s="1"/>
  <c r="U378" i="49"/>
  <c r="V378" i="50" s="1"/>
  <c r="V378" i="49"/>
  <c r="W378" i="50" s="1"/>
  <c r="W378" i="49"/>
  <c r="X378" i="50" s="1"/>
  <c r="X378" i="49"/>
  <c r="Y378" i="50" s="1"/>
  <c r="Y378" i="49"/>
  <c r="Z378" i="50" s="1"/>
  <c r="Z378" i="49"/>
  <c r="AA378" i="50" s="1"/>
  <c r="AA378" i="49"/>
  <c r="AB378" i="50" s="1"/>
  <c r="AB378" i="49"/>
  <c r="AC378" i="50" s="1"/>
  <c r="AC378" i="49"/>
  <c r="AD378" i="50" s="1"/>
  <c r="AD378" i="49"/>
  <c r="AE378" i="50" s="1"/>
  <c r="M379" i="49"/>
  <c r="N379" i="50" s="1"/>
  <c r="N379" i="49"/>
  <c r="O379" i="50" s="1"/>
  <c r="O379" i="49"/>
  <c r="P379" i="50" s="1"/>
  <c r="P379" i="49"/>
  <c r="Q379" i="50" s="1"/>
  <c r="Q379" i="49"/>
  <c r="R379" i="49"/>
  <c r="S379" i="50" s="1"/>
  <c r="S379" i="49"/>
  <c r="T379" i="50" s="1"/>
  <c r="T379" i="49"/>
  <c r="U379" i="50" s="1"/>
  <c r="U379" i="49"/>
  <c r="V379" i="50" s="1"/>
  <c r="V379" i="49"/>
  <c r="W379" i="50" s="1"/>
  <c r="W379" i="49"/>
  <c r="X379" i="50" s="1"/>
  <c r="X379" i="49"/>
  <c r="Y379" i="50" s="1"/>
  <c r="Y379" i="49"/>
  <c r="Z379" i="50" s="1"/>
  <c r="Z379" i="49"/>
  <c r="AA379" i="50" s="1"/>
  <c r="AA379" i="49"/>
  <c r="AB379" i="50" s="1"/>
  <c r="AB379" i="49"/>
  <c r="AC379" i="50" s="1"/>
  <c r="AC379" i="49"/>
  <c r="AD379" i="50" s="1"/>
  <c r="AD379" i="49"/>
  <c r="AE379" i="50" s="1"/>
  <c r="M380" i="49"/>
  <c r="N380" i="50" s="1"/>
  <c r="N380" i="49"/>
  <c r="O380" i="50" s="1"/>
  <c r="O380" i="49"/>
  <c r="P380" i="50" s="1"/>
  <c r="P380" i="49"/>
  <c r="Q380" i="50" s="1"/>
  <c r="Q380" i="49"/>
  <c r="R380" i="49"/>
  <c r="S380" i="50" s="1"/>
  <c r="S380" i="49"/>
  <c r="T380" i="50" s="1"/>
  <c r="T380" i="49"/>
  <c r="U380" i="50" s="1"/>
  <c r="U380" i="49"/>
  <c r="V380" i="50" s="1"/>
  <c r="V380" i="49"/>
  <c r="W380" i="50" s="1"/>
  <c r="W380" i="49"/>
  <c r="X380" i="50" s="1"/>
  <c r="X380" i="49"/>
  <c r="Y380" i="50" s="1"/>
  <c r="Y380" i="49"/>
  <c r="Z380" i="50" s="1"/>
  <c r="Z380" i="49"/>
  <c r="AA380" i="50" s="1"/>
  <c r="AA380" i="49"/>
  <c r="AB380" i="50" s="1"/>
  <c r="AB380" i="49"/>
  <c r="AC380" i="50" s="1"/>
  <c r="AC380" i="49"/>
  <c r="AD380" i="50" s="1"/>
  <c r="AD380" i="49"/>
  <c r="AE380" i="50" s="1"/>
  <c r="M381" i="49"/>
  <c r="N381" i="50" s="1"/>
  <c r="N381" i="49"/>
  <c r="O381" i="50" s="1"/>
  <c r="O381" i="49"/>
  <c r="P381" i="50" s="1"/>
  <c r="P381" i="49"/>
  <c r="Q381" i="50" s="1"/>
  <c r="Q381" i="49"/>
  <c r="R381" i="49"/>
  <c r="S381" i="50" s="1"/>
  <c r="S381" i="49"/>
  <c r="T381" i="50" s="1"/>
  <c r="T381" i="49"/>
  <c r="U381" i="50" s="1"/>
  <c r="U381" i="49"/>
  <c r="V381" i="50" s="1"/>
  <c r="V381" i="49"/>
  <c r="W381" i="50" s="1"/>
  <c r="W381" i="49"/>
  <c r="X381" i="50" s="1"/>
  <c r="X381" i="49"/>
  <c r="Y381" i="50" s="1"/>
  <c r="Y381" i="49"/>
  <c r="Z381" i="50" s="1"/>
  <c r="Z381" i="49"/>
  <c r="AA381" i="50" s="1"/>
  <c r="AA381" i="49"/>
  <c r="AB381" i="50" s="1"/>
  <c r="AB381" i="49"/>
  <c r="AC381" i="50" s="1"/>
  <c r="AC381" i="49"/>
  <c r="AD381" i="50" s="1"/>
  <c r="AD381" i="49"/>
  <c r="AE381" i="50" s="1"/>
  <c r="M382" i="49"/>
  <c r="N382" i="50" s="1"/>
  <c r="N382" i="49"/>
  <c r="O382" i="50" s="1"/>
  <c r="O382" i="49"/>
  <c r="P382" i="50" s="1"/>
  <c r="P382" i="49"/>
  <c r="Q382" i="50" s="1"/>
  <c r="Q382" i="49"/>
  <c r="R382" i="49"/>
  <c r="S382" i="50" s="1"/>
  <c r="S382" i="49"/>
  <c r="T382" i="50" s="1"/>
  <c r="T382" i="49"/>
  <c r="U382" i="50" s="1"/>
  <c r="U382" i="49"/>
  <c r="V382" i="50" s="1"/>
  <c r="V382" i="49"/>
  <c r="W382" i="50" s="1"/>
  <c r="W382" i="49"/>
  <c r="X382" i="50" s="1"/>
  <c r="X382" i="49"/>
  <c r="Y382" i="50" s="1"/>
  <c r="Y382" i="49"/>
  <c r="Z382" i="50" s="1"/>
  <c r="Z382" i="49"/>
  <c r="AA382" i="50" s="1"/>
  <c r="AA382" i="49"/>
  <c r="AB382" i="50" s="1"/>
  <c r="AB382" i="49"/>
  <c r="AC382" i="50" s="1"/>
  <c r="AC382" i="49"/>
  <c r="AD382" i="50" s="1"/>
  <c r="AD382" i="49"/>
  <c r="AE382" i="50" s="1"/>
  <c r="M383" i="49"/>
  <c r="N383" i="50" s="1"/>
  <c r="N383" i="49"/>
  <c r="O383" i="50" s="1"/>
  <c r="O383" i="49"/>
  <c r="P383" i="50" s="1"/>
  <c r="P383" i="49"/>
  <c r="Q383" i="50" s="1"/>
  <c r="Q383" i="49"/>
  <c r="R383" i="49"/>
  <c r="S383" i="50" s="1"/>
  <c r="S383" i="49"/>
  <c r="T383" i="50" s="1"/>
  <c r="T383" i="49"/>
  <c r="U383" i="50" s="1"/>
  <c r="U383" i="49"/>
  <c r="V383" i="50" s="1"/>
  <c r="V383" i="49"/>
  <c r="W383" i="50" s="1"/>
  <c r="W383" i="49"/>
  <c r="X383" i="50" s="1"/>
  <c r="X383" i="49"/>
  <c r="Y383" i="50" s="1"/>
  <c r="Y383" i="49"/>
  <c r="Z383" i="50" s="1"/>
  <c r="Z383" i="49"/>
  <c r="AA383" i="50" s="1"/>
  <c r="AA383" i="49"/>
  <c r="AB383" i="50" s="1"/>
  <c r="AB383" i="49"/>
  <c r="AC383" i="50" s="1"/>
  <c r="AC383" i="49"/>
  <c r="AD383" i="50" s="1"/>
  <c r="AD383" i="49"/>
  <c r="AE383" i="50" s="1"/>
  <c r="M366" i="49"/>
  <c r="N366" i="50" s="1"/>
  <c r="N366" i="49"/>
  <c r="O366" i="50" s="1"/>
  <c r="O366" i="49"/>
  <c r="P366" i="50" s="1"/>
  <c r="P366" i="49"/>
  <c r="Q366" i="50" s="1"/>
  <c r="Q366" i="49"/>
  <c r="R366" i="49"/>
  <c r="S366" i="50" s="1"/>
  <c r="S366" i="49"/>
  <c r="T366" i="50" s="1"/>
  <c r="T366" i="49"/>
  <c r="U366" i="50" s="1"/>
  <c r="U366" i="49"/>
  <c r="V366" i="50" s="1"/>
  <c r="V366" i="49"/>
  <c r="W366" i="50" s="1"/>
  <c r="W366" i="49"/>
  <c r="X366" i="50" s="1"/>
  <c r="X366" i="49"/>
  <c r="Y366" i="50" s="1"/>
  <c r="Y366" i="49"/>
  <c r="Z366" i="50" s="1"/>
  <c r="Z366" i="49"/>
  <c r="AA366" i="50" s="1"/>
  <c r="AA366" i="49"/>
  <c r="AB366" i="50" s="1"/>
  <c r="AB366" i="49"/>
  <c r="AC366" i="50" s="1"/>
  <c r="AC366" i="49"/>
  <c r="AD366" i="50" s="1"/>
  <c r="AD366" i="49"/>
  <c r="AE366" i="50" s="1"/>
  <c r="M368" i="49"/>
  <c r="N368" i="50" s="1"/>
  <c r="N368" i="49"/>
  <c r="O368" i="50" s="1"/>
  <c r="O368" i="49"/>
  <c r="P368" i="50" s="1"/>
  <c r="P368" i="49"/>
  <c r="Q368" i="50" s="1"/>
  <c r="Q368" i="49"/>
  <c r="R368" i="49"/>
  <c r="S368" i="50" s="1"/>
  <c r="S368" i="49"/>
  <c r="T368" i="50" s="1"/>
  <c r="T368" i="49"/>
  <c r="U368" i="50" s="1"/>
  <c r="U368" i="49"/>
  <c r="V368" i="50" s="1"/>
  <c r="V368" i="49"/>
  <c r="W368" i="50" s="1"/>
  <c r="W368" i="49"/>
  <c r="X368" i="50" s="1"/>
  <c r="X368" i="49"/>
  <c r="Y368" i="50" s="1"/>
  <c r="Y368" i="49"/>
  <c r="Z368" i="50" s="1"/>
  <c r="Z368" i="49"/>
  <c r="AA368" i="50" s="1"/>
  <c r="AA368" i="49"/>
  <c r="AB368" i="50" s="1"/>
  <c r="AB368" i="49"/>
  <c r="AC368" i="50" s="1"/>
  <c r="AC368" i="49"/>
  <c r="AD368" i="50" s="1"/>
  <c r="AD368" i="49"/>
  <c r="AE368" i="50" s="1"/>
  <c r="M279" i="49"/>
  <c r="N279" i="50" s="1"/>
  <c r="N279" i="49"/>
  <c r="O279" i="50" s="1"/>
  <c r="O279" i="49"/>
  <c r="P279" i="50" s="1"/>
  <c r="P279" i="49"/>
  <c r="Q279" i="50" s="1"/>
  <c r="Q279" i="49"/>
  <c r="R279" i="49"/>
  <c r="S279" i="50" s="1"/>
  <c r="S279" i="49"/>
  <c r="T279" i="50" s="1"/>
  <c r="T279" i="49"/>
  <c r="U279" i="50" s="1"/>
  <c r="U279" i="49"/>
  <c r="V279" i="50" s="1"/>
  <c r="V279" i="49"/>
  <c r="W279" i="50" s="1"/>
  <c r="W279" i="49"/>
  <c r="X279" i="50" s="1"/>
  <c r="X279" i="49"/>
  <c r="Y279" i="50" s="1"/>
  <c r="Y279" i="49"/>
  <c r="Z279" i="50" s="1"/>
  <c r="Z279" i="49"/>
  <c r="AA279" i="50" s="1"/>
  <c r="AA279" i="49"/>
  <c r="AB279" i="50" s="1"/>
  <c r="AB279" i="49"/>
  <c r="AC279" i="50" s="1"/>
  <c r="AC279" i="49"/>
  <c r="AD279" i="50" s="1"/>
  <c r="AD279" i="49"/>
  <c r="AE279" i="50" s="1"/>
  <c r="M294" i="49"/>
  <c r="N294" i="50" s="1"/>
  <c r="N294" i="49"/>
  <c r="O294" i="50" s="1"/>
  <c r="O294" i="49"/>
  <c r="P294" i="50" s="1"/>
  <c r="P294" i="49"/>
  <c r="Q294" i="50" s="1"/>
  <c r="Q294" i="49"/>
  <c r="R294" i="49"/>
  <c r="S294" i="50" s="1"/>
  <c r="S294" i="49"/>
  <c r="T294" i="50" s="1"/>
  <c r="T294" i="49"/>
  <c r="U294" i="50" s="1"/>
  <c r="U294" i="49"/>
  <c r="V294" i="50" s="1"/>
  <c r="V294" i="49"/>
  <c r="W294" i="50" s="1"/>
  <c r="W294" i="49"/>
  <c r="X294" i="50" s="1"/>
  <c r="X294" i="49"/>
  <c r="Y294" i="50" s="1"/>
  <c r="Y294" i="49"/>
  <c r="Z294" i="50" s="1"/>
  <c r="Z294" i="49"/>
  <c r="AA294" i="50" s="1"/>
  <c r="AA294" i="49"/>
  <c r="AB294" i="50" s="1"/>
  <c r="AB294" i="49"/>
  <c r="AC294" i="50" s="1"/>
  <c r="AC294" i="49"/>
  <c r="AD294" i="50" s="1"/>
  <c r="AD294" i="49"/>
  <c r="AE294" i="50" s="1"/>
  <c r="M340" i="49"/>
  <c r="N340" i="50" s="1"/>
  <c r="N340" i="49"/>
  <c r="O340" i="50" s="1"/>
  <c r="O340" i="49"/>
  <c r="P340" i="50" s="1"/>
  <c r="P340" i="49"/>
  <c r="Q340" i="50" s="1"/>
  <c r="Q340" i="49"/>
  <c r="R340" i="49"/>
  <c r="S340" i="50" s="1"/>
  <c r="S340" i="49"/>
  <c r="T340" i="50" s="1"/>
  <c r="T340" i="49"/>
  <c r="U340" i="50" s="1"/>
  <c r="U340" i="49"/>
  <c r="V340" i="50" s="1"/>
  <c r="V340" i="49"/>
  <c r="W340" i="50" s="1"/>
  <c r="W340" i="49"/>
  <c r="X340" i="50" s="1"/>
  <c r="X340" i="49"/>
  <c r="Y340" i="50" s="1"/>
  <c r="Y340" i="49"/>
  <c r="Z340" i="50" s="1"/>
  <c r="Z340" i="49"/>
  <c r="AA340" i="50" s="1"/>
  <c r="AA340" i="49"/>
  <c r="AB340" i="50" s="1"/>
  <c r="AB340" i="49"/>
  <c r="AC340" i="50" s="1"/>
  <c r="AC340" i="49"/>
  <c r="AD340" i="50" s="1"/>
  <c r="AD340" i="49"/>
  <c r="AE340" i="50" s="1"/>
  <c r="M342" i="49"/>
  <c r="N342" i="50" s="1"/>
  <c r="N342" i="49"/>
  <c r="O342" i="50" s="1"/>
  <c r="O342" i="49"/>
  <c r="P342" i="50" s="1"/>
  <c r="P342" i="49"/>
  <c r="Q342" i="50" s="1"/>
  <c r="Q342" i="49"/>
  <c r="R342" i="49"/>
  <c r="S342" i="50" s="1"/>
  <c r="S342" i="49"/>
  <c r="T342" i="50" s="1"/>
  <c r="T342" i="49"/>
  <c r="U342" i="50" s="1"/>
  <c r="U342" i="49"/>
  <c r="V342" i="50" s="1"/>
  <c r="V342" i="49"/>
  <c r="W342" i="50" s="1"/>
  <c r="W342" i="49"/>
  <c r="X342" i="50" s="1"/>
  <c r="X342" i="49"/>
  <c r="Y342" i="50" s="1"/>
  <c r="Y342" i="49"/>
  <c r="Z342" i="50" s="1"/>
  <c r="Z342" i="49"/>
  <c r="AA342" i="50" s="1"/>
  <c r="AA342" i="49"/>
  <c r="AB342" i="50" s="1"/>
  <c r="AB342" i="49"/>
  <c r="AC342" i="50" s="1"/>
  <c r="AC342" i="49"/>
  <c r="AD342" i="50" s="1"/>
  <c r="AD342" i="49"/>
  <c r="AE342" i="50" s="1"/>
  <c r="M344" i="49"/>
  <c r="N344" i="50" s="1"/>
  <c r="N344" i="49"/>
  <c r="O344" i="50" s="1"/>
  <c r="O344" i="49"/>
  <c r="P344" i="50" s="1"/>
  <c r="P344" i="49"/>
  <c r="Q344" i="50" s="1"/>
  <c r="Q344" i="49"/>
  <c r="R344" i="49"/>
  <c r="S344" i="50" s="1"/>
  <c r="S344" i="49"/>
  <c r="T344" i="50" s="1"/>
  <c r="T344" i="49"/>
  <c r="U344" i="50" s="1"/>
  <c r="U344" i="49"/>
  <c r="V344" i="50" s="1"/>
  <c r="V344" i="49"/>
  <c r="W344" i="50" s="1"/>
  <c r="W344" i="49"/>
  <c r="X344" i="50" s="1"/>
  <c r="X344" i="49"/>
  <c r="Y344" i="50" s="1"/>
  <c r="Y344" i="49"/>
  <c r="Z344" i="50" s="1"/>
  <c r="Z344" i="49"/>
  <c r="AA344" i="50" s="1"/>
  <c r="AA344" i="49"/>
  <c r="AB344" i="50" s="1"/>
  <c r="AB344" i="49"/>
  <c r="AC344" i="50" s="1"/>
  <c r="AC344" i="49"/>
  <c r="AD344" i="50" s="1"/>
  <c r="AD344" i="49"/>
  <c r="AE344" i="50" s="1"/>
  <c r="M346" i="49"/>
  <c r="N346" i="50" s="1"/>
  <c r="N346" i="49"/>
  <c r="O346" i="50" s="1"/>
  <c r="O346" i="49"/>
  <c r="P346" i="50" s="1"/>
  <c r="P346" i="49"/>
  <c r="Q346" i="50" s="1"/>
  <c r="Q346" i="49"/>
  <c r="R346" i="49"/>
  <c r="S346" i="50" s="1"/>
  <c r="S346" i="49"/>
  <c r="T346" i="50" s="1"/>
  <c r="T346" i="49"/>
  <c r="U346" i="50" s="1"/>
  <c r="U346" i="49"/>
  <c r="V346" i="50" s="1"/>
  <c r="V346" i="49"/>
  <c r="W346" i="50" s="1"/>
  <c r="W346" i="49"/>
  <c r="X346" i="50" s="1"/>
  <c r="X346" i="49"/>
  <c r="Y346" i="50" s="1"/>
  <c r="Y346" i="49"/>
  <c r="Z346" i="50" s="1"/>
  <c r="Z346" i="49"/>
  <c r="AA346" i="50" s="1"/>
  <c r="AA346" i="49"/>
  <c r="AB346" i="50" s="1"/>
  <c r="AB346" i="49"/>
  <c r="AC346" i="50" s="1"/>
  <c r="AC346" i="49"/>
  <c r="AD346" i="50" s="1"/>
  <c r="AD346" i="49"/>
  <c r="AE346" i="50" s="1"/>
  <c r="M348" i="49"/>
  <c r="N348" i="50" s="1"/>
  <c r="N348" i="49"/>
  <c r="O348" i="50" s="1"/>
  <c r="O348" i="49"/>
  <c r="P348" i="50" s="1"/>
  <c r="P348" i="49"/>
  <c r="Q348" i="50" s="1"/>
  <c r="Q348" i="49"/>
  <c r="R348" i="49"/>
  <c r="S348" i="50" s="1"/>
  <c r="S348" i="49"/>
  <c r="T348" i="50" s="1"/>
  <c r="T348" i="49"/>
  <c r="U348" i="50" s="1"/>
  <c r="U348" i="49"/>
  <c r="V348" i="50" s="1"/>
  <c r="V348" i="49"/>
  <c r="W348" i="50" s="1"/>
  <c r="W348" i="49"/>
  <c r="X348" i="50" s="1"/>
  <c r="X348" i="49"/>
  <c r="Y348" i="50" s="1"/>
  <c r="Y348" i="49"/>
  <c r="Z348" i="50" s="1"/>
  <c r="Z348" i="49"/>
  <c r="AA348" i="50" s="1"/>
  <c r="AA348" i="49"/>
  <c r="AB348" i="50" s="1"/>
  <c r="AB348" i="49"/>
  <c r="AC348" i="50" s="1"/>
  <c r="AC348" i="49"/>
  <c r="AD348" i="50" s="1"/>
  <c r="AD348" i="49"/>
  <c r="AE348" i="50" s="1"/>
  <c r="M356" i="49"/>
  <c r="N356" i="50" s="1"/>
  <c r="N356" i="49"/>
  <c r="O356" i="50" s="1"/>
  <c r="O356" i="49"/>
  <c r="P356" i="50" s="1"/>
  <c r="P356" i="49"/>
  <c r="Q356" i="50" s="1"/>
  <c r="Q356" i="49"/>
  <c r="R356" i="49"/>
  <c r="S356" i="50" s="1"/>
  <c r="S356" i="49"/>
  <c r="T356" i="50" s="1"/>
  <c r="T356" i="49"/>
  <c r="U356" i="50" s="1"/>
  <c r="U356" i="49"/>
  <c r="V356" i="50" s="1"/>
  <c r="V356" i="49"/>
  <c r="W356" i="50" s="1"/>
  <c r="W356" i="49"/>
  <c r="X356" i="50" s="1"/>
  <c r="X356" i="49"/>
  <c r="Y356" i="50" s="1"/>
  <c r="Y356" i="49"/>
  <c r="Z356" i="50" s="1"/>
  <c r="Z356" i="49"/>
  <c r="AA356" i="50" s="1"/>
  <c r="AA356" i="49"/>
  <c r="AB356" i="50" s="1"/>
  <c r="AB356" i="49"/>
  <c r="AC356" i="50" s="1"/>
  <c r="AC356" i="49"/>
  <c r="AD356" i="50" s="1"/>
  <c r="AD356" i="49"/>
  <c r="AE356" i="50" s="1"/>
  <c r="M362" i="49"/>
  <c r="N362" i="50" s="1"/>
  <c r="N362" i="49"/>
  <c r="O362" i="50" s="1"/>
  <c r="O362" i="49"/>
  <c r="P362" i="50" s="1"/>
  <c r="P362" i="49"/>
  <c r="Q362" i="50" s="1"/>
  <c r="Q362" i="49"/>
  <c r="R362" i="49"/>
  <c r="S362" i="50" s="1"/>
  <c r="S362" i="49"/>
  <c r="T362" i="50" s="1"/>
  <c r="T362" i="49"/>
  <c r="U362" i="50" s="1"/>
  <c r="U362" i="49"/>
  <c r="V362" i="50" s="1"/>
  <c r="V362" i="49"/>
  <c r="W362" i="50" s="1"/>
  <c r="W362" i="49"/>
  <c r="X362" i="50" s="1"/>
  <c r="X362" i="49"/>
  <c r="Y362" i="50" s="1"/>
  <c r="Y362" i="49"/>
  <c r="Z362" i="50" s="1"/>
  <c r="Z362" i="49"/>
  <c r="AA362" i="50" s="1"/>
  <c r="AA362" i="49"/>
  <c r="AB362" i="50" s="1"/>
  <c r="AB362" i="49"/>
  <c r="AC362" i="50" s="1"/>
  <c r="AC362" i="49"/>
  <c r="AD362" i="50" s="1"/>
  <c r="AD362" i="49"/>
  <c r="AE362" i="50" s="1"/>
  <c r="D258" i="50"/>
  <c r="M242" i="49"/>
  <c r="N242" i="50" s="1"/>
  <c r="N242" i="49"/>
  <c r="O242" i="50" s="1"/>
  <c r="O242" i="49"/>
  <c r="P242" i="50" s="1"/>
  <c r="P242" i="49"/>
  <c r="Q242" i="50" s="1"/>
  <c r="Q242" i="49"/>
  <c r="R242" i="50" s="1"/>
  <c r="R242" i="49"/>
  <c r="S242" i="50" s="1"/>
  <c r="S242" i="49"/>
  <c r="T242" i="50" s="1"/>
  <c r="T242" i="49"/>
  <c r="U242" i="50" s="1"/>
  <c r="U242" i="49"/>
  <c r="V242" i="50" s="1"/>
  <c r="V242" i="49"/>
  <c r="W242" i="50" s="1"/>
  <c r="W242" i="49"/>
  <c r="X242" i="50" s="1"/>
  <c r="X242" i="49"/>
  <c r="Y242" i="50" s="1"/>
  <c r="Y242" i="49"/>
  <c r="Z242" i="50" s="1"/>
  <c r="Z242" i="49"/>
  <c r="AA242" i="50" s="1"/>
  <c r="AA242" i="49"/>
  <c r="AB242" i="50" s="1"/>
  <c r="AB242" i="49"/>
  <c r="AC242" i="50" s="1"/>
  <c r="AC242" i="49"/>
  <c r="AD242" i="50" s="1"/>
  <c r="AD242" i="49"/>
  <c r="AE242" i="50" s="1"/>
  <c r="M244" i="49"/>
  <c r="N244" i="50" s="1"/>
  <c r="N244" i="49"/>
  <c r="O244" i="50" s="1"/>
  <c r="O244" i="49"/>
  <c r="P244" i="50" s="1"/>
  <c r="P244" i="49"/>
  <c r="Q244" i="50" s="1"/>
  <c r="Q244" i="49"/>
  <c r="R244" i="50" s="1"/>
  <c r="R244" i="49"/>
  <c r="S244" i="50" s="1"/>
  <c r="S244" i="49"/>
  <c r="T244" i="50" s="1"/>
  <c r="T244" i="49"/>
  <c r="U244" i="50" s="1"/>
  <c r="U244" i="49"/>
  <c r="V244" i="50" s="1"/>
  <c r="V244" i="49"/>
  <c r="W244" i="50" s="1"/>
  <c r="W244" i="49"/>
  <c r="X244" i="50" s="1"/>
  <c r="X244" i="49"/>
  <c r="Y244" i="50" s="1"/>
  <c r="Y244" i="49"/>
  <c r="Z244" i="50" s="1"/>
  <c r="Z244" i="49"/>
  <c r="AA244" i="50" s="1"/>
  <c r="AA244" i="49"/>
  <c r="AB244" i="50" s="1"/>
  <c r="AB244" i="49"/>
  <c r="AC244" i="50" s="1"/>
  <c r="AC244" i="49"/>
  <c r="AD244" i="50" s="1"/>
  <c r="AD244" i="49"/>
  <c r="AE244" i="50" s="1"/>
  <c r="M245" i="49"/>
  <c r="N245" i="50" s="1"/>
  <c r="N245" i="49"/>
  <c r="O245" i="50" s="1"/>
  <c r="O245" i="49"/>
  <c r="P245" i="50" s="1"/>
  <c r="P245" i="49"/>
  <c r="Q245" i="50" s="1"/>
  <c r="Q245" i="49"/>
  <c r="R245" i="50" s="1"/>
  <c r="R245" i="49"/>
  <c r="S245" i="50" s="1"/>
  <c r="S245" i="49"/>
  <c r="T245" i="50" s="1"/>
  <c r="T245" i="49"/>
  <c r="U245" i="50" s="1"/>
  <c r="U245" i="49"/>
  <c r="V245" i="50" s="1"/>
  <c r="V245" i="49"/>
  <c r="W245" i="50" s="1"/>
  <c r="W245" i="49"/>
  <c r="X245" i="50" s="1"/>
  <c r="X245" i="49"/>
  <c r="Y245" i="50" s="1"/>
  <c r="Y245" i="49"/>
  <c r="Z245" i="50" s="1"/>
  <c r="Z245" i="49"/>
  <c r="AA245" i="50" s="1"/>
  <c r="AA245" i="49"/>
  <c r="AB245" i="50" s="1"/>
  <c r="AB245" i="49"/>
  <c r="AC245" i="50" s="1"/>
  <c r="AC245" i="49"/>
  <c r="AD245" i="50" s="1"/>
  <c r="AD245" i="49"/>
  <c r="AE245" i="50" s="1"/>
  <c r="M246" i="49"/>
  <c r="N246" i="50" s="1"/>
  <c r="N246" i="49"/>
  <c r="O246" i="50" s="1"/>
  <c r="O246" i="49"/>
  <c r="P246" i="50" s="1"/>
  <c r="P246" i="49"/>
  <c r="Q246" i="50" s="1"/>
  <c r="Q246" i="49"/>
  <c r="R246" i="50" s="1"/>
  <c r="R246" i="49"/>
  <c r="S246" i="50" s="1"/>
  <c r="S246" i="49"/>
  <c r="T246" i="50" s="1"/>
  <c r="T246" i="49"/>
  <c r="U246" i="50" s="1"/>
  <c r="U246" i="49"/>
  <c r="V246" i="50" s="1"/>
  <c r="V246" i="49"/>
  <c r="W246" i="50" s="1"/>
  <c r="W246" i="49"/>
  <c r="X246" i="50" s="1"/>
  <c r="X246" i="49"/>
  <c r="Y246" i="50" s="1"/>
  <c r="Y246" i="49"/>
  <c r="Z246" i="50" s="1"/>
  <c r="Z246" i="49"/>
  <c r="AA246" i="50" s="1"/>
  <c r="AA246" i="49"/>
  <c r="AB246" i="50" s="1"/>
  <c r="AB246" i="49"/>
  <c r="AC246" i="50" s="1"/>
  <c r="AC246" i="49"/>
  <c r="AD246" i="50" s="1"/>
  <c r="AD246" i="49"/>
  <c r="AE246" i="50" s="1"/>
  <c r="M247" i="49"/>
  <c r="N247" i="50" s="1"/>
  <c r="N247" i="49"/>
  <c r="O247" i="50" s="1"/>
  <c r="O247" i="49"/>
  <c r="P247" i="50" s="1"/>
  <c r="P247" i="49"/>
  <c r="Q247" i="50" s="1"/>
  <c r="Q247" i="49"/>
  <c r="R247" i="50" s="1"/>
  <c r="R247" i="49"/>
  <c r="S247" i="50" s="1"/>
  <c r="S247" i="49"/>
  <c r="T247" i="50" s="1"/>
  <c r="T247" i="49"/>
  <c r="U247" i="50" s="1"/>
  <c r="U247" i="49"/>
  <c r="V247" i="50" s="1"/>
  <c r="V247" i="49"/>
  <c r="W247" i="50" s="1"/>
  <c r="W247" i="49"/>
  <c r="X247" i="50" s="1"/>
  <c r="X247" i="49"/>
  <c r="Y247" i="50" s="1"/>
  <c r="Y247" i="49"/>
  <c r="Z247" i="50" s="1"/>
  <c r="Z247" i="49"/>
  <c r="AA247" i="50" s="1"/>
  <c r="AA247" i="49"/>
  <c r="AB247" i="50" s="1"/>
  <c r="AB247" i="49"/>
  <c r="AC247" i="50" s="1"/>
  <c r="AC247" i="49"/>
  <c r="AD247" i="50" s="1"/>
  <c r="AD247" i="49"/>
  <c r="AE247" i="50" s="1"/>
  <c r="M248" i="49"/>
  <c r="N248" i="50" s="1"/>
  <c r="N248" i="49"/>
  <c r="O248" i="50" s="1"/>
  <c r="O248" i="49"/>
  <c r="P248" i="50" s="1"/>
  <c r="P248" i="49"/>
  <c r="Q248" i="50" s="1"/>
  <c r="Q248" i="49"/>
  <c r="R248" i="50" s="1"/>
  <c r="R248" i="49"/>
  <c r="S248" i="50" s="1"/>
  <c r="S248" i="49"/>
  <c r="T248" i="50" s="1"/>
  <c r="T248" i="49"/>
  <c r="U248" i="50" s="1"/>
  <c r="U248" i="49"/>
  <c r="V248" i="50" s="1"/>
  <c r="V248" i="49"/>
  <c r="W248" i="50" s="1"/>
  <c r="W248" i="49"/>
  <c r="X248" i="50" s="1"/>
  <c r="X248" i="49"/>
  <c r="Y248" i="50" s="1"/>
  <c r="Y248" i="49"/>
  <c r="Z248" i="50" s="1"/>
  <c r="Z248" i="49"/>
  <c r="AA248" i="50" s="1"/>
  <c r="AA248" i="49"/>
  <c r="AB248" i="50" s="1"/>
  <c r="AB248" i="49"/>
  <c r="AC248" i="50" s="1"/>
  <c r="AC248" i="49"/>
  <c r="AD248" i="50" s="1"/>
  <c r="AD248" i="49"/>
  <c r="AE248" i="50" s="1"/>
  <c r="M249" i="49"/>
  <c r="N249" i="50" s="1"/>
  <c r="N249" i="49"/>
  <c r="O249" i="50" s="1"/>
  <c r="O249" i="49"/>
  <c r="P249" i="50" s="1"/>
  <c r="P249" i="49"/>
  <c r="Q249" i="50" s="1"/>
  <c r="Q249" i="49"/>
  <c r="R249" i="50" s="1"/>
  <c r="R249" i="49"/>
  <c r="S249" i="50" s="1"/>
  <c r="S249" i="49"/>
  <c r="T249" i="50" s="1"/>
  <c r="T249" i="49"/>
  <c r="U249" i="50" s="1"/>
  <c r="U249" i="49"/>
  <c r="V249" i="50" s="1"/>
  <c r="V249" i="49"/>
  <c r="W249" i="50" s="1"/>
  <c r="W249" i="49"/>
  <c r="X249" i="50" s="1"/>
  <c r="X249" i="49"/>
  <c r="Y249" i="50" s="1"/>
  <c r="Y249" i="49"/>
  <c r="Z249" i="50" s="1"/>
  <c r="Z249" i="49"/>
  <c r="AA249" i="50" s="1"/>
  <c r="AA249" i="49"/>
  <c r="AB249" i="50" s="1"/>
  <c r="AB249" i="49"/>
  <c r="AC249" i="50" s="1"/>
  <c r="AC249" i="49"/>
  <c r="AD249" i="50" s="1"/>
  <c r="AD249" i="49"/>
  <c r="AE249" i="50" s="1"/>
  <c r="M250" i="49"/>
  <c r="N250" i="50" s="1"/>
  <c r="N250" i="49"/>
  <c r="O250" i="50" s="1"/>
  <c r="O250" i="49"/>
  <c r="P250" i="50" s="1"/>
  <c r="P250" i="49"/>
  <c r="Q250" i="50" s="1"/>
  <c r="Q250" i="49"/>
  <c r="R250" i="50" s="1"/>
  <c r="R250" i="49"/>
  <c r="S250" i="50" s="1"/>
  <c r="S250" i="49"/>
  <c r="T250" i="50" s="1"/>
  <c r="T250" i="49"/>
  <c r="U250" i="50" s="1"/>
  <c r="U250" i="49"/>
  <c r="V250" i="50" s="1"/>
  <c r="V250" i="49"/>
  <c r="W250" i="50" s="1"/>
  <c r="W250" i="49"/>
  <c r="X250" i="50" s="1"/>
  <c r="X250" i="49"/>
  <c r="Y250" i="50" s="1"/>
  <c r="Y250" i="49"/>
  <c r="Z250" i="50" s="1"/>
  <c r="Z250" i="49"/>
  <c r="AA250" i="50" s="1"/>
  <c r="AA250" i="49"/>
  <c r="AB250" i="50" s="1"/>
  <c r="AB250" i="49"/>
  <c r="AC250" i="50" s="1"/>
  <c r="AC250" i="49"/>
  <c r="AD250" i="50" s="1"/>
  <c r="AD250" i="49"/>
  <c r="AE250" i="50" s="1"/>
  <c r="M251" i="49"/>
  <c r="N251" i="50" s="1"/>
  <c r="N251" i="49"/>
  <c r="O251" i="50" s="1"/>
  <c r="O251" i="49"/>
  <c r="P251" i="50" s="1"/>
  <c r="P251" i="49"/>
  <c r="Q251" i="50" s="1"/>
  <c r="Q251" i="49"/>
  <c r="R251" i="50" s="1"/>
  <c r="R251" i="49"/>
  <c r="S251" i="50" s="1"/>
  <c r="S251" i="49"/>
  <c r="T251" i="50" s="1"/>
  <c r="T251" i="49"/>
  <c r="U251" i="50" s="1"/>
  <c r="U251" i="49"/>
  <c r="V251" i="50" s="1"/>
  <c r="V251" i="49"/>
  <c r="W251" i="50" s="1"/>
  <c r="W251" i="49"/>
  <c r="X251" i="50" s="1"/>
  <c r="X251" i="49"/>
  <c r="Y251" i="50" s="1"/>
  <c r="Y251" i="49"/>
  <c r="Z251" i="50" s="1"/>
  <c r="Z251" i="49"/>
  <c r="AA251" i="50" s="1"/>
  <c r="AA251" i="49"/>
  <c r="AB251" i="50" s="1"/>
  <c r="AB251" i="49"/>
  <c r="AC251" i="50" s="1"/>
  <c r="AC251" i="49"/>
  <c r="AD251" i="50" s="1"/>
  <c r="AD251" i="49"/>
  <c r="AE251" i="50" s="1"/>
  <c r="M252" i="49"/>
  <c r="N252" i="50" s="1"/>
  <c r="N252" i="49"/>
  <c r="O252" i="50" s="1"/>
  <c r="O252" i="49"/>
  <c r="P252" i="50" s="1"/>
  <c r="P252" i="49"/>
  <c r="Q252" i="50" s="1"/>
  <c r="Q252" i="49"/>
  <c r="R252" i="50" s="1"/>
  <c r="R252" i="49"/>
  <c r="S252" i="50" s="1"/>
  <c r="S252" i="49"/>
  <c r="T252" i="50" s="1"/>
  <c r="T252" i="49"/>
  <c r="U252" i="50" s="1"/>
  <c r="U252" i="49"/>
  <c r="V252" i="50" s="1"/>
  <c r="V252" i="49"/>
  <c r="W252" i="50" s="1"/>
  <c r="W252" i="49"/>
  <c r="X252" i="50" s="1"/>
  <c r="X252" i="49"/>
  <c r="Y252" i="50" s="1"/>
  <c r="Y252" i="49"/>
  <c r="Z252" i="50" s="1"/>
  <c r="Z252" i="49"/>
  <c r="AA252" i="50" s="1"/>
  <c r="AA252" i="49"/>
  <c r="AB252" i="50" s="1"/>
  <c r="AB252" i="49"/>
  <c r="AC252" i="50" s="1"/>
  <c r="AC252" i="49"/>
  <c r="AD252" i="50" s="1"/>
  <c r="AD252" i="49"/>
  <c r="AE252" i="50" s="1"/>
  <c r="M253" i="49"/>
  <c r="N253" i="50" s="1"/>
  <c r="N253" i="49"/>
  <c r="O253" i="50" s="1"/>
  <c r="O253" i="49"/>
  <c r="P253" i="50" s="1"/>
  <c r="P253" i="49"/>
  <c r="Q253" i="50" s="1"/>
  <c r="Q253" i="49"/>
  <c r="R253" i="50" s="1"/>
  <c r="R253" i="49"/>
  <c r="S253" i="50" s="1"/>
  <c r="S253" i="49"/>
  <c r="T253" i="50" s="1"/>
  <c r="T253" i="49"/>
  <c r="U253" i="50" s="1"/>
  <c r="U253" i="49"/>
  <c r="V253" i="50" s="1"/>
  <c r="V253" i="49"/>
  <c r="W253" i="50" s="1"/>
  <c r="W253" i="49"/>
  <c r="X253" i="50" s="1"/>
  <c r="X253" i="49"/>
  <c r="Y253" i="50" s="1"/>
  <c r="Y253" i="49"/>
  <c r="Z253" i="50" s="1"/>
  <c r="Z253" i="49"/>
  <c r="AA253" i="50" s="1"/>
  <c r="AA253" i="49"/>
  <c r="AB253" i="50" s="1"/>
  <c r="AB253" i="49"/>
  <c r="AC253" i="50" s="1"/>
  <c r="AC253" i="49"/>
  <c r="AD253" i="50" s="1"/>
  <c r="AD253" i="49"/>
  <c r="AE253" i="50" s="1"/>
  <c r="M254" i="49"/>
  <c r="N254" i="50" s="1"/>
  <c r="N254" i="49"/>
  <c r="O254" i="50" s="1"/>
  <c r="O254" i="49"/>
  <c r="P254" i="50" s="1"/>
  <c r="P254" i="49"/>
  <c r="Q254" i="50" s="1"/>
  <c r="Q254" i="49"/>
  <c r="R254" i="50" s="1"/>
  <c r="R254" i="49"/>
  <c r="S254" i="50" s="1"/>
  <c r="S254" i="49"/>
  <c r="T254" i="50" s="1"/>
  <c r="T254" i="49"/>
  <c r="U254" i="50" s="1"/>
  <c r="U254" i="49"/>
  <c r="V254" i="50" s="1"/>
  <c r="V254" i="49"/>
  <c r="W254" i="50" s="1"/>
  <c r="W254" i="49"/>
  <c r="X254" i="50" s="1"/>
  <c r="X254" i="49"/>
  <c r="Y254" i="50" s="1"/>
  <c r="Y254" i="49"/>
  <c r="Z254" i="50" s="1"/>
  <c r="Z254" i="49"/>
  <c r="AA254" i="50" s="1"/>
  <c r="AA254" i="49"/>
  <c r="AB254" i="50" s="1"/>
  <c r="AB254" i="49"/>
  <c r="AC254" i="50" s="1"/>
  <c r="AC254" i="49"/>
  <c r="AD254" i="50" s="1"/>
  <c r="AD254" i="49"/>
  <c r="AE254" i="50" s="1"/>
  <c r="M255" i="49"/>
  <c r="N255" i="50" s="1"/>
  <c r="N255" i="49"/>
  <c r="O255" i="50" s="1"/>
  <c r="O255" i="49"/>
  <c r="P255" i="50" s="1"/>
  <c r="P255" i="49"/>
  <c r="Q255" i="50" s="1"/>
  <c r="Q255" i="49"/>
  <c r="R255" i="50" s="1"/>
  <c r="R255" i="49"/>
  <c r="S255" i="50" s="1"/>
  <c r="S255" i="49"/>
  <c r="T255" i="50" s="1"/>
  <c r="T255" i="49"/>
  <c r="U255" i="50" s="1"/>
  <c r="U255" i="49"/>
  <c r="V255" i="50" s="1"/>
  <c r="V255" i="49"/>
  <c r="W255" i="50" s="1"/>
  <c r="W255" i="49"/>
  <c r="X255" i="50" s="1"/>
  <c r="X255" i="49"/>
  <c r="Y255" i="50" s="1"/>
  <c r="Y255" i="49"/>
  <c r="Z255" i="50" s="1"/>
  <c r="Z255" i="49"/>
  <c r="AA255" i="50" s="1"/>
  <c r="AA255" i="49"/>
  <c r="AB255" i="50" s="1"/>
  <c r="AB255" i="49"/>
  <c r="AC255" i="50" s="1"/>
  <c r="AC255" i="49"/>
  <c r="AD255" i="50" s="1"/>
  <c r="AD255" i="49"/>
  <c r="AE255" i="50" s="1"/>
  <c r="M256" i="49"/>
  <c r="N256" i="50" s="1"/>
  <c r="N256" i="49"/>
  <c r="O256" i="50" s="1"/>
  <c r="O256" i="49"/>
  <c r="P256" i="50" s="1"/>
  <c r="P256" i="49"/>
  <c r="Q256" i="50" s="1"/>
  <c r="Q256" i="49"/>
  <c r="R256" i="50" s="1"/>
  <c r="R256" i="49"/>
  <c r="S256" i="50" s="1"/>
  <c r="S256" i="49"/>
  <c r="T256" i="50" s="1"/>
  <c r="T256" i="49"/>
  <c r="U256" i="50" s="1"/>
  <c r="U256" i="49"/>
  <c r="V256" i="50" s="1"/>
  <c r="V256" i="49"/>
  <c r="W256" i="50" s="1"/>
  <c r="W256" i="49"/>
  <c r="X256" i="50" s="1"/>
  <c r="X256" i="49"/>
  <c r="Y256" i="50" s="1"/>
  <c r="Y256" i="49"/>
  <c r="Z256" i="50" s="1"/>
  <c r="Z256" i="49"/>
  <c r="AA256" i="50" s="1"/>
  <c r="AA256" i="49"/>
  <c r="AB256" i="50" s="1"/>
  <c r="AB256" i="49"/>
  <c r="AC256" i="50" s="1"/>
  <c r="AC256" i="49"/>
  <c r="AD256" i="50" s="1"/>
  <c r="AD256" i="49"/>
  <c r="AE256" i="50" s="1"/>
  <c r="M257" i="49"/>
  <c r="N257" i="50" s="1"/>
  <c r="N257" i="49"/>
  <c r="O257" i="50" s="1"/>
  <c r="O257" i="49"/>
  <c r="P257" i="50" s="1"/>
  <c r="P257" i="49"/>
  <c r="Q257" i="50" s="1"/>
  <c r="Q257" i="49"/>
  <c r="R257" i="50" s="1"/>
  <c r="R257" i="49"/>
  <c r="S257" i="50" s="1"/>
  <c r="S257" i="49"/>
  <c r="T257" i="50" s="1"/>
  <c r="T257" i="49"/>
  <c r="U257" i="50" s="1"/>
  <c r="U257" i="49"/>
  <c r="V257" i="50" s="1"/>
  <c r="V257" i="49"/>
  <c r="W257" i="50" s="1"/>
  <c r="W257" i="49"/>
  <c r="X257" i="50" s="1"/>
  <c r="X257" i="49"/>
  <c r="Y257" i="50" s="1"/>
  <c r="Y257" i="49"/>
  <c r="Z257" i="50" s="1"/>
  <c r="Z257" i="49"/>
  <c r="AA257" i="50" s="1"/>
  <c r="AA257" i="49"/>
  <c r="AB257" i="50" s="1"/>
  <c r="AB257" i="49"/>
  <c r="AC257" i="50" s="1"/>
  <c r="AC257" i="49"/>
  <c r="AD257" i="50" s="1"/>
  <c r="AD257" i="49"/>
  <c r="AE257" i="50" s="1"/>
  <c r="D133" i="50"/>
  <c r="D134" i="50"/>
  <c r="D135" i="50"/>
  <c r="D136" i="50"/>
  <c r="D137" i="50"/>
  <c r="D138" i="50"/>
  <c r="D139" i="50"/>
  <c r="D140" i="50"/>
  <c r="D141" i="50"/>
  <c r="D142" i="50"/>
  <c r="D143" i="50"/>
  <c r="D144" i="50"/>
  <c r="D145" i="50"/>
  <c r="D146" i="50"/>
  <c r="D147" i="50"/>
  <c r="D148" i="50"/>
  <c r="D149" i="50"/>
  <c r="D150" i="50"/>
  <c r="D151" i="50"/>
  <c r="D152" i="50"/>
  <c r="D153" i="50"/>
  <c r="D154" i="50"/>
  <c r="D155" i="50"/>
  <c r="D156" i="50"/>
  <c r="D157" i="50"/>
  <c r="D158" i="50"/>
  <c r="D159" i="50"/>
  <c r="D160" i="50"/>
  <c r="D161" i="50"/>
  <c r="D162" i="50"/>
  <c r="D163" i="50"/>
  <c r="D164" i="50"/>
  <c r="D165" i="50"/>
  <c r="D166" i="50"/>
  <c r="D167" i="50"/>
  <c r="D168" i="50"/>
  <c r="D169" i="50"/>
  <c r="D170" i="50"/>
  <c r="D171" i="50"/>
  <c r="D172" i="50"/>
  <c r="D173" i="50"/>
  <c r="D174" i="50"/>
  <c r="D175" i="50"/>
  <c r="D176" i="50"/>
  <c r="D177" i="50"/>
  <c r="D178" i="50"/>
  <c r="D179" i="50"/>
  <c r="D180" i="50"/>
  <c r="D181" i="50"/>
  <c r="D182" i="50"/>
  <c r="D183" i="50"/>
  <c r="D184" i="50"/>
  <c r="D185" i="50"/>
  <c r="D186" i="50"/>
  <c r="D187" i="50"/>
  <c r="D188" i="50"/>
  <c r="D189" i="50"/>
  <c r="D190" i="50"/>
  <c r="D191" i="50"/>
  <c r="D192" i="50"/>
  <c r="D193" i="50"/>
  <c r="D194" i="50"/>
  <c r="D195" i="50"/>
  <c r="D196" i="50"/>
  <c r="D197" i="50"/>
  <c r="D198" i="50"/>
  <c r="D199" i="50"/>
  <c r="D200" i="50"/>
  <c r="D201" i="50"/>
  <c r="D202" i="50"/>
  <c r="D203" i="50"/>
  <c r="D204" i="50"/>
  <c r="D205" i="50"/>
  <c r="D206" i="50"/>
  <c r="D207" i="50"/>
  <c r="D208" i="50"/>
  <c r="D209" i="50"/>
  <c r="D210" i="50"/>
  <c r="D211" i="50"/>
  <c r="D212" i="50"/>
  <c r="D213" i="50"/>
  <c r="D214" i="50"/>
  <c r="D215" i="50"/>
  <c r="D216" i="50"/>
  <c r="D217" i="50"/>
  <c r="D218" i="50"/>
  <c r="D219" i="50"/>
  <c r="D220" i="50"/>
  <c r="D221" i="50"/>
  <c r="D222" i="50"/>
  <c r="D223" i="50"/>
  <c r="D224" i="50"/>
  <c r="D225" i="50"/>
  <c r="D226" i="50"/>
  <c r="D227" i="50"/>
  <c r="D228" i="50"/>
  <c r="D229" i="50"/>
  <c r="D230" i="50"/>
  <c r="D231" i="50"/>
  <c r="D232" i="50"/>
  <c r="D233" i="50"/>
  <c r="D234" i="50"/>
  <c r="D235" i="50"/>
  <c r="D236" i="50"/>
  <c r="D237" i="50"/>
  <c r="D238" i="50"/>
  <c r="D239" i="50"/>
  <c r="D240" i="50"/>
  <c r="D241" i="50"/>
  <c r="D242" i="50"/>
  <c r="D243" i="50"/>
  <c r="D244" i="50"/>
  <c r="D245" i="50"/>
  <c r="D246" i="50"/>
  <c r="D247" i="50"/>
  <c r="D248" i="50"/>
  <c r="D249" i="50"/>
  <c r="D250" i="50"/>
  <c r="D251" i="50"/>
  <c r="D252" i="50"/>
  <c r="D253" i="50"/>
  <c r="D254" i="50"/>
  <c r="D255" i="50"/>
  <c r="D256" i="50"/>
  <c r="D257" i="50"/>
  <c r="M153" i="49"/>
  <c r="N153" i="50" s="1"/>
  <c r="N153" i="49"/>
  <c r="O153" i="50" s="1"/>
  <c r="O153" i="49"/>
  <c r="P153" i="50" s="1"/>
  <c r="P153" i="49"/>
  <c r="Q153" i="50" s="1"/>
  <c r="Q153" i="49"/>
  <c r="R153" i="50" s="1"/>
  <c r="R153" i="49"/>
  <c r="S153" i="50" s="1"/>
  <c r="S153" i="49"/>
  <c r="T153" i="50" s="1"/>
  <c r="T153" i="49"/>
  <c r="U153" i="50" s="1"/>
  <c r="U153" i="49"/>
  <c r="V153" i="50" s="1"/>
  <c r="V153" i="49"/>
  <c r="W153" i="50" s="1"/>
  <c r="W153" i="49"/>
  <c r="X153" i="50" s="1"/>
  <c r="X153" i="49"/>
  <c r="Y153" i="50" s="1"/>
  <c r="Y153" i="49"/>
  <c r="Z153" i="50" s="1"/>
  <c r="Z153" i="49"/>
  <c r="AA153" i="50" s="1"/>
  <c r="AA153" i="49"/>
  <c r="AB153" i="50" s="1"/>
  <c r="AB153" i="49"/>
  <c r="AC153" i="50" s="1"/>
  <c r="AC153" i="49"/>
  <c r="AD153" i="50" s="1"/>
  <c r="AD153" i="49"/>
  <c r="AE153" i="50" s="1"/>
  <c r="M168" i="49"/>
  <c r="N168" i="50" s="1"/>
  <c r="N168" i="49"/>
  <c r="O168" i="50" s="1"/>
  <c r="O168" i="49"/>
  <c r="P168" i="50" s="1"/>
  <c r="P168" i="49"/>
  <c r="Q168" i="50" s="1"/>
  <c r="Q168" i="49"/>
  <c r="R168" i="50" s="1"/>
  <c r="R168" i="49"/>
  <c r="S168" i="50" s="1"/>
  <c r="S168" i="49"/>
  <c r="T168" i="50" s="1"/>
  <c r="T168" i="49"/>
  <c r="U168" i="50" s="1"/>
  <c r="U168" i="49"/>
  <c r="V168" i="50" s="1"/>
  <c r="V168" i="49"/>
  <c r="W168" i="50" s="1"/>
  <c r="W168" i="49"/>
  <c r="X168" i="50" s="1"/>
  <c r="X168" i="49"/>
  <c r="Y168" i="50" s="1"/>
  <c r="Y168" i="49"/>
  <c r="Z168" i="50" s="1"/>
  <c r="Z168" i="49"/>
  <c r="AA168" i="50" s="1"/>
  <c r="AA168" i="49"/>
  <c r="AB168" i="50" s="1"/>
  <c r="AB168" i="49"/>
  <c r="AC168" i="50" s="1"/>
  <c r="AC168" i="49"/>
  <c r="AD168" i="50" s="1"/>
  <c r="AD168" i="49"/>
  <c r="AE168" i="50" s="1"/>
  <c r="M214" i="49"/>
  <c r="N214" i="50" s="1"/>
  <c r="N214" i="49"/>
  <c r="O214" i="50" s="1"/>
  <c r="O214" i="49"/>
  <c r="P214" i="50" s="1"/>
  <c r="P214" i="49"/>
  <c r="Q214" i="50" s="1"/>
  <c r="Q214" i="49"/>
  <c r="R214" i="50" s="1"/>
  <c r="R214" i="49"/>
  <c r="S214" i="50" s="1"/>
  <c r="S214" i="49"/>
  <c r="T214" i="50" s="1"/>
  <c r="T214" i="49"/>
  <c r="U214" i="50" s="1"/>
  <c r="U214" i="49"/>
  <c r="V214" i="50" s="1"/>
  <c r="V214" i="49"/>
  <c r="W214" i="50" s="1"/>
  <c r="W214" i="49"/>
  <c r="X214" i="50" s="1"/>
  <c r="X214" i="49"/>
  <c r="Y214" i="50" s="1"/>
  <c r="Y214" i="49"/>
  <c r="Z214" i="50" s="1"/>
  <c r="Z214" i="49"/>
  <c r="AA214" i="50" s="1"/>
  <c r="AA214" i="49"/>
  <c r="AB214" i="50" s="1"/>
  <c r="AB214" i="49"/>
  <c r="AC214" i="50" s="1"/>
  <c r="AC214" i="49"/>
  <c r="AD214" i="50" s="1"/>
  <c r="AD214" i="49"/>
  <c r="AE214" i="50" s="1"/>
  <c r="M216" i="49"/>
  <c r="N216" i="50" s="1"/>
  <c r="N216" i="49"/>
  <c r="O216" i="50" s="1"/>
  <c r="O216" i="49"/>
  <c r="P216" i="50" s="1"/>
  <c r="P216" i="49"/>
  <c r="Q216" i="50" s="1"/>
  <c r="Q216" i="49"/>
  <c r="R216" i="50" s="1"/>
  <c r="R216" i="49"/>
  <c r="S216" i="50" s="1"/>
  <c r="S216" i="49"/>
  <c r="T216" i="50" s="1"/>
  <c r="T216" i="49"/>
  <c r="U216" i="50" s="1"/>
  <c r="U216" i="49"/>
  <c r="V216" i="50" s="1"/>
  <c r="V216" i="49"/>
  <c r="W216" i="50" s="1"/>
  <c r="W216" i="49"/>
  <c r="X216" i="50" s="1"/>
  <c r="X216" i="49"/>
  <c r="Y216" i="50" s="1"/>
  <c r="Y216" i="49"/>
  <c r="Z216" i="50" s="1"/>
  <c r="Z216" i="49"/>
  <c r="AA216" i="50" s="1"/>
  <c r="AA216" i="49"/>
  <c r="AB216" i="50" s="1"/>
  <c r="AB216" i="49"/>
  <c r="AC216" i="50" s="1"/>
  <c r="AC216" i="49"/>
  <c r="AD216" i="50" s="1"/>
  <c r="AD216" i="49"/>
  <c r="AE216" i="50" s="1"/>
  <c r="M218" i="49"/>
  <c r="N218" i="50" s="1"/>
  <c r="N218" i="49"/>
  <c r="O218" i="50" s="1"/>
  <c r="O218" i="49"/>
  <c r="P218" i="50" s="1"/>
  <c r="P218" i="49"/>
  <c r="Q218" i="50" s="1"/>
  <c r="Q218" i="49"/>
  <c r="R218" i="50" s="1"/>
  <c r="R218" i="49"/>
  <c r="S218" i="50" s="1"/>
  <c r="S218" i="49"/>
  <c r="T218" i="50" s="1"/>
  <c r="T218" i="49"/>
  <c r="U218" i="50" s="1"/>
  <c r="U218" i="49"/>
  <c r="V218" i="50" s="1"/>
  <c r="V218" i="49"/>
  <c r="W218" i="50" s="1"/>
  <c r="W218" i="49"/>
  <c r="X218" i="50" s="1"/>
  <c r="X218" i="49"/>
  <c r="Y218" i="50" s="1"/>
  <c r="Y218" i="49"/>
  <c r="Z218" i="50" s="1"/>
  <c r="Z218" i="49"/>
  <c r="AA218" i="50" s="1"/>
  <c r="AA218" i="49"/>
  <c r="AB218" i="50" s="1"/>
  <c r="AB218" i="49"/>
  <c r="AC218" i="50" s="1"/>
  <c r="AC218" i="49"/>
  <c r="AD218" i="50" s="1"/>
  <c r="AD218" i="49"/>
  <c r="AE218" i="50" s="1"/>
  <c r="M220" i="49"/>
  <c r="N220" i="50" s="1"/>
  <c r="N220" i="49"/>
  <c r="O220" i="50" s="1"/>
  <c r="O220" i="49"/>
  <c r="P220" i="50" s="1"/>
  <c r="P220" i="49"/>
  <c r="Q220" i="50" s="1"/>
  <c r="Q220" i="49"/>
  <c r="R220" i="50" s="1"/>
  <c r="R220" i="49"/>
  <c r="S220" i="50" s="1"/>
  <c r="S220" i="49"/>
  <c r="T220" i="50" s="1"/>
  <c r="T220" i="49"/>
  <c r="U220" i="50" s="1"/>
  <c r="U220" i="49"/>
  <c r="V220" i="50" s="1"/>
  <c r="V220" i="49"/>
  <c r="W220" i="50" s="1"/>
  <c r="W220" i="49"/>
  <c r="X220" i="50" s="1"/>
  <c r="X220" i="49"/>
  <c r="Y220" i="50" s="1"/>
  <c r="Y220" i="49"/>
  <c r="Z220" i="50" s="1"/>
  <c r="Z220" i="49"/>
  <c r="AA220" i="50" s="1"/>
  <c r="AA220" i="49"/>
  <c r="AB220" i="50" s="1"/>
  <c r="AB220" i="49"/>
  <c r="AC220" i="50" s="1"/>
  <c r="AC220" i="49"/>
  <c r="AD220" i="50" s="1"/>
  <c r="AD220" i="49"/>
  <c r="AE220" i="50" s="1"/>
  <c r="M222" i="49"/>
  <c r="N222" i="50" s="1"/>
  <c r="N222" i="49"/>
  <c r="O222" i="50" s="1"/>
  <c r="O222" i="49"/>
  <c r="P222" i="50" s="1"/>
  <c r="P222" i="49"/>
  <c r="Q222" i="50" s="1"/>
  <c r="Q222" i="49"/>
  <c r="R222" i="50" s="1"/>
  <c r="R222" i="49"/>
  <c r="S222" i="50" s="1"/>
  <c r="S222" i="49"/>
  <c r="T222" i="50" s="1"/>
  <c r="T222" i="49"/>
  <c r="U222" i="50" s="1"/>
  <c r="U222" i="49"/>
  <c r="V222" i="50" s="1"/>
  <c r="V222" i="49"/>
  <c r="W222" i="50" s="1"/>
  <c r="W222" i="49"/>
  <c r="X222" i="50" s="1"/>
  <c r="X222" i="49"/>
  <c r="Y222" i="50" s="1"/>
  <c r="Y222" i="49"/>
  <c r="Z222" i="50" s="1"/>
  <c r="Z222" i="49"/>
  <c r="AA222" i="50" s="1"/>
  <c r="AA222" i="49"/>
  <c r="AB222" i="50" s="1"/>
  <c r="AB222" i="49"/>
  <c r="AC222" i="50" s="1"/>
  <c r="AC222" i="49"/>
  <c r="AD222" i="50" s="1"/>
  <c r="AD222" i="49"/>
  <c r="AE222" i="50" s="1"/>
  <c r="M230" i="49"/>
  <c r="N230" i="50" s="1"/>
  <c r="N230" i="49"/>
  <c r="O230" i="50" s="1"/>
  <c r="O230" i="49"/>
  <c r="P230" i="50" s="1"/>
  <c r="P230" i="49"/>
  <c r="Q230" i="50" s="1"/>
  <c r="Q230" i="49"/>
  <c r="R230" i="50" s="1"/>
  <c r="R230" i="49"/>
  <c r="S230" i="50" s="1"/>
  <c r="S230" i="49"/>
  <c r="T230" i="50" s="1"/>
  <c r="T230" i="49"/>
  <c r="U230" i="50" s="1"/>
  <c r="U230" i="49"/>
  <c r="V230" i="50" s="1"/>
  <c r="V230" i="49"/>
  <c r="W230" i="50" s="1"/>
  <c r="W230" i="49"/>
  <c r="X230" i="50" s="1"/>
  <c r="X230" i="49"/>
  <c r="Y230" i="50" s="1"/>
  <c r="Y230" i="49"/>
  <c r="Z230" i="50" s="1"/>
  <c r="Z230" i="49"/>
  <c r="AA230" i="50" s="1"/>
  <c r="AA230" i="49"/>
  <c r="AB230" i="50" s="1"/>
  <c r="AB230" i="49"/>
  <c r="AC230" i="50" s="1"/>
  <c r="AC230" i="49"/>
  <c r="AD230" i="50" s="1"/>
  <c r="AD230" i="49"/>
  <c r="AE230" i="50" s="1"/>
  <c r="M236" i="49"/>
  <c r="N236" i="50" s="1"/>
  <c r="N236" i="49"/>
  <c r="O236" i="50" s="1"/>
  <c r="O236" i="49"/>
  <c r="P236" i="50" s="1"/>
  <c r="P236" i="49"/>
  <c r="Q236" i="50" s="1"/>
  <c r="Q236" i="49"/>
  <c r="R236" i="50" s="1"/>
  <c r="R236" i="49"/>
  <c r="S236" i="50" s="1"/>
  <c r="S236" i="49"/>
  <c r="T236" i="50" s="1"/>
  <c r="T236" i="49"/>
  <c r="U236" i="50" s="1"/>
  <c r="U236" i="49"/>
  <c r="V236" i="50" s="1"/>
  <c r="V236" i="49"/>
  <c r="W236" i="50" s="1"/>
  <c r="W236" i="49"/>
  <c r="X236" i="50" s="1"/>
  <c r="X236" i="49"/>
  <c r="Y236" i="50" s="1"/>
  <c r="Y236" i="49"/>
  <c r="Z236" i="50" s="1"/>
  <c r="Z236" i="49"/>
  <c r="AA236" i="50" s="1"/>
  <c r="AA236" i="49"/>
  <c r="AB236" i="50" s="1"/>
  <c r="AB236" i="49"/>
  <c r="AC236" i="50" s="1"/>
  <c r="AC236" i="49"/>
  <c r="AD236" i="50" s="1"/>
  <c r="AD236" i="49"/>
  <c r="AE236" i="50" s="1"/>
  <c r="M240" i="49"/>
  <c r="N240" i="50" s="1"/>
  <c r="N240" i="49"/>
  <c r="O240" i="50" s="1"/>
  <c r="O240" i="49"/>
  <c r="P240" i="50" s="1"/>
  <c r="P240" i="49"/>
  <c r="Q240" i="50" s="1"/>
  <c r="Q240" i="49"/>
  <c r="R240" i="50" s="1"/>
  <c r="R240" i="49"/>
  <c r="S240" i="50" s="1"/>
  <c r="S240" i="49"/>
  <c r="T240" i="50" s="1"/>
  <c r="T240" i="49"/>
  <c r="U240" i="50" s="1"/>
  <c r="U240" i="49"/>
  <c r="V240" i="50" s="1"/>
  <c r="V240" i="49"/>
  <c r="W240" i="50" s="1"/>
  <c r="W240" i="49"/>
  <c r="X240" i="50" s="1"/>
  <c r="X240" i="49"/>
  <c r="Y240" i="50" s="1"/>
  <c r="Y240" i="49"/>
  <c r="Z240" i="50" s="1"/>
  <c r="Z240" i="49"/>
  <c r="AA240" i="50" s="1"/>
  <c r="AA240" i="49"/>
  <c r="AB240" i="50" s="1"/>
  <c r="AB240" i="49"/>
  <c r="AC240" i="50" s="1"/>
  <c r="AC240" i="49"/>
  <c r="AD240" i="50" s="1"/>
  <c r="AD240" i="49"/>
  <c r="AE240" i="50" s="1"/>
  <c r="D132" i="50"/>
  <c r="B8" i="53"/>
  <c r="U521" i="49"/>
  <c r="V521" i="50" s="1"/>
  <c r="B10" i="60"/>
  <c r="B9" i="60"/>
  <c r="B8" i="60"/>
  <c r="B7" i="60"/>
  <c r="M93" i="60" s="1"/>
  <c r="W462" i="49" s="1"/>
  <c r="X462" i="50" s="1"/>
  <c r="C6" i="60"/>
  <c r="C5" i="60"/>
  <c r="B6" i="60"/>
  <c r="B5" i="60"/>
  <c r="B4" i="60"/>
  <c r="B3" i="60"/>
  <c r="C451" i="49" s="1"/>
  <c r="C451" i="50" s="1"/>
  <c r="I269" i="49"/>
  <c r="J269" i="50" s="1"/>
  <c r="H272" i="49"/>
  <c r="G263" i="49"/>
  <c r="G263" i="50" s="1"/>
  <c r="F274" i="49"/>
  <c r="F274" i="50" s="1"/>
  <c r="E265" i="49"/>
  <c r="E265" i="50" s="1"/>
  <c r="B10" i="58"/>
  <c r="I140" i="49" s="1"/>
  <c r="J140" i="50" s="1"/>
  <c r="B9" i="58"/>
  <c r="H143" i="49" s="1"/>
  <c r="B8" i="58"/>
  <c r="G186" i="49" s="1"/>
  <c r="G186" i="50" s="1"/>
  <c r="B7" i="58"/>
  <c r="F145" i="49" s="1"/>
  <c r="F145" i="50" s="1"/>
  <c r="C6" i="58"/>
  <c r="C5" i="58"/>
  <c r="B6" i="58"/>
  <c r="B5" i="58"/>
  <c r="B4" i="58"/>
  <c r="E148" i="49" s="1"/>
  <c r="E148" i="50" s="1"/>
  <c r="N512" i="49"/>
  <c r="O512" i="50" s="1"/>
  <c r="I80" i="60"/>
  <c r="S449" i="49" s="1"/>
  <c r="T449" i="50" s="1"/>
  <c r="Q68" i="60"/>
  <c r="AA437" i="49" s="1"/>
  <c r="AB437" i="50" s="1"/>
  <c r="O65" i="60"/>
  <c r="Y434" i="49" s="1"/>
  <c r="Z434" i="50" s="1"/>
  <c r="C55" i="60"/>
  <c r="M424" i="49" s="1"/>
  <c r="N424" i="50" s="1"/>
  <c r="E50" i="60"/>
  <c r="O419" i="49" s="1"/>
  <c r="P419" i="50" s="1"/>
  <c r="Q48" i="60"/>
  <c r="AA417" i="49" s="1"/>
  <c r="AB417" i="50" s="1"/>
  <c r="Q40" i="60"/>
  <c r="AA409" i="49" s="1"/>
  <c r="AB409" i="50" s="1"/>
  <c r="M35" i="60"/>
  <c r="W404" i="49" s="1"/>
  <c r="X404" i="50" s="1"/>
  <c r="I34" i="60"/>
  <c r="S403" i="49" s="1"/>
  <c r="T403" i="50" s="1"/>
  <c r="O30" i="60"/>
  <c r="Y399" i="49" s="1"/>
  <c r="Z399" i="50" s="1"/>
  <c r="C28" i="60"/>
  <c r="M397" i="49" s="1"/>
  <c r="N397" i="50" s="1"/>
  <c r="J27" i="60"/>
  <c r="T396" i="49" s="1"/>
  <c r="U396" i="50" s="1"/>
  <c r="D22" i="60"/>
  <c r="N391" i="49" s="1"/>
  <c r="O391" i="50" s="1"/>
  <c r="R18" i="60"/>
  <c r="H18" i="60"/>
  <c r="R387" i="49" s="1"/>
  <c r="S387" i="50" s="1"/>
  <c r="R330" i="49"/>
  <c r="S330" i="50" s="1"/>
  <c r="T329" i="49"/>
  <c r="U329" i="50" s="1"/>
  <c r="U311" i="49"/>
  <c r="V311" i="50" s="1"/>
  <c r="Y309" i="49"/>
  <c r="Z309" i="50" s="1"/>
  <c r="W302" i="49"/>
  <c r="X302" i="50" s="1"/>
  <c r="AA300" i="49"/>
  <c r="AB300" i="50" s="1"/>
  <c r="Y292" i="49"/>
  <c r="Z292" i="50" s="1"/>
  <c r="M292" i="49"/>
  <c r="N292" i="50" s="1"/>
  <c r="Y288" i="49"/>
  <c r="Z288" i="50" s="1"/>
  <c r="O288" i="49"/>
  <c r="P288" i="50" s="1"/>
  <c r="O284" i="49"/>
  <c r="P284" i="50" s="1"/>
  <c r="S283" i="49"/>
  <c r="T283" i="50" s="1"/>
  <c r="X277" i="49"/>
  <c r="Y277" i="50" s="1"/>
  <c r="P277" i="49"/>
  <c r="Q277" i="50" s="1"/>
  <c r="O275" i="49"/>
  <c r="P275" i="50" s="1"/>
  <c r="M275" i="49"/>
  <c r="N275" i="50" s="1"/>
  <c r="W271" i="49"/>
  <c r="X271" i="50" s="1"/>
  <c r="U271" i="49"/>
  <c r="V271" i="50" s="1"/>
  <c r="M270" i="49"/>
  <c r="N270" i="50" s="1"/>
  <c r="AA269" i="49"/>
  <c r="AB269" i="50" s="1"/>
  <c r="U267" i="49"/>
  <c r="V267" i="50" s="1"/>
  <c r="S267" i="49"/>
  <c r="T267" i="50" s="1"/>
  <c r="M266" i="49"/>
  <c r="N266" i="50" s="1"/>
  <c r="AA265" i="49"/>
  <c r="AB265" i="50" s="1"/>
  <c r="U262" i="49"/>
  <c r="V262" i="50" s="1"/>
  <c r="O262" i="49"/>
  <c r="P262" i="50" s="1"/>
  <c r="AA260" i="49"/>
  <c r="AB260" i="50" s="1"/>
  <c r="Z260" i="49"/>
  <c r="AA260" i="50" s="1"/>
  <c r="C267" i="49"/>
  <c r="C267" i="50" s="1"/>
  <c r="B3" i="58"/>
  <c r="C137" i="49" s="1"/>
  <c r="C137" i="50" s="1"/>
  <c r="K124" i="64" l="1"/>
  <c r="D124" i="64"/>
  <c r="L37" i="64"/>
  <c r="H167" i="49"/>
  <c r="H167" i="50" s="1"/>
  <c r="G170" i="49"/>
  <c r="G170" i="50" s="1"/>
  <c r="H151" i="49"/>
  <c r="H151" i="50" s="1"/>
  <c r="I124" i="64"/>
  <c r="N124" i="64"/>
  <c r="H247" i="49"/>
  <c r="H215" i="49"/>
  <c r="I215" i="50" s="1"/>
  <c r="AI509" i="50"/>
  <c r="AI505" i="50"/>
  <c r="AI501" i="50"/>
  <c r="AI497" i="50"/>
  <c r="AI488" i="50"/>
  <c r="AI405" i="50"/>
  <c r="S20" i="64"/>
  <c r="AI383" i="50"/>
  <c r="AI379" i="50"/>
  <c r="AI375" i="50"/>
  <c r="AI371" i="50"/>
  <c r="L15" i="64"/>
  <c r="G37" i="64"/>
  <c r="T37" i="64" s="1"/>
  <c r="T120" i="64"/>
  <c r="M124" i="64"/>
  <c r="S15" i="64"/>
  <c r="C15" i="64"/>
  <c r="T78" i="64"/>
  <c r="S52" i="64"/>
  <c r="T38" i="64"/>
  <c r="T25" i="64"/>
  <c r="O124" i="64"/>
  <c r="T67" i="64"/>
  <c r="P124" i="64"/>
  <c r="G77" i="64"/>
  <c r="T77" i="64" s="1"/>
  <c r="C52" i="64"/>
  <c r="G52" i="64" s="1"/>
  <c r="L20" i="64"/>
  <c r="T20" i="64" s="1"/>
  <c r="S77" i="64"/>
  <c r="E124" i="64"/>
  <c r="T29" i="64"/>
  <c r="T54" i="64"/>
  <c r="T16" i="64"/>
  <c r="H52" i="64"/>
  <c r="L52" i="64" s="1"/>
  <c r="O563" i="49"/>
  <c r="P563" i="50" s="1"/>
  <c r="T514" i="49"/>
  <c r="U514" i="50" s="1"/>
  <c r="W526" i="49"/>
  <c r="X526" i="50" s="1"/>
  <c r="R539" i="49"/>
  <c r="S539" i="50" s="1"/>
  <c r="W530" i="49"/>
  <c r="X530" i="50" s="1"/>
  <c r="W551" i="49"/>
  <c r="X551" i="50" s="1"/>
  <c r="W534" i="49"/>
  <c r="X534" i="50" s="1"/>
  <c r="M517" i="49"/>
  <c r="N517" i="50" s="1"/>
  <c r="W522" i="49"/>
  <c r="X522" i="50" s="1"/>
  <c r="U527" i="49"/>
  <c r="V527" i="50" s="1"/>
  <c r="O535" i="49"/>
  <c r="P535" i="50" s="1"/>
  <c r="AA540" i="49"/>
  <c r="AB540" i="50" s="1"/>
  <c r="AA560" i="49"/>
  <c r="AB560" i="50" s="1"/>
  <c r="P540" i="49"/>
  <c r="Q540" i="50" s="1"/>
  <c r="X512" i="49"/>
  <c r="Y512" i="50" s="1"/>
  <c r="U517" i="49"/>
  <c r="V517" i="50" s="1"/>
  <c r="AA522" i="49"/>
  <c r="AB522" i="50" s="1"/>
  <c r="S528" i="49"/>
  <c r="T528" i="50" s="1"/>
  <c r="U535" i="49"/>
  <c r="V535" i="50" s="1"/>
  <c r="AB542" i="49"/>
  <c r="AC542" i="50" s="1"/>
  <c r="T577" i="49"/>
  <c r="U577" i="50" s="1"/>
  <c r="M527" i="49"/>
  <c r="N527" i="50" s="1"/>
  <c r="AA512" i="49"/>
  <c r="AB512" i="50" s="1"/>
  <c r="S518" i="49"/>
  <c r="T518" i="50" s="1"/>
  <c r="M523" i="49"/>
  <c r="N523" i="50" s="1"/>
  <c r="W528" i="49"/>
  <c r="X528" i="50" s="1"/>
  <c r="S536" i="49"/>
  <c r="T536" i="50" s="1"/>
  <c r="O543" i="49"/>
  <c r="P543" i="50" s="1"/>
  <c r="N569" i="49"/>
  <c r="O569" i="50" s="1"/>
  <c r="Y521" i="49"/>
  <c r="Z521" i="50" s="1"/>
  <c r="T513" i="49"/>
  <c r="U513" i="50" s="1"/>
  <c r="W518" i="49"/>
  <c r="X518" i="50" s="1"/>
  <c r="M525" i="49"/>
  <c r="N525" i="50" s="1"/>
  <c r="AA528" i="49"/>
  <c r="AB528" i="50" s="1"/>
  <c r="X536" i="49"/>
  <c r="Y536" i="50" s="1"/>
  <c r="Y544" i="49"/>
  <c r="Z544" i="50" s="1"/>
  <c r="R570" i="49"/>
  <c r="S570" i="50" s="1"/>
  <c r="AB514" i="49"/>
  <c r="AC514" i="50" s="1"/>
  <c r="AB513" i="49"/>
  <c r="AC513" i="50" s="1"/>
  <c r="M519" i="49"/>
  <c r="N519" i="50" s="1"/>
  <c r="U525" i="49"/>
  <c r="V525" i="50" s="1"/>
  <c r="Y529" i="49"/>
  <c r="Z529" i="50" s="1"/>
  <c r="O538" i="49"/>
  <c r="P538" i="50" s="1"/>
  <c r="M548" i="49"/>
  <c r="N548" i="50" s="1"/>
  <c r="X575" i="49"/>
  <c r="Y575" i="50" s="1"/>
  <c r="P512" i="49"/>
  <c r="Q512" i="50" s="1"/>
  <c r="U555" i="49"/>
  <c r="V555" i="50" s="1"/>
  <c r="P589" i="49"/>
  <c r="Q589" i="50" s="1"/>
  <c r="R514" i="49"/>
  <c r="S514" i="50" s="1"/>
  <c r="Y519" i="49"/>
  <c r="Z519" i="50" s="1"/>
  <c r="O526" i="49"/>
  <c r="P526" i="50" s="1"/>
  <c r="O530" i="49"/>
  <c r="P530" i="50" s="1"/>
  <c r="M539" i="49"/>
  <c r="N539" i="50" s="1"/>
  <c r="Y548" i="49"/>
  <c r="Z548" i="50" s="1"/>
  <c r="AJ598" i="50"/>
  <c r="AJ546" i="50"/>
  <c r="O558" i="49"/>
  <c r="P558" i="50" s="1"/>
  <c r="AA552" i="49"/>
  <c r="AB552" i="50" s="1"/>
  <c r="F173" i="49"/>
  <c r="F173" i="50" s="1"/>
  <c r="O261" i="49"/>
  <c r="P261" i="50" s="1"/>
  <c r="W262" i="49"/>
  <c r="X262" i="50" s="1"/>
  <c r="O266" i="49"/>
  <c r="P266" i="50" s="1"/>
  <c r="W267" i="49"/>
  <c r="X267" i="50" s="1"/>
  <c r="O270" i="49"/>
  <c r="P270" i="50" s="1"/>
  <c r="S273" i="49"/>
  <c r="T273" i="50" s="1"/>
  <c r="U275" i="49"/>
  <c r="V275" i="50" s="1"/>
  <c r="AA277" i="49"/>
  <c r="AB277" i="50" s="1"/>
  <c r="W284" i="49"/>
  <c r="X284" i="50" s="1"/>
  <c r="AB288" i="49"/>
  <c r="AC288" i="50" s="1"/>
  <c r="W293" i="49"/>
  <c r="X293" i="50" s="1"/>
  <c r="M303" i="49"/>
  <c r="N303" i="50" s="1"/>
  <c r="Y313" i="49"/>
  <c r="Z313" i="50" s="1"/>
  <c r="Y337" i="49"/>
  <c r="Z337" i="50" s="1"/>
  <c r="J19" i="60"/>
  <c r="T388" i="49" s="1"/>
  <c r="U388" i="50" s="1"/>
  <c r="M28" i="60"/>
  <c r="W397" i="49" s="1"/>
  <c r="X397" i="50" s="1"/>
  <c r="O39" i="60"/>
  <c r="Y408" i="49" s="1"/>
  <c r="Z408" i="50" s="1"/>
  <c r="E53" i="60"/>
  <c r="O422" i="49" s="1"/>
  <c r="P422" i="50" s="1"/>
  <c r="E74" i="60"/>
  <c r="O443" i="49" s="1"/>
  <c r="P443" i="50" s="1"/>
  <c r="W514" i="49"/>
  <c r="X514" i="50" s="1"/>
  <c r="U519" i="49"/>
  <c r="V519" i="50" s="1"/>
  <c r="Y523" i="49"/>
  <c r="Z523" i="50" s="1"/>
  <c r="Y527" i="49"/>
  <c r="Z527" i="50" s="1"/>
  <c r="AA530" i="49"/>
  <c r="AB530" i="50" s="1"/>
  <c r="Y538" i="49"/>
  <c r="Z538" i="50" s="1"/>
  <c r="U543" i="49"/>
  <c r="V543" i="50" s="1"/>
  <c r="S556" i="49"/>
  <c r="T556" i="50" s="1"/>
  <c r="Z582" i="49"/>
  <c r="AA582" i="50" s="1"/>
  <c r="F141" i="49"/>
  <c r="F141" i="50" s="1"/>
  <c r="G138" i="49"/>
  <c r="G138" i="50" s="1"/>
  <c r="H135" i="49"/>
  <c r="AI362" i="50"/>
  <c r="AI279" i="50"/>
  <c r="E357" i="49"/>
  <c r="E357" i="50" s="1"/>
  <c r="F354" i="49"/>
  <c r="F354" i="50" s="1"/>
  <c r="G351" i="49"/>
  <c r="G351" i="50" s="1"/>
  <c r="I345" i="49"/>
  <c r="J345" i="50" s="1"/>
  <c r="AI614" i="50"/>
  <c r="AI531" i="50"/>
  <c r="AI634" i="50"/>
  <c r="AI630" i="50"/>
  <c r="AI626" i="50"/>
  <c r="AI622" i="50"/>
  <c r="U266" i="49"/>
  <c r="V266" i="50" s="1"/>
  <c r="W275" i="49"/>
  <c r="X275" i="50" s="1"/>
  <c r="AA293" i="49"/>
  <c r="AB293" i="50" s="1"/>
  <c r="G250" i="49"/>
  <c r="G250" i="50" s="1"/>
  <c r="E341" i="49"/>
  <c r="E341" i="50" s="1"/>
  <c r="F338" i="49"/>
  <c r="F338" i="50" s="1"/>
  <c r="G335" i="49"/>
  <c r="G335" i="50" s="1"/>
  <c r="I329" i="49"/>
  <c r="J329" i="50" s="1"/>
  <c r="C493" i="49"/>
  <c r="C493" i="50" s="1"/>
  <c r="AA267" i="49"/>
  <c r="AB267" i="50" s="1"/>
  <c r="S278" i="49"/>
  <c r="T278" i="50" s="1"/>
  <c r="S304" i="49"/>
  <c r="T304" i="50" s="1"/>
  <c r="W261" i="49"/>
  <c r="X261" i="50" s="1"/>
  <c r="W266" i="49"/>
  <c r="X266" i="50" s="1"/>
  <c r="O269" i="49"/>
  <c r="P269" i="50" s="1"/>
  <c r="AA273" i="49"/>
  <c r="AB273" i="50" s="1"/>
  <c r="M276" i="49"/>
  <c r="N276" i="50" s="1"/>
  <c r="AA278" i="49"/>
  <c r="AB278" i="50" s="1"/>
  <c r="S286" i="49"/>
  <c r="T286" i="50" s="1"/>
  <c r="U290" i="49"/>
  <c r="V290" i="50" s="1"/>
  <c r="S296" i="49"/>
  <c r="T296" i="50" s="1"/>
  <c r="AA304" i="49"/>
  <c r="AB304" i="50" s="1"/>
  <c r="Z317" i="49"/>
  <c r="AA317" i="50" s="1"/>
  <c r="U345" i="49"/>
  <c r="V345" i="50" s="1"/>
  <c r="E23" i="60"/>
  <c r="O392" i="49" s="1"/>
  <c r="P392" i="50" s="1"/>
  <c r="M31" i="60"/>
  <c r="W400" i="49" s="1"/>
  <c r="X400" i="50" s="1"/>
  <c r="C43" i="60"/>
  <c r="M412" i="49" s="1"/>
  <c r="N412" i="50" s="1"/>
  <c r="K56" i="60"/>
  <c r="U425" i="49" s="1"/>
  <c r="V425" i="50" s="1"/>
  <c r="H87" i="60"/>
  <c r="R456" i="49" s="1"/>
  <c r="S456" i="50" s="1"/>
  <c r="F237" i="49"/>
  <c r="F237" i="50" s="1"/>
  <c r="G234" i="49"/>
  <c r="G234" i="50" s="1"/>
  <c r="H231" i="49"/>
  <c r="AI368" i="50"/>
  <c r="AI381" i="50"/>
  <c r="AI377" i="50"/>
  <c r="AI373" i="50"/>
  <c r="E325" i="49"/>
  <c r="E325" i="50" s="1"/>
  <c r="F322" i="49"/>
  <c r="F322" i="50" s="1"/>
  <c r="G319" i="49"/>
  <c r="G319" i="50" s="1"/>
  <c r="I313" i="49"/>
  <c r="J313" i="50" s="1"/>
  <c r="AI608" i="50"/>
  <c r="AI620" i="50"/>
  <c r="S261" i="49"/>
  <c r="T261" i="50" s="1"/>
  <c r="Y266" i="49"/>
  <c r="Z266" i="50" s="1"/>
  <c r="R23" i="60"/>
  <c r="AB392" i="49" s="1"/>
  <c r="AC392" i="50" s="1"/>
  <c r="G218" i="49"/>
  <c r="G218" i="50" s="1"/>
  <c r="E309" i="49"/>
  <c r="E309" i="50" s="1"/>
  <c r="F306" i="49"/>
  <c r="F306" i="50" s="1"/>
  <c r="G303" i="49"/>
  <c r="G303" i="50" s="1"/>
  <c r="I297" i="49"/>
  <c r="J297" i="50" s="1"/>
  <c r="AI507" i="50"/>
  <c r="AI503" i="50"/>
  <c r="AI499" i="50"/>
  <c r="AJ594" i="50"/>
  <c r="AJ633" i="50"/>
  <c r="AJ629" i="50"/>
  <c r="AJ625" i="50"/>
  <c r="F157" i="49"/>
  <c r="F157" i="50" s="1"/>
  <c r="F370" i="49"/>
  <c r="F370" i="50" s="1"/>
  <c r="M260" i="49"/>
  <c r="N260" i="50" s="1"/>
  <c r="Y262" i="49"/>
  <c r="Z262" i="50" s="1"/>
  <c r="U270" i="49"/>
  <c r="V270" i="50" s="1"/>
  <c r="Y273" i="49"/>
  <c r="Z273" i="50" s="1"/>
  <c r="Y284" i="49"/>
  <c r="Z284" i="50" s="1"/>
  <c r="M290" i="49"/>
  <c r="N290" i="50" s="1"/>
  <c r="P317" i="49"/>
  <c r="Q317" i="50" s="1"/>
  <c r="AB338" i="49"/>
  <c r="AC338" i="50" s="1"/>
  <c r="F253" i="49"/>
  <c r="F253" i="50" s="1"/>
  <c r="Y270" i="49"/>
  <c r="Z270" i="50" s="1"/>
  <c r="U286" i="49"/>
  <c r="V286" i="50" s="1"/>
  <c r="O306" i="49"/>
  <c r="P306" i="50" s="1"/>
  <c r="O118" i="60"/>
  <c r="Y487" i="49" s="1"/>
  <c r="Z487" i="50" s="1"/>
  <c r="I44" i="60"/>
  <c r="S413" i="49" s="1"/>
  <c r="T413" i="50" s="1"/>
  <c r="O57" i="60"/>
  <c r="Y426" i="49" s="1"/>
  <c r="Z426" i="50" s="1"/>
  <c r="H100" i="60"/>
  <c r="R469" i="49" s="1"/>
  <c r="S469" i="50" s="1"/>
  <c r="F221" i="49"/>
  <c r="F221" i="50" s="1"/>
  <c r="U260" i="49"/>
  <c r="V260" i="50" s="1"/>
  <c r="AA261" i="49"/>
  <c r="AB261" i="50" s="1"/>
  <c r="W265" i="49"/>
  <c r="X265" i="50" s="1"/>
  <c r="M267" i="49"/>
  <c r="N267" i="50" s="1"/>
  <c r="W269" i="49"/>
  <c r="X269" i="50" s="1"/>
  <c r="M271" i="49"/>
  <c r="N271" i="50" s="1"/>
  <c r="W274" i="49"/>
  <c r="X274" i="50" s="1"/>
  <c r="W276" i="49"/>
  <c r="X276" i="50" s="1"/>
  <c r="S282" i="49"/>
  <c r="T282" i="50" s="1"/>
  <c r="N287" i="49"/>
  <c r="O287" i="50" s="1"/>
  <c r="N291" i="49"/>
  <c r="O291" i="50" s="1"/>
  <c r="M299" i="49"/>
  <c r="N299" i="50" s="1"/>
  <c r="W306" i="49"/>
  <c r="X306" i="50" s="1"/>
  <c r="AB324" i="49"/>
  <c r="AC324" i="50" s="1"/>
  <c r="F17" i="60"/>
  <c r="F16" i="60" s="1"/>
  <c r="P385" i="49" s="1"/>
  <c r="Q385" i="50" s="1"/>
  <c r="K24" i="60"/>
  <c r="U393" i="49" s="1"/>
  <c r="V393" i="50" s="1"/>
  <c r="P32" i="60"/>
  <c r="Z401" i="49" s="1"/>
  <c r="AA401" i="50" s="1"/>
  <c r="K45" i="60"/>
  <c r="U414" i="49" s="1"/>
  <c r="V414" i="50" s="1"/>
  <c r="Q60" i="60"/>
  <c r="AA429" i="49" s="1"/>
  <c r="AB429" i="50" s="1"/>
  <c r="Y513" i="49"/>
  <c r="Z513" i="50" s="1"/>
  <c r="O518" i="49"/>
  <c r="P518" i="50" s="1"/>
  <c r="O522" i="49"/>
  <c r="P522" i="50" s="1"/>
  <c r="S526" i="49"/>
  <c r="T526" i="50" s="1"/>
  <c r="U529" i="49"/>
  <c r="V529" i="50" s="1"/>
  <c r="Z535" i="49"/>
  <c r="AA535" i="50" s="1"/>
  <c r="U540" i="49"/>
  <c r="V540" i="50" s="1"/>
  <c r="M551" i="49"/>
  <c r="N551" i="50" s="1"/>
  <c r="R564" i="49"/>
  <c r="S564" i="50" s="1"/>
  <c r="F205" i="49"/>
  <c r="F205" i="50" s="1"/>
  <c r="G202" i="49"/>
  <c r="G202" i="50" s="1"/>
  <c r="H199" i="49"/>
  <c r="I199" i="50" s="1"/>
  <c r="E293" i="49"/>
  <c r="E293" i="50" s="1"/>
  <c r="F290" i="49"/>
  <c r="F290" i="50" s="1"/>
  <c r="G287" i="49"/>
  <c r="G287" i="50" s="1"/>
  <c r="I281" i="49"/>
  <c r="J281" i="50" s="1"/>
  <c r="AI600" i="50"/>
  <c r="AI618" i="50"/>
  <c r="AI632" i="50"/>
  <c r="AI628" i="50"/>
  <c r="AI624" i="50"/>
  <c r="G154" i="49"/>
  <c r="G154" i="50" s="1"/>
  <c r="O260" i="49"/>
  <c r="P260" i="50" s="1"/>
  <c r="O265" i="49"/>
  <c r="P265" i="50" s="1"/>
  <c r="W270" i="49"/>
  <c r="X270" i="50" s="1"/>
  <c r="R260" i="49"/>
  <c r="S260" i="50" s="1"/>
  <c r="Y261" i="49"/>
  <c r="Z261" i="50" s="1"/>
  <c r="S265" i="49"/>
  <c r="T265" i="50" s="1"/>
  <c r="S269" i="49"/>
  <c r="T269" i="50" s="1"/>
  <c r="O274" i="49"/>
  <c r="P274" i="50" s="1"/>
  <c r="U276" i="49"/>
  <c r="V276" i="50" s="1"/>
  <c r="P282" i="49"/>
  <c r="Q282" i="50" s="1"/>
  <c r="X290" i="49"/>
  <c r="Y290" i="50" s="1"/>
  <c r="W296" i="49"/>
  <c r="X296" i="50" s="1"/>
  <c r="R324" i="49"/>
  <c r="S324" i="50" s="1"/>
  <c r="E32" i="60"/>
  <c r="O401" i="49" s="1"/>
  <c r="P401" i="50" s="1"/>
  <c r="W260" i="49"/>
  <c r="X260" i="50" s="1"/>
  <c r="M262" i="49"/>
  <c r="N262" i="50" s="1"/>
  <c r="Y265" i="49"/>
  <c r="Z265" i="50" s="1"/>
  <c r="O267" i="49"/>
  <c r="P267" i="50" s="1"/>
  <c r="Y269" i="49"/>
  <c r="Z269" i="50" s="1"/>
  <c r="O271" i="49"/>
  <c r="P271" i="50" s="1"/>
  <c r="Y274" i="49"/>
  <c r="Z274" i="50" s="1"/>
  <c r="M277" i="49"/>
  <c r="N277" i="50" s="1"/>
  <c r="AA282" i="49"/>
  <c r="AB282" i="50" s="1"/>
  <c r="Y287" i="49"/>
  <c r="Z287" i="50" s="1"/>
  <c r="AA291" i="49"/>
  <c r="AB291" i="50" s="1"/>
  <c r="U299" i="49"/>
  <c r="V299" i="50" s="1"/>
  <c r="S308" i="49"/>
  <c r="T308" i="50" s="1"/>
  <c r="X326" i="49"/>
  <c r="Y326" i="50" s="1"/>
  <c r="P17" i="60"/>
  <c r="I26" i="60"/>
  <c r="S395" i="49" s="1"/>
  <c r="T395" i="50" s="1"/>
  <c r="K33" i="60"/>
  <c r="U402" i="49" s="1"/>
  <c r="V402" i="50" s="1"/>
  <c r="O47" i="60"/>
  <c r="Y416" i="49" s="1"/>
  <c r="Z416" i="50" s="1"/>
  <c r="C63" i="60"/>
  <c r="M432" i="49" s="1"/>
  <c r="N432" i="50" s="1"/>
  <c r="F189" i="49"/>
  <c r="F189" i="50" s="1"/>
  <c r="H183" i="49"/>
  <c r="E277" i="49"/>
  <c r="E277" i="50" s="1"/>
  <c r="G271" i="49"/>
  <c r="G271" i="50" s="1"/>
  <c r="I265" i="49"/>
  <c r="J265" i="50" s="1"/>
  <c r="AI492" i="50"/>
  <c r="C429" i="49"/>
  <c r="C429" i="50" s="1"/>
  <c r="C408" i="49"/>
  <c r="C408" i="50" s="1"/>
  <c r="C339" i="49"/>
  <c r="C339" i="50" s="1"/>
  <c r="B339" i="50" s="1"/>
  <c r="C259" i="49"/>
  <c r="C259" i="50" s="1"/>
  <c r="C371" i="49"/>
  <c r="C371" i="50" s="1"/>
  <c r="B371" i="50" s="1"/>
  <c r="C307" i="49"/>
  <c r="C307" i="50" s="1"/>
  <c r="B307" i="50" s="1"/>
  <c r="C472" i="49"/>
  <c r="C472" i="50" s="1"/>
  <c r="B472" i="50" s="1"/>
  <c r="C387" i="49"/>
  <c r="C387" i="50" s="1"/>
  <c r="B387" i="50" s="1"/>
  <c r="C275" i="49"/>
  <c r="C275" i="50" s="1"/>
  <c r="C323" i="49"/>
  <c r="C323" i="50" s="1"/>
  <c r="B323" i="50" s="1"/>
  <c r="C355" i="49"/>
  <c r="C355" i="50" s="1"/>
  <c r="B355" i="50" s="1"/>
  <c r="C291" i="49"/>
  <c r="C291" i="50" s="1"/>
  <c r="B291" i="50" s="1"/>
  <c r="H143" i="50"/>
  <c r="I143" i="50"/>
  <c r="I272" i="50"/>
  <c r="H272" i="50"/>
  <c r="J17" i="60"/>
  <c r="D18" i="60"/>
  <c r="N387" i="49" s="1"/>
  <c r="O387" i="50" s="1"/>
  <c r="N18" i="60"/>
  <c r="X387" i="49" s="1"/>
  <c r="Y387" i="50" s="1"/>
  <c r="F19" i="60"/>
  <c r="P388" i="49" s="1"/>
  <c r="Q388" i="50" s="1"/>
  <c r="P19" i="60"/>
  <c r="Z388" i="49" s="1"/>
  <c r="AA388" i="50" s="1"/>
  <c r="O22" i="60"/>
  <c r="Y391" i="49" s="1"/>
  <c r="Z391" i="50" s="1"/>
  <c r="M23" i="60"/>
  <c r="W392" i="49" s="1"/>
  <c r="X392" i="50" s="1"/>
  <c r="E24" i="60"/>
  <c r="O393" i="49" s="1"/>
  <c r="P393" i="50" s="1"/>
  <c r="P24" i="60"/>
  <c r="Z393" i="49" s="1"/>
  <c r="AA393" i="50" s="1"/>
  <c r="Q26" i="60"/>
  <c r="AA395" i="49" s="1"/>
  <c r="AB395" i="50" s="1"/>
  <c r="O27" i="60"/>
  <c r="Y396" i="49" s="1"/>
  <c r="Z396" i="50" s="1"/>
  <c r="H28" i="60"/>
  <c r="R397" i="49" s="1"/>
  <c r="S397" i="50" s="1"/>
  <c r="D30" i="60"/>
  <c r="N399" i="49" s="1"/>
  <c r="O399" i="50" s="1"/>
  <c r="E31" i="60"/>
  <c r="O400" i="49" s="1"/>
  <c r="P400" i="50" s="1"/>
  <c r="R31" i="60"/>
  <c r="AB400" i="49" s="1"/>
  <c r="AC400" i="50" s="1"/>
  <c r="K32" i="60"/>
  <c r="U401" i="49" s="1"/>
  <c r="V401" i="50" s="1"/>
  <c r="F33" i="60"/>
  <c r="P402" i="49" s="1"/>
  <c r="Q402" i="50" s="1"/>
  <c r="Q33" i="60"/>
  <c r="AA402" i="49" s="1"/>
  <c r="AB402" i="50" s="1"/>
  <c r="E35" i="60"/>
  <c r="O404" i="49" s="1"/>
  <c r="P404" i="50" s="1"/>
  <c r="C39" i="60"/>
  <c r="M408" i="49" s="1"/>
  <c r="N408" i="50" s="1"/>
  <c r="I40" i="60"/>
  <c r="S409" i="49" s="1"/>
  <c r="T409" i="50" s="1"/>
  <c r="K41" i="60"/>
  <c r="U410" i="49" s="1"/>
  <c r="V410" i="50" s="1"/>
  <c r="O43" i="60"/>
  <c r="Y412" i="49" s="1"/>
  <c r="Z412" i="50" s="1"/>
  <c r="Q44" i="60"/>
  <c r="AA413" i="49" s="1"/>
  <c r="AB413" i="50" s="1"/>
  <c r="C47" i="60"/>
  <c r="M416" i="49" s="1"/>
  <c r="N416" i="50" s="1"/>
  <c r="I48" i="60"/>
  <c r="S417" i="49" s="1"/>
  <c r="T417" i="50" s="1"/>
  <c r="K49" i="60"/>
  <c r="U418" i="49" s="1"/>
  <c r="V418" i="50" s="1"/>
  <c r="M50" i="60"/>
  <c r="W419" i="49" s="1"/>
  <c r="X419" i="50" s="1"/>
  <c r="M53" i="60"/>
  <c r="W422" i="49" s="1"/>
  <c r="X422" i="50" s="1"/>
  <c r="M55" i="60"/>
  <c r="W424" i="49" s="1"/>
  <c r="X424" i="50" s="1"/>
  <c r="D57" i="60"/>
  <c r="N426" i="49" s="1"/>
  <c r="O426" i="50" s="1"/>
  <c r="K59" i="60"/>
  <c r="U428" i="49" s="1"/>
  <c r="V428" i="50" s="1"/>
  <c r="E62" i="60"/>
  <c r="O431" i="49" s="1"/>
  <c r="P431" i="50" s="1"/>
  <c r="I64" i="60"/>
  <c r="S433" i="49" s="1"/>
  <c r="T433" i="50" s="1"/>
  <c r="M66" i="60"/>
  <c r="W435" i="49" s="1"/>
  <c r="X435" i="50" s="1"/>
  <c r="M70" i="60"/>
  <c r="W439" i="49" s="1"/>
  <c r="X439" i="50" s="1"/>
  <c r="I76" i="60"/>
  <c r="S445" i="49" s="1"/>
  <c r="T445" i="50" s="1"/>
  <c r="M82" i="60"/>
  <c r="W451" i="49" s="1"/>
  <c r="X451" i="50" s="1"/>
  <c r="I92" i="60"/>
  <c r="C511" i="49"/>
  <c r="C511" i="50" s="1"/>
  <c r="B511" i="50" s="1"/>
  <c r="C515" i="49"/>
  <c r="C515" i="50" s="1"/>
  <c r="B515" i="50" s="1"/>
  <c r="C519" i="49"/>
  <c r="C519" i="50" s="1"/>
  <c r="B519" i="50" s="1"/>
  <c r="C523" i="49"/>
  <c r="C523" i="50" s="1"/>
  <c r="B523" i="50" s="1"/>
  <c r="C527" i="49"/>
  <c r="C527" i="50" s="1"/>
  <c r="B527" i="50" s="1"/>
  <c r="C531" i="49"/>
  <c r="C531" i="50" s="1"/>
  <c r="B531" i="50" s="1"/>
  <c r="C535" i="49"/>
  <c r="C535" i="50" s="1"/>
  <c r="B535" i="50" s="1"/>
  <c r="C539" i="49"/>
  <c r="C539" i="50" s="1"/>
  <c r="B539" i="50" s="1"/>
  <c r="C543" i="49"/>
  <c r="C543" i="50" s="1"/>
  <c r="B543" i="50" s="1"/>
  <c r="C547" i="49"/>
  <c r="C547" i="50" s="1"/>
  <c r="B547" i="50" s="1"/>
  <c r="C551" i="49"/>
  <c r="C551" i="50" s="1"/>
  <c r="B551" i="50" s="1"/>
  <c r="C555" i="49"/>
  <c r="C555" i="50" s="1"/>
  <c r="B555" i="50" s="1"/>
  <c r="C559" i="49"/>
  <c r="C559" i="50" s="1"/>
  <c r="B559" i="50" s="1"/>
  <c r="C563" i="49"/>
  <c r="C563" i="50" s="1"/>
  <c r="B563" i="50" s="1"/>
  <c r="C567" i="49"/>
  <c r="C567" i="50" s="1"/>
  <c r="B567" i="50" s="1"/>
  <c r="C571" i="49"/>
  <c r="C571" i="50" s="1"/>
  <c r="B571" i="50" s="1"/>
  <c r="C575" i="49"/>
  <c r="C575" i="50" s="1"/>
  <c r="B575" i="50" s="1"/>
  <c r="C579" i="49"/>
  <c r="C579" i="50" s="1"/>
  <c r="B579" i="50" s="1"/>
  <c r="C583" i="49"/>
  <c r="C583" i="50" s="1"/>
  <c r="B583" i="50" s="1"/>
  <c r="C587" i="49"/>
  <c r="C587" i="50" s="1"/>
  <c r="B587" i="50" s="1"/>
  <c r="C591" i="49"/>
  <c r="C591" i="50" s="1"/>
  <c r="B591" i="50" s="1"/>
  <c r="C595" i="49"/>
  <c r="C595" i="50" s="1"/>
  <c r="B595" i="50" s="1"/>
  <c r="C599" i="49"/>
  <c r="C599" i="50" s="1"/>
  <c r="B599" i="50" s="1"/>
  <c r="C603" i="49"/>
  <c r="C603" i="50" s="1"/>
  <c r="B603" i="50" s="1"/>
  <c r="C607" i="49"/>
  <c r="C607" i="50" s="1"/>
  <c r="B607" i="50" s="1"/>
  <c r="C611" i="49"/>
  <c r="C611" i="50" s="1"/>
  <c r="B611" i="50" s="1"/>
  <c r="C615" i="49"/>
  <c r="C615" i="50" s="1"/>
  <c r="B615" i="50" s="1"/>
  <c r="C619" i="49"/>
  <c r="C619" i="50" s="1"/>
  <c r="B619" i="50" s="1"/>
  <c r="C623" i="49"/>
  <c r="C623" i="50" s="1"/>
  <c r="B623" i="50" s="1"/>
  <c r="C627" i="49"/>
  <c r="C627" i="50" s="1"/>
  <c r="B627" i="50" s="1"/>
  <c r="C631" i="49"/>
  <c r="C631" i="50" s="1"/>
  <c r="B631" i="50" s="1"/>
  <c r="C635" i="49"/>
  <c r="C635" i="50" s="1"/>
  <c r="B635" i="50" s="1"/>
  <c r="C512" i="49"/>
  <c r="C512" i="50" s="1"/>
  <c r="B512" i="50" s="1"/>
  <c r="C516" i="49"/>
  <c r="C516" i="50" s="1"/>
  <c r="B516" i="50" s="1"/>
  <c r="C520" i="49"/>
  <c r="C520" i="50" s="1"/>
  <c r="B520" i="50" s="1"/>
  <c r="C524" i="49"/>
  <c r="C524" i="50" s="1"/>
  <c r="B524" i="50" s="1"/>
  <c r="C528" i="49"/>
  <c r="C528" i="50" s="1"/>
  <c r="C532" i="49"/>
  <c r="C532" i="50" s="1"/>
  <c r="B532" i="50" s="1"/>
  <c r="C536" i="49"/>
  <c r="C536" i="50" s="1"/>
  <c r="B536" i="50" s="1"/>
  <c r="C540" i="49"/>
  <c r="C540" i="50" s="1"/>
  <c r="B540" i="50" s="1"/>
  <c r="C544" i="49"/>
  <c r="C544" i="50" s="1"/>
  <c r="B544" i="50" s="1"/>
  <c r="C548" i="49"/>
  <c r="C548" i="50" s="1"/>
  <c r="B548" i="50" s="1"/>
  <c r="C552" i="49"/>
  <c r="C552" i="50" s="1"/>
  <c r="B552" i="50" s="1"/>
  <c r="C556" i="49"/>
  <c r="C556" i="50" s="1"/>
  <c r="B556" i="50" s="1"/>
  <c r="C560" i="49"/>
  <c r="C560" i="50" s="1"/>
  <c r="B560" i="50" s="1"/>
  <c r="C564" i="49"/>
  <c r="C564" i="50" s="1"/>
  <c r="B564" i="50" s="1"/>
  <c r="C568" i="49"/>
  <c r="C568" i="50" s="1"/>
  <c r="B568" i="50" s="1"/>
  <c r="C572" i="49"/>
  <c r="C572" i="50" s="1"/>
  <c r="B572" i="50" s="1"/>
  <c r="C576" i="49"/>
  <c r="C576" i="50" s="1"/>
  <c r="B576" i="50" s="1"/>
  <c r="C580" i="49"/>
  <c r="C580" i="50" s="1"/>
  <c r="B580" i="50" s="1"/>
  <c r="C584" i="49"/>
  <c r="C584" i="50" s="1"/>
  <c r="B584" i="50" s="1"/>
  <c r="C588" i="49"/>
  <c r="C588" i="50" s="1"/>
  <c r="B588" i="50" s="1"/>
  <c r="C592" i="49"/>
  <c r="C592" i="50" s="1"/>
  <c r="B592" i="50" s="1"/>
  <c r="C596" i="49"/>
  <c r="C596" i="50" s="1"/>
  <c r="B596" i="50" s="1"/>
  <c r="C600" i="49"/>
  <c r="C600" i="50" s="1"/>
  <c r="B600" i="50" s="1"/>
  <c r="C604" i="49"/>
  <c r="C604" i="50" s="1"/>
  <c r="B604" i="50" s="1"/>
  <c r="C608" i="49"/>
  <c r="C608" i="50" s="1"/>
  <c r="B608" i="50" s="1"/>
  <c r="C612" i="49"/>
  <c r="C612" i="50" s="1"/>
  <c r="B612" i="50" s="1"/>
  <c r="C616" i="49"/>
  <c r="C616" i="50" s="1"/>
  <c r="B616" i="50" s="1"/>
  <c r="C620" i="49"/>
  <c r="C620" i="50" s="1"/>
  <c r="B620" i="50" s="1"/>
  <c r="C624" i="49"/>
  <c r="C624" i="50" s="1"/>
  <c r="B624" i="50" s="1"/>
  <c r="C628" i="49"/>
  <c r="C628" i="50" s="1"/>
  <c r="B628" i="50" s="1"/>
  <c r="C632" i="49"/>
  <c r="C632" i="50" s="1"/>
  <c r="B632" i="50" s="1"/>
  <c r="C513" i="49"/>
  <c r="C513" i="50" s="1"/>
  <c r="B513" i="50" s="1"/>
  <c r="C517" i="49"/>
  <c r="C517" i="50" s="1"/>
  <c r="B517" i="50" s="1"/>
  <c r="C521" i="49"/>
  <c r="C521" i="50" s="1"/>
  <c r="B521" i="50" s="1"/>
  <c r="C525" i="49"/>
  <c r="C525" i="50" s="1"/>
  <c r="B525" i="50" s="1"/>
  <c r="C529" i="49"/>
  <c r="C529" i="50" s="1"/>
  <c r="B529" i="50" s="1"/>
  <c r="C533" i="49"/>
  <c r="C533" i="50" s="1"/>
  <c r="B533" i="50" s="1"/>
  <c r="C537" i="49"/>
  <c r="C537" i="50" s="1"/>
  <c r="B537" i="50" s="1"/>
  <c r="C541" i="49"/>
  <c r="C541" i="50" s="1"/>
  <c r="B541" i="50" s="1"/>
  <c r="C545" i="49"/>
  <c r="C545" i="50" s="1"/>
  <c r="B545" i="50" s="1"/>
  <c r="C549" i="49"/>
  <c r="C549" i="50" s="1"/>
  <c r="B549" i="50" s="1"/>
  <c r="C553" i="49"/>
  <c r="C553" i="50" s="1"/>
  <c r="C557" i="49"/>
  <c r="C557" i="50" s="1"/>
  <c r="B557" i="50" s="1"/>
  <c r="C561" i="49"/>
  <c r="C561" i="50" s="1"/>
  <c r="B561" i="50" s="1"/>
  <c r="C565" i="49"/>
  <c r="C565" i="50" s="1"/>
  <c r="B565" i="50" s="1"/>
  <c r="C569" i="49"/>
  <c r="C569" i="50" s="1"/>
  <c r="B569" i="50" s="1"/>
  <c r="C573" i="49"/>
  <c r="C573" i="50" s="1"/>
  <c r="B573" i="50" s="1"/>
  <c r="C577" i="49"/>
  <c r="C577" i="50" s="1"/>
  <c r="B577" i="50" s="1"/>
  <c r="C581" i="49"/>
  <c r="C581" i="50" s="1"/>
  <c r="B581" i="50" s="1"/>
  <c r="C585" i="49"/>
  <c r="C585" i="50" s="1"/>
  <c r="B585" i="50" s="1"/>
  <c r="C589" i="49"/>
  <c r="C589" i="50" s="1"/>
  <c r="B589" i="50" s="1"/>
  <c r="C593" i="49"/>
  <c r="C593" i="50" s="1"/>
  <c r="B593" i="50" s="1"/>
  <c r="C597" i="49"/>
  <c r="C597" i="50" s="1"/>
  <c r="B597" i="50" s="1"/>
  <c r="C601" i="49"/>
  <c r="C601" i="50" s="1"/>
  <c r="B601" i="50" s="1"/>
  <c r="C605" i="49"/>
  <c r="C605" i="50" s="1"/>
  <c r="B605" i="50" s="1"/>
  <c r="C609" i="49"/>
  <c r="C609" i="50" s="1"/>
  <c r="B609" i="50" s="1"/>
  <c r="C613" i="49"/>
  <c r="C613" i="50" s="1"/>
  <c r="B613" i="50" s="1"/>
  <c r="C617" i="49"/>
  <c r="C617" i="50" s="1"/>
  <c r="B617" i="50" s="1"/>
  <c r="C621" i="49"/>
  <c r="C621" i="50" s="1"/>
  <c r="B621" i="50" s="1"/>
  <c r="C625" i="49"/>
  <c r="C625" i="50" s="1"/>
  <c r="B625" i="50" s="1"/>
  <c r="C629" i="49"/>
  <c r="C629" i="50" s="1"/>
  <c r="C633" i="49"/>
  <c r="C633" i="50" s="1"/>
  <c r="B633" i="50" s="1"/>
  <c r="C514" i="49"/>
  <c r="C514" i="50" s="1"/>
  <c r="B514" i="50" s="1"/>
  <c r="C518" i="49"/>
  <c r="C518" i="50" s="1"/>
  <c r="B518" i="50" s="1"/>
  <c r="C522" i="49"/>
  <c r="C522" i="50" s="1"/>
  <c r="B522" i="50" s="1"/>
  <c r="C526" i="49"/>
  <c r="C526" i="50" s="1"/>
  <c r="B526" i="50" s="1"/>
  <c r="C530" i="49"/>
  <c r="C530" i="50" s="1"/>
  <c r="B530" i="50" s="1"/>
  <c r="C534" i="49"/>
  <c r="C534" i="50" s="1"/>
  <c r="B534" i="50" s="1"/>
  <c r="C538" i="49"/>
  <c r="C538" i="50" s="1"/>
  <c r="C542" i="49"/>
  <c r="C542" i="50" s="1"/>
  <c r="B542" i="50" s="1"/>
  <c r="C546" i="49"/>
  <c r="C546" i="50" s="1"/>
  <c r="B546" i="50" s="1"/>
  <c r="C550" i="49"/>
  <c r="C550" i="50" s="1"/>
  <c r="B550" i="50" s="1"/>
  <c r="C554" i="49"/>
  <c r="C554" i="50" s="1"/>
  <c r="B554" i="50" s="1"/>
  <c r="C558" i="49"/>
  <c r="C558" i="50" s="1"/>
  <c r="B558" i="50" s="1"/>
  <c r="C562" i="49"/>
  <c r="C562" i="50" s="1"/>
  <c r="B562" i="50" s="1"/>
  <c r="C566" i="49"/>
  <c r="C566" i="50" s="1"/>
  <c r="B566" i="50" s="1"/>
  <c r="C570" i="49"/>
  <c r="C570" i="50" s="1"/>
  <c r="B570" i="50" s="1"/>
  <c r="C574" i="49"/>
  <c r="C574" i="50" s="1"/>
  <c r="B574" i="50" s="1"/>
  <c r="C578" i="49"/>
  <c r="C578" i="50" s="1"/>
  <c r="B578" i="50" s="1"/>
  <c r="C582" i="49"/>
  <c r="C582" i="50" s="1"/>
  <c r="B582" i="50" s="1"/>
  <c r="C586" i="49"/>
  <c r="C586" i="50" s="1"/>
  <c r="B586" i="50" s="1"/>
  <c r="C590" i="49"/>
  <c r="C590" i="50" s="1"/>
  <c r="B590" i="50" s="1"/>
  <c r="C594" i="49"/>
  <c r="C594" i="50" s="1"/>
  <c r="B594" i="50" s="1"/>
  <c r="C598" i="49"/>
  <c r="C598" i="50" s="1"/>
  <c r="B598" i="50" s="1"/>
  <c r="C602" i="49"/>
  <c r="C602" i="50" s="1"/>
  <c r="B602" i="50" s="1"/>
  <c r="C606" i="49"/>
  <c r="C606" i="50" s="1"/>
  <c r="B606" i="50" s="1"/>
  <c r="C610" i="49"/>
  <c r="C610" i="50" s="1"/>
  <c r="B610" i="50" s="1"/>
  <c r="C614" i="49"/>
  <c r="C614" i="50" s="1"/>
  <c r="B614" i="50" s="1"/>
  <c r="C618" i="49"/>
  <c r="C618" i="50" s="1"/>
  <c r="B618" i="50" s="1"/>
  <c r="C622" i="49"/>
  <c r="C622" i="50" s="1"/>
  <c r="B622" i="50" s="1"/>
  <c r="C626" i="49"/>
  <c r="C626" i="50" s="1"/>
  <c r="B626" i="50" s="1"/>
  <c r="C630" i="49"/>
  <c r="C630" i="50" s="1"/>
  <c r="B630" i="50" s="1"/>
  <c r="C634" i="49"/>
  <c r="C634" i="50" s="1"/>
  <c r="B634" i="50" s="1"/>
  <c r="C510" i="49"/>
  <c r="C510" i="50" s="1"/>
  <c r="B510" i="50" s="1"/>
  <c r="R512" i="49"/>
  <c r="S512" i="50" s="1"/>
  <c r="N513" i="49"/>
  <c r="O513" i="50" s="1"/>
  <c r="O514" i="49"/>
  <c r="P514" i="50" s="1"/>
  <c r="Z514" i="49"/>
  <c r="AA514" i="50" s="1"/>
  <c r="Y517" i="49"/>
  <c r="Z517" i="50" s="1"/>
  <c r="AA518" i="49"/>
  <c r="AB518" i="50" s="1"/>
  <c r="M521" i="49"/>
  <c r="N521" i="50" s="1"/>
  <c r="S522" i="49"/>
  <c r="T522" i="50" s="1"/>
  <c r="U523" i="49"/>
  <c r="V523" i="50" s="1"/>
  <c r="Y525" i="49"/>
  <c r="Z525" i="50" s="1"/>
  <c r="AA526" i="49"/>
  <c r="AB526" i="50" s="1"/>
  <c r="O528" i="49"/>
  <c r="P528" i="50" s="1"/>
  <c r="M529" i="49"/>
  <c r="N529" i="50" s="1"/>
  <c r="S530" i="49"/>
  <c r="T530" i="50" s="1"/>
  <c r="AB534" i="49"/>
  <c r="AC534" i="50" s="1"/>
  <c r="M536" i="49"/>
  <c r="N536" i="50" s="1"/>
  <c r="T538" i="49"/>
  <c r="U538" i="50" s="1"/>
  <c r="W539" i="49"/>
  <c r="X539" i="50" s="1"/>
  <c r="W542" i="49"/>
  <c r="X542" i="50" s="1"/>
  <c r="O544" i="49"/>
  <c r="P544" i="50" s="1"/>
  <c r="U550" i="49"/>
  <c r="V550" i="50" s="1"/>
  <c r="W554" i="49"/>
  <c r="X554" i="50" s="1"/>
  <c r="M559" i="49"/>
  <c r="N559" i="50" s="1"/>
  <c r="Y566" i="49"/>
  <c r="Z566" i="50" s="1"/>
  <c r="G136" i="49"/>
  <c r="G136" i="50" s="1"/>
  <c r="G140" i="49"/>
  <c r="G140" i="50" s="1"/>
  <c r="G144" i="49"/>
  <c r="G144" i="50" s="1"/>
  <c r="G148" i="49"/>
  <c r="G148" i="50" s="1"/>
  <c r="G152" i="49"/>
  <c r="G152" i="50" s="1"/>
  <c r="G156" i="49"/>
  <c r="G156" i="50" s="1"/>
  <c r="G160" i="49"/>
  <c r="G160" i="50" s="1"/>
  <c r="G164" i="49"/>
  <c r="G164" i="50" s="1"/>
  <c r="G168" i="49"/>
  <c r="G168" i="50" s="1"/>
  <c r="G172" i="49"/>
  <c r="G172" i="50" s="1"/>
  <c r="G176" i="49"/>
  <c r="G176" i="50" s="1"/>
  <c r="G180" i="49"/>
  <c r="G180" i="50" s="1"/>
  <c r="G184" i="49"/>
  <c r="G184" i="50" s="1"/>
  <c r="G188" i="49"/>
  <c r="G188" i="50" s="1"/>
  <c r="G192" i="49"/>
  <c r="G192" i="50" s="1"/>
  <c r="G196" i="49"/>
  <c r="G196" i="50" s="1"/>
  <c r="G200" i="49"/>
  <c r="G200" i="50" s="1"/>
  <c r="G204" i="49"/>
  <c r="G204" i="50" s="1"/>
  <c r="G208" i="49"/>
  <c r="G208" i="50" s="1"/>
  <c r="G212" i="49"/>
  <c r="G212" i="50" s="1"/>
  <c r="G216" i="49"/>
  <c r="G216" i="50" s="1"/>
  <c r="G220" i="49"/>
  <c r="G220" i="50" s="1"/>
  <c r="G224" i="49"/>
  <c r="G224" i="50" s="1"/>
  <c r="G228" i="49"/>
  <c r="G228" i="50" s="1"/>
  <c r="G232" i="49"/>
  <c r="G232" i="50" s="1"/>
  <c r="G236" i="49"/>
  <c r="G236" i="50" s="1"/>
  <c r="G240" i="49"/>
  <c r="G240" i="50" s="1"/>
  <c r="G244" i="49"/>
  <c r="G244" i="50" s="1"/>
  <c r="G248" i="49"/>
  <c r="G248" i="50" s="1"/>
  <c r="G252" i="49"/>
  <c r="G252" i="50" s="1"/>
  <c r="G256" i="49"/>
  <c r="G256" i="50" s="1"/>
  <c r="G133" i="49"/>
  <c r="G133" i="50" s="1"/>
  <c r="G137" i="49"/>
  <c r="G137" i="50" s="1"/>
  <c r="G141" i="49"/>
  <c r="G141" i="50" s="1"/>
  <c r="G145" i="49"/>
  <c r="G145" i="50" s="1"/>
  <c r="G149" i="49"/>
  <c r="G149" i="50" s="1"/>
  <c r="G153" i="49"/>
  <c r="G153" i="50" s="1"/>
  <c r="G157" i="49"/>
  <c r="G157" i="50" s="1"/>
  <c r="G161" i="49"/>
  <c r="G161" i="50" s="1"/>
  <c r="G165" i="49"/>
  <c r="G165" i="50" s="1"/>
  <c r="G169" i="49"/>
  <c r="G169" i="50" s="1"/>
  <c r="G173" i="49"/>
  <c r="G173" i="50" s="1"/>
  <c r="G177" i="49"/>
  <c r="G177" i="50" s="1"/>
  <c r="G181" i="49"/>
  <c r="G181" i="50" s="1"/>
  <c r="G185" i="49"/>
  <c r="G185" i="50" s="1"/>
  <c r="G189" i="49"/>
  <c r="G189" i="50" s="1"/>
  <c r="G193" i="49"/>
  <c r="G193" i="50" s="1"/>
  <c r="G197" i="49"/>
  <c r="G197" i="50" s="1"/>
  <c r="G201" i="49"/>
  <c r="G201" i="50" s="1"/>
  <c r="G205" i="49"/>
  <c r="G205" i="50" s="1"/>
  <c r="G209" i="49"/>
  <c r="G209" i="50" s="1"/>
  <c r="G213" i="49"/>
  <c r="G213" i="50" s="1"/>
  <c r="G217" i="49"/>
  <c r="G217" i="50" s="1"/>
  <c r="G221" i="49"/>
  <c r="G221" i="50" s="1"/>
  <c r="G225" i="49"/>
  <c r="G225" i="50" s="1"/>
  <c r="G229" i="49"/>
  <c r="G229" i="50" s="1"/>
  <c r="G233" i="49"/>
  <c r="G233" i="50" s="1"/>
  <c r="G237" i="49"/>
  <c r="G237" i="50" s="1"/>
  <c r="G241" i="49"/>
  <c r="G241" i="50" s="1"/>
  <c r="G245" i="49"/>
  <c r="G245" i="50" s="1"/>
  <c r="G249" i="49"/>
  <c r="G249" i="50" s="1"/>
  <c r="G253" i="49"/>
  <c r="G253" i="50" s="1"/>
  <c r="G257" i="49"/>
  <c r="G257" i="50" s="1"/>
  <c r="G135" i="49"/>
  <c r="G135" i="50" s="1"/>
  <c r="G139" i="49"/>
  <c r="G139" i="50" s="1"/>
  <c r="G143" i="49"/>
  <c r="G143" i="50" s="1"/>
  <c r="G147" i="49"/>
  <c r="G147" i="50" s="1"/>
  <c r="G151" i="49"/>
  <c r="G151" i="50" s="1"/>
  <c r="G155" i="49"/>
  <c r="G155" i="50" s="1"/>
  <c r="G159" i="49"/>
  <c r="G159" i="50" s="1"/>
  <c r="G163" i="49"/>
  <c r="G163" i="50" s="1"/>
  <c r="G167" i="49"/>
  <c r="G167" i="50" s="1"/>
  <c r="G171" i="49"/>
  <c r="G171" i="50" s="1"/>
  <c r="G175" i="49"/>
  <c r="G175" i="50" s="1"/>
  <c r="G179" i="49"/>
  <c r="G179" i="50" s="1"/>
  <c r="G183" i="49"/>
  <c r="G183" i="50" s="1"/>
  <c r="G187" i="49"/>
  <c r="G187" i="50" s="1"/>
  <c r="G191" i="49"/>
  <c r="G191" i="50" s="1"/>
  <c r="G195" i="49"/>
  <c r="G195" i="50" s="1"/>
  <c r="G199" i="49"/>
  <c r="G199" i="50" s="1"/>
  <c r="G203" i="49"/>
  <c r="G203" i="50" s="1"/>
  <c r="G207" i="49"/>
  <c r="G207" i="50" s="1"/>
  <c r="G211" i="49"/>
  <c r="G211" i="50" s="1"/>
  <c r="G215" i="49"/>
  <c r="G215" i="50" s="1"/>
  <c r="G219" i="49"/>
  <c r="G219" i="50" s="1"/>
  <c r="G223" i="49"/>
  <c r="G223" i="50" s="1"/>
  <c r="G227" i="49"/>
  <c r="G227" i="50" s="1"/>
  <c r="G231" i="49"/>
  <c r="G231" i="50" s="1"/>
  <c r="G235" i="49"/>
  <c r="G235" i="50" s="1"/>
  <c r="G239" i="49"/>
  <c r="G239" i="50" s="1"/>
  <c r="G243" i="49"/>
  <c r="G243" i="50" s="1"/>
  <c r="G247" i="49"/>
  <c r="G247" i="50" s="1"/>
  <c r="G251" i="49"/>
  <c r="G251" i="50" s="1"/>
  <c r="G255" i="49"/>
  <c r="G255" i="50" s="1"/>
  <c r="F260" i="49"/>
  <c r="F260" i="50" s="1"/>
  <c r="F264" i="49"/>
  <c r="F264" i="50" s="1"/>
  <c r="F268" i="49"/>
  <c r="F268" i="50" s="1"/>
  <c r="F272" i="49"/>
  <c r="F272" i="50" s="1"/>
  <c r="F276" i="49"/>
  <c r="F276" i="50" s="1"/>
  <c r="F280" i="49"/>
  <c r="F280" i="50" s="1"/>
  <c r="F284" i="49"/>
  <c r="F284" i="50" s="1"/>
  <c r="F288" i="49"/>
  <c r="F288" i="50" s="1"/>
  <c r="F292" i="49"/>
  <c r="F292" i="50" s="1"/>
  <c r="F296" i="49"/>
  <c r="F296" i="50" s="1"/>
  <c r="F300" i="49"/>
  <c r="F300" i="50" s="1"/>
  <c r="F304" i="49"/>
  <c r="F304" i="50" s="1"/>
  <c r="F308" i="49"/>
  <c r="F308" i="50" s="1"/>
  <c r="F312" i="49"/>
  <c r="F312" i="50" s="1"/>
  <c r="F316" i="49"/>
  <c r="F316" i="50" s="1"/>
  <c r="F320" i="49"/>
  <c r="F320" i="50" s="1"/>
  <c r="F324" i="49"/>
  <c r="F324" i="50" s="1"/>
  <c r="F328" i="49"/>
  <c r="F328" i="50" s="1"/>
  <c r="F332" i="49"/>
  <c r="F332" i="50" s="1"/>
  <c r="F336" i="49"/>
  <c r="F336" i="50" s="1"/>
  <c r="F340" i="49"/>
  <c r="F340" i="50" s="1"/>
  <c r="F344" i="49"/>
  <c r="F344" i="50" s="1"/>
  <c r="F348" i="49"/>
  <c r="F348" i="50" s="1"/>
  <c r="F352" i="49"/>
  <c r="F352" i="50" s="1"/>
  <c r="F356" i="49"/>
  <c r="F356" i="50" s="1"/>
  <c r="F360" i="49"/>
  <c r="F360" i="50" s="1"/>
  <c r="F364" i="49"/>
  <c r="F364" i="50" s="1"/>
  <c r="F368" i="49"/>
  <c r="F368" i="50" s="1"/>
  <c r="F372" i="49"/>
  <c r="F372" i="50" s="1"/>
  <c r="F376" i="49"/>
  <c r="F376" i="50" s="1"/>
  <c r="F380" i="49"/>
  <c r="F380" i="50" s="1"/>
  <c r="F261" i="49"/>
  <c r="F261" i="50" s="1"/>
  <c r="F265" i="49"/>
  <c r="F265" i="50" s="1"/>
  <c r="F269" i="49"/>
  <c r="F269" i="50" s="1"/>
  <c r="F273" i="49"/>
  <c r="F273" i="50" s="1"/>
  <c r="F277" i="49"/>
  <c r="F277" i="50" s="1"/>
  <c r="F281" i="49"/>
  <c r="F281" i="50" s="1"/>
  <c r="F285" i="49"/>
  <c r="F285" i="50" s="1"/>
  <c r="F289" i="49"/>
  <c r="F289" i="50" s="1"/>
  <c r="F293" i="49"/>
  <c r="F293" i="50" s="1"/>
  <c r="F297" i="49"/>
  <c r="F297" i="50" s="1"/>
  <c r="F301" i="49"/>
  <c r="F301" i="50" s="1"/>
  <c r="F305" i="49"/>
  <c r="F305" i="50" s="1"/>
  <c r="F309" i="49"/>
  <c r="F309" i="50" s="1"/>
  <c r="F313" i="49"/>
  <c r="F313" i="50" s="1"/>
  <c r="F317" i="49"/>
  <c r="F317" i="50" s="1"/>
  <c r="F321" i="49"/>
  <c r="F321" i="50" s="1"/>
  <c r="F325" i="49"/>
  <c r="F325" i="50" s="1"/>
  <c r="F329" i="49"/>
  <c r="F329" i="50" s="1"/>
  <c r="F333" i="49"/>
  <c r="F333" i="50" s="1"/>
  <c r="F337" i="49"/>
  <c r="F337" i="50" s="1"/>
  <c r="F341" i="49"/>
  <c r="F341" i="50" s="1"/>
  <c r="F345" i="49"/>
  <c r="F345" i="50" s="1"/>
  <c r="F349" i="49"/>
  <c r="F349" i="50" s="1"/>
  <c r="F353" i="49"/>
  <c r="F353" i="50" s="1"/>
  <c r="F357" i="49"/>
  <c r="F357" i="50" s="1"/>
  <c r="F361" i="49"/>
  <c r="F361" i="50" s="1"/>
  <c r="F365" i="49"/>
  <c r="F365" i="50" s="1"/>
  <c r="F369" i="49"/>
  <c r="F369" i="50" s="1"/>
  <c r="F373" i="49"/>
  <c r="F373" i="50" s="1"/>
  <c r="F377" i="49"/>
  <c r="F377" i="50" s="1"/>
  <c r="F381" i="49"/>
  <c r="F381" i="50" s="1"/>
  <c r="F259" i="49"/>
  <c r="F259" i="50" s="1"/>
  <c r="F263" i="49"/>
  <c r="F263" i="50" s="1"/>
  <c r="F267" i="49"/>
  <c r="F267" i="50" s="1"/>
  <c r="F271" i="49"/>
  <c r="F271" i="50" s="1"/>
  <c r="F275" i="49"/>
  <c r="F275" i="50" s="1"/>
  <c r="F279" i="49"/>
  <c r="F279" i="50" s="1"/>
  <c r="F283" i="49"/>
  <c r="F283" i="50" s="1"/>
  <c r="F287" i="49"/>
  <c r="F287" i="50" s="1"/>
  <c r="F291" i="49"/>
  <c r="F291" i="50" s="1"/>
  <c r="F295" i="49"/>
  <c r="F295" i="50" s="1"/>
  <c r="F299" i="49"/>
  <c r="F299" i="50" s="1"/>
  <c r="F303" i="49"/>
  <c r="F303" i="50" s="1"/>
  <c r="F307" i="49"/>
  <c r="F307" i="50" s="1"/>
  <c r="F311" i="49"/>
  <c r="F311" i="50" s="1"/>
  <c r="F315" i="49"/>
  <c r="F315" i="50" s="1"/>
  <c r="F319" i="49"/>
  <c r="F319" i="50" s="1"/>
  <c r="F323" i="49"/>
  <c r="F323" i="50" s="1"/>
  <c r="F327" i="49"/>
  <c r="F327" i="50" s="1"/>
  <c r="F331" i="49"/>
  <c r="F331" i="50" s="1"/>
  <c r="F335" i="49"/>
  <c r="F335" i="50" s="1"/>
  <c r="F339" i="49"/>
  <c r="F339" i="50" s="1"/>
  <c r="F343" i="49"/>
  <c r="F343" i="50" s="1"/>
  <c r="F347" i="49"/>
  <c r="F347" i="50" s="1"/>
  <c r="F351" i="49"/>
  <c r="F351" i="50" s="1"/>
  <c r="F355" i="49"/>
  <c r="F355" i="50" s="1"/>
  <c r="F359" i="49"/>
  <c r="F359" i="50" s="1"/>
  <c r="F363" i="49"/>
  <c r="F363" i="50" s="1"/>
  <c r="F367" i="49"/>
  <c r="F367" i="50" s="1"/>
  <c r="F371" i="49"/>
  <c r="F371" i="50" s="1"/>
  <c r="F375" i="49"/>
  <c r="F375" i="50" s="1"/>
  <c r="F379" i="49"/>
  <c r="F379" i="50" s="1"/>
  <c r="F383" i="49"/>
  <c r="F383" i="50" s="1"/>
  <c r="C386" i="49"/>
  <c r="C386" i="50" s="1"/>
  <c r="C390" i="49"/>
  <c r="C390" i="50" s="1"/>
  <c r="B390" i="50" s="1"/>
  <c r="C394" i="49"/>
  <c r="C394" i="50" s="1"/>
  <c r="B394" i="50" s="1"/>
  <c r="C398" i="49"/>
  <c r="C398" i="50" s="1"/>
  <c r="B398" i="50" s="1"/>
  <c r="C402" i="49"/>
  <c r="C402" i="50" s="1"/>
  <c r="B402" i="50" s="1"/>
  <c r="C406" i="49"/>
  <c r="C406" i="50" s="1"/>
  <c r="B406" i="50" s="1"/>
  <c r="C410" i="49"/>
  <c r="C410" i="50" s="1"/>
  <c r="B410" i="50" s="1"/>
  <c r="C414" i="49"/>
  <c r="C414" i="50" s="1"/>
  <c r="B414" i="50" s="1"/>
  <c r="C418" i="49"/>
  <c r="C418" i="50" s="1"/>
  <c r="B418" i="50" s="1"/>
  <c r="C422" i="49"/>
  <c r="C422" i="50" s="1"/>
  <c r="B422" i="50" s="1"/>
  <c r="C426" i="49"/>
  <c r="C426" i="50" s="1"/>
  <c r="C430" i="49"/>
  <c r="C430" i="50" s="1"/>
  <c r="B430" i="50" s="1"/>
  <c r="C434" i="49"/>
  <c r="C434" i="50" s="1"/>
  <c r="B434" i="50" s="1"/>
  <c r="C438" i="49"/>
  <c r="C438" i="50" s="1"/>
  <c r="C442" i="49"/>
  <c r="C442" i="50" s="1"/>
  <c r="B442" i="50" s="1"/>
  <c r="C446" i="49"/>
  <c r="C446" i="50" s="1"/>
  <c r="B446" i="50" s="1"/>
  <c r="C450" i="49"/>
  <c r="C450" i="50" s="1"/>
  <c r="B450" i="50" s="1"/>
  <c r="C454" i="49"/>
  <c r="C454" i="50" s="1"/>
  <c r="B454" i="50" s="1"/>
  <c r="C458" i="49"/>
  <c r="C458" i="50" s="1"/>
  <c r="B458" i="50" s="1"/>
  <c r="C462" i="49"/>
  <c r="C462" i="50" s="1"/>
  <c r="B462" i="50" s="1"/>
  <c r="C466" i="49"/>
  <c r="C466" i="50" s="1"/>
  <c r="B466" i="50" s="1"/>
  <c r="C470" i="49"/>
  <c r="C470" i="50" s="1"/>
  <c r="B470" i="50" s="1"/>
  <c r="C474" i="49"/>
  <c r="C474" i="50" s="1"/>
  <c r="B474" i="50" s="1"/>
  <c r="C478" i="49"/>
  <c r="C478" i="50" s="1"/>
  <c r="B478" i="50" s="1"/>
  <c r="C482" i="49"/>
  <c r="C482" i="50" s="1"/>
  <c r="B482" i="50" s="1"/>
  <c r="C486" i="49"/>
  <c r="C486" i="50" s="1"/>
  <c r="B486" i="50" s="1"/>
  <c r="C490" i="49"/>
  <c r="C490" i="50" s="1"/>
  <c r="B490" i="50" s="1"/>
  <c r="C494" i="49"/>
  <c r="C494" i="50" s="1"/>
  <c r="B494" i="50" s="1"/>
  <c r="C498" i="49"/>
  <c r="C498" i="50" s="1"/>
  <c r="C502" i="49"/>
  <c r="C502" i="50" s="1"/>
  <c r="B502" i="50" s="1"/>
  <c r="C506" i="49"/>
  <c r="C506" i="50" s="1"/>
  <c r="B506" i="50" s="1"/>
  <c r="C389" i="49"/>
  <c r="C389" i="50" s="1"/>
  <c r="C395" i="49"/>
  <c r="C395" i="50" s="1"/>
  <c r="B395" i="50" s="1"/>
  <c r="C400" i="49"/>
  <c r="C400" i="50" s="1"/>
  <c r="B400" i="50" s="1"/>
  <c r="C405" i="49"/>
  <c r="C405" i="50" s="1"/>
  <c r="B405" i="50" s="1"/>
  <c r="C411" i="49"/>
  <c r="C411" i="50" s="1"/>
  <c r="B411" i="50" s="1"/>
  <c r="C416" i="49"/>
  <c r="C416" i="50" s="1"/>
  <c r="B416" i="50" s="1"/>
  <c r="C421" i="49"/>
  <c r="C421" i="50" s="1"/>
  <c r="B421" i="50" s="1"/>
  <c r="C427" i="49"/>
  <c r="C427" i="50" s="1"/>
  <c r="B427" i="50" s="1"/>
  <c r="C432" i="49"/>
  <c r="C432" i="50" s="1"/>
  <c r="B432" i="50" s="1"/>
  <c r="C437" i="49"/>
  <c r="C437" i="50" s="1"/>
  <c r="B437" i="50" s="1"/>
  <c r="C443" i="49"/>
  <c r="C443" i="50" s="1"/>
  <c r="B443" i="50" s="1"/>
  <c r="C448" i="49"/>
  <c r="C448" i="50" s="1"/>
  <c r="B448" i="50" s="1"/>
  <c r="C453" i="49"/>
  <c r="C453" i="50" s="1"/>
  <c r="B453" i="50" s="1"/>
  <c r="C459" i="49"/>
  <c r="C459" i="50" s="1"/>
  <c r="B459" i="50" s="1"/>
  <c r="C464" i="49"/>
  <c r="C464" i="50" s="1"/>
  <c r="B464" i="50" s="1"/>
  <c r="C469" i="49"/>
  <c r="C469" i="50" s="1"/>
  <c r="B469" i="50" s="1"/>
  <c r="C475" i="49"/>
  <c r="C475" i="50" s="1"/>
  <c r="B475" i="50" s="1"/>
  <c r="C480" i="49"/>
  <c r="C480" i="50" s="1"/>
  <c r="B480" i="50" s="1"/>
  <c r="C485" i="49"/>
  <c r="C485" i="50" s="1"/>
  <c r="B485" i="50" s="1"/>
  <c r="C491" i="49"/>
  <c r="C491" i="50" s="1"/>
  <c r="B491" i="50" s="1"/>
  <c r="C496" i="49"/>
  <c r="C496" i="50" s="1"/>
  <c r="B496" i="50" s="1"/>
  <c r="C501" i="49"/>
  <c r="C501" i="50" s="1"/>
  <c r="B501" i="50" s="1"/>
  <c r="C507" i="49"/>
  <c r="C507" i="50" s="1"/>
  <c r="B507" i="50" s="1"/>
  <c r="C385" i="49"/>
  <c r="C385" i="50" s="1"/>
  <c r="B385" i="50" s="1"/>
  <c r="C391" i="49"/>
  <c r="C391" i="50" s="1"/>
  <c r="B391" i="50" s="1"/>
  <c r="C396" i="49"/>
  <c r="C396" i="50" s="1"/>
  <c r="B396" i="50" s="1"/>
  <c r="C401" i="49"/>
  <c r="C401" i="50" s="1"/>
  <c r="B401" i="50" s="1"/>
  <c r="C407" i="49"/>
  <c r="C407" i="50" s="1"/>
  <c r="C412" i="49"/>
  <c r="C412" i="50" s="1"/>
  <c r="B412" i="50" s="1"/>
  <c r="C417" i="49"/>
  <c r="C417" i="50" s="1"/>
  <c r="B417" i="50" s="1"/>
  <c r="C423" i="49"/>
  <c r="C423" i="50" s="1"/>
  <c r="B423" i="50" s="1"/>
  <c r="C428" i="49"/>
  <c r="C428" i="50" s="1"/>
  <c r="B428" i="50" s="1"/>
  <c r="C433" i="49"/>
  <c r="C433" i="50" s="1"/>
  <c r="B433" i="50" s="1"/>
  <c r="C439" i="49"/>
  <c r="C439" i="50" s="1"/>
  <c r="B439" i="50" s="1"/>
  <c r="C444" i="49"/>
  <c r="C444" i="50" s="1"/>
  <c r="B444" i="50" s="1"/>
  <c r="C449" i="49"/>
  <c r="C449" i="50" s="1"/>
  <c r="B449" i="50" s="1"/>
  <c r="C455" i="49"/>
  <c r="C455" i="50" s="1"/>
  <c r="B455" i="50" s="1"/>
  <c r="C460" i="49"/>
  <c r="C460" i="50" s="1"/>
  <c r="B460" i="50" s="1"/>
  <c r="C465" i="49"/>
  <c r="C465" i="50" s="1"/>
  <c r="B465" i="50" s="1"/>
  <c r="C471" i="49"/>
  <c r="C471" i="50" s="1"/>
  <c r="B471" i="50" s="1"/>
  <c r="C476" i="49"/>
  <c r="C476" i="50" s="1"/>
  <c r="B476" i="50" s="1"/>
  <c r="C481" i="49"/>
  <c r="C481" i="50" s="1"/>
  <c r="B481" i="50" s="1"/>
  <c r="C487" i="49"/>
  <c r="C487" i="50" s="1"/>
  <c r="B487" i="50" s="1"/>
  <c r="C492" i="49"/>
  <c r="C492" i="50" s="1"/>
  <c r="B492" i="50" s="1"/>
  <c r="C497" i="49"/>
  <c r="C497" i="50" s="1"/>
  <c r="B497" i="50" s="1"/>
  <c r="C503" i="49"/>
  <c r="C503" i="50" s="1"/>
  <c r="B503" i="50" s="1"/>
  <c r="C508" i="49"/>
  <c r="C508" i="50" s="1"/>
  <c r="B508" i="50" s="1"/>
  <c r="C388" i="49"/>
  <c r="C388" i="50" s="1"/>
  <c r="B388" i="50" s="1"/>
  <c r="C393" i="49"/>
  <c r="C393" i="50" s="1"/>
  <c r="B393" i="50" s="1"/>
  <c r="C399" i="49"/>
  <c r="C399" i="50" s="1"/>
  <c r="B399" i="50" s="1"/>
  <c r="C404" i="49"/>
  <c r="C404" i="50" s="1"/>
  <c r="B404" i="50" s="1"/>
  <c r="C409" i="49"/>
  <c r="C409" i="50" s="1"/>
  <c r="B409" i="50" s="1"/>
  <c r="C415" i="49"/>
  <c r="C415" i="50" s="1"/>
  <c r="B415" i="50" s="1"/>
  <c r="C420" i="49"/>
  <c r="C420" i="50" s="1"/>
  <c r="B420" i="50" s="1"/>
  <c r="C425" i="49"/>
  <c r="C425" i="50" s="1"/>
  <c r="B425" i="50" s="1"/>
  <c r="C431" i="49"/>
  <c r="C431" i="50" s="1"/>
  <c r="B431" i="50" s="1"/>
  <c r="C436" i="49"/>
  <c r="C436" i="50" s="1"/>
  <c r="B436" i="50" s="1"/>
  <c r="C441" i="49"/>
  <c r="C441" i="50" s="1"/>
  <c r="B441" i="50" s="1"/>
  <c r="C447" i="49"/>
  <c r="C447" i="50" s="1"/>
  <c r="B447" i="50" s="1"/>
  <c r="C452" i="49"/>
  <c r="C452" i="50" s="1"/>
  <c r="C457" i="49"/>
  <c r="C457" i="50" s="1"/>
  <c r="B457" i="50" s="1"/>
  <c r="C463" i="49"/>
  <c r="C463" i="50" s="1"/>
  <c r="B463" i="50" s="1"/>
  <c r="C468" i="49"/>
  <c r="C468" i="50" s="1"/>
  <c r="B468" i="50" s="1"/>
  <c r="C473" i="49"/>
  <c r="C473" i="50" s="1"/>
  <c r="C479" i="49"/>
  <c r="C479" i="50" s="1"/>
  <c r="B479" i="50" s="1"/>
  <c r="C484" i="49"/>
  <c r="C484" i="50" s="1"/>
  <c r="C489" i="49"/>
  <c r="C489" i="50" s="1"/>
  <c r="B489" i="50" s="1"/>
  <c r="C495" i="49"/>
  <c r="C495" i="50" s="1"/>
  <c r="B495" i="50" s="1"/>
  <c r="C500" i="49"/>
  <c r="C500" i="50" s="1"/>
  <c r="B500" i="50" s="1"/>
  <c r="C505" i="49"/>
  <c r="C505" i="50" s="1"/>
  <c r="B505" i="50" s="1"/>
  <c r="C384" i="49"/>
  <c r="C384" i="50" s="1"/>
  <c r="B384" i="50" s="1"/>
  <c r="H388" i="49"/>
  <c r="H392" i="49"/>
  <c r="H396" i="49"/>
  <c r="H400" i="49"/>
  <c r="H404" i="49"/>
  <c r="H408" i="49"/>
  <c r="H412" i="49"/>
  <c r="H416" i="49"/>
  <c r="H420" i="49"/>
  <c r="H424" i="49"/>
  <c r="H428" i="49"/>
  <c r="H432" i="49"/>
  <c r="H436" i="49"/>
  <c r="H440" i="49"/>
  <c r="H444" i="49"/>
  <c r="H448" i="49"/>
  <c r="H452" i="49"/>
  <c r="H456" i="49"/>
  <c r="H460" i="49"/>
  <c r="H464" i="49"/>
  <c r="H468" i="49"/>
  <c r="H472" i="49"/>
  <c r="H476" i="49"/>
  <c r="H480" i="49"/>
  <c r="H484" i="49"/>
  <c r="H488" i="49"/>
  <c r="H492" i="49"/>
  <c r="H496" i="49"/>
  <c r="H500" i="49"/>
  <c r="H504" i="49"/>
  <c r="H508" i="49"/>
  <c r="H385" i="49"/>
  <c r="H389" i="49"/>
  <c r="H393" i="49"/>
  <c r="H397" i="49"/>
  <c r="H401" i="49"/>
  <c r="H405" i="49"/>
  <c r="H409" i="49"/>
  <c r="H413" i="49"/>
  <c r="H417" i="49"/>
  <c r="H421" i="49"/>
  <c r="H425" i="49"/>
  <c r="H429" i="49"/>
  <c r="H433" i="49"/>
  <c r="H437" i="49"/>
  <c r="H441" i="49"/>
  <c r="H445" i="49"/>
  <c r="H449" i="49"/>
  <c r="H453" i="49"/>
  <c r="H457" i="49"/>
  <c r="H461" i="49"/>
  <c r="H465" i="49"/>
  <c r="H469" i="49"/>
  <c r="H473" i="49"/>
  <c r="H477" i="49"/>
  <c r="H481" i="49"/>
  <c r="H485" i="49"/>
  <c r="H489" i="49"/>
  <c r="H493" i="49"/>
  <c r="H497" i="49"/>
  <c r="H501" i="49"/>
  <c r="H505" i="49"/>
  <c r="H509" i="49"/>
  <c r="H386" i="49"/>
  <c r="H390" i="49"/>
  <c r="H394" i="49"/>
  <c r="H398" i="49"/>
  <c r="H402" i="49"/>
  <c r="H406" i="49"/>
  <c r="H410" i="49"/>
  <c r="H414" i="49"/>
  <c r="H418" i="49"/>
  <c r="H422" i="49"/>
  <c r="H426" i="49"/>
  <c r="H430" i="49"/>
  <c r="H434" i="49"/>
  <c r="H438" i="49"/>
  <c r="H442" i="49"/>
  <c r="H446" i="49"/>
  <c r="H450" i="49"/>
  <c r="H454" i="49"/>
  <c r="H458" i="49"/>
  <c r="H462" i="49"/>
  <c r="H466" i="49"/>
  <c r="H470" i="49"/>
  <c r="H474" i="49"/>
  <c r="H478" i="49"/>
  <c r="H482" i="49"/>
  <c r="H486" i="49"/>
  <c r="H490" i="49"/>
  <c r="H494" i="49"/>
  <c r="H498" i="49"/>
  <c r="H502" i="49"/>
  <c r="H506" i="49"/>
  <c r="H387" i="49"/>
  <c r="H391" i="49"/>
  <c r="H395" i="49"/>
  <c r="H399" i="49"/>
  <c r="H403" i="49"/>
  <c r="H407" i="49"/>
  <c r="H411" i="49"/>
  <c r="H415" i="49"/>
  <c r="H419" i="49"/>
  <c r="H423" i="49"/>
  <c r="H427" i="49"/>
  <c r="H431" i="49"/>
  <c r="H435" i="49"/>
  <c r="H439" i="49"/>
  <c r="H443" i="49"/>
  <c r="H447" i="49"/>
  <c r="H451" i="49"/>
  <c r="H455" i="49"/>
  <c r="H459" i="49"/>
  <c r="H463" i="49"/>
  <c r="H467" i="49"/>
  <c r="H471" i="49"/>
  <c r="H475" i="49"/>
  <c r="H479" i="49"/>
  <c r="H483" i="49"/>
  <c r="H487" i="49"/>
  <c r="H491" i="49"/>
  <c r="H495" i="49"/>
  <c r="H499" i="49"/>
  <c r="H503" i="49"/>
  <c r="H507" i="49"/>
  <c r="E248" i="49"/>
  <c r="E248" i="50" s="1"/>
  <c r="E232" i="49"/>
  <c r="E232" i="50" s="1"/>
  <c r="E216" i="49"/>
  <c r="E216" i="50" s="1"/>
  <c r="E200" i="49"/>
  <c r="E200" i="50" s="1"/>
  <c r="E184" i="49"/>
  <c r="E184" i="50" s="1"/>
  <c r="E168" i="49"/>
  <c r="E168" i="50" s="1"/>
  <c r="E152" i="49"/>
  <c r="E152" i="50" s="1"/>
  <c r="E136" i="49"/>
  <c r="E136" i="50" s="1"/>
  <c r="F245" i="49"/>
  <c r="F245" i="50" s="1"/>
  <c r="F229" i="49"/>
  <c r="F229" i="50" s="1"/>
  <c r="F213" i="49"/>
  <c r="F213" i="50" s="1"/>
  <c r="F197" i="49"/>
  <c r="F197" i="50" s="1"/>
  <c r="F181" i="49"/>
  <c r="F181" i="50" s="1"/>
  <c r="F165" i="49"/>
  <c r="F165" i="50" s="1"/>
  <c r="F149" i="49"/>
  <c r="F149" i="50" s="1"/>
  <c r="F133" i="49"/>
  <c r="F133" i="50" s="1"/>
  <c r="G242" i="49"/>
  <c r="G242" i="50" s="1"/>
  <c r="G226" i="49"/>
  <c r="G226" i="50" s="1"/>
  <c r="G210" i="49"/>
  <c r="G210" i="50" s="1"/>
  <c r="G194" i="49"/>
  <c r="G194" i="50" s="1"/>
  <c r="G178" i="49"/>
  <c r="G178" i="50" s="1"/>
  <c r="G162" i="49"/>
  <c r="G162" i="50" s="1"/>
  <c r="G146" i="49"/>
  <c r="G146" i="50" s="1"/>
  <c r="H255" i="49"/>
  <c r="H239" i="49"/>
  <c r="H223" i="49"/>
  <c r="H207" i="49"/>
  <c r="H191" i="49"/>
  <c r="H175" i="49"/>
  <c r="H159" i="49"/>
  <c r="I252" i="49"/>
  <c r="J252" i="50" s="1"/>
  <c r="I236" i="49"/>
  <c r="J236" i="50" s="1"/>
  <c r="I220" i="49"/>
  <c r="J220" i="50" s="1"/>
  <c r="I204" i="49"/>
  <c r="J204" i="50" s="1"/>
  <c r="I188" i="49"/>
  <c r="J188" i="50" s="1"/>
  <c r="I172" i="49"/>
  <c r="J172" i="50" s="1"/>
  <c r="I156" i="49"/>
  <c r="J156" i="50" s="1"/>
  <c r="C249" i="49"/>
  <c r="C249" i="50" s="1"/>
  <c r="C233" i="49"/>
  <c r="C233" i="50" s="1"/>
  <c r="C217" i="49"/>
  <c r="C217" i="50" s="1"/>
  <c r="C201" i="49"/>
  <c r="C201" i="50" s="1"/>
  <c r="C185" i="49"/>
  <c r="C185" i="50" s="1"/>
  <c r="C169" i="49"/>
  <c r="C169" i="50" s="1"/>
  <c r="C153" i="49"/>
  <c r="C153" i="50" s="1"/>
  <c r="C379" i="49"/>
  <c r="C379" i="50" s="1"/>
  <c r="B379" i="50" s="1"/>
  <c r="C363" i="49"/>
  <c r="C363" i="50" s="1"/>
  <c r="B363" i="50" s="1"/>
  <c r="C347" i="49"/>
  <c r="C347" i="50" s="1"/>
  <c r="B347" i="50" s="1"/>
  <c r="C331" i="49"/>
  <c r="C331" i="50" s="1"/>
  <c r="B331" i="50" s="1"/>
  <c r="C315" i="49"/>
  <c r="C315" i="50" s="1"/>
  <c r="B315" i="50" s="1"/>
  <c r="C299" i="49"/>
  <c r="C299" i="50" s="1"/>
  <c r="B299" i="50" s="1"/>
  <c r="C283" i="49"/>
  <c r="C283" i="50" s="1"/>
  <c r="B283" i="50" s="1"/>
  <c r="E381" i="49"/>
  <c r="E381" i="50" s="1"/>
  <c r="E365" i="49"/>
  <c r="E365" i="50" s="1"/>
  <c r="E349" i="49"/>
  <c r="E349" i="50" s="1"/>
  <c r="E333" i="49"/>
  <c r="E333" i="50" s="1"/>
  <c r="E317" i="49"/>
  <c r="E317" i="50" s="1"/>
  <c r="E301" i="49"/>
  <c r="E301" i="50" s="1"/>
  <c r="E285" i="49"/>
  <c r="E285" i="50" s="1"/>
  <c r="E269" i="49"/>
  <c r="E269" i="50" s="1"/>
  <c r="F378" i="49"/>
  <c r="F378" i="50" s="1"/>
  <c r="F362" i="49"/>
  <c r="F362" i="50" s="1"/>
  <c r="F346" i="49"/>
  <c r="F346" i="50" s="1"/>
  <c r="F330" i="49"/>
  <c r="F330" i="50" s="1"/>
  <c r="F314" i="49"/>
  <c r="F314" i="50" s="1"/>
  <c r="F298" i="49"/>
  <c r="F298" i="50" s="1"/>
  <c r="F282" i="49"/>
  <c r="F282" i="50" s="1"/>
  <c r="F266" i="49"/>
  <c r="F266" i="50" s="1"/>
  <c r="G375" i="49"/>
  <c r="G375" i="50" s="1"/>
  <c r="G359" i="49"/>
  <c r="G359" i="50" s="1"/>
  <c r="G343" i="49"/>
  <c r="G343" i="50" s="1"/>
  <c r="G327" i="49"/>
  <c r="G327" i="50" s="1"/>
  <c r="G311" i="49"/>
  <c r="G311" i="50" s="1"/>
  <c r="G295" i="49"/>
  <c r="G295" i="50" s="1"/>
  <c r="G279" i="49"/>
  <c r="G279" i="50" s="1"/>
  <c r="H372" i="49"/>
  <c r="H356" i="49"/>
  <c r="H340" i="49"/>
  <c r="H324" i="49"/>
  <c r="H308" i="49"/>
  <c r="H292" i="49"/>
  <c r="H276" i="49"/>
  <c r="H260" i="49"/>
  <c r="I369" i="49"/>
  <c r="J369" i="50" s="1"/>
  <c r="I353" i="49"/>
  <c r="J353" i="50" s="1"/>
  <c r="I337" i="49"/>
  <c r="J337" i="50" s="1"/>
  <c r="I321" i="49"/>
  <c r="J321" i="50" s="1"/>
  <c r="I305" i="49"/>
  <c r="J305" i="50" s="1"/>
  <c r="I289" i="49"/>
  <c r="J289" i="50" s="1"/>
  <c r="I273" i="49"/>
  <c r="J273" i="50" s="1"/>
  <c r="C504" i="49"/>
  <c r="C504" i="50" s="1"/>
  <c r="B504" i="50" s="1"/>
  <c r="C483" i="49"/>
  <c r="C483" i="50" s="1"/>
  <c r="B483" i="50" s="1"/>
  <c r="C461" i="49"/>
  <c r="C461" i="50" s="1"/>
  <c r="B461" i="50" s="1"/>
  <c r="C440" i="49"/>
  <c r="C440" i="50" s="1"/>
  <c r="B440" i="50" s="1"/>
  <c r="C419" i="49"/>
  <c r="C419" i="50" s="1"/>
  <c r="B419" i="50" s="1"/>
  <c r="C397" i="49"/>
  <c r="C397" i="50" s="1"/>
  <c r="B397" i="50" s="1"/>
  <c r="C257" i="49"/>
  <c r="C257" i="50" s="1"/>
  <c r="C135" i="49"/>
  <c r="C135" i="50" s="1"/>
  <c r="C139" i="49"/>
  <c r="C139" i="50" s="1"/>
  <c r="C143" i="49"/>
  <c r="C143" i="50" s="1"/>
  <c r="C147" i="49"/>
  <c r="C147" i="50" s="1"/>
  <c r="C151" i="49"/>
  <c r="C151" i="50" s="1"/>
  <c r="C155" i="49"/>
  <c r="C155" i="50" s="1"/>
  <c r="C159" i="49"/>
  <c r="C159" i="50" s="1"/>
  <c r="C163" i="49"/>
  <c r="C163" i="50" s="1"/>
  <c r="C167" i="49"/>
  <c r="C167" i="50" s="1"/>
  <c r="C171" i="49"/>
  <c r="C171" i="50" s="1"/>
  <c r="C175" i="49"/>
  <c r="C175" i="50" s="1"/>
  <c r="C179" i="49"/>
  <c r="C179" i="50" s="1"/>
  <c r="C183" i="49"/>
  <c r="C183" i="50" s="1"/>
  <c r="C187" i="49"/>
  <c r="C187" i="50" s="1"/>
  <c r="C191" i="49"/>
  <c r="C191" i="50" s="1"/>
  <c r="C195" i="49"/>
  <c r="C195" i="50" s="1"/>
  <c r="C199" i="49"/>
  <c r="C199" i="50" s="1"/>
  <c r="C203" i="49"/>
  <c r="C203" i="50" s="1"/>
  <c r="C207" i="49"/>
  <c r="C207" i="50" s="1"/>
  <c r="C211" i="49"/>
  <c r="C211" i="50" s="1"/>
  <c r="C215" i="49"/>
  <c r="C215" i="50" s="1"/>
  <c r="C219" i="49"/>
  <c r="C219" i="50" s="1"/>
  <c r="C223" i="49"/>
  <c r="C223" i="50" s="1"/>
  <c r="C227" i="49"/>
  <c r="C227" i="50" s="1"/>
  <c r="C231" i="49"/>
  <c r="C231" i="50" s="1"/>
  <c r="C235" i="49"/>
  <c r="C235" i="50" s="1"/>
  <c r="C239" i="49"/>
  <c r="C239" i="50" s="1"/>
  <c r="C243" i="49"/>
  <c r="C243" i="50" s="1"/>
  <c r="C247" i="49"/>
  <c r="C247" i="50" s="1"/>
  <c r="C251" i="49"/>
  <c r="C251" i="50" s="1"/>
  <c r="C255" i="49"/>
  <c r="C255" i="50" s="1"/>
  <c r="C136" i="49"/>
  <c r="C136" i="50" s="1"/>
  <c r="C140" i="49"/>
  <c r="C140" i="50" s="1"/>
  <c r="C144" i="49"/>
  <c r="C144" i="50" s="1"/>
  <c r="C148" i="49"/>
  <c r="C148" i="50" s="1"/>
  <c r="C152" i="49"/>
  <c r="C152" i="50" s="1"/>
  <c r="C156" i="49"/>
  <c r="C156" i="50" s="1"/>
  <c r="C160" i="49"/>
  <c r="C160" i="50" s="1"/>
  <c r="C164" i="49"/>
  <c r="C164" i="50" s="1"/>
  <c r="C168" i="49"/>
  <c r="C168" i="50" s="1"/>
  <c r="C172" i="49"/>
  <c r="C172" i="50" s="1"/>
  <c r="C176" i="49"/>
  <c r="C176" i="50" s="1"/>
  <c r="C180" i="49"/>
  <c r="C180" i="50" s="1"/>
  <c r="C184" i="49"/>
  <c r="C184" i="50" s="1"/>
  <c r="C188" i="49"/>
  <c r="C188" i="50" s="1"/>
  <c r="C192" i="49"/>
  <c r="C192" i="50" s="1"/>
  <c r="C196" i="49"/>
  <c r="C196" i="50" s="1"/>
  <c r="C200" i="49"/>
  <c r="C200" i="50" s="1"/>
  <c r="C204" i="49"/>
  <c r="C204" i="50" s="1"/>
  <c r="C208" i="49"/>
  <c r="C208" i="50" s="1"/>
  <c r="C212" i="49"/>
  <c r="C212" i="50" s="1"/>
  <c r="C216" i="49"/>
  <c r="C216" i="50" s="1"/>
  <c r="C220" i="49"/>
  <c r="C220" i="50" s="1"/>
  <c r="C224" i="49"/>
  <c r="C224" i="50" s="1"/>
  <c r="C228" i="49"/>
  <c r="C228" i="50" s="1"/>
  <c r="C232" i="49"/>
  <c r="C232" i="50" s="1"/>
  <c r="C236" i="49"/>
  <c r="C236" i="50" s="1"/>
  <c r="C240" i="49"/>
  <c r="C240" i="50" s="1"/>
  <c r="C244" i="49"/>
  <c r="C244" i="50" s="1"/>
  <c r="C248" i="49"/>
  <c r="C248" i="50" s="1"/>
  <c r="C252" i="49"/>
  <c r="C252" i="50" s="1"/>
  <c r="C256" i="49"/>
  <c r="C256" i="50" s="1"/>
  <c r="C134" i="49"/>
  <c r="C134" i="50" s="1"/>
  <c r="C138" i="49"/>
  <c r="C138" i="50" s="1"/>
  <c r="C142" i="49"/>
  <c r="C142" i="50" s="1"/>
  <c r="C146" i="49"/>
  <c r="C146" i="50" s="1"/>
  <c r="C150" i="49"/>
  <c r="C150" i="50" s="1"/>
  <c r="C154" i="49"/>
  <c r="C154" i="50" s="1"/>
  <c r="C158" i="49"/>
  <c r="C158" i="50" s="1"/>
  <c r="C162" i="49"/>
  <c r="C162" i="50" s="1"/>
  <c r="C166" i="49"/>
  <c r="C166" i="50" s="1"/>
  <c r="C170" i="49"/>
  <c r="C170" i="50" s="1"/>
  <c r="C174" i="49"/>
  <c r="C174" i="50" s="1"/>
  <c r="C178" i="49"/>
  <c r="C178" i="50" s="1"/>
  <c r="C182" i="49"/>
  <c r="C182" i="50" s="1"/>
  <c r="C186" i="49"/>
  <c r="C186" i="50" s="1"/>
  <c r="C190" i="49"/>
  <c r="C190" i="50" s="1"/>
  <c r="C194" i="49"/>
  <c r="C194" i="50" s="1"/>
  <c r="C198" i="49"/>
  <c r="C198" i="50" s="1"/>
  <c r="C202" i="49"/>
  <c r="C202" i="50" s="1"/>
  <c r="C206" i="49"/>
  <c r="C206" i="50" s="1"/>
  <c r="C210" i="49"/>
  <c r="C210" i="50" s="1"/>
  <c r="C214" i="49"/>
  <c r="C214" i="50" s="1"/>
  <c r="C218" i="49"/>
  <c r="C218" i="50" s="1"/>
  <c r="C222" i="49"/>
  <c r="C222" i="50" s="1"/>
  <c r="C226" i="49"/>
  <c r="C226" i="50" s="1"/>
  <c r="C230" i="49"/>
  <c r="C230" i="50" s="1"/>
  <c r="C234" i="49"/>
  <c r="C234" i="50" s="1"/>
  <c r="C238" i="49"/>
  <c r="C238" i="50" s="1"/>
  <c r="C242" i="49"/>
  <c r="C242" i="50" s="1"/>
  <c r="C246" i="49"/>
  <c r="C246" i="50" s="1"/>
  <c r="C250" i="49"/>
  <c r="C250" i="50" s="1"/>
  <c r="C254" i="49"/>
  <c r="C254" i="50" s="1"/>
  <c r="I134" i="49"/>
  <c r="J134" i="50" s="1"/>
  <c r="I138" i="49"/>
  <c r="J138" i="50" s="1"/>
  <c r="I142" i="49"/>
  <c r="J142" i="50" s="1"/>
  <c r="I146" i="49"/>
  <c r="J146" i="50" s="1"/>
  <c r="I150" i="49"/>
  <c r="J150" i="50" s="1"/>
  <c r="I154" i="49"/>
  <c r="J154" i="50" s="1"/>
  <c r="I158" i="49"/>
  <c r="J158" i="50" s="1"/>
  <c r="I162" i="49"/>
  <c r="J162" i="50" s="1"/>
  <c r="I166" i="49"/>
  <c r="J166" i="50" s="1"/>
  <c r="I170" i="49"/>
  <c r="J170" i="50" s="1"/>
  <c r="I174" i="49"/>
  <c r="J174" i="50" s="1"/>
  <c r="I178" i="49"/>
  <c r="J178" i="50" s="1"/>
  <c r="I182" i="49"/>
  <c r="J182" i="50" s="1"/>
  <c r="I186" i="49"/>
  <c r="J186" i="50" s="1"/>
  <c r="I190" i="49"/>
  <c r="J190" i="50" s="1"/>
  <c r="I194" i="49"/>
  <c r="J194" i="50" s="1"/>
  <c r="I198" i="49"/>
  <c r="J198" i="50" s="1"/>
  <c r="I202" i="49"/>
  <c r="J202" i="50" s="1"/>
  <c r="I206" i="49"/>
  <c r="J206" i="50" s="1"/>
  <c r="I210" i="49"/>
  <c r="J210" i="50" s="1"/>
  <c r="I214" i="49"/>
  <c r="J214" i="50" s="1"/>
  <c r="I218" i="49"/>
  <c r="J218" i="50" s="1"/>
  <c r="I222" i="49"/>
  <c r="J222" i="50" s="1"/>
  <c r="I226" i="49"/>
  <c r="J226" i="50" s="1"/>
  <c r="I230" i="49"/>
  <c r="J230" i="50" s="1"/>
  <c r="I234" i="49"/>
  <c r="J234" i="50" s="1"/>
  <c r="I238" i="49"/>
  <c r="J238" i="50" s="1"/>
  <c r="I242" i="49"/>
  <c r="J242" i="50" s="1"/>
  <c r="I246" i="49"/>
  <c r="J246" i="50" s="1"/>
  <c r="I250" i="49"/>
  <c r="J250" i="50" s="1"/>
  <c r="I254" i="49"/>
  <c r="J254" i="50" s="1"/>
  <c r="I132" i="49"/>
  <c r="J132" i="50" s="1"/>
  <c r="I135" i="49"/>
  <c r="J135" i="50" s="1"/>
  <c r="I139" i="49"/>
  <c r="J139" i="50" s="1"/>
  <c r="I143" i="49"/>
  <c r="J143" i="50" s="1"/>
  <c r="I147" i="49"/>
  <c r="J147" i="50" s="1"/>
  <c r="I151" i="49"/>
  <c r="J151" i="50" s="1"/>
  <c r="I155" i="49"/>
  <c r="J155" i="50" s="1"/>
  <c r="I159" i="49"/>
  <c r="J159" i="50" s="1"/>
  <c r="I163" i="49"/>
  <c r="J163" i="50" s="1"/>
  <c r="I167" i="49"/>
  <c r="J167" i="50" s="1"/>
  <c r="I171" i="49"/>
  <c r="J171" i="50" s="1"/>
  <c r="I175" i="49"/>
  <c r="J175" i="50" s="1"/>
  <c r="I179" i="49"/>
  <c r="J179" i="50" s="1"/>
  <c r="I183" i="49"/>
  <c r="J183" i="50" s="1"/>
  <c r="I187" i="49"/>
  <c r="J187" i="50" s="1"/>
  <c r="I191" i="49"/>
  <c r="J191" i="50" s="1"/>
  <c r="I195" i="49"/>
  <c r="J195" i="50" s="1"/>
  <c r="I199" i="49"/>
  <c r="J199" i="50" s="1"/>
  <c r="I203" i="49"/>
  <c r="J203" i="50" s="1"/>
  <c r="I207" i="49"/>
  <c r="J207" i="50" s="1"/>
  <c r="I211" i="49"/>
  <c r="J211" i="50" s="1"/>
  <c r="I215" i="49"/>
  <c r="J215" i="50" s="1"/>
  <c r="I219" i="49"/>
  <c r="J219" i="50" s="1"/>
  <c r="I223" i="49"/>
  <c r="J223" i="50" s="1"/>
  <c r="I227" i="49"/>
  <c r="J227" i="50" s="1"/>
  <c r="I231" i="49"/>
  <c r="J231" i="50" s="1"/>
  <c r="I235" i="49"/>
  <c r="J235" i="50" s="1"/>
  <c r="I239" i="49"/>
  <c r="J239" i="50" s="1"/>
  <c r="I243" i="49"/>
  <c r="J243" i="50" s="1"/>
  <c r="I247" i="49"/>
  <c r="J247" i="50" s="1"/>
  <c r="I251" i="49"/>
  <c r="J251" i="50" s="1"/>
  <c r="I255" i="49"/>
  <c r="J255" i="50" s="1"/>
  <c r="I133" i="49"/>
  <c r="J133" i="50" s="1"/>
  <c r="I137" i="49"/>
  <c r="J137" i="50" s="1"/>
  <c r="I141" i="49"/>
  <c r="J141" i="50" s="1"/>
  <c r="I145" i="49"/>
  <c r="J145" i="50" s="1"/>
  <c r="I149" i="49"/>
  <c r="J149" i="50" s="1"/>
  <c r="I153" i="49"/>
  <c r="J153" i="50" s="1"/>
  <c r="I157" i="49"/>
  <c r="J157" i="50" s="1"/>
  <c r="I161" i="49"/>
  <c r="J161" i="50" s="1"/>
  <c r="I165" i="49"/>
  <c r="J165" i="50" s="1"/>
  <c r="I169" i="49"/>
  <c r="J169" i="50" s="1"/>
  <c r="I173" i="49"/>
  <c r="J173" i="50" s="1"/>
  <c r="I177" i="49"/>
  <c r="J177" i="50" s="1"/>
  <c r="I181" i="49"/>
  <c r="J181" i="50" s="1"/>
  <c r="I185" i="49"/>
  <c r="J185" i="50" s="1"/>
  <c r="I189" i="49"/>
  <c r="J189" i="50" s="1"/>
  <c r="I193" i="49"/>
  <c r="J193" i="50" s="1"/>
  <c r="I197" i="49"/>
  <c r="J197" i="50" s="1"/>
  <c r="I201" i="49"/>
  <c r="J201" i="50" s="1"/>
  <c r="I205" i="49"/>
  <c r="J205" i="50" s="1"/>
  <c r="I209" i="49"/>
  <c r="J209" i="50" s="1"/>
  <c r="I213" i="49"/>
  <c r="J213" i="50" s="1"/>
  <c r="I217" i="49"/>
  <c r="J217" i="50" s="1"/>
  <c r="I221" i="49"/>
  <c r="J221" i="50" s="1"/>
  <c r="I225" i="49"/>
  <c r="J225" i="50" s="1"/>
  <c r="I229" i="49"/>
  <c r="J229" i="50" s="1"/>
  <c r="I233" i="49"/>
  <c r="J233" i="50" s="1"/>
  <c r="I237" i="49"/>
  <c r="J237" i="50" s="1"/>
  <c r="I241" i="49"/>
  <c r="J241" i="50" s="1"/>
  <c r="I245" i="49"/>
  <c r="J245" i="50" s="1"/>
  <c r="I249" i="49"/>
  <c r="J249" i="50" s="1"/>
  <c r="I253" i="49"/>
  <c r="J253" i="50" s="1"/>
  <c r="I257" i="49"/>
  <c r="J257" i="50" s="1"/>
  <c r="E256" i="49"/>
  <c r="E256" i="50" s="1"/>
  <c r="E224" i="49"/>
  <c r="E224" i="50" s="1"/>
  <c r="E208" i="49"/>
  <c r="E208" i="50" s="1"/>
  <c r="E176" i="49"/>
  <c r="E176" i="50" s="1"/>
  <c r="E160" i="49"/>
  <c r="E160" i="50" s="1"/>
  <c r="E144" i="49"/>
  <c r="E144" i="50" s="1"/>
  <c r="H247" i="50"/>
  <c r="I247" i="50"/>
  <c r="H215" i="50"/>
  <c r="H199" i="50"/>
  <c r="H135" i="50"/>
  <c r="I135" i="50"/>
  <c r="I244" i="49"/>
  <c r="J244" i="50" s="1"/>
  <c r="I212" i="49"/>
  <c r="J212" i="50" s="1"/>
  <c r="I180" i="49"/>
  <c r="J180" i="50" s="1"/>
  <c r="I164" i="49"/>
  <c r="J164" i="50" s="1"/>
  <c r="C132" i="49"/>
  <c r="C132" i="50" s="1"/>
  <c r="C241" i="49"/>
  <c r="C241" i="50" s="1"/>
  <c r="C209" i="49"/>
  <c r="C209" i="50" s="1"/>
  <c r="C177" i="49"/>
  <c r="C177" i="50" s="1"/>
  <c r="C145" i="49"/>
  <c r="C145" i="50" s="1"/>
  <c r="H364" i="49"/>
  <c r="H348" i="49"/>
  <c r="H316" i="49"/>
  <c r="H300" i="49"/>
  <c r="H268" i="49"/>
  <c r="C261" i="49"/>
  <c r="C261" i="50" s="1"/>
  <c r="C265" i="49"/>
  <c r="C265" i="50" s="1"/>
  <c r="C269" i="49"/>
  <c r="C269" i="50" s="1"/>
  <c r="C273" i="49"/>
  <c r="C273" i="50" s="1"/>
  <c r="C277" i="49"/>
  <c r="C277" i="50" s="1"/>
  <c r="B277" i="50" s="1"/>
  <c r="C281" i="49"/>
  <c r="C281" i="50" s="1"/>
  <c r="B281" i="50" s="1"/>
  <c r="C285" i="49"/>
  <c r="C285" i="50" s="1"/>
  <c r="B285" i="50" s="1"/>
  <c r="C289" i="49"/>
  <c r="C289" i="50" s="1"/>
  <c r="B289" i="50" s="1"/>
  <c r="C293" i="49"/>
  <c r="C293" i="50" s="1"/>
  <c r="B293" i="50" s="1"/>
  <c r="C297" i="49"/>
  <c r="C297" i="50" s="1"/>
  <c r="B297" i="50" s="1"/>
  <c r="C301" i="49"/>
  <c r="C301" i="50" s="1"/>
  <c r="B301" i="50" s="1"/>
  <c r="C305" i="49"/>
  <c r="C305" i="50" s="1"/>
  <c r="B305" i="50" s="1"/>
  <c r="C309" i="49"/>
  <c r="C309" i="50" s="1"/>
  <c r="B309" i="50" s="1"/>
  <c r="C313" i="49"/>
  <c r="C313" i="50" s="1"/>
  <c r="B313" i="50" s="1"/>
  <c r="C317" i="49"/>
  <c r="C317" i="50" s="1"/>
  <c r="B317" i="50" s="1"/>
  <c r="C321" i="49"/>
  <c r="C321" i="50" s="1"/>
  <c r="B321" i="50" s="1"/>
  <c r="C325" i="49"/>
  <c r="C325" i="50" s="1"/>
  <c r="B325" i="50" s="1"/>
  <c r="C329" i="49"/>
  <c r="C329" i="50" s="1"/>
  <c r="B329" i="50" s="1"/>
  <c r="C333" i="49"/>
  <c r="C333" i="50" s="1"/>
  <c r="B333" i="50" s="1"/>
  <c r="C337" i="49"/>
  <c r="C337" i="50" s="1"/>
  <c r="B337" i="50" s="1"/>
  <c r="C341" i="49"/>
  <c r="C341" i="50" s="1"/>
  <c r="B341" i="50" s="1"/>
  <c r="C345" i="49"/>
  <c r="C345" i="50" s="1"/>
  <c r="B345" i="50" s="1"/>
  <c r="C349" i="49"/>
  <c r="C349" i="50" s="1"/>
  <c r="B349" i="50" s="1"/>
  <c r="C353" i="49"/>
  <c r="C353" i="50" s="1"/>
  <c r="B353" i="50" s="1"/>
  <c r="C357" i="49"/>
  <c r="C357" i="50" s="1"/>
  <c r="B357" i="50" s="1"/>
  <c r="C361" i="49"/>
  <c r="C361" i="50" s="1"/>
  <c r="B361" i="50" s="1"/>
  <c r="C365" i="49"/>
  <c r="C365" i="50" s="1"/>
  <c r="B365" i="50" s="1"/>
  <c r="C369" i="49"/>
  <c r="C369" i="50" s="1"/>
  <c r="B369" i="50" s="1"/>
  <c r="C373" i="49"/>
  <c r="C373" i="50" s="1"/>
  <c r="B373" i="50" s="1"/>
  <c r="C377" i="49"/>
  <c r="C377" i="50" s="1"/>
  <c r="B377" i="50" s="1"/>
  <c r="C381" i="49"/>
  <c r="C381" i="50" s="1"/>
  <c r="B381" i="50" s="1"/>
  <c r="C262" i="49"/>
  <c r="C262" i="50" s="1"/>
  <c r="C266" i="49"/>
  <c r="C266" i="50" s="1"/>
  <c r="C270" i="49"/>
  <c r="C270" i="50" s="1"/>
  <c r="C274" i="49"/>
  <c r="C274" i="50" s="1"/>
  <c r="C278" i="49"/>
  <c r="C278" i="50" s="1"/>
  <c r="B278" i="50" s="1"/>
  <c r="C282" i="49"/>
  <c r="C282" i="50" s="1"/>
  <c r="B282" i="50" s="1"/>
  <c r="C286" i="49"/>
  <c r="C286" i="50" s="1"/>
  <c r="B286" i="50" s="1"/>
  <c r="C290" i="49"/>
  <c r="C290" i="50" s="1"/>
  <c r="B290" i="50" s="1"/>
  <c r="C294" i="49"/>
  <c r="C294" i="50" s="1"/>
  <c r="B294" i="50" s="1"/>
  <c r="C298" i="49"/>
  <c r="C298" i="50" s="1"/>
  <c r="C302" i="49"/>
  <c r="C302" i="50" s="1"/>
  <c r="B302" i="50" s="1"/>
  <c r="C306" i="49"/>
  <c r="C306" i="50" s="1"/>
  <c r="B306" i="50" s="1"/>
  <c r="C310" i="49"/>
  <c r="C310" i="50" s="1"/>
  <c r="B310" i="50" s="1"/>
  <c r="C314" i="49"/>
  <c r="C314" i="50" s="1"/>
  <c r="B314" i="50" s="1"/>
  <c r="C318" i="49"/>
  <c r="C318" i="50" s="1"/>
  <c r="B318" i="50" s="1"/>
  <c r="C322" i="49"/>
  <c r="C322" i="50" s="1"/>
  <c r="B322" i="50" s="1"/>
  <c r="C326" i="49"/>
  <c r="C326" i="50" s="1"/>
  <c r="B326" i="50" s="1"/>
  <c r="C330" i="49"/>
  <c r="C330" i="50" s="1"/>
  <c r="B330" i="50" s="1"/>
  <c r="C334" i="49"/>
  <c r="C334" i="50" s="1"/>
  <c r="B334" i="50" s="1"/>
  <c r="C338" i="49"/>
  <c r="C338" i="50" s="1"/>
  <c r="B338" i="50" s="1"/>
  <c r="C342" i="49"/>
  <c r="C342" i="50" s="1"/>
  <c r="B342" i="50" s="1"/>
  <c r="C346" i="49"/>
  <c r="C346" i="50" s="1"/>
  <c r="B346" i="50" s="1"/>
  <c r="C350" i="49"/>
  <c r="C350" i="50" s="1"/>
  <c r="B350" i="50" s="1"/>
  <c r="C354" i="49"/>
  <c r="C354" i="50" s="1"/>
  <c r="B354" i="50" s="1"/>
  <c r="C358" i="49"/>
  <c r="C358" i="50" s="1"/>
  <c r="B358" i="50" s="1"/>
  <c r="C362" i="49"/>
  <c r="C362" i="50" s="1"/>
  <c r="C366" i="49"/>
  <c r="C366" i="50" s="1"/>
  <c r="B366" i="50" s="1"/>
  <c r="C370" i="49"/>
  <c r="C370" i="50" s="1"/>
  <c r="B370" i="50" s="1"/>
  <c r="C374" i="49"/>
  <c r="C374" i="50" s="1"/>
  <c r="B374" i="50" s="1"/>
  <c r="C378" i="49"/>
  <c r="C378" i="50" s="1"/>
  <c r="B378" i="50" s="1"/>
  <c r="C382" i="49"/>
  <c r="C382" i="50" s="1"/>
  <c r="B382" i="50" s="1"/>
  <c r="C258" i="49"/>
  <c r="C258" i="50" s="1"/>
  <c r="C260" i="49"/>
  <c r="C260" i="50" s="1"/>
  <c r="C264" i="49"/>
  <c r="C264" i="50" s="1"/>
  <c r="C268" i="49"/>
  <c r="C268" i="50" s="1"/>
  <c r="C272" i="49"/>
  <c r="C272" i="50" s="1"/>
  <c r="C276" i="49"/>
  <c r="C276" i="50" s="1"/>
  <c r="B276" i="50" s="1"/>
  <c r="C280" i="49"/>
  <c r="C280" i="50" s="1"/>
  <c r="B280" i="50" s="1"/>
  <c r="C284" i="49"/>
  <c r="C284" i="50" s="1"/>
  <c r="B284" i="50" s="1"/>
  <c r="C288" i="49"/>
  <c r="C288" i="50" s="1"/>
  <c r="B288" i="50" s="1"/>
  <c r="C292" i="49"/>
  <c r="C292" i="50" s="1"/>
  <c r="B292" i="50" s="1"/>
  <c r="C296" i="49"/>
  <c r="C296" i="50" s="1"/>
  <c r="B296" i="50" s="1"/>
  <c r="C300" i="49"/>
  <c r="C300" i="50" s="1"/>
  <c r="B300" i="50" s="1"/>
  <c r="C304" i="49"/>
  <c r="C304" i="50" s="1"/>
  <c r="B304" i="50" s="1"/>
  <c r="C308" i="49"/>
  <c r="C308" i="50" s="1"/>
  <c r="B308" i="50" s="1"/>
  <c r="C312" i="49"/>
  <c r="C312" i="50" s="1"/>
  <c r="B312" i="50" s="1"/>
  <c r="C316" i="49"/>
  <c r="C316" i="50" s="1"/>
  <c r="B316" i="50" s="1"/>
  <c r="C320" i="49"/>
  <c r="C320" i="50" s="1"/>
  <c r="B320" i="50" s="1"/>
  <c r="C324" i="49"/>
  <c r="C324" i="50" s="1"/>
  <c r="B324" i="50" s="1"/>
  <c r="C328" i="49"/>
  <c r="C328" i="50" s="1"/>
  <c r="B328" i="50" s="1"/>
  <c r="C332" i="49"/>
  <c r="C332" i="50" s="1"/>
  <c r="B332" i="50" s="1"/>
  <c r="C336" i="49"/>
  <c r="C336" i="50" s="1"/>
  <c r="B336" i="50" s="1"/>
  <c r="C340" i="49"/>
  <c r="C340" i="50" s="1"/>
  <c r="B340" i="50" s="1"/>
  <c r="C344" i="49"/>
  <c r="C344" i="50" s="1"/>
  <c r="B344" i="50" s="1"/>
  <c r="C348" i="49"/>
  <c r="C348" i="50" s="1"/>
  <c r="B348" i="50" s="1"/>
  <c r="C352" i="49"/>
  <c r="C352" i="50" s="1"/>
  <c r="B352" i="50" s="1"/>
  <c r="C356" i="49"/>
  <c r="C356" i="50" s="1"/>
  <c r="B356" i="50" s="1"/>
  <c r="C360" i="49"/>
  <c r="C360" i="50" s="1"/>
  <c r="B360" i="50" s="1"/>
  <c r="C364" i="49"/>
  <c r="C364" i="50" s="1"/>
  <c r="B364" i="50" s="1"/>
  <c r="C368" i="49"/>
  <c r="C368" i="50" s="1"/>
  <c r="C372" i="49"/>
  <c r="C372" i="50" s="1"/>
  <c r="B372" i="50" s="1"/>
  <c r="C376" i="49"/>
  <c r="C376" i="50" s="1"/>
  <c r="B376" i="50" s="1"/>
  <c r="C380" i="49"/>
  <c r="C380" i="50" s="1"/>
  <c r="B380" i="50" s="1"/>
  <c r="D17" i="60"/>
  <c r="N17" i="60"/>
  <c r="F18" i="60"/>
  <c r="P387" i="49" s="1"/>
  <c r="Q387" i="50" s="1"/>
  <c r="P18" i="60"/>
  <c r="Z387" i="49" s="1"/>
  <c r="AA387" i="50" s="1"/>
  <c r="H19" i="60"/>
  <c r="R388" i="49" s="1"/>
  <c r="S388" i="50" s="1"/>
  <c r="R19" i="60"/>
  <c r="AB388" i="49" s="1"/>
  <c r="AC388" i="50" s="1"/>
  <c r="Q22" i="60"/>
  <c r="AA391" i="49" s="1"/>
  <c r="AB391" i="50" s="1"/>
  <c r="O23" i="60"/>
  <c r="Y392" i="49" s="1"/>
  <c r="Z392" i="50" s="1"/>
  <c r="H24" i="60"/>
  <c r="R393" i="49" s="1"/>
  <c r="S393" i="50" s="1"/>
  <c r="D26" i="60"/>
  <c r="N395" i="49" s="1"/>
  <c r="O395" i="50" s="1"/>
  <c r="E27" i="60"/>
  <c r="O396" i="49" s="1"/>
  <c r="P396" i="50" s="1"/>
  <c r="R27" i="60"/>
  <c r="AB396" i="49" s="1"/>
  <c r="AC396" i="50" s="1"/>
  <c r="K28" i="60"/>
  <c r="U397" i="49" s="1"/>
  <c r="V397" i="50" s="1"/>
  <c r="I30" i="60"/>
  <c r="S399" i="49" s="1"/>
  <c r="T399" i="50" s="1"/>
  <c r="J31" i="60"/>
  <c r="T400" i="49" s="1"/>
  <c r="U400" i="50" s="1"/>
  <c r="C32" i="60"/>
  <c r="M401" i="49" s="1"/>
  <c r="N401" i="50" s="1"/>
  <c r="M32" i="60"/>
  <c r="W401" i="49" s="1"/>
  <c r="X401" i="50" s="1"/>
  <c r="I33" i="60"/>
  <c r="S402" i="49" s="1"/>
  <c r="T402" i="50" s="1"/>
  <c r="D34" i="60"/>
  <c r="N403" i="49" s="1"/>
  <c r="O403" i="50" s="1"/>
  <c r="I35" i="60"/>
  <c r="S404" i="49" s="1"/>
  <c r="T404" i="50" s="1"/>
  <c r="K39" i="60"/>
  <c r="U408" i="49" s="1"/>
  <c r="V408" i="50" s="1"/>
  <c r="M40" i="60"/>
  <c r="W409" i="49" s="1"/>
  <c r="X409" i="50" s="1"/>
  <c r="O41" i="60"/>
  <c r="Y410" i="49" s="1"/>
  <c r="Z410" i="50" s="1"/>
  <c r="E44" i="60"/>
  <c r="O413" i="49" s="1"/>
  <c r="P413" i="50" s="1"/>
  <c r="C45" i="60"/>
  <c r="M414" i="49" s="1"/>
  <c r="N414" i="50" s="1"/>
  <c r="K47" i="60"/>
  <c r="U416" i="49" s="1"/>
  <c r="V416" i="50" s="1"/>
  <c r="M48" i="60"/>
  <c r="W417" i="49" s="1"/>
  <c r="X417" i="50" s="1"/>
  <c r="O49" i="60"/>
  <c r="Y418" i="49" s="1"/>
  <c r="Z418" i="50" s="1"/>
  <c r="Q50" i="60"/>
  <c r="AA419" i="49" s="1"/>
  <c r="AB419" i="50" s="1"/>
  <c r="Q53" i="60"/>
  <c r="AA422" i="49" s="1"/>
  <c r="AB422" i="50" s="1"/>
  <c r="F56" i="60"/>
  <c r="P425" i="49" s="1"/>
  <c r="Q425" i="50" s="1"/>
  <c r="I57" i="60"/>
  <c r="S426" i="49" s="1"/>
  <c r="T426" i="50" s="1"/>
  <c r="I60" i="60"/>
  <c r="S429" i="49" s="1"/>
  <c r="T429" i="50" s="1"/>
  <c r="M62" i="60"/>
  <c r="W431" i="49" s="1"/>
  <c r="X431" i="50" s="1"/>
  <c r="Q64" i="60"/>
  <c r="AA433" i="49" s="1"/>
  <c r="AB433" i="50" s="1"/>
  <c r="I68" i="60"/>
  <c r="S437" i="49" s="1"/>
  <c r="T437" i="50" s="1"/>
  <c r="C71" i="60"/>
  <c r="M440" i="49" s="1"/>
  <c r="N440" i="50" s="1"/>
  <c r="Q76" i="60"/>
  <c r="AA445" i="49" s="1"/>
  <c r="AB445" i="50" s="1"/>
  <c r="F83" i="60"/>
  <c r="P452" i="49" s="1"/>
  <c r="Q452" i="50" s="1"/>
  <c r="T512" i="49"/>
  <c r="U512" i="50" s="1"/>
  <c r="H133" i="49"/>
  <c r="H137" i="49"/>
  <c r="H141" i="49"/>
  <c r="H145" i="49"/>
  <c r="H149" i="49"/>
  <c r="H153" i="49"/>
  <c r="H157" i="49"/>
  <c r="H161" i="49"/>
  <c r="H165" i="49"/>
  <c r="H169" i="49"/>
  <c r="H173" i="49"/>
  <c r="H177" i="49"/>
  <c r="H181" i="49"/>
  <c r="H185" i="49"/>
  <c r="H189" i="49"/>
  <c r="H193" i="49"/>
  <c r="H197" i="49"/>
  <c r="H201" i="49"/>
  <c r="H205" i="49"/>
  <c r="H209" i="49"/>
  <c r="H213" i="49"/>
  <c r="H217" i="49"/>
  <c r="H221" i="49"/>
  <c r="H225" i="49"/>
  <c r="H229" i="49"/>
  <c r="H233" i="49"/>
  <c r="H237" i="49"/>
  <c r="H241" i="49"/>
  <c r="H245" i="49"/>
  <c r="H249" i="49"/>
  <c r="H253" i="49"/>
  <c r="H257" i="49"/>
  <c r="H134" i="49"/>
  <c r="H138" i="49"/>
  <c r="H142" i="49"/>
  <c r="H146" i="49"/>
  <c r="H150" i="49"/>
  <c r="H154" i="49"/>
  <c r="H158" i="49"/>
  <c r="H162" i="49"/>
  <c r="H166" i="49"/>
  <c r="H170" i="49"/>
  <c r="H174" i="49"/>
  <c r="H178" i="49"/>
  <c r="H182" i="49"/>
  <c r="H186" i="49"/>
  <c r="H190" i="49"/>
  <c r="H194" i="49"/>
  <c r="H198" i="49"/>
  <c r="H202" i="49"/>
  <c r="H206" i="49"/>
  <c r="H210" i="49"/>
  <c r="H214" i="49"/>
  <c r="H218" i="49"/>
  <c r="H222" i="49"/>
  <c r="H226" i="49"/>
  <c r="H230" i="49"/>
  <c r="H234" i="49"/>
  <c r="H238" i="49"/>
  <c r="H242" i="49"/>
  <c r="H246" i="49"/>
  <c r="H250" i="49"/>
  <c r="H254" i="49"/>
  <c r="H132" i="49"/>
  <c r="H136" i="49"/>
  <c r="H140" i="49"/>
  <c r="H144" i="49"/>
  <c r="H148" i="49"/>
  <c r="H152" i="49"/>
  <c r="H156" i="49"/>
  <c r="H160" i="49"/>
  <c r="H164" i="49"/>
  <c r="H168" i="49"/>
  <c r="H172" i="49"/>
  <c r="H176" i="49"/>
  <c r="H180" i="49"/>
  <c r="H184" i="49"/>
  <c r="H188" i="49"/>
  <c r="H192" i="49"/>
  <c r="H196" i="49"/>
  <c r="H200" i="49"/>
  <c r="H204" i="49"/>
  <c r="H208" i="49"/>
  <c r="H212" i="49"/>
  <c r="H216" i="49"/>
  <c r="H220" i="49"/>
  <c r="H224" i="49"/>
  <c r="H228" i="49"/>
  <c r="H232" i="49"/>
  <c r="H236" i="49"/>
  <c r="H240" i="49"/>
  <c r="H244" i="49"/>
  <c r="H248" i="49"/>
  <c r="H252" i="49"/>
  <c r="H256" i="49"/>
  <c r="G261" i="49"/>
  <c r="G261" i="50" s="1"/>
  <c r="G265" i="49"/>
  <c r="G265" i="50" s="1"/>
  <c r="G269" i="49"/>
  <c r="G269" i="50" s="1"/>
  <c r="G273" i="49"/>
  <c r="G273" i="50" s="1"/>
  <c r="G277" i="49"/>
  <c r="G277" i="50" s="1"/>
  <c r="G281" i="49"/>
  <c r="G281" i="50" s="1"/>
  <c r="G285" i="49"/>
  <c r="G285" i="50" s="1"/>
  <c r="G289" i="49"/>
  <c r="G289" i="50" s="1"/>
  <c r="G293" i="49"/>
  <c r="G293" i="50" s="1"/>
  <c r="G297" i="49"/>
  <c r="G297" i="50" s="1"/>
  <c r="G301" i="49"/>
  <c r="G301" i="50" s="1"/>
  <c r="G305" i="49"/>
  <c r="G305" i="50" s="1"/>
  <c r="G309" i="49"/>
  <c r="G309" i="50" s="1"/>
  <c r="G313" i="49"/>
  <c r="G313" i="50" s="1"/>
  <c r="G317" i="49"/>
  <c r="G317" i="50" s="1"/>
  <c r="G321" i="49"/>
  <c r="G321" i="50" s="1"/>
  <c r="G325" i="49"/>
  <c r="G325" i="50" s="1"/>
  <c r="G329" i="49"/>
  <c r="G329" i="50" s="1"/>
  <c r="G333" i="49"/>
  <c r="G333" i="50" s="1"/>
  <c r="G337" i="49"/>
  <c r="G337" i="50" s="1"/>
  <c r="G341" i="49"/>
  <c r="G341" i="50" s="1"/>
  <c r="G345" i="49"/>
  <c r="G345" i="50" s="1"/>
  <c r="G349" i="49"/>
  <c r="G349" i="50" s="1"/>
  <c r="G353" i="49"/>
  <c r="G353" i="50" s="1"/>
  <c r="G357" i="49"/>
  <c r="G357" i="50" s="1"/>
  <c r="G361" i="49"/>
  <c r="G361" i="50" s="1"/>
  <c r="G365" i="49"/>
  <c r="G365" i="50" s="1"/>
  <c r="G369" i="49"/>
  <c r="G369" i="50" s="1"/>
  <c r="G373" i="49"/>
  <c r="G373" i="50" s="1"/>
  <c r="G377" i="49"/>
  <c r="G377" i="50" s="1"/>
  <c r="G381" i="49"/>
  <c r="G381" i="50" s="1"/>
  <c r="G262" i="49"/>
  <c r="G262" i="50" s="1"/>
  <c r="G266" i="49"/>
  <c r="G266" i="50" s="1"/>
  <c r="G270" i="49"/>
  <c r="G270" i="50" s="1"/>
  <c r="G274" i="49"/>
  <c r="G274" i="50" s="1"/>
  <c r="G278" i="49"/>
  <c r="G278" i="50" s="1"/>
  <c r="G282" i="49"/>
  <c r="G282" i="50" s="1"/>
  <c r="G286" i="49"/>
  <c r="G286" i="50" s="1"/>
  <c r="G290" i="49"/>
  <c r="G290" i="50" s="1"/>
  <c r="G294" i="49"/>
  <c r="G294" i="50" s="1"/>
  <c r="G298" i="49"/>
  <c r="G298" i="50" s="1"/>
  <c r="G302" i="49"/>
  <c r="G302" i="50" s="1"/>
  <c r="G306" i="49"/>
  <c r="G306" i="50" s="1"/>
  <c r="G310" i="49"/>
  <c r="G310" i="50" s="1"/>
  <c r="G314" i="49"/>
  <c r="G314" i="50" s="1"/>
  <c r="G318" i="49"/>
  <c r="G318" i="50" s="1"/>
  <c r="G322" i="49"/>
  <c r="G322" i="50" s="1"/>
  <c r="G326" i="49"/>
  <c r="G326" i="50" s="1"/>
  <c r="G330" i="49"/>
  <c r="G330" i="50" s="1"/>
  <c r="G334" i="49"/>
  <c r="G334" i="50" s="1"/>
  <c r="G338" i="49"/>
  <c r="G338" i="50" s="1"/>
  <c r="G342" i="49"/>
  <c r="G342" i="50" s="1"/>
  <c r="G346" i="49"/>
  <c r="G346" i="50" s="1"/>
  <c r="G350" i="49"/>
  <c r="G350" i="50" s="1"/>
  <c r="G354" i="49"/>
  <c r="G354" i="50" s="1"/>
  <c r="G358" i="49"/>
  <c r="G358" i="50" s="1"/>
  <c r="G362" i="49"/>
  <c r="G362" i="50" s="1"/>
  <c r="G366" i="49"/>
  <c r="G366" i="50" s="1"/>
  <c r="G370" i="49"/>
  <c r="G370" i="50" s="1"/>
  <c r="G374" i="49"/>
  <c r="G374" i="50" s="1"/>
  <c r="G378" i="49"/>
  <c r="G378" i="50" s="1"/>
  <c r="G382" i="49"/>
  <c r="G382" i="50" s="1"/>
  <c r="G258" i="49"/>
  <c r="G258" i="50" s="1"/>
  <c r="G260" i="49"/>
  <c r="G260" i="50" s="1"/>
  <c r="G264" i="49"/>
  <c r="G264" i="50" s="1"/>
  <c r="G268" i="49"/>
  <c r="G268" i="50" s="1"/>
  <c r="G272" i="49"/>
  <c r="G272" i="50" s="1"/>
  <c r="G276" i="49"/>
  <c r="G276" i="50" s="1"/>
  <c r="G280" i="49"/>
  <c r="G280" i="50" s="1"/>
  <c r="G284" i="49"/>
  <c r="G284" i="50" s="1"/>
  <c r="G288" i="49"/>
  <c r="G288" i="50" s="1"/>
  <c r="G292" i="49"/>
  <c r="G292" i="50" s="1"/>
  <c r="G296" i="49"/>
  <c r="G296" i="50" s="1"/>
  <c r="G300" i="49"/>
  <c r="G300" i="50" s="1"/>
  <c r="G304" i="49"/>
  <c r="G304" i="50" s="1"/>
  <c r="G308" i="49"/>
  <c r="G308" i="50" s="1"/>
  <c r="G312" i="49"/>
  <c r="G312" i="50" s="1"/>
  <c r="G316" i="49"/>
  <c r="G316" i="50" s="1"/>
  <c r="G320" i="49"/>
  <c r="G320" i="50" s="1"/>
  <c r="G324" i="49"/>
  <c r="G324" i="50" s="1"/>
  <c r="G328" i="49"/>
  <c r="G328" i="50" s="1"/>
  <c r="G332" i="49"/>
  <c r="G332" i="50" s="1"/>
  <c r="G336" i="49"/>
  <c r="G336" i="50" s="1"/>
  <c r="G340" i="49"/>
  <c r="G340" i="50" s="1"/>
  <c r="G344" i="49"/>
  <c r="G344" i="50" s="1"/>
  <c r="G348" i="49"/>
  <c r="G348" i="50" s="1"/>
  <c r="G352" i="49"/>
  <c r="G352" i="50" s="1"/>
  <c r="G356" i="49"/>
  <c r="G356" i="50" s="1"/>
  <c r="G360" i="49"/>
  <c r="G360" i="50" s="1"/>
  <c r="G364" i="49"/>
  <c r="G364" i="50" s="1"/>
  <c r="G368" i="49"/>
  <c r="G368" i="50" s="1"/>
  <c r="G372" i="49"/>
  <c r="G372" i="50" s="1"/>
  <c r="G376" i="49"/>
  <c r="G376" i="50" s="1"/>
  <c r="G380" i="49"/>
  <c r="G380" i="50" s="1"/>
  <c r="E385" i="49"/>
  <c r="E385" i="50" s="1"/>
  <c r="E389" i="49"/>
  <c r="E389" i="50" s="1"/>
  <c r="E393" i="49"/>
  <c r="E393" i="50" s="1"/>
  <c r="E397" i="49"/>
  <c r="E397" i="50" s="1"/>
  <c r="E401" i="49"/>
  <c r="E401" i="50" s="1"/>
  <c r="E405" i="49"/>
  <c r="E405" i="50" s="1"/>
  <c r="E409" i="49"/>
  <c r="E409" i="50" s="1"/>
  <c r="E413" i="49"/>
  <c r="E413" i="50" s="1"/>
  <c r="E417" i="49"/>
  <c r="E417" i="50" s="1"/>
  <c r="E421" i="49"/>
  <c r="E421" i="50" s="1"/>
  <c r="E425" i="49"/>
  <c r="E425" i="50" s="1"/>
  <c r="E429" i="49"/>
  <c r="E429" i="50" s="1"/>
  <c r="E433" i="49"/>
  <c r="E433" i="50" s="1"/>
  <c r="E437" i="49"/>
  <c r="E437" i="50" s="1"/>
  <c r="E441" i="49"/>
  <c r="E441" i="50" s="1"/>
  <c r="E445" i="49"/>
  <c r="E445" i="50" s="1"/>
  <c r="E449" i="49"/>
  <c r="E449" i="50" s="1"/>
  <c r="E453" i="49"/>
  <c r="E453" i="50" s="1"/>
  <c r="E457" i="49"/>
  <c r="E457" i="50" s="1"/>
  <c r="E461" i="49"/>
  <c r="E461" i="50" s="1"/>
  <c r="E465" i="49"/>
  <c r="E465" i="50" s="1"/>
  <c r="E469" i="49"/>
  <c r="E469" i="50" s="1"/>
  <c r="E473" i="49"/>
  <c r="E473" i="50" s="1"/>
  <c r="E477" i="49"/>
  <c r="E477" i="50" s="1"/>
  <c r="E481" i="49"/>
  <c r="E481" i="50" s="1"/>
  <c r="E485" i="49"/>
  <c r="E485" i="50" s="1"/>
  <c r="E489" i="49"/>
  <c r="E489" i="50" s="1"/>
  <c r="E493" i="49"/>
  <c r="E493" i="50" s="1"/>
  <c r="E497" i="49"/>
  <c r="E497" i="50" s="1"/>
  <c r="E501" i="49"/>
  <c r="E501" i="50" s="1"/>
  <c r="E505" i="49"/>
  <c r="E505" i="50" s="1"/>
  <c r="E509" i="49"/>
  <c r="E509" i="50" s="1"/>
  <c r="E386" i="49"/>
  <c r="E386" i="50" s="1"/>
  <c r="E390" i="49"/>
  <c r="E390" i="50" s="1"/>
  <c r="E394" i="49"/>
  <c r="E394" i="50" s="1"/>
  <c r="E398" i="49"/>
  <c r="E398" i="50" s="1"/>
  <c r="E402" i="49"/>
  <c r="E402" i="50" s="1"/>
  <c r="E406" i="49"/>
  <c r="E406" i="50" s="1"/>
  <c r="E410" i="49"/>
  <c r="E410" i="50" s="1"/>
  <c r="E414" i="49"/>
  <c r="E414" i="50" s="1"/>
  <c r="E418" i="49"/>
  <c r="E418" i="50" s="1"/>
  <c r="E422" i="49"/>
  <c r="E422" i="50" s="1"/>
  <c r="E426" i="49"/>
  <c r="E426" i="50" s="1"/>
  <c r="E430" i="49"/>
  <c r="E430" i="50" s="1"/>
  <c r="E434" i="49"/>
  <c r="E434" i="50" s="1"/>
  <c r="E438" i="49"/>
  <c r="E438" i="50" s="1"/>
  <c r="E442" i="49"/>
  <c r="E442" i="50" s="1"/>
  <c r="E446" i="49"/>
  <c r="E446" i="50" s="1"/>
  <c r="E450" i="49"/>
  <c r="E450" i="50" s="1"/>
  <c r="E454" i="49"/>
  <c r="E454" i="50" s="1"/>
  <c r="E458" i="49"/>
  <c r="E458" i="50" s="1"/>
  <c r="E462" i="49"/>
  <c r="E462" i="50" s="1"/>
  <c r="E466" i="49"/>
  <c r="E466" i="50" s="1"/>
  <c r="E470" i="49"/>
  <c r="E470" i="50" s="1"/>
  <c r="E474" i="49"/>
  <c r="E474" i="50" s="1"/>
  <c r="E478" i="49"/>
  <c r="E478" i="50" s="1"/>
  <c r="E482" i="49"/>
  <c r="E482" i="50" s="1"/>
  <c r="E486" i="49"/>
  <c r="E486" i="50" s="1"/>
  <c r="E490" i="49"/>
  <c r="E490" i="50" s="1"/>
  <c r="E494" i="49"/>
  <c r="E494" i="50" s="1"/>
  <c r="E498" i="49"/>
  <c r="E498" i="50" s="1"/>
  <c r="E502" i="49"/>
  <c r="E502" i="50" s="1"/>
  <c r="E506" i="49"/>
  <c r="E506" i="50" s="1"/>
  <c r="E387" i="49"/>
  <c r="E387" i="50" s="1"/>
  <c r="E391" i="49"/>
  <c r="E391" i="50" s="1"/>
  <c r="E395" i="49"/>
  <c r="E395" i="50" s="1"/>
  <c r="E399" i="49"/>
  <c r="E399" i="50" s="1"/>
  <c r="E403" i="49"/>
  <c r="E403" i="50" s="1"/>
  <c r="E407" i="49"/>
  <c r="E407" i="50" s="1"/>
  <c r="E411" i="49"/>
  <c r="E411" i="50" s="1"/>
  <c r="E415" i="49"/>
  <c r="E415" i="50" s="1"/>
  <c r="E419" i="49"/>
  <c r="E419" i="50" s="1"/>
  <c r="E423" i="49"/>
  <c r="E423" i="50" s="1"/>
  <c r="E427" i="49"/>
  <c r="E427" i="50" s="1"/>
  <c r="E431" i="49"/>
  <c r="E431" i="50" s="1"/>
  <c r="E435" i="49"/>
  <c r="E435" i="50" s="1"/>
  <c r="E439" i="49"/>
  <c r="E439" i="50" s="1"/>
  <c r="E443" i="49"/>
  <c r="E443" i="50" s="1"/>
  <c r="E447" i="49"/>
  <c r="E447" i="50" s="1"/>
  <c r="E451" i="49"/>
  <c r="E451" i="50" s="1"/>
  <c r="E455" i="49"/>
  <c r="E455" i="50" s="1"/>
  <c r="E459" i="49"/>
  <c r="E459" i="50" s="1"/>
  <c r="E463" i="49"/>
  <c r="E463" i="50" s="1"/>
  <c r="E467" i="49"/>
  <c r="E467" i="50" s="1"/>
  <c r="E471" i="49"/>
  <c r="E471" i="50" s="1"/>
  <c r="E475" i="49"/>
  <c r="E475" i="50" s="1"/>
  <c r="E479" i="49"/>
  <c r="E479" i="50" s="1"/>
  <c r="E483" i="49"/>
  <c r="E483" i="50" s="1"/>
  <c r="E487" i="49"/>
  <c r="E487" i="50" s="1"/>
  <c r="E491" i="49"/>
  <c r="E491" i="50" s="1"/>
  <c r="E495" i="49"/>
  <c r="E495" i="50" s="1"/>
  <c r="E499" i="49"/>
  <c r="E499" i="50" s="1"/>
  <c r="E503" i="49"/>
  <c r="E503" i="50" s="1"/>
  <c r="E507" i="49"/>
  <c r="E507" i="50" s="1"/>
  <c r="E388" i="49"/>
  <c r="E388" i="50" s="1"/>
  <c r="E392" i="49"/>
  <c r="E392" i="50" s="1"/>
  <c r="E396" i="49"/>
  <c r="E396" i="50" s="1"/>
  <c r="E400" i="49"/>
  <c r="E400" i="50" s="1"/>
  <c r="E404" i="49"/>
  <c r="E404" i="50" s="1"/>
  <c r="E408" i="49"/>
  <c r="E408" i="50" s="1"/>
  <c r="E412" i="49"/>
  <c r="E412" i="50" s="1"/>
  <c r="E416" i="49"/>
  <c r="E416" i="50" s="1"/>
  <c r="E420" i="49"/>
  <c r="E420" i="50" s="1"/>
  <c r="E424" i="49"/>
  <c r="E424" i="50" s="1"/>
  <c r="E428" i="49"/>
  <c r="E428" i="50" s="1"/>
  <c r="E432" i="49"/>
  <c r="E432" i="50" s="1"/>
  <c r="E436" i="49"/>
  <c r="E436" i="50" s="1"/>
  <c r="E440" i="49"/>
  <c r="E440" i="50" s="1"/>
  <c r="E444" i="49"/>
  <c r="E444" i="50" s="1"/>
  <c r="E448" i="49"/>
  <c r="E448" i="50" s="1"/>
  <c r="E452" i="49"/>
  <c r="E452" i="50" s="1"/>
  <c r="E456" i="49"/>
  <c r="E456" i="50" s="1"/>
  <c r="E460" i="49"/>
  <c r="E460" i="50" s="1"/>
  <c r="E464" i="49"/>
  <c r="E464" i="50" s="1"/>
  <c r="E468" i="49"/>
  <c r="E468" i="50" s="1"/>
  <c r="E472" i="49"/>
  <c r="E472" i="50" s="1"/>
  <c r="E476" i="49"/>
  <c r="E476" i="50" s="1"/>
  <c r="E480" i="49"/>
  <c r="E480" i="50" s="1"/>
  <c r="E484" i="49"/>
  <c r="E484" i="50" s="1"/>
  <c r="E488" i="49"/>
  <c r="E488" i="50" s="1"/>
  <c r="E492" i="49"/>
  <c r="E492" i="50" s="1"/>
  <c r="E496" i="49"/>
  <c r="E496" i="50" s="1"/>
  <c r="E500" i="49"/>
  <c r="E500" i="50" s="1"/>
  <c r="E504" i="49"/>
  <c r="E504" i="50" s="1"/>
  <c r="E508" i="49"/>
  <c r="E508" i="50" s="1"/>
  <c r="E384" i="49"/>
  <c r="E384" i="50" s="1"/>
  <c r="I385" i="49"/>
  <c r="J385" i="50" s="1"/>
  <c r="I389" i="49"/>
  <c r="J389" i="50" s="1"/>
  <c r="I393" i="49"/>
  <c r="J393" i="50" s="1"/>
  <c r="I397" i="49"/>
  <c r="J397" i="50" s="1"/>
  <c r="I401" i="49"/>
  <c r="J401" i="50" s="1"/>
  <c r="I405" i="49"/>
  <c r="J405" i="50" s="1"/>
  <c r="I409" i="49"/>
  <c r="J409" i="50" s="1"/>
  <c r="I413" i="49"/>
  <c r="J413" i="50" s="1"/>
  <c r="I417" i="49"/>
  <c r="J417" i="50" s="1"/>
  <c r="I421" i="49"/>
  <c r="J421" i="50" s="1"/>
  <c r="I425" i="49"/>
  <c r="J425" i="50" s="1"/>
  <c r="I429" i="49"/>
  <c r="J429" i="50" s="1"/>
  <c r="I433" i="49"/>
  <c r="J433" i="50" s="1"/>
  <c r="I437" i="49"/>
  <c r="J437" i="50" s="1"/>
  <c r="I441" i="49"/>
  <c r="J441" i="50" s="1"/>
  <c r="I445" i="49"/>
  <c r="J445" i="50" s="1"/>
  <c r="I449" i="49"/>
  <c r="J449" i="50" s="1"/>
  <c r="I453" i="49"/>
  <c r="J453" i="50" s="1"/>
  <c r="I457" i="49"/>
  <c r="J457" i="50" s="1"/>
  <c r="I461" i="49"/>
  <c r="J461" i="50" s="1"/>
  <c r="I465" i="49"/>
  <c r="J465" i="50" s="1"/>
  <c r="I469" i="49"/>
  <c r="J469" i="50" s="1"/>
  <c r="I473" i="49"/>
  <c r="J473" i="50" s="1"/>
  <c r="I477" i="49"/>
  <c r="J477" i="50" s="1"/>
  <c r="I481" i="49"/>
  <c r="J481" i="50" s="1"/>
  <c r="I485" i="49"/>
  <c r="J485" i="50" s="1"/>
  <c r="I489" i="49"/>
  <c r="J489" i="50" s="1"/>
  <c r="I493" i="49"/>
  <c r="J493" i="50" s="1"/>
  <c r="I497" i="49"/>
  <c r="J497" i="50" s="1"/>
  <c r="I501" i="49"/>
  <c r="J501" i="50" s="1"/>
  <c r="I505" i="49"/>
  <c r="J505" i="50" s="1"/>
  <c r="I509" i="49"/>
  <c r="J509" i="50" s="1"/>
  <c r="I386" i="49"/>
  <c r="J386" i="50" s="1"/>
  <c r="I390" i="49"/>
  <c r="J390" i="50" s="1"/>
  <c r="I394" i="49"/>
  <c r="J394" i="50" s="1"/>
  <c r="I398" i="49"/>
  <c r="J398" i="50" s="1"/>
  <c r="I402" i="49"/>
  <c r="J402" i="50" s="1"/>
  <c r="I406" i="49"/>
  <c r="J406" i="50" s="1"/>
  <c r="I410" i="49"/>
  <c r="J410" i="50" s="1"/>
  <c r="I414" i="49"/>
  <c r="J414" i="50" s="1"/>
  <c r="I418" i="49"/>
  <c r="J418" i="50" s="1"/>
  <c r="I422" i="49"/>
  <c r="J422" i="50" s="1"/>
  <c r="I426" i="49"/>
  <c r="J426" i="50" s="1"/>
  <c r="I430" i="49"/>
  <c r="J430" i="50" s="1"/>
  <c r="I434" i="49"/>
  <c r="J434" i="50" s="1"/>
  <c r="I438" i="49"/>
  <c r="J438" i="50" s="1"/>
  <c r="I442" i="49"/>
  <c r="J442" i="50" s="1"/>
  <c r="I446" i="49"/>
  <c r="J446" i="50" s="1"/>
  <c r="I450" i="49"/>
  <c r="J450" i="50" s="1"/>
  <c r="I454" i="49"/>
  <c r="J454" i="50" s="1"/>
  <c r="I458" i="49"/>
  <c r="J458" i="50" s="1"/>
  <c r="I462" i="49"/>
  <c r="J462" i="50" s="1"/>
  <c r="I466" i="49"/>
  <c r="J466" i="50" s="1"/>
  <c r="I470" i="49"/>
  <c r="J470" i="50" s="1"/>
  <c r="I474" i="49"/>
  <c r="J474" i="50" s="1"/>
  <c r="I478" i="49"/>
  <c r="J478" i="50" s="1"/>
  <c r="I482" i="49"/>
  <c r="J482" i="50" s="1"/>
  <c r="I486" i="49"/>
  <c r="J486" i="50" s="1"/>
  <c r="I490" i="49"/>
  <c r="J490" i="50" s="1"/>
  <c r="I494" i="49"/>
  <c r="J494" i="50" s="1"/>
  <c r="I498" i="49"/>
  <c r="J498" i="50" s="1"/>
  <c r="I502" i="49"/>
  <c r="J502" i="50" s="1"/>
  <c r="I506" i="49"/>
  <c r="J506" i="50" s="1"/>
  <c r="I387" i="49"/>
  <c r="J387" i="50" s="1"/>
  <c r="I391" i="49"/>
  <c r="J391" i="50" s="1"/>
  <c r="I395" i="49"/>
  <c r="J395" i="50" s="1"/>
  <c r="I399" i="49"/>
  <c r="J399" i="50" s="1"/>
  <c r="I403" i="49"/>
  <c r="J403" i="50" s="1"/>
  <c r="I407" i="49"/>
  <c r="J407" i="50" s="1"/>
  <c r="I411" i="49"/>
  <c r="J411" i="50" s="1"/>
  <c r="I415" i="49"/>
  <c r="J415" i="50" s="1"/>
  <c r="I419" i="49"/>
  <c r="J419" i="50" s="1"/>
  <c r="I423" i="49"/>
  <c r="J423" i="50" s="1"/>
  <c r="I427" i="49"/>
  <c r="J427" i="50" s="1"/>
  <c r="I431" i="49"/>
  <c r="J431" i="50" s="1"/>
  <c r="I435" i="49"/>
  <c r="J435" i="50" s="1"/>
  <c r="I439" i="49"/>
  <c r="J439" i="50" s="1"/>
  <c r="I443" i="49"/>
  <c r="J443" i="50" s="1"/>
  <c r="I447" i="49"/>
  <c r="J447" i="50" s="1"/>
  <c r="I451" i="49"/>
  <c r="J451" i="50" s="1"/>
  <c r="I455" i="49"/>
  <c r="J455" i="50" s="1"/>
  <c r="I459" i="49"/>
  <c r="J459" i="50" s="1"/>
  <c r="I463" i="49"/>
  <c r="J463" i="50" s="1"/>
  <c r="I467" i="49"/>
  <c r="J467" i="50" s="1"/>
  <c r="I471" i="49"/>
  <c r="J471" i="50" s="1"/>
  <c r="I475" i="49"/>
  <c r="J475" i="50" s="1"/>
  <c r="I479" i="49"/>
  <c r="J479" i="50" s="1"/>
  <c r="I483" i="49"/>
  <c r="J483" i="50" s="1"/>
  <c r="I487" i="49"/>
  <c r="J487" i="50" s="1"/>
  <c r="I491" i="49"/>
  <c r="J491" i="50" s="1"/>
  <c r="I495" i="49"/>
  <c r="J495" i="50" s="1"/>
  <c r="I499" i="49"/>
  <c r="J499" i="50" s="1"/>
  <c r="I503" i="49"/>
  <c r="J503" i="50" s="1"/>
  <c r="I507" i="49"/>
  <c r="J507" i="50" s="1"/>
  <c r="I388" i="49"/>
  <c r="J388" i="50" s="1"/>
  <c r="I392" i="49"/>
  <c r="J392" i="50" s="1"/>
  <c r="I396" i="49"/>
  <c r="J396" i="50" s="1"/>
  <c r="I400" i="49"/>
  <c r="J400" i="50" s="1"/>
  <c r="I404" i="49"/>
  <c r="J404" i="50" s="1"/>
  <c r="I408" i="49"/>
  <c r="J408" i="50" s="1"/>
  <c r="I412" i="49"/>
  <c r="J412" i="50" s="1"/>
  <c r="I416" i="49"/>
  <c r="J416" i="50" s="1"/>
  <c r="I420" i="49"/>
  <c r="J420" i="50" s="1"/>
  <c r="I424" i="49"/>
  <c r="J424" i="50" s="1"/>
  <c r="I428" i="49"/>
  <c r="J428" i="50" s="1"/>
  <c r="I432" i="49"/>
  <c r="J432" i="50" s="1"/>
  <c r="I436" i="49"/>
  <c r="J436" i="50" s="1"/>
  <c r="I440" i="49"/>
  <c r="J440" i="50" s="1"/>
  <c r="I444" i="49"/>
  <c r="J444" i="50" s="1"/>
  <c r="I448" i="49"/>
  <c r="J448" i="50" s="1"/>
  <c r="I452" i="49"/>
  <c r="J452" i="50" s="1"/>
  <c r="I456" i="49"/>
  <c r="J456" i="50" s="1"/>
  <c r="I460" i="49"/>
  <c r="J460" i="50" s="1"/>
  <c r="I464" i="49"/>
  <c r="J464" i="50" s="1"/>
  <c r="I468" i="49"/>
  <c r="J468" i="50" s="1"/>
  <c r="I472" i="49"/>
  <c r="J472" i="50" s="1"/>
  <c r="I476" i="49"/>
  <c r="J476" i="50" s="1"/>
  <c r="I480" i="49"/>
  <c r="J480" i="50" s="1"/>
  <c r="I484" i="49"/>
  <c r="J484" i="50" s="1"/>
  <c r="I488" i="49"/>
  <c r="J488" i="50" s="1"/>
  <c r="I492" i="49"/>
  <c r="J492" i="50" s="1"/>
  <c r="I496" i="49"/>
  <c r="J496" i="50" s="1"/>
  <c r="I500" i="49"/>
  <c r="J500" i="50" s="1"/>
  <c r="I504" i="49"/>
  <c r="J504" i="50" s="1"/>
  <c r="I508" i="49"/>
  <c r="J508" i="50" s="1"/>
  <c r="I384" i="49"/>
  <c r="J384" i="50" s="1"/>
  <c r="G511" i="49"/>
  <c r="G511" i="50" s="1"/>
  <c r="G515" i="49"/>
  <c r="G515" i="50" s="1"/>
  <c r="G519" i="49"/>
  <c r="G519" i="50" s="1"/>
  <c r="G523" i="49"/>
  <c r="G523" i="50" s="1"/>
  <c r="G527" i="49"/>
  <c r="G527" i="50" s="1"/>
  <c r="G531" i="49"/>
  <c r="G531" i="50" s="1"/>
  <c r="G535" i="49"/>
  <c r="G535" i="50" s="1"/>
  <c r="G539" i="49"/>
  <c r="G539" i="50" s="1"/>
  <c r="G543" i="49"/>
  <c r="G543" i="50" s="1"/>
  <c r="G547" i="49"/>
  <c r="G547" i="50" s="1"/>
  <c r="G551" i="49"/>
  <c r="G551" i="50" s="1"/>
  <c r="G555" i="49"/>
  <c r="G555" i="50" s="1"/>
  <c r="G559" i="49"/>
  <c r="G559" i="50" s="1"/>
  <c r="G563" i="49"/>
  <c r="G563" i="50" s="1"/>
  <c r="G567" i="49"/>
  <c r="G567" i="50" s="1"/>
  <c r="G571" i="49"/>
  <c r="G571" i="50" s="1"/>
  <c r="G575" i="49"/>
  <c r="G575" i="50" s="1"/>
  <c r="G579" i="49"/>
  <c r="G579" i="50" s="1"/>
  <c r="G583" i="49"/>
  <c r="G583" i="50" s="1"/>
  <c r="G587" i="49"/>
  <c r="G587" i="50" s="1"/>
  <c r="G591" i="49"/>
  <c r="G591" i="50" s="1"/>
  <c r="G595" i="49"/>
  <c r="G595" i="50" s="1"/>
  <c r="G599" i="49"/>
  <c r="G599" i="50" s="1"/>
  <c r="G603" i="49"/>
  <c r="G603" i="50" s="1"/>
  <c r="G607" i="49"/>
  <c r="G607" i="50" s="1"/>
  <c r="G611" i="49"/>
  <c r="G611" i="50" s="1"/>
  <c r="G615" i="49"/>
  <c r="G615" i="50" s="1"/>
  <c r="G619" i="49"/>
  <c r="G619" i="50" s="1"/>
  <c r="G623" i="49"/>
  <c r="G623" i="50" s="1"/>
  <c r="G627" i="49"/>
  <c r="G627" i="50" s="1"/>
  <c r="G631" i="49"/>
  <c r="G631" i="50" s="1"/>
  <c r="G635" i="49"/>
  <c r="G635" i="50" s="1"/>
  <c r="G512" i="49"/>
  <c r="G512" i="50" s="1"/>
  <c r="G516" i="49"/>
  <c r="G516" i="50" s="1"/>
  <c r="G520" i="49"/>
  <c r="G520" i="50" s="1"/>
  <c r="G524" i="49"/>
  <c r="G524" i="50" s="1"/>
  <c r="G528" i="49"/>
  <c r="G528" i="50" s="1"/>
  <c r="G532" i="49"/>
  <c r="G532" i="50" s="1"/>
  <c r="G536" i="49"/>
  <c r="G536" i="50" s="1"/>
  <c r="G540" i="49"/>
  <c r="G540" i="50" s="1"/>
  <c r="G544" i="49"/>
  <c r="G544" i="50" s="1"/>
  <c r="G548" i="49"/>
  <c r="G548" i="50" s="1"/>
  <c r="G552" i="49"/>
  <c r="G552" i="50" s="1"/>
  <c r="G556" i="49"/>
  <c r="G556" i="50" s="1"/>
  <c r="G560" i="49"/>
  <c r="G560" i="50" s="1"/>
  <c r="G564" i="49"/>
  <c r="G564" i="50" s="1"/>
  <c r="G568" i="49"/>
  <c r="G568" i="50" s="1"/>
  <c r="G572" i="49"/>
  <c r="G572" i="50" s="1"/>
  <c r="G576" i="49"/>
  <c r="G576" i="50" s="1"/>
  <c r="G580" i="49"/>
  <c r="G580" i="50" s="1"/>
  <c r="G584" i="49"/>
  <c r="G584" i="50" s="1"/>
  <c r="G588" i="49"/>
  <c r="G588" i="50" s="1"/>
  <c r="G592" i="49"/>
  <c r="G592" i="50" s="1"/>
  <c r="G596" i="49"/>
  <c r="G596" i="50" s="1"/>
  <c r="G600" i="49"/>
  <c r="G600" i="50" s="1"/>
  <c r="G604" i="49"/>
  <c r="G604" i="50" s="1"/>
  <c r="G608" i="49"/>
  <c r="G608" i="50" s="1"/>
  <c r="G612" i="49"/>
  <c r="G612" i="50" s="1"/>
  <c r="G616" i="49"/>
  <c r="G616" i="50" s="1"/>
  <c r="G620" i="49"/>
  <c r="G620" i="50" s="1"/>
  <c r="G624" i="49"/>
  <c r="G624" i="50" s="1"/>
  <c r="G628" i="49"/>
  <c r="G628" i="50" s="1"/>
  <c r="G632" i="49"/>
  <c r="G632" i="50" s="1"/>
  <c r="G513" i="49"/>
  <c r="G513" i="50" s="1"/>
  <c r="G517" i="49"/>
  <c r="G517" i="50" s="1"/>
  <c r="G521" i="49"/>
  <c r="G521" i="50" s="1"/>
  <c r="G525" i="49"/>
  <c r="G525" i="50" s="1"/>
  <c r="G529" i="49"/>
  <c r="G529" i="50" s="1"/>
  <c r="G533" i="49"/>
  <c r="G533" i="50" s="1"/>
  <c r="G537" i="49"/>
  <c r="G537" i="50" s="1"/>
  <c r="G541" i="49"/>
  <c r="G541" i="50" s="1"/>
  <c r="G545" i="49"/>
  <c r="G545" i="50" s="1"/>
  <c r="G549" i="49"/>
  <c r="G549" i="50" s="1"/>
  <c r="G553" i="49"/>
  <c r="G553" i="50" s="1"/>
  <c r="G557" i="49"/>
  <c r="G557" i="50" s="1"/>
  <c r="G561" i="49"/>
  <c r="G561" i="50" s="1"/>
  <c r="G565" i="49"/>
  <c r="G565" i="50" s="1"/>
  <c r="G569" i="49"/>
  <c r="G569" i="50" s="1"/>
  <c r="G573" i="49"/>
  <c r="G573" i="50" s="1"/>
  <c r="G577" i="49"/>
  <c r="G577" i="50" s="1"/>
  <c r="G581" i="49"/>
  <c r="G581" i="50" s="1"/>
  <c r="G585" i="49"/>
  <c r="G585" i="50" s="1"/>
  <c r="G589" i="49"/>
  <c r="G589" i="50" s="1"/>
  <c r="G593" i="49"/>
  <c r="G593" i="50" s="1"/>
  <c r="G597" i="49"/>
  <c r="G597" i="50" s="1"/>
  <c r="G601" i="49"/>
  <c r="G601" i="50" s="1"/>
  <c r="G605" i="49"/>
  <c r="G605" i="50" s="1"/>
  <c r="G609" i="49"/>
  <c r="G609" i="50" s="1"/>
  <c r="G613" i="49"/>
  <c r="G613" i="50" s="1"/>
  <c r="G617" i="49"/>
  <c r="G617" i="50" s="1"/>
  <c r="G621" i="49"/>
  <c r="G621" i="50" s="1"/>
  <c r="G625" i="49"/>
  <c r="G625" i="50" s="1"/>
  <c r="G629" i="49"/>
  <c r="G629" i="50" s="1"/>
  <c r="G633" i="49"/>
  <c r="G633" i="50" s="1"/>
  <c r="G514" i="49"/>
  <c r="G514" i="50" s="1"/>
  <c r="G518" i="49"/>
  <c r="G518" i="50" s="1"/>
  <c r="G522" i="49"/>
  <c r="G522" i="50" s="1"/>
  <c r="G526" i="49"/>
  <c r="G526" i="50" s="1"/>
  <c r="G530" i="49"/>
  <c r="G530" i="50" s="1"/>
  <c r="G534" i="49"/>
  <c r="G534" i="50" s="1"/>
  <c r="G538" i="49"/>
  <c r="G538" i="50" s="1"/>
  <c r="G542" i="49"/>
  <c r="G542" i="50" s="1"/>
  <c r="G546" i="49"/>
  <c r="G546" i="50" s="1"/>
  <c r="G550" i="49"/>
  <c r="G550" i="50" s="1"/>
  <c r="G554" i="49"/>
  <c r="G554" i="50" s="1"/>
  <c r="G558" i="49"/>
  <c r="G558" i="50" s="1"/>
  <c r="G562" i="49"/>
  <c r="G562" i="50" s="1"/>
  <c r="G566" i="49"/>
  <c r="G566" i="50" s="1"/>
  <c r="G570" i="49"/>
  <c r="G570" i="50" s="1"/>
  <c r="G574" i="49"/>
  <c r="G574" i="50" s="1"/>
  <c r="G578" i="49"/>
  <c r="G578" i="50" s="1"/>
  <c r="G582" i="49"/>
  <c r="G582" i="50" s="1"/>
  <c r="G586" i="49"/>
  <c r="G586" i="50" s="1"/>
  <c r="G590" i="49"/>
  <c r="G590" i="50" s="1"/>
  <c r="G594" i="49"/>
  <c r="G594" i="50" s="1"/>
  <c r="G598" i="49"/>
  <c r="G598" i="50" s="1"/>
  <c r="G602" i="49"/>
  <c r="G602" i="50" s="1"/>
  <c r="G606" i="49"/>
  <c r="G606" i="50" s="1"/>
  <c r="G610" i="49"/>
  <c r="G610" i="50" s="1"/>
  <c r="G614" i="49"/>
  <c r="G614" i="50" s="1"/>
  <c r="G618" i="49"/>
  <c r="G618" i="50" s="1"/>
  <c r="G622" i="49"/>
  <c r="G622" i="50" s="1"/>
  <c r="G626" i="49"/>
  <c r="G626" i="50" s="1"/>
  <c r="G630" i="49"/>
  <c r="G630" i="50" s="1"/>
  <c r="G634" i="49"/>
  <c r="G634" i="50" s="1"/>
  <c r="G510" i="49"/>
  <c r="G510" i="50" s="1"/>
  <c r="G132" i="49"/>
  <c r="G132" i="50" s="1"/>
  <c r="E244" i="49"/>
  <c r="E244" i="50" s="1"/>
  <c r="E228" i="49"/>
  <c r="E228" i="50" s="1"/>
  <c r="E212" i="49"/>
  <c r="E212" i="50" s="1"/>
  <c r="E196" i="49"/>
  <c r="E196" i="50" s="1"/>
  <c r="E180" i="49"/>
  <c r="E180" i="50" s="1"/>
  <c r="E164" i="49"/>
  <c r="E164" i="50" s="1"/>
  <c r="F257" i="49"/>
  <c r="F257" i="50" s="1"/>
  <c r="F241" i="49"/>
  <c r="F241" i="50" s="1"/>
  <c r="F225" i="49"/>
  <c r="F225" i="50" s="1"/>
  <c r="F209" i="49"/>
  <c r="F209" i="50" s="1"/>
  <c r="F193" i="49"/>
  <c r="F193" i="50" s="1"/>
  <c r="F177" i="49"/>
  <c r="F177" i="50" s="1"/>
  <c r="F161" i="49"/>
  <c r="F161" i="50" s="1"/>
  <c r="G254" i="49"/>
  <c r="G254" i="50" s="1"/>
  <c r="G238" i="49"/>
  <c r="G238" i="50" s="1"/>
  <c r="G222" i="49"/>
  <c r="G222" i="50" s="1"/>
  <c r="G206" i="49"/>
  <c r="G206" i="50" s="1"/>
  <c r="G190" i="49"/>
  <c r="G190" i="50" s="1"/>
  <c r="G174" i="49"/>
  <c r="G174" i="50" s="1"/>
  <c r="G158" i="49"/>
  <c r="G158" i="50" s="1"/>
  <c r="G142" i="49"/>
  <c r="G142" i="50" s="1"/>
  <c r="H251" i="49"/>
  <c r="H235" i="49"/>
  <c r="H219" i="49"/>
  <c r="H203" i="49"/>
  <c r="H187" i="49"/>
  <c r="H171" i="49"/>
  <c r="H155" i="49"/>
  <c r="H139" i="49"/>
  <c r="I248" i="49"/>
  <c r="J248" i="50" s="1"/>
  <c r="I232" i="49"/>
  <c r="J232" i="50" s="1"/>
  <c r="I216" i="49"/>
  <c r="J216" i="50" s="1"/>
  <c r="I200" i="49"/>
  <c r="J200" i="50" s="1"/>
  <c r="I184" i="49"/>
  <c r="J184" i="50" s="1"/>
  <c r="I168" i="49"/>
  <c r="J168" i="50" s="1"/>
  <c r="I152" i="49"/>
  <c r="J152" i="50" s="1"/>
  <c r="I136" i="49"/>
  <c r="J136" i="50" s="1"/>
  <c r="C245" i="49"/>
  <c r="C245" i="50" s="1"/>
  <c r="C229" i="49"/>
  <c r="C229" i="50" s="1"/>
  <c r="C213" i="49"/>
  <c r="C213" i="50" s="1"/>
  <c r="C197" i="49"/>
  <c r="C197" i="50" s="1"/>
  <c r="C181" i="49"/>
  <c r="C181" i="50" s="1"/>
  <c r="C165" i="49"/>
  <c r="C165" i="50" s="1"/>
  <c r="C149" i="49"/>
  <c r="C149" i="50" s="1"/>
  <c r="C133" i="49"/>
  <c r="C133" i="50" s="1"/>
  <c r="F258" i="49"/>
  <c r="F258" i="50" s="1"/>
  <c r="C375" i="49"/>
  <c r="C375" i="50" s="1"/>
  <c r="B375" i="50" s="1"/>
  <c r="C359" i="49"/>
  <c r="C359" i="50" s="1"/>
  <c r="B359" i="50" s="1"/>
  <c r="C343" i="49"/>
  <c r="C343" i="50" s="1"/>
  <c r="B343" i="50" s="1"/>
  <c r="C327" i="49"/>
  <c r="C327" i="50" s="1"/>
  <c r="B327" i="50" s="1"/>
  <c r="C311" i="49"/>
  <c r="C311" i="50" s="1"/>
  <c r="B311" i="50" s="1"/>
  <c r="C295" i="49"/>
  <c r="C295" i="50" s="1"/>
  <c r="B295" i="50" s="1"/>
  <c r="C279" i="49"/>
  <c r="C279" i="50" s="1"/>
  <c r="B279" i="50" s="1"/>
  <c r="C263" i="49"/>
  <c r="C263" i="50" s="1"/>
  <c r="E377" i="49"/>
  <c r="E377" i="50" s="1"/>
  <c r="E361" i="49"/>
  <c r="E361" i="50" s="1"/>
  <c r="E345" i="49"/>
  <c r="E345" i="50" s="1"/>
  <c r="E329" i="49"/>
  <c r="E329" i="50" s="1"/>
  <c r="E313" i="49"/>
  <c r="E313" i="50" s="1"/>
  <c r="E297" i="49"/>
  <c r="E297" i="50" s="1"/>
  <c r="E281" i="49"/>
  <c r="E281" i="50" s="1"/>
  <c r="F374" i="49"/>
  <c r="F374" i="50" s="1"/>
  <c r="F358" i="49"/>
  <c r="F358" i="50" s="1"/>
  <c r="F342" i="49"/>
  <c r="F342" i="50" s="1"/>
  <c r="F326" i="49"/>
  <c r="F326" i="50" s="1"/>
  <c r="F310" i="49"/>
  <c r="F310" i="50" s="1"/>
  <c r="F294" i="49"/>
  <c r="F294" i="50" s="1"/>
  <c r="F278" i="49"/>
  <c r="F278" i="50" s="1"/>
  <c r="F262" i="49"/>
  <c r="F262" i="50" s="1"/>
  <c r="G371" i="49"/>
  <c r="G371" i="50" s="1"/>
  <c r="G355" i="49"/>
  <c r="G355" i="50" s="1"/>
  <c r="G339" i="49"/>
  <c r="G339" i="50" s="1"/>
  <c r="G323" i="49"/>
  <c r="G323" i="50" s="1"/>
  <c r="G307" i="49"/>
  <c r="G307" i="50" s="1"/>
  <c r="G291" i="49"/>
  <c r="G291" i="50" s="1"/>
  <c r="G275" i="49"/>
  <c r="G275" i="50" s="1"/>
  <c r="G259" i="49"/>
  <c r="G259" i="50" s="1"/>
  <c r="H368" i="49"/>
  <c r="H352" i="49"/>
  <c r="H336" i="49"/>
  <c r="H320" i="49"/>
  <c r="H304" i="49"/>
  <c r="H288" i="49"/>
  <c r="I381" i="49"/>
  <c r="J381" i="50" s="1"/>
  <c r="I365" i="49"/>
  <c r="J365" i="50" s="1"/>
  <c r="I349" i="49"/>
  <c r="J349" i="50" s="1"/>
  <c r="I333" i="49"/>
  <c r="J333" i="50" s="1"/>
  <c r="I317" i="49"/>
  <c r="J317" i="50" s="1"/>
  <c r="I301" i="49"/>
  <c r="J301" i="50" s="1"/>
  <c r="I285" i="49"/>
  <c r="J285" i="50" s="1"/>
  <c r="H384" i="49"/>
  <c r="C499" i="49"/>
  <c r="C499" i="50" s="1"/>
  <c r="C477" i="49"/>
  <c r="C477" i="50" s="1"/>
  <c r="B477" i="50" s="1"/>
  <c r="C456" i="49"/>
  <c r="C456" i="50" s="1"/>
  <c r="C435" i="49"/>
  <c r="C435" i="50" s="1"/>
  <c r="B435" i="50" s="1"/>
  <c r="C413" i="49"/>
  <c r="C413" i="50" s="1"/>
  <c r="B413" i="50" s="1"/>
  <c r="C392" i="49"/>
  <c r="C392" i="50" s="1"/>
  <c r="B392" i="50" s="1"/>
  <c r="P386" i="49"/>
  <c r="Q386" i="50" s="1"/>
  <c r="P16" i="60"/>
  <c r="Z385" i="49" s="1"/>
  <c r="AA385" i="50" s="1"/>
  <c r="Z386" i="49"/>
  <c r="AA386" i="50" s="1"/>
  <c r="AB387" i="49"/>
  <c r="AC387" i="50" s="1"/>
  <c r="E134" i="49"/>
  <c r="E134" i="50" s="1"/>
  <c r="E138" i="49"/>
  <c r="E138" i="50" s="1"/>
  <c r="E142" i="49"/>
  <c r="E142" i="50" s="1"/>
  <c r="E146" i="49"/>
  <c r="E146" i="50" s="1"/>
  <c r="E150" i="49"/>
  <c r="E150" i="50" s="1"/>
  <c r="E154" i="49"/>
  <c r="E154" i="50" s="1"/>
  <c r="E158" i="49"/>
  <c r="E158" i="50" s="1"/>
  <c r="E162" i="49"/>
  <c r="E162" i="50" s="1"/>
  <c r="E166" i="49"/>
  <c r="E166" i="50" s="1"/>
  <c r="E170" i="49"/>
  <c r="E170" i="50" s="1"/>
  <c r="E174" i="49"/>
  <c r="E174" i="50" s="1"/>
  <c r="E178" i="49"/>
  <c r="E178" i="50" s="1"/>
  <c r="E182" i="49"/>
  <c r="E182" i="50" s="1"/>
  <c r="E186" i="49"/>
  <c r="E186" i="50" s="1"/>
  <c r="E190" i="49"/>
  <c r="E190" i="50" s="1"/>
  <c r="E194" i="49"/>
  <c r="E194" i="50" s="1"/>
  <c r="E198" i="49"/>
  <c r="E198" i="50" s="1"/>
  <c r="E202" i="49"/>
  <c r="E202" i="50" s="1"/>
  <c r="E206" i="49"/>
  <c r="E206" i="50" s="1"/>
  <c r="E210" i="49"/>
  <c r="E210" i="50" s="1"/>
  <c r="E214" i="49"/>
  <c r="E214" i="50" s="1"/>
  <c r="E218" i="49"/>
  <c r="E218" i="50" s="1"/>
  <c r="E222" i="49"/>
  <c r="E222" i="50" s="1"/>
  <c r="E226" i="49"/>
  <c r="E226" i="50" s="1"/>
  <c r="E230" i="49"/>
  <c r="E230" i="50" s="1"/>
  <c r="E234" i="49"/>
  <c r="E234" i="50" s="1"/>
  <c r="E238" i="49"/>
  <c r="E238" i="50" s="1"/>
  <c r="E242" i="49"/>
  <c r="E242" i="50" s="1"/>
  <c r="E246" i="49"/>
  <c r="E246" i="50" s="1"/>
  <c r="E250" i="49"/>
  <c r="E250" i="50" s="1"/>
  <c r="E254" i="49"/>
  <c r="E254" i="50" s="1"/>
  <c r="E132" i="49"/>
  <c r="E132" i="50" s="1"/>
  <c r="E135" i="49"/>
  <c r="E135" i="50" s="1"/>
  <c r="E139" i="49"/>
  <c r="E139" i="50" s="1"/>
  <c r="E143" i="49"/>
  <c r="E143" i="50" s="1"/>
  <c r="E147" i="49"/>
  <c r="E147" i="50" s="1"/>
  <c r="E151" i="49"/>
  <c r="E151" i="50" s="1"/>
  <c r="E155" i="49"/>
  <c r="E155" i="50" s="1"/>
  <c r="E159" i="49"/>
  <c r="E159" i="50" s="1"/>
  <c r="E163" i="49"/>
  <c r="E163" i="50" s="1"/>
  <c r="E167" i="49"/>
  <c r="E167" i="50" s="1"/>
  <c r="E171" i="49"/>
  <c r="E171" i="50" s="1"/>
  <c r="E175" i="49"/>
  <c r="E175" i="50" s="1"/>
  <c r="E179" i="49"/>
  <c r="E179" i="50" s="1"/>
  <c r="E183" i="49"/>
  <c r="E183" i="50" s="1"/>
  <c r="E187" i="49"/>
  <c r="E187" i="50" s="1"/>
  <c r="E191" i="49"/>
  <c r="E191" i="50" s="1"/>
  <c r="E195" i="49"/>
  <c r="E195" i="50" s="1"/>
  <c r="E199" i="49"/>
  <c r="E199" i="50" s="1"/>
  <c r="E203" i="49"/>
  <c r="E203" i="50" s="1"/>
  <c r="E207" i="49"/>
  <c r="E207" i="50" s="1"/>
  <c r="E211" i="49"/>
  <c r="E211" i="50" s="1"/>
  <c r="E215" i="49"/>
  <c r="E215" i="50" s="1"/>
  <c r="E219" i="49"/>
  <c r="E219" i="50" s="1"/>
  <c r="E223" i="49"/>
  <c r="E223" i="50" s="1"/>
  <c r="E227" i="49"/>
  <c r="E227" i="50" s="1"/>
  <c r="E231" i="49"/>
  <c r="E231" i="50" s="1"/>
  <c r="E235" i="49"/>
  <c r="E235" i="50" s="1"/>
  <c r="E239" i="49"/>
  <c r="E239" i="50" s="1"/>
  <c r="E243" i="49"/>
  <c r="E243" i="50" s="1"/>
  <c r="E247" i="49"/>
  <c r="E247" i="50" s="1"/>
  <c r="E251" i="49"/>
  <c r="E251" i="50" s="1"/>
  <c r="E255" i="49"/>
  <c r="E255" i="50" s="1"/>
  <c r="E133" i="49"/>
  <c r="E133" i="50" s="1"/>
  <c r="E137" i="49"/>
  <c r="E137" i="50" s="1"/>
  <c r="E141" i="49"/>
  <c r="E141" i="50" s="1"/>
  <c r="E145" i="49"/>
  <c r="E145" i="50" s="1"/>
  <c r="E149" i="49"/>
  <c r="E149" i="50" s="1"/>
  <c r="E153" i="49"/>
  <c r="E153" i="50" s="1"/>
  <c r="E157" i="49"/>
  <c r="E157" i="50" s="1"/>
  <c r="E161" i="49"/>
  <c r="E161" i="50" s="1"/>
  <c r="E165" i="49"/>
  <c r="E165" i="50" s="1"/>
  <c r="E169" i="49"/>
  <c r="E169" i="50" s="1"/>
  <c r="E173" i="49"/>
  <c r="E173" i="50" s="1"/>
  <c r="E177" i="49"/>
  <c r="E177" i="50" s="1"/>
  <c r="E181" i="49"/>
  <c r="E181" i="50" s="1"/>
  <c r="E185" i="49"/>
  <c r="E185" i="50" s="1"/>
  <c r="E189" i="49"/>
  <c r="E189" i="50" s="1"/>
  <c r="E193" i="49"/>
  <c r="E193" i="50" s="1"/>
  <c r="E197" i="49"/>
  <c r="E197" i="50" s="1"/>
  <c r="E201" i="49"/>
  <c r="E201" i="50" s="1"/>
  <c r="E205" i="49"/>
  <c r="E205" i="50" s="1"/>
  <c r="E209" i="49"/>
  <c r="E209" i="50" s="1"/>
  <c r="E213" i="49"/>
  <c r="E213" i="50" s="1"/>
  <c r="E217" i="49"/>
  <c r="E217" i="50" s="1"/>
  <c r="E221" i="49"/>
  <c r="E221" i="50" s="1"/>
  <c r="E225" i="49"/>
  <c r="E225" i="50" s="1"/>
  <c r="E229" i="49"/>
  <c r="E229" i="50" s="1"/>
  <c r="E233" i="49"/>
  <c r="E233" i="50" s="1"/>
  <c r="E237" i="49"/>
  <c r="E237" i="50" s="1"/>
  <c r="E241" i="49"/>
  <c r="E241" i="50" s="1"/>
  <c r="E245" i="49"/>
  <c r="E245" i="50" s="1"/>
  <c r="E249" i="49"/>
  <c r="E249" i="50" s="1"/>
  <c r="E253" i="49"/>
  <c r="E253" i="50" s="1"/>
  <c r="E257" i="49"/>
  <c r="E257" i="50" s="1"/>
  <c r="H262" i="49"/>
  <c r="H266" i="49"/>
  <c r="H270" i="49"/>
  <c r="H274" i="49"/>
  <c r="H278" i="49"/>
  <c r="H282" i="49"/>
  <c r="H286" i="49"/>
  <c r="H290" i="49"/>
  <c r="H294" i="49"/>
  <c r="H298" i="49"/>
  <c r="H302" i="49"/>
  <c r="H306" i="49"/>
  <c r="H310" i="49"/>
  <c r="H314" i="49"/>
  <c r="H318" i="49"/>
  <c r="H322" i="49"/>
  <c r="H326" i="49"/>
  <c r="H330" i="49"/>
  <c r="H334" i="49"/>
  <c r="H338" i="49"/>
  <c r="H342" i="49"/>
  <c r="H346" i="49"/>
  <c r="H350" i="49"/>
  <c r="H354" i="49"/>
  <c r="H358" i="49"/>
  <c r="H362" i="49"/>
  <c r="H366" i="49"/>
  <c r="H370" i="49"/>
  <c r="H374" i="49"/>
  <c r="H378" i="49"/>
  <c r="H382" i="49"/>
  <c r="H258" i="49"/>
  <c r="H259" i="49"/>
  <c r="H263" i="49"/>
  <c r="H267" i="49"/>
  <c r="H271" i="49"/>
  <c r="H275" i="49"/>
  <c r="H279" i="49"/>
  <c r="H283" i="49"/>
  <c r="H287" i="49"/>
  <c r="H291" i="49"/>
  <c r="H295" i="49"/>
  <c r="H299" i="49"/>
  <c r="H303" i="49"/>
  <c r="H307" i="49"/>
  <c r="H311" i="49"/>
  <c r="H315" i="49"/>
  <c r="H319" i="49"/>
  <c r="H323" i="49"/>
  <c r="H327" i="49"/>
  <c r="H331" i="49"/>
  <c r="H335" i="49"/>
  <c r="H339" i="49"/>
  <c r="H343" i="49"/>
  <c r="H347" i="49"/>
  <c r="H351" i="49"/>
  <c r="H355" i="49"/>
  <c r="H359" i="49"/>
  <c r="H363" i="49"/>
  <c r="H367" i="49"/>
  <c r="H371" i="49"/>
  <c r="H375" i="49"/>
  <c r="H379" i="49"/>
  <c r="H383" i="49"/>
  <c r="H261" i="49"/>
  <c r="H265" i="49"/>
  <c r="H269" i="49"/>
  <c r="H273" i="49"/>
  <c r="H277" i="49"/>
  <c r="H281" i="49"/>
  <c r="H285" i="49"/>
  <c r="H289" i="49"/>
  <c r="H293" i="49"/>
  <c r="H297" i="49"/>
  <c r="H301" i="49"/>
  <c r="H305" i="49"/>
  <c r="H309" i="49"/>
  <c r="H313" i="49"/>
  <c r="H317" i="49"/>
  <c r="H321" i="49"/>
  <c r="H325" i="49"/>
  <c r="H329" i="49"/>
  <c r="H333" i="49"/>
  <c r="H337" i="49"/>
  <c r="H341" i="49"/>
  <c r="H345" i="49"/>
  <c r="H349" i="49"/>
  <c r="H353" i="49"/>
  <c r="H357" i="49"/>
  <c r="H361" i="49"/>
  <c r="H365" i="49"/>
  <c r="H369" i="49"/>
  <c r="H373" i="49"/>
  <c r="H377" i="49"/>
  <c r="H381" i="49"/>
  <c r="K121" i="60"/>
  <c r="U490" i="49" s="1"/>
  <c r="V490" i="50" s="1"/>
  <c r="F386" i="49"/>
  <c r="F386" i="50" s="1"/>
  <c r="F390" i="49"/>
  <c r="F390" i="50" s="1"/>
  <c r="F394" i="49"/>
  <c r="F394" i="50" s="1"/>
  <c r="F398" i="49"/>
  <c r="F398" i="50" s="1"/>
  <c r="F402" i="49"/>
  <c r="F402" i="50" s="1"/>
  <c r="F406" i="49"/>
  <c r="F406" i="50" s="1"/>
  <c r="F410" i="49"/>
  <c r="F410" i="50" s="1"/>
  <c r="F414" i="49"/>
  <c r="F414" i="50" s="1"/>
  <c r="F418" i="49"/>
  <c r="F418" i="50" s="1"/>
  <c r="F422" i="49"/>
  <c r="F422" i="50" s="1"/>
  <c r="F426" i="49"/>
  <c r="F426" i="50" s="1"/>
  <c r="F430" i="49"/>
  <c r="F430" i="50" s="1"/>
  <c r="F434" i="49"/>
  <c r="F434" i="50" s="1"/>
  <c r="F438" i="49"/>
  <c r="F438" i="50" s="1"/>
  <c r="F442" i="49"/>
  <c r="F442" i="50" s="1"/>
  <c r="F446" i="49"/>
  <c r="F446" i="50" s="1"/>
  <c r="F450" i="49"/>
  <c r="F450" i="50" s="1"/>
  <c r="F454" i="49"/>
  <c r="F454" i="50" s="1"/>
  <c r="F458" i="49"/>
  <c r="F458" i="50" s="1"/>
  <c r="F462" i="49"/>
  <c r="F462" i="50" s="1"/>
  <c r="F466" i="49"/>
  <c r="F466" i="50" s="1"/>
  <c r="F470" i="49"/>
  <c r="F470" i="50" s="1"/>
  <c r="F474" i="49"/>
  <c r="F474" i="50" s="1"/>
  <c r="F478" i="49"/>
  <c r="F478" i="50" s="1"/>
  <c r="F482" i="49"/>
  <c r="F482" i="50" s="1"/>
  <c r="F486" i="49"/>
  <c r="F486" i="50" s="1"/>
  <c r="F490" i="49"/>
  <c r="F490" i="50" s="1"/>
  <c r="F494" i="49"/>
  <c r="F494" i="50" s="1"/>
  <c r="F498" i="49"/>
  <c r="F498" i="50" s="1"/>
  <c r="F502" i="49"/>
  <c r="F502" i="50" s="1"/>
  <c r="F506" i="49"/>
  <c r="F506" i="50" s="1"/>
  <c r="F387" i="49"/>
  <c r="F387" i="50" s="1"/>
  <c r="F391" i="49"/>
  <c r="F391" i="50" s="1"/>
  <c r="F395" i="49"/>
  <c r="F395" i="50" s="1"/>
  <c r="F399" i="49"/>
  <c r="F399" i="50" s="1"/>
  <c r="F403" i="49"/>
  <c r="F403" i="50" s="1"/>
  <c r="F407" i="49"/>
  <c r="F407" i="50" s="1"/>
  <c r="F411" i="49"/>
  <c r="F411" i="50" s="1"/>
  <c r="F415" i="49"/>
  <c r="F415" i="50" s="1"/>
  <c r="F419" i="49"/>
  <c r="F419" i="50" s="1"/>
  <c r="F423" i="49"/>
  <c r="F423" i="50" s="1"/>
  <c r="F427" i="49"/>
  <c r="F427" i="50" s="1"/>
  <c r="F431" i="49"/>
  <c r="F431" i="50" s="1"/>
  <c r="F435" i="49"/>
  <c r="F435" i="50" s="1"/>
  <c r="F439" i="49"/>
  <c r="F439" i="50" s="1"/>
  <c r="F443" i="49"/>
  <c r="F443" i="50" s="1"/>
  <c r="F447" i="49"/>
  <c r="F447" i="50" s="1"/>
  <c r="F451" i="49"/>
  <c r="F451" i="50" s="1"/>
  <c r="F455" i="49"/>
  <c r="F455" i="50" s="1"/>
  <c r="F459" i="49"/>
  <c r="F459" i="50" s="1"/>
  <c r="F463" i="49"/>
  <c r="F463" i="50" s="1"/>
  <c r="F467" i="49"/>
  <c r="F467" i="50" s="1"/>
  <c r="F471" i="49"/>
  <c r="F471" i="50" s="1"/>
  <c r="F475" i="49"/>
  <c r="F475" i="50" s="1"/>
  <c r="F479" i="49"/>
  <c r="F479" i="50" s="1"/>
  <c r="F483" i="49"/>
  <c r="F483" i="50" s="1"/>
  <c r="F487" i="49"/>
  <c r="F487" i="50" s="1"/>
  <c r="F491" i="49"/>
  <c r="F491" i="50" s="1"/>
  <c r="F495" i="49"/>
  <c r="F495" i="50" s="1"/>
  <c r="F499" i="49"/>
  <c r="F499" i="50" s="1"/>
  <c r="F503" i="49"/>
  <c r="F503" i="50" s="1"/>
  <c r="F507" i="49"/>
  <c r="F507" i="50" s="1"/>
  <c r="F388" i="49"/>
  <c r="F388" i="50" s="1"/>
  <c r="F392" i="49"/>
  <c r="F392" i="50" s="1"/>
  <c r="F396" i="49"/>
  <c r="F396" i="50" s="1"/>
  <c r="F400" i="49"/>
  <c r="F400" i="50" s="1"/>
  <c r="F404" i="49"/>
  <c r="F404" i="50" s="1"/>
  <c r="F408" i="49"/>
  <c r="F408" i="50" s="1"/>
  <c r="F412" i="49"/>
  <c r="F412" i="50" s="1"/>
  <c r="F416" i="49"/>
  <c r="F416" i="50" s="1"/>
  <c r="F420" i="49"/>
  <c r="F420" i="50" s="1"/>
  <c r="F424" i="49"/>
  <c r="F424" i="50" s="1"/>
  <c r="F428" i="49"/>
  <c r="F428" i="50" s="1"/>
  <c r="F432" i="49"/>
  <c r="F432" i="50" s="1"/>
  <c r="F436" i="49"/>
  <c r="F436" i="50" s="1"/>
  <c r="F440" i="49"/>
  <c r="F440" i="50" s="1"/>
  <c r="F444" i="49"/>
  <c r="F444" i="50" s="1"/>
  <c r="F448" i="49"/>
  <c r="F448" i="50" s="1"/>
  <c r="F452" i="49"/>
  <c r="F452" i="50" s="1"/>
  <c r="F456" i="49"/>
  <c r="F456" i="50" s="1"/>
  <c r="F460" i="49"/>
  <c r="F460" i="50" s="1"/>
  <c r="F464" i="49"/>
  <c r="F464" i="50" s="1"/>
  <c r="F468" i="49"/>
  <c r="F468" i="50" s="1"/>
  <c r="F472" i="49"/>
  <c r="F472" i="50" s="1"/>
  <c r="F476" i="49"/>
  <c r="F476" i="50" s="1"/>
  <c r="F480" i="49"/>
  <c r="F480" i="50" s="1"/>
  <c r="F484" i="49"/>
  <c r="F484" i="50" s="1"/>
  <c r="F488" i="49"/>
  <c r="F488" i="50" s="1"/>
  <c r="F492" i="49"/>
  <c r="F492" i="50" s="1"/>
  <c r="F496" i="49"/>
  <c r="F496" i="50" s="1"/>
  <c r="F500" i="49"/>
  <c r="F500" i="50" s="1"/>
  <c r="F504" i="49"/>
  <c r="F504" i="50" s="1"/>
  <c r="F508" i="49"/>
  <c r="F508" i="50" s="1"/>
  <c r="F385" i="49"/>
  <c r="F385" i="50" s="1"/>
  <c r="F389" i="49"/>
  <c r="F389" i="50" s="1"/>
  <c r="F393" i="49"/>
  <c r="F393" i="50" s="1"/>
  <c r="F397" i="49"/>
  <c r="F397" i="50" s="1"/>
  <c r="F401" i="49"/>
  <c r="F401" i="50" s="1"/>
  <c r="F405" i="49"/>
  <c r="F405" i="50" s="1"/>
  <c r="F409" i="49"/>
  <c r="F409" i="50" s="1"/>
  <c r="F413" i="49"/>
  <c r="F413" i="50" s="1"/>
  <c r="F417" i="49"/>
  <c r="F417" i="50" s="1"/>
  <c r="F421" i="49"/>
  <c r="F421" i="50" s="1"/>
  <c r="F425" i="49"/>
  <c r="F425" i="50" s="1"/>
  <c r="F429" i="49"/>
  <c r="F429" i="50" s="1"/>
  <c r="F433" i="49"/>
  <c r="F433" i="50" s="1"/>
  <c r="F437" i="49"/>
  <c r="F437" i="50" s="1"/>
  <c r="F441" i="49"/>
  <c r="F441" i="50" s="1"/>
  <c r="F445" i="49"/>
  <c r="F445" i="50" s="1"/>
  <c r="F449" i="49"/>
  <c r="F449" i="50" s="1"/>
  <c r="F453" i="49"/>
  <c r="F453" i="50" s="1"/>
  <c r="F457" i="49"/>
  <c r="F457" i="50" s="1"/>
  <c r="F461" i="49"/>
  <c r="F461" i="50" s="1"/>
  <c r="F465" i="49"/>
  <c r="F465" i="50" s="1"/>
  <c r="F469" i="49"/>
  <c r="F469" i="50" s="1"/>
  <c r="F473" i="49"/>
  <c r="F473" i="50" s="1"/>
  <c r="F477" i="49"/>
  <c r="F477" i="50" s="1"/>
  <c r="F481" i="49"/>
  <c r="F481" i="50" s="1"/>
  <c r="F485" i="49"/>
  <c r="F485" i="50" s="1"/>
  <c r="F489" i="49"/>
  <c r="F489" i="50" s="1"/>
  <c r="F493" i="49"/>
  <c r="F493" i="50" s="1"/>
  <c r="F497" i="49"/>
  <c r="F497" i="50" s="1"/>
  <c r="F501" i="49"/>
  <c r="F501" i="50" s="1"/>
  <c r="F505" i="49"/>
  <c r="F505" i="50" s="1"/>
  <c r="F509" i="49"/>
  <c r="F509" i="50" s="1"/>
  <c r="F384" i="49"/>
  <c r="F384" i="50" s="1"/>
  <c r="E513" i="49"/>
  <c r="E513" i="50" s="1"/>
  <c r="E517" i="49"/>
  <c r="E517" i="50" s="1"/>
  <c r="E521" i="49"/>
  <c r="E521" i="50" s="1"/>
  <c r="E525" i="49"/>
  <c r="E525" i="50" s="1"/>
  <c r="E529" i="49"/>
  <c r="E529" i="50" s="1"/>
  <c r="E533" i="49"/>
  <c r="E533" i="50" s="1"/>
  <c r="E537" i="49"/>
  <c r="E537" i="50" s="1"/>
  <c r="E541" i="49"/>
  <c r="E541" i="50" s="1"/>
  <c r="E545" i="49"/>
  <c r="E545" i="50" s="1"/>
  <c r="E549" i="49"/>
  <c r="E549" i="50" s="1"/>
  <c r="E553" i="49"/>
  <c r="E553" i="50" s="1"/>
  <c r="E557" i="49"/>
  <c r="E557" i="50" s="1"/>
  <c r="E561" i="49"/>
  <c r="E561" i="50" s="1"/>
  <c r="E565" i="49"/>
  <c r="E565" i="50" s="1"/>
  <c r="E569" i="49"/>
  <c r="E569" i="50" s="1"/>
  <c r="E573" i="49"/>
  <c r="E573" i="50" s="1"/>
  <c r="E577" i="49"/>
  <c r="E577" i="50" s="1"/>
  <c r="E581" i="49"/>
  <c r="E581" i="50" s="1"/>
  <c r="E585" i="49"/>
  <c r="E585" i="50" s="1"/>
  <c r="E589" i="49"/>
  <c r="E589" i="50" s="1"/>
  <c r="E593" i="49"/>
  <c r="E593" i="50" s="1"/>
  <c r="E597" i="49"/>
  <c r="E597" i="50" s="1"/>
  <c r="E601" i="49"/>
  <c r="E601" i="50" s="1"/>
  <c r="E605" i="49"/>
  <c r="E605" i="50" s="1"/>
  <c r="E609" i="49"/>
  <c r="E609" i="50" s="1"/>
  <c r="E613" i="49"/>
  <c r="E613" i="50" s="1"/>
  <c r="E617" i="49"/>
  <c r="E617" i="50" s="1"/>
  <c r="E621" i="49"/>
  <c r="E621" i="50" s="1"/>
  <c r="E625" i="49"/>
  <c r="E625" i="50" s="1"/>
  <c r="E629" i="49"/>
  <c r="E629" i="50" s="1"/>
  <c r="E633" i="49"/>
  <c r="E633" i="50" s="1"/>
  <c r="E514" i="49"/>
  <c r="E514" i="50" s="1"/>
  <c r="E518" i="49"/>
  <c r="E518" i="50" s="1"/>
  <c r="E522" i="49"/>
  <c r="E522" i="50" s="1"/>
  <c r="E526" i="49"/>
  <c r="E526" i="50" s="1"/>
  <c r="E530" i="49"/>
  <c r="E530" i="50" s="1"/>
  <c r="E534" i="49"/>
  <c r="E534" i="50" s="1"/>
  <c r="E538" i="49"/>
  <c r="E538" i="50" s="1"/>
  <c r="E542" i="49"/>
  <c r="E542" i="50" s="1"/>
  <c r="E546" i="49"/>
  <c r="E546" i="50" s="1"/>
  <c r="E550" i="49"/>
  <c r="E550" i="50" s="1"/>
  <c r="E554" i="49"/>
  <c r="E554" i="50" s="1"/>
  <c r="E558" i="49"/>
  <c r="E558" i="50" s="1"/>
  <c r="E562" i="49"/>
  <c r="E562" i="50" s="1"/>
  <c r="E566" i="49"/>
  <c r="E566" i="50" s="1"/>
  <c r="E570" i="49"/>
  <c r="E570" i="50" s="1"/>
  <c r="E574" i="49"/>
  <c r="E574" i="50" s="1"/>
  <c r="E578" i="49"/>
  <c r="E578" i="50" s="1"/>
  <c r="E582" i="49"/>
  <c r="E582" i="50" s="1"/>
  <c r="E586" i="49"/>
  <c r="E586" i="50" s="1"/>
  <c r="E590" i="49"/>
  <c r="E590" i="50" s="1"/>
  <c r="E594" i="49"/>
  <c r="E594" i="50" s="1"/>
  <c r="E598" i="49"/>
  <c r="E598" i="50" s="1"/>
  <c r="E602" i="49"/>
  <c r="E602" i="50" s="1"/>
  <c r="E606" i="49"/>
  <c r="E606" i="50" s="1"/>
  <c r="E610" i="49"/>
  <c r="E610" i="50" s="1"/>
  <c r="E614" i="49"/>
  <c r="E614" i="50" s="1"/>
  <c r="E618" i="49"/>
  <c r="E618" i="50" s="1"/>
  <c r="E622" i="49"/>
  <c r="E622" i="50" s="1"/>
  <c r="E626" i="49"/>
  <c r="E626" i="50" s="1"/>
  <c r="E630" i="49"/>
  <c r="E630" i="50" s="1"/>
  <c r="E634" i="49"/>
  <c r="E634" i="50" s="1"/>
  <c r="E510" i="49"/>
  <c r="E510" i="50" s="1"/>
  <c r="E511" i="49"/>
  <c r="E511" i="50" s="1"/>
  <c r="E515" i="49"/>
  <c r="E515" i="50" s="1"/>
  <c r="E519" i="49"/>
  <c r="E519" i="50" s="1"/>
  <c r="E523" i="49"/>
  <c r="E523" i="50" s="1"/>
  <c r="E527" i="49"/>
  <c r="E527" i="50" s="1"/>
  <c r="E531" i="49"/>
  <c r="E531" i="50" s="1"/>
  <c r="E535" i="49"/>
  <c r="E535" i="50" s="1"/>
  <c r="E539" i="49"/>
  <c r="E539" i="50" s="1"/>
  <c r="E543" i="49"/>
  <c r="E543" i="50" s="1"/>
  <c r="E547" i="49"/>
  <c r="E547" i="50" s="1"/>
  <c r="E551" i="49"/>
  <c r="E551" i="50" s="1"/>
  <c r="E555" i="49"/>
  <c r="E555" i="50" s="1"/>
  <c r="E559" i="49"/>
  <c r="E559" i="50" s="1"/>
  <c r="E563" i="49"/>
  <c r="E563" i="50" s="1"/>
  <c r="E567" i="49"/>
  <c r="E567" i="50" s="1"/>
  <c r="E571" i="49"/>
  <c r="E571" i="50" s="1"/>
  <c r="E575" i="49"/>
  <c r="E575" i="50" s="1"/>
  <c r="E579" i="49"/>
  <c r="E579" i="50" s="1"/>
  <c r="E583" i="49"/>
  <c r="E583" i="50" s="1"/>
  <c r="E587" i="49"/>
  <c r="E587" i="50" s="1"/>
  <c r="E591" i="49"/>
  <c r="E591" i="50" s="1"/>
  <c r="E595" i="49"/>
  <c r="E595" i="50" s="1"/>
  <c r="E599" i="49"/>
  <c r="E599" i="50" s="1"/>
  <c r="E603" i="49"/>
  <c r="E603" i="50" s="1"/>
  <c r="E607" i="49"/>
  <c r="E607" i="50" s="1"/>
  <c r="E611" i="49"/>
  <c r="E611" i="50" s="1"/>
  <c r="E615" i="49"/>
  <c r="E615" i="50" s="1"/>
  <c r="E619" i="49"/>
  <c r="E619" i="50" s="1"/>
  <c r="E623" i="49"/>
  <c r="E623" i="50" s="1"/>
  <c r="E627" i="49"/>
  <c r="E627" i="50" s="1"/>
  <c r="E631" i="49"/>
  <c r="E631" i="50" s="1"/>
  <c r="E635" i="49"/>
  <c r="E635" i="50" s="1"/>
  <c r="E512" i="49"/>
  <c r="E512" i="50" s="1"/>
  <c r="E516" i="49"/>
  <c r="E516" i="50" s="1"/>
  <c r="E520" i="49"/>
  <c r="E520" i="50" s="1"/>
  <c r="E524" i="49"/>
  <c r="E524" i="50" s="1"/>
  <c r="E528" i="49"/>
  <c r="E528" i="50" s="1"/>
  <c r="E532" i="49"/>
  <c r="E532" i="50" s="1"/>
  <c r="E536" i="49"/>
  <c r="E536" i="50" s="1"/>
  <c r="E540" i="49"/>
  <c r="E540" i="50" s="1"/>
  <c r="E544" i="49"/>
  <c r="E544" i="50" s="1"/>
  <c r="E548" i="49"/>
  <c r="E548" i="50" s="1"/>
  <c r="E552" i="49"/>
  <c r="E552" i="50" s="1"/>
  <c r="E556" i="49"/>
  <c r="E556" i="50" s="1"/>
  <c r="E560" i="49"/>
  <c r="E560" i="50" s="1"/>
  <c r="E564" i="49"/>
  <c r="E564" i="50" s="1"/>
  <c r="E568" i="49"/>
  <c r="E568" i="50" s="1"/>
  <c r="E572" i="49"/>
  <c r="E572" i="50" s="1"/>
  <c r="E576" i="49"/>
  <c r="E576" i="50" s="1"/>
  <c r="E580" i="49"/>
  <c r="E580" i="50" s="1"/>
  <c r="E584" i="49"/>
  <c r="E584" i="50" s="1"/>
  <c r="E588" i="49"/>
  <c r="E588" i="50" s="1"/>
  <c r="E592" i="49"/>
  <c r="E592" i="50" s="1"/>
  <c r="E596" i="49"/>
  <c r="E596" i="50" s="1"/>
  <c r="E600" i="49"/>
  <c r="E600" i="50" s="1"/>
  <c r="E604" i="49"/>
  <c r="E604" i="50" s="1"/>
  <c r="E608" i="49"/>
  <c r="E608" i="50" s="1"/>
  <c r="E612" i="49"/>
  <c r="E612" i="50" s="1"/>
  <c r="E616" i="49"/>
  <c r="E616" i="50" s="1"/>
  <c r="E620" i="49"/>
  <c r="E620" i="50" s="1"/>
  <c r="E624" i="49"/>
  <c r="E624" i="50" s="1"/>
  <c r="E628" i="49"/>
  <c r="E628" i="50" s="1"/>
  <c r="E632" i="49"/>
  <c r="E632" i="50" s="1"/>
  <c r="H512" i="49"/>
  <c r="H516" i="49"/>
  <c r="H520" i="49"/>
  <c r="H524" i="49"/>
  <c r="H528" i="49"/>
  <c r="H532" i="49"/>
  <c r="H536" i="49"/>
  <c r="H540" i="49"/>
  <c r="H544" i="49"/>
  <c r="H548" i="49"/>
  <c r="H552" i="49"/>
  <c r="H556" i="49"/>
  <c r="H560" i="49"/>
  <c r="H564" i="49"/>
  <c r="H568" i="49"/>
  <c r="H572" i="49"/>
  <c r="H576" i="49"/>
  <c r="H580" i="49"/>
  <c r="H584" i="49"/>
  <c r="H588" i="49"/>
  <c r="H592" i="49"/>
  <c r="H596" i="49"/>
  <c r="H600" i="49"/>
  <c r="H604" i="49"/>
  <c r="H608" i="49"/>
  <c r="H612" i="49"/>
  <c r="H616" i="49"/>
  <c r="H620" i="49"/>
  <c r="H624" i="49"/>
  <c r="H628" i="49"/>
  <c r="H632" i="49"/>
  <c r="H513" i="49"/>
  <c r="H517" i="49"/>
  <c r="H521" i="49"/>
  <c r="H525" i="49"/>
  <c r="H529" i="49"/>
  <c r="H533" i="49"/>
  <c r="H537" i="49"/>
  <c r="H541" i="49"/>
  <c r="H545" i="49"/>
  <c r="H549" i="49"/>
  <c r="H553" i="49"/>
  <c r="H557" i="49"/>
  <c r="H561" i="49"/>
  <c r="H565" i="49"/>
  <c r="H569" i="49"/>
  <c r="H573" i="49"/>
  <c r="H577" i="49"/>
  <c r="H581" i="49"/>
  <c r="H585" i="49"/>
  <c r="H589" i="49"/>
  <c r="H593" i="49"/>
  <c r="H597" i="49"/>
  <c r="H601" i="49"/>
  <c r="H605" i="49"/>
  <c r="H609" i="49"/>
  <c r="H613" i="49"/>
  <c r="H617" i="49"/>
  <c r="H621" i="49"/>
  <c r="H625" i="49"/>
  <c r="H629" i="49"/>
  <c r="H633" i="49"/>
  <c r="H514" i="49"/>
  <c r="H518" i="49"/>
  <c r="H522" i="49"/>
  <c r="H526" i="49"/>
  <c r="H530" i="49"/>
  <c r="H534" i="49"/>
  <c r="H538" i="49"/>
  <c r="H542" i="49"/>
  <c r="H546" i="49"/>
  <c r="H550" i="49"/>
  <c r="H554" i="49"/>
  <c r="H558" i="49"/>
  <c r="H562" i="49"/>
  <c r="H566" i="49"/>
  <c r="H570" i="49"/>
  <c r="H574" i="49"/>
  <c r="H578" i="49"/>
  <c r="H582" i="49"/>
  <c r="H586" i="49"/>
  <c r="H590" i="49"/>
  <c r="H594" i="49"/>
  <c r="H598" i="49"/>
  <c r="H602" i="49"/>
  <c r="H606" i="49"/>
  <c r="H610" i="49"/>
  <c r="H614" i="49"/>
  <c r="H618" i="49"/>
  <c r="H622" i="49"/>
  <c r="H626" i="49"/>
  <c r="H630" i="49"/>
  <c r="H634" i="49"/>
  <c r="H510" i="49"/>
  <c r="H511" i="49"/>
  <c r="H515" i="49"/>
  <c r="H519" i="49"/>
  <c r="H523" i="49"/>
  <c r="H527" i="49"/>
  <c r="H531" i="49"/>
  <c r="H535" i="49"/>
  <c r="H539" i="49"/>
  <c r="H543" i="49"/>
  <c r="H547" i="49"/>
  <c r="H551" i="49"/>
  <c r="H555" i="49"/>
  <c r="H559" i="49"/>
  <c r="H563" i="49"/>
  <c r="H567" i="49"/>
  <c r="H571" i="49"/>
  <c r="H575" i="49"/>
  <c r="H579" i="49"/>
  <c r="H583" i="49"/>
  <c r="H587" i="49"/>
  <c r="H591" i="49"/>
  <c r="H595" i="49"/>
  <c r="H599" i="49"/>
  <c r="H603" i="49"/>
  <c r="H607" i="49"/>
  <c r="H611" i="49"/>
  <c r="H615" i="49"/>
  <c r="H619" i="49"/>
  <c r="H623" i="49"/>
  <c r="H627" i="49"/>
  <c r="H631" i="49"/>
  <c r="H635" i="49"/>
  <c r="E240" i="49"/>
  <c r="E240" i="50" s="1"/>
  <c r="E192" i="49"/>
  <c r="E192" i="50" s="1"/>
  <c r="H231" i="50"/>
  <c r="I231" i="50"/>
  <c r="H183" i="50"/>
  <c r="I183" i="50"/>
  <c r="I151" i="50"/>
  <c r="I228" i="49"/>
  <c r="J228" i="50" s="1"/>
  <c r="I196" i="49"/>
  <c r="J196" i="50" s="1"/>
  <c r="I148" i="49"/>
  <c r="J148" i="50" s="1"/>
  <c r="C225" i="49"/>
  <c r="C225" i="50" s="1"/>
  <c r="C193" i="49"/>
  <c r="C193" i="50" s="1"/>
  <c r="C161" i="49"/>
  <c r="C161" i="50" s="1"/>
  <c r="H380" i="49"/>
  <c r="H332" i="49"/>
  <c r="H284" i="49"/>
  <c r="H17" i="60"/>
  <c r="R386" i="49" s="1"/>
  <c r="S386" i="50" s="1"/>
  <c r="R17" i="60"/>
  <c r="AB386" i="49" s="1"/>
  <c r="AC386" i="50" s="1"/>
  <c r="J18" i="60"/>
  <c r="T387" i="49" s="1"/>
  <c r="U387" i="50" s="1"/>
  <c r="D19" i="60"/>
  <c r="N388" i="49" s="1"/>
  <c r="O388" i="50" s="1"/>
  <c r="N19" i="60"/>
  <c r="X388" i="49" s="1"/>
  <c r="Y388" i="50" s="1"/>
  <c r="I22" i="60"/>
  <c r="S391" i="49" s="1"/>
  <c r="T391" i="50" s="1"/>
  <c r="J23" i="60"/>
  <c r="T392" i="49" s="1"/>
  <c r="U392" i="50" s="1"/>
  <c r="C24" i="60"/>
  <c r="M393" i="49" s="1"/>
  <c r="N393" i="50" s="1"/>
  <c r="M24" i="60"/>
  <c r="W393" i="49" s="1"/>
  <c r="X393" i="50" s="1"/>
  <c r="O26" i="60"/>
  <c r="Y395" i="49" s="1"/>
  <c r="Z395" i="50" s="1"/>
  <c r="M27" i="60"/>
  <c r="W396" i="49" s="1"/>
  <c r="X396" i="50" s="1"/>
  <c r="E28" i="60"/>
  <c r="O397" i="49" s="1"/>
  <c r="P397" i="50" s="1"/>
  <c r="P28" i="60"/>
  <c r="Z397" i="49" s="1"/>
  <c r="AA397" i="50" s="1"/>
  <c r="Q30" i="60"/>
  <c r="AA399" i="49" s="1"/>
  <c r="AB399" i="50" s="1"/>
  <c r="O31" i="60"/>
  <c r="Y400" i="49" s="1"/>
  <c r="Z400" i="50" s="1"/>
  <c r="H32" i="60"/>
  <c r="R401" i="49" s="1"/>
  <c r="S401" i="50" s="1"/>
  <c r="C33" i="60"/>
  <c r="M402" i="49" s="1"/>
  <c r="N402" i="50" s="1"/>
  <c r="N33" i="60"/>
  <c r="X402" i="49" s="1"/>
  <c r="Y402" i="50" s="1"/>
  <c r="O34" i="60"/>
  <c r="Y403" i="49" s="1"/>
  <c r="Z403" i="50" s="1"/>
  <c r="Q35" i="60"/>
  <c r="AA404" i="49" s="1"/>
  <c r="AB404" i="50" s="1"/>
  <c r="E40" i="60"/>
  <c r="O409" i="49" s="1"/>
  <c r="P409" i="50" s="1"/>
  <c r="C41" i="60"/>
  <c r="M410" i="49" s="1"/>
  <c r="N410" i="50" s="1"/>
  <c r="K43" i="60"/>
  <c r="U412" i="49" s="1"/>
  <c r="V412" i="50" s="1"/>
  <c r="M44" i="60"/>
  <c r="W413" i="49" s="1"/>
  <c r="X413" i="50" s="1"/>
  <c r="O45" i="60"/>
  <c r="Y414" i="49" s="1"/>
  <c r="Z414" i="50" s="1"/>
  <c r="E48" i="60"/>
  <c r="O417" i="49" s="1"/>
  <c r="P417" i="50" s="1"/>
  <c r="C49" i="60"/>
  <c r="M418" i="49" s="1"/>
  <c r="N418" i="50" s="1"/>
  <c r="I50" i="60"/>
  <c r="S419" i="49" s="1"/>
  <c r="T419" i="50" s="1"/>
  <c r="I53" i="60"/>
  <c r="S422" i="49" s="1"/>
  <c r="T422" i="50" s="1"/>
  <c r="H55" i="60"/>
  <c r="R424" i="49" s="1"/>
  <c r="S424" i="50" s="1"/>
  <c r="Q56" i="60"/>
  <c r="AA425" i="49" s="1"/>
  <c r="AB425" i="50" s="1"/>
  <c r="C59" i="60"/>
  <c r="M428" i="49" s="1"/>
  <c r="N428" i="50" s="1"/>
  <c r="O61" i="60"/>
  <c r="Y430" i="49" s="1"/>
  <c r="Z430" i="50" s="1"/>
  <c r="K63" i="60"/>
  <c r="U432" i="49" s="1"/>
  <c r="V432" i="50" s="1"/>
  <c r="E66" i="60"/>
  <c r="O435" i="49" s="1"/>
  <c r="P435" i="50" s="1"/>
  <c r="O69" i="60"/>
  <c r="Y438" i="49" s="1"/>
  <c r="Z438" i="50" s="1"/>
  <c r="M74" i="60"/>
  <c r="W443" i="49" s="1"/>
  <c r="X443" i="50" s="1"/>
  <c r="Q80" i="60"/>
  <c r="AA449" i="49" s="1"/>
  <c r="AB449" i="50" s="1"/>
  <c r="F88" i="60"/>
  <c r="P457" i="49" s="1"/>
  <c r="Q457" i="50" s="1"/>
  <c r="Q108" i="60"/>
  <c r="AA477" i="49" s="1"/>
  <c r="AB477" i="50" s="1"/>
  <c r="F135" i="49"/>
  <c r="F135" i="50" s="1"/>
  <c r="F139" i="49"/>
  <c r="F139" i="50" s="1"/>
  <c r="F143" i="49"/>
  <c r="F143" i="50" s="1"/>
  <c r="F147" i="49"/>
  <c r="F147" i="50" s="1"/>
  <c r="F151" i="49"/>
  <c r="F151" i="50" s="1"/>
  <c r="F155" i="49"/>
  <c r="F155" i="50" s="1"/>
  <c r="F159" i="49"/>
  <c r="F159" i="50" s="1"/>
  <c r="F163" i="49"/>
  <c r="F163" i="50" s="1"/>
  <c r="F167" i="49"/>
  <c r="F167" i="50" s="1"/>
  <c r="F171" i="49"/>
  <c r="F171" i="50" s="1"/>
  <c r="F175" i="49"/>
  <c r="F175" i="50" s="1"/>
  <c r="F179" i="49"/>
  <c r="F179" i="50" s="1"/>
  <c r="F183" i="49"/>
  <c r="F183" i="50" s="1"/>
  <c r="F187" i="49"/>
  <c r="F187" i="50" s="1"/>
  <c r="F191" i="49"/>
  <c r="F191" i="50" s="1"/>
  <c r="F195" i="49"/>
  <c r="F195" i="50" s="1"/>
  <c r="F199" i="49"/>
  <c r="F199" i="50" s="1"/>
  <c r="F203" i="49"/>
  <c r="F203" i="50" s="1"/>
  <c r="F207" i="49"/>
  <c r="F207" i="50" s="1"/>
  <c r="F211" i="49"/>
  <c r="F211" i="50" s="1"/>
  <c r="F215" i="49"/>
  <c r="F215" i="50" s="1"/>
  <c r="F219" i="49"/>
  <c r="F219" i="50" s="1"/>
  <c r="F223" i="49"/>
  <c r="F223" i="50" s="1"/>
  <c r="F227" i="49"/>
  <c r="F227" i="50" s="1"/>
  <c r="F231" i="49"/>
  <c r="F231" i="50" s="1"/>
  <c r="F235" i="49"/>
  <c r="F235" i="50" s="1"/>
  <c r="F239" i="49"/>
  <c r="F239" i="50" s="1"/>
  <c r="F243" i="49"/>
  <c r="F243" i="50" s="1"/>
  <c r="F247" i="49"/>
  <c r="F247" i="50" s="1"/>
  <c r="F251" i="49"/>
  <c r="F251" i="50" s="1"/>
  <c r="F255" i="49"/>
  <c r="F255" i="50" s="1"/>
  <c r="F136" i="49"/>
  <c r="F136" i="50" s="1"/>
  <c r="F140" i="49"/>
  <c r="F140" i="50" s="1"/>
  <c r="F144" i="49"/>
  <c r="F144" i="50" s="1"/>
  <c r="F148" i="49"/>
  <c r="F148" i="50" s="1"/>
  <c r="F152" i="49"/>
  <c r="F152" i="50" s="1"/>
  <c r="F156" i="49"/>
  <c r="F156" i="50" s="1"/>
  <c r="F160" i="49"/>
  <c r="F160" i="50" s="1"/>
  <c r="F164" i="49"/>
  <c r="F164" i="50" s="1"/>
  <c r="F168" i="49"/>
  <c r="F168" i="50" s="1"/>
  <c r="F172" i="49"/>
  <c r="F172" i="50" s="1"/>
  <c r="F176" i="49"/>
  <c r="F176" i="50" s="1"/>
  <c r="F180" i="49"/>
  <c r="F180" i="50" s="1"/>
  <c r="F184" i="49"/>
  <c r="F184" i="50" s="1"/>
  <c r="F188" i="49"/>
  <c r="F188" i="50" s="1"/>
  <c r="F192" i="49"/>
  <c r="F192" i="50" s="1"/>
  <c r="F196" i="49"/>
  <c r="F196" i="50" s="1"/>
  <c r="F200" i="49"/>
  <c r="F200" i="50" s="1"/>
  <c r="F204" i="49"/>
  <c r="F204" i="50" s="1"/>
  <c r="F208" i="49"/>
  <c r="F208" i="50" s="1"/>
  <c r="F212" i="49"/>
  <c r="F212" i="50" s="1"/>
  <c r="F216" i="49"/>
  <c r="F216" i="50" s="1"/>
  <c r="F220" i="49"/>
  <c r="F220" i="50" s="1"/>
  <c r="F224" i="49"/>
  <c r="F224" i="50" s="1"/>
  <c r="F228" i="49"/>
  <c r="F228" i="50" s="1"/>
  <c r="F232" i="49"/>
  <c r="F232" i="50" s="1"/>
  <c r="F236" i="49"/>
  <c r="F236" i="50" s="1"/>
  <c r="F240" i="49"/>
  <c r="F240" i="50" s="1"/>
  <c r="F244" i="49"/>
  <c r="F244" i="50" s="1"/>
  <c r="F248" i="49"/>
  <c r="F248" i="50" s="1"/>
  <c r="F252" i="49"/>
  <c r="F252" i="50" s="1"/>
  <c r="F256" i="49"/>
  <c r="F256" i="50" s="1"/>
  <c r="F134" i="49"/>
  <c r="F134" i="50" s="1"/>
  <c r="F138" i="49"/>
  <c r="F138" i="50" s="1"/>
  <c r="F142" i="49"/>
  <c r="F142" i="50" s="1"/>
  <c r="F146" i="49"/>
  <c r="F146" i="50" s="1"/>
  <c r="F150" i="49"/>
  <c r="F150" i="50" s="1"/>
  <c r="F154" i="49"/>
  <c r="F154" i="50" s="1"/>
  <c r="F158" i="49"/>
  <c r="F158" i="50" s="1"/>
  <c r="F162" i="49"/>
  <c r="F162" i="50" s="1"/>
  <c r="F166" i="49"/>
  <c r="F166" i="50" s="1"/>
  <c r="F170" i="49"/>
  <c r="F170" i="50" s="1"/>
  <c r="F174" i="49"/>
  <c r="F174" i="50" s="1"/>
  <c r="F178" i="49"/>
  <c r="F178" i="50" s="1"/>
  <c r="F182" i="49"/>
  <c r="F182" i="50" s="1"/>
  <c r="F186" i="49"/>
  <c r="F186" i="50" s="1"/>
  <c r="F190" i="49"/>
  <c r="F190" i="50" s="1"/>
  <c r="F194" i="49"/>
  <c r="F194" i="50" s="1"/>
  <c r="F198" i="49"/>
  <c r="F198" i="50" s="1"/>
  <c r="F202" i="49"/>
  <c r="F202" i="50" s="1"/>
  <c r="F206" i="49"/>
  <c r="F206" i="50" s="1"/>
  <c r="F210" i="49"/>
  <c r="F210" i="50" s="1"/>
  <c r="F214" i="49"/>
  <c r="F214" i="50" s="1"/>
  <c r="F218" i="49"/>
  <c r="F218" i="50" s="1"/>
  <c r="F222" i="49"/>
  <c r="F222" i="50" s="1"/>
  <c r="F226" i="49"/>
  <c r="F226" i="50" s="1"/>
  <c r="F230" i="49"/>
  <c r="F230" i="50" s="1"/>
  <c r="F234" i="49"/>
  <c r="F234" i="50" s="1"/>
  <c r="F238" i="49"/>
  <c r="F238" i="50" s="1"/>
  <c r="F242" i="49"/>
  <c r="F242" i="50" s="1"/>
  <c r="F246" i="49"/>
  <c r="F246" i="50" s="1"/>
  <c r="F250" i="49"/>
  <c r="F250" i="50" s="1"/>
  <c r="F254" i="49"/>
  <c r="F254" i="50" s="1"/>
  <c r="F132" i="49"/>
  <c r="F132" i="50" s="1"/>
  <c r="E259" i="49"/>
  <c r="E259" i="50" s="1"/>
  <c r="E263" i="49"/>
  <c r="E263" i="50" s="1"/>
  <c r="E267" i="49"/>
  <c r="E267" i="50" s="1"/>
  <c r="E271" i="49"/>
  <c r="E271" i="50" s="1"/>
  <c r="E275" i="49"/>
  <c r="E275" i="50" s="1"/>
  <c r="E279" i="49"/>
  <c r="E279" i="50" s="1"/>
  <c r="E283" i="49"/>
  <c r="E283" i="50" s="1"/>
  <c r="E287" i="49"/>
  <c r="E287" i="50" s="1"/>
  <c r="E291" i="49"/>
  <c r="E291" i="50" s="1"/>
  <c r="E295" i="49"/>
  <c r="E295" i="50" s="1"/>
  <c r="E299" i="49"/>
  <c r="E299" i="50" s="1"/>
  <c r="E303" i="49"/>
  <c r="E303" i="50" s="1"/>
  <c r="E307" i="49"/>
  <c r="E307" i="50" s="1"/>
  <c r="E311" i="49"/>
  <c r="E311" i="50" s="1"/>
  <c r="E315" i="49"/>
  <c r="E315" i="50" s="1"/>
  <c r="E319" i="49"/>
  <c r="E319" i="50" s="1"/>
  <c r="E323" i="49"/>
  <c r="E323" i="50" s="1"/>
  <c r="E327" i="49"/>
  <c r="E327" i="50" s="1"/>
  <c r="E331" i="49"/>
  <c r="E331" i="50" s="1"/>
  <c r="E335" i="49"/>
  <c r="E335" i="50" s="1"/>
  <c r="E339" i="49"/>
  <c r="E339" i="50" s="1"/>
  <c r="E343" i="49"/>
  <c r="E343" i="50" s="1"/>
  <c r="E347" i="49"/>
  <c r="E347" i="50" s="1"/>
  <c r="E351" i="49"/>
  <c r="E351" i="50" s="1"/>
  <c r="E355" i="49"/>
  <c r="E355" i="50" s="1"/>
  <c r="E359" i="49"/>
  <c r="E359" i="50" s="1"/>
  <c r="E363" i="49"/>
  <c r="E363" i="50" s="1"/>
  <c r="E367" i="49"/>
  <c r="E367" i="50" s="1"/>
  <c r="E371" i="49"/>
  <c r="E371" i="50" s="1"/>
  <c r="E375" i="49"/>
  <c r="E375" i="50" s="1"/>
  <c r="E379" i="49"/>
  <c r="E379" i="50" s="1"/>
  <c r="E383" i="49"/>
  <c r="E383" i="50" s="1"/>
  <c r="E260" i="49"/>
  <c r="E260" i="50" s="1"/>
  <c r="E264" i="49"/>
  <c r="E264" i="50" s="1"/>
  <c r="E268" i="49"/>
  <c r="E268" i="50" s="1"/>
  <c r="E272" i="49"/>
  <c r="E272" i="50" s="1"/>
  <c r="E276" i="49"/>
  <c r="E276" i="50" s="1"/>
  <c r="E280" i="49"/>
  <c r="E280" i="50" s="1"/>
  <c r="E284" i="49"/>
  <c r="E284" i="50" s="1"/>
  <c r="E288" i="49"/>
  <c r="E288" i="50" s="1"/>
  <c r="E292" i="49"/>
  <c r="E292" i="50" s="1"/>
  <c r="E296" i="49"/>
  <c r="E296" i="50" s="1"/>
  <c r="E300" i="49"/>
  <c r="E300" i="50" s="1"/>
  <c r="E304" i="49"/>
  <c r="E304" i="50" s="1"/>
  <c r="E308" i="49"/>
  <c r="E308" i="50" s="1"/>
  <c r="E312" i="49"/>
  <c r="E312" i="50" s="1"/>
  <c r="E316" i="49"/>
  <c r="E316" i="50" s="1"/>
  <c r="E320" i="49"/>
  <c r="E320" i="50" s="1"/>
  <c r="E324" i="49"/>
  <c r="E324" i="50" s="1"/>
  <c r="E328" i="49"/>
  <c r="E328" i="50" s="1"/>
  <c r="E332" i="49"/>
  <c r="E332" i="50" s="1"/>
  <c r="E336" i="49"/>
  <c r="E336" i="50" s="1"/>
  <c r="E340" i="49"/>
  <c r="E340" i="50" s="1"/>
  <c r="E344" i="49"/>
  <c r="E344" i="50" s="1"/>
  <c r="E348" i="49"/>
  <c r="E348" i="50" s="1"/>
  <c r="E352" i="49"/>
  <c r="E352" i="50" s="1"/>
  <c r="E356" i="49"/>
  <c r="E356" i="50" s="1"/>
  <c r="E360" i="49"/>
  <c r="E360" i="50" s="1"/>
  <c r="E364" i="49"/>
  <c r="E364" i="50" s="1"/>
  <c r="E368" i="49"/>
  <c r="E368" i="50" s="1"/>
  <c r="E372" i="49"/>
  <c r="E372" i="50" s="1"/>
  <c r="E376" i="49"/>
  <c r="E376" i="50" s="1"/>
  <c r="E380" i="49"/>
  <c r="E380" i="50" s="1"/>
  <c r="E262" i="49"/>
  <c r="E262" i="50" s="1"/>
  <c r="E266" i="49"/>
  <c r="E266" i="50" s="1"/>
  <c r="E270" i="49"/>
  <c r="E270" i="50" s="1"/>
  <c r="E274" i="49"/>
  <c r="E274" i="50" s="1"/>
  <c r="E278" i="49"/>
  <c r="E278" i="50" s="1"/>
  <c r="E282" i="49"/>
  <c r="E282" i="50" s="1"/>
  <c r="E286" i="49"/>
  <c r="E286" i="50" s="1"/>
  <c r="E290" i="49"/>
  <c r="E290" i="50" s="1"/>
  <c r="E294" i="49"/>
  <c r="E294" i="50" s="1"/>
  <c r="E298" i="49"/>
  <c r="E298" i="50" s="1"/>
  <c r="E302" i="49"/>
  <c r="E302" i="50" s="1"/>
  <c r="E306" i="49"/>
  <c r="E306" i="50" s="1"/>
  <c r="E310" i="49"/>
  <c r="E310" i="50" s="1"/>
  <c r="E314" i="49"/>
  <c r="E314" i="50" s="1"/>
  <c r="E318" i="49"/>
  <c r="E318" i="50" s="1"/>
  <c r="E322" i="49"/>
  <c r="E322" i="50" s="1"/>
  <c r="E326" i="49"/>
  <c r="E326" i="50" s="1"/>
  <c r="E330" i="49"/>
  <c r="E330" i="50" s="1"/>
  <c r="E334" i="49"/>
  <c r="E334" i="50" s="1"/>
  <c r="E338" i="49"/>
  <c r="E338" i="50" s="1"/>
  <c r="E342" i="49"/>
  <c r="E342" i="50" s="1"/>
  <c r="E346" i="49"/>
  <c r="E346" i="50" s="1"/>
  <c r="E350" i="49"/>
  <c r="E350" i="50" s="1"/>
  <c r="E354" i="49"/>
  <c r="E354" i="50" s="1"/>
  <c r="E358" i="49"/>
  <c r="E358" i="50" s="1"/>
  <c r="E362" i="49"/>
  <c r="E362" i="50" s="1"/>
  <c r="E366" i="49"/>
  <c r="E366" i="50" s="1"/>
  <c r="E370" i="49"/>
  <c r="E370" i="50" s="1"/>
  <c r="E374" i="49"/>
  <c r="E374" i="50" s="1"/>
  <c r="E378" i="49"/>
  <c r="E378" i="50" s="1"/>
  <c r="E382" i="49"/>
  <c r="E382" i="50" s="1"/>
  <c r="E258" i="49"/>
  <c r="E258" i="50" s="1"/>
  <c r="I259" i="49"/>
  <c r="J259" i="50" s="1"/>
  <c r="I263" i="49"/>
  <c r="J263" i="50" s="1"/>
  <c r="I267" i="49"/>
  <c r="J267" i="50" s="1"/>
  <c r="I271" i="49"/>
  <c r="J271" i="50" s="1"/>
  <c r="I275" i="49"/>
  <c r="J275" i="50" s="1"/>
  <c r="I279" i="49"/>
  <c r="J279" i="50" s="1"/>
  <c r="I283" i="49"/>
  <c r="J283" i="50" s="1"/>
  <c r="I287" i="49"/>
  <c r="J287" i="50" s="1"/>
  <c r="I291" i="49"/>
  <c r="J291" i="50" s="1"/>
  <c r="I295" i="49"/>
  <c r="J295" i="50" s="1"/>
  <c r="I299" i="49"/>
  <c r="J299" i="50" s="1"/>
  <c r="I303" i="49"/>
  <c r="J303" i="50" s="1"/>
  <c r="I307" i="49"/>
  <c r="J307" i="50" s="1"/>
  <c r="I311" i="49"/>
  <c r="J311" i="50" s="1"/>
  <c r="I315" i="49"/>
  <c r="J315" i="50" s="1"/>
  <c r="I319" i="49"/>
  <c r="J319" i="50" s="1"/>
  <c r="I323" i="49"/>
  <c r="J323" i="50" s="1"/>
  <c r="I327" i="49"/>
  <c r="J327" i="50" s="1"/>
  <c r="I331" i="49"/>
  <c r="J331" i="50" s="1"/>
  <c r="I335" i="49"/>
  <c r="J335" i="50" s="1"/>
  <c r="I339" i="49"/>
  <c r="J339" i="50" s="1"/>
  <c r="I343" i="49"/>
  <c r="J343" i="50" s="1"/>
  <c r="I347" i="49"/>
  <c r="J347" i="50" s="1"/>
  <c r="I351" i="49"/>
  <c r="J351" i="50" s="1"/>
  <c r="I355" i="49"/>
  <c r="J355" i="50" s="1"/>
  <c r="I359" i="49"/>
  <c r="J359" i="50" s="1"/>
  <c r="I363" i="49"/>
  <c r="J363" i="50" s="1"/>
  <c r="I367" i="49"/>
  <c r="J367" i="50" s="1"/>
  <c r="I371" i="49"/>
  <c r="J371" i="50" s="1"/>
  <c r="I375" i="49"/>
  <c r="J375" i="50" s="1"/>
  <c r="I379" i="49"/>
  <c r="J379" i="50" s="1"/>
  <c r="I383" i="49"/>
  <c r="J383" i="50" s="1"/>
  <c r="I260" i="49"/>
  <c r="J260" i="50" s="1"/>
  <c r="I264" i="49"/>
  <c r="J264" i="50" s="1"/>
  <c r="I268" i="49"/>
  <c r="J268" i="50" s="1"/>
  <c r="I272" i="49"/>
  <c r="J272" i="50" s="1"/>
  <c r="I276" i="49"/>
  <c r="J276" i="50" s="1"/>
  <c r="I280" i="49"/>
  <c r="J280" i="50" s="1"/>
  <c r="I284" i="49"/>
  <c r="J284" i="50" s="1"/>
  <c r="I288" i="49"/>
  <c r="J288" i="50" s="1"/>
  <c r="I292" i="49"/>
  <c r="J292" i="50" s="1"/>
  <c r="I296" i="49"/>
  <c r="J296" i="50" s="1"/>
  <c r="I300" i="49"/>
  <c r="J300" i="50" s="1"/>
  <c r="I304" i="49"/>
  <c r="J304" i="50" s="1"/>
  <c r="I308" i="49"/>
  <c r="J308" i="50" s="1"/>
  <c r="I312" i="49"/>
  <c r="J312" i="50" s="1"/>
  <c r="I316" i="49"/>
  <c r="J316" i="50" s="1"/>
  <c r="I320" i="49"/>
  <c r="J320" i="50" s="1"/>
  <c r="I324" i="49"/>
  <c r="J324" i="50" s="1"/>
  <c r="I328" i="49"/>
  <c r="J328" i="50" s="1"/>
  <c r="I332" i="49"/>
  <c r="J332" i="50" s="1"/>
  <c r="I336" i="49"/>
  <c r="J336" i="50" s="1"/>
  <c r="I340" i="49"/>
  <c r="J340" i="50" s="1"/>
  <c r="I344" i="49"/>
  <c r="J344" i="50" s="1"/>
  <c r="I348" i="49"/>
  <c r="J348" i="50" s="1"/>
  <c r="I352" i="49"/>
  <c r="J352" i="50" s="1"/>
  <c r="I356" i="49"/>
  <c r="J356" i="50" s="1"/>
  <c r="I360" i="49"/>
  <c r="J360" i="50" s="1"/>
  <c r="I364" i="49"/>
  <c r="J364" i="50" s="1"/>
  <c r="I368" i="49"/>
  <c r="J368" i="50" s="1"/>
  <c r="I372" i="49"/>
  <c r="J372" i="50" s="1"/>
  <c r="I376" i="49"/>
  <c r="J376" i="50" s="1"/>
  <c r="I380" i="49"/>
  <c r="J380" i="50" s="1"/>
  <c r="I262" i="49"/>
  <c r="J262" i="50" s="1"/>
  <c r="I266" i="49"/>
  <c r="J266" i="50" s="1"/>
  <c r="I270" i="49"/>
  <c r="J270" i="50" s="1"/>
  <c r="I274" i="49"/>
  <c r="J274" i="50" s="1"/>
  <c r="I278" i="49"/>
  <c r="J278" i="50" s="1"/>
  <c r="I282" i="49"/>
  <c r="J282" i="50" s="1"/>
  <c r="I286" i="49"/>
  <c r="J286" i="50" s="1"/>
  <c r="I290" i="49"/>
  <c r="J290" i="50" s="1"/>
  <c r="I294" i="49"/>
  <c r="J294" i="50" s="1"/>
  <c r="I298" i="49"/>
  <c r="J298" i="50" s="1"/>
  <c r="I302" i="49"/>
  <c r="J302" i="50" s="1"/>
  <c r="I306" i="49"/>
  <c r="J306" i="50" s="1"/>
  <c r="I310" i="49"/>
  <c r="J310" i="50" s="1"/>
  <c r="I314" i="49"/>
  <c r="J314" i="50" s="1"/>
  <c r="I318" i="49"/>
  <c r="J318" i="50" s="1"/>
  <c r="I322" i="49"/>
  <c r="J322" i="50" s="1"/>
  <c r="I326" i="49"/>
  <c r="J326" i="50" s="1"/>
  <c r="I330" i="49"/>
  <c r="J330" i="50" s="1"/>
  <c r="I334" i="49"/>
  <c r="J334" i="50" s="1"/>
  <c r="I338" i="49"/>
  <c r="J338" i="50" s="1"/>
  <c r="I342" i="49"/>
  <c r="J342" i="50" s="1"/>
  <c r="I346" i="49"/>
  <c r="J346" i="50" s="1"/>
  <c r="I350" i="49"/>
  <c r="J350" i="50" s="1"/>
  <c r="I354" i="49"/>
  <c r="J354" i="50" s="1"/>
  <c r="I358" i="49"/>
  <c r="J358" i="50" s="1"/>
  <c r="I362" i="49"/>
  <c r="J362" i="50" s="1"/>
  <c r="I366" i="49"/>
  <c r="J366" i="50" s="1"/>
  <c r="I370" i="49"/>
  <c r="J370" i="50" s="1"/>
  <c r="I374" i="49"/>
  <c r="J374" i="50" s="1"/>
  <c r="I378" i="49"/>
  <c r="J378" i="50" s="1"/>
  <c r="I382" i="49"/>
  <c r="J382" i="50" s="1"/>
  <c r="I258" i="49"/>
  <c r="J258" i="50" s="1"/>
  <c r="G387" i="49"/>
  <c r="G387" i="50" s="1"/>
  <c r="G391" i="49"/>
  <c r="G391" i="50" s="1"/>
  <c r="G395" i="49"/>
  <c r="G395" i="50" s="1"/>
  <c r="G399" i="49"/>
  <c r="G399" i="50" s="1"/>
  <c r="G403" i="49"/>
  <c r="G403" i="50" s="1"/>
  <c r="G407" i="49"/>
  <c r="G407" i="50" s="1"/>
  <c r="G411" i="49"/>
  <c r="G411" i="50" s="1"/>
  <c r="G415" i="49"/>
  <c r="G415" i="50" s="1"/>
  <c r="G419" i="49"/>
  <c r="G419" i="50" s="1"/>
  <c r="G423" i="49"/>
  <c r="G423" i="50" s="1"/>
  <c r="G427" i="49"/>
  <c r="G427" i="50" s="1"/>
  <c r="G431" i="49"/>
  <c r="G431" i="50" s="1"/>
  <c r="G435" i="49"/>
  <c r="G435" i="50" s="1"/>
  <c r="G439" i="49"/>
  <c r="G439" i="50" s="1"/>
  <c r="G443" i="49"/>
  <c r="G443" i="50" s="1"/>
  <c r="G447" i="49"/>
  <c r="G447" i="50" s="1"/>
  <c r="G451" i="49"/>
  <c r="G451" i="50" s="1"/>
  <c r="G455" i="49"/>
  <c r="G455" i="50" s="1"/>
  <c r="G459" i="49"/>
  <c r="G459" i="50" s="1"/>
  <c r="G463" i="49"/>
  <c r="G463" i="50" s="1"/>
  <c r="G467" i="49"/>
  <c r="G467" i="50" s="1"/>
  <c r="G471" i="49"/>
  <c r="G471" i="50" s="1"/>
  <c r="G475" i="49"/>
  <c r="G475" i="50" s="1"/>
  <c r="G479" i="49"/>
  <c r="G479" i="50" s="1"/>
  <c r="G483" i="49"/>
  <c r="G483" i="50" s="1"/>
  <c r="G487" i="49"/>
  <c r="G487" i="50" s="1"/>
  <c r="G491" i="49"/>
  <c r="G491" i="50" s="1"/>
  <c r="G495" i="49"/>
  <c r="G495" i="50" s="1"/>
  <c r="G499" i="49"/>
  <c r="G499" i="50" s="1"/>
  <c r="G503" i="49"/>
  <c r="G503" i="50" s="1"/>
  <c r="G507" i="49"/>
  <c r="G507" i="50" s="1"/>
  <c r="G388" i="49"/>
  <c r="G388" i="50" s="1"/>
  <c r="G392" i="49"/>
  <c r="G392" i="50" s="1"/>
  <c r="G396" i="49"/>
  <c r="G396" i="50" s="1"/>
  <c r="G400" i="49"/>
  <c r="G400" i="50" s="1"/>
  <c r="G404" i="49"/>
  <c r="G404" i="50" s="1"/>
  <c r="G408" i="49"/>
  <c r="G408" i="50" s="1"/>
  <c r="G412" i="49"/>
  <c r="G412" i="50" s="1"/>
  <c r="G416" i="49"/>
  <c r="G416" i="50" s="1"/>
  <c r="G420" i="49"/>
  <c r="G420" i="50" s="1"/>
  <c r="G424" i="49"/>
  <c r="G424" i="50" s="1"/>
  <c r="G428" i="49"/>
  <c r="G428" i="50" s="1"/>
  <c r="G432" i="49"/>
  <c r="G432" i="50" s="1"/>
  <c r="G436" i="49"/>
  <c r="G436" i="50" s="1"/>
  <c r="G440" i="49"/>
  <c r="G440" i="50" s="1"/>
  <c r="G444" i="49"/>
  <c r="G444" i="50" s="1"/>
  <c r="G448" i="49"/>
  <c r="G448" i="50" s="1"/>
  <c r="G452" i="49"/>
  <c r="G452" i="50" s="1"/>
  <c r="G456" i="49"/>
  <c r="G456" i="50" s="1"/>
  <c r="G460" i="49"/>
  <c r="G460" i="50" s="1"/>
  <c r="G464" i="49"/>
  <c r="G464" i="50" s="1"/>
  <c r="G468" i="49"/>
  <c r="G468" i="50" s="1"/>
  <c r="G472" i="49"/>
  <c r="G472" i="50" s="1"/>
  <c r="G476" i="49"/>
  <c r="G476" i="50" s="1"/>
  <c r="G480" i="49"/>
  <c r="G480" i="50" s="1"/>
  <c r="G484" i="49"/>
  <c r="G484" i="50" s="1"/>
  <c r="G488" i="49"/>
  <c r="G488" i="50" s="1"/>
  <c r="G492" i="49"/>
  <c r="G492" i="50" s="1"/>
  <c r="G496" i="49"/>
  <c r="G496" i="50" s="1"/>
  <c r="G500" i="49"/>
  <c r="G500" i="50" s="1"/>
  <c r="G504" i="49"/>
  <c r="G504" i="50" s="1"/>
  <c r="G508" i="49"/>
  <c r="G508" i="50" s="1"/>
  <c r="G385" i="49"/>
  <c r="G385" i="50" s="1"/>
  <c r="G389" i="49"/>
  <c r="G389" i="50" s="1"/>
  <c r="G393" i="49"/>
  <c r="G393" i="50" s="1"/>
  <c r="G397" i="49"/>
  <c r="G397" i="50" s="1"/>
  <c r="G401" i="49"/>
  <c r="G401" i="50" s="1"/>
  <c r="G405" i="49"/>
  <c r="G405" i="50" s="1"/>
  <c r="G409" i="49"/>
  <c r="G409" i="50" s="1"/>
  <c r="G413" i="49"/>
  <c r="G413" i="50" s="1"/>
  <c r="G417" i="49"/>
  <c r="G417" i="50" s="1"/>
  <c r="G421" i="49"/>
  <c r="G421" i="50" s="1"/>
  <c r="G425" i="49"/>
  <c r="G425" i="50" s="1"/>
  <c r="G429" i="49"/>
  <c r="G429" i="50" s="1"/>
  <c r="G433" i="49"/>
  <c r="G433" i="50" s="1"/>
  <c r="G437" i="49"/>
  <c r="G437" i="50" s="1"/>
  <c r="G441" i="49"/>
  <c r="G441" i="50" s="1"/>
  <c r="G445" i="49"/>
  <c r="G445" i="50" s="1"/>
  <c r="G449" i="49"/>
  <c r="G449" i="50" s="1"/>
  <c r="G453" i="49"/>
  <c r="G453" i="50" s="1"/>
  <c r="G457" i="49"/>
  <c r="G457" i="50" s="1"/>
  <c r="G461" i="49"/>
  <c r="G461" i="50" s="1"/>
  <c r="G465" i="49"/>
  <c r="G465" i="50" s="1"/>
  <c r="G469" i="49"/>
  <c r="G469" i="50" s="1"/>
  <c r="G473" i="49"/>
  <c r="G473" i="50" s="1"/>
  <c r="G477" i="49"/>
  <c r="G477" i="50" s="1"/>
  <c r="G481" i="49"/>
  <c r="G481" i="50" s="1"/>
  <c r="G485" i="49"/>
  <c r="G485" i="50" s="1"/>
  <c r="G489" i="49"/>
  <c r="G489" i="50" s="1"/>
  <c r="G493" i="49"/>
  <c r="G493" i="50" s="1"/>
  <c r="G497" i="49"/>
  <c r="G497" i="50" s="1"/>
  <c r="G501" i="49"/>
  <c r="G501" i="50" s="1"/>
  <c r="G505" i="49"/>
  <c r="G505" i="50" s="1"/>
  <c r="G509" i="49"/>
  <c r="G509" i="50" s="1"/>
  <c r="G386" i="49"/>
  <c r="G386" i="50" s="1"/>
  <c r="G390" i="49"/>
  <c r="G390" i="50" s="1"/>
  <c r="G394" i="49"/>
  <c r="G394" i="50" s="1"/>
  <c r="G398" i="49"/>
  <c r="G398" i="50" s="1"/>
  <c r="G402" i="49"/>
  <c r="G402" i="50" s="1"/>
  <c r="G406" i="49"/>
  <c r="G406" i="50" s="1"/>
  <c r="G410" i="49"/>
  <c r="G410" i="50" s="1"/>
  <c r="G414" i="49"/>
  <c r="G414" i="50" s="1"/>
  <c r="G418" i="49"/>
  <c r="G418" i="50" s="1"/>
  <c r="G422" i="49"/>
  <c r="G422" i="50" s="1"/>
  <c r="G426" i="49"/>
  <c r="G426" i="50" s="1"/>
  <c r="G430" i="49"/>
  <c r="G430" i="50" s="1"/>
  <c r="G434" i="49"/>
  <c r="G434" i="50" s="1"/>
  <c r="G438" i="49"/>
  <c r="G438" i="50" s="1"/>
  <c r="G442" i="49"/>
  <c r="G442" i="50" s="1"/>
  <c r="G446" i="49"/>
  <c r="G446" i="50" s="1"/>
  <c r="G450" i="49"/>
  <c r="G450" i="50" s="1"/>
  <c r="G454" i="49"/>
  <c r="G454" i="50" s="1"/>
  <c r="G458" i="49"/>
  <c r="G458" i="50" s="1"/>
  <c r="G462" i="49"/>
  <c r="G462" i="50" s="1"/>
  <c r="G466" i="49"/>
  <c r="G466" i="50" s="1"/>
  <c r="G470" i="49"/>
  <c r="G470" i="50" s="1"/>
  <c r="G474" i="49"/>
  <c r="G474" i="50" s="1"/>
  <c r="G478" i="49"/>
  <c r="G478" i="50" s="1"/>
  <c r="G482" i="49"/>
  <c r="G482" i="50" s="1"/>
  <c r="G486" i="49"/>
  <c r="G486" i="50" s="1"/>
  <c r="G490" i="49"/>
  <c r="G490" i="50" s="1"/>
  <c r="G494" i="49"/>
  <c r="G494" i="50" s="1"/>
  <c r="G498" i="49"/>
  <c r="G498" i="50" s="1"/>
  <c r="G502" i="49"/>
  <c r="G502" i="50" s="1"/>
  <c r="G506" i="49"/>
  <c r="G506" i="50" s="1"/>
  <c r="G384" i="49"/>
  <c r="G384" i="50" s="1"/>
  <c r="W605" i="49"/>
  <c r="X605" i="50" s="1"/>
  <c r="F514" i="49"/>
  <c r="F514" i="50" s="1"/>
  <c r="F518" i="49"/>
  <c r="F518" i="50" s="1"/>
  <c r="F522" i="49"/>
  <c r="F522" i="50" s="1"/>
  <c r="F526" i="49"/>
  <c r="F526" i="50" s="1"/>
  <c r="F530" i="49"/>
  <c r="F530" i="50" s="1"/>
  <c r="F534" i="49"/>
  <c r="F534" i="50" s="1"/>
  <c r="F538" i="49"/>
  <c r="F538" i="50" s="1"/>
  <c r="F542" i="49"/>
  <c r="F542" i="50" s="1"/>
  <c r="F546" i="49"/>
  <c r="F546" i="50" s="1"/>
  <c r="F550" i="49"/>
  <c r="F550" i="50" s="1"/>
  <c r="F554" i="49"/>
  <c r="F554" i="50" s="1"/>
  <c r="F558" i="49"/>
  <c r="F558" i="50" s="1"/>
  <c r="F562" i="49"/>
  <c r="F562" i="50" s="1"/>
  <c r="F566" i="49"/>
  <c r="F566" i="50" s="1"/>
  <c r="F570" i="49"/>
  <c r="F570" i="50" s="1"/>
  <c r="F574" i="49"/>
  <c r="F574" i="50" s="1"/>
  <c r="F578" i="49"/>
  <c r="F578" i="50" s="1"/>
  <c r="F582" i="49"/>
  <c r="F582" i="50" s="1"/>
  <c r="F586" i="49"/>
  <c r="F586" i="50" s="1"/>
  <c r="F590" i="49"/>
  <c r="F590" i="50" s="1"/>
  <c r="F594" i="49"/>
  <c r="F594" i="50" s="1"/>
  <c r="F598" i="49"/>
  <c r="F598" i="50" s="1"/>
  <c r="F602" i="49"/>
  <c r="F602" i="50" s="1"/>
  <c r="F606" i="49"/>
  <c r="F606" i="50" s="1"/>
  <c r="F610" i="49"/>
  <c r="F610" i="50" s="1"/>
  <c r="F614" i="49"/>
  <c r="F614" i="50" s="1"/>
  <c r="F618" i="49"/>
  <c r="F618" i="50" s="1"/>
  <c r="F622" i="49"/>
  <c r="F622" i="50" s="1"/>
  <c r="F626" i="49"/>
  <c r="F626" i="50" s="1"/>
  <c r="F630" i="49"/>
  <c r="F630" i="50" s="1"/>
  <c r="F634" i="49"/>
  <c r="F634" i="50" s="1"/>
  <c r="F510" i="49"/>
  <c r="F510" i="50" s="1"/>
  <c r="F511" i="49"/>
  <c r="F511" i="50" s="1"/>
  <c r="F515" i="49"/>
  <c r="F515" i="50" s="1"/>
  <c r="F519" i="49"/>
  <c r="F519" i="50" s="1"/>
  <c r="F523" i="49"/>
  <c r="F523" i="50" s="1"/>
  <c r="F527" i="49"/>
  <c r="F527" i="50" s="1"/>
  <c r="F531" i="49"/>
  <c r="F531" i="50" s="1"/>
  <c r="F535" i="49"/>
  <c r="F535" i="50" s="1"/>
  <c r="F539" i="49"/>
  <c r="F539" i="50" s="1"/>
  <c r="F543" i="49"/>
  <c r="F543" i="50" s="1"/>
  <c r="F547" i="49"/>
  <c r="F547" i="50" s="1"/>
  <c r="F551" i="49"/>
  <c r="F551" i="50" s="1"/>
  <c r="F555" i="49"/>
  <c r="F555" i="50" s="1"/>
  <c r="F559" i="49"/>
  <c r="F559" i="50" s="1"/>
  <c r="F563" i="49"/>
  <c r="F563" i="50" s="1"/>
  <c r="F567" i="49"/>
  <c r="F567" i="50" s="1"/>
  <c r="F571" i="49"/>
  <c r="F571" i="50" s="1"/>
  <c r="F575" i="49"/>
  <c r="F575" i="50" s="1"/>
  <c r="F579" i="49"/>
  <c r="F579" i="50" s="1"/>
  <c r="F583" i="49"/>
  <c r="F583" i="50" s="1"/>
  <c r="F587" i="49"/>
  <c r="F587" i="50" s="1"/>
  <c r="F591" i="49"/>
  <c r="F591" i="50" s="1"/>
  <c r="F595" i="49"/>
  <c r="F595" i="50" s="1"/>
  <c r="F599" i="49"/>
  <c r="F599" i="50" s="1"/>
  <c r="F603" i="49"/>
  <c r="F603" i="50" s="1"/>
  <c r="F607" i="49"/>
  <c r="F607" i="50" s="1"/>
  <c r="F611" i="49"/>
  <c r="F611" i="50" s="1"/>
  <c r="F615" i="49"/>
  <c r="F615" i="50" s="1"/>
  <c r="F619" i="49"/>
  <c r="F619" i="50" s="1"/>
  <c r="F623" i="49"/>
  <c r="F623" i="50" s="1"/>
  <c r="F627" i="49"/>
  <c r="F627" i="50" s="1"/>
  <c r="F631" i="49"/>
  <c r="F631" i="50" s="1"/>
  <c r="F635" i="49"/>
  <c r="F635" i="50" s="1"/>
  <c r="F512" i="49"/>
  <c r="F512" i="50" s="1"/>
  <c r="F516" i="49"/>
  <c r="F516" i="50" s="1"/>
  <c r="F520" i="49"/>
  <c r="F520" i="50" s="1"/>
  <c r="F524" i="49"/>
  <c r="F524" i="50" s="1"/>
  <c r="F528" i="49"/>
  <c r="F528" i="50" s="1"/>
  <c r="F532" i="49"/>
  <c r="F532" i="50" s="1"/>
  <c r="F536" i="49"/>
  <c r="F536" i="50" s="1"/>
  <c r="F540" i="49"/>
  <c r="F540" i="50" s="1"/>
  <c r="F544" i="49"/>
  <c r="F544" i="50" s="1"/>
  <c r="F548" i="49"/>
  <c r="F548" i="50" s="1"/>
  <c r="F552" i="49"/>
  <c r="F552" i="50" s="1"/>
  <c r="F556" i="49"/>
  <c r="F556" i="50" s="1"/>
  <c r="F560" i="49"/>
  <c r="F560" i="50" s="1"/>
  <c r="F564" i="49"/>
  <c r="F564" i="50" s="1"/>
  <c r="F568" i="49"/>
  <c r="F568" i="50" s="1"/>
  <c r="F572" i="49"/>
  <c r="F572" i="50" s="1"/>
  <c r="F576" i="49"/>
  <c r="F576" i="50" s="1"/>
  <c r="F580" i="49"/>
  <c r="F580" i="50" s="1"/>
  <c r="F584" i="49"/>
  <c r="F584" i="50" s="1"/>
  <c r="F588" i="49"/>
  <c r="F588" i="50" s="1"/>
  <c r="F592" i="49"/>
  <c r="F592" i="50" s="1"/>
  <c r="F596" i="49"/>
  <c r="F596" i="50" s="1"/>
  <c r="F600" i="49"/>
  <c r="F600" i="50" s="1"/>
  <c r="F604" i="49"/>
  <c r="F604" i="50" s="1"/>
  <c r="F608" i="49"/>
  <c r="F608" i="50" s="1"/>
  <c r="F612" i="49"/>
  <c r="F612" i="50" s="1"/>
  <c r="F616" i="49"/>
  <c r="F616" i="50" s="1"/>
  <c r="F620" i="49"/>
  <c r="F620" i="50" s="1"/>
  <c r="F624" i="49"/>
  <c r="F624" i="50" s="1"/>
  <c r="F628" i="49"/>
  <c r="F628" i="50" s="1"/>
  <c r="F632" i="49"/>
  <c r="F632" i="50" s="1"/>
  <c r="F513" i="49"/>
  <c r="F513" i="50" s="1"/>
  <c r="F517" i="49"/>
  <c r="F517" i="50" s="1"/>
  <c r="F521" i="49"/>
  <c r="F521" i="50" s="1"/>
  <c r="F525" i="49"/>
  <c r="F525" i="50" s="1"/>
  <c r="F529" i="49"/>
  <c r="F529" i="50" s="1"/>
  <c r="F533" i="49"/>
  <c r="F533" i="50" s="1"/>
  <c r="F537" i="49"/>
  <c r="F537" i="50" s="1"/>
  <c r="F541" i="49"/>
  <c r="F541" i="50" s="1"/>
  <c r="F545" i="49"/>
  <c r="F545" i="50" s="1"/>
  <c r="F549" i="49"/>
  <c r="F549" i="50" s="1"/>
  <c r="F553" i="49"/>
  <c r="F553" i="50" s="1"/>
  <c r="F557" i="49"/>
  <c r="F557" i="50" s="1"/>
  <c r="F561" i="49"/>
  <c r="F561" i="50" s="1"/>
  <c r="F565" i="49"/>
  <c r="F565" i="50" s="1"/>
  <c r="F569" i="49"/>
  <c r="F569" i="50" s="1"/>
  <c r="F573" i="49"/>
  <c r="F573" i="50" s="1"/>
  <c r="F577" i="49"/>
  <c r="F577" i="50" s="1"/>
  <c r="F581" i="49"/>
  <c r="F581" i="50" s="1"/>
  <c r="F585" i="49"/>
  <c r="F585" i="50" s="1"/>
  <c r="F589" i="49"/>
  <c r="F589" i="50" s="1"/>
  <c r="F593" i="49"/>
  <c r="F593" i="50" s="1"/>
  <c r="F597" i="49"/>
  <c r="F597" i="50" s="1"/>
  <c r="F601" i="49"/>
  <c r="F601" i="50" s="1"/>
  <c r="F605" i="49"/>
  <c r="F605" i="50" s="1"/>
  <c r="F609" i="49"/>
  <c r="F609" i="50" s="1"/>
  <c r="F613" i="49"/>
  <c r="F613" i="50" s="1"/>
  <c r="F617" i="49"/>
  <c r="F617" i="50" s="1"/>
  <c r="F621" i="49"/>
  <c r="F621" i="50" s="1"/>
  <c r="F625" i="49"/>
  <c r="F625" i="50" s="1"/>
  <c r="F629" i="49"/>
  <c r="F629" i="50" s="1"/>
  <c r="F633" i="49"/>
  <c r="F633" i="50" s="1"/>
  <c r="I513" i="49"/>
  <c r="J513" i="50" s="1"/>
  <c r="I517" i="49"/>
  <c r="J517" i="50" s="1"/>
  <c r="I521" i="49"/>
  <c r="J521" i="50" s="1"/>
  <c r="I525" i="49"/>
  <c r="J525" i="50" s="1"/>
  <c r="I529" i="49"/>
  <c r="J529" i="50" s="1"/>
  <c r="I533" i="49"/>
  <c r="J533" i="50" s="1"/>
  <c r="I537" i="49"/>
  <c r="J537" i="50" s="1"/>
  <c r="I541" i="49"/>
  <c r="J541" i="50" s="1"/>
  <c r="I545" i="49"/>
  <c r="J545" i="50" s="1"/>
  <c r="I549" i="49"/>
  <c r="J549" i="50" s="1"/>
  <c r="I553" i="49"/>
  <c r="J553" i="50" s="1"/>
  <c r="I557" i="49"/>
  <c r="J557" i="50" s="1"/>
  <c r="I561" i="49"/>
  <c r="J561" i="50" s="1"/>
  <c r="I565" i="49"/>
  <c r="J565" i="50" s="1"/>
  <c r="I569" i="49"/>
  <c r="J569" i="50" s="1"/>
  <c r="I573" i="49"/>
  <c r="J573" i="50" s="1"/>
  <c r="I577" i="49"/>
  <c r="J577" i="50" s="1"/>
  <c r="I581" i="49"/>
  <c r="J581" i="50" s="1"/>
  <c r="I585" i="49"/>
  <c r="J585" i="50" s="1"/>
  <c r="I589" i="49"/>
  <c r="J589" i="50" s="1"/>
  <c r="I593" i="49"/>
  <c r="J593" i="50" s="1"/>
  <c r="I597" i="49"/>
  <c r="J597" i="50" s="1"/>
  <c r="I601" i="49"/>
  <c r="J601" i="50" s="1"/>
  <c r="I605" i="49"/>
  <c r="J605" i="50" s="1"/>
  <c r="I609" i="49"/>
  <c r="J609" i="50" s="1"/>
  <c r="I613" i="49"/>
  <c r="J613" i="50" s="1"/>
  <c r="I617" i="49"/>
  <c r="J617" i="50" s="1"/>
  <c r="I621" i="49"/>
  <c r="J621" i="50" s="1"/>
  <c r="I625" i="49"/>
  <c r="J625" i="50" s="1"/>
  <c r="I629" i="49"/>
  <c r="J629" i="50" s="1"/>
  <c r="I633" i="49"/>
  <c r="J633" i="50" s="1"/>
  <c r="I514" i="49"/>
  <c r="J514" i="50" s="1"/>
  <c r="I518" i="49"/>
  <c r="J518" i="50" s="1"/>
  <c r="I522" i="49"/>
  <c r="J522" i="50" s="1"/>
  <c r="I526" i="49"/>
  <c r="J526" i="50" s="1"/>
  <c r="I530" i="49"/>
  <c r="J530" i="50" s="1"/>
  <c r="I534" i="49"/>
  <c r="J534" i="50" s="1"/>
  <c r="I538" i="49"/>
  <c r="J538" i="50" s="1"/>
  <c r="I542" i="49"/>
  <c r="J542" i="50" s="1"/>
  <c r="I546" i="49"/>
  <c r="J546" i="50" s="1"/>
  <c r="I550" i="49"/>
  <c r="J550" i="50" s="1"/>
  <c r="I554" i="49"/>
  <c r="J554" i="50" s="1"/>
  <c r="I558" i="49"/>
  <c r="J558" i="50" s="1"/>
  <c r="I562" i="49"/>
  <c r="J562" i="50" s="1"/>
  <c r="I566" i="49"/>
  <c r="J566" i="50" s="1"/>
  <c r="I570" i="49"/>
  <c r="J570" i="50" s="1"/>
  <c r="I574" i="49"/>
  <c r="J574" i="50" s="1"/>
  <c r="I578" i="49"/>
  <c r="J578" i="50" s="1"/>
  <c r="I582" i="49"/>
  <c r="J582" i="50" s="1"/>
  <c r="I586" i="49"/>
  <c r="J586" i="50" s="1"/>
  <c r="I590" i="49"/>
  <c r="J590" i="50" s="1"/>
  <c r="I594" i="49"/>
  <c r="J594" i="50" s="1"/>
  <c r="I598" i="49"/>
  <c r="J598" i="50" s="1"/>
  <c r="I602" i="49"/>
  <c r="J602" i="50" s="1"/>
  <c r="I606" i="49"/>
  <c r="J606" i="50" s="1"/>
  <c r="I610" i="49"/>
  <c r="J610" i="50" s="1"/>
  <c r="I614" i="49"/>
  <c r="J614" i="50" s="1"/>
  <c r="I618" i="49"/>
  <c r="J618" i="50" s="1"/>
  <c r="I622" i="49"/>
  <c r="J622" i="50" s="1"/>
  <c r="I626" i="49"/>
  <c r="J626" i="50" s="1"/>
  <c r="I630" i="49"/>
  <c r="J630" i="50" s="1"/>
  <c r="I634" i="49"/>
  <c r="J634" i="50" s="1"/>
  <c r="I510" i="49"/>
  <c r="J510" i="50" s="1"/>
  <c r="I511" i="49"/>
  <c r="J511" i="50" s="1"/>
  <c r="I515" i="49"/>
  <c r="J515" i="50" s="1"/>
  <c r="I519" i="49"/>
  <c r="J519" i="50" s="1"/>
  <c r="I523" i="49"/>
  <c r="J523" i="50" s="1"/>
  <c r="I527" i="49"/>
  <c r="J527" i="50" s="1"/>
  <c r="I531" i="49"/>
  <c r="J531" i="50" s="1"/>
  <c r="I535" i="49"/>
  <c r="J535" i="50" s="1"/>
  <c r="I539" i="49"/>
  <c r="J539" i="50" s="1"/>
  <c r="I543" i="49"/>
  <c r="J543" i="50" s="1"/>
  <c r="I547" i="49"/>
  <c r="J547" i="50" s="1"/>
  <c r="I551" i="49"/>
  <c r="J551" i="50" s="1"/>
  <c r="I555" i="49"/>
  <c r="J555" i="50" s="1"/>
  <c r="I559" i="49"/>
  <c r="J559" i="50" s="1"/>
  <c r="I563" i="49"/>
  <c r="J563" i="50" s="1"/>
  <c r="I567" i="49"/>
  <c r="J567" i="50" s="1"/>
  <c r="I571" i="49"/>
  <c r="J571" i="50" s="1"/>
  <c r="I575" i="49"/>
  <c r="J575" i="50" s="1"/>
  <c r="I579" i="49"/>
  <c r="J579" i="50" s="1"/>
  <c r="I583" i="49"/>
  <c r="J583" i="50" s="1"/>
  <c r="I587" i="49"/>
  <c r="J587" i="50" s="1"/>
  <c r="I591" i="49"/>
  <c r="J591" i="50" s="1"/>
  <c r="I595" i="49"/>
  <c r="J595" i="50" s="1"/>
  <c r="I599" i="49"/>
  <c r="J599" i="50" s="1"/>
  <c r="I603" i="49"/>
  <c r="J603" i="50" s="1"/>
  <c r="I607" i="49"/>
  <c r="J607" i="50" s="1"/>
  <c r="I611" i="49"/>
  <c r="J611" i="50" s="1"/>
  <c r="I615" i="49"/>
  <c r="J615" i="50" s="1"/>
  <c r="I619" i="49"/>
  <c r="J619" i="50" s="1"/>
  <c r="I623" i="49"/>
  <c r="J623" i="50" s="1"/>
  <c r="I627" i="49"/>
  <c r="J627" i="50" s="1"/>
  <c r="I631" i="49"/>
  <c r="J631" i="50" s="1"/>
  <c r="I635" i="49"/>
  <c r="J635" i="50" s="1"/>
  <c r="I512" i="49"/>
  <c r="J512" i="50" s="1"/>
  <c r="I516" i="49"/>
  <c r="J516" i="50" s="1"/>
  <c r="I520" i="49"/>
  <c r="J520" i="50" s="1"/>
  <c r="I524" i="49"/>
  <c r="J524" i="50" s="1"/>
  <c r="I528" i="49"/>
  <c r="J528" i="50" s="1"/>
  <c r="I532" i="49"/>
  <c r="J532" i="50" s="1"/>
  <c r="I536" i="49"/>
  <c r="J536" i="50" s="1"/>
  <c r="I540" i="49"/>
  <c r="J540" i="50" s="1"/>
  <c r="I544" i="49"/>
  <c r="J544" i="50" s="1"/>
  <c r="I548" i="49"/>
  <c r="J548" i="50" s="1"/>
  <c r="I552" i="49"/>
  <c r="J552" i="50" s="1"/>
  <c r="I556" i="49"/>
  <c r="J556" i="50" s="1"/>
  <c r="I560" i="49"/>
  <c r="J560" i="50" s="1"/>
  <c r="I564" i="49"/>
  <c r="J564" i="50" s="1"/>
  <c r="I568" i="49"/>
  <c r="J568" i="50" s="1"/>
  <c r="I572" i="49"/>
  <c r="J572" i="50" s="1"/>
  <c r="I576" i="49"/>
  <c r="J576" i="50" s="1"/>
  <c r="I580" i="49"/>
  <c r="J580" i="50" s="1"/>
  <c r="I584" i="49"/>
  <c r="J584" i="50" s="1"/>
  <c r="I588" i="49"/>
  <c r="J588" i="50" s="1"/>
  <c r="I592" i="49"/>
  <c r="J592" i="50" s="1"/>
  <c r="I596" i="49"/>
  <c r="J596" i="50" s="1"/>
  <c r="I600" i="49"/>
  <c r="J600" i="50" s="1"/>
  <c r="I604" i="49"/>
  <c r="J604" i="50" s="1"/>
  <c r="I608" i="49"/>
  <c r="J608" i="50" s="1"/>
  <c r="I612" i="49"/>
  <c r="J612" i="50" s="1"/>
  <c r="I616" i="49"/>
  <c r="J616" i="50" s="1"/>
  <c r="I620" i="49"/>
  <c r="J620" i="50" s="1"/>
  <c r="I624" i="49"/>
  <c r="J624" i="50" s="1"/>
  <c r="I628" i="49"/>
  <c r="J628" i="50" s="1"/>
  <c r="I632" i="49"/>
  <c r="J632" i="50" s="1"/>
  <c r="E252" i="49"/>
  <c r="E252" i="50" s="1"/>
  <c r="E236" i="49"/>
  <c r="E236" i="50" s="1"/>
  <c r="E220" i="49"/>
  <c r="E220" i="50" s="1"/>
  <c r="E204" i="49"/>
  <c r="E204" i="50" s="1"/>
  <c r="E188" i="49"/>
  <c r="E188" i="50" s="1"/>
  <c r="E172" i="49"/>
  <c r="E172" i="50" s="1"/>
  <c r="E156" i="49"/>
  <c r="E156" i="50" s="1"/>
  <c r="E140" i="49"/>
  <c r="E140" i="50" s="1"/>
  <c r="F249" i="49"/>
  <c r="F249" i="50" s="1"/>
  <c r="F233" i="49"/>
  <c r="F233" i="50" s="1"/>
  <c r="F217" i="49"/>
  <c r="F217" i="50" s="1"/>
  <c r="F201" i="49"/>
  <c r="F201" i="50" s="1"/>
  <c r="F185" i="49"/>
  <c r="F185" i="50" s="1"/>
  <c r="F169" i="49"/>
  <c r="F169" i="50" s="1"/>
  <c r="F153" i="49"/>
  <c r="F153" i="50" s="1"/>
  <c r="F137" i="49"/>
  <c r="F137" i="50" s="1"/>
  <c r="G246" i="49"/>
  <c r="G246" i="50" s="1"/>
  <c r="G230" i="49"/>
  <c r="G230" i="50" s="1"/>
  <c r="G214" i="49"/>
  <c r="G214" i="50" s="1"/>
  <c r="G198" i="49"/>
  <c r="G198" i="50" s="1"/>
  <c r="G182" i="49"/>
  <c r="G182" i="50" s="1"/>
  <c r="G166" i="49"/>
  <c r="G166" i="50" s="1"/>
  <c r="G150" i="49"/>
  <c r="G150" i="50" s="1"/>
  <c r="G134" i="49"/>
  <c r="G134" i="50" s="1"/>
  <c r="H243" i="49"/>
  <c r="H227" i="49"/>
  <c r="H211" i="49"/>
  <c r="H195" i="49"/>
  <c r="H179" i="49"/>
  <c r="H163" i="49"/>
  <c r="H147" i="49"/>
  <c r="I256" i="49"/>
  <c r="J256" i="50" s="1"/>
  <c r="I240" i="49"/>
  <c r="J240" i="50" s="1"/>
  <c r="I224" i="49"/>
  <c r="J224" i="50" s="1"/>
  <c r="I208" i="49"/>
  <c r="J208" i="50" s="1"/>
  <c r="I192" i="49"/>
  <c r="J192" i="50" s="1"/>
  <c r="I176" i="49"/>
  <c r="J176" i="50" s="1"/>
  <c r="I160" i="49"/>
  <c r="J160" i="50" s="1"/>
  <c r="I144" i="49"/>
  <c r="J144" i="50" s="1"/>
  <c r="C253" i="49"/>
  <c r="C253" i="50" s="1"/>
  <c r="C237" i="49"/>
  <c r="C237" i="50" s="1"/>
  <c r="C221" i="49"/>
  <c r="C221" i="50" s="1"/>
  <c r="C205" i="49"/>
  <c r="C205" i="50" s="1"/>
  <c r="C189" i="49"/>
  <c r="C189" i="50" s="1"/>
  <c r="C173" i="49"/>
  <c r="C173" i="50" s="1"/>
  <c r="C157" i="49"/>
  <c r="C157" i="50" s="1"/>
  <c r="C141" i="49"/>
  <c r="C141" i="50" s="1"/>
  <c r="C383" i="49"/>
  <c r="C383" i="50" s="1"/>
  <c r="B383" i="50" s="1"/>
  <c r="C367" i="49"/>
  <c r="C367" i="50" s="1"/>
  <c r="B367" i="50" s="1"/>
  <c r="C351" i="49"/>
  <c r="C351" i="50" s="1"/>
  <c r="B351" i="50" s="1"/>
  <c r="C335" i="49"/>
  <c r="C335" i="50" s="1"/>
  <c r="B335" i="50" s="1"/>
  <c r="C319" i="49"/>
  <c r="C319" i="50" s="1"/>
  <c r="B319" i="50" s="1"/>
  <c r="C303" i="49"/>
  <c r="C303" i="50" s="1"/>
  <c r="B303" i="50" s="1"/>
  <c r="C287" i="49"/>
  <c r="C287" i="50" s="1"/>
  <c r="B287" i="50" s="1"/>
  <c r="C271" i="49"/>
  <c r="C271" i="50" s="1"/>
  <c r="E369" i="49"/>
  <c r="E369" i="50" s="1"/>
  <c r="E353" i="49"/>
  <c r="E353" i="50" s="1"/>
  <c r="E337" i="49"/>
  <c r="E337" i="50" s="1"/>
  <c r="E321" i="49"/>
  <c r="E321" i="50" s="1"/>
  <c r="E305" i="49"/>
  <c r="E305" i="50" s="1"/>
  <c r="E289" i="49"/>
  <c r="E289" i="50" s="1"/>
  <c r="E273" i="49"/>
  <c r="E273" i="50" s="1"/>
  <c r="F382" i="49"/>
  <c r="F382" i="50" s="1"/>
  <c r="F366" i="49"/>
  <c r="F366" i="50" s="1"/>
  <c r="F350" i="49"/>
  <c r="F350" i="50" s="1"/>
  <c r="F334" i="49"/>
  <c r="F334" i="50" s="1"/>
  <c r="F318" i="49"/>
  <c r="F318" i="50" s="1"/>
  <c r="F302" i="49"/>
  <c r="F302" i="50" s="1"/>
  <c r="F286" i="49"/>
  <c r="F286" i="50" s="1"/>
  <c r="F270" i="49"/>
  <c r="F270" i="50" s="1"/>
  <c r="G379" i="49"/>
  <c r="G379" i="50" s="1"/>
  <c r="G363" i="49"/>
  <c r="G363" i="50" s="1"/>
  <c r="G347" i="49"/>
  <c r="G347" i="50" s="1"/>
  <c r="G331" i="49"/>
  <c r="G331" i="50" s="1"/>
  <c r="G315" i="49"/>
  <c r="G315" i="50" s="1"/>
  <c r="G299" i="49"/>
  <c r="G299" i="50" s="1"/>
  <c r="G283" i="49"/>
  <c r="G283" i="50" s="1"/>
  <c r="G267" i="49"/>
  <c r="G267" i="50" s="1"/>
  <c r="H376" i="49"/>
  <c r="H360" i="49"/>
  <c r="H344" i="49"/>
  <c r="H328" i="49"/>
  <c r="H312" i="49"/>
  <c r="H296" i="49"/>
  <c r="H280" i="49"/>
  <c r="H264" i="49"/>
  <c r="I373" i="49"/>
  <c r="J373" i="50" s="1"/>
  <c r="I357" i="49"/>
  <c r="J357" i="50" s="1"/>
  <c r="I341" i="49"/>
  <c r="J341" i="50" s="1"/>
  <c r="I325" i="49"/>
  <c r="J325" i="50" s="1"/>
  <c r="I309" i="49"/>
  <c r="J309" i="50" s="1"/>
  <c r="I293" i="49"/>
  <c r="J293" i="50" s="1"/>
  <c r="I277" i="49"/>
  <c r="J277" i="50" s="1"/>
  <c r="I261" i="49"/>
  <c r="J261" i="50" s="1"/>
  <c r="C509" i="49"/>
  <c r="C509" i="50" s="1"/>
  <c r="B509" i="50" s="1"/>
  <c r="C488" i="49"/>
  <c r="C488" i="50" s="1"/>
  <c r="B488" i="50" s="1"/>
  <c r="C467" i="49"/>
  <c r="C467" i="50" s="1"/>
  <c r="B467" i="50" s="1"/>
  <c r="C445" i="49"/>
  <c r="C445" i="50" s="1"/>
  <c r="B445" i="50" s="1"/>
  <c r="C424" i="49"/>
  <c r="C424" i="50" s="1"/>
  <c r="B424" i="50" s="1"/>
  <c r="C403" i="49"/>
  <c r="C403" i="50" s="1"/>
  <c r="B403" i="50" s="1"/>
  <c r="AJ356" i="50"/>
  <c r="R356" i="50"/>
  <c r="AF356" i="49"/>
  <c r="AJ348" i="50"/>
  <c r="R348" i="50"/>
  <c r="AF348" i="49"/>
  <c r="AJ346" i="50"/>
  <c r="R346" i="50"/>
  <c r="AF346" i="49"/>
  <c r="AJ344" i="50"/>
  <c r="R344" i="50"/>
  <c r="AF344" i="49"/>
  <c r="AJ342" i="50"/>
  <c r="R342" i="50"/>
  <c r="AF342" i="49"/>
  <c r="AJ340" i="50"/>
  <c r="R340" i="50"/>
  <c r="AF340" i="49"/>
  <c r="AJ294" i="50"/>
  <c r="R294" i="50"/>
  <c r="AF294" i="49"/>
  <c r="AJ366" i="50"/>
  <c r="R366" i="50"/>
  <c r="AF366" i="49"/>
  <c r="AJ382" i="50"/>
  <c r="R382" i="50"/>
  <c r="AF382" i="49"/>
  <c r="AJ380" i="50"/>
  <c r="R380" i="50"/>
  <c r="AF380" i="49"/>
  <c r="AJ378" i="50"/>
  <c r="R378" i="50"/>
  <c r="AF378" i="49"/>
  <c r="AJ376" i="50"/>
  <c r="R376" i="50"/>
  <c r="AF376" i="49"/>
  <c r="AJ374" i="50"/>
  <c r="R374" i="50"/>
  <c r="AF374" i="49"/>
  <c r="AJ372" i="50"/>
  <c r="R372" i="50"/>
  <c r="AF372" i="49"/>
  <c r="AJ370" i="50"/>
  <c r="R370" i="50"/>
  <c r="AF370" i="49"/>
  <c r="AJ508" i="50"/>
  <c r="R508" i="50"/>
  <c r="AF508" i="49"/>
  <c r="AJ506" i="50"/>
  <c r="R506" i="50"/>
  <c r="AF506" i="49"/>
  <c r="AJ504" i="50"/>
  <c r="R504" i="50"/>
  <c r="AF504" i="49"/>
  <c r="AJ502" i="50"/>
  <c r="R502" i="50"/>
  <c r="AF502" i="49"/>
  <c r="AJ500" i="50"/>
  <c r="R500" i="50"/>
  <c r="AF500" i="49"/>
  <c r="AJ498" i="50"/>
  <c r="R498" i="50"/>
  <c r="AF498" i="49"/>
  <c r="AJ496" i="50"/>
  <c r="R496" i="50"/>
  <c r="AF496" i="49"/>
  <c r="AJ494" i="50"/>
  <c r="R494" i="50"/>
  <c r="AF494" i="49"/>
  <c r="AJ482" i="50"/>
  <c r="R482" i="50"/>
  <c r="AF482" i="49"/>
  <c r="AJ474" i="50"/>
  <c r="R474" i="50"/>
  <c r="AF474" i="49"/>
  <c r="AJ472" i="50"/>
  <c r="R472" i="50"/>
  <c r="AF472" i="49"/>
  <c r="AJ470" i="50"/>
  <c r="R470" i="50"/>
  <c r="AF470" i="49"/>
  <c r="AJ468" i="50"/>
  <c r="R468" i="50"/>
  <c r="AF468" i="49"/>
  <c r="AJ466" i="50"/>
  <c r="R466" i="50"/>
  <c r="AF466" i="49"/>
  <c r="AJ420" i="50"/>
  <c r="R420" i="50"/>
  <c r="AF420" i="49"/>
  <c r="AJ362" i="50"/>
  <c r="R362" i="50"/>
  <c r="AF362" i="49"/>
  <c r="AJ279" i="50"/>
  <c r="R279" i="50"/>
  <c r="AF279" i="49"/>
  <c r="AJ368" i="50"/>
  <c r="R368" i="50"/>
  <c r="AF368" i="49"/>
  <c r="AJ383" i="50"/>
  <c r="R383" i="50"/>
  <c r="AF383" i="49"/>
  <c r="AJ381" i="50"/>
  <c r="R381" i="50"/>
  <c r="AF381" i="49"/>
  <c r="AJ379" i="50"/>
  <c r="R379" i="50"/>
  <c r="AF379" i="49"/>
  <c r="AJ377" i="50"/>
  <c r="R377" i="50"/>
  <c r="AF377" i="49"/>
  <c r="AJ375" i="50"/>
  <c r="R375" i="50"/>
  <c r="AF375" i="49"/>
  <c r="AJ373" i="50"/>
  <c r="R373" i="50"/>
  <c r="AF373" i="49"/>
  <c r="AJ371" i="50"/>
  <c r="R371" i="50"/>
  <c r="AF371" i="49"/>
  <c r="AJ509" i="50"/>
  <c r="R509" i="50"/>
  <c r="AF509" i="49"/>
  <c r="AJ507" i="50"/>
  <c r="R507" i="50"/>
  <c r="AF507" i="49"/>
  <c r="AJ505" i="50"/>
  <c r="R505" i="50"/>
  <c r="AF505" i="49"/>
  <c r="AJ503" i="50"/>
  <c r="R503" i="50"/>
  <c r="AF503" i="49"/>
  <c r="AJ501" i="50"/>
  <c r="R501" i="50"/>
  <c r="AF501" i="49"/>
  <c r="AJ499" i="50"/>
  <c r="R499" i="50"/>
  <c r="AF499" i="49"/>
  <c r="AJ497" i="50"/>
  <c r="R497" i="50"/>
  <c r="AF497" i="49"/>
  <c r="AJ492" i="50"/>
  <c r="R492" i="50"/>
  <c r="AF492" i="49"/>
  <c r="AJ488" i="50"/>
  <c r="R488" i="50"/>
  <c r="AF488" i="49"/>
  <c r="AJ405" i="50"/>
  <c r="R405" i="50"/>
  <c r="AF405" i="49"/>
  <c r="AI356" i="50"/>
  <c r="AI348" i="50"/>
  <c r="AI346" i="50"/>
  <c r="AI344" i="50"/>
  <c r="AI342" i="50"/>
  <c r="AI340" i="50"/>
  <c r="AI294" i="50"/>
  <c r="AI366" i="50"/>
  <c r="AI382" i="50"/>
  <c r="AI380" i="50"/>
  <c r="AI378" i="50"/>
  <c r="AI376" i="50"/>
  <c r="AI374" i="50"/>
  <c r="AI372" i="50"/>
  <c r="AI370" i="50"/>
  <c r="AI508" i="50"/>
  <c r="AI506" i="50"/>
  <c r="AI504" i="50"/>
  <c r="AI502" i="50"/>
  <c r="AI500" i="50"/>
  <c r="AI498" i="50"/>
  <c r="AI496" i="50"/>
  <c r="AI494" i="50"/>
  <c r="AI482" i="50"/>
  <c r="AI474" i="50"/>
  <c r="AI472" i="50"/>
  <c r="AI470" i="50"/>
  <c r="AI468" i="50"/>
  <c r="AI466" i="50"/>
  <c r="AI420" i="50"/>
  <c r="AJ614" i="50"/>
  <c r="R614" i="50"/>
  <c r="AF614" i="49"/>
  <c r="AJ531" i="50"/>
  <c r="R531" i="50"/>
  <c r="AF531" i="49"/>
  <c r="AJ620" i="50"/>
  <c r="R620" i="50"/>
  <c r="AF620" i="49"/>
  <c r="AJ635" i="50"/>
  <c r="R635" i="50"/>
  <c r="AF635" i="49"/>
  <c r="R633" i="50"/>
  <c r="AF633" i="49"/>
  <c r="AJ631" i="50"/>
  <c r="R631" i="50"/>
  <c r="AF631" i="49"/>
  <c r="R629" i="50"/>
  <c r="AF629" i="49"/>
  <c r="AJ627" i="50"/>
  <c r="R627" i="50"/>
  <c r="AF627" i="49"/>
  <c r="R625" i="50"/>
  <c r="AF625" i="49"/>
  <c r="AJ623" i="50"/>
  <c r="R623" i="50"/>
  <c r="AF623" i="49"/>
  <c r="AI598" i="50"/>
  <c r="AI596" i="50"/>
  <c r="AI594" i="50"/>
  <c r="AI592" i="50"/>
  <c r="AI546" i="50"/>
  <c r="AJ608" i="50"/>
  <c r="R608" i="50"/>
  <c r="AF608" i="49"/>
  <c r="AJ600" i="50"/>
  <c r="R600" i="50"/>
  <c r="AF600" i="49"/>
  <c r="R598" i="50"/>
  <c r="AF598" i="49"/>
  <c r="AJ596" i="50"/>
  <c r="R596" i="50"/>
  <c r="AF596" i="49"/>
  <c r="R594" i="50"/>
  <c r="AF594" i="49"/>
  <c r="AJ592" i="50"/>
  <c r="R592" i="50"/>
  <c r="AF592" i="49"/>
  <c r="R546" i="50"/>
  <c r="AF546" i="49"/>
  <c r="AJ618" i="50"/>
  <c r="R618" i="50"/>
  <c r="AF618" i="49"/>
  <c r="AJ634" i="50"/>
  <c r="R634" i="50"/>
  <c r="AF634" i="49"/>
  <c r="AJ632" i="50"/>
  <c r="R632" i="50"/>
  <c r="AF632" i="49"/>
  <c r="AJ630" i="50"/>
  <c r="R630" i="50"/>
  <c r="AF630" i="49"/>
  <c r="AJ628" i="50"/>
  <c r="R628" i="50"/>
  <c r="AF628" i="49"/>
  <c r="AJ626" i="50"/>
  <c r="AG626" i="50"/>
  <c r="AH626" i="50"/>
  <c r="AJ624" i="50"/>
  <c r="R624" i="50"/>
  <c r="AF624" i="49"/>
  <c r="AJ622" i="50"/>
  <c r="R622" i="50"/>
  <c r="AF622" i="49"/>
  <c r="AF626" i="49"/>
  <c r="AI635" i="50"/>
  <c r="AI633" i="50"/>
  <c r="AI631" i="50"/>
  <c r="AI629" i="50"/>
  <c r="AI627" i="50"/>
  <c r="AI625" i="50"/>
  <c r="AI623" i="50"/>
  <c r="B629" i="50"/>
  <c r="B426" i="50"/>
  <c r="B298" i="50"/>
  <c r="B499" i="50"/>
  <c r="B451" i="50"/>
  <c r="B538" i="50"/>
  <c r="B362" i="50"/>
  <c r="B389" i="50"/>
  <c r="B498" i="50"/>
  <c r="B438" i="50"/>
  <c r="B386" i="50"/>
  <c r="B553" i="50"/>
  <c r="B493" i="50"/>
  <c r="B473" i="50"/>
  <c r="B429" i="50"/>
  <c r="B528" i="50"/>
  <c r="B484" i="50"/>
  <c r="B456" i="50"/>
  <c r="B452" i="50"/>
  <c r="B408" i="50"/>
  <c r="B368" i="50"/>
  <c r="B407" i="50"/>
  <c r="X595" i="49"/>
  <c r="Y595" i="50" s="1"/>
  <c r="H16" i="60"/>
  <c r="R385" i="49" s="1"/>
  <c r="S385" i="50" s="1"/>
  <c r="K71" i="60"/>
  <c r="U440" i="49" s="1"/>
  <c r="V440" i="50" s="1"/>
  <c r="C75" i="60"/>
  <c r="M444" i="49" s="1"/>
  <c r="N444" i="50" s="1"/>
  <c r="C79" i="60"/>
  <c r="M448" i="49" s="1"/>
  <c r="N448" i="50" s="1"/>
  <c r="O81" i="60"/>
  <c r="Y450" i="49" s="1"/>
  <c r="Z450" i="50" s="1"/>
  <c r="P83" i="60"/>
  <c r="Z452" i="49" s="1"/>
  <c r="AA452" i="50" s="1"/>
  <c r="D89" i="60"/>
  <c r="N458" i="49" s="1"/>
  <c r="O458" i="50" s="1"/>
  <c r="P94" i="60"/>
  <c r="Z463" i="49" s="1"/>
  <c r="AA463" i="50" s="1"/>
  <c r="I112" i="60"/>
  <c r="S481" i="49" s="1"/>
  <c r="T481" i="50" s="1"/>
  <c r="E70" i="60"/>
  <c r="O439" i="49" s="1"/>
  <c r="P439" i="50" s="1"/>
  <c r="O73" i="60"/>
  <c r="Y442" i="49" s="1"/>
  <c r="Z442" i="50" s="1"/>
  <c r="K75" i="60"/>
  <c r="U444" i="49" s="1"/>
  <c r="V444" i="50" s="1"/>
  <c r="K79" i="60"/>
  <c r="U448" i="49" s="1"/>
  <c r="V448" i="50" s="1"/>
  <c r="E82" i="60"/>
  <c r="O451" i="49" s="1"/>
  <c r="P451" i="50" s="1"/>
  <c r="J86" i="60"/>
  <c r="T455" i="49" s="1"/>
  <c r="U455" i="50" s="1"/>
  <c r="C90" i="60"/>
  <c r="M459" i="49" s="1"/>
  <c r="N459" i="50" s="1"/>
  <c r="E98" i="60"/>
  <c r="O467" i="49" s="1"/>
  <c r="P467" i="50" s="1"/>
  <c r="W259" i="49"/>
  <c r="X259" i="50" s="1"/>
  <c r="O259" i="49"/>
  <c r="P259" i="50" s="1"/>
  <c r="O268" i="49"/>
  <c r="P268" i="50" s="1"/>
  <c r="O512" i="49"/>
  <c r="P512" i="50" s="1"/>
  <c r="S512" i="49"/>
  <c r="T512" i="50" s="1"/>
  <c r="W512" i="49"/>
  <c r="X512" i="50" s="1"/>
  <c r="U513" i="49"/>
  <c r="V513" i="50" s="1"/>
  <c r="Z513" i="49"/>
  <c r="AA513" i="50" s="1"/>
  <c r="X514" i="49"/>
  <c r="Y514" i="50" s="1"/>
  <c r="N517" i="49"/>
  <c r="O517" i="50" s="1"/>
  <c r="T518" i="49"/>
  <c r="U518" i="50" s="1"/>
  <c r="AB518" i="49"/>
  <c r="AC518" i="50" s="1"/>
  <c r="R519" i="49"/>
  <c r="S519" i="50" s="1"/>
  <c r="Z519" i="49"/>
  <c r="AA519" i="50" s="1"/>
  <c r="N521" i="49"/>
  <c r="O521" i="50" s="1"/>
  <c r="T522" i="49"/>
  <c r="U522" i="50" s="1"/>
  <c r="AB522" i="49"/>
  <c r="AC522" i="50" s="1"/>
  <c r="R523" i="49"/>
  <c r="S523" i="50" s="1"/>
  <c r="Z523" i="49"/>
  <c r="AA523" i="50" s="1"/>
  <c r="N525" i="49"/>
  <c r="O525" i="50" s="1"/>
  <c r="T526" i="49"/>
  <c r="U526" i="50" s="1"/>
  <c r="AB526" i="49"/>
  <c r="AC526" i="50" s="1"/>
  <c r="R527" i="49"/>
  <c r="S527" i="50" s="1"/>
  <c r="Z527" i="49"/>
  <c r="AA527" i="50" s="1"/>
  <c r="P528" i="49"/>
  <c r="Q528" i="50" s="1"/>
  <c r="X528" i="49"/>
  <c r="Y528" i="50" s="1"/>
  <c r="N529" i="49"/>
  <c r="O529" i="50" s="1"/>
  <c r="T530" i="49"/>
  <c r="U530" i="50" s="1"/>
  <c r="AB530" i="49"/>
  <c r="AC530" i="50" s="1"/>
  <c r="S534" i="49"/>
  <c r="T534" i="50" s="1"/>
  <c r="O536" i="49"/>
  <c r="P536" i="50" s="1"/>
  <c r="Y536" i="49"/>
  <c r="Z536" i="50" s="1"/>
  <c r="U538" i="49"/>
  <c r="V538" i="50" s="1"/>
  <c r="N539" i="49"/>
  <c r="O539" i="50" s="1"/>
  <c r="Y539" i="49"/>
  <c r="Z539" i="50" s="1"/>
  <c r="AB540" i="49"/>
  <c r="AC540" i="50" s="1"/>
  <c r="M542" i="49"/>
  <c r="N542" i="50" s="1"/>
  <c r="X542" i="49"/>
  <c r="Y542" i="50" s="1"/>
  <c r="U545" i="49"/>
  <c r="V545" i="50" s="1"/>
  <c r="AA548" i="49"/>
  <c r="AB548" i="50" s="1"/>
  <c r="M550" i="49"/>
  <c r="N550" i="50" s="1"/>
  <c r="O551" i="49"/>
  <c r="P551" i="50" s="1"/>
  <c r="S552" i="49"/>
  <c r="T552" i="50" s="1"/>
  <c r="W555" i="49"/>
  <c r="X555" i="50" s="1"/>
  <c r="S557" i="49"/>
  <c r="T557" i="50" s="1"/>
  <c r="O559" i="49"/>
  <c r="P559" i="50" s="1"/>
  <c r="R563" i="49"/>
  <c r="S563" i="50" s="1"/>
  <c r="X565" i="49"/>
  <c r="Y565" i="50" s="1"/>
  <c r="M568" i="49"/>
  <c r="N568" i="50" s="1"/>
  <c r="N574" i="49"/>
  <c r="O574" i="50" s="1"/>
  <c r="X577" i="49"/>
  <c r="Y577" i="50" s="1"/>
  <c r="P581" i="49"/>
  <c r="Q581" i="50" s="1"/>
  <c r="Z584" i="49"/>
  <c r="AA584" i="50" s="1"/>
  <c r="AD621" i="49"/>
  <c r="AE621" i="50" s="1"/>
  <c r="Z621" i="49"/>
  <c r="AA621" i="50" s="1"/>
  <c r="V621" i="49"/>
  <c r="W621" i="50" s="1"/>
  <c r="R621" i="49"/>
  <c r="S621" i="50" s="1"/>
  <c r="N621" i="49"/>
  <c r="O621" i="50" s="1"/>
  <c r="Z617" i="49"/>
  <c r="AA617" i="50" s="1"/>
  <c r="R617" i="49"/>
  <c r="S617" i="50" s="1"/>
  <c r="N617" i="49"/>
  <c r="O617" i="50" s="1"/>
  <c r="AB616" i="49"/>
  <c r="AC616" i="50" s="1"/>
  <c r="X616" i="49"/>
  <c r="Y616" i="50" s="1"/>
  <c r="T616" i="49"/>
  <c r="U616" i="50" s="1"/>
  <c r="P616" i="49"/>
  <c r="Q616" i="50" s="1"/>
  <c r="AB613" i="49"/>
  <c r="AC613" i="50" s="1"/>
  <c r="X613" i="49"/>
  <c r="Y613" i="50" s="1"/>
  <c r="T613" i="49"/>
  <c r="U613" i="50" s="1"/>
  <c r="P613" i="49"/>
  <c r="Q613" i="50" s="1"/>
  <c r="Z612" i="49"/>
  <c r="AA612" i="50" s="1"/>
  <c r="R612" i="49"/>
  <c r="S612" i="50" s="1"/>
  <c r="N612" i="49"/>
  <c r="O612" i="50" s="1"/>
  <c r="AB611" i="49"/>
  <c r="AC611" i="50" s="1"/>
  <c r="X611" i="49"/>
  <c r="Y611" i="50" s="1"/>
  <c r="T611" i="49"/>
  <c r="U611" i="50" s="1"/>
  <c r="P611" i="49"/>
  <c r="Q611" i="50" s="1"/>
  <c r="Z610" i="49"/>
  <c r="AA610" i="50" s="1"/>
  <c r="R610" i="49"/>
  <c r="S610" i="50" s="1"/>
  <c r="N610" i="49"/>
  <c r="O610" i="50" s="1"/>
  <c r="Z607" i="49"/>
  <c r="AA607" i="50" s="1"/>
  <c r="R607" i="49"/>
  <c r="S607" i="50" s="1"/>
  <c r="N607" i="49"/>
  <c r="O607" i="50" s="1"/>
  <c r="AB606" i="49"/>
  <c r="AC606" i="50" s="1"/>
  <c r="X606" i="49"/>
  <c r="Y606" i="50" s="1"/>
  <c r="T606" i="49"/>
  <c r="U606" i="50" s="1"/>
  <c r="P606" i="49"/>
  <c r="Q606" i="50" s="1"/>
  <c r="Z605" i="49"/>
  <c r="AA605" i="50" s="1"/>
  <c r="R605" i="49"/>
  <c r="S605" i="50" s="1"/>
  <c r="N605" i="49"/>
  <c r="O605" i="50" s="1"/>
  <c r="AB604" i="49"/>
  <c r="AC604" i="50" s="1"/>
  <c r="X604" i="49"/>
  <c r="Y604" i="50" s="1"/>
  <c r="T604" i="49"/>
  <c r="U604" i="50" s="1"/>
  <c r="P604" i="49"/>
  <c r="Q604" i="50" s="1"/>
  <c r="Z603" i="49"/>
  <c r="AA603" i="50" s="1"/>
  <c r="R603" i="49"/>
  <c r="S603" i="50" s="1"/>
  <c r="N603" i="49"/>
  <c r="O603" i="50" s="1"/>
  <c r="AB602" i="49"/>
  <c r="AC602" i="50" s="1"/>
  <c r="X602" i="49"/>
  <c r="Y602" i="50" s="1"/>
  <c r="T602" i="49"/>
  <c r="U602" i="50" s="1"/>
  <c r="P602" i="49"/>
  <c r="Q602" i="50" s="1"/>
  <c r="AB599" i="49"/>
  <c r="AC599" i="50" s="1"/>
  <c r="X599" i="49"/>
  <c r="Y599" i="50" s="1"/>
  <c r="T599" i="49"/>
  <c r="U599" i="50" s="1"/>
  <c r="P599" i="49"/>
  <c r="Q599" i="50" s="1"/>
  <c r="Z597" i="49"/>
  <c r="AA597" i="50" s="1"/>
  <c r="R597" i="49"/>
  <c r="S597" i="50" s="1"/>
  <c r="AC621" i="49"/>
  <c r="AD621" i="50" s="1"/>
  <c r="Y621" i="49"/>
  <c r="Z621" i="50" s="1"/>
  <c r="U621" i="49"/>
  <c r="V621" i="50" s="1"/>
  <c r="Q621" i="49"/>
  <c r="M621" i="49"/>
  <c r="N621" i="50" s="1"/>
  <c r="Y617" i="49"/>
  <c r="Z617" i="50" s="1"/>
  <c r="U617" i="49"/>
  <c r="V617" i="50" s="1"/>
  <c r="M617" i="49"/>
  <c r="N617" i="50" s="1"/>
  <c r="AA616" i="49"/>
  <c r="AB616" i="50" s="1"/>
  <c r="W616" i="49"/>
  <c r="X616" i="50" s="1"/>
  <c r="S616" i="49"/>
  <c r="T616" i="50" s="1"/>
  <c r="O616" i="49"/>
  <c r="P616" i="50" s="1"/>
  <c r="AA613" i="49"/>
  <c r="AB613" i="50" s="1"/>
  <c r="W613" i="49"/>
  <c r="X613" i="50" s="1"/>
  <c r="S613" i="49"/>
  <c r="T613" i="50" s="1"/>
  <c r="O613" i="49"/>
  <c r="P613" i="50" s="1"/>
  <c r="Y612" i="49"/>
  <c r="Z612" i="50" s="1"/>
  <c r="U612" i="49"/>
  <c r="V612" i="50" s="1"/>
  <c r="M612" i="49"/>
  <c r="N612" i="50" s="1"/>
  <c r="AA611" i="49"/>
  <c r="AB611" i="50" s="1"/>
  <c r="W611" i="49"/>
  <c r="X611" i="50" s="1"/>
  <c r="S611" i="49"/>
  <c r="T611" i="50" s="1"/>
  <c r="O611" i="49"/>
  <c r="P611" i="50" s="1"/>
  <c r="Y610" i="49"/>
  <c r="Z610" i="50" s="1"/>
  <c r="U610" i="49"/>
  <c r="V610" i="50" s="1"/>
  <c r="M610" i="49"/>
  <c r="N610" i="50" s="1"/>
  <c r="Y607" i="49"/>
  <c r="Z607" i="50" s="1"/>
  <c r="U607" i="49"/>
  <c r="V607" i="50" s="1"/>
  <c r="M607" i="49"/>
  <c r="N607" i="50" s="1"/>
  <c r="AA606" i="49"/>
  <c r="AB606" i="50" s="1"/>
  <c r="W606" i="49"/>
  <c r="X606" i="50" s="1"/>
  <c r="S606" i="49"/>
  <c r="T606" i="50" s="1"/>
  <c r="O606" i="49"/>
  <c r="P606" i="50" s="1"/>
  <c r="Y605" i="49"/>
  <c r="Z605" i="50" s="1"/>
  <c r="U605" i="49"/>
  <c r="V605" i="50" s="1"/>
  <c r="M605" i="49"/>
  <c r="N605" i="50" s="1"/>
  <c r="AA604" i="49"/>
  <c r="AB604" i="50" s="1"/>
  <c r="W604" i="49"/>
  <c r="X604" i="50" s="1"/>
  <c r="S604" i="49"/>
  <c r="T604" i="50" s="1"/>
  <c r="O604" i="49"/>
  <c r="P604" i="50" s="1"/>
  <c r="Y603" i="49"/>
  <c r="Z603" i="50" s="1"/>
  <c r="U603" i="49"/>
  <c r="V603" i="50" s="1"/>
  <c r="AB621" i="49"/>
  <c r="AC621" i="50" s="1"/>
  <c r="T621" i="49"/>
  <c r="U621" i="50" s="1"/>
  <c r="X617" i="49"/>
  <c r="Y617" i="50" s="1"/>
  <c r="P617" i="49"/>
  <c r="Q617" i="50" s="1"/>
  <c r="Z616" i="49"/>
  <c r="AA616" i="50" s="1"/>
  <c r="R616" i="49"/>
  <c r="S616" i="50" s="1"/>
  <c r="N613" i="49"/>
  <c r="O613" i="50" s="1"/>
  <c r="X612" i="49"/>
  <c r="Y612" i="50" s="1"/>
  <c r="P612" i="49"/>
  <c r="Q612" i="50" s="1"/>
  <c r="Z611" i="49"/>
  <c r="AA611" i="50" s="1"/>
  <c r="R611" i="49"/>
  <c r="S611" i="50" s="1"/>
  <c r="AB610" i="49"/>
  <c r="AC610" i="50" s="1"/>
  <c r="T610" i="49"/>
  <c r="U610" i="50" s="1"/>
  <c r="X621" i="49"/>
  <c r="Y621" i="50" s="1"/>
  <c r="P621" i="49"/>
  <c r="Q621" i="50" s="1"/>
  <c r="AB617" i="49"/>
  <c r="AC617" i="50" s="1"/>
  <c r="T617" i="49"/>
  <c r="U617" i="50" s="1"/>
  <c r="Z613" i="49"/>
  <c r="AA613" i="50" s="1"/>
  <c r="R613" i="49"/>
  <c r="S613" i="50" s="1"/>
  <c r="AB612" i="49"/>
  <c r="AC612" i="50" s="1"/>
  <c r="T612" i="49"/>
  <c r="U612" i="50" s="1"/>
  <c r="N611" i="49"/>
  <c r="O611" i="50" s="1"/>
  <c r="X610" i="49"/>
  <c r="Y610" i="50" s="1"/>
  <c r="P610" i="49"/>
  <c r="Q610" i="50" s="1"/>
  <c r="AB607" i="49"/>
  <c r="AC607" i="50" s="1"/>
  <c r="T607" i="49"/>
  <c r="U607" i="50" s="1"/>
  <c r="N606" i="49"/>
  <c r="O606" i="50" s="1"/>
  <c r="P605" i="49"/>
  <c r="Q605" i="50" s="1"/>
  <c r="Z604" i="49"/>
  <c r="AA604" i="50" s="1"/>
  <c r="R604" i="49"/>
  <c r="S604" i="50" s="1"/>
  <c r="AB603" i="49"/>
  <c r="AC603" i="50" s="1"/>
  <c r="T603" i="49"/>
  <c r="U603" i="50" s="1"/>
  <c r="M603" i="49"/>
  <c r="N603" i="50" s="1"/>
  <c r="Z602" i="49"/>
  <c r="AA602" i="50" s="1"/>
  <c r="U602" i="49"/>
  <c r="V602" i="50" s="1"/>
  <c r="O602" i="49"/>
  <c r="P602" i="50" s="1"/>
  <c r="Y599" i="49"/>
  <c r="Z599" i="50" s="1"/>
  <c r="S599" i="49"/>
  <c r="T599" i="50" s="1"/>
  <c r="N599" i="49"/>
  <c r="O599" i="50" s="1"/>
  <c r="AA597" i="49"/>
  <c r="AB597" i="50" s="1"/>
  <c r="U597" i="49"/>
  <c r="V597" i="50" s="1"/>
  <c r="P597" i="49"/>
  <c r="Q597" i="50" s="1"/>
  <c r="Z595" i="49"/>
  <c r="AA595" i="50" s="1"/>
  <c r="R595" i="49"/>
  <c r="S595" i="50" s="1"/>
  <c r="N595" i="49"/>
  <c r="O595" i="50" s="1"/>
  <c r="AB593" i="49"/>
  <c r="AC593" i="50" s="1"/>
  <c r="X593" i="49"/>
  <c r="Y593" i="50" s="1"/>
  <c r="T593" i="49"/>
  <c r="U593" i="50" s="1"/>
  <c r="P593" i="49"/>
  <c r="Q593" i="50" s="1"/>
  <c r="Z591" i="49"/>
  <c r="AA591" i="50" s="1"/>
  <c r="R591" i="49"/>
  <c r="S591" i="50" s="1"/>
  <c r="N591" i="49"/>
  <c r="O591" i="50" s="1"/>
  <c r="AB590" i="49"/>
  <c r="AC590" i="50" s="1"/>
  <c r="X590" i="49"/>
  <c r="Y590" i="50" s="1"/>
  <c r="T590" i="49"/>
  <c r="U590" i="50" s="1"/>
  <c r="P590" i="49"/>
  <c r="Q590" i="50" s="1"/>
  <c r="Z589" i="49"/>
  <c r="AA589" i="50" s="1"/>
  <c r="R589" i="49"/>
  <c r="S589" i="50" s="1"/>
  <c r="N589" i="49"/>
  <c r="O589" i="50" s="1"/>
  <c r="AB588" i="49"/>
  <c r="AC588" i="50" s="1"/>
  <c r="X588" i="49"/>
  <c r="Y588" i="50" s="1"/>
  <c r="T588" i="49"/>
  <c r="U588" i="50" s="1"/>
  <c r="P588" i="49"/>
  <c r="Q588" i="50" s="1"/>
  <c r="R587" i="49"/>
  <c r="S587" i="50" s="1"/>
  <c r="Z585" i="49"/>
  <c r="AA585" i="50" s="1"/>
  <c r="AA621" i="49"/>
  <c r="AB621" i="50" s="1"/>
  <c r="O617" i="49"/>
  <c r="P617" i="50" s="1"/>
  <c r="U613" i="49"/>
  <c r="V613" i="50" s="1"/>
  <c r="W612" i="49"/>
  <c r="X612" i="50" s="1"/>
  <c r="Y611" i="49"/>
  <c r="Z611" i="50" s="1"/>
  <c r="AA610" i="49"/>
  <c r="AB610" i="50" s="1"/>
  <c r="AA607" i="49"/>
  <c r="AB607" i="50" s="1"/>
  <c r="P607" i="49"/>
  <c r="Q607" i="50" s="1"/>
  <c r="Y606" i="49"/>
  <c r="Z606" i="50" s="1"/>
  <c r="M606" i="49"/>
  <c r="N606" i="50" s="1"/>
  <c r="T605" i="49"/>
  <c r="U605" i="50" s="1"/>
  <c r="X603" i="49"/>
  <c r="Y603" i="50" s="1"/>
  <c r="O603" i="49"/>
  <c r="P603" i="50" s="1"/>
  <c r="Y602" i="49"/>
  <c r="Z602" i="50" s="1"/>
  <c r="R602" i="49"/>
  <c r="S602" i="50" s="1"/>
  <c r="Z599" i="49"/>
  <c r="AA599" i="50" s="1"/>
  <c r="R599" i="49"/>
  <c r="S599" i="50" s="1"/>
  <c r="W597" i="49"/>
  <c r="X597" i="50" s="1"/>
  <c r="O597" i="49"/>
  <c r="P597" i="50" s="1"/>
  <c r="AB595" i="49"/>
  <c r="AC595" i="50" s="1"/>
  <c r="W595" i="49"/>
  <c r="X595" i="50" s="1"/>
  <c r="Y593" i="49"/>
  <c r="Z593" i="50" s="1"/>
  <c r="S593" i="49"/>
  <c r="T593" i="50" s="1"/>
  <c r="N593" i="49"/>
  <c r="O593" i="50" s="1"/>
  <c r="AA591" i="49"/>
  <c r="AB591" i="50" s="1"/>
  <c r="U591" i="49"/>
  <c r="V591" i="50" s="1"/>
  <c r="P591" i="49"/>
  <c r="Q591" i="50" s="1"/>
  <c r="W590" i="49"/>
  <c r="X590" i="50" s="1"/>
  <c r="R590" i="49"/>
  <c r="S590" i="50" s="1"/>
  <c r="M590" i="49"/>
  <c r="N590" i="50" s="1"/>
  <c r="Y589" i="49"/>
  <c r="Z589" i="50" s="1"/>
  <c r="T589" i="49"/>
  <c r="U589" i="50" s="1"/>
  <c r="O589" i="49"/>
  <c r="P589" i="50" s="1"/>
  <c r="AA588" i="49"/>
  <c r="AB588" i="50" s="1"/>
  <c r="M587" i="49"/>
  <c r="N587" i="50" s="1"/>
  <c r="AB585" i="49"/>
  <c r="AC585" i="50" s="1"/>
  <c r="W585" i="49"/>
  <c r="X585" i="50" s="1"/>
  <c r="S585" i="49"/>
  <c r="T585" i="50" s="1"/>
  <c r="O585" i="49"/>
  <c r="P585" i="50" s="1"/>
  <c r="Y584" i="49"/>
  <c r="Z584" i="50" s="1"/>
  <c r="U584" i="49"/>
  <c r="V584" i="50" s="1"/>
  <c r="M584" i="49"/>
  <c r="N584" i="50" s="1"/>
  <c r="AA583" i="49"/>
  <c r="AB583" i="50" s="1"/>
  <c r="W583" i="49"/>
  <c r="X583" i="50" s="1"/>
  <c r="S583" i="49"/>
  <c r="T583" i="50" s="1"/>
  <c r="O583" i="49"/>
  <c r="P583" i="50" s="1"/>
  <c r="Y582" i="49"/>
  <c r="Z582" i="50" s="1"/>
  <c r="U582" i="49"/>
  <c r="V582" i="50" s="1"/>
  <c r="M582" i="49"/>
  <c r="N582" i="50" s="1"/>
  <c r="AA581" i="49"/>
  <c r="AB581" i="50" s="1"/>
  <c r="W581" i="49"/>
  <c r="X581" i="50" s="1"/>
  <c r="S581" i="49"/>
  <c r="T581" i="50" s="1"/>
  <c r="O581" i="49"/>
  <c r="P581" i="50" s="1"/>
  <c r="Y580" i="49"/>
  <c r="Z580" i="50" s="1"/>
  <c r="U580" i="49"/>
  <c r="V580" i="50" s="1"/>
  <c r="M580" i="49"/>
  <c r="N580" i="50" s="1"/>
  <c r="Y578" i="49"/>
  <c r="Z578" i="50" s="1"/>
  <c r="U578" i="49"/>
  <c r="V578" i="50" s="1"/>
  <c r="M578" i="49"/>
  <c r="N578" i="50" s="1"/>
  <c r="AA577" i="49"/>
  <c r="AB577" i="50" s="1"/>
  <c r="W577" i="49"/>
  <c r="X577" i="50" s="1"/>
  <c r="S577" i="49"/>
  <c r="T577" i="50" s="1"/>
  <c r="O577" i="49"/>
  <c r="P577" i="50" s="1"/>
  <c r="Y576" i="49"/>
  <c r="Z576" i="50" s="1"/>
  <c r="U576" i="49"/>
  <c r="V576" i="50" s="1"/>
  <c r="M576" i="49"/>
  <c r="N576" i="50" s="1"/>
  <c r="AA575" i="49"/>
  <c r="AB575" i="50" s="1"/>
  <c r="W575" i="49"/>
  <c r="X575" i="50" s="1"/>
  <c r="S575" i="49"/>
  <c r="T575" i="50" s="1"/>
  <c r="O575" i="49"/>
  <c r="P575" i="50" s="1"/>
  <c r="Y574" i="49"/>
  <c r="Z574" i="50" s="1"/>
  <c r="U574" i="49"/>
  <c r="V574" i="50" s="1"/>
  <c r="M574" i="49"/>
  <c r="N574" i="50" s="1"/>
  <c r="AA571" i="49"/>
  <c r="AB571" i="50" s="1"/>
  <c r="W571" i="49"/>
  <c r="X571" i="50" s="1"/>
  <c r="S571" i="49"/>
  <c r="T571" i="50" s="1"/>
  <c r="O571" i="49"/>
  <c r="P571" i="50" s="1"/>
  <c r="Y570" i="49"/>
  <c r="Z570" i="50" s="1"/>
  <c r="U570" i="49"/>
  <c r="V570" i="50" s="1"/>
  <c r="S621" i="49"/>
  <c r="T621" i="50" s="1"/>
  <c r="W617" i="49"/>
  <c r="X617" i="50" s="1"/>
  <c r="Y616" i="49"/>
  <c r="Z616" i="50" s="1"/>
  <c r="M613" i="49"/>
  <c r="N613" i="50" s="1"/>
  <c r="O612" i="49"/>
  <c r="P612" i="50" s="1"/>
  <c r="S610" i="49"/>
  <c r="T610" i="50" s="1"/>
  <c r="W607" i="49"/>
  <c r="X607" i="50" s="1"/>
  <c r="AA605" i="49"/>
  <c r="AB605" i="50" s="1"/>
  <c r="O605" i="49"/>
  <c r="P605" i="50" s="1"/>
  <c r="M604" i="49"/>
  <c r="N604" i="50" s="1"/>
  <c r="S603" i="49"/>
  <c r="T603" i="50" s="1"/>
  <c r="N602" i="49"/>
  <c r="O602" i="50" s="1"/>
  <c r="O599" i="49"/>
  <c r="P599" i="50" s="1"/>
  <c r="Y597" i="49"/>
  <c r="Z597" i="50" s="1"/>
  <c r="S597" i="49"/>
  <c r="T597" i="50" s="1"/>
  <c r="M597" i="49"/>
  <c r="N597" i="50" s="1"/>
  <c r="Y595" i="49"/>
  <c r="Z595" i="50" s="1"/>
  <c r="T595" i="49"/>
  <c r="U595" i="50" s="1"/>
  <c r="O595" i="49"/>
  <c r="P595" i="50" s="1"/>
  <c r="AA593" i="49"/>
  <c r="AB593" i="50" s="1"/>
  <c r="X591" i="49"/>
  <c r="Y591" i="50" s="1"/>
  <c r="S591" i="49"/>
  <c r="T591" i="50" s="1"/>
  <c r="M591" i="49"/>
  <c r="N591" i="50" s="1"/>
  <c r="Z590" i="49"/>
  <c r="AA590" i="50" s="1"/>
  <c r="U590" i="49"/>
  <c r="V590" i="50" s="1"/>
  <c r="O590" i="49"/>
  <c r="P590" i="50" s="1"/>
  <c r="AB589" i="49"/>
  <c r="AC589" i="50" s="1"/>
  <c r="W589" i="49"/>
  <c r="X589" i="50" s="1"/>
  <c r="Y588" i="49"/>
  <c r="Z588" i="50" s="1"/>
  <c r="S588" i="49"/>
  <c r="T588" i="50" s="1"/>
  <c r="N588" i="49"/>
  <c r="O588" i="50" s="1"/>
  <c r="Y585" i="49"/>
  <c r="Z585" i="50" s="1"/>
  <c r="U585" i="49"/>
  <c r="V585" i="50" s="1"/>
  <c r="M585" i="49"/>
  <c r="N585" i="50" s="1"/>
  <c r="AA584" i="49"/>
  <c r="AB584" i="50" s="1"/>
  <c r="W584" i="49"/>
  <c r="X584" i="50" s="1"/>
  <c r="S584" i="49"/>
  <c r="T584" i="50" s="1"/>
  <c r="O584" i="49"/>
  <c r="P584" i="50" s="1"/>
  <c r="Y583" i="49"/>
  <c r="Z583" i="50" s="1"/>
  <c r="U583" i="49"/>
  <c r="V583" i="50" s="1"/>
  <c r="M583" i="49"/>
  <c r="N583" i="50" s="1"/>
  <c r="AA582" i="49"/>
  <c r="AB582" i="50" s="1"/>
  <c r="W582" i="49"/>
  <c r="X582" i="50" s="1"/>
  <c r="S582" i="49"/>
  <c r="T582" i="50" s="1"/>
  <c r="O582" i="49"/>
  <c r="P582" i="50" s="1"/>
  <c r="Y581" i="49"/>
  <c r="Z581" i="50" s="1"/>
  <c r="U581" i="49"/>
  <c r="V581" i="50" s="1"/>
  <c r="M581" i="49"/>
  <c r="N581" i="50" s="1"/>
  <c r="AA580" i="49"/>
  <c r="AB580" i="50" s="1"/>
  <c r="W580" i="49"/>
  <c r="X580" i="50" s="1"/>
  <c r="S580" i="49"/>
  <c r="T580" i="50" s="1"/>
  <c r="O580" i="49"/>
  <c r="P580" i="50" s="1"/>
  <c r="AA578" i="49"/>
  <c r="AB578" i="50" s="1"/>
  <c r="W578" i="49"/>
  <c r="X578" i="50" s="1"/>
  <c r="S578" i="49"/>
  <c r="T578" i="50" s="1"/>
  <c r="O578" i="49"/>
  <c r="P578" i="50" s="1"/>
  <c r="Y577" i="49"/>
  <c r="Z577" i="50" s="1"/>
  <c r="U577" i="49"/>
  <c r="V577" i="50" s="1"/>
  <c r="M577" i="49"/>
  <c r="N577" i="50" s="1"/>
  <c r="AA576" i="49"/>
  <c r="AB576" i="50" s="1"/>
  <c r="W576" i="49"/>
  <c r="X576" i="50" s="1"/>
  <c r="S576" i="49"/>
  <c r="T576" i="50" s="1"/>
  <c r="O576" i="49"/>
  <c r="P576" i="50" s="1"/>
  <c r="Y575" i="49"/>
  <c r="Z575" i="50" s="1"/>
  <c r="U575" i="49"/>
  <c r="V575" i="50" s="1"/>
  <c r="M575" i="49"/>
  <c r="N575" i="50" s="1"/>
  <c r="AA574" i="49"/>
  <c r="AB574" i="50" s="1"/>
  <c r="W574" i="49"/>
  <c r="X574" i="50" s="1"/>
  <c r="S574" i="49"/>
  <c r="T574" i="50" s="1"/>
  <c r="O574" i="49"/>
  <c r="P574" i="50" s="1"/>
  <c r="Y571" i="49"/>
  <c r="Z571" i="50" s="1"/>
  <c r="U571" i="49"/>
  <c r="V571" i="50" s="1"/>
  <c r="M571" i="49"/>
  <c r="N571" i="50" s="1"/>
  <c r="AA570" i="49"/>
  <c r="AB570" i="50" s="1"/>
  <c r="W570" i="49"/>
  <c r="X570" i="50" s="1"/>
  <c r="S570" i="49"/>
  <c r="T570" i="50" s="1"/>
  <c r="O570" i="49"/>
  <c r="P570" i="50" s="1"/>
  <c r="Y569" i="49"/>
  <c r="Z569" i="50" s="1"/>
  <c r="U569" i="49"/>
  <c r="V569" i="50" s="1"/>
  <c r="M569" i="49"/>
  <c r="N569" i="50" s="1"/>
  <c r="AA568" i="49"/>
  <c r="AB568" i="50" s="1"/>
  <c r="W568" i="49"/>
  <c r="X568" i="50" s="1"/>
  <c r="S568" i="49"/>
  <c r="T568" i="50" s="1"/>
  <c r="O568" i="49"/>
  <c r="P568" i="50" s="1"/>
  <c r="AA566" i="49"/>
  <c r="AB566" i="50" s="1"/>
  <c r="W566" i="49"/>
  <c r="X566" i="50" s="1"/>
  <c r="S566" i="49"/>
  <c r="T566" i="50" s="1"/>
  <c r="O566" i="49"/>
  <c r="P566" i="50" s="1"/>
  <c r="Y565" i="49"/>
  <c r="Z565" i="50" s="1"/>
  <c r="U565" i="49"/>
  <c r="V565" i="50" s="1"/>
  <c r="M565" i="49"/>
  <c r="N565" i="50" s="1"/>
  <c r="AA564" i="49"/>
  <c r="AB564" i="50" s="1"/>
  <c r="W564" i="49"/>
  <c r="X564" i="50" s="1"/>
  <c r="S564" i="49"/>
  <c r="T564" i="50" s="1"/>
  <c r="O564" i="49"/>
  <c r="P564" i="50" s="1"/>
  <c r="Y563" i="49"/>
  <c r="Z563" i="50" s="1"/>
  <c r="U563" i="49"/>
  <c r="V563" i="50" s="1"/>
  <c r="M563" i="49"/>
  <c r="N563" i="50" s="1"/>
  <c r="Y561" i="49"/>
  <c r="Z561" i="50" s="1"/>
  <c r="U561" i="49"/>
  <c r="V561" i="50" s="1"/>
  <c r="M561" i="49"/>
  <c r="N561" i="50" s="1"/>
  <c r="W621" i="49"/>
  <c r="X621" i="50" s="1"/>
  <c r="AA617" i="49"/>
  <c r="AB617" i="50" s="1"/>
  <c r="M616" i="49"/>
  <c r="N616" i="50" s="1"/>
  <c r="U611" i="49"/>
  <c r="V611" i="50" s="1"/>
  <c r="X607" i="49"/>
  <c r="Y607" i="50" s="1"/>
  <c r="U606" i="49"/>
  <c r="V606" i="50" s="1"/>
  <c r="S605" i="49"/>
  <c r="T605" i="50" s="1"/>
  <c r="N604" i="49"/>
  <c r="O604" i="50" s="1"/>
  <c r="W599" i="49"/>
  <c r="X599" i="50" s="1"/>
  <c r="AB597" i="49"/>
  <c r="AC597" i="50" s="1"/>
  <c r="N597" i="49"/>
  <c r="O597" i="50" s="1"/>
  <c r="U595" i="49"/>
  <c r="V595" i="50" s="1"/>
  <c r="R593" i="49"/>
  <c r="S593" i="50" s="1"/>
  <c r="Y591" i="49"/>
  <c r="Z591" i="50" s="1"/>
  <c r="O591" i="49"/>
  <c r="P591" i="50" s="1"/>
  <c r="S589" i="49"/>
  <c r="T589" i="50" s="1"/>
  <c r="Z588" i="49"/>
  <c r="AA588" i="50" s="1"/>
  <c r="O588" i="49"/>
  <c r="P588" i="50" s="1"/>
  <c r="W587" i="49"/>
  <c r="X587" i="50" s="1"/>
  <c r="AA585" i="49"/>
  <c r="AB585" i="50" s="1"/>
  <c r="R585" i="49"/>
  <c r="S585" i="50" s="1"/>
  <c r="AB584" i="49"/>
  <c r="AC584" i="50" s="1"/>
  <c r="T584" i="49"/>
  <c r="U584" i="50" s="1"/>
  <c r="N583" i="49"/>
  <c r="O583" i="50" s="1"/>
  <c r="X582" i="49"/>
  <c r="Y582" i="50" s="1"/>
  <c r="P582" i="49"/>
  <c r="Q582" i="50" s="1"/>
  <c r="Z581" i="49"/>
  <c r="AA581" i="50" s="1"/>
  <c r="R581" i="49"/>
  <c r="S581" i="50" s="1"/>
  <c r="AB580" i="49"/>
  <c r="AC580" i="50" s="1"/>
  <c r="T580" i="49"/>
  <c r="U580" i="50" s="1"/>
  <c r="X578" i="49"/>
  <c r="Y578" i="50" s="1"/>
  <c r="P578" i="49"/>
  <c r="Q578" i="50" s="1"/>
  <c r="Z577" i="49"/>
  <c r="AA577" i="50" s="1"/>
  <c r="R577" i="49"/>
  <c r="S577" i="50" s="1"/>
  <c r="AB576" i="49"/>
  <c r="AC576" i="50" s="1"/>
  <c r="T576" i="49"/>
  <c r="U576" i="50" s="1"/>
  <c r="N575" i="49"/>
  <c r="O575" i="50" s="1"/>
  <c r="X574" i="49"/>
  <c r="Y574" i="50" s="1"/>
  <c r="P574" i="49"/>
  <c r="Q574" i="50" s="1"/>
  <c r="N571" i="49"/>
  <c r="O571" i="50" s="1"/>
  <c r="X570" i="49"/>
  <c r="Y570" i="50" s="1"/>
  <c r="P570" i="49"/>
  <c r="Q570" i="50" s="1"/>
  <c r="AB569" i="49"/>
  <c r="AC569" i="50" s="1"/>
  <c r="W569" i="49"/>
  <c r="X569" i="50" s="1"/>
  <c r="R569" i="49"/>
  <c r="S569" i="50" s="1"/>
  <c r="Y568" i="49"/>
  <c r="Z568" i="50" s="1"/>
  <c r="T568" i="49"/>
  <c r="U568" i="50" s="1"/>
  <c r="N568" i="49"/>
  <c r="O568" i="50" s="1"/>
  <c r="X566" i="49"/>
  <c r="Y566" i="50" s="1"/>
  <c r="R566" i="49"/>
  <c r="S566" i="50" s="1"/>
  <c r="M566" i="49"/>
  <c r="N566" i="50" s="1"/>
  <c r="Z565" i="49"/>
  <c r="AA565" i="50" s="1"/>
  <c r="T565" i="49"/>
  <c r="U565" i="50" s="1"/>
  <c r="O565" i="49"/>
  <c r="P565" i="50" s="1"/>
  <c r="AB564" i="49"/>
  <c r="AC564" i="50" s="1"/>
  <c r="X563" i="49"/>
  <c r="Y563" i="50" s="1"/>
  <c r="S563" i="49"/>
  <c r="T563" i="50" s="1"/>
  <c r="N563" i="49"/>
  <c r="O563" i="50" s="1"/>
  <c r="AB561" i="49"/>
  <c r="AC561" i="50" s="1"/>
  <c r="W561" i="49"/>
  <c r="X561" i="50" s="1"/>
  <c r="R561" i="49"/>
  <c r="S561" i="50" s="1"/>
  <c r="Z560" i="49"/>
  <c r="AA560" i="50" s="1"/>
  <c r="R560" i="49"/>
  <c r="S560" i="50" s="1"/>
  <c r="N560" i="49"/>
  <c r="O560" i="50" s="1"/>
  <c r="AB559" i="49"/>
  <c r="AC559" i="50" s="1"/>
  <c r="X559" i="49"/>
  <c r="Y559" i="50" s="1"/>
  <c r="T559" i="49"/>
  <c r="U559" i="50" s="1"/>
  <c r="P559" i="49"/>
  <c r="Q559" i="50" s="1"/>
  <c r="Z558" i="49"/>
  <c r="AA558" i="50" s="1"/>
  <c r="R558" i="49"/>
  <c r="S558" i="50" s="1"/>
  <c r="N558" i="49"/>
  <c r="O558" i="50" s="1"/>
  <c r="AB557" i="49"/>
  <c r="AC557" i="50" s="1"/>
  <c r="X557" i="49"/>
  <c r="Y557" i="50" s="1"/>
  <c r="T557" i="49"/>
  <c r="U557" i="50" s="1"/>
  <c r="P557" i="49"/>
  <c r="Q557" i="50" s="1"/>
  <c r="Z556" i="49"/>
  <c r="AA556" i="50" s="1"/>
  <c r="R556" i="49"/>
  <c r="S556" i="50" s="1"/>
  <c r="N556" i="49"/>
  <c r="O556" i="50" s="1"/>
  <c r="AB555" i="49"/>
  <c r="AC555" i="50" s="1"/>
  <c r="X555" i="49"/>
  <c r="Y555" i="50" s="1"/>
  <c r="T555" i="49"/>
  <c r="U555" i="50" s="1"/>
  <c r="P555" i="49"/>
  <c r="Q555" i="50" s="1"/>
  <c r="Z554" i="49"/>
  <c r="AA554" i="50" s="1"/>
  <c r="R554" i="49"/>
  <c r="S554" i="50" s="1"/>
  <c r="N554" i="49"/>
  <c r="O554" i="50" s="1"/>
  <c r="Z552" i="49"/>
  <c r="AA552" i="50" s="1"/>
  <c r="R552" i="49"/>
  <c r="S552" i="50" s="1"/>
  <c r="N552" i="49"/>
  <c r="O552" i="50" s="1"/>
  <c r="AB551" i="49"/>
  <c r="AC551" i="50" s="1"/>
  <c r="X551" i="49"/>
  <c r="Y551" i="50" s="1"/>
  <c r="T551" i="49"/>
  <c r="U551" i="50" s="1"/>
  <c r="P551" i="49"/>
  <c r="Q551" i="50" s="1"/>
  <c r="Z550" i="49"/>
  <c r="AA550" i="50" s="1"/>
  <c r="R550" i="49"/>
  <c r="S550" i="50" s="1"/>
  <c r="N550" i="49"/>
  <c r="O550" i="50" s="1"/>
  <c r="Z548" i="49"/>
  <c r="AA548" i="50" s="1"/>
  <c r="R548" i="49"/>
  <c r="S548" i="50" s="1"/>
  <c r="N548" i="49"/>
  <c r="O548" i="50" s="1"/>
  <c r="Z545" i="49"/>
  <c r="AA545" i="50" s="1"/>
  <c r="R545" i="49"/>
  <c r="S545" i="50" s="1"/>
  <c r="N545" i="49"/>
  <c r="O545" i="50" s="1"/>
  <c r="AB544" i="49"/>
  <c r="AC544" i="50" s="1"/>
  <c r="X544" i="49"/>
  <c r="Y544" i="50" s="1"/>
  <c r="T544" i="49"/>
  <c r="U544" i="50" s="1"/>
  <c r="P544" i="49"/>
  <c r="Q544" i="50" s="1"/>
  <c r="Z543" i="49"/>
  <c r="AA543" i="50" s="1"/>
  <c r="S612" i="49"/>
  <c r="T612" i="50" s="1"/>
  <c r="W610" i="49"/>
  <c r="X610" i="50" s="1"/>
  <c r="O607" i="49"/>
  <c r="P607" i="50" s="1"/>
  <c r="AB605" i="49"/>
  <c r="AC605" i="50" s="1"/>
  <c r="Y604" i="49"/>
  <c r="Z604" i="50" s="1"/>
  <c r="W603" i="49"/>
  <c r="X603" i="50" s="1"/>
  <c r="W602" i="49"/>
  <c r="X602" i="50" s="1"/>
  <c r="T597" i="49"/>
  <c r="U597" i="50" s="1"/>
  <c r="AA595" i="49"/>
  <c r="AB595" i="50" s="1"/>
  <c r="P595" i="49"/>
  <c r="Q595" i="50" s="1"/>
  <c r="W593" i="49"/>
  <c r="X593" i="50" s="1"/>
  <c r="M593" i="49"/>
  <c r="N593" i="50" s="1"/>
  <c r="T591" i="49"/>
  <c r="U591" i="50" s="1"/>
  <c r="AA590" i="49"/>
  <c r="AB590" i="50" s="1"/>
  <c r="X589" i="49"/>
  <c r="Y589" i="50" s="1"/>
  <c r="M589" i="49"/>
  <c r="N589" i="50" s="1"/>
  <c r="U588" i="49"/>
  <c r="V588" i="50" s="1"/>
  <c r="N585" i="49"/>
  <c r="O585" i="50" s="1"/>
  <c r="X584" i="49"/>
  <c r="Y584" i="50" s="1"/>
  <c r="P584" i="49"/>
  <c r="Q584" i="50" s="1"/>
  <c r="Z583" i="49"/>
  <c r="AA583" i="50" s="1"/>
  <c r="R583" i="49"/>
  <c r="S583" i="50" s="1"/>
  <c r="AB582" i="49"/>
  <c r="AC582" i="50" s="1"/>
  <c r="T582" i="49"/>
  <c r="U582" i="50" s="1"/>
  <c r="N581" i="49"/>
  <c r="O581" i="50" s="1"/>
  <c r="X580" i="49"/>
  <c r="Y580" i="50" s="1"/>
  <c r="P580" i="49"/>
  <c r="Q580" i="50" s="1"/>
  <c r="AB578" i="49"/>
  <c r="AC578" i="50" s="1"/>
  <c r="T578" i="49"/>
  <c r="U578" i="50" s="1"/>
  <c r="N577" i="49"/>
  <c r="O577" i="50" s="1"/>
  <c r="X576" i="49"/>
  <c r="Y576" i="50" s="1"/>
  <c r="P576" i="49"/>
  <c r="Q576" i="50" s="1"/>
  <c r="Z575" i="49"/>
  <c r="AA575" i="50" s="1"/>
  <c r="R575" i="49"/>
  <c r="S575" i="50" s="1"/>
  <c r="AB574" i="49"/>
  <c r="AC574" i="50" s="1"/>
  <c r="T574" i="49"/>
  <c r="U574" i="50" s="1"/>
  <c r="Z571" i="49"/>
  <c r="AA571" i="50" s="1"/>
  <c r="R571" i="49"/>
  <c r="S571" i="50" s="1"/>
  <c r="AB570" i="49"/>
  <c r="AC570" i="50" s="1"/>
  <c r="T570" i="49"/>
  <c r="U570" i="50" s="1"/>
  <c r="M570" i="49"/>
  <c r="N570" i="50" s="1"/>
  <c r="Z569" i="49"/>
  <c r="AA569" i="50" s="1"/>
  <c r="T569" i="49"/>
  <c r="U569" i="50" s="1"/>
  <c r="O569" i="49"/>
  <c r="P569" i="50" s="1"/>
  <c r="AB568" i="49"/>
  <c r="AC568" i="50" s="1"/>
  <c r="Z566" i="49"/>
  <c r="AA566" i="50" s="1"/>
  <c r="U566" i="49"/>
  <c r="V566" i="50" s="1"/>
  <c r="P566" i="49"/>
  <c r="Q566" i="50" s="1"/>
  <c r="AB565" i="49"/>
  <c r="AC565" i="50" s="1"/>
  <c r="W565" i="49"/>
  <c r="X565" i="50" s="1"/>
  <c r="R565" i="49"/>
  <c r="S565" i="50" s="1"/>
  <c r="Y564" i="49"/>
  <c r="Z564" i="50" s="1"/>
  <c r="T564" i="49"/>
  <c r="U564" i="50" s="1"/>
  <c r="N564" i="49"/>
  <c r="O564" i="50" s="1"/>
  <c r="AA563" i="49"/>
  <c r="AB563" i="50" s="1"/>
  <c r="Z561" i="49"/>
  <c r="AA561" i="50" s="1"/>
  <c r="T561" i="49"/>
  <c r="U561" i="50" s="1"/>
  <c r="O561" i="49"/>
  <c r="P561" i="50" s="1"/>
  <c r="AB560" i="49"/>
  <c r="AC560" i="50" s="1"/>
  <c r="X560" i="49"/>
  <c r="Y560" i="50" s="1"/>
  <c r="T560" i="49"/>
  <c r="U560" i="50" s="1"/>
  <c r="P560" i="49"/>
  <c r="Q560" i="50" s="1"/>
  <c r="Z559" i="49"/>
  <c r="AA559" i="50" s="1"/>
  <c r="R559" i="49"/>
  <c r="S559" i="50" s="1"/>
  <c r="N559" i="49"/>
  <c r="O559" i="50" s="1"/>
  <c r="AB558" i="49"/>
  <c r="AC558" i="50" s="1"/>
  <c r="X558" i="49"/>
  <c r="Y558" i="50" s="1"/>
  <c r="T558" i="49"/>
  <c r="U558" i="50" s="1"/>
  <c r="P558" i="49"/>
  <c r="Q558" i="50" s="1"/>
  <c r="Z557" i="49"/>
  <c r="AA557" i="50" s="1"/>
  <c r="R557" i="49"/>
  <c r="S557" i="50" s="1"/>
  <c r="N557" i="49"/>
  <c r="O557" i="50" s="1"/>
  <c r="AB556" i="49"/>
  <c r="AC556" i="50" s="1"/>
  <c r="X556" i="49"/>
  <c r="Y556" i="50" s="1"/>
  <c r="T556" i="49"/>
  <c r="U556" i="50" s="1"/>
  <c r="P556" i="49"/>
  <c r="Q556" i="50" s="1"/>
  <c r="Z555" i="49"/>
  <c r="AA555" i="50" s="1"/>
  <c r="R555" i="49"/>
  <c r="S555" i="50" s="1"/>
  <c r="N555" i="49"/>
  <c r="O555" i="50" s="1"/>
  <c r="AB554" i="49"/>
  <c r="AC554" i="50" s="1"/>
  <c r="X554" i="49"/>
  <c r="Y554" i="50" s="1"/>
  <c r="T554" i="49"/>
  <c r="U554" i="50" s="1"/>
  <c r="P554" i="49"/>
  <c r="Q554" i="50" s="1"/>
  <c r="AB552" i="49"/>
  <c r="AC552" i="50" s="1"/>
  <c r="X552" i="49"/>
  <c r="Y552" i="50" s="1"/>
  <c r="T552" i="49"/>
  <c r="U552" i="50" s="1"/>
  <c r="P552" i="49"/>
  <c r="Q552" i="50" s="1"/>
  <c r="Z551" i="49"/>
  <c r="AA551" i="50" s="1"/>
  <c r="R551" i="49"/>
  <c r="S551" i="50" s="1"/>
  <c r="N551" i="49"/>
  <c r="O551" i="50" s="1"/>
  <c r="AB550" i="49"/>
  <c r="AC550" i="50" s="1"/>
  <c r="X550" i="49"/>
  <c r="Y550" i="50" s="1"/>
  <c r="T550" i="49"/>
  <c r="U550" i="50" s="1"/>
  <c r="P550" i="49"/>
  <c r="Q550" i="50" s="1"/>
  <c r="AB548" i="49"/>
  <c r="AC548" i="50" s="1"/>
  <c r="X548" i="49"/>
  <c r="Y548" i="50" s="1"/>
  <c r="T548" i="49"/>
  <c r="U548" i="50" s="1"/>
  <c r="P548" i="49"/>
  <c r="Q548" i="50" s="1"/>
  <c r="AB545" i="49"/>
  <c r="AC545" i="50" s="1"/>
  <c r="X545" i="49"/>
  <c r="Y545" i="50" s="1"/>
  <c r="T545" i="49"/>
  <c r="U545" i="50" s="1"/>
  <c r="P545" i="49"/>
  <c r="Q545" i="50" s="1"/>
  <c r="Z544" i="49"/>
  <c r="AA544" i="50" s="1"/>
  <c r="R544" i="49"/>
  <c r="S544" i="50" s="1"/>
  <c r="N544" i="49"/>
  <c r="O544" i="50" s="1"/>
  <c r="X543" i="49"/>
  <c r="Y543" i="50" s="1"/>
  <c r="T543" i="49"/>
  <c r="U543" i="50" s="1"/>
  <c r="P543" i="49"/>
  <c r="Q543" i="50" s="1"/>
  <c r="Z542" i="49"/>
  <c r="AA542" i="50" s="1"/>
  <c r="R542" i="49"/>
  <c r="S542" i="50" s="1"/>
  <c r="N542" i="49"/>
  <c r="O542" i="50" s="1"/>
  <c r="Z540" i="49"/>
  <c r="AA540" i="50" s="1"/>
  <c r="R540" i="49"/>
  <c r="S540" i="50" s="1"/>
  <c r="N540" i="49"/>
  <c r="O540" i="50" s="1"/>
  <c r="AB539" i="49"/>
  <c r="AC539" i="50" s="1"/>
  <c r="X539" i="49"/>
  <c r="Y539" i="50" s="1"/>
  <c r="T539" i="49"/>
  <c r="U539" i="50" s="1"/>
  <c r="P539" i="49"/>
  <c r="Q539" i="50" s="1"/>
  <c r="Z538" i="49"/>
  <c r="AA538" i="50" s="1"/>
  <c r="R538" i="49"/>
  <c r="S538" i="50" s="1"/>
  <c r="N538" i="49"/>
  <c r="O538" i="50" s="1"/>
  <c r="Z536" i="49"/>
  <c r="AA536" i="50" s="1"/>
  <c r="R536" i="49"/>
  <c r="S536" i="50" s="1"/>
  <c r="N536" i="49"/>
  <c r="O536" i="50" s="1"/>
  <c r="AB535" i="49"/>
  <c r="AC535" i="50" s="1"/>
  <c r="X535" i="49"/>
  <c r="Y535" i="50" s="1"/>
  <c r="T535" i="49"/>
  <c r="U535" i="50" s="1"/>
  <c r="P535" i="49"/>
  <c r="Q535" i="50" s="1"/>
  <c r="Z534" i="49"/>
  <c r="AA534" i="50" s="1"/>
  <c r="R534" i="49"/>
  <c r="S534" i="50" s="1"/>
  <c r="N534" i="49"/>
  <c r="O534" i="50" s="1"/>
  <c r="O621" i="49"/>
  <c r="P621" i="50" s="1"/>
  <c r="M611" i="49"/>
  <c r="N611" i="50" s="1"/>
  <c r="S607" i="49"/>
  <c r="T607" i="50" s="1"/>
  <c r="AA602" i="49"/>
  <c r="AB602" i="50" s="1"/>
  <c r="X597" i="49"/>
  <c r="Y597" i="50" s="1"/>
  <c r="S595" i="49"/>
  <c r="T595" i="50" s="1"/>
  <c r="O593" i="49"/>
  <c r="P593" i="50" s="1"/>
  <c r="AA589" i="49"/>
  <c r="AB589" i="50" s="1"/>
  <c r="W588" i="49"/>
  <c r="X588" i="50" s="1"/>
  <c r="P585" i="49"/>
  <c r="Q585" i="50" s="1"/>
  <c r="R584" i="49"/>
  <c r="S584" i="50" s="1"/>
  <c r="T583" i="49"/>
  <c r="U583" i="50" s="1"/>
  <c r="X581" i="49"/>
  <c r="Y581" i="50" s="1"/>
  <c r="N578" i="49"/>
  <c r="O578" i="50" s="1"/>
  <c r="P577" i="49"/>
  <c r="Q577" i="50" s="1"/>
  <c r="R576" i="49"/>
  <c r="S576" i="50" s="1"/>
  <c r="T575" i="49"/>
  <c r="U575" i="50" s="1"/>
  <c r="AB571" i="49"/>
  <c r="AC571" i="50" s="1"/>
  <c r="N570" i="49"/>
  <c r="O570" i="50" s="1"/>
  <c r="R568" i="49"/>
  <c r="S568" i="50" s="1"/>
  <c r="S565" i="49"/>
  <c r="T565" i="50" s="1"/>
  <c r="Z564" i="49"/>
  <c r="AA564" i="50" s="1"/>
  <c r="P564" i="49"/>
  <c r="Q564" i="50" s="1"/>
  <c r="W563" i="49"/>
  <c r="X563" i="50" s="1"/>
  <c r="AA561" i="49"/>
  <c r="AB561" i="50" s="1"/>
  <c r="P561" i="49"/>
  <c r="Q561" i="50" s="1"/>
  <c r="Y560" i="49"/>
  <c r="Z560" i="50" s="1"/>
  <c r="AA559" i="49"/>
  <c r="AB559" i="50" s="1"/>
  <c r="S559" i="49"/>
  <c r="T559" i="50" s="1"/>
  <c r="U558" i="49"/>
  <c r="V558" i="50" s="1"/>
  <c r="M558" i="49"/>
  <c r="N558" i="50" s="1"/>
  <c r="W557" i="49"/>
  <c r="X557" i="50" s="1"/>
  <c r="O557" i="49"/>
  <c r="P557" i="50" s="1"/>
  <c r="Y556" i="49"/>
  <c r="Z556" i="50" s="1"/>
  <c r="AA555" i="49"/>
  <c r="AB555" i="50" s="1"/>
  <c r="S555" i="49"/>
  <c r="T555" i="50" s="1"/>
  <c r="U554" i="49"/>
  <c r="V554" i="50" s="1"/>
  <c r="M554" i="49"/>
  <c r="N554" i="50" s="1"/>
  <c r="Y613" i="49"/>
  <c r="Z613" i="50" s="1"/>
  <c r="O610" i="49"/>
  <c r="P610" i="50" s="1"/>
  <c r="Z606" i="49"/>
  <c r="AA606" i="50" s="1"/>
  <c r="U604" i="49"/>
  <c r="V604" i="50" s="1"/>
  <c r="S602" i="49"/>
  <c r="T602" i="50" s="1"/>
  <c r="AA599" i="49"/>
  <c r="AB599" i="50" s="1"/>
  <c r="M595" i="49"/>
  <c r="N595" i="50" s="1"/>
  <c r="AB591" i="49"/>
  <c r="AC591" i="50" s="1"/>
  <c r="Y590" i="49"/>
  <c r="Z590" i="50" s="1"/>
  <c r="U589" i="49"/>
  <c r="V589" i="50" s="1"/>
  <c r="N584" i="49"/>
  <c r="O584" i="50" s="1"/>
  <c r="P583" i="49"/>
  <c r="Q583" i="50" s="1"/>
  <c r="R582" i="49"/>
  <c r="S582" i="50" s="1"/>
  <c r="T581" i="49"/>
  <c r="U581" i="50" s="1"/>
  <c r="Z578" i="49"/>
  <c r="AA578" i="50" s="1"/>
  <c r="AB577" i="49"/>
  <c r="AC577" i="50" s="1"/>
  <c r="N576" i="49"/>
  <c r="O576" i="50" s="1"/>
  <c r="P575" i="49"/>
  <c r="Q575" i="50" s="1"/>
  <c r="R574" i="49"/>
  <c r="S574" i="50" s="1"/>
  <c r="X571" i="49"/>
  <c r="Y571" i="50" s="1"/>
  <c r="Z570" i="49"/>
  <c r="AA570" i="50" s="1"/>
  <c r="S569" i="49"/>
  <c r="T569" i="50" s="1"/>
  <c r="Z568" i="49"/>
  <c r="AA568" i="50" s="1"/>
  <c r="P568" i="49"/>
  <c r="Q568" i="50" s="1"/>
  <c r="T566" i="49"/>
  <c r="U566" i="50" s="1"/>
  <c r="AA565" i="49"/>
  <c r="AB565" i="50" s="1"/>
  <c r="P565" i="49"/>
  <c r="Q565" i="50" s="1"/>
  <c r="X564" i="49"/>
  <c r="Y564" i="50" s="1"/>
  <c r="T563" i="49"/>
  <c r="U563" i="50" s="1"/>
  <c r="X561" i="49"/>
  <c r="Y561" i="50" s="1"/>
  <c r="N561" i="49"/>
  <c r="O561" i="50" s="1"/>
  <c r="W560" i="49"/>
  <c r="X560" i="50" s="1"/>
  <c r="O560" i="49"/>
  <c r="P560" i="50" s="1"/>
  <c r="Y559" i="49"/>
  <c r="Z559" i="50" s="1"/>
  <c r="AA558" i="49"/>
  <c r="AB558" i="50" s="1"/>
  <c r="S558" i="49"/>
  <c r="T558" i="50" s="1"/>
  <c r="U557" i="49"/>
  <c r="V557" i="50" s="1"/>
  <c r="M557" i="49"/>
  <c r="N557" i="50" s="1"/>
  <c r="W556" i="49"/>
  <c r="X556" i="50" s="1"/>
  <c r="O556" i="49"/>
  <c r="P556" i="50" s="1"/>
  <c r="Y555" i="49"/>
  <c r="Z555" i="50" s="1"/>
  <c r="AA554" i="49"/>
  <c r="AB554" i="50" s="1"/>
  <c r="S554" i="49"/>
  <c r="T554" i="50" s="1"/>
  <c r="W552" i="49"/>
  <c r="X552" i="50" s="1"/>
  <c r="O552" i="49"/>
  <c r="P552" i="50" s="1"/>
  <c r="Y551" i="49"/>
  <c r="Z551" i="50" s="1"/>
  <c r="AA550" i="49"/>
  <c r="AB550" i="50" s="1"/>
  <c r="W548" i="49"/>
  <c r="X548" i="50" s="1"/>
  <c r="O548" i="49"/>
  <c r="P548" i="50" s="1"/>
  <c r="AA545" i="49"/>
  <c r="AB545" i="50" s="1"/>
  <c r="S545" i="49"/>
  <c r="T545" i="50" s="1"/>
  <c r="U544" i="49"/>
  <c r="V544" i="50" s="1"/>
  <c r="W543" i="49"/>
  <c r="X543" i="50" s="1"/>
  <c r="S617" i="49"/>
  <c r="T617" i="50" s="1"/>
  <c r="AA603" i="49"/>
  <c r="AB603" i="50" s="1"/>
  <c r="U599" i="49"/>
  <c r="V599" i="50" s="1"/>
  <c r="Z593" i="49"/>
  <c r="AA593" i="50" s="1"/>
  <c r="S590" i="49"/>
  <c r="T590" i="50" s="1"/>
  <c r="M588" i="49"/>
  <c r="N588" i="50" s="1"/>
  <c r="X585" i="49"/>
  <c r="Y585" i="50" s="1"/>
  <c r="AB583" i="49"/>
  <c r="AC583" i="50" s="1"/>
  <c r="N582" i="49"/>
  <c r="O582" i="50" s="1"/>
  <c r="R580" i="49"/>
  <c r="S580" i="50" s="1"/>
  <c r="Z576" i="49"/>
  <c r="AA576" i="50" s="1"/>
  <c r="T571" i="49"/>
  <c r="U571" i="50" s="1"/>
  <c r="AA569" i="49"/>
  <c r="AB569" i="50" s="1"/>
  <c r="X568" i="49"/>
  <c r="Y568" i="50" s="1"/>
  <c r="N565" i="49"/>
  <c r="O565" i="50" s="1"/>
  <c r="AB563" i="49"/>
  <c r="AC563" i="50" s="1"/>
  <c r="U560" i="49"/>
  <c r="V560" i="50" s="1"/>
  <c r="W559" i="49"/>
  <c r="X559" i="50" s="1"/>
  <c r="Y558" i="49"/>
  <c r="Z558" i="50" s="1"/>
  <c r="AA557" i="49"/>
  <c r="AB557" i="50" s="1"/>
  <c r="M556" i="49"/>
  <c r="N556" i="50" s="1"/>
  <c r="O555" i="49"/>
  <c r="P555" i="50" s="1"/>
  <c r="Y552" i="49"/>
  <c r="Z552" i="50" s="1"/>
  <c r="M552" i="49"/>
  <c r="N552" i="50" s="1"/>
  <c r="U551" i="49"/>
  <c r="V551" i="50" s="1"/>
  <c r="U548" i="49"/>
  <c r="V548" i="50" s="1"/>
  <c r="Y545" i="49"/>
  <c r="Z545" i="50" s="1"/>
  <c r="O545" i="49"/>
  <c r="P545" i="50" s="1"/>
  <c r="S543" i="49"/>
  <c r="T543" i="50" s="1"/>
  <c r="N543" i="49"/>
  <c r="O543" i="50" s="1"/>
  <c r="AA542" i="49"/>
  <c r="AB542" i="50" s="1"/>
  <c r="U542" i="49"/>
  <c r="V542" i="50" s="1"/>
  <c r="P542" i="49"/>
  <c r="Q542" i="50" s="1"/>
  <c r="T540" i="49"/>
  <c r="U540" i="50" s="1"/>
  <c r="O540" i="49"/>
  <c r="P540" i="50" s="1"/>
  <c r="AA539" i="49"/>
  <c r="AB539" i="50" s="1"/>
  <c r="X538" i="49"/>
  <c r="Y538" i="50" s="1"/>
  <c r="S538" i="49"/>
  <c r="T538" i="50" s="1"/>
  <c r="M538" i="49"/>
  <c r="N538" i="50" s="1"/>
  <c r="AB536" i="49"/>
  <c r="AC536" i="50" s="1"/>
  <c r="W536" i="49"/>
  <c r="X536" i="50" s="1"/>
  <c r="Y535" i="49"/>
  <c r="Z535" i="50" s="1"/>
  <c r="S535" i="49"/>
  <c r="T535" i="50" s="1"/>
  <c r="N535" i="49"/>
  <c r="O535" i="50" s="1"/>
  <c r="AA534" i="49"/>
  <c r="AB534" i="50" s="1"/>
  <c r="U534" i="49"/>
  <c r="V534" i="50" s="1"/>
  <c r="P534" i="49"/>
  <c r="Q534" i="50" s="1"/>
  <c r="Z530" i="49"/>
  <c r="AA530" i="50" s="1"/>
  <c r="R530" i="49"/>
  <c r="S530" i="50" s="1"/>
  <c r="N530" i="49"/>
  <c r="O530" i="50" s="1"/>
  <c r="AB529" i="49"/>
  <c r="AC529" i="50" s="1"/>
  <c r="X529" i="49"/>
  <c r="Y529" i="50" s="1"/>
  <c r="T529" i="49"/>
  <c r="U529" i="50" s="1"/>
  <c r="P529" i="49"/>
  <c r="Q529" i="50" s="1"/>
  <c r="R528" i="49"/>
  <c r="S528" i="50" s="1"/>
  <c r="N528" i="49"/>
  <c r="O528" i="50" s="1"/>
  <c r="AB527" i="49"/>
  <c r="AC527" i="50" s="1"/>
  <c r="X527" i="49"/>
  <c r="Y527" i="50" s="1"/>
  <c r="T527" i="49"/>
  <c r="U527" i="50" s="1"/>
  <c r="P527" i="49"/>
  <c r="Q527" i="50" s="1"/>
  <c r="Z526" i="49"/>
  <c r="AA526" i="50" s="1"/>
  <c r="N526" i="49"/>
  <c r="O526" i="50" s="1"/>
  <c r="X525" i="49"/>
  <c r="Y525" i="50" s="1"/>
  <c r="T525" i="49"/>
  <c r="U525" i="50" s="1"/>
  <c r="P525" i="49"/>
  <c r="Q525" i="50" s="1"/>
  <c r="AB523" i="49"/>
  <c r="AC523" i="50" s="1"/>
  <c r="X523" i="49"/>
  <c r="Y523" i="50" s="1"/>
  <c r="T523" i="49"/>
  <c r="U523" i="50" s="1"/>
  <c r="P523" i="49"/>
  <c r="Q523" i="50" s="1"/>
  <c r="Z522" i="49"/>
  <c r="AA522" i="50" s="1"/>
  <c r="R522" i="49"/>
  <c r="S522" i="50" s="1"/>
  <c r="N522" i="49"/>
  <c r="O522" i="50" s="1"/>
  <c r="AB521" i="49"/>
  <c r="AC521" i="50" s="1"/>
  <c r="X521" i="49"/>
  <c r="Y521" i="50" s="1"/>
  <c r="T521" i="49"/>
  <c r="U521" i="50" s="1"/>
  <c r="P521" i="49"/>
  <c r="Q521" i="50" s="1"/>
  <c r="AB519" i="49"/>
  <c r="AC519" i="50" s="1"/>
  <c r="X519" i="49"/>
  <c r="Y519" i="50" s="1"/>
  <c r="T519" i="49"/>
  <c r="U519" i="50" s="1"/>
  <c r="Z518" i="49"/>
  <c r="AA518" i="50" s="1"/>
  <c r="R518" i="49"/>
  <c r="S518" i="50" s="1"/>
  <c r="N518" i="49"/>
  <c r="O518" i="50" s="1"/>
  <c r="AB517" i="49"/>
  <c r="AC517" i="50" s="1"/>
  <c r="X517" i="49"/>
  <c r="Y517" i="50" s="1"/>
  <c r="P517" i="49"/>
  <c r="Q517" i="50" s="1"/>
  <c r="P603" i="49"/>
  <c r="Q603" i="50" s="1"/>
  <c r="U593" i="49"/>
  <c r="V593" i="50" s="1"/>
  <c r="N590" i="49"/>
  <c r="O590" i="50" s="1"/>
  <c r="T585" i="49"/>
  <c r="U585" i="50" s="1"/>
  <c r="X583" i="49"/>
  <c r="Y583" i="50" s="1"/>
  <c r="AB581" i="49"/>
  <c r="AC581" i="50" s="1"/>
  <c r="N580" i="49"/>
  <c r="O580" i="50" s="1"/>
  <c r="R578" i="49"/>
  <c r="S578" i="50" s="1"/>
  <c r="Z574" i="49"/>
  <c r="AA574" i="50" s="1"/>
  <c r="P571" i="49"/>
  <c r="Q571" i="50" s="1"/>
  <c r="X569" i="49"/>
  <c r="Y569" i="50" s="1"/>
  <c r="N566" i="49"/>
  <c r="O566" i="50" s="1"/>
  <c r="Z563" i="49"/>
  <c r="AA563" i="50" s="1"/>
  <c r="S561" i="49"/>
  <c r="T561" i="50" s="1"/>
  <c r="S560" i="49"/>
  <c r="T560" i="50" s="1"/>
  <c r="U559" i="49"/>
  <c r="V559" i="50" s="1"/>
  <c r="Y557" i="49"/>
  <c r="Z557" i="50" s="1"/>
  <c r="AA556" i="49"/>
  <c r="AB556" i="50" s="1"/>
  <c r="M555" i="49"/>
  <c r="N555" i="50" s="1"/>
  <c r="O554" i="49"/>
  <c r="P554" i="50" s="1"/>
  <c r="U552" i="49"/>
  <c r="V552" i="50" s="1"/>
  <c r="S551" i="49"/>
  <c r="T551" i="50" s="1"/>
  <c r="Y550" i="49"/>
  <c r="Z550" i="50" s="1"/>
  <c r="O550" i="49"/>
  <c r="P550" i="50" s="1"/>
  <c r="S548" i="49"/>
  <c r="T548" i="50" s="1"/>
  <c r="W545" i="49"/>
  <c r="X545" i="50" s="1"/>
  <c r="M545" i="49"/>
  <c r="N545" i="50" s="1"/>
  <c r="S544" i="49"/>
  <c r="T544" i="50" s="1"/>
  <c r="AA543" i="49"/>
  <c r="AB543" i="50" s="1"/>
  <c r="R543" i="49"/>
  <c r="S543" i="50" s="1"/>
  <c r="M543" i="49"/>
  <c r="N543" i="50" s="1"/>
  <c r="Y542" i="49"/>
  <c r="Z542" i="50" s="1"/>
  <c r="X540" i="49"/>
  <c r="Y540" i="50" s="1"/>
  <c r="S540" i="49"/>
  <c r="T540" i="50" s="1"/>
  <c r="M540" i="49"/>
  <c r="N540" i="50" s="1"/>
  <c r="Z539" i="49"/>
  <c r="AA539" i="50" s="1"/>
  <c r="U539" i="49"/>
  <c r="V539" i="50" s="1"/>
  <c r="W538" i="49"/>
  <c r="X538" i="50" s="1"/>
  <c r="AA536" i="49"/>
  <c r="AB536" i="50" s="1"/>
  <c r="U536" i="49"/>
  <c r="V536" i="50" s="1"/>
  <c r="P536" i="49"/>
  <c r="Q536" i="50" s="1"/>
  <c r="W535" i="49"/>
  <c r="X535" i="50" s="1"/>
  <c r="R535" i="49"/>
  <c r="S535" i="50" s="1"/>
  <c r="M535" i="49"/>
  <c r="N535" i="50" s="1"/>
  <c r="Y534" i="49"/>
  <c r="Z534" i="50" s="1"/>
  <c r="T534" i="49"/>
  <c r="U534" i="50" s="1"/>
  <c r="O534" i="49"/>
  <c r="P534" i="50" s="1"/>
  <c r="Y530" i="49"/>
  <c r="Z530" i="50" s="1"/>
  <c r="U530" i="49"/>
  <c r="V530" i="50" s="1"/>
  <c r="M530" i="49"/>
  <c r="N530" i="50" s="1"/>
  <c r="AA529" i="49"/>
  <c r="AB529" i="50" s="1"/>
  <c r="W529" i="49"/>
  <c r="X529" i="50" s="1"/>
  <c r="S529" i="49"/>
  <c r="T529" i="50" s="1"/>
  <c r="O529" i="49"/>
  <c r="P529" i="50" s="1"/>
  <c r="Y528" i="49"/>
  <c r="Z528" i="50" s="1"/>
  <c r="U528" i="49"/>
  <c r="V528" i="50" s="1"/>
  <c r="M528" i="49"/>
  <c r="N528" i="50" s="1"/>
  <c r="AA527" i="49"/>
  <c r="AB527" i="50" s="1"/>
  <c r="W527" i="49"/>
  <c r="X527" i="50" s="1"/>
  <c r="S527" i="49"/>
  <c r="T527" i="50" s="1"/>
  <c r="O527" i="49"/>
  <c r="P527" i="50" s="1"/>
  <c r="M526" i="49"/>
  <c r="N526" i="50" s="1"/>
  <c r="AA525" i="49"/>
  <c r="AB525" i="50" s="1"/>
  <c r="W525" i="49"/>
  <c r="X525" i="50" s="1"/>
  <c r="S525" i="49"/>
  <c r="T525" i="50" s="1"/>
  <c r="O525" i="49"/>
  <c r="P525" i="50" s="1"/>
  <c r="AA523" i="49"/>
  <c r="AB523" i="50" s="1"/>
  <c r="W523" i="49"/>
  <c r="X523" i="50" s="1"/>
  <c r="S523" i="49"/>
  <c r="T523" i="50" s="1"/>
  <c r="O523" i="49"/>
  <c r="P523" i="50" s="1"/>
  <c r="AA521" i="49"/>
  <c r="AB521" i="50" s="1"/>
  <c r="W521" i="49"/>
  <c r="X521" i="50" s="1"/>
  <c r="O521" i="49"/>
  <c r="P521" i="50" s="1"/>
  <c r="AA519" i="49"/>
  <c r="AB519" i="50" s="1"/>
  <c r="W519" i="49"/>
  <c r="X519" i="50" s="1"/>
  <c r="S519" i="49"/>
  <c r="T519" i="50" s="1"/>
  <c r="O519" i="49"/>
  <c r="P519" i="50" s="1"/>
  <c r="M518" i="49"/>
  <c r="N518" i="50" s="1"/>
  <c r="AA517" i="49"/>
  <c r="AB517" i="50" s="1"/>
  <c r="W517" i="49"/>
  <c r="X517" i="50" s="1"/>
  <c r="S517" i="49"/>
  <c r="T517" i="50" s="1"/>
  <c r="Y514" i="49"/>
  <c r="Z514" i="50" s="1"/>
  <c r="U514" i="49"/>
  <c r="V514" i="50" s="1"/>
  <c r="M514" i="49"/>
  <c r="N514" i="50" s="1"/>
  <c r="AA513" i="49"/>
  <c r="AB513" i="50" s="1"/>
  <c r="W513" i="49"/>
  <c r="X513" i="50" s="1"/>
  <c r="S513" i="49"/>
  <c r="T513" i="50" s="1"/>
  <c r="O513" i="49"/>
  <c r="P513" i="50" s="1"/>
  <c r="M512" i="49"/>
  <c r="N512" i="50" s="1"/>
  <c r="M513" i="49"/>
  <c r="N513" i="50" s="1"/>
  <c r="R513" i="49"/>
  <c r="S513" i="50" s="1"/>
  <c r="P514" i="49"/>
  <c r="Q514" i="50" s="1"/>
  <c r="AA514" i="49"/>
  <c r="AB514" i="50" s="1"/>
  <c r="R517" i="49"/>
  <c r="S517" i="50" s="1"/>
  <c r="Z517" i="49"/>
  <c r="AA517" i="50" s="1"/>
  <c r="P518" i="49"/>
  <c r="Q518" i="50" s="1"/>
  <c r="X518" i="49"/>
  <c r="Y518" i="50" s="1"/>
  <c r="N519" i="49"/>
  <c r="O519" i="50" s="1"/>
  <c r="R521" i="49"/>
  <c r="S521" i="50" s="1"/>
  <c r="Z521" i="49"/>
  <c r="AA521" i="50" s="1"/>
  <c r="P522" i="49"/>
  <c r="Q522" i="50" s="1"/>
  <c r="X522" i="49"/>
  <c r="Y522" i="50" s="1"/>
  <c r="N523" i="49"/>
  <c r="O523" i="50" s="1"/>
  <c r="R525" i="49"/>
  <c r="S525" i="50" s="1"/>
  <c r="Z525" i="49"/>
  <c r="AA525" i="50" s="1"/>
  <c r="P526" i="49"/>
  <c r="Q526" i="50" s="1"/>
  <c r="T528" i="49"/>
  <c r="U528" i="50" s="1"/>
  <c r="AB528" i="49"/>
  <c r="AC528" i="50" s="1"/>
  <c r="R529" i="49"/>
  <c r="S529" i="50" s="1"/>
  <c r="Z529" i="49"/>
  <c r="AA529" i="50" s="1"/>
  <c r="P530" i="49"/>
  <c r="Q530" i="50" s="1"/>
  <c r="X530" i="49"/>
  <c r="Y530" i="50" s="1"/>
  <c r="M534" i="49"/>
  <c r="N534" i="50" s="1"/>
  <c r="X534" i="49"/>
  <c r="Y534" i="50" s="1"/>
  <c r="AA535" i="49"/>
  <c r="AB535" i="50" s="1"/>
  <c r="T536" i="49"/>
  <c r="U536" i="50" s="1"/>
  <c r="W540" i="49"/>
  <c r="X540" i="50" s="1"/>
  <c r="S542" i="49"/>
  <c r="T542" i="50" s="1"/>
  <c r="Y543" i="49"/>
  <c r="Z543" i="50" s="1"/>
  <c r="AA544" i="49"/>
  <c r="AB544" i="50" s="1"/>
  <c r="W550" i="49"/>
  <c r="X550" i="50" s="1"/>
  <c r="AA551" i="49"/>
  <c r="AB551" i="50" s="1"/>
  <c r="Y554" i="49"/>
  <c r="Z554" i="50" s="1"/>
  <c r="U556" i="49"/>
  <c r="V556" i="50" s="1"/>
  <c r="M560" i="49"/>
  <c r="N560" i="50" s="1"/>
  <c r="U564" i="49"/>
  <c r="V564" i="50" s="1"/>
  <c r="AB566" i="49"/>
  <c r="AC566" i="50" s="1"/>
  <c r="P569" i="49"/>
  <c r="Q569" i="50" s="1"/>
  <c r="AB575" i="49"/>
  <c r="AC575" i="50" s="1"/>
  <c r="W591" i="49"/>
  <c r="X591" i="50" s="1"/>
  <c r="M602" i="49"/>
  <c r="N602" i="50" s="1"/>
  <c r="AA612" i="49"/>
  <c r="AB612" i="50" s="1"/>
  <c r="E17" i="60"/>
  <c r="I17" i="60"/>
  <c r="S386" i="49" s="1"/>
  <c r="T386" i="50" s="1"/>
  <c r="M17" i="60"/>
  <c r="W386" i="49" s="1"/>
  <c r="X386" i="50" s="1"/>
  <c r="Q17" i="60"/>
  <c r="AA386" i="49" s="1"/>
  <c r="AB386" i="50" s="1"/>
  <c r="C18" i="60"/>
  <c r="K18" i="60"/>
  <c r="U387" i="49" s="1"/>
  <c r="V387" i="50" s="1"/>
  <c r="O18" i="60"/>
  <c r="Y387" i="49" s="1"/>
  <c r="Z387" i="50" s="1"/>
  <c r="E19" i="60"/>
  <c r="O388" i="49" s="1"/>
  <c r="P388" i="50" s="1"/>
  <c r="I19" i="60"/>
  <c r="M19" i="60"/>
  <c r="W388" i="49" s="1"/>
  <c r="X388" i="50" s="1"/>
  <c r="Q19" i="60"/>
  <c r="AA388" i="49" s="1"/>
  <c r="AB388" i="50" s="1"/>
  <c r="C22" i="60"/>
  <c r="M391" i="49" s="1"/>
  <c r="N391" i="50" s="1"/>
  <c r="H22" i="60"/>
  <c r="R391" i="49" s="1"/>
  <c r="S391" i="50" s="1"/>
  <c r="M22" i="60"/>
  <c r="W391" i="49" s="1"/>
  <c r="X391" i="50" s="1"/>
  <c r="F23" i="60"/>
  <c r="P392" i="49" s="1"/>
  <c r="Q392" i="50" s="1"/>
  <c r="K23" i="60"/>
  <c r="U392" i="49" s="1"/>
  <c r="V392" i="50" s="1"/>
  <c r="Q23" i="60"/>
  <c r="AA392" i="49" s="1"/>
  <c r="AB392" i="50" s="1"/>
  <c r="D24" i="60"/>
  <c r="N393" i="49" s="1"/>
  <c r="O393" i="50" s="1"/>
  <c r="I24" i="60"/>
  <c r="S393" i="49" s="1"/>
  <c r="T393" i="50" s="1"/>
  <c r="O24" i="60"/>
  <c r="Y393" i="49" s="1"/>
  <c r="Z393" i="50" s="1"/>
  <c r="E26" i="60"/>
  <c r="K26" i="60"/>
  <c r="U395" i="49" s="1"/>
  <c r="V395" i="50" s="1"/>
  <c r="P26" i="60"/>
  <c r="Z395" i="49" s="1"/>
  <c r="AA395" i="50" s="1"/>
  <c r="C27" i="60"/>
  <c r="M396" i="49" s="1"/>
  <c r="N396" i="50" s="1"/>
  <c r="I27" i="60"/>
  <c r="S396" i="49" s="1"/>
  <c r="T396" i="50" s="1"/>
  <c r="N27" i="60"/>
  <c r="X396" i="49" s="1"/>
  <c r="Y396" i="50" s="1"/>
  <c r="Q28" i="60"/>
  <c r="AA397" i="49" s="1"/>
  <c r="AB397" i="50" s="1"/>
  <c r="C30" i="60"/>
  <c r="M399" i="49" s="1"/>
  <c r="N399" i="50" s="1"/>
  <c r="H30" i="60"/>
  <c r="R399" i="49" s="1"/>
  <c r="S399" i="50" s="1"/>
  <c r="M30" i="60"/>
  <c r="W399" i="49" s="1"/>
  <c r="X399" i="50" s="1"/>
  <c r="F31" i="60"/>
  <c r="P400" i="49" s="1"/>
  <c r="Q400" i="50" s="1"/>
  <c r="K31" i="60"/>
  <c r="U400" i="49" s="1"/>
  <c r="V400" i="50" s="1"/>
  <c r="Q31" i="60"/>
  <c r="D32" i="60"/>
  <c r="N401" i="49" s="1"/>
  <c r="O401" i="50" s="1"/>
  <c r="I32" i="60"/>
  <c r="S401" i="49" s="1"/>
  <c r="T401" i="50" s="1"/>
  <c r="O32" i="60"/>
  <c r="M33" i="60"/>
  <c r="W402" i="49" s="1"/>
  <c r="X402" i="50" s="1"/>
  <c r="R33" i="60"/>
  <c r="AB402" i="49" s="1"/>
  <c r="AC402" i="50" s="1"/>
  <c r="E34" i="60"/>
  <c r="O403" i="49" s="1"/>
  <c r="P403" i="50" s="1"/>
  <c r="K34" i="60"/>
  <c r="U403" i="49" s="1"/>
  <c r="V403" i="50" s="1"/>
  <c r="Q34" i="60"/>
  <c r="AA403" i="49" s="1"/>
  <c r="AB403" i="50" s="1"/>
  <c r="O35" i="60"/>
  <c r="Y404" i="49" s="1"/>
  <c r="Z404" i="50" s="1"/>
  <c r="I39" i="60"/>
  <c r="S408" i="49" s="1"/>
  <c r="T408" i="50" s="1"/>
  <c r="Q39" i="60"/>
  <c r="AA408" i="49" s="1"/>
  <c r="AB408" i="50" s="1"/>
  <c r="O40" i="60"/>
  <c r="E41" i="60"/>
  <c r="O410" i="49" s="1"/>
  <c r="P410" i="50" s="1"/>
  <c r="M41" i="60"/>
  <c r="W410" i="49" s="1"/>
  <c r="X410" i="50" s="1"/>
  <c r="I43" i="60"/>
  <c r="S412" i="49" s="1"/>
  <c r="T412" i="50" s="1"/>
  <c r="Q43" i="60"/>
  <c r="AA412" i="49" s="1"/>
  <c r="AB412" i="50" s="1"/>
  <c r="O44" i="60"/>
  <c r="E45" i="60"/>
  <c r="O414" i="49" s="1"/>
  <c r="P414" i="50" s="1"/>
  <c r="M45" i="60"/>
  <c r="W414" i="49" s="1"/>
  <c r="X414" i="50" s="1"/>
  <c r="I47" i="60"/>
  <c r="S416" i="49" s="1"/>
  <c r="T416" i="50" s="1"/>
  <c r="Q47" i="60"/>
  <c r="AA416" i="49" s="1"/>
  <c r="AB416" i="50" s="1"/>
  <c r="O48" i="60"/>
  <c r="Y417" i="49" s="1"/>
  <c r="Z417" i="50" s="1"/>
  <c r="E49" i="60"/>
  <c r="O418" i="49" s="1"/>
  <c r="P418" i="50" s="1"/>
  <c r="M49" i="60"/>
  <c r="W418" i="49" s="1"/>
  <c r="X418" i="50" s="1"/>
  <c r="C50" i="60"/>
  <c r="M419" i="49" s="1"/>
  <c r="N419" i="50" s="1"/>
  <c r="K50" i="60"/>
  <c r="U419" i="49" s="1"/>
  <c r="V419" i="50" s="1"/>
  <c r="O53" i="60"/>
  <c r="Y422" i="49" s="1"/>
  <c r="Z422" i="50" s="1"/>
  <c r="E55" i="60"/>
  <c r="O424" i="49" s="1"/>
  <c r="P424" i="50" s="1"/>
  <c r="P55" i="60"/>
  <c r="Z424" i="49" s="1"/>
  <c r="AA424" i="50" s="1"/>
  <c r="I56" i="60"/>
  <c r="S425" i="49" s="1"/>
  <c r="T425" i="50" s="1"/>
  <c r="O59" i="60"/>
  <c r="Y428" i="49" s="1"/>
  <c r="Z428" i="50" s="1"/>
  <c r="M60" i="60"/>
  <c r="W429" i="49" s="1"/>
  <c r="X429" i="50" s="1"/>
  <c r="K61" i="60"/>
  <c r="U430" i="49" s="1"/>
  <c r="V430" i="50" s="1"/>
  <c r="I62" i="60"/>
  <c r="S431" i="49" s="1"/>
  <c r="T431" i="50" s="1"/>
  <c r="E64" i="60"/>
  <c r="O433" i="49" s="1"/>
  <c r="P433" i="50" s="1"/>
  <c r="C65" i="60"/>
  <c r="M434" i="49" s="1"/>
  <c r="N434" i="50" s="1"/>
  <c r="Q66" i="60"/>
  <c r="AA435" i="49" s="1"/>
  <c r="AB435" i="50" s="1"/>
  <c r="M68" i="60"/>
  <c r="W437" i="49" s="1"/>
  <c r="X437" i="50" s="1"/>
  <c r="K69" i="60"/>
  <c r="U438" i="49" s="1"/>
  <c r="V438" i="50" s="1"/>
  <c r="I70" i="60"/>
  <c r="S439" i="49" s="1"/>
  <c r="T439" i="50" s="1"/>
  <c r="C73" i="60"/>
  <c r="M442" i="49" s="1"/>
  <c r="N442" i="50" s="1"/>
  <c r="Q74" i="60"/>
  <c r="AA443" i="49" s="1"/>
  <c r="AB443" i="50" s="1"/>
  <c r="O75" i="60"/>
  <c r="Y444" i="49" s="1"/>
  <c r="Z444" i="50" s="1"/>
  <c r="M76" i="60"/>
  <c r="W445" i="49" s="1"/>
  <c r="X445" i="50" s="1"/>
  <c r="E80" i="60"/>
  <c r="O449" i="49" s="1"/>
  <c r="P449" i="50" s="1"/>
  <c r="C81" i="60"/>
  <c r="M450" i="49" s="1"/>
  <c r="N450" i="50" s="1"/>
  <c r="R82" i="60"/>
  <c r="AB451" i="49" s="1"/>
  <c r="AC451" i="50" s="1"/>
  <c r="P87" i="60"/>
  <c r="Z456" i="49" s="1"/>
  <c r="AA456" i="50" s="1"/>
  <c r="E94" i="60"/>
  <c r="O463" i="49" s="1"/>
  <c r="P463" i="50" s="1"/>
  <c r="M110" i="60"/>
  <c r="W479" i="49" s="1"/>
  <c r="X479" i="50" s="1"/>
  <c r="T126" i="60"/>
  <c r="AD495" i="49" s="1"/>
  <c r="AE495" i="50" s="1"/>
  <c r="P126" i="60"/>
  <c r="Z495" i="49" s="1"/>
  <c r="AA495" i="50" s="1"/>
  <c r="L126" i="60"/>
  <c r="V495" i="49" s="1"/>
  <c r="W495" i="50" s="1"/>
  <c r="H126" i="60"/>
  <c r="R495" i="49" s="1"/>
  <c r="S495" i="50" s="1"/>
  <c r="D126" i="60"/>
  <c r="N495" i="49" s="1"/>
  <c r="O495" i="50" s="1"/>
  <c r="P122" i="60"/>
  <c r="Z491" i="49" s="1"/>
  <c r="AA491" i="50" s="1"/>
  <c r="H122" i="60"/>
  <c r="R491" i="49" s="1"/>
  <c r="S491" i="50" s="1"/>
  <c r="D122" i="60"/>
  <c r="N491" i="49" s="1"/>
  <c r="O491" i="50" s="1"/>
  <c r="R121" i="60"/>
  <c r="AB490" i="49" s="1"/>
  <c r="AC490" i="50" s="1"/>
  <c r="N121" i="60"/>
  <c r="X490" i="49" s="1"/>
  <c r="Y490" i="50" s="1"/>
  <c r="J121" i="60"/>
  <c r="T490" i="49" s="1"/>
  <c r="U490" i="50" s="1"/>
  <c r="F121" i="60"/>
  <c r="P490" i="49" s="1"/>
  <c r="Q490" i="50" s="1"/>
  <c r="R118" i="60"/>
  <c r="AB487" i="49" s="1"/>
  <c r="AC487" i="50" s="1"/>
  <c r="N118" i="60"/>
  <c r="X487" i="49" s="1"/>
  <c r="Y487" i="50" s="1"/>
  <c r="J118" i="60"/>
  <c r="T487" i="49" s="1"/>
  <c r="U487" i="50" s="1"/>
  <c r="F118" i="60"/>
  <c r="P487" i="49" s="1"/>
  <c r="Q487" i="50" s="1"/>
  <c r="P117" i="60"/>
  <c r="Z486" i="49" s="1"/>
  <c r="AA486" i="50" s="1"/>
  <c r="H117" i="60"/>
  <c r="R486" i="49" s="1"/>
  <c r="S486" i="50" s="1"/>
  <c r="D117" i="60"/>
  <c r="N486" i="49" s="1"/>
  <c r="O486" i="50" s="1"/>
  <c r="R116" i="60"/>
  <c r="AB485" i="49" s="1"/>
  <c r="AC485" i="50" s="1"/>
  <c r="N116" i="60"/>
  <c r="X485" i="49" s="1"/>
  <c r="Y485" i="50" s="1"/>
  <c r="J116" i="60"/>
  <c r="T485" i="49" s="1"/>
  <c r="U485" i="50" s="1"/>
  <c r="F116" i="60"/>
  <c r="P485" i="49" s="1"/>
  <c r="Q485" i="50" s="1"/>
  <c r="P115" i="60"/>
  <c r="Z484" i="49" s="1"/>
  <c r="AA484" i="50" s="1"/>
  <c r="H115" i="60"/>
  <c r="R484" i="49" s="1"/>
  <c r="S484" i="50" s="1"/>
  <c r="D115" i="60"/>
  <c r="N484" i="49" s="1"/>
  <c r="O484" i="50" s="1"/>
  <c r="P112" i="60"/>
  <c r="Z481" i="49" s="1"/>
  <c r="AA481" i="50" s="1"/>
  <c r="H112" i="60"/>
  <c r="R481" i="49" s="1"/>
  <c r="S481" i="50" s="1"/>
  <c r="D112" i="60"/>
  <c r="N481" i="49" s="1"/>
  <c r="O481" i="50" s="1"/>
  <c r="R111" i="60"/>
  <c r="AB480" i="49" s="1"/>
  <c r="AC480" i="50" s="1"/>
  <c r="N111" i="60"/>
  <c r="X480" i="49" s="1"/>
  <c r="Y480" i="50" s="1"/>
  <c r="J111" i="60"/>
  <c r="T480" i="49" s="1"/>
  <c r="U480" i="50" s="1"/>
  <c r="F111" i="60"/>
  <c r="P480" i="49" s="1"/>
  <c r="Q480" i="50" s="1"/>
  <c r="P110" i="60"/>
  <c r="Z479" i="49" s="1"/>
  <c r="AA479" i="50" s="1"/>
  <c r="H110" i="60"/>
  <c r="R479" i="49" s="1"/>
  <c r="S479" i="50" s="1"/>
  <c r="D110" i="60"/>
  <c r="N479" i="49" s="1"/>
  <c r="O479" i="50" s="1"/>
  <c r="R109" i="60"/>
  <c r="AB478" i="49" s="1"/>
  <c r="AC478" i="50" s="1"/>
  <c r="N109" i="60"/>
  <c r="X478" i="49" s="1"/>
  <c r="Y478" i="50" s="1"/>
  <c r="J109" i="60"/>
  <c r="T478" i="49" s="1"/>
  <c r="U478" i="50" s="1"/>
  <c r="F109" i="60"/>
  <c r="P478" i="49" s="1"/>
  <c r="Q478" i="50" s="1"/>
  <c r="P108" i="60"/>
  <c r="Z477" i="49" s="1"/>
  <c r="AA477" i="50" s="1"/>
  <c r="H108" i="60"/>
  <c r="R477" i="49" s="1"/>
  <c r="S477" i="50" s="1"/>
  <c r="D108" i="60"/>
  <c r="N477" i="49" s="1"/>
  <c r="O477" i="50" s="1"/>
  <c r="R107" i="60"/>
  <c r="AB476" i="49" s="1"/>
  <c r="AC476" i="50" s="1"/>
  <c r="N107" i="60"/>
  <c r="X476" i="49" s="1"/>
  <c r="Y476" i="50" s="1"/>
  <c r="J107" i="60"/>
  <c r="T476" i="49" s="1"/>
  <c r="U476" i="50" s="1"/>
  <c r="F107" i="60"/>
  <c r="P476" i="49" s="1"/>
  <c r="Q476" i="50" s="1"/>
  <c r="R104" i="60"/>
  <c r="AB473" i="49" s="1"/>
  <c r="AC473" i="50" s="1"/>
  <c r="N104" i="60"/>
  <c r="X473" i="49" s="1"/>
  <c r="Y473" i="50" s="1"/>
  <c r="J104" i="60"/>
  <c r="T473" i="49" s="1"/>
  <c r="U473" i="50" s="1"/>
  <c r="F104" i="60"/>
  <c r="P473" i="49" s="1"/>
  <c r="Q473" i="50" s="1"/>
  <c r="P102" i="60"/>
  <c r="Z471" i="49" s="1"/>
  <c r="AA471" i="50" s="1"/>
  <c r="H102" i="60"/>
  <c r="R471" i="49" s="1"/>
  <c r="S471" i="50" s="1"/>
  <c r="S126" i="60"/>
  <c r="AC495" i="49" s="1"/>
  <c r="AD495" i="50" s="1"/>
  <c r="O126" i="60"/>
  <c r="Y495" i="49" s="1"/>
  <c r="Z495" i="50" s="1"/>
  <c r="K126" i="60"/>
  <c r="U495" i="49" s="1"/>
  <c r="V495" i="50" s="1"/>
  <c r="G126" i="60"/>
  <c r="Q495" i="49" s="1"/>
  <c r="C126" i="60"/>
  <c r="M495" i="49" s="1"/>
  <c r="N495" i="50" s="1"/>
  <c r="O122" i="60"/>
  <c r="Y491" i="49" s="1"/>
  <c r="Z491" i="50" s="1"/>
  <c r="K122" i="60"/>
  <c r="C122" i="60"/>
  <c r="M491" i="49" s="1"/>
  <c r="N491" i="50" s="1"/>
  <c r="Q121" i="60"/>
  <c r="AA490" i="49" s="1"/>
  <c r="AB490" i="50" s="1"/>
  <c r="M121" i="60"/>
  <c r="W490" i="49" s="1"/>
  <c r="X490" i="50" s="1"/>
  <c r="I121" i="60"/>
  <c r="S490" i="49" s="1"/>
  <c r="T490" i="50" s="1"/>
  <c r="E121" i="60"/>
  <c r="O490" i="49" s="1"/>
  <c r="P490" i="50" s="1"/>
  <c r="Q118" i="60"/>
  <c r="AA487" i="49" s="1"/>
  <c r="AB487" i="50" s="1"/>
  <c r="M118" i="60"/>
  <c r="W487" i="49" s="1"/>
  <c r="X487" i="50" s="1"/>
  <c r="I118" i="60"/>
  <c r="S487" i="49" s="1"/>
  <c r="T487" i="50" s="1"/>
  <c r="E118" i="60"/>
  <c r="O487" i="49" s="1"/>
  <c r="P487" i="50" s="1"/>
  <c r="O117" i="60"/>
  <c r="Y486" i="49" s="1"/>
  <c r="Z486" i="50" s="1"/>
  <c r="K117" i="60"/>
  <c r="U486" i="49" s="1"/>
  <c r="V486" i="50" s="1"/>
  <c r="C117" i="60"/>
  <c r="M486" i="49" s="1"/>
  <c r="N486" i="50" s="1"/>
  <c r="Q116" i="60"/>
  <c r="AA485" i="49" s="1"/>
  <c r="AB485" i="50" s="1"/>
  <c r="M116" i="60"/>
  <c r="W485" i="49" s="1"/>
  <c r="X485" i="50" s="1"/>
  <c r="I116" i="60"/>
  <c r="S485" i="49" s="1"/>
  <c r="T485" i="50" s="1"/>
  <c r="E116" i="60"/>
  <c r="O485" i="49" s="1"/>
  <c r="P485" i="50" s="1"/>
  <c r="O115" i="60"/>
  <c r="Y484" i="49" s="1"/>
  <c r="Z484" i="50" s="1"/>
  <c r="K115" i="60"/>
  <c r="U484" i="49" s="1"/>
  <c r="V484" i="50" s="1"/>
  <c r="C115" i="60"/>
  <c r="M484" i="49" s="1"/>
  <c r="N484" i="50" s="1"/>
  <c r="O112" i="60"/>
  <c r="Y481" i="49" s="1"/>
  <c r="Z481" i="50" s="1"/>
  <c r="K112" i="60"/>
  <c r="U481" i="49" s="1"/>
  <c r="V481" i="50" s="1"/>
  <c r="C112" i="60"/>
  <c r="M481" i="49" s="1"/>
  <c r="N481" i="50" s="1"/>
  <c r="Q111" i="60"/>
  <c r="AA480" i="49" s="1"/>
  <c r="AB480" i="50" s="1"/>
  <c r="M111" i="60"/>
  <c r="W480" i="49" s="1"/>
  <c r="X480" i="50" s="1"/>
  <c r="I111" i="60"/>
  <c r="S480" i="49" s="1"/>
  <c r="T480" i="50" s="1"/>
  <c r="E111" i="60"/>
  <c r="O480" i="49" s="1"/>
  <c r="P480" i="50" s="1"/>
  <c r="O110" i="60"/>
  <c r="Y479" i="49" s="1"/>
  <c r="Z479" i="50" s="1"/>
  <c r="K110" i="60"/>
  <c r="U479" i="49" s="1"/>
  <c r="V479" i="50" s="1"/>
  <c r="C110" i="60"/>
  <c r="M479" i="49" s="1"/>
  <c r="N479" i="50" s="1"/>
  <c r="Q109" i="60"/>
  <c r="AA478" i="49" s="1"/>
  <c r="AB478" i="50" s="1"/>
  <c r="M109" i="60"/>
  <c r="W478" i="49" s="1"/>
  <c r="X478" i="50" s="1"/>
  <c r="I109" i="60"/>
  <c r="S478" i="49" s="1"/>
  <c r="T478" i="50" s="1"/>
  <c r="E109" i="60"/>
  <c r="O478" i="49" s="1"/>
  <c r="P478" i="50" s="1"/>
  <c r="O108" i="60"/>
  <c r="Y477" i="49" s="1"/>
  <c r="Z477" i="50" s="1"/>
  <c r="K108" i="60"/>
  <c r="U477" i="49" s="1"/>
  <c r="V477" i="50" s="1"/>
  <c r="C108" i="60"/>
  <c r="M477" i="49" s="1"/>
  <c r="N477" i="50" s="1"/>
  <c r="Q107" i="60"/>
  <c r="AA476" i="49" s="1"/>
  <c r="AB476" i="50" s="1"/>
  <c r="M107" i="60"/>
  <c r="W476" i="49" s="1"/>
  <c r="X476" i="50" s="1"/>
  <c r="I107" i="60"/>
  <c r="S476" i="49" s="1"/>
  <c r="T476" i="50" s="1"/>
  <c r="E107" i="60"/>
  <c r="O476" i="49" s="1"/>
  <c r="P476" i="50" s="1"/>
  <c r="Q104" i="60"/>
  <c r="AA473" i="49" s="1"/>
  <c r="AB473" i="50" s="1"/>
  <c r="M104" i="60"/>
  <c r="W473" i="49" s="1"/>
  <c r="X473" i="50" s="1"/>
  <c r="I104" i="60"/>
  <c r="S473" i="49" s="1"/>
  <c r="T473" i="50" s="1"/>
  <c r="E104" i="60"/>
  <c r="O473" i="49" s="1"/>
  <c r="P473" i="50" s="1"/>
  <c r="R126" i="60"/>
  <c r="AB495" i="49" s="1"/>
  <c r="AC495" i="50" s="1"/>
  <c r="J126" i="60"/>
  <c r="T495" i="49" s="1"/>
  <c r="U495" i="50" s="1"/>
  <c r="N122" i="60"/>
  <c r="X491" i="49" s="1"/>
  <c r="Y491" i="50" s="1"/>
  <c r="F122" i="60"/>
  <c r="P491" i="49" s="1"/>
  <c r="Q491" i="50" s="1"/>
  <c r="P121" i="60"/>
  <c r="Z490" i="49" s="1"/>
  <c r="AA490" i="50" s="1"/>
  <c r="H121" i="60"/>
  <c r="R490" i="49" s="1"/>
  <c r="S490" i="50" s="1"/>
  <c r="D118" i="60"/>
  <c r="N487" i="49" s="1"/>
  <c r="O487" i="50" s="1"/>
  <c r="N117" i="60"/>
  <c r="X486" i="49" s="1"/>
  <c r="Y486" i="50" s="1"/>
  <c r="F117" i="60"/>
  <c r="P486" i="49" s="1"/>
  <c r="Q486" i="50" s="1"/>
  <c r="P116" i="60"/>
  <c r="Z485" i="49" s="1"/>
  <c r="AA485" i="50" s="1"/>
  <c r="H116" i="60"/>
  <c r="R485" i="49" s="1"/>
  <c r="S485" i="50" s="1"/>
  <c r="R115" i="60"/>
  <c r="AB484" i="49" s="1"/>
  <c r="AC484" i="50" s="1"/>
  <c r="J115" i="60"/>
  <c r="T484" i="49" s="1"/>
  <c r="U484" i="50" s="1"/>
  <c r="N112" i="60"/>
  <c r="X481" i="49" s="1"/>
  <c r="Y481" i="50" s="1"/>
  <c r="F112" i="60"/>
  <c r="P481" i="49" s="1"/>
  <c r="Q481" i="50" s="1"/>
  <c r="P111" i="60"/>
  <c r="Z480" i="49" s="1"/>
  <c r="AA480" i="50" s="1"/>
  <c r="H111" i="60"/>
  <c r="R480" i="49" s="1"/>
  <c r="S480" i="50" s="1"/>
  <c r="R110" i="60"/>
  <c r="AB479" i="49" s="1"/>
  <c r="AC479" i="50" s="1"/>
  <c r="J110" i="60"/>
  <c r="T479" i="49" s="1"/>
  <c r="U479" i="50" s="1"/>
  <c r="D109" i="60"/>
  <c r="N478" i="49" s="1"/>
  <c r="O478" i="50" s="1"/>
  <c r="N108" i="60"/>
  <c r="X477" i="49" s="1"/>
  <c r="Y477" i="50" s="1"/>
  <c r="F108" i="60"/>
  <c r="P477" i="49" s="1"/>
  <c r="Q477" i="50" s="1"/>
  <c r="P107" i="60"/>
  <c r="Z476" i="49" s="1"/>
  <c r="AA476" i="50" s="1"/>
  <c r="H107" i="60"/>
  <c r="R476" i="49" s="1"/>
  <c r="S476" i="50" s="1"/>
  <c r="D104" i="60"/>
  <c r="N473" i="49" s="1"/>
  <c r="O473" i="50" s="1"/>
  <c r="O102" i="60"/>
  <c r="Y471" i="49" s="1"/>
  <c r="Z471" i="50" s="1"/>
  <c r="J102" i="60"/>
  <c r="T471" i="49" s="1"/>
  <c r="U471" i="50" s="1"/>
  <c r="E102" i="60"/>
  <c r="O471" i="49" s="1"/>
  <c r="P471" i="50" s="1"/>
  <c r="Q126" i="60"/>
  <c r="AA495" i="49" s="1"/>
  <c r="AB495" i="50" s="1"/>
  <c r="I126" i="60"/>
  <c r="S495" i="49" s="1"/>
  <c r="T495" i="50" s="1"/>
  <c r="M122" i="60"/>
  <c r="W491" i="49" s="1"/>
  <c r="X491" i="50" s="1"/>
  <c r="E122" i="60"/>
  <c r="O491" i="49" s="1"/>
  <c r="P491" i="50" s="1"/>
  <c r="O121" i="60"/>
  <c r="K118" i="60"/>
  <c r="U487" i="49" s="1"/>
  <c r="V487" i="50" s="1"/>
  <c r="C118" i="60"/>
  <c r="M487" i="49" s="1"/>
  <c r="N487" i="50" s="1"/>
  <c r="M117" i="60"/>
  <c r="W486" i="49" s="1"/>
  <c r="X486" i="50" s="1"/>
  <c r="E117" i="60"/>
  <c r="O486" i="49" s="1"/>
  <c r="P486" i="50" s="1"/>
  <c r="O116" i="60"/>
  <c r="Y485" i="49" s="1"/>
  <c r="Z485" i="50" s="1"/>
  <c r="Q115" i="60"/>
  <c r="AA484" i="49" s="1"/>
  <c r="AB484" i="50" s="1"/>
  <c r="I115" i="60"/>
  <c r="S484" i="49" s="1"/>
  <c r="T484" i="50" s="1"/>
  <c r="M112" i="60"/>
  <c r="W481" i="49" s="1"/>
  <c r="X481" i="50" s="1"/>
  <c r="E112" i="60"/>
  <c r="O481" i="49" s="1"/>
  <c r="P481" i="50" s="1"/>
  <c r="O111" i="60"/>
  <c r="Y480" i="49" s="1"/>
  <c r="Z480" i="50" s="1"/>
  <c r="Q110" i="60"/>
  <c r="AA479" i="49" s="1"/>
  <c r="AB479" i="50" s="1"/>
  <c r="I110" i="60"/>
  <c r="S479" i="49" s="1"/>
  <c r="T479" i="50" s="1"/>
  <c r="K109" i="60"/>
  <c r="U478" i="49" s="1"/>
  <c r="V478" i="50" s="1"/>
  <c r="C109" i="60"/>
  <c r="M478" i="49" s="1"/>
  <c r="N478" i="50" s="1"/>
  <c r="M108" i="60"/>
  <c r="W477" i="49" s="1"/>
  <c r="X477" i="50" s="1"/>
  <c r="E108" i="60"/>
  <c r="O477" i="49" s="1"/>
  <c r="P477" i="50" s="1"/>
  <c r="O107" i="60"/>
  <c r="Y476" i="49" s="1"/>
  <c r="Z476" i="50" s="1"/>
  <c r="K104" i="60"/>
  <c r="U473" i="49" s="1"/>
  <c r="V473" i="50" s="1"/>
  <c r="C104" i="60"/>
  <c r="M473" i="49" s="1"/>
  <c r="N473" i="50" s="1"/>
  <c r="N102" i="60"/>
  <c r="X471" i="49" s="1"/>
  <c r="Y471" i="50" s="1"/>
  <c r="I102" i="60"/>
  <c r="S471" i="49" s="1"/>
  <c r="T471" i="50" s="1"/>
  <c r="D102" i="60"/>
  <c r="N471" i="49" s="1"/>
  <c r="O471" i="50" s="1"/>
  <c r="R100" i="60"/>
  <c r="AB469" i="49" s="1"/>
  <c r="AC469" i="50" s="1"/>
  <c r="N100" i="60"/>
  <c r="X469" i="49" s="1"/>
  <c r="Y469" i="50" s="1"/>
  <c r="J100" i="60"/>
  <c r="T469" i="49" s="1"/>
  <c r="U469" i="50" s="1"/>
  <c r="F100" i="60"/>
  <c r="P469" i="49" s="1"/>
  <c r="Q469" i="50" s="1"/>
  <c r="P98" i="60"/>
  <c r="Z467" i="49" s="1"/>
  <c r="AA467" i="50" s="1"/>
  <c r="H98" i="60"/>
  <c r="R467" i="49" s="1"/>
  <c r="S467" i="50" s="1"/>
  <c r="D98" i="60"/>
  <c r="N467" i="49" s="1"/>
  <c r="O467" i="50" s="1"/>
  <c r="R96" i="60"/>
  <c r="AB465" i="49" s="1"/>
  <c r="AC465" i="50" s="1"/>
  <c r="N96" i="60"/>
  <c r="X465" i="49" s="1"/>
  <c r="Y465" i="50" s="1"/>
  <c r="J96" i="60"/>
  <c r="T465" i="49" s="1"/>
  <c r="U465" i="50" s="1"/>
  <c r="F96" i="60"/>
  <c r="P465" i="49" s="1"/>
  <c r="Q465" i="50" s="1"/>
  <c r="P95" i="60"/>
  <c r="Z464" i="49" s="1"/>
  <c r="AA464" i="50" s="1"/>
  <c r="H95" i="60"/>
  <c r="R464" i="49" s="1"/>
  <c r="S464" i="50" s="1"/>
  <c r="D95" i="60"/>
  <c r="N464" i="49" s="1"/>
  <c r="O464" i="50" s="1"/>
  <c r="R94" i="60"/>
  <c r="AB463" i="49" s="1"/>
  <c r="AC463" i="50" s="1"/>
  <c r="N94" i="60"/>
  <c r="X463" i="49" s="1"/>
  <c r="Y463" i="50" s="1"/>
  <c r="J94" i="60"/>
  <c r="T463" i="49" s="1"/>
  <c r="U463" i="50" s="1"/>
  <c r="F94" i="60"/>
  <c r="P463" i="49" s="1"/>
  <c r="Q463" i="50" s="1"/>
  <c r="P93" i="60"/>
  <c r="Z462" i="49" s="1"/>
  <c r="AA462" i="50" s="1"/>
  <c r="H93" i="60"/>
  <c r="R462" i="49" s="1"/>
  <c r="S462" i="50" s="1"/>
  <c r="D93" i="60"/>
  <c r="N462" i="49" s="1"/>
  <c r="O462" i="50" s="1"/>
  <c r="R92" i="60"/>
  <c r="N92" i="60"/>
  <c r="J92" i="60"/>
  <c r="F92" i="60"/>
  <c r="R90" i="60"/>
  <c r="AB459" i="49" s="1"/>
  <c r="AC459" i="50" s="1"/>
  <c r="N90" i="60"/>
  <c r="X459" i="49" s="1"/>
  <c r="Y459" i="50" s="1"/>
  <c r="J90" i="60"/>
  <c r="T459" i="49" s="1"/>
  <c r="U459" i="50" s="1"/>
  <c r="F90" i="60"/>
  <c r="P459" i="49" s="1"/>
  <c r="Q459" i="50" s="1"/>
  <c r="N126" i="60"/>
  <c r="X495" i="49" s="1"/>
  <c r="Y495" i="50" s="1"/>
  <c r="R122" i="60"/>
  <c r="AB491" i="49" s="1"/>
  <c r="AC491" i="50" s="1"/>
  <c r="D121" i="60"/>
  <c r="N490" i="49" s="1"/>
  <c r="O490" i="50" s="1"/>
  <c r="H118" i="60"/>
  <c r="J117" i="60"/>
  <c r="T486" i="49" s="1"/>
  <c r="U486" i="50" s="1"/>
  <c r="N115" i="60"/>
  <c r="X484" i="49" s="1"/>
  <c r="Y484" i="50" s="1"/>
  <c r="R112" i="60"/>
  <c r="AB481" i="49" s="1"/>
  <c r="AC481" i="50" s="1"/>
  <c r="D111" i="60"/>
  <c r="N480" i="49" s="1"/>
  <c r="O480" i="50" s="1"/>
  <c r="F110" i="60"/>
  <c r="P479" i="49" s="1"/>
  <c r="Q479" i="50" s="1"/>
  <c r="H109" i="60"/>
  <c r="R478" i="49" s="1"/>
  <c r="S478" i="50" s="1"/>
  <c r="J108" i="60"/>
  <c r="T477" i="49" s="1"/>
  <c r="U477" i="50" s="1"/>
  <c r="P104" i="60"/>
  <c r="Z473" i="49" s="1"/>
  <c r="AA473" i="50" s="1"/>
  <c r="R102" i="60"/>
  <c r="AB471" i="49" s="1"/>
  <c r="AC471" i="50" s="1"/>
  <c r="Q100" i="60"/>
  <c r="AA469" i="49" s="1"/>
  <c r="AB469" i="50" s="1"/>
  <c r="N98" i="60"/>
  <c r="X467" i="49" s="1"/>
  <c r="Y467" i="50" s="1"/>
  <c r="I98" i="60"/>
  <c r="S467" i="49" s="1"/>
  <c r="T467" i="50" s="1"/>
  <c r="C98" i="60"/>
  <c r="M467" i="49" s="1"/>
  <c r="N467" i="50" s="1"/>
  <c r="P96" i="60"/>
  <c r="Z465" i="49" s="1"/>
  <c r="AA465" i="50" s="1"/>
  <c r="K96" i="60"/>
  <c r="U465" i="49" s="1"/>
  <c r="V465" i="50" s="1"/>
  <c r="E96" i="60"/>
  <c r="O465" i="49" s="1"/>
  <c r="P465" i="50" s="1"/>
  <c r="R95" i="60"/>
  <c r="AB464" i="49" s="1"/>
  <c r="AC464" i="50" s="1"/>
  <c r="M95" i="60"/>
  <c r="W464" i="49" s="1"/>
  <c r="X464" i="50" s="1"/>
  <c r="O94" i="60"/>
  <c r="Y463" i="49" s="1"/>
  <c r="Z463" i="50" s="1"/>
  <c r="I94" i="60"/>
  <c r="S463" i="49" s="1"/>
  <c r="T463" i="50" s="1"/>
  <c r="D94" i="60"/>
  <c r="N463" i="49" s="1"/>
  <c r="O463" i="50" s="1"/>
  <c r="Q93" i="60"/>
  <c r="AA462" i="49" s="1"/>
  <c r="AB462" i="50" s="1"/>
  <c r="K93" i="60"/>
  <c r="U462" i="49" s="1"/>
  <c r="V462" i="50" s="1"/>
  <c r="F93" i="60"/>
  <c r="P462" i="49" s="1"/>
  <c r="Q462" i="50" s="1"/>
  <c r="M92" i="60"/>
  <c r="W461" i="49" s="1"/>
  <c r="X461" i="50" s="1"/>
  <c r="H92" i="60"/>
  <c r="R461" i="49" s="1"/>
  <c r="S461" i="50" s="1"/>
  <c r="C92" i="60"/>
  <c r="M461" i="49" s="1"/>
  <c r="N461" i="50" s="1"/>
  <c r="Q90" i="60"/>
  <c r="AA459" i="49" s="1"/>
  <c r="AB459" i="50" s="1"/>
  <c r="O89" i="60"/>
  <c r="Y458" i="49" s="1"/>
  <c r="Z458" i="50" s="1"/>
  <c r="K89" i="60"/>
  <c r="U458" i="49" s="1"/>
  <c r="V458" i="50" s="1"/>
  <c r="C89" i="60"/>
  <c r="M458" i="49" s="1"/>
  <c r="N458" i="50" s="1"/>
  <c r="Q88" i="60"/>
  <c r="AA457" i="49" s="1"/>
  <c r="AB457" i="50" s="1"/>
  <c r="M88" i="60"/>
  <c r="W457" i="49" s="1"/>
  <c r="X457" i="50" s="1"/>
  <c r="I88" i="60"/>
  <c r="S457" i="49" s="1"/>
  <c r="T457" i="50" s="1"/>
  <c r="E88" i="60"/>
  <c r="O457" i="49" s="1"/>
  <c r="P457" i="50" s="1"/>
  <c r="O87" i="60"/>
  <c r="Y456" i="49" s="1"/>
  <c r="Z456" i="50" s="1"/>
  <c r="K87" i="60"/>
  <c r="U456" i="49" s="1"/>
  <c r="V456" i="50" s="1"/>
  <c r="C87" i="60"/>
  <c r="M456" i="49" s="1"/>
  <c r="N456" i="50" s="1"/>
  <c r="Q86" i="60"/>
  <c r="AA455" i="49" s="1"/>
  <c r="AB455" i="50" s="1"/>
  <c r="M86" i="60"/>
  <c r="W455" i="49" s="1"/>
  <c r="X455" i="50" s="1"/>
  <c r="I86" i="60"/>
  <c r="S455" i="49" s="1"/>
  <c r="T455" i="50" s="1"/>
  <c r="E86" i="60"/>
  <c r="O455" i="49" s="1"/>
  <c r="P455" i="50" s="1"/>
  <c r="O85" i="60"/>
  <c r="Y454" i="49" s="1"/>
  <c r="Z454" i="50" s="1"/>
  <c r="K85" i="60"/>
  <c r="U454" i="49" s="1"/>
  <c r="V454" i="50" s="1"/>
  <c r="C85" i="60"/>
  <c r="M454" i="49" s="1"/>
  <c r="N454" i="50" s="1"/>
  <c r="F126" i="60"/>
  <c r="P495" i="49" s="1"/>
  <c r="Q495" i="50" s="1"/>
  <c r="J122" i="60"/>
  <c r="T491" i="49" s="1"/>
  <c r="U491" i="50" s="1"/>
  <c r="P118" i="60"/>
  <c r="Z487" i="49" s="1"/>
  <c r="AA487" i="50" s="1"/>
  <c r="R117" i="60"/>
  <c r="AB486" i="49" s="1"/>
  <c r="AC486" i="50" s="1"/>
  <c r="D116" i="60"/>
  <c r="N485" i="49" s="1"/>
  <c r="O485" i="50" s="1"/>
  <c r="F115" i="60"/>
  <c r="P484" i="49" s="1"/>
  <c r="Q484" i="50" s="1"/>
  <c r="J112" i="60"/>
  <c r="T481" i="49" s="1"/>
  <c r="U481" i="50" s="1"/>
  <c r="N110" i="60"/>
  <c r="X479" i="49" s="1"/>
  <c r="Y479" i="50" s="1"/>
  <c r="P109" i="60"/>
  <c r="Z478" i="49" s="1"/>
  <c r="AA478" i="50" s="1"/>
  <c r="R108" i="60"/>
  <c r="AB477" i="49" s="1"/>
  <c r="AC477" i="50" s="1"/>
  <c r="D107" i="60"/>
  <c r="N476" i="49" s="1"/>
  <c r="O476" i="50" s="1"/>
  <c r="H104" i="60"/>
  <c r="R473" i="49" s="1"/>
  <c r="S473" i="50" s="1"/>
  <c r="M102" i="60"/>
  <c r="W471" i="49" s="1"/>
  <c r="X471" i="50" s="1"/>
  <c r="C102" i="60"/>
  <c r="M471" i="49" s="1"/>
  <c r="N471" i="50" s="1"/>
  <c r="O100" i="60"/>
  <c r="Y469" i="49" s="1"/>
  <c r="Z469" i="50" s="1"/>
  <c r="I100" i="60"/>
  <c r="D100" i="60"/>
  <c r="N469" i="49" s="1"/>
  <c r="O469" i="50" s="1"/>
  <c r="Q98" i="60"/>
  <c r="AA467" i="49" s="1"/>
  <c r="AB467" i="50" s="1"/>
  <c r="K98" i="60"/>
  <c r="U467" i="49" s="1"/>
  <c r="V467" i="50" s="1"/>
  <c r="F98" i="60"/>
  <c r="P467" i="49" s="1"/>
  <c r="Q467" i="50" s="1"/>
  <c r="M96" i="60"/>
  <c r="W465" i="49" s="1"/>
  <c r="X465" i="50" s="1"/>
  <c r="H96" i="60"/>
  <c r="R465" i="49" s="1"/>
  <c r="S465" i="50" s="1"/>
  <c r="C96" i="60"/>
  <c r="O95" i="60"/>
  <c r="Y464" i="49" s="1"/>
  <c r="Z464" i="50" s="1"/>
  <c r="J95" i="60"/>
  <c r="T464" i="49" s="1"/>
  <c r="U464" i="50" s="1"/>
  <c r="E95" i="60"/>
  <c r="O464" i="49" s="1"/>
  <c r="P464" i="50" s="1"/>
  <c r="Q94" i="60"/>
  <c r="AA463" i="49" s="1"/>
  <c r="AB463" i="50" s="1"/>
  <c r="N93" i="60"/>
  <c r="X462" i="49" s="1"/>
  <c r="Y462" i="50" s="1"/>
  <c r="I93" i="60"/>
  <c r="S462" i="49" s="1"/>
  <c r="T462" i="50" s="1"/>
  <c r="C93" i="60"/>
  <c r="M462" i="49" s="1"/>
  <c r="N462" i="50" s="1"/>
  <c r="P92" i="60"/>
  <c r="K92" i="60"/>
  <c r="E92" i="60"/>
  <c r="O90" i="60"/>
  <c r="Y459" i="49" s="1"/>
  <c r="Z459" i="50" s="1"/>
  <c r="I90" i="60"/>
  <c r="S459" i="49" s="1"/>
  <c r="T459" i="50" s="1"/>
  <c r="D90" i="60"/>
  <c r="Q89" i="60"/>
  <c r="AA458" i="49" s="1"/>
  <c r="AB458" i="50" s="1"/>
  <c r="M89" i="60"/>
  <c r="W458" i="49" s="1"/>
  <c r="X458" i="50" s="1"/>
  <c r="I89" i="60"/>
  <c r="S458" i="49" s="1"/>
  <c r="T458" i="50" s="1"/>
  <c r="E89" i="60"/>
  <c r="O458" i="49" s="1"/>
  <c r="P458" i="50" s="1"/>
  <c r="O88" i="60"/>
  <c r="Y457" i="49" s="1"/>
  <c r="Z457" i="50" s="1"/>
  <c r="K88" i="60"/>
  <c r="U457" i="49" s="1"/>
  <c r="V457" i="50" s="1"/>
  <c r="C88" i="60"/>
  <c r="M457" i="49" s="1"/>
  <c r="N457" i="50" s="1"/>
  <c r="Q87" i="60"/>
  <c r="AA456" i="49" s="1"/>
  <c r="AB456" i="50" s="1"/>
  <c r="M87" i="60"/>
  <c r="W456" i="49" s="1"/>
  <c r="X456" i="50" s="1"/>
  <c r="I87" i="60"/>
  <c r="S456" i="49" s="1"/>
  <c r="T456" i="50" s="1"/>
  <c r="E87" i="60"/>
  <c r="O456" i="49" s="1"/>
  <c r="P456" i="50" s="1"/>
  <c r="O86" i="60"/>
  <c r="Y455" i="49" s="1"/>
  <c r="Z455" i="50" s="1"/>
  <c r="K86" i="60"/>
  <c r="U455" i="49" s="1"/>
  <c r="V455" i="50" s="1"/>
  <c r="C86" i="60"/>
  <c r="M455" i="49" s="1"/>
  <c r="N455" i="50" s="1"/>
  <c r="Q85" i="60"/>
  <c r="AA454" i="49" s="1"/>
  <c r="AB454" i="50" s="1"/>
  <c r="M85" i="60"/>
  <c r="W454" i="49" s="1"/>
  <c r="X454" i="50" s="1"/>
  <c r="I85" i="60"/>
  <c r="S454" i="49" s="1"/>
  <c r="T454" i="50" s="1"/>
  <c r="E85" i="60"/>
  <c r="O454" i="49" s="1"/>
  <c r="P454" i="50" s="1"/>
  <c r="Q83" i="60"/>
  <c r="AA452" i="49" s="1"/>
  <c r="AB452" i="50" s="1"/>
  <c r="M83" i="60"/>
  <c r="W452" i="49" s="1"/>
  <c r="X452" i="50" s="1"/>
  <c r="I83" i="60"/>
  <c r="S452" i="49" s="1"/>
  <c r="T452" i="50" s="1"/>
  <c r="E83" i="60"/>
  <c r="O452" i="49" s="1"/>
  <c r="P452" i="50" s="1"/>
  <c r="O82" i="60"/>
  <c r="Y451" i="49" s="1"/>
  <c r="Z451" i="50" s="1"/>
  <c r="M126" i="60"/>
  <c r="W495" i="49" s="1"/>
  <c r="X495" i="50" s="1"/>
  <c r="Q122" i="60"/>
  <c r="AA491" i="49" s="1"/>
  <c r="AB491" i="50" s="1"/>
  <c r="C121" i="60"/>
  <c r="M490" i="49" s="1"/>
  <c r="N490" i="50" s="1"/>
  <c r="K116" i="60"/>
  <c r="U485" i="49" s="1"/>
  <c r="V485" i="50" s="1"/>
  <c r="E110" i="60"/>
  <c r="O479" i="49" s="1"/>
  <c r="P479" i="50" s="1"/>
  <c r="I108" i="60"/>
  <c r="S477" i="49" s="1"/>
  <c r="T477" i="50" s="1"/>
  <c r="Q102" i="60"/>
  <c r="AA471" i="49" s="1"/>
  <c r="AB471" i="50" s="1"/>
  <c r="P100" i="60"/>
  <c r="Z469" i="49" s="1"/>
  <c r="AA469" i="50" s="1"/>
  <c r="E100" i="60"/>
  <c r="O469" i="49" s="1"/>
  <c r="P469" i="50" s="1"/>
  <c r="M98" i="60"/>
  <c r="W467" i="49" s="1"/>
  <c r="X467" i="50" s="1"/>
  <c r="I96" i="60"/>
  <c r="S465" i="49" s="1"/>
  <c r="T465" i="50" s="1"/>
  <c r="Q95" i="60"/>
  <c r="AA464" i="49" s="1"/>
  <c r="AB464" i="50" s="1"/>
  <c r="F95" i="60"/>
  <c r="P464" i="49" s="1"/>
  <c r="Q464" i="50" s="1"/>
  <c r="M94" i="60"/>
  <c r="W463" i="49" s="1"/>
  <c r="X463" i="50" s="1"/>
  <c r="C94" i="60"/>
  <c r="M463" i="49" s="1"/>
  <c r="N463" i="50" s="1"/>
  <c r="J93" i="60"/>
  <c r="T462" i="49" s="1"/>
  <c r="U462" i="50" s="1"/>
  <c r="Q92" i="60"/>
  <c r="K90" i="60"/>
  <c r="U459" i="49" s="1"/>
  <c r="V459" i="50" s="1"/>
  <c r="R89" i="60"/>
  <c r="AB458" i="49" s="1"/>
  <c r="AC458" i="50" s="1"/>
  <c r="J89" i="60"/>
  <c r="T458" i="49" s="1"/>
  <c r="U458" i="50" s="1"/>
  <c r="D88" i="60"/>
  <c r="N457" i="49" s="1"/>
  <c r="O457" i="50" s="1"/>
  <c r="N87" i="60"/>
  <c r="X456" i="49" s="1"/>
  <c r="Y456" i="50" s="1"/>
  <c r="F87" i="60"/>
  <c r="P456" i="49" s="1"/>
  <c r="Q456" i="50" s="1"/>
  <c r="P86" i="60"/>
  <c r="Z455" i="49" s="1"/>
  <c r="AA455" i="50" s="1"/>
  <c r="H86" i="60"/>
  <c r="R455" i="49" s="1"/>
  <c r="S455" i="50" s="1"/>
  <c r="R85" i="60"/>
  <c r="AB454" i="49" s="1"/>
  <c r="AC454" i="50" s="1"/>
  <c r="J85" i="60"/>
  <c r="T454" i="49" s="1"/>
  <c r="U454" i="50" s="1"/>
  <c r="O83" i="60"/>
  <c r="Y452" i="49" s="1"/>
  <c r="Z452" i="50" s="1"/>
  <c r="J83" i="60"/>
  <c r="T452" i="49" s="1"/>
  <c r="U452" i="50" s="1"/>
  <c r="D83" i="60"/>
  <c r="N452" i="49" s="1"/>
  <c r="O452" i="50" s="1"/>
  <c r="Q82" i="60"/>
  <c r="AA451" i="49" s="1"/>
  <c r="AB451" i="50" s="1"/>
  <c r="H82" i="60"/>
  <c r="R451" i="49" s="1"/>
  <c r="S451" i="50" s="1"/>
  <c r="D82" i="60"/>
  <c r="N451" i="49" s="1"/>
  <c r="O451" i="50" s="1"/>
  <c r="R81" i="60"/>
  <c r="AB450" i="49" s="1"/>
  <c r="AC450" i="50" s="1"/>
  <c r="N81" i="60"/>
  <c r="X450" i="49" s="1"/>
  <c r="Y450" i="50" s="1"/>
  <c r="J81" i="60"/>
  <c r="T450" i="49" s="1"/>
  <c r="U450" i="50" s="1"/>
  <c r="F81" i="60"/>
  <c r="P450" i="49" s="1"/>
  <c r="Q450" i="50" s="1"/>
  <c r="P80" i="60"/>
  <c r="Z449" i="49" s="1"/>
  <c r="AA449" i="50" s="1"/>
  <c r="H80" i="60"/>
  <c r="R449" i="49" s="1"/>
  <c r="S449" i="50" s="1"/>
  <c r="D80" i="60"/>
  <c r="N449" i="49" s="1"/>
  <c r="O449" i="50" s="1"/>
  <c r="R79" i="60"/>
  <c r="AB448" i="49" s="1"/>
  <c r="AC448" i="50" s="1"/>
  <c r="N79" i="60"/>
  <c r="X448" i="49" s="1"/>
  <c r="Y448" i="50" s="1"/>
  <c r="J79" i="60"/>
  <c r="T448" i="49" s="1"/>
  <c r="U448" i="50" s="1"/>
  <c r="F79" i="60"/>
  <c r="P448" i="49" s="1"/>
  <c r="Q448" i="50" s="1"/>
  <c r="P76" i="60"/>
  <c r="Z445" i="49" s="1"/>
  <c r="AA445" i="50" s="1"/>
  <c r="H76" i="60"/>
  <c r="R445" i="49" s="1"/>
  <c r="S445" i="50" s="1"/>
  <c r="D76" i="60"/>
  <c r="N445" i="49" s="1"/>
  <c r="O445" i="50" s="1"/>
  <c r="R75" i="60"/>
  <c r="AB444" i="49" s="1"/>
  <c r="AC444" i="50" s="1"/>
  <c r="N75" i="60"/>
  <c r="X444" i="49" s="1"/>
  <c r="Y444" i="50" s="1"/>
  <c r="J75" i="60"/>
  <c r="T444" i="49" s="1"/>
  <c r="U444" i="50" s="1"/>
  <c r="F75" i="60"/>
  <c r="P444" i="49" s="1"/>
  <c r="Q444" i="50" s="1"/>
  <c r="P74" i="60"/>
  <c r="Z443" i="49" s="1"/>
  <c r="AA443" i="50" s="1"/>
  <c r="H74" i="60"/>
  <c r="R443" i="49" s="1"/>
  <c r="S443" i="50" s="1"/>
  <c r="D74" i="60"/>
  <c r="N443" i="49" s="1"/>
  <c r="O443" i="50" s="1"/>
  <c r="R73" i="60"/>
  <c r="AB442" i="49" s="1"/>
  <c r="AC442" i="50" s="1"/>
  <c r="N73" i="60"/>
  <c r="X442" i="49" s="1"/>
  <c r="Y442" i="50" s="1"/>
  <c r="J73" i="60"/>
  <c r="T442" i="49" s="1"/>
  <c r="U442" i="50" s="1"/>
  <c r="F73" i="60"/>
  <c r="P442" i="49" s="1"/>
  <c r="Q442" i="50" s="1"/>
  <c r="R71" i="60"/>
  <c r="AB440" i="49" s="1"/>
  <c r="AC440" i="50" s="1"/>
  <c r="N71" i="60"/>
  <c r="X440" i="49" s="1"/>
  <c r="Y440" i="50" s="1"/>
  <c r="J71" i="60"/>
  <c r="T440" i="49" s="1"/>
  <c r="U440" i="50" s="1"/>
  <c r="F71" i="60"/>
  <c r="P440" i="49" s="1"/>
  <c r="Q440" i="50" s="1"/>
  <c r="P70" i="60"/>
  <c r="Z439" i="49" s="1"/>
  <c r="AA439" i="50" s="1"/>
  <c r="H70" i="60"/>
  <c r="R439" i="49" s="1"/>
  <c r="S439" i="50" s="1"/>
  <c r="D70" i="60"/>
  <c r="N439" i="49" s="1"/>
  <c r="O439" i="50" s="1"/>
  <c r="R69" i="60"/>
  <c r="AB438" i="49" s="1"/>
  <c r="AC438" i="50" s="1"/>
  <c r="N69" i="60"/>
  <c r="X438" i="49" s="1"/>
  <c r="Y438" i="50" s="1"/>
  <c r="J69" i="60"/>
  <c r="T438" i="49" s="1"/>
  <c r="U438" i="50" s="1"/>
  <c r="F69" i="60"/>
  <c r="P438" i="49" s="1"/>
  <c r="Q438" i="50" s="1"/>
  <c r="P68" i="60"/>
  <c r="Z437" i="49" s="1"/>
  <c r="AA437" i="50" s="1"/>
  <c r="H68" i="60"/>
  <c r="R437" i="49" s="1"/>
  <c r="S437" i="50" s="1"/>
  <c r="D68" i="60"/>
  <c r="N437" i="49" s="1"/>
  <c r="O437" i="50" s="1"/>
  <c r="P66" i="60"/>
  <c r="Z435" i="49" s="1"/>
  <c r="AA435" i="50" s="1"/>
  <c r="H66" i="60"/>
  <c r="R435" i="49" s="1"/>
  <c r="S435" i="50" s="1"/>
  <c r="D66" i="60"/>
  <c r="N435" i="49" s="1"/>
  <c r="O435" i="50" s="1"/>
  <c r="R65" i="60"/>
  <c r="AB434" i="49" s="1"/>
  <c r="AC434" i="50" s="1"/>
  <c r="N65" i="60"/>
  <c r="X434" i="49" s="1"/>
  <c r="Y434" i="50" s="1"/>
  <c r="J65" i="60"/>
  <c r="T434" i="49" s="1"/>
  <c r="U434" i="50" s="1"/>
  <c r="F65" i="60"/>
  <c r="P434" i="49" s="1"/>
  <c r="Q434" i="50" s="1"/>
  <c r="P64" i="60"/>
  <c r="Z433" i="49" s="1"/>
  <c r="AA433" i="50" s="1"/>
  <c r="H64" i="60"/>
  <c r="R433" i="49" s="1"/>
  <c r="S433" i="50" s="1"/>
  <c r="D64" i="60"/>
  <c r="N433" i="49" s="1"/>
  <c r="O433" i="50" s="1"/>
  <c r="R63" i="60"/>
  <c r="AB432" i="49" s="1"/>
  <c r="AC432" i="50" s="1"/>
  <c r="N63" i="60"/>
  <c r="X432" i="49" s="1"/>
  <c r="Y432" i="50" s="1"/>
  <c r="J63" i="60"/>
  <c r="T432" i="49" s="1"/>
  <c r="U432" i="50" s="1"/>
  <c r="F63" i="60"/>
  <c r="P432" i="49" s="1"/>
  <c r="Q432" i="50" s="1"/>
  <c r="P62" i="60"/>
  <c r="Z431" i="49" s="1"/>
  <c r="AA431" i="50" s="1"/>
  <c r="H62" i="60"/>
  <c r="R431" i="49" s="1"/>
  <c r="S431" i="50" s="1"/>
  <c r="D62" i="60"/>
  <c r="N431" i="49" s="1"/>
  <c r="O431" i="50" s="1"/>
  <c r="R61" i="60"/>
  <c r="AB430" i="49" s="1"/>
  <c r="AC430" i="50" s="1"/>
  <c r="N61" i="60"/>
  <c r="X430" i="49" s="1"/>
  <c r="Y430" i="50" s="1"/>
  <c r="J61" i="60"/>
  <c r="T430" i="49" s="1"/>
  <c r="U430" i="50" s="1"/>
  <c r="F61" i="60"/>
  <c r="P430" i="49" s="1"/>
  <c r="Q430" i="50" s="1"/>
  <c r="P60" i="60"/>
  <c r="Z429" i="49" s="1"/>
  <c r="AA429" i="50" s="1"/>
  <c r="H60" i="60"/>
  <c r="R429" i="49" s="1"/>
  <c r="S429" i="50" s="1"/>
  <c r="D60" i="60"/>
  <c r="N429" i="49" s="1"/>
  <c r="O429" i="50" s="1"/>
  <c r="R59" i="60"/>
  <c r="AB428" i="49" s="1"/>
  <c r="AC428" i="50" s="1"/>
  <c r="N59" i="60"/>
  <c r="X428" i="49" s="1"/>
  <c r="Y428" i="50" s="1"/>
  <c r="J59" i="60"/>
  <c r="T428" i="49" s="1"/>
  <c r="U428" i="50" s="1"/>
  <c r="F59" i="60"/>
  <c r="P428" i="49" s="1"/>
  <c r="Q428" i="50" s="1"/>
  <c r="R57" i="60"/>
  <c r="AB426" i="49" s="1"/>
  <c r="AC426" i="50" s="1"/>
  <c r="N57" i="60"/>
  <c r="X426" i="49" s="1"/>
  <c r="Y426" i="50" s="1"/>
  <c r="J57" i="60"/>
  <c r="T426" i="49" s="1"/>
  <c r="U426" i="50" s="1"/>
  <c r="F57" i="60"/>
  <c r="P426" i="49" s="1"/>
  <c r="Q426" i="50" s="1"/>
  <c r="P56" i="60"/>
  <c r="Z425" i="49" s="1"/>
  <c r="AA425" i="50" s="1"/>
  <c r="H56" i="60"/>
  <c r="R425" i="49" s="1"/>
  <c r="S425" i="50" s="1"/>
  <c r="D56" i="60"/>
  <c r="N425" i="49" s="1"/>
  <c r="O425" i="50" s="1"/>
  <c r="R55" i="60"/>
  <c r="AB424" i="49" s="1"/>
  <c r="AC424" i="50" s="1"/>
  <c r="N55" i="60"/>
  <c r="X424" i="49" s="1"/>
  <c r="Y424" i="50" s="1"/>
  <c r="J55" i="60"/>
  <c r="T424" i="49" s="1"/>
  <c r="U424" i="50" s="1"/>
  <c r="F55" i="60"/>
  <c r="P424" i="49" s="1"/>
  <c r="Q424" i="50" s="1"/>
  <c r="I117" i="60"/>
  <c r="S486" i="49" s="1"/>
  <c r="T486" i="50" s="1"/>
  <c r="M115" i="60"/>
  <c r="W484" i="49" s="1"/>
  <c r="X484" i="50" s="1"/>
  <c r="Q112" i="60"/>
  <c r="AA481" i="49" s="1"/>
  <c r="AB481" i="50" s="1"/>
  <c r="C111" i="60"/>
  <c r="M480" i="49" s="1"/>
  <c r="N480" i="50" s="1"/>
  <c r="K107" i="60"/>
  <c r="U476" i="49" s="1"/>
  <c r="V476" i="50" s="1"/>
  <c r="O104" i="60"/>
  <c r="Y473" i="49" s="1"/>
  <c r="Z473" i="50" s="1"/>
  <c r="F102" i="60"/>
  <c r="P471" i="49" s="1"/>
  <c r="Q471" i="50" s="1"/>
  <c r="K100" i="60"/>
  <c r="U469" i="49" s="1"/>
  <c r="V469" i="50" s="1"/>
  <c r="R98" i="60"/>
  <c r="AB467" i="49" s="1"/>
  <c r="AC467" i="50" s="1"/>
  <c r="O96" i="60"/>
  <c r="Y465" i="49" s="1"/>
  <c r="Z465" i="50" s="1"/>
  <c r="D96" i="60"/>
  <c r="N465" i="49" s="1"/>
  <c r="O465" i="50" s="1"/>
  <c r="K95" i="60"/>
  <c r="U464" i="49" s="1"/>
  <c r="V464" i="50" s="1"/>
  <c r="H94" i="60"/>
  <c r="O93" i="60"/>
  <c r="Y462" i="49" s="1"/>
  <c r="Z462" i="50" s="1"/>
  <c r="E93" i="60"/>
  <c r="O462" i="49" s="1"/>
  <c r="P462" i="50" s="1"/>
  <c r="P90" i="60"/>
  <c r="Z459" i="49" s="1"/>
  <c r="AA459" i="50" s="1"/>
  <c r="E90" i="60"/>
  <c r="O459" i="49" s="1"/>
  <c r="P459" i="50" s="1"/>
  <c r="N89" i="60"/>
  <c r="X458" i="49" s="1"/>
  <c r="Y458" i="50" s="1"/>
  <c r="F89" i="60"/>
  <c r="P458" i="49" s="1"/>
  <c r="Q458" i="50" s="1"/>
  <c r="P88" i="60"/>
  <c r="Z457" i="49" s="1"/>
  <c r="AA457" i="50" s="1"/>
  <c r="H88" i="60"/>
  <c r="R457" i="49" s="1"/>
  <c r="S457" i="50" s="1"/>
  <c r="R87" i="60"/>
  <c r="AB456" i="49" s="1"/>
  <c r="AC456" i="50" s="1"/>
  <c r="J87" i="60"/>
  <c r="T456" i="49" s="1"/>
  <c r="U456" i="50" s="1"/>
  <c r="D86" i="60"/>
  <c r="N455" i="49" s="1"/>
  <c r="O455" i="50" s="1"/>
  <c r="N85" i="60"/>
  <c r="F85" i="60"/>
  <c r="P454" i="49" s="1"/>
  <c r="Q454" i="50" s="1"/>
  <c r="R83" i="60"/>
  <c r="AB452" i="49" s="1"/>
  <c r="AC452" i="50" s="1"/>
  <c r="N82" i="60"/>
  <c r="X451" i="49" s="1"/>
  <c r="Y451" i="50" s="1"/>
  <c r="J82" i="60"/>
  <c r="T451" i="49" s="1"/>
  <c r="U451" i="50" s="1"/>
  <c r="F82" i="60"/>
  <c r="P451" i="49" s="1"/>
  <c r="Q451" i="50" s="1"/>
  <c r="P81" i="60"/>
  <c r="Z450" i="49" s="1"/>
  <c r="AA450" i="50" s="1"/>
  <c r="H81" i="60"/>
  <c r="R450" i="49" s="1"/>
  <c r="S450" i="50" s="1"/>
  <c r="D81" i="60"/>
  <c r="N450" i="49" s="1"/>
  <c r="O450" i="50" s="1"/>
  <c r="R80" i="60"/>
  <c r="AB449" i="49" s="1"/>
  <c r="AC449" i="50" s="1"/>
  <c r="N80" i="60"/>
  <c r="X449" i="49" s="1"/>
  <c r="Y449" i="50" s="1"/>
  <c r="J80" i="60"/>
  <c r="T449" i="49" s="1"/>
  <c r="U449" i="50" s="1"/>
  <c r="F80" i="60"/>
  <c r="P449" i="49" s="1"/>
  <c r="Q449" i="50" s="1"/>
  <c r="P79" i="60"/>
  <c r="Z448" i="49" s="1"/>
  <c r="AA448" i="50" s="1"/>
  <c r="H79" i="60"/>
  <c r="R448" i="49" s="1"/>
  <c r="S448" i="50" s="1"/>
  <c r="D79" i="60"/>
  <c r="N448" i="49" s="1"/>
  <c r="O448" i="50" s="1"/>
  <c r="R76" i="60"/>
  <c r="AB445" i="49" s="1"/>
  <c r="AC445" i="50" s="1"/>
  <c r="N76" i="60"/>
  <c r="X445" i="49" s="1"/>
  <c r="Y445" i="50" s="1"/>
  <c r="J76" i="60"/>
  <c r="T445" i="49" s="1"/>
  <c r="U445" i="50" s="1"/>
  <c r="F76" i="60"/>
  <c r="P445" i="49" s="1"/>
  <c r="Q445" i="50" s="1"/>
  <c r="P75" i="60"/>
  <c r="Z444" i="49" s="1"/>
  <c r="AA444" i="50" s="1"/>
  <c r="H75" i="60"/>
  <c r="R444" i="49" s="1"/>
  <c r="S444" i="50" s="1"/>
  <c r="D75" i="60"/>
  <c r="N444" i="49" s="1"/>
  <c r="O444" i="50" s="1"/>
  <c r="R74" i="60"/>
  <c r="AB443" i="49" s="1"/>
  <c r="AC443" i="50" s="1"/>
  <c r="N74" i="60"/>
  <c r="X443" i="49" s="1"/>
  <c r="Y443" i="50" s="1"/>
  <c r="J74" i="60"/>
  <c r="T443" i="49" s="1"/>
  <c r="U443" i="50" s="1"/>
  <c r="F74" i="60"/>
  <c r="P443" i="49" s="1"/>
  <c r="Q443" i="50" s="1"/>
  <c r="P73" i="60"/>
  <c r="Z442" i="49" s="1"/>
  <c r="AA442" i="50" s="1"/>
  <c r="H73" i="60"/>
  <c r="R442" i="49" s="1"/>
  <c r="S442" i="50" s="1"/>
  <c r="D73" i="60"/>
  <c r="N442" i="49" s="1"/>
  <c r="O442" i="50" s="1"/>
  <c r="P71" i="60"/>
  <c r="Z440" i="49" s="1"/>
  <c r="AA440" i="50" s="1"/>
  <c r="H71" i="60"/>
  <c r="R440" i="49" s="1"/>
  <c r="S440" i="50" s="1"/>
  <c r="D71" i="60"/>
  <c r="N440" i="49" s="1"/>
  <c r="O440" i="50" s="1"/>
  <c r="R70" i="60"/>
  <c r="AB439" i="49" s="1"/>
  <c r="AC439" i="50" s="1"/>
  <c r="N70" i="60"/>
  <c r="X439" i="49" s="1"/>
  <c r="Y439" i="50" s="1"/>
  <c r="J70" i="60"/>
  <c r="T439" i="49" s="1"/>
  <c r="U439" i="50" s="1"/>
  <c r="F70" i="60"/>
  <c r="P439" i="49" s="1"/>
  <c r="Q439" i="50" s="1"/>
  <c r="P69" i="60"/>
  <c r="Z438" i="49" s="1"/>
  <c r="AA438" i="50" s="1"/>
  <c r="H69" i="60"/>
  <c r="R438" i="49" s="1"/>
  <c r="S438" i="50" s="1"/>
  <c r="D69" i="60"/>
  <c r="N438" i="49" s="1"/>
  <c r="O438" i="50" s="1"/>
  <c r="R68" i="60"/>
  <c r="AB437" i="49" s="1"/>
  <c r="AC437" i="50" s="1"/>
  <c r="N68" i="60"/>
  <c r="X437" i="49" s="1"/>
  <c r="Y437" i="50" s="1"/>
  <c r="J68" i="60"/>
  <c r="T437" i="49" s="1"/>
  <c r="U437" i="50" s="1"/>
  <c r="F68" i="60"/>
  <c r="P437" i="49" s="1"/>
  <c r="Q437" i="50" s="1"/>
  <c r="R66" i="60"/>
  <c r="AB435" i="49" s="1"/>
  <c r="AC435" i="50" s="1"/>
  <c r="N66" i="60"/>
  <c r="J66" i="60"/>
  <c r="T435" i="49" s="1"/>
  <c r="U435" i="50" s="1"/>
  <c r="F66" i="60"/>
  <c r="P435" i="49" s="1"/>
  <c r="Q435" i="50" s="1"/>
  <c r="P65" i="60"/>
  <c r="Z434" i="49" s="1"/>
  <c r="AA434" i="50" s="1"/>
  <c r="H65" i="60"/>
  <c r="R434" i="49" s="1"/>
  <c r="S434" i="50" s="1"/>
  <c r="D65" i="60"/>
  <c r="N434" i="49" s="1"/>
  <c r="O434" i="50" s="1"/>
  <c r="R64" i="60"/>
  <c r="AB433" i="49" s="1"/>
  <c r="AC433" i="50" s="1"/>
  <c r="N64" i="60"/>
  <c r="X433" i="49" s="1"/>
  <c r="Y433" i="50" s="1"/>
  <c r="J64" i="60"/>
  <c r="T433" i="49" s="1"/>
  <c r="U433" i="50" s="1"/>
  <c r="F64" i="60"/>
  <c r="P433" i="49" s="1"/>
  <c r="Q433" i="50" s="1"/>
  <c r="P63" i="60"/>
  <c r="Z432" i="49" s="1"/>
  <c r="AA432" i="50" s="1"/>
  <c r="H63" i="60"/>
  <c r="R432" i="49" s="1"/>
  <c r="S432" i="50" s="1"/>
  <c r="D63" i="60"/>
  <c r="N432" i="49" s="1"/>
  <c r="O432" i="50" s="1"/>
  <c r="R62" i="60"/>
  <c r="AB431" i="49" s="1"/>
  <c r="AC431" i="50" s="1"/>
  <c r="N62" i="60"/>
  <c r="X431" i="49" s="1"/>
  <c r="Y431" i="50" s="1"/>
  <c r="J62" i="60"/>
  <c r="T431" i="49" s="1"/>
  <c r="U431" i="50" s="1"/>
  <c r="F62" i="60"/>
  <c r="P431" i="49" s="1"/>
  <c r="Q431" i="50" s="1"/>
  <c r="P61" i="60"/>
  <c r="Z430" i="49" s="1"/>
  <c r="AA430" i="50" s="1"/>
  <c r="H61" i="60"/>
  <c r="R430" i="49" s="1"/>
  <c r="S430" i="50" s="1"/>
  <c r="D61" i="60"/>
  <c r="N430" i="49" s="1"/>
  <c r="O430" i="50" s="1"/>
  <c r="R60" i="60"/>
  <c r="AB429" i="49" s="1"/>
  <c r="AC429" i="50" s="1"/>
  <c r="N60" i="60"/>
  <c r="X429" i="49" s="1"/>
  <c r="Y429" i="50" s="1"/>
  <c r="J60" i="60"/>
  <c r="T429" i="49" s="1"/>
  <c r="U429" i="50" s="1"/>
  <c r="F60" i="60"/>
  <c r="P429" i="49" s="1"/>
  <c r="Q429" i="50" s="1"/>
  <c r="P59" i="60"/>
  <c r="Z428" i="49" s="1"/>
  <c r="AA428" i="50" s="1"/>
  <c r="H59" i="60"/>
  <c r="R428" i="49" s="1"/>
  <c r="S428" i="50" s="1"/>
  <c r="D59" i="60"/>
  <c r="N428" i="49" s="1"/>
  <c r="O428" i="50" s="1"/>
  <c r="E126" i="60"/>
  <c r="O495" i="49" s="1"/>
  <c r="P495" i="50" s="1"/>
  <c r="C116" i="60"/>
  <c r="M485" i="49" s="1"/>
  <c r="N485" i="50" s="1"/>
  <c r="K111" i="60"/>
  <c r="U480" i="49" s="1"/>
  <c r="V480" i="50" s="1"/>
  <c r="K102" i="60"/>
  <c r="U471" i="49" s="1"/>
  <c r="V471" i="50" s="1"/>
  <c r="C100" i="60"/>
  <c r="M469" i="49" s="1"/>
  <c r="N469" i="50" s="1"/>
  <c r="Q96" i="60"/>
  <c r="AA465" i="49" s="1"/>
  <c r="AB465" i="50" s="1"/>
  <c r="N95" i="60"/>
  <c r="X464" i="49" s="1"/>
  <c r="Y464" i="50" s="1"/>
  <c r="K94" i="60"/>
  <c r="U463" i="49" s="1"/>
  <c r="V463" i="50" s="1"/>
  <c r="D92" i="60"/>
  <c r="P89" i="60"/>
  <c r="Z458" i="49" s="1"/>
  <c r="AA458" i="50" s="1"/>
  <c r="R88" i="60"/>
  <c r="AB457" i="49" s="1"/>
  <c r="AC457" i="50" s="1"/>
  <c r="D87" i="60"/>
  <c r="N456" i="49" s="1"/>
  <c r="O456" i="50" s="1"/>
  <c r="F86" i="60"/>
  <c r="P455" i="49" s="1"/>
  <c r="Q455" i="50" s="1"/>
  <c r="H85" i="60"/>
  <c r="R454" i="49" s="1"/>
  <c r="S454" i="50" s="1"/>
  <c r="N83" i="60"/>
  <c r="X452" i="49" s="1"/>
  <c r="Y452" i="50" s="1"/>
  <c r="C83" i="60"/>
  <c r="M452" i="49" s="1"/>
  <c r="N452" i="50" s="1"/>
  <c r="K82" i="60"/>
  <c r="U451" i="49" s="1"/>
  <c r="V451" i="50" s="1"/>
  <c r="C82" i="60"/>
  <c r="M81" i="60"/>
  <c r="W450" i="49" s="1"/>
  <c r="X450" i="50" s="1"/>
  <c r="E81" i="60"/>
  <c r="O450" i="49" s="1"/>
  <c r="P450" i="50" s="1"/>
  <c r="O80" i="60"/>
  <c r="Y449" i="49" s="1"/>
  <c r="Z449" i="50" s="1"/>
  <c r="Q79" i="60"/>
  <c r="AA448" i="49" s="1"/>
  <c r="AB448" i="50" s="1"/>
  <c r="I79" i="60"/>
  <c r="S448" i="49" s="1"/>
  <c r="T448" i="50" s="1"/>
  <c r="O76" i="60"/>
  <c r="Y445" i="49" s="1"/>
  <c r="Z445" i="50" s="1"/>
  <c r="Q75" i="60"/>
  <c r="AA444" i="49" s="1"/>
  <c r="AB444" i="50" s="1"/>
  <c r="I75" i="60"/>
  <c r="S444" i="49" s="1"/>
  <c r="T444" i="50" s="1"/>
  <c r="K74" i="60"/>
  <c r="U443" i="49" s="1"/>
  <c r="V443" i="50" s="1"/>
  <c r="C74" i="60"/>
  <c r="M443" i="49" s="1"/>
  <c r="N443" i="50" s="1"/>
  <c r="M73" i="60"/>
  <c r="W442" i="49" s="1"/>
  <c r="X442" i="50" s="1"/>
  <c r="E73" i="60"/>
  <c r="O442" i="49" s="1"/>
  <c r="P442" i="50" s="1"/>
  <c r="Q71" i="60"/>
  <c r="AA440" i="49" s="1"/>
  <c r="AB440" i="50" s="1"/>
  <c r="I71" i="60"/>
  <c r="S440" i="49" s="1"/>
  <c r="T440" i="50" s="1"/>
  <c r="K70" i="60"/>
  <c r="U439" i="49" s="1"/>
  <c r="V439" i="50" s="1"/>
  <c r="C70" i="60"/>
  <c r="M439" i="49" s="1"/>
  <c r="N439" i="50" s="1"/>
  <c r="M69" i="60"/>
  <c r="W438" i="49" s="1"/>
  <c r="X438" i="50" s="1"/>
  <c r="E69" i="60"/>
  <c r="O438" i="49" s="1"/>
  <c r="P438" i="50" s="1"/>
  <c r="O68" i="60"/>
  <c r="Y437" i="49" s="1"/>
  <c r="Z437" i="50" s="1"/>
  <c r="K66" i="60"/>
  <c r="U435" i="49" s="1"/>
  <c r="V435" i="50" s="1"/>
  <c r="C66" i="60"/>
  <c r="M65" i="60"/>
  <c r="W434" i="49" s="1"/>
  <c r="X434" i="50" s="1"/>
  <c r="E65" i="60"/>
  <c r="O434" i="49" s="1"/>
  <c r="P434" i="50" s="1"/>
  <c r="O64" i="60"/>
  <c r="Y433" i="49" s="1"/>
  <c r="Z433" i="50" s="1"/>
  <c r="Q63" i="60"/>
  <c r="AA432" i="49" s="1"/>
  <c r="AB432" i="50" s="1"/>
  <c r="I63" i="60"/>
  <c r="S432" i="49" s="1"/>
  <c r="T432" i="50" s="1"/>
  <c r="K62" i="60"/>
  <c r="U431" i="49" s="1"/>
  <c r="V431" i="50" s="1"/>
  <c r="C62" i="60"/>
  <c r="M61" i="60"/>
  <c r="E61" i="60"/>
  <c r="O430" i="49" s="1"/>
  <c r="P430" i="50" s="1"/>
  <c r="O60" i="60"/>
  <c r="Y429" i="49" s="1"/>
  <c r="Z429" i="50" s="1"/>
  <c r="Q59" i="60"/>
  <c r="AA428" i="49" s="1"/>
  <c r="AB428" i="50" s="1"/>
  <c r="I59" i="60"/>
  <c r="S428" i="49" s="1"/>
  <c r="T428" i="50" s="1"/>
  <c r="M57" i="60"/>
  <c r="W426" i="49" s="1"/>
  <c r="X426" i="50" s="1"/>
  <c r="H57" i="60"/>
  <c r="C57" i="60"/>
  <c r="M426" i="49" s="1"/>
  <c r="N426" i="50" s="1"/>
  <c r="O56" i="60"/>
  <c r="Y425" i="49" s="1"/>
  <c r="Z425" i="50" s="1"/>
  <c r="J56" i="60"/>
  <c r="T425" i="49" s="1"/>
  <c r="U425" i="50" s="1"/>
  <c r="E56" i="60"/>
  <c r="O425" i="49" s="1"/>
  <c r="P425" i="50" s="1"/>
  <c r="Q55" i="60"/>
  <c r="AA424" i="49" s="1"/>
  <c r="AB424" i="50" s="1"/>
  <c r="P53" i="60"/>
  <c r="Z422" i="49" s="1"/>
  <c r="AA422" i="50" s="1"/>
  <c r="H53" i="60"/>
  <c r="R422" i="49" s="1"/>
  <c r="S422" i="50" s="1"/>
  <c r="D53" i="60"/>
  <c r="N422" i="49" s="1"/>
  <c r="O422" i="50" s="1"/>
  <c r="P50" i="60"/>
  <c r="Z419" i="49" s="1"/>
  <c r="AA419" i="50" s="1"/>
  <c r="H50" i="60"/>
  <c r="D50" i="60"/>
  <c r="N419" i="49" s="1"/>
  <c r="O419" i="50" s="1"/>
  <c r="R49" i="60"/>
  <c r="AB418" i="49" s="1"/>
  <c r="AC418" i="50" s="1"/>
  <c r="N49" i="60"/>
  <c r="X418" i="49" s="1"/>
  <c r="Y418" i="50" s="1"/>
  <c r="J49" i="60"/>
  <c r="T418" i="49" s="1"/>
  <c r="U418" i="50" s="1"/>
  <c r="F49" i="60"/>
  <c r="P418" i="49" s="1"/>
  <c r="Q418" i="50" s="1"/>
  <c r="P48" i="60"/>
  <c r="Z417" i="49" s="1"/>
  <c r="AA417" i="50" s="1"/>
  <c r="H48" i="60"/>
  <c r="R417" i="49" s="1"/>
  <c r="S417" i="50" s="1"/>
  <c r="D48" i="60"/>
  <c r="N417" i="49" s="1"/>
  <c r="O417" i="50" s="1"/>
  <c r="R47" i="60"/>
  <c r="AB416" i="49" s="1"/>
  <c r="AC416" i="50" s="1"/>
  <c r="N47" i="60"/>
  <c r="X416" i="49" s="1"/>
  <c r="Y416" i="50" s="1"/>
  <c r="J47" i="60"/>
  <c r="T416" i="49" s="1"/>
  <c r="U416" i="50" s="1"/>
  <c r="F47" i="60"/>
  <c r="R45" i="60"/>
  <c r="AB414" i="49" s="1"/>
  <c r="AC414" i="50" s="1"/>
  <c r="N45" i="60"/>
  <c r="X414" i="49" s="1"/>
  <c r="Y414" i="50" s="1"/>
  <c r="J45" i="60"/>
  <c r="T414" i="49" s="1"/>
  <c r="U414" i="50" s="1"/>
  <c r="F45" i="60"/>
  <c r="P414" i="49" s="1"/>
  <c r="Q414" i="50" s="1"/>
  <c r="P44" i="60"/>
  <c r="Z413" i="49" s="1"/>
  <c r="AA413" i="50" s="1"/>
  <c r="H44" i="60"/>
  <c r="R413" i="49" s="1"/>
  <c r="S413" i="50" s="1"/>
  <c r="D44" i="60"/>
  <c r="N413" i="49" s="1"/>
  <c r="O413" i="50" s="1"/>
  <c r="R43" i="60"/>
  <c r="AB412" i="49" s="1"/>
  <c r="AC412" i="50" s="1"/>
  <c r="N43" i="60"/>
  <c r="X412" i="49" s="1"/>
  <c r="Y412" i="50" s="1"/>
  <c r="J43" i="60"/>
  <c r="T412" i="49" s="1"/>
  <c r="U412" i="50" s="1"/>
  <c r="F43" i="60"/>
  <c r="P412" i="49" s="1"/>
  <c r="Q412" i="50" s="1"/>
  <c r="R41" i="60"/>
  <c r="AB410" i="49" s="1"/>
  <c r="AC410" i="50" s="1"/>
  <c r="N41" i="60"/>
  <c r="X410" i="49" s="1"/>
  <c r="Y410" i="50" s="1"/>
  <c r="J41" i="60"/>
  <c r="T410" i="49" s="1"/>
  <c r="U410" i="50" s="1"/>
  <c r="F41" i="60"/>
  <c r="P410" i="49" s="1"/>
  <c r="Q410" i="50" s="1"/>
  <c r="P40" i="60"/>
  <c r="Z409" i="49" s="1"/>
  <c r="AA409" i="50" s="1"/>
  <c r="H40" i="60"/>
  <c r="R409" i="49" s="1"/>
  <c r="S409" i="50" s="1"/>
  <c r="D40" i="60"/>
  <c r="N409" i="49" s="1"/>
  <c r="O409" i="50" s="1"/>
  <c r="R39" i="60"/>
  <c r="AB408" i="49" s="1"/>
  <c r="AC408" i="50" s="1"/>
  <c r="N39" i="60"/>
  <c r="X408" i="49" s="1"/>
  <c r="Y408" i="50" s="1"/>
  <c r="J39" i="60"/>
  <c r="T408" i="49" s="1"/>
  <c r="U408" i="50" s="1"/>
  <c r="F39" i="60"/>
  <c r="P408" i="49" s="1"/>
  <c r="Q408" i="50" s="1"/>
  <c r="P35" i="60"/>
  <c r="Z404" i="49" s="1"/>
  <c r="AA404" i="50" s="1"/>
  <c r="H35" i="60"/>
  <c r="R404" i="49" s="1"/>
  <c r="S404" i="50" s="1"/>
  <c r="D35" i="60"/>
  <c r="N404" i="49" s="1"/>
  <c r="O404" i="50" s="1"/>
  <c r="R34" i="60"/>
  <c r="AB403" i="49" s="1"/>
  <c r="AC403" i="50" s="1"/>
  <c r="N34" i="60"/>
  <c r="X403" i="49" s="1"/>
  <c r="Y403" i="50" s="1"/>
  <c r="J34" i="60"/>
  <c r="T403" i="49" s="1"/>
  <c r="U403" i="50" s="1"/>
  <c r="F34" i="60"/>
  <c r="P403" i="49" s="1"/>
  <c r="Q403" i="50" s="1"/>
  <c r="P33" i="60"/>
  <c r="Z402" i="49" s="1"/>
  <c r="AA402" i="50" s="1"/>
  <c r="H33" i="60"/>
  <c r="R402" i="49" s="1"/>
  <c r="S402" i="50" s="1"/>
  <c r="D33" i="60"/>
  <c r="N402" i="49" s="1"/>
  <c r="O402" i="50" s="1"/>
  <c r="R32" i="60"/>
  <c r="AB401" i="49" s="1"/>
  <c r="AC401" i="50" s="1"/>
  <c r="N32" i="60"/>
  <c r="X401" i="49" s="1"/>
  <c r="Y401" i="50" s="1"/>
  <c r="J32" i="60"/>
  <c r="T401" i="49" s="1"/>
  <c r="U401" i="50" s="1"/>
  <c r="F32" i="60"/>
  <c r="P31" i="60"/>
  <c r="Z400" i="49" s="1"/>
  <c r="AA400" i="50" s="1"/>
  <c r="H31" i="60"/>
  <c r="R400" i="49" s="1"/>
  <c r="S400" i="50" s="1"/>
  <c r="D31" i="60"/>
  <c r="R30" i="60"/>
  <c r="N30" i="60"/>
  <c r="X399" i="49" s="1"/>
  <c r="Y399" i="50" s="1"/>
  <c r="J30" i="60"/>
  <c r="T399" i="49" s="1"/>
  <c r="U399" i="50" s="1"/>
  <c r="F30" i="60"/>
  <c r="P399" i="49" s="1"/>
  <c r="Q399" i="50" s="1"/>
  <c r="R28" i="60"/>
  <c r="AB397" i="49" s="1"/>
  <c r="AC397" i="50" s="1"/>
  <c r="N28" i="60"/>
  <c r="X397" i="49" s="1"/>
  <c r="Y397" i="50" s="1"/>
  <c r="J28" i="60"/>
  <c r="T397" i="49" s="1"/>
  <c r="U397" i="50" s="1"/>
  <c r="F28" i="60"/>
  <c r="P397" i="49" s="1"/>
  <c r="Q397" i="50" s="1"/>
  <c r="P27" i="60"/>
  <c r="Z396" i="49" s="1"/>
  <c r="AA396" i="50" s="1"/>
  <c r="H27" i="60"/>
  <c r="R396" i="49" s="1"/>
  <c r="S396" i="50" s="1"/>
  <c r="D27" i="60"/>
  <c r="R26" i="60"/>
  <c r="AB395" i="49" s="1"/>
  <c r="AC395" i="50" s="1"/>
  <c r="N26" i="60"/>
  <c r="J26" i="60"/>
  <c r="T395" i="49" s="1"/>
  <c r="U395" i="50" s="1"/>
  <c r="F26" i="60"/>
  <c r="P395" i="49" s="1"/>
  <c r="Q395" i="50" s="1"/>
  <c r="R24" i="60"/>
  <c r="AB393" i="49" s="1"/>
  <c r="AC393" i="50" s="1"/>
  <c r="N24" i="60"/>
  <c r="X393" i="49" s="1"/>
  <c r="Y393" i="50" s="1"/>
  <c r="J24" i="60"/>
  <c r="T393" i="49" s="1"/>
  <c r="U393" i="50" s="1"/>
  <c r="F24" i="60"/>
  <c r="P393" i="49" s="1"/>
  <c r="Q393" i="50" s="1"/>
  <c r="P23" i="60"/>
  <c r="Z392" i="49" s="1"/>
  <c r="AA392" i="50" s="1"/>
  <c r="H23" i="60"/>
  <c r="R392" i="49" s="1"/>
  <c r="S392" i="50" s="1"/>
  <c r="D23" i="60"/>
  <c r="R22" i="60"/>
  <c r="AB391" i="49" s="1"/>
  <c r="AC391" i="50" s="1"/>
  <c r="N22" i="60"/>
  <c r="X391" i="49" s="1"/>
  <c r="Y391" i="50" s="1"/>
  <c r="J22" i="60"/>
  <c r="F22" i="60"/>
  <c r="P391" i="49" s="1"/>
  <c r="Q391" i="50" s="1"/>
  <c r="I122" i="60"/>
  <c r="S491" i="49" s="1"/>
  <c r="T491" i="50" s="1"/>
  <c r="Q117" i="60"/>
  <c r="AA486" i="49" s="1"/>
  <c r="AB486" i="50" s="1"/>
  <c r="O109" i="60"/>
  <c r="Y478" i="49" s="1"/>
  <c r="Z478" i="50" s="1"/>
  <c r="M100" i="60"/>
  <c r="W469" i="49" s="1"/>
  <c r="X469" i="50" s="1"/>
  <c r="J98" i="60"/>
  <c r="T467" i="49" s="1"/>
  <c r="U467" i="50" s="1"/>
  <c r="C95" i="60"/>
  <c r="R93" i="60"/>
  <c r="AB462" i="49" s="1"/>
  <c r="AC462" i="50" s="1"/>
  <c r="O92" i="60"/>
  <c r="H90" i="60"/>
  <c r="H89" i="60"/>
  <c r="R458" i="49" s="1"/>
  <c r="S458" i="50" s="1"/>
  <c r="J88" i="60"/>
  <c r="T457" i="49" s="1"/>
  <c r="U457" i="50" s="1"/>
  <c r="N86" i="60"/>
  <c r="X455" i="49" s="1"/>
  <c r="Y455" i="50" s="1"/>
  <c r="P85" i="60"/>
  <c r="H83" i="60"/>
  <c r="R452" i="49" s="1"/>
  <c r="S452" i="50" s="1"/>
  <c r="P82" i="60"/>
  <c r="Z451" i="49" s="1"/>
  <c r="AA451" i="50" s="1"/>
  <c r="Q81" i="60"/>
  <c r="AA450" i="49" s="1"/>
  <c r="AB450" i="50" s="1"/>
  <c r="I81" i="60"/>
  <c r="S450" i="49" s="1"/>
  <c r="T450" i="50" s="1"/>
  <c r="K80" i="60"/>
  <c r="U449" i="49" s="1"/>
  <c r="V449" i="50" s="1"/>
  <c r="C80" i="60"/>
  <c r="M449" i="49" s="1"/>
  <c r="N449" i="50" s="1"/>
  <c r="M79" i="60"/>
  <c r="W448" i="49" s="1"/>
  <c r="X448" i="50" s="1"/>
  <c r="E79" i="60"/>
  <c r="K76" i="60"/>
  <c r="U445" i="49" s="1"/>
  <c r="V445" i="50" s="1"/>
  <c r="C76" i="60"/>
  <c r="M75" i="60"/>
  <c r="W444" i="49" s="1"/>
  <c r="X444" i="50" s="1"/>
  <c r="E75" i="60"/>
  <c r="O444" i="49" s="1"/>
  <c r="P444" i="50" s="1"/>
  <c r="O74" i="60"/>
  <c r="Q73" i="60"/>
  <c r="AA442" i="49" s="1"/>
  <c r="AB442" i="50" s="1"/>
  <c r="I73" i="60"/>
  <c r="S442" i="49" s="1"/>
  <c r="T442" i="50" s="1"/>
  <c r="M71" i="60"/>
  <c r="W440" i="49" s="1"/>
  <c r="X440" i="50" s="1"/>
  <c r="E71" i="60"/>
  <c r="O440" i="49" s="1"/>
  <c r="P440" i="50" s="1"/>
  <c r="O70" i="60"/>
  <c r="Y439" i="49" s="1"/>
  <c r="Z439" i="50" s="1"/>
  <c r="Q69" i="60"/>
  <c r="AA438" i="49" s="1"/>
  <c r="AB438" i="50" s="1"/>
  <c r="I69" i="60"/>
  <c r="K68" i="60"/>
  <c r="U437" i="49" s="1"/>
  <c r="V437" i="50" s="1"/>
  <c r="C68" i="60"/>
  <c r="M437" i="49" s="1"/>
  <c r="N437" i="50" s="1"/>
  <c r="O66" i="60"/>
  <c r="Y435" i="49" s="1"/>
  <c r="Z435" i="50" s="1"/>
  <c r="Q65" i="60"/>
  <c r="AA434" i="49" s="1"/>
  <c r="AB434" i="50" s="1"/>
  <c r="I65" i="60"/>
  <c r="S434" i="49" s="1"/>
  <c r="T434" i="50" s="1"/>
  <c r="K64" i="60"/>
  <c r="U433" i="49" s="1"/>
  <c r="V433" i="50" s="1"/>
  <c r="C64" i="60"/>
  <c r="M433" i="49" s="1"/>
  <c r="N433" i="50" s="1"/>
  <c r="M63" i="60"/>
  <c r="W432" i="49" s="1"/>
  <c r="X432" i="50" s="1"/>
  <c r="E63" i="60"/>
  <c r="O432" i="49" s="1"/>
  <c r="P432" i="50" s="1"/>
  <c r="O62" i="60"/>
  <c r="Y431" i="49" s="1"/>
  <c r="Z431" i="50" s="1"/>
  <c r="Q61" i="60"/>
  <c r="AA430" i="49" s="1"/>
  <c r="AB430" i="50" s="1"/>
  <c r="I61" i="60"/>
  <c r="S430" i="49" s="1"/>
  <c r="T430" i="50" s="1"/>
  <c r="K60" i="60"/>
  <c r="U429" i="49" s="1"/>
  <c r="V429" i="50" s="1"/>
  <c r="C60" i="60"/>
  <c r="M429" i="49" s="1"/>
  <c r="N429" i="50" s="1"/>
  <c r="M59" i="60"/>
  <c r="W428" i="49" s="1"/>
  <c r="X428" i="50" s="1"/>
  <c r="E59" i="60"/>
  <c r="O428" i="49" s="1"/>
  <c r="P428" i="50" s="1"/>
  <c r="P57" i="60"/>
  <c r="Z426" i="49" s="1"/>
  <c r="AA426" i="50" s="1"/>
  <c r="K57" i="60"/>
  <c r="U426" i="49" s="1"/>
  <c r="V426" i="50" s="1"/>
  <c r="E57" i="60"/>
  <c r="O426" i="49" s="1"/>
  <c r="P426" i="50" s="1"/>
  <c r="R56" i="60"/>
  <c r="AB425" i="49" s="1"/>
  <c r="AC425" i="50" s="1"/>
  <c r="M56" i="60"/>
  <c r="O55" i="60"/>
  <c r="I55" i="60"/>
  <c r="D55" i="60"/>
  <c r="R53" i="60"/>
  <c r="AB422" i="49" s="1"/>
  <c r="AC422" i="50" s="1"/>
  <c r="N53" i="60"/>
  <c r="X422" i="49" s="1"/>
  <c r="Y422" i="50" s="1"/>
  <c r="J53" i="60"/>
  <c r="T422" i="49" s="1"/>
  <c r="U422" i="50" s="1"/>
  <c r="F53" i="60"/>
  <c r="P422" i="49" s="1"/>
  <c r="Q422" i="50" s="1"/>
  <c r="R50" i="60"/>
  <c r="AB419" i="49" s="1"/>
  <c r="AC419" i="50" s="1"/>
  <c r="N50" i="60"/>
  <c r="X419" i="49" s="1"/>
  <c r="Y419" i="50" s="1"/>
  <c r="J50" i="60"/>
  <c r="T419" i="49" s="1"/>
  <c r="U419" i="50" s="1"/>
  <c r="F50" i="60"/>
  <c r="P419" i="49" s="1"/>
  <c r="Q419" i="50" s="1"/>
  <c r="P49" i="60"/>
  <c r="Z418" i="49" s="1"/>
  <c r="AA418" i="50" s="1"/>
  <c r="H49" i="60"/>
  <c r="R418" i="49" s="1"/>
  <c r="S418" i="50" s="1"/>
  <c r="D49" i="60"/>
  <c r="R48" i="60"/>
  <c r="AB417" i="49" s="1"/>
  <c r="AC417" i="50" s="1"/>
  <c r="N48" i="60"/>
  <c r="X417" i="49" s="1"/>
  <c r="Y417" i="50" s="1"/>
  <c r="J48" i="60"/>
  <c r="T417" i="49" s="1"/>
  <c r="U417" i="50" s="1"/>
  <c r="F48" i="60"/>
  <c r="P417" i="49" s="1"/>
  <c r="Q417" i="50" s="1"/>
  <c r="P47" i="60"/>
  <c r="Z416" i="49" s="1"/>
  <c r="AA416" i="50" s="1"/>
  <c r="H47" i="60"/>
  <c r="R416" i="49" s="1"/>
  <c r="S416" i="50" s="1"/>
  <c r="D47" i="60"/>
  <c r="N416" i="49" s="1"/>
  <c r="O416" i="50" s="1"/>
  <c r="P45" i="60"/>
  <c r="Z414" i="49" s="1"/>
  <c r="AA414" i="50" s="1"/>
  <c r="H45" i="60"/>
  <c r="R414" i="49" s="1"/>
  <c r="S414" i="50" s="1"/>
  <c r="D45" i="60"/>
  <c r="N414" i="49" s="1"/>
  <c r="O414" i="50" s="1"/>
  <c r="R44" i="60"/>
  <c r="AB413" i="49" s="1"/>
  <c r="AC413" i="50" s="1"/>
  <c r="N44" i="60"/>
  <c r="X413" i="49" s="1"/>
  <c r="Y413" i="50" s="1"/>
  <c r="J44" i="60"/>
  <c r="T413" i="49" s="1"/>
  <c r="U413" i="50" s="1"/>
  <c r="F44" i="60"/>
  <c r="P413" i="49" s="1"/>
  <c r="Q413" i="50" s="1"/>
  <c r="P43" i="60"/>
  <c r="H43" i="60"/>
  <c r="R412" i="49" s="1"/>
  <c r="S412" i="50" s="1"/>
  <c r="D43" i="60"/>
  <c r="N412" i="49" s="1"/>
  <c r="O412" i="50" s="1"/>
  <c r="P41" i="60"/>
  <c r="Z410" i="49" s="1"/>
  <c r="AA410" i="50" s="1"/>
  <c r="H41" i="60"/>
  <c r="R410" i="49" s="1"/>
  <c r="S410" i="50" s="1"/>
  <c r="D41" i="60"/>
  <c r="N410" i="49" s="1"/>
  <c r="O410" i="50" s="1"/>
  <c r="R40" i="60"/>
  <c r="AB409" i="49" s="1"/>
  <c r="AC409" i="50" s="1"/>
  <c r="N40" i="60"/>
  <c r="J40" i="60"/>
  <c r="T409" i="49" s="1"/>
  <c r="U409" i="50" s="1"/>
  <c r="F40" i="60"/>
  <c r="P409" i="49" s="1"/>
  <c r="Q409" i="50" s="1"/>
  <c r="P39" i="60"/>
  <c r="Z408" i="49" s="1"/>
  <c r="AA408" i="50" s="1"/>
  <c r="H39" i="60"/>
  <c r="R408" i="49" s="1"/>
  <c r="S408" i="50" s="1"/>
  <c r="D39" i="60"/>
  <c r="N408" i="49" s="1"/>
  <c r="O408" i="50" s="1"/>
  <c r="R35" i="60"/>
  <c r="AB404" i="49" s="1"/>
  <c r="AC404" i="50" s="1"/>
  <c r="N35" i="60"/>
  <c r="X404" i="49" s="1"/>
  <c r="Y404" i="50" s="1"/>
  <c r="J35" i="60"/>
  <c r="T404" i="49" s="1"/>
  <c r="U404" i="50" s="1"/>
  <c r="F35" i="60"/>
  <c r="P404" i="49" s="1"/>
  <c r="Q404" i="50" s="1"/>
  <c r="P34" i="60"/>
  <c r="Z403" i="49" s="1"/>
  <c r="AA403" i="50" s="1"/>
  <c r="C17" i="60"/>
  <c r="M386" i="49" s="1"/>
  <c r="N386" i="50" s="1"/>
  <c r="K17" i="60"/>
  <c r="U386" i="49" s="1"/>
  <c r="V386" i="50" s="1"/>
  <c r="O17" i="60"/>
  <c r="Y386" i="49" s="1"/>
  <c r="Z386" i="50" s="1"/>
  <c r="E18" i="60"/>
  <c r="O387" i="49" s="1"/>
  <c r="P387" i="50" s="1"/>
  <c r="I18" i="60"/>
  <c r="M18" i="60"/>
  <c r="W387" i="49" s="1"/>
  <c r="X387" i="50" s="1"/>
  <c r="Q18" i="60"/>
  <c r="AA387" i="49" s="1"/>
  <c r="AB387" i="50" s="1"/>
  <c r="C19" i="60"/>
  <c r="K19" i="60"/>
  <c r="U388" i="49" s="1"/>
  <c r="V388" i="50" s="1"/>
  <c r="O19" i="60"/>
  <c r="Y388" i="49" s="1"/>
  <c r="Z388" i="50" s="1"/>
  <c r="E22" i="60"/>
  <c r="K22" i="60"/>
  <c r="P22" i="60"/>
  <c r="Z391" i="49" s="1"/>
  <c r="AA391" i="50" s="1"/>
  <c r="C23" i="60"/>
  <c r="M392" i="49" s="1"/>
  <c r="N392" i="50" s="1"/>
  <c r="I23" i="60"/>
  <c r="N23" i="60"/>
  <c r="X392" i="49" s="1"/>
  <c r="Y392" i="50" s="1"/>
  <c r="Q24" i="60"/>
  <c r="AA393" i="49" s="1"/>
  <c r="AB393" i="50" s="1"/>
  <c r="C26" i="60"/>
  <c r="M395" i="49" s="1"/>
  <c r="N395" i="50" s="1"/>
  <c r="H26" i="60"/>
  <c r="R395" i="49" s="1"/>
  <c r="S395" i="50" s="1"/>
  <c r="M26" i="60"/>
  <c r="W395" i="49" s="1"/>
  <c r="X395" i="50" s="1"/>
  <c r="F27" i="60"/>
  <c r="P396" i="49" s="1"/>
  <c r="Q396" i="50" s="1"/>
  <c r="K27" i="60"/>
  <c r="U396" i="49" s="1"/>
  <c r="V396" i="50" s="1"/>
  <c r="Q27" i="60"/>
  <c r="D28" i="60"/>
  <c r="N397" i="49" s="1"/>
  <c r="O397" i="50" s="1"/>
  <c r="I28" i="60"/>
  <c r="O28" i="60"/>
  <c r="E30" i="60"/>
  <c r="K30" i="60"/>
  <c r="P30" i="60"/>
  <c r="C31" i="60"/>
  <c r="M400" i="49" s="1"/>
  <c r="N400" i="50" s="1"/>
  <c r="I31" i="60"/>
  <c r="N31" i="60"/>
  <c r="X400" i="49" s="1"/>
  <c r="Y400" i="50" s="1"/>
  <c r="Q32" i="60"/>
  <c r="AA401" i="49" s="1"/>
  <c r="AB401" i="50" s="1"/>
  <c r="E33" i="60"/>
  <c r="O402" i="49" s="1"/>
  <c r="P402" i="50" s="1"/>
  <c r="J33" i="60"/>
  <c r="T402" i="49" s="1"/>
  <c r="U402" i="50" s="1"/>
  <c r="O33" i="60"/>
  <c r="Y402" i="49" s="1"/>
  <c r="Z402" i="50" s="1"/>
  <c r="C34" i="60"/>
  <c r="H34" i="60"/>
  <c r="R403" i="49" s="1"/>
  <c r="S403" i="50" s="1"/>
  <c r="M34" i="60"/>
  <c r="W403" i="49" s="1"/>
  <c r="X403" i="50" s="1"/>
  <c r="C35" i="60"/>
  <c r="M404" i="49" s="1"/>
  <c r="N404" i="50" s="1"/>
  <c r="K35" i="60"/>
  <c r="U404" i="49" s="1"/>
  <c r="V404" i="50" s="1"/>
  <c r="E39" i="60"/>
  <c r="M39" i="60"/>
  <c r="W408" i="49" s="1"/>
  <c r="X408" i="50" s="1"/>
  <c r="C40" i="60"/>
  <c r="M409" i="49" s="1"/>
  <c r="N409" i="50" s="1"/>
  <c r="K40" i="60"/>
  <c r="I41" i="60"/>
  <c r="S410" i="49" s="1"/>
  <c r="T410" i="50" s="1"/>
  <c r="Q41" i="60"/>
  <c r="AA410" i="49" s="1"/>
  <c r="AB410" i="50" s="1"/>
  <c r="E43" i="60"/>
  <c r="O412" i="49" s="1"/>
  <c r="P412" i="50" s="1"/>
  <c r="M43" i="60"/>
  <c r="W412" i="49" s="1"/>
  <c r="X412" i="50" s="1"/>
  <c r="C44" i="60"/>
  <c r="K44" i="60"/>
  <c r="I45" i="60"/>
  <c r="S414" i="49" s="1"/>
  <c r="T414" i="50" s="1"/>
  <c r="Q45" i="60"/>
  <c r="AA414" i="49" s="1"/>
  <c r="AB414" i="50" s="1"/>
  <c r="E47" i="60"/>
  <c r="M47" i="60"/>
  <c r="W416" i="49" s="1"/>
  <c r="X416" i="50" s="1"/>
  <c r="C48" i="60"/>
  <c r="M417" i="49" s="1"/>
  <c r="N417" i="50" s="1"/>
  <c r="K48" i="60"/>
  <c r="I49" i="60"/>
  <c r="S418" i="49" s="1"/>
  <c r="T418" i="50" s="1"/>
  <c r="Q49" i="60"/>
  <c r="AA418" i="49" s="1"/>
  <c r="AB418" i="50" s="1"/>
  <c r="O50" i="60"/>
  <c r="Y419" i="49" s="1"/>
  <c r="Z419" i="50" s="1"/>
  <c r="C53" i="60"/>
  <c r="M422" i="49" s="1"/>
  <c r="N422" i="50" s="1"/>
  <c r="K53" i="60"/>
  <c r="U422" i="49" s="1"/>
  <c r="V422" i="50" s="1"/>
  <c r="K55" i="60"/>
  <c r="U424" i="49" s="1"/>
  <c r="V424" i="50" s="1"/>
  <c r="C56" i="60"/>
  <c r="M425" i="49" s="1"/>
  <c r="N425" i="50" s="1"/>
  <c r="N56" i="60"/>
  <c r="X425" i="49" s="1"/>
  <c r="Y425" i="50" s="1"/>
  <c r="Q57" i="60"/>
  <c r="AA426" i="49" s="1"/>
  <c r="AB426" i="50" s="1"/>
  <c r="E60" i="60"/>
  <c r="O429" i="49" s="1"/>
  <c r="P429" i="50" s="1"/>
  <c r="C61" i="60"/>
  <c r="M430" i="49" s="1"/>
  <c r="N430" i="50" s="1"/>
  <c r="Q62" i="60"/>
  <c r="AA431" i="49" s="1"/>
  <c r="AB431" i="50" s="1"/>
  <c r="O63" i="60"/>
  <c r="Y432" i="49" s="1"/>
  <c r="Z432" i="50" s="1"/>
  <c r="M64" i="60"/>
  <c r="W433" i="49" s="1"/>
  <c r="X433" i="50" s="1"/>
  <c r="K65" i="60"/>
  <c r="U434" i="49" s="1"/>
  <c r="V434" i="50" s="1"/>
  <c r="I66" i="60"/>
  <c r="S435" i="49" s="1"/>
  <c r="T435" i="50" s="1"/>
  <c r="E68" i="60"/>
  <c r="C69" i="60"/>
  <c r="M438" i="49" s="1"/>
  <c r="N438" i="50" s="1"/>
  <c r="Q70" i="60"/>
  <c r="AA439" i="49" s="1"/>
  <c r="AB439" i="50" s="1"/>
  <c r="O71" i="60"/>
  <c r="Y440" i="49" s="1"/>
  <c r="Z440" i="50" s="1"/>
  <c r="K73" i="60"/>
  <c r="U442" i="49" s="1"/>
  <c r="V442" i="50" s="1"/>
  <c r="I74" i="60"/>
  <c r="S443" i="49" s="1"/>
  <c r="T443" i="50" s="1"/>
  <c r="E76" i="60"/>
  <c r="O445" i="49" s="1"/>
  <c r="P445" i="50" s="1"/>
  <c r="O79" i="60"/>
  <c r="M80" i="60"/>
  <c r="W449" i="49" s="1"/>
  <c r="X449" i="50" s="1"/>
  <c r="K81" i="60"/>
  <c r="U450" i="49" s="1"/>
  <c r="V450" i="50" s="1"/>
  <c r="I82" i="60"/>
  <c r="S451" i="49" s="1"/>
  <c r="T451" i="50" s="1"/>
  <c r="K83" i="60"/>
  <c r="U452" i="49" s="1"/>
  <c r="V452" i="50" s="1"/>
  <c r="D85" i="60"/>
  <c r="R86" i="60"/>
  <c r="AB455" i="49" s="1"/>
  <c r="AC455" i="50" s="1"/>
  <c r="N88" i="60"/>
  <c r="X457" i="49" s="1"/>
  <c r="Y457" i="50" s="1"/>
  <c r="M90" i="60"/>
  <c r="W459" i="49" s="1"/>
  <c r="X459" i="50" s="1"/>
  <c r="I95" i="60"/>
  <c r="S464" i="49" s="1"/>
  <c r="T464" i="50" s="1"/>
  <c r="O98" i="60"/>
  <c r="Y467" i="49" s="1"/>
  <c r="Z467" i="50" s="1"/>
  <c r="C107" i="60"/>
  <c r="M476" i="49" s="1"/>
  <c r="N476" i="50" s="1"/>
  <c r="E115" i="60"/>
  <c r="O484" i="49" s="1"/>
  <c r="P484" i="50" s="1"/>
  <c r="AD369" i="49"/>
  <c r="AE369" i="50" s="1"/>
  <c r="Z369" i="49"/>
  <c r="AA369" i="50" s="1"/>
  <c r="V369" i="49"/>
  <c r="W369" i="50" s="1"/>
  <c r="R369" i="49"/>
  <c r="S369" i="50" s="1"/>
  <c r="N369" i="49"/>
  <c r="O369" i="50" s="1"/>
  <c r="Z365" i="49"/>
  <c r="AA365" i="50" s="1"/>
  <c r="R365" i="49"/>
  <c r="S365" i="50" s="1"/>
  <c r="N365" i="49"/>
  <c r="O365" i="50" s="1"/>
  <c r="AB364" i="49"/>
  <c r="AC364" i="50" s="1"/>
  <c r="X364" i="49"/>
  <c r="Y364" i="50" s="1"/>
  <c r="T364" i="49"/>
  <c r="U364" i="50" s="1"/>
  <c r="P364" i="49"/>
  <c r="Q364" i="50" s="1"/>
  <c r="AB361" i="49"/>
  <c r="AC361" i="50" s="1"/>
  <c r="X361" i="49"/>
  <c r="Y361" i="50" s="1"/>
  <c r="T361" i="49"/>
  <c r="U361" i="50" s="1"/>
  <c r="P361" i="49"/>
  <c r="Q361" i="50" s="1"/>
  <c r="Z360" i="49"/>
  <c r="AA360" i="50" s="1"/>
  <c r="R360" i="49"/>
  <c r="S360" i="50" s="1"/>
  <c r="N360" i="49"/>
  <c r="O360" i="50" s="1"/>
  <c r="AB359" i="49"/>
  <c r="AC359" i="50" s="1"/>
  <c r="X359" i="49"/>
  <c r="Y359" i="50" s="1"/>
  <c r="T359" i="49"/>
  <c r="U359" i="50" s="1"/>
  <c r="P359" i="49"/>
  <c r="Q359" i="50" s="1"/>
  <c r="Z358" i="49"/>
  <c r="AA358" i="50" s="1"/>
  <c r="R358" i="49"/>
  <c r="S358" i="50" s="1"/>
  <c r="N358" i="49"/>
  <c r="O358" i="50" s="1"/>
  <c r="Z355" i="49"/>
  <c r="AA355" i="50" s="1"/>
  <c r="R355" i="49"/>
  <c r="S355" i="50" s="1"/>
  <c r="N355" i="49"/>
  <c r="O355" i="50" s="1"/>
  <c r="AB354" i="49"/>
  <c r="AC354" i="50" s="1"/>
  <c r="X354" i="49"/>
  <c r="Y354" i="50" s="1"/>
  <c r="T354" i="49"/>
  <c r="U354" i="50" s="1"/>
  <c r="P354" i="49"/>
  <c r="Q354" i="50" s="1"/>
  <c r="Z353" i="49"/>
  <c r="AA353" i="50" s="1"/>
  <c r="R353" i="49"/>
  <c r="S353" i="50" s="1"/>
  <c r="N353" i="49"/>
  <c r="O353" i="50" s="1"/>
  <c r="AB352" i="49"/>
  <c r="AC352" i="50" s="1"/>
  <c r="X352" i="49"/>
  <c r="Y352" i="50" s="1"/>
  <c r="T352" i="49"/>
  <c r="U352" i="50" s="1"/>
  <c r="P352" i="49"/>
  <c r="Q352" i="50" s="1"/>
  <c r="Z351" i="49"/>
  <c r="AA351" i="50" s="1"/>
  <c r="R351" i="49"/>
  <c r="S351" i="50" s="1"/>
  <c r="N351" i="49"/>
  <c r="O351" i="50" s="1"/>
  <c r="AB350" i="49"/>
  <c r="AC350" i="50" s="1"/>
  <c r="X350" i="49"/>
  <c r="Y350" i="50" s="1"/>
  <c r="T350" i="49"/>
  <c r="U350" i="50" s="1"/>
  <c r="P350" i="49"/>
  <c r="Q350" i="50" s="1"/>
  <c r="AB347" i="49"/>
  <c r="AC347" i="50" s="1"/>
  <c r="X347" i="49"/>
  <c r="Y347" i="50" s="1"/>
  <c r="T347" i="49"/>
  <c r="U347" i="50" s="1"/>
  <c r="P347" i="49"/>
  <c r="Q347" i="50" s="1"/>
  <c r="Z345" i="49"/>
  <c r="AA345" i="50" s="1"/>
  <c r="R345" i="49"/>
  <c r="S345" i="50" s="1"/>
  <c r="AC369" i="49"/>
  <c r="AD369" i="50" s="1"/>
  <c r="Y369" i="49"/>
  <c r="Z369" i="50" s="1"/>
  <c r="U369" i="49"/>
  <c r="V369" i="50" s="1"/>
  <c r="Q369" i="49"/>
  <c r="M369" i="49"/>
  <c r="N369" i="50" s="1"/>
  <c r="Y365" i="49"/>
  <c r="Z365" i="50" s="1"/>
  <c r="U365" i="49"/>
  <c r="V365" i="50" s="1"/>
  <c r="M365" i="49"/>
  <c r="N365" i="50" s="1"/>
  <c r="AA364" i="49"/>
  <c r="AB364" i="50" s="1"/>
  <c r="W364" i="49"/>
  <c r="X364" i="50" s="1"/>
  <c r="S364" i="49"/>
  <c r="T364" i="50" s="1"/>
  <c r="AA361" i="49"/>
  <c r="AB361" i="50" s="1"/>
  <c r="W361" i="49"/>
  <c r="X361" i="50" s="1"/>
  <c r="S361" i="49"/>
  <c r="T361" i="50" s="1"/>
  <c r="O361" i="49"/>
  <c r="P361" i="50" s="1"/>
  <c r="Y360" i="49"/>
  <c r="Z360" i="50" s="1"/>
  <c r="U360" i="49"/>
  <c r="V360" i="50" s="1"/>
  <c r="M360" i="49"/>
  <c r="N360" i="50" s="1"/>
  <c r="AA359" i="49"/>
  <c r="AB359" i="50" s="1"/>
  <c r="W359" i="49"/>
  <c r="X359" i="50" s="1"/>
  <c r="S359" i="49"/>
  <c r="T359" i="50" s="1"/>
  <c r="O359" i="49"/>
  <c r="P359" i="50" s="1"/>
  <c r="Y358" i="49"/>
  <c r="Z358" i="50" s="1"/>
  <c r="U358" i="49"/>
  <c r="V358" i="50" s="1"/>
  <c r="M358" i="49"/>
  <c r="N358" i="50" s="1"/>
  <c r="Y355" i="49"/>
  <c r="Z355" i="50" s="1"/>
  <c r="U355" i="49"/>
  <c r="V355" i="50" s="1"/>
  <c r="M355" i="49"/>
  <c r="N355" i="50" s="1"/>
  <c r="AA354" i="49"/>
  <c r="AB354" i="50" s="1"/>
  <c r="W354" i="49"/>
  <c r="X354" i="50" s="1"/>
  <c r="S354" i="49"/>
  <c r="T354" i="50" s="1"/>
  <c r="O354" i="49"/>
  <c r="P354" i="50" s="1"/>
  <c r="Y353" i="49"/>
  <c r="Z353" i="50" s="1"/>
  <c r="U353" i="49"/>
  <c r="V353" i="50" s="1"/>
  <c r="M353" i="49"/>
  <c r="N353" i="50" s="1"/>
  <c r="AA352" i="49"/>
  <c r="AB352" i="50" s="1"/>
  <c r="W352" i="49"/>
  <c r="X352" i="50" s="1"/>
  <c r="S352" i="49"/>
  <c r="T352" i="50" s="1"/>
  <c r="O352" i="49"/>
  <c r="P352" i="50" s="1"/>
  <c r="Y351" i="49"/>
  <c r="Z351" i="50" s="1"/>
  <c r="U351" i="49"/>
  <c r="V351" i="50" s="1"/>
  <c r="M351" i="49"/>
  <c r="N351" i="50" s="1"/>
  <c r="AA350" i="49"/>
  <c r="AB350" i="50" s="1"/>
  <c r="W350" i="49"/>
  <c r="X350" i="50" s="1"/>
  <c r="S350" i="49"/>
  <c r="T350" i="50" s="1"/>
  <c r="O350" i="49"/>
  <c r="P350" i="50" s="1"/>
  <c r="AA347" i="49"/>
  <c r="AB347" i="50" s="1"/>
  <c r="W347" i="49"/>
  <c r="X347" i="50" s="1"/>
  <c r="AA369" i="49"/>
  <c r="AB369" i="50" s="1"/>
  <c r="S369" i="49"/>
  <c r="T369" i="50" s="1"/>
  <c r="W365" i="49"/>
  <c r="X365" i="50" s="1"/>
  <c r="O365" i="49"/>
  <c r="P365" i="50" s="1"/>
  <c r="U361" i="49"/>
  <c r="V361" i="50" s="1"/>
  <c r="M361" i="49"/>
  <c r="N361" i="50" s="1"/>
  <c r="W360" i="49"/>
  <c r="X360" i="50" s="1"/>
  <c r="O360" i="49"/>
  <c r="P360" i="50" s="1"/>
  <c r="Y359" i="49"/>
  <c r="Z359" i="50" s="1"/>
  <c r="AA358" i="49"/>
  <c r="AB358" i="50" s="1"/>
  <c r="S358" i="49"/>
  <c r="T358" i="50" s="1"/>
  <c r="W355" i="49"/>
  <c r="X355" i="50" s="1"/>
  <c r="O355" i="49"/>
  <c r="P355" i="50" s="1"/>
  <c r="Y354" i="49"/>
  <c r="Z354" i="50" s="1"/>
  <c r="AA353" i="49"/>
  <c r="AB353" i="50" s="1"/>
  <c r="S353" i="49"/>
  <c r="T353" i="50" s="1"/>
  <c r="U352" i="49"/>
  <c r="V352" i="50" s="1"/>
  <c r="M352" i="49"/>
  <c r="N352" i="50" s="1"/>
  <c r="W351" i="49"/>
  <c r="X351" i="50" s="1"/>
  <c r="O351" i="49"/>
  <c r="P351" i="50" s="1"/>
  <c r="Y350" i="49"/>
  <c r="Z350" i="50" s="1"/>
  <c r="U347" i="49"/>
  <c r="V347" i="50" s="1"/>
  <c r="O347" i="49"/>
  <c r="P347" i="50" s="1"/>
  <c r="AB345" i="49"/>
  <c r="AC345" i="50" s="1"/>
  <c r="W345" i="49"/>
  <c r="X345" i="50" s="1"/>
  <c r="M345" i="49"/>
  <c r="N345" i="50" s="1"/>
  <c r="AA343" i="49"/>
  <c r="AB343" i="50" s="1"/>
  <c r="W343" i="49"/>
  <c r="X343" i="50" s="1"/>
  <c r="S343" i="49"/>
  <c r="T343" i="50" s="1"/>
  <c r="O343" i="49"/>
  <c r="P343" i="50" s="1"/>
  <c r="Y341" i="49"/>
  <c r="Z341" i="50" s="1"/>
  <c r="U341" i="49"/>
  <c r="V341" i="50" s="1"/>
  <c r="M341" i="49"/>
  <c r="N341" i="50" s="1"/>
  <c r="AA339" i="49"/>
  <c r="AB339" i="50" s="1"/>
  <c r="W339" i="49"/>
  <c r="X339" i="50" s="1"/>
  <c r="S339" i="49"/>
  <c r="T339" i="50" s="1"/>
  <c r="O339" i="49"/>
  <c r="P339" i="50" s="1"/>
  <c r="Y338" i="49"/>
  <c r="Z338" i="50" s="1"/>
  <c r="U338" i="49"/>
  <c r="V338" i="50" s="1"/>
  <c r="M338" i="49"/>
  <c r="N338" i="50" s="1"/>
  <c r="AA337" i="49"/>
  <c r="AB337" i="50" s="1"/>
  <c r="W337" i="49"/>
  <c r="X337" i="50" s="1"/>
  <c r="S337" i="49"/>
  <c r="T337" i="50" s="1"/>
  <c r="O337" i="49"/>
  <c r="P337" i="50" s="1"/>
  <c r="Y336" i="49"/>
  <c r="Z336" i="50" s="1"/>
  <c r="U336" i="49"/>
  <c r="V336" i="50" s="1"/>
  <c r="M336" i="49"/>
  <c r="N336" i="50" s="1"/>
  <c r="W335" i="49"/>
  <c r="X335" i="50" s="1"/>
  <c r="AA333" i="49"/>
  <c r="AB333" i="50" s="1"/>
  <c r="W333" i="49"/>
  <c r="X333" i="50" s="1"/>
  <c r="S333" i="49"/>
  <c r="T333" i="50" s="1"/>
  <c r="O333" i="49"/>
  <c r="P333" i="50" s="1"/>
  <c r="AB369" i="49"/>
  <c r="AC369" i="50" s="1"/>
  <c r="P369" i="49"/>
  <c r="Q369" i="50" s="1"/>
  <c r="T365" i="49"/>
  <c r="U365" i="50" s="1"/>
  <c r="R364" i="49"/>
  <c r="S364" i="50" s="1"/>
  <c r="AB360" i="49"/>
  <c r="AC360" i="50" s="1"/>
  <c r="S360" i="49"/>
  <c r="T360" i="50" s="1"/>
  <c r="Z359" i="49"/>
  <c r="AA359" i="50" s="1"/>
  <c r="N359" i="49"/>
  <c r="O359" i="50" s="1"/>
  <c r="W358" i="49"/>
  <c r="X358" i="50" s="1"/>
  <c r="AA355" i="49"/>
  <c r="AB355" i="50" s="1"/>
  <c r="P355" i="49"/>
  <c r="Q355" i="50" s="1"/>
  <c r="M354" i="49"/>
  <c r="N354" i="50" s="1"/>
  <c r="T353" i="49"/>
  <c r="U353" i="50" s="1"/>
  <c r="Z352" i="49"/>
  <c r="AA352" i="50" s="1"/>
  <c r="X351" i="49"/>
  <c r="Y351" i="50" s="1"/>
  <c r="U350" i="49"/>
  <c r="V350" i="50" s="1"/>
  <c r="Y347" i="49"/>
  <c r="Z347" i="50" s="1"/>
  <c r="AA345" i="49"/>
  <c r="AB345" i="50" s="1"/>
  <c r="T345" i="49"/>
  <c r="U345" i="50" s="1"/>
  <c r="N345" i="49"/>
  <c r="O345" i="50" s="1"/>
  <c r="Z343" i="49"/>
  <c r="AA343" i="50" s="1"/>
  <c r="U343" i="49"/>
  <c r="V343" i="50" s="1"/>
  <c r="P343" i="49"/>
  <c r="Q343" i="50" s="1"/>
  <c r="AB341" i="49"/>
  <c r="AC341" i="50" s="1"/>
  <c r="W341" i="49"/>
  <c r="X341" i="50" s="1"/>
  <c r="R341" i="49"/>
  <c r="S341" i="50" s="1"/>
  <c r="Y339" i="49"/>
  <c r="Z339" i="50" s="1"/>
  <c r="T339" i="49"/>
  <c r="U339" i="50" s="1"/>
  <c r="N339" i="49"/>
  <c r="O339" i="50" s="1"/>
  <c r="AA338" i="49"/>
  <c r="AB338" i="50" s="1"/>
  <c r="P338" i="49"/>
  <c r="Q338" i="50" s="1"/>
  <c r="X337" i="49"/>
  <c r="Y337" i="50" s="1"/>
  <c r="R337" i="49"/>
  <c r="S337" i="50" s="1"/>
  <c r="M337" i="49"/>
  <c r="N337" i="50" s="1"/>
  <c r="Z336" i="49"/>
  <c r="AA336" i="50" s="1"/>
  <c r="T336" i="49"/>
  <c r="U336" i="50" s="1"/>
  <c r="O336" i="49"/>
  <c r="P336" i="50" s="1"/>
  <c r="Z333" i="49"/>
  <c r="AA333" i="50" s="1"/>
  <c r="U333" i="49"/>
  <c r="V333" i="50" s="1"/>
  <c r="P333" i="49"/>
  <c r="Q333" i="50" s="1"/>
  <c r="Y332" i="49"/>
  <c r="Z332" i="50" s="1"/>
  <c r="U332" i="49"/>
  <c r="V332" i="50" s="1"/>
  <c r="M332" i="49"/>
  <c r="N332" i="50" s="1"/>
  <c r="AA331" i="49"/>
  <c r="AB331" i="50" s="1"/>
  <c r="W331" i="49"/>
  <c r="X331" i="50" s="1"/>
  <c r="S331" i="49"/>
  <c r="T331" i="50" s="1"/>
  <c r="O331" i="49"/>
  <c r="P331" i="50" s="1"/>
  <c r="Y330" i="49"/>
  <c r="Z330" i="50" s="1"/>
  <c r="U330" i="49"/>
  <c r="V330" i="50" s="1"/>
  <c r="M330" i="49"/>
  <c r="N330" i="50" s="1"/>
  <c r="AA329" i="49"/>
  <c r="AB329" i="50" s="1"/>
  <c r="W329" i="49"/>
  <c r="X329" i="50" s="1"/>
  <c r="S329" i="49"/>
  <c r="T329" i="50" s="1"/>
  <c r="O329" i="49"/>
  <c r="P329" i="50" s="1"/>
  <c r="Y328" i="49"/>
  <c r="Z328" i="50" s="1"/>
  <c r="U328" i="49"/>
  <c r="V328" i="50" s="1"/>
  <c r="M328" i="49"/>
  <c r="N328" i="50" s="1"/>
  <c r="Y326" i="49"/>
  <c r="Z326" i="50" s="1"/>
  <c r="U326" i="49"/>
  <c r="V326" i="50" s="1"/>
  <c r="M326" i="49"/>
  <c r="N326" i="50" s="1"/>
  <c r="AA325" i="49"/>
  <c r="AB325" i="50" s="1"/>
  <c r="W325" i="49"/>
  <c r="X325" i="50" s="1"/>
  <c r="S325" i="49"/>
  <c r="T325" i="50" s="1"/>
  <c r="O325" i="49"/>
  <c r="P325" i="50" s="1"/>
  <c r="Y324" i="49"/>
  <c r="Z324" i="50" s="1"/>
  <c r="U324" i="49"/>
  <c r="V324" i="50" s="1"/>
  <c r="M324" i="49"/>
  <c r="N324" i="50" s="1"/>
  <c r="AA323" i="49"/>
  <c r="AB323" i="50" s="1"/>
  <c r="W323" i="49"/>
  <c r="X323" i="50" s="1"/>
  <c r="S323" i="49"/>
  <c r="T323" i="50" s="1"/>
  <c r="O323" i="49"/>
  <c r="P323" i="50" s="1"/>
  <c r="Y322" i="49"/>
  <c r="Z322" i="50" s="1"/>
  <c r="U322" i="49"/>
  <c r="V322" i="50" s="1"/>
  <c r="M322" i="49"/>
  <c r="N322" i="50" s="1"/>
  <c r="AA319" i="49"/>
  <c r="AB319" i="50" s="1"/>
  <c r="W319" i="49"/>
  <c r="X319" i="50" s="1"/>
  <c r="S319" i="49"/>
  <c r="T319" i="50" s="1"/>
  <c r="O319" i="49"/>
  <c r="P319" i="50" s="1"/>
  <c r="Y318" i="49"/>
  <c r="Z318" i="50" s="1"/>
  <c r="U318" i="49"/>
  <c r="V318" i="50" s="1"/>
  <c r="M318" i="49"/>
  <c r="N318" i="50" s="1"/>
  <c r="AA317" i="49"/>
  <c r="AB317" i="50" s="1"/>
  <c r="W317" i="49"/>
  <c r="X317" i="50" s="1"/>
  <c r="S317" i="49"/>
  <c r="T317" i="50" s="1"/>
  <c r="O317" i="49"/>
  <c r="P317" i="50" s="1"/>
  <c r="Y316" i="49"/>
  <c r="Z316" i="50" s="1"/>
  <c r="U316" i="49"/>
  <c r="V316" i="50" s="1"/>
  <c r="M316" i="49"/>
  <c r="N316" i="50" s="1"/>
  <c r="W369" i="49"/>
  <c r="X369" i="50" s="1"/>
  <c r="AA365" i="49"/>
  <c r="AB365" i="50" s="1"/>
  <c r="P365" i="49"/>
  <c r="Q365" i="50" s="1"/>
  <c r="M364" i="49"/>
  <c r="N364" i="50" s="1"/>
  <c r="Z361" i="49"/>
  <c r="AA361" i="50" s="1"/>
  <c r="X360" i="49"/>
  <c r="Y360" i="50" s="1"/>
  <c r="U359" i="49"/>
  <c r="V359" i="50" s="1"/>
  <c r="AB358" i="49"/>
  <c r="AC358" i="50" s="1"/>
  <c r="P358" i="49"/>
  <c r="Q358" i="50" s="1"/>
  <c r="T355" i="49"/>
  <c r="U355" i="50" s="1"/>
  <c r="R354" i="49"/>
  <c r="S354" i="50" s="1"/>
  <c r="X353" i="49"/>
  <c r="Y353" i="50" s="1"/>
  <c r="O353" i="49"/>
  <c r="P353" i="50" s="1"/>
  <c r="AB351" i="49"/>
  <c r="AC351" i="50" s="1"/>
  <c r="S351" i="49"/>
  <c r="T351" i="50" s="1"/>
  <c r="Z350" i="49"/>
  <c r="AA350" i="50" s="1"/>
  <c r="N350" i="49"/>
  <c r="O350" i="50" s="1"/>
  <c r="S347" i="49"/>
  <c r="T347" i="50" s="1"/>
  <c r="M347" i="49"/>
  <c r="N347" i="50" s="1"/>
  <c r="X345" i="49"/>
  <c r="Y345" i="50" s="1"/>
  <c r="P345" i="49"/>
  <c r="Q345" i="50" s="1"/>
  <c r="X343" i="49"/>
  <c r="Y343" i="50" s="1"/>
  <c r="R343" i="49"/>
  <c r="S343" i="50" s="1"/>
  <c r="M343" i="49"/>
  <c r="N343" i="50" s="1"/>
  <c r="Z341" i="49"/>
  <c r="AA341" i="50" s="1"/>
  <c r="T341" i="49"/>
  <c r="U341" i="50" s="1"/>
  <c r="O341" i="49"/>
  <c r="P341" i="50" s="1"/>
  <c r="AB339" i="49"/>
  <c r="AC339" i="50" s="1"/>
  <c r="X338" i="49"/>
  <c r="Y338" i="50" s="1"/>
  <c r="S338" i="49"/>
  <c r="T338" i="50" s="1"/>
  <c r="N338" i="49"/>
  <c r="O338" i="50" s="1"/>
  <c r="Z337" i="49"/>
  <c r="AA337" i="50" s="1"/>
  <c r="U337" i="49"/>
  <c r="V337" i="50" s="1"/>
  <c r="P337" i="49"/>
  <c r="Q337" i="50" s="1"/>
  <c r="AB336" i="49"/>
  <c r="AC336" i="50" s="1"/>
  <c r="W336" i="49"/>
  <c r="X336" i="50" s="1"/>
  <c r="R336" i="49"/>
  <c r="S336" i="50" s="1"/>
  <c r="X333" i="49"/>
  <c r="Y333" i="50" s="1"/>
  <c r="R333" i="49"/>
  <c r="S333" i="50" s="1"/>
  <c r="M333" i="49"/>
  <c r="N333" i="50" s="1"/>
  <c r="AA332" i="49"/>
  <c r="AB332" i="50" s="1"/>
  <c r="W332" i="49"/>
  <c r="X332" i="50" s="1"/>
  <c r="S332" i="49"/>
  <c r="T332" i="50" s="1"/>
  <c r="O332" i="49"/>
  <c r="P332" i="50" s="1"/>
  <c r="Y331" i="49"/>
  <c r="Z331" i="50" s="1"/>
  <c r="U331" i="49"/>
  <c r="V331" i="50" s="1"/>
  <c r="M331" i="49"/>
  <c r="N331" i="50" s="1"/>
  <c r="AA330" i="49"/>
  <c r="AB330" i="50" s="1"/>
  <c r="W330" i="49"/>
  <c r="X330" i="50" s="1"/>
  <c r="S330" i="49"/>
  <c r="T330" i="50" s="1"/>
  <c r="O330" i="49"/>
  <c r="P330" i="50" s="1"/>
  <c r="Y329" i="49"/>
  <c r="Z329" i="50" s="1"/>
  <c r="U329" i="49"/>
  <c r="V329" i="50" s="1"/>
  <c r="M329" i="49"/>
  <c r="N329" i="50" s="1"/>
  <c r="W328" i="49"/>
  <c r="X328" i="50" s="1"/>
  <c r="S328" i="49"/>
  <c r="T328" i="50" s="1"/>
  <c r="X369" i="49"/>
  <c r="Y369" i="50" s="1"/>
  <c r="S365" i="49"/>
  <c r="T365" i="50" s="1"/>
  <c r="N364" i="49"/>
  <c r="O364" i="50" s="1"/>
  <c r="AA360" i="49"/>
  <c r="AB360" i="50" s="1"/>
  <c r="T358" i="49"/>
  <c r="U358" i="50" s="1"/>
  <c r="AB353" i="49"/>
  <c r="AC353" i="50" s="1"/>
  <c r="Y352" i="49"/>
  <c r="Z352" i="50" s="1"/>
  <c r="T351" i="49"/>
  <c r="U351" i="50" s="1"/>
  <c r="R350" i="49"/>
  <c r="S350" i="50" s="1"/>
  <c r="N347" i="49"/>
  <c r="O347" i="50" s="1"/>
  <c r="S345" i="49"/>
  <c r="T345" i="50" s="1"/>
  <c r="Y343" i="49"/>
  <c r="Z343" i="50" s="1"/>
  <c r="N343" i="49"/>
  <c r="O343" i="50" s="1"/>
  <c r="R339" i="49"/>
  <c r="S339" i="50" s="1"/>
  <c r="Z338" i="49"/>
  <c r="AA338" i="50" s="1"/>
  <c r="O338" i="49"/>
  <c r="P338" i="50" s="1"/>
  <c r="S336" i="49"/>
  <c r="T336" i="50" s="1"/>
  <c r="T333" i="49"/>
  <c r="U333" i="50" s="1"/>
  <c r="AB332" i="49"/>
  <c r="AC332" i="50" s="1"/>
  <c r="T332" i="49"/>
  <c r="U332" i="50" s="1"/>
  <c r="N331" i="49"/>
  <c r="O331" i="50" s="1"/>
  <c r="X330" i="49"/>
  <c r="Y330" i="50" s="1"/>
  <c r="P330" i="49"/>
  <c r="Q330" i="50" s="1"/>
  <c r="Z329" i="49"/>
  <c r="AA329" i="50" s="1"/>
  <c r="R329" i="49"/>
  <c r="S329" i="50" s="1"/>
  <c r="AB328" i="49"/>
  <c r="AC328" i="50" s="1"/>
  <c r="T328" i="49"/>
  <c r="U328" i="50" s="1"/>
  <c r="N328" i="49"/>
  <c r="O328" i="50" s="1"/>
  <c r="AB326" i="49"/>
  <c r="AC326" i="50" s="1"/>
  <c r="W326" i="49"/>
  <c r="X326" i="50" s="1"/>
  <c r="R326" i="49"/>
  <c r="S326" i="50" s="1"/>
  <c r="Y325" i="49"/>
  <c r="Z325" i="50" s="1"/>
  <c r="T325" i="49"/>
  <c r="U325" i="50" s="1"/>
  <c r="N325" i="49"/>
  <c r="O325" i="50" s="1"/>
  <c r="AA324" i="49"/>
  <c r="AB324" i="50" s="1"/>
  <c r="P324" i="49"/>
  <c r="Q324" i="50" s="1"/>
  <c r="X323" i="49"/>
  <c r="Y323" i="50" s="1"/>
  <c r="R323" i="49"/>
  <c r="S323" i="50" s="1"/>
  <c r="M323" i="49"/>
  <c r="N323" i="50" s="1"/>
  <c r="Z322" i="49"/>
  <c r="AA322" i="50" s="1"/>
  <c r="T322" i="49"/>
  <c r="U322" i="50" s="1"/>
  <c r="O322" i="49"/>
  <c r="P322" i="50" s="1"/>
  <c r="Z319" i="49"/>
  <c r="AA319" i="50" s="1"/>
  <c r="U319" i="49"/>
  <c r="V319" i="50" s="1"/>
  <c r="P319" i="49"/>
  <c r="Q319" i="50" s="1"/>
  <c r="AB318" i="49"/>
  <c r="AC318" i="50" s="1"/>
  <c r="W318" i="49"/>
  <c r="X318" i="50" s="1"/>
  <c r="R318" i="49"/>
  <c r="S318" i="50" s="1"/>
  <c r="Y317" i="49"/>
  <c r="Z317" i="50" s="1"/>
  <c r="T317" i="49"/>
  <c r="U317" i="50" s="1"/>
  <c r="N317" i="49"/>
  <c r="O317" i="50" s="1"/>
  <c r="AA316" i="49"/>
  <c r="AB316" i="50" s="1"/>
  <c r="P316" i="49"/>
  <c r="Q316" i="50" s="1"/>
  <c r="Z314" i="49"/>
  <c r="AA314" i="50" s="1"/>
  <c r="N314" i="49"/>
  <c r="O314" i="50" s="1"/>
  <c r="AB313" i="49"/>
  <c r="AC313" i="50" s="1"/>
  <c r="X313" i="49"/>
  <c r="Y313" i="50" s="1"/>
  <c r="T313" i="49"/>
  <c r="U313" i="50" s="1"/>
  <c r="P313" i="49"/>
  <c r="Q313" i="50" s="1"/>
  <c r="Z312" i="49"/>
  <c r="AA312" i="50" s="1"/>
  <c r="R312" i="49"/>
  <c r="S312" i="50" s="1"/>
  <c r="N312" i="49"/>
  <c r="O312" i="50" s="1"/>
  <c r="AB311" i="49"/>
  <c r="AC311" i="50" s="1"/>
  <c r="X311" i="49"/>
  <c r="Y311" i="50" s="1"/>
  <c r="T311" i="49"/>
  <c r="U311" i="50" s="1"/>
  <c r="P311" i="49"/>
  <c r="Q311" i="50" s="1"/>
  <c r="AB309" i="49"/>
  <c r="AC309" i="50" s="1"/>
  <c r="X309" i="49"/>
  <c r="Y309" i="50" s="1"/>
  <c r="T309" i="49"/>
  <c r="U309" i="50" s="1"/>
  <c r="P309" i="49"/>
  <c r="Q309" i="50" s="1"/>
  <c r="Z308" i="49"/>
  <c r="AA308" i="50" s="1"/>
  <c r="R308" i="49"/>
  <c r="S308" i="50" s="1"/>
  <c r="N308" i="49"/>
  <c r="O308" i="50" s="1"/>
  <c r="AB307" i="49"/>
  <c r="AC307" i="50" s="1"/>
  <c r="X307" i="49"/>
  <c r="Y307" i="50" s="1"/>
  <c r="T307" i="49"/>
  <c r="U307" i="50" s="1"/>
  <c r="P307" i="49"/>
  <c r="Q307" i="50" s="1"/>
  <c r="Z306" i="49"/>
  <c r="AA306" i="50" s="1"/>
  <c r="R306" i="49"/>
  <c r="S306" i="50" s="1"/>
  <c r="N306" i="49"/>
  <c r="O306" i="50" s="1"/>
  <c r="AB305" i="49"/>
  <c r="AC305" i="50" s="1"/>
  <c r="X305" i="49"/>
  <c r="Y305" i="50" s="1"/>
  <c r="T305" i="49"/>
  <c r="U305" i="50" s="1"/>
  <c r="P305" i="49"/>
  <c r="Q305" i="50" s="1"/>
  <c r="Z304" i="49"/>
  <c r="AA304" i="50" s="1"/>
  <c r="R304" i="49"/>
  <c r="S304" i="50" s="1"/>
  <c r="N304" i="49"/>
  <c r="O304" i="50" s="1"/>
  <c r="AB303" i="49"/>
  <c r="AC303" i="50" s="1"/>
  <c r="X303" i="49"/>
  <c r="Y303" i="50" s="1"/>
  <c r="T303" i="49"/>
  <c r="U303" i="50" s="1"/>
  <c r="P303" i="49"/>
  <c r="Q303" i="50" s="1"/>
  <c r="Z302" i="49"/>
  <c r="AA302" i="50" s="1"/>
  <c r="R302" i="49"/>
  <c r="S302" i="50" s="1"/>
  <c r="N302" i="49"/>
  <c r="O302" i="50" s="1"/>
  <c r="Z300" i="49"/>
  <c r="AA300" i="50" s="1"/>
  <c r="R300" i="49"/>
  <c r="S300" i="50" s="1"/>
  <c r="N300" i="49"/>
  <c r="O300" i="50" s="1"/>
  <c r="AB299" i="49"/>
  <c r="AC299" i="50" s="1"/>
  <c r="X299" i="49"/>
  <c r="Y299" i="50" s="1"/>
  <c r="T299" i="49"/>
  <c r="U299" i="50" s="1"/>
  <c r="Z298" i="49"/>
  <c r="AA298" i="50" s="1"/>
  <c r="R298" i="49"/>
  <c r="S298" i="50" s="1"/>
  <c r="N298" i="49"/>
  <c r="O298" i="50" s="1"/>
  <c r="T369" i="49"/>
  <c r="U369" i="50" s="1"/>
  <c r="Y361" i="49"/>
  <c r="Z361" i="50" s="1"/>
  <c r="T360" i="49"/>
  <c r="U360" i="50" s="1"/>
  <c r="R359" i="49"/>
  <c r="S359" i="50" s="1"/>
  <c r="O358" i="49"/>
  <c r="P358" i="50" s="1"/>
  <c r="AB355" i="49"/>
  <c r="AC355" i="50" s="1"/>
  <c r="Z354" i="49"/>
  <c r="AA354" i="50" s="1"/>
  <c r="W353" i="49"/>
  <c r="X353" i="50" s="1"/>
  <c r="R352" i="49"/>
  <c r="S352" i="50" s="1"/>
  <c r="P351" i="49"/>
  <c r="Q351" i="50" s="1"/>
  <c r="M350" i="49"/>
  <c r="N350" i="50" s="1"/>
  <c r="Z347" i="49"/>
  <c r="AA347" i="50" s="1"/>
  <c r="O345" i="49"/>
  <c r="P345" i="50" s="1"/>
  <c r="S341" i="49"/>
  <c r="T341" i="50" s="1"/>
  <c r="Z339" i="49"/>
  <c r="AA339" i="50" s="1"/>
  <c r="P339" i="49"/>
  <c r="Q339" i="50" s="1"/>
  <c r="W338" i="49"/>
  <c r="X338" i="50" s="1"/>
  <c r="T337" i="49"/>
  <c r="U337" i="50" s="1"/>
  <c r="AA336" i="49"/>
  <c r="AB336" i="50" s="1"/>
  <c r="P336" i="49"/>
  <c r="Q336" i="50" s="1"/>
  <c r="M335" i="49"/>
  <c r="N335" i="50" s="1"/>
  <c r="AB333" i="49"/>
  <c r="AC333" i="50" s="1"/>
  <c r="Z332" i="49"/>
  <c r="AA332" i="50" s="1"/>
  <c r="R332" i="49"/>
  <c r="S332" i="50" s="1"/>
  <c r="AB331" i="49"/>
  <c r="AC331" i="50" s="1"/>
  <c r="T331" i="49"/>
  <c r="U331" i="50" s="1"/>
  <c r="N330" i="49"/>
  <c r="O330" i="50" s="1"/>
  <c r="X329" i="49"/>
  <c r="Y329" i="50" s="1"/>
  <c r="P329" i="49"/>
  <c r="Q329" i="50" s="1"/>
  <c r="Z328" i="49"/>
  <c r="AA328" i="50" s="1"/>
  <c r="R328" i="49"/>
  <c r="S328" i="50" s="1"/>
  <c r="AA326" i="49"/>
  <c r="AB326" i="50" s="1"/>
  <c r="P326" i="49"/>
  <c r="Q326" i="50" s="1"/>
  <c r="X325" i="49"/>
  <c r="Y325" i="50" s="1"/>
  <c r="R325" i="49"/>
  <c r="S325" i="50" s="1"/>
  <c r="M325" i="49"/>
  <c r="N325" i="50" s="1"/>
  <c r="Z324" i="49"/>
  <c r="AA324" i="50" s="1"/>
  <c r="T324" i="49"/>
  <c r="U324" i="50" s="1"/>
  <c r="O324" i="49"/>
  <c r="P324" i="50" s="1"/>
  <c r="AB323" i="49"/>
  <c r="AC323" i="50" s="1"/>
  <c r="X322" i="49"/>
  <c r="Y322" i="50" s="1"/>
  <c r="S322" i="49"/>
  <c r="T322" i="50" s="1"/>
  <c r="N322" i="49"/>
  <c r="O322" i="50" s="1"/>
  <c r="Y319" i="49"/>
  <c r="Z319" i="50" s="1"/>
  <c r="T319" i="49"/>
  <c r="U319" i="50" s="1"/>
  <c r="N319" i="49"/>
  <c r="O319" i="50" s="1"/>
  <c r="AA318" i="49"/>
  <c r="AB318" i="50" s="1"/>
  <c r="P318" i="49"/>
  <c r="Q318" i="50" s="1"/>
  <c r="X317" i="49"/>
  <c r="Y317" i="50" s="1"/>
  <c r="R317" i="49"/>
  <c r="S317" i="50" s="1"/>
  <c r="M317" i="49"/>
  <c r="N317" i="50" s="1"/>
  <c r="Z316" i="49"/>
  <c r="AA316" i="50" s="1"/>
  <c r="O316" i="49"/>
  <c r="P316" i="50" s="1"/>
  <c r="Y314" i="49"/>
  <c r="Z314" i="50" s="1"/>
  <c r="U314" i="49"/>
  <c r="V314" i="50" s="1"/>
  <c r="M314" i="49"/>
  <c r="N314" i="50" s="1"/>
  <c r="AA313" i="49"/>
  <c r="AB313" i="50" s="1"/>
  <c r="W313" i="49"/>
  <c r="X313" i="50" s="1"/>
  <c r="S313" i="49"/>
  <c r="T313" i="50" s="1"/>
  <c r="O313" i="49"/>
  <c r="P313" i="50" s="1"/>
  <c r="Y312" i="49"/>
  <c r="Z312" i="50" s="1"/>
  <c r="U312" i="49"/>
  <c r="V312" i="50" s="1"/>
  <c r="M312" i="49"/>
  <c r="N312" i="50" s="1"/>
  <c r="AA311" i="49"/>
  <c r="AB311" i="50" s="1"/>
  <c r="W311" i="49"/>
  <c r="X311" i="50" s="1"/>
  <c r="S311" i="49"/>
  <c r="T311" i="50" s="1"/>
  <c r="O311" i="49"/>
  <c r="P311" i="50" s="1"/>
  <c r="AA309" i="49"/>
  <c r="AB309" i="50" s="1"/>
  <c r="W309" i="49"/>
  <c r="X309" i="50" s="1"/>
  <c r="S309" i="49"/>
  <c r="T309" i="50" s="1"/>
  <c r="O309" i="49"/>
  <c r="P309" i="50" s="1"/>
  <c r="Y308" i="49"/>
  <c r="Z308" i="50" s="1"/>
  <c r="U308" i="49"/>
  <c r="V308" i="50" s="1"/>
  <c r="M308" i="49"/>
  <c r="N308" i="50" s="1"/>
  <c r="AA307" i="49"/>
  <c r="AB307" i="50" s="1"/>
  <c r="W307" i="49"/>
  <c r="X307" i="50" s="1"/>
  <c r="S307" i="49"/>
  <c r="T307" i="50" s="1"/>
  <c r="O307" i="49"/>
  <c r="P307" i="50" s="1"/>
  <c r="Y306" i="49"/>
  <c r="Z306" i="50" s="1"/>
  <c r="U306" i="49"/>
  <c r="V306" i="50" s="1"/>
  <c r="M306" i="49"/>
  <c r="N306" i="50" s="1"/>
  <c r="AA305" i="49"/>
  <c r="AB305" i="50" s="1"/>
  <c r="W305" i="49"/>
  <c r="X305" i="50" s="1"/>
  <c r="S305" i="49"/>
  <c r="T305" i="50" s="1"/>
  <c r="O305" i="49"/>
  <c r="P305" i="50" s="1"/>
  <c r="Y304" i="49"/>
  <c r="Z304" i="50" s="1"/>
  <c r="U304" i="49"/>
  <c r="V304" i="50" s="1"/>
  <c r="M304" i="49"/>
  <c r="N304" i="50" s="1"/>
  <c r="AA303" i="49"/>
  <c r="AB303" i="50" s="1"/>
  <c r="W303" i="49"/>
  <c r="X303" i="50" s="1"/>
  <c r="S303" i="49"/>
  <c r="T303" i="50" s="1"/>
  <c r="O303" i="49"/>
  <c r="P303" i="50" s="1"/>
  <c r="Y302" i="49"/>
  <c r="Z302" i="50" s="1"/>
  <c r="U302" i="49"/>
  <c r="V302" i="50" s="1"/>
  <c r="M302" i="49"/>
  <c r="N302" i="50" s="1"/>
  <c r="Y300" i="49"/>
  <c r="Z300" i="50" s="1"/>
  <c r="U300" i="49"/>
  <c r="V300" i="50" s="1"/>
  <c r="M300" i="49"/>
  <c r="N300" i="50" s="1"/>
  <c r="AA299" i="49"/>
  <c r="AB299" i="50" s="1"/>
  <c r="W299" i="49"/>
  <c r="X299" i="50" s="1"/>
  <c r="S299" i="49"/>
  <c r="T299" i="50" s="1"/>
  <c r="O299" i="49"/>
  <c r="P299" i="50" s="1"/>
  <c r="Y298" i="49"/>
  <c r="Z298" i="50" s="1"/>
  <c r="U298" i="49"/>
  <c r="V298" i="50" s="1"/>
  <c r="M298" i="49"/>
  <c r="N298" i="50" s="1"/>
  <c r="O369" i="49"/>
  <c r="P369" i="50" s="1"/>
  <c r="M359" i="49"/>
  <c r="N359" i="50" s="1"/>
  <c r="X355" i="49"/>
  <c r="Y355" i="50" s="1"/>
  <c r="P353" i="49"/>
  <c r="Q353" i="50" s="1"/>
  <c r="AA341" i="49"/>
  <c r="AB341" i="50" s="1"/>
  <c r="X339" i="49"/>
  <c r="Y339" i="50" s="1"/>
  <c r="T338" i="49"/>
  <c r="U338" i="50" s="1"/>
  <c r="N336" i="49"/>
  <c r="O336" i="50" s="1"/>
  <c r="Y333" i="49"/>
  <c r="Z333" i="50" s="1"/>
  <c r="X332" i="49"/>
  <c r="Y332" i="50" s="1"/>
  <c r="Z331" i="49"/>
  <c r="AA331" i="50" s="1"/>
  <c r="AB330" i="49"/>
  <c r="AC330" i="50" s="1"/>
  <c r="N329" i="49"/>
  <c r="O329" i="50" s="1"/>
  <c r="P328" i="49"/>
  <c r="Q328" i="50" s="1"/>
  <c r="T326" i="49"/>
  <c r="U326" i="50" s="1"/>
  <c r="AB325" i="49"/>
  <c r="AC325" i="50" s="1"/>
  <c r="X324" i="49"/>
  <c r="Y324" i="50" s="1"/>
  <c r="N324" i="49"/>
  <c r="O324" i="50" s="1"/>
  <c r="U323" i="49"/>
  <c r="V323" i="50" s="1"/>
  <c r="R322" i="49"/>
  <c r="S322" i="50" s="1"/>
  <c r="R319" i="49"/>
  <c r="S319" i="50" s="1"/>
  <c r="Z318" i="49"/>
  <c r="AA318" i="50" s="1"/>
  <c r="O318" i="49"/>
  <c r="P318" i="50" s="1"/>
  <c r="S316" i="49"/>
  <c r="T316" i="50" s="1"/>
  <c r="AB314" i="49"/>
  <c r="AC314" i="50" s="1"/>
  <c r="T314" i="49"/>
  <c r="U314" i="50" s="1"/>
  <c r="N313" i="49"/>
  <c r="O313" i="50" s="1"/>
  <c r="X312" i="49"/>
  <c r="Y312" i="50" s="1"/>
  <c r="P312" i="49"/>
  <c r="Q312" i="50" s="1"/>
  <c r="Z311" i="49"/>
  <c r="AA311" i="50" s="1"/>
  <c r="R311" i="49"/>
  <c r="S311" i="50" s="1"/>
  <c r="N309" i="49"/>
  <c r="O309" i="50" s="1"/>
  <c r="X308" i="49"/>
  <c r="Y308" i="50" s="1"/>
  <c r="P308" i="49"/>
  <c r="Q308" i="50" s="1"/>
  <c r="Z307" i="49"/>
  <c r="AA307" i="50" s="1"/>
  <c r="R307" i="49"/>
  <c r="S307" i="50" s="1"/>
  <c r="AB306" i="49"/>
  <c r="AC306" i="50" s="1"/>
  <c r="T306" i="49"/>
  <c r="U306" i="50" s="1"/>
  <c r="N305" i="49"/>
  <c r="O305" i="50" s="1"/>
  <c r="X304" i="49"/>
  <c r="Y304" i="50" s="1"/>
  <c r="P304" i="49"/>
  <c r="Q304" i="50" s="1"/>
  <c r="Z303" i="49"/>
  <c r="AA303" i="50" s="1"/>
  <c r="R303" i="49"/>
  <c r="S303" i="50" s="1"/>
  <c r="AB302" i="49"/>
  <c r="AC302" i="50" s="1"/>
  <c r="T302" i="49"/>
  <c r="U302" i="50" s="1"/>
  <c r="X300" i="49"/>
  <c r="Y300" i="50" s="1"/>
  <c r="P300" i="49"/>
  <c r="Q300" i="50" s="1"/>
  <c r="Z299" i="49"/>
  <c r="AA299" i="50" s="1"/>
  <c r="AB298" i="49"/>
  <c r="AC298" i="50" s="1"/>
  <c r="T298" i="49"/>
  <c r="U298" i="50" s="1"/>
  <c r="Z296" i="49"/>
  <c r="AA296" i="50" s="1"/>
  <c r="R296" i="49"/>
  <c r="S296" i="50" s="1"/>
  <c r="N296" i="49"/>
  <c r="O296" i="50" s="1"/>
  <c r="Z293" i="49"/>
  <c r="AA293" i="50" s="1"/>
  <c r="R293" i="49"/>
  <c r="S293" i="50" s="1"/>
  <c r="N293" i="49"/>
  <c r="O293" i="50" s="1"/>
  <c r="AB292" i="49"/>
  <c r="AC292" i="50" s="1"/>
  <c r="X292" i="49"/>
  <c r="Y292" i="50" s="1"/>
  <c r="T292" i="49"/>
  <c r="U292" i="50" s="1"/>
  <c r="P292" i="49"/>
  <c r="Q292" i="50" s="1"/>
  <c r="Z291" i="49"/>
  <c r="AA291" i="50" s="1"/>
  <c r="AB365" i="49"/>
  <c r="AC365" i="50" s="1"/>
  <c r="P360" i="49"/>
  <c r="Q360" i="50" s="1"/>
  <c r="U354" i="49"/>
  <c r="V354" i="50" s="1"/>
  <c r="N352" i="49"/>
  <c r="O352" i="50" s="1"/>
  <c r="Y345" i="49"/>
  <c r="Z345" i="50" s="1"/>
  <c r="T343" i="49"/>
  <c r="U343" i="50" s="1"/>
  <c r="P341" i="49"/>
  <c r="Q341" i="50" s="1"/>
  <c r="M339" i="49"/>
  <c r="N339" i="50" s="1"/>
  <c r="AB337" i="49"/>
  <c r="AC337" i="50" s="1"/>
  <c r="X336" i="49"/>
  <c r="Y336" i="50" s="1"/>
  <c r="N333" i="49"/>
  <c r="O333" i="50" s="1"/>
  <c r="P332" i="49"/>
  <c r="Q332" i="50" s="1"/>
  <c r="R331" i="49"/>
  <c r="S331" i="50" s="1"/>
  <c r="T330" i="49"/>
  <c r="U330" i="50" s="1"/>
  <c r="X328" i="49"/>
  <c r="Y328" i="50" s="1"/>
  <c r="Z326" i="49"/>
  <c r="AA326" i="50" s="1"/>
  <c r="O326" i="49"/>
  <c r="P326" i="50" s="1"/>
  <c r="S324" i="49"/>
  <c r="T324" i="50" s="1"/>
  <c r="Z323" i="49"/>
  <c r="AA323" i="50" s="1"/>
  <c r="P323" i="49"/>
  <c r="Q323" i="50" s="1"/>
  <c r="W322" i="49"/>
  <c r="X322" i="50" s="1"/>
  <c r="X319" i="49"/>
  <c r="Y319" i="50" s="1"/>
  <c r="M319" i="49"/>
  <c r="N319" i="50" s="1"/>
  <c r="T318" i="49"/>
  <c r="U318" i="50" s="1"/>
  <c r="AB317" i="49"/>
  <c r="AC317" i="50" s="1"/>
  <c r="X316" i="49"/>
  <c r="Y316" i="50" s="1"/>
  <c r="N316" i="49"/>
  <c r="O316" i="50" s="1"/>
  <c r="X314" i="49"/>
  <c r="Y314" i="50" s="1"/>
  <c r="P314" i="49"/>
  <c r="Q314" i="50" s="1"/>
  <c r="Z313" i="49"/>
  <c r="AA313" i="50" s="1"/>
  <c r="R313" i="49"/>
  <c r="S313" i="50" s="1"/>
  <c r="AB312" i="49"/>
  <c r="AC312" i="50" s="1"/>
  <c r="T312" i="49"/>
  <c r="U312" i="50" s="1"/>
  <c r="N311" i="49"/>
  <c r="O311" i="50" s="1"/>
  <c r="Z309" i="49"/>
  <c r="AA309" i="50" s="1"/>
  <c r="R309" i="49"/>
  <c r="S309" i="50" s="1"/>
  <c r="AB308" i="49"/>
  <c r="AC308" i="50" s="1"/>
  <c r="T308" i="49"/>
  <c r="U308" i="50" s="1"/>
  <c r="N307" i="49"/>
  <c r="O307" i="50" s="1"/>
  <c r="X306" i="49"/>
  <c r="Y306" i="50" s="1"/>
  <c r="P306" i="49"/>
  <c r="Q306" i="50" s="1"/>
  <c r="Z305" i="49"/>
  <c r="AA305" i="50" s="1"/>
  <c r="R305" i="49"/>
  <c r="S305" i="50" s="1"/>
  <c r="AB304" i="49"/>
  <c r="AC304" i="50" s="1"/>
  <c r="T304" i="49"/>
  <c r="U304" i="50" s="1"/>
  <c r="X302" i="49"/>
  <c r="Y302" i="50" s="1"/>
  <c r="P302" i="49"/>
  <c r="Q302" i="50" s="1"/>
  <c r="AB300" i="49"/>
  <c r="AC300" i="50" s="1"/>
  <c r="T300" i="49"/>
  <c r="U300" i="50" s="1"/>
  <c r="N299" i="49"/>
  <c r="O299" i="50" s="1"/>
  <c r="X298" i="49"/>
  <c r="Y298" i="50" s="1"/>
  <c r="AB296" i="49"/>
  <c r="AC296" i="50" s="1"/>
  <c r="X296" i="49"/>
  <c r="Y296" i="50" s="1"/>
  <c r="T296" i="49"/>
  <c r="U296" i="50" s="1"/>
  <c r="P296" i="49"/>
  <c r="Q296" i="50" s="1"/>
  <c r="AB293" i="49"/>
  <c r="AC293" i="50" s="1"/>
  <c r="X293" i="49"/>
  <c r="Y293" i="50" s="1"/>
  <c r="T293" i="49"/>
  <c r="U293" i="50" s="1"/>
  <c r="P293" i="49"/>
  <c r="Q293" i="50" s="1"/>
  <c r="Z292" i="49"/>
  <c r="AA292" i="50" s="1"/>
  <c r="R292" i="49"/>
  <c r="S292" i="50" s="1"/>
  <c r="N292" i="49"/>
  <c r="O292" i="50" s="1"/>
  <c r="AB291" i="49"/>
  <c r="AC291" i="50" s="1"/>
  <c r="T291" i="49"/>
  <c r="U291" i="50" s="1"/>
  <c r="P291" i="49"/>
  <c r="Q291" i="50" s="1"/>
  <c r="Z290" i="49"/>
  <c r="AA290" i="50" s="1"/>
  <c r="R290" i="49"/>
  <c r="S290" i="50" s="1"/>
  <c r="N290" i="49"/>
  <c r="O290" i="50" s="1"/>
  <c r="Z288" i="49"/>
  <c r="AA288" i="50" s="1"/>
  <c r="R288" i="49"/>
  <c r="S288" i="50" s="1"/>
  <c r="N288" i="49"/>
  <c r="O288" i="50" s="1"/>
  <c r="AB287" i="49"/>
  <c r="AC287" i="50" s="1"/>
  <c r="X287" i="49"/>
  <c r="Y287" i="50" s="1"/>
  <c r="T287" i="49"/>
  <c r="U287" i="50" s="1"/>
  <c r="P287" i="49"/>
  <c r="Q287" i="50" s="1"/>
  <c r="Z286" i="49"/>
  <c r="AA286" i="50" s="1"/>
  <c r="R286" i="49"/>
  <c r="S286" i="50" s="1"/>
  <c r="N286" i="49"/>
  <c r="O286" i="50" s="1"/>
  <c r="Z284" i="49"/>
  <c r="AA284" i="50" s="1"/>
  <c r="R284" i="49"/>
  <c r="S284" i="50" s="1"/>
  <c r="N284" i="49"/>
  <c r="O284" i="50" s="1"/>
  <c r="AB283" i="49"/>
  <c r="AC283" i="50" s="1"/>
  <c r="X283" i="49"/>
  <c r="Y283" i="50" s="1"/>
  <c r="T283" i="49"/>
  <c r="U283" i="50" s="1"/>
  <c r="P283" i="49"/>
  <c r="Q283" i="50" s="1"/>
  <c r="Z282" i="49"/>
  <c r="AA282" i="50" s="1"/>
  <c r="R282" i="49"/>
  <c r="S282" i="50" s="1"/>
  <c r="N282" i="49"/>
  <c r="O282" i="50" s="1"/>
  <c r="AB278" i="49"/>
  <c r="AC278" i="50" s="1"/>
  <c r="X278" i="49"/>
  <c r="Y278" i="50" s="1"/>
  <c r="T278" i="49"/>
  <c r="U278" i="50" s="1"/>
  <c r="P278" i="49"/>
  <c r="Q278" i="50" s="1"/>
  <c r="Z277" i="49"/>
  <c r="AA277" i="50" s="1"/>
  <c r="R277" i="49"/>
  <c r="S277" i="50" s="1"/>
  <c r="AB276" i="49"/>
  <c r="AC276" i="50" s="1"/>
  <c r="X276" i="49"/>
  <c r="Y276" i="50" s="1"/>
  <c r="T276" i="49"/>
  <c r="U276" i="50" s="1"/>
  <c r="P276" i="49"/>
  <c r="Q276" i="50" s="1"/>
  <c r="N361" i="49"/>
  <c r="O361" i="50" s="1"/>
  <c r="S355" i="49"/>
  <c r="T355" i="50" s="1"/>
  <c r="AB343" i="49"/>
  <c r="AC343" i="50" s="1"/>
  <c r="U339" i="49"/>
  <c r="V339" i="50" s="1"/>
  <c r="N337" i="49"/>
  <c r="O337" i="50" s="1"/>
  <c r="Z330" i="49"/>
  <c r="AA330" i="50" s="1"/>
  <c r="S326" i="49"/>
  <c r="T326" i="50" s="1"/>
  <c r="P325" i="49"/>
  <c r="Q325" i="50" s="1"/>
  <c r="AA322" i="49"/>
  <c r="AB322" i="50" s="1"/>
  <c r="N318" i="49"/>
  <c r="O318" i="50" s="1"/>
  <c r="AA314" i="49"/>
  <c r="AB314" i="50" s="1"/>
  <c r="M313" i="49"/>
  <c r="N313" i="50" s="1"/>
  <c r="O312" i="49"/>
  <c r="P312" i="50" s="1"/>
  <c r="U309" i="49"/>
  <c r="V309" i="50" s="1"/>
  <c r="W308" i="49"/>
  <c r="X308" i="50" s="1"/>
  <c r="Y307" i="49"/>
  <c r="Z307" i="50" s="1"/>
  <c r="AA306" i="49"/>
  <c r="AB306" i="50" s="1"/>
  <c r="M305" i="49"/>
  <c r="N305" i="50" s="1"/>
  <c r="O304" i="49"/>
  <c r="P304" i="50" s="1"/>
  <c r="S302" i="49"/>
  <c r="T302" i="50" s="1"/>
  <c r="W300" i="49"/>
  <c r="X300" i="50" s="1"/>
  <c r="Y299" i="49"/>
  <c r="Z299" i="50" s="1"/>
  <c r="AA298" i="49"/>
  <c r="AB298" i="50" s="1"/>
  <c r="Y296" i="49"/>
  <c r="Z296" i="50" s="1"/>
  <c r="U293" i="49"/>
  <c r="V293" i="50" s="1"/>
  <c r="M293" i="49"/>
  <c r="N293" i="50" s="1"/>
  <c r="W292" i="49"/>
  <c r="X292" i="50" s="1"/>
  <c r="O292" i="49"/>
  <c r="P292" i="50" s="1"/>
  <c r="Y291" i="49"/>
  <c r="Z291" i="50" s="1"/>
  <c r="R291" i="49"/>
  <c r="S291" i="50" s="1"/>
  <c r="Y290" i="49"/>
  <c r="Z290" i="50" s="1"/>
  <c r="T290" i="49"/>
  <c r="U290" i="50" s="1"/>
  <c r="O290" i="49"/>
  <c r="P290" i="50" s="1"/>
  <c r="X288" i="49"/>
  <c r="Y288" i="50" s="1"/>
  <c r="S288" i="49"/>
  <c r="T288" i="50" s="1"/>
  <c r="M288" i="49"/>
  <c r="N288" i="50" s="1"/>
  <c r="Z287" i="49"/>
  <c r="AA287" i="50" s="1"/>
  <c r="U287" i="49"/>
  <c r="V287" i="50" s="1"/>
  <c r="O287" i="49"/>
  <c r="P287" i="50" s="1"/>
  <c r="W286" i="49"/>
  <c r="X286" i="50" s="1"/>
  <c r="AA284" i="49"/>
  <c r="AB284" i="50" s="1"/>
  <c r="U284" i="49"/>
  <c r="V284" i="50" s="1"/>
  <c r="P284" i="49"/>
  <c r="Q284" i="50" s="1"/>
  <c r="W283" i="49"/>
  <c r="X283" i="50" s="1"/>
  <c r="R283" i="49"/>
  <c r="S283" i="50" s="1"/>
  <c r="M283" i="49"/>
  <c r="N283" i="50" s="1"/>
  <c r="T282" i="49"/>
  <c r="U282" i="50" s="1"/>
  <c r="O282" i="49"/>
  <c r="P282" i="50" s="1"/>
  <c r="Z278" i="49"/>
  <c r="AA278" i="50" s="1"/>
  <c r="U278" i="49"/>
  <c r="V278" i="50" s="1"/>
  <c r="O278" i="49"/>
  <c r="P278" i="50" s="1"/>
  <c r="AB277" i="49"/>
  <c r="AC277" i="50" s="1"/>
  <c r="W277" i="49"/>
  <c r="X277" i="50" s="1"/>
  <c r="Y276" i="49"/>
  <c r="Z276" i="50" s="1"/>
  <c r="S276" i="49"/>
  <c r="T276" i="50" s="1"/>
  <c r="AB275" i="49"/>
  <c r="AC275" i="50" s="1"/>
  <c r="X275" i="49"/>
  <c r="Y275" i="50" s="1"/>
  <c r="T275" i="49"/>
  <c r="U275" i="50" s="1"/>
  <c r="P275" i="49"/>
  <c r="Q275" i="50" s="1"/>
  <c r="Z274" i="49"/>
  <c r="AA274" i="50" s="1"/>
  <c r="R274" i="49"/>
  <c r="S274" i="50" s="1"/>
  <c r="N274" i="49"/>
  <c r="O274" i="50" s="1"/>
  <c r="AB273" i="49"/>
  <c r="AC273" i="50" s="1"/>
  <c r="X273" i="49"/>
  <c r="Y273" i="50" s="1"/>
  <c r="T273" i="49"/>
  <c r="U273" i="50" s="1"/>
  <c r="P273" i="49"/>
  <c r="Q273" i="50" s="1"/>
  <c r="AB271" i="49"/>
  <c r="AC271" i="50" s="1"/>
  <c r="X271" i="49"/>
  <c r="Y271" i="50" s="1"/>
  <c r="T271" i="49"/>
  <c r="U271" i="50" s="1"/>
  <c r="P271" i="49"/>
  <c r="Q271" i="50" s="1"/>
  <c r="Z270" i="49"/>
  <c r="AA270" i="50" s="1"/>
  <c r="R270" i="49"/>
  <c r="S270" i="50" s="1"/>
  <c r="N270" i="49"/>
  <c r="O270" i="50" s="1"/>
  <c r="AB269" i="49"/>
  <c r="AC269" i="50" s="1"/>
  <c r="X269" i="49"/>
  <c r="Y269" i="50" s="1"/>
  <c r="T269" i="49"/>
  <c r="U269" i="50" s="1"/>
  <c r="P269" i="49"/>
  <c r="Q269" i="50" s="1"/>
  <c r="AB267" i="49"/>
  <c r="AC267" i="50" s="1"/>
  <c r="X267" i="49"/>
  <c r="Y267" i="50" s="1"/>
  <c r="T267" i="49"/>
  <c r="U267" i="50" s="1"/>
  <c r="P267" i="49"/>
  <c r="Q267" i="50" s="1"/>
  <c r="Z266" i="49"/>
  <c r="AA266" i="50" s="1"/>
  <c r="R266" i="49"/>
  <c r="S266" i="50" s="1"/>
  <c r="N266" i="49"/>
  <c r="O266" i="50" s="1"/>
  <c r="AB265" i="49"/>
  <c r="AC265" i="50" s="1"/>
  <c r="X265" i="49"/>
  <c r="Y265" i="50" s="1"/>
  <c r="T265" i="49"/>
  <c r="U265" i="50" s="1"/>
  <c r="P265" i="49"/>
  <c r="Q265" i="50" s="1"/>
  <c r="Z262" i="49"/>
  <c r="AA262" i="50" s="1"/>
  <c r="R262" i="49"/>
  <c r="S262" i="50" s="1"/>
  <c r="N262" i="49"/>
  <c r="O262" i="50" s="1"/>
  <c r="AB261" i="49"/>
  <c r="AC261" i="50" s="1"/>
  <c r="T261" i="49"/>
  <c r="U261" i="50" s="1"/>
  <c r="P261" i="49"/>
  <c r="Q261" i="50" s="1"/>
  <c r="U364" i="49"/>
  <c r="V364" i="50" s="1"/>
  <c r="X358" i="49"/>
  <c r="Y358" i="50" s="1"/>
  <c r="R347" i="49"/>
  <c r="S347" i="50" s="1"/>
  <c r="X341" i="49"/>
  <c r="Y341" i="50" s="1"/>
  <c r="R338" i="49"/>
  <c r="S338" i="50" s="1"/>
  <c r="X331" i="49"/>
  <c r="Y331" i="50" s="1"/>
  <c r="AB329" i="49"/>
  <c r="AC329" i="50" s="1"/>
  <c r="Z325" i="49"/>
  <c r="AA325" i="50" s="1"/>
  <c r="W324" i="49"/>
  <c r="X324" i="50" s="1"/>
  <c r="T323" i="49"/>
  <c r="U323" i="50" s="1"/>
  <c r="P322" i="49"/>
  <c r="Q322" i="50" s="1"/>
  <c r="AB319" i="49"/>
  <c r="AC319" i="50" s="1"/>
  <c r="X318" i="49"/>
  <c r="Y318" i="50" s="1"/>
  <c r="U317" i="49"/>
  <c r="V317" i="50" s="1"/>
  <c r="R316" i="49"/>
  <c r="S316" i="50" s="1"/>
  <c r="S314" i="49"/>
  <c r="T314" i="50" s="1"/>
  <c r="U313" i="49"/>
  <c r="V313" i="50" s="1"/>
  <c r="W312" i="49"/>
  <c r="X312" i="50" s="1"/>
  <c r="M309" i="49"/>
  <c r="N309" i="50" s="1"/>
  <c r="O308" i="49"/>
  <c r="P308" i="50" s="1"/>
  <c r="S306" i="49"/>
  <c r="T306" i="50" s="1"/>
  <c r="U305" i="49"/>
  <c r="V305" i="50" s="1"/>
  <c r="W304" i="49"/>
  <c r="X304" i="50" s="1"/>
  <c r="Y303" i="49"/>
  <c r="Z303" i="50" s="1"/>
  <c r="AA302" i="49"/>
  <c r="AB302" i="50" s="1"/>
  <c r="O300" i="49"/>
  <c r="P300" i="50" s="1"/>
  <c r="S298" i="49"/>
  <c r="T298" i="50" s="1"/>
  <c r="U296" i="49"/>
  <c r="V296" i="50" s="1"/>
  <c r="M296" i="49"/>
  <c r="N296" i="50" s="1"/>
  <c r="Y293" i="49"/>
  <c r="Z293" i="50" s="1"/>
  <c r="AA292" i="49"/>
  <c r="AB292" i="50" s="1"/>
  <c r="S292" i="49"/>
  <c r="T292" i="50" s="1"/>
  <c r="O291" i="49"/>
  <c r="P291" i="50" s="1"/>
  <c r="AB290" i="49"/>
  <c r="AC290" i="50" s="1"/>
  <c r="W290" i="49"/>
  <c r="X290" i="50" s="1"/>
  <c r="AA288" i="49"/>
  <c r="AB288" i="50" s="1"/>
  <c r="U288" i="49"/>
  <c r="V288" i="50" s="1"/>
  <c r="P288" i="49"/>
  <c r="Q288" i="50" s="1"/>
  <c r="W287" i="49"/>
  <c r="X287" i="50" s="1"/>
  <c r="R287" i="49"/>
  <c r="S287" i="50" s="1"/>
  <c r="T286" i="49"/>
  <c r="U286" i="50" s="1"/>
  <c r="Z283" i="49"/>
  <c r="AA283" i="50" s="1"/>
  <c r="U283" i="49"/>
  <c r="V283" i="50" s="1"/>
  <c r="O283" i="49"/>
  <c r="P283" i="50" s="1"/>
  <c r="AB282" i="49"/>
  <c r="AC282" i="50" s="1"/>
  <c r="W282" i="49"/>
  <c r="X282" i="50" s="1"/>
  <c r="W278" i="49"/>
  <c r="X278" i="50" s="1"/>
  <c r="R278" i="49"/>
  <c r="S278" i="50" s="1"/>
  <c r="M278" i="49"/>
  <c r="N278" i="50" s="1"/>
  <c r="Y277" i="49"/>
  <c r="Z277" i="50" s="1"/>
  <c r="T277" i="49"/>
  <c r="U277" i="50" s="1"/>
  <c r="O277" i="49"/>
  <c r="P277" i="50" s="1"/>
  <c r="AA276" i="49"/>
  <c r="AB276" i="50" s="1"/>
  <c r="Z275" i="49"/>
  <c r="AA275" i="50" s="1"/>
  <c r="R275" i="49"/>
  <c r="S275" i="50" s="1"/>
  <c r="AB274" i="49"/>
  <c r="AC274" i="50" s="1"/>
  <c r="T274" i="49"/>
  <c r="U274" i="50" s="1"/>
  <c r="P274" i="49"/>
  <c r="Q274" i="50" s="1"/>
  <c r="Z273" i="49"/>
  <c r="AA273" i="50" s="1"/>
  <c r="R273" i="49"/>
  <c r="S273" i="50" s="1"/>
  <c r="N273" i="49"/>
  <c r="O273" i="50" s="1"/>
  <c r="Z271" i="49"/>
  <c r="AA271" i="50" s="1"/>
  <c r="R271" i="49"/>
  <c r="S271" i="50" s="1"/>
  <c r="AB270" i="49"/>
  <c r="AC270" i="50" s="1"/>
  <c r="T270" i="49"/>
  <c r="U270" i="50" s="1"/>
  <c r="P270" i="49"/>
  <c r="Q270" i="50" s="1"/>
  <c r="Z269" i="49"/>
  <c r="AA269" i="50" s="1"/>
  <c r="R269" i="49"/>
  <c r="S269" i="50" s="1"/>
  <c r="N269" i="49"/>
  <c r="O269" i="50" s="1"/>
  <c r="Z267" i="49"/>
  <c r="AA267" i="50" s="1"/>
  <c r="N267" i="49"/>
  <c r="O267" i="50" s="1"/>
  <c r="AB266" i="49"/>
  <c r="AC266" i="50" s="1"/>
  <c r="X266" i="49"/>
  <c r="Y266" i="50" s="1"/>
  <c r="T266" i="49"/>
  <c r="U266" i="50" s="1"/>
  <c r="P266" i="49"/>
  <c r="Q266" i="50" s="1"/>
  <c r="Z265" i="49"/>
  <c r="AA265" i="50" s="1"/>
  <c r="R265" i="49"/>
  <c r="S265" i="50" s="1"/>
  <c r="N265" i="49"/>
  <c r="O265" i="50" s="1"/>
  <c r="AB262" i="49"/>
  <c r="AC262" i="50" s="1"/>
  <c r="X262" i="49"/>
  <c r="Y262" i="50" s="1"/>
  <c r="T262" i="49"/>
  <c r="U262" i="50" s="1"/>
  <c r="P262" i="49"/>
  <c r="Q262" i="50" s="1"/>
  <c r="Z261" i="49"/>
  <c r="AA261" i="50" s="1"/>
  <c r="R261" i="49"/>
  <c r="S261" i="50" s="1"/>
  <c r="N261" i="49"/>
  <c r="O261" i="50" s="1"/>
  <c r="AB260" i="49"/>
  <c r="AC260" i="50" s="1"/>
  <c r="X260" i="49"/>
  <c r="Y260" i="50" s="1"/>
  <c r="T260" i="49"/>
  <c r="U260" i="50" s="1"/>
  <c r="P260" i="49"/>
  <c r="Q260" i="50" s="1"/>
  <c r="N260" i="49"/>
  <c r="O260" i="50" s="1"/>
  <c r="S260" i="49"/>
  <c r="T260" i="50" s="1"/>
  <c r="M261" i="49"/>
  <c r="N261" i="50" s="1"/>
  <c r="S262" i="49"/>
  <c r="T262" i="50" s="1"/>
  <c r="AA262" i="49"/>
  <c r="AB262" i="50" s="1"/>
  <c r="W264" i="49"/>
  <c r="X264" i="50" s="1"/>
  <c r="M265" i="49"/>
  <c r="N265" i="50" s="1"/>
  <c r="W268" i="49"/>
  <c r="X268" i="50" s="1"/>
  <c r="M269" i="49"/>
  <c r="N269" i="50" s="1"/>
  <c r="S270" i="49"/>
  <c r="T270" i="50" s="1"/>
  <c r="AA270" i="49"/>
  <c r="AB270" i="50" s="1"/>
  <c r="M273" i="49"/>
  <c r="N273" i="50" s="1"/>
  <c r="U273" i="49"/>
  <c r="V273" i="50" s="1"/>
  <c r="S274" i="49"/>
  <c r="T274" i="50" s="1"/>
  <c r="AA274" i="49"/>
  <c r="AB274" i="50" s="1"/>
  <c r="O276" i="49"/>
  <c r="P276" i="50" s="1"/>
  <c r="Z276" i="49"/>
  <c r="AA276" i="50" s="1"/>
  <c r="S277" i="49"/>
  <c r="T277" i="50" s="1"/>
  <c r="U282" i="49"/>
  <c r="V282" i="50" s="1"/>
  <c r="N283" i="49"/>
  <c r="O283" i="50" s="1"/>
  <c r="Y283" i="49"/>
  <c r="Z283" i="50" s="1"/>
  <c r="AB284" i="49"/>
  <c r="AC284" i="50" s="1"/>
  <c r="M286" i="49"/>
  <c r="N286" i="50" s="1"/>
  <c r="X286" i="49"/>
  <c r="Y286" i="50" s="1"/>
  <c r="AA287" i="49"/>
  <c r="AB287" i="50" s="1"/>
  <c r="T288" i="49"/>
  <c r="U288" i="50" s="1"/>
  <c r="P290" i="49"/>
  <c r="Q290" i="50" s="1"/>
  <c r="S291" i="49"/>
  <c r="T291" i="50" s="1"/>
  <c r="O293" i="49"/>
  <c r="P293" i="50" s="1"/>
  <c r="AA296" i="49"/>
  <c r="AB296" i="50" s="1"/>
  <c r="O298" i="49"/>
  <c r="P298" i="50" s="1"/>
  <c r="U303" i="49"/>
  <c r="V303" i="50" s="1"/>
  <c r="AA308" i="49"/>
  <c r="AB308" i="50" s="1"/>
  <c r="S312" i="49"/>
  <c r="T312" i="50" s="1"/>
  <c r="O314" i="49"/>
  <c r="P314" i="50" s="1"/>
  <c r="S318" i="49"/>
  <c r="T318" i="50" s="1"/>
  <c r="N323" i="49"/>
  <c r="O323" i="50" s="1"/>
  <c r="U325" i="49"/>
  <c r="V325" i="50" s="1"/>
  <c r="P331" i="49"/>
  <c r="Q331" i="50" s="1"/>
  <c r="R335" i="49"/>
  <c r="S335" i="50" s="1"/>
  <c r="N341" i="49"/>
  <c r="O341" i="50" s="1"/>
  <c r="AA351" i="49"/>
  <c r="AB351" i="50" s="1"/>
  <c r="S271" i="49"/>
  <c r="T271" i="50" s="1"/>
  <c r="AA271" i="49"/>
  <c r="AB271" i="50" s="1"/>
  <c r="W273" i="49"/>
  <c r="X273" i="50" s="1"/>
  <c r="U274" i="49"/>
  <c r="V274" i="50" s="1"/>
  <c r="S275" i="49"/>
  <c r="T275" i="50" s="1"/>
  <c r="AA275" i="49"/>
  <c r="AB275" i="50" s="1"/>
  <c r="U277" i="49"/>
  <c r="V277" i="50" s="1"/>
  <c r="N278" i="49"/>
  <c r="O278" i="50" s="1"/>
  <c r="Y278" i="49"/>
  <c r="Z278" i="50" s="1"/>
  <c r="M282" i="49"/>
  <c r="N282" i="50" s="1"/>
  <c r="T284" i="49"/>
  <c r="U284" i="50" s="1"/>
  <c r="P286" i="49"/>
  <c r="Q286" i="50" s="1"/>
  <c r="AA286" i="49"/>
  <c r="AB286" i="50" s="1"/>
  <c r="W288" i="49"/>
  <c r="X288" i="50" s="1"/>
  <c r="W291" i="49"/>
  <c r="X291" i="50" s="1"/>
  <c r="U292" i="49"/>
  <c r="V292" i="50" s="1"/>
  <c r="S293" i="49"/>
  <c r="T293" i="50" s="1"/>
  <c r="O296" i="49"/>
  <c r="P296" i="50" s="1"/>
  <c r="W298" i="49"/>
  <c r="X298" i="50" s="1"/>
  <c r="S300" i="49"/>
  <c r="T300" i="50" s="1"/>
  <c r="O302" i="49"/>
  <c r="P302" i="50" s="1"/>
  <c r="Y305" i="49"/>
  <c r="Z305" i="50" s="1"/>
  <c r="U307" i="49"/>
  <c r="V307" i="50" s="1"/>
  <c r="M311" i="49"/>
  <c r="N311" i="50" s="1"/>
  <c r="AA312" i="49"/>
  <c r="AB312" i="50" s="1"/>
  <c r="W314" i="49"/>
  <c r="X314" i="50" s="1"/>
  <c r="W316" i="49"/>
  <c r="X316" i="50" s="1"/>
  <c r="Y323" i="49"/>
  <c r="Z323" i="50" s="1"/>
  <c r="N326" i="49"/>
  <c r="O326" i="50" s="1"/>
  <c r="N332" i="49"/>
  <c r="O332" i="50" s="1"/>
  <c r="N354" i="49"/>
  <c r="O354" i="50" s="1"/>
  <c r="X365" i="49"/>
  <c r="Y365" i="50" s="1"/>
  <c r="T126" i="58"/>
  <c r="AD243" i="49" s="1"/>
  <c r="AE243" i="50" s="1"/>
  <c r="P126" i="58"/>
  <c r="Z243" i="49" s="1"/>
  <c r="AA243" i="50" s="1"/>
  <c r="L126" i="58"/>
  <c r="V243" i="49" s="1"/>
  <c r="W243" i="50" s="1"/>
  <c r="H126" i="58"/>
  <c r="R243" i="49" s="1"/>
  <c r="S243" i="50" s="1"/>
  <c r="D126" i="58"/>
  <c r="N243" i="49" s="1"/>
  <c r="O243" i="50" s="1"/>
  <c r="P122" i="58"/>
  <c r="Z239" i="49" s="1"/>
  <c r="AA239" i="50" s="1"/>
  <c r="H122" i="58"/>
  <c r="R239" i="49" s="1"/>
  <c r="S239" i="50" s="1"/>
  <c r="D122" i="58"/>
  <c r="N239" i="49" s="1"/>
  <c r="O239" i="50" s="1"/>
  <c r="R121" i="58"/>
  <c r="AB238" i="49" s="1"/>
  <c r="AC238" i="50" s="1"/>
  <c r="N121" i="58"/>
  <c r="X238" i="49" s="1"/>
  <c r="Y238" i="50" s="1"/>
  <c r="J121" i="58"/>
  <c r="T238" i="49" s="1"/>
  <c r="U238" i="50" s="1"/>
  <c r="F121" i="58"/>
  <c r="P238" i="49" s="1"/>
  <c r="Q238" i="50" s="1"/>
  <c r="R118" i="58"/>
  <c r="AB235" i="49" s="1"/>
  <c r="AC235" i="50" s="1"/>
  <c r="N118" i="58"/>
  <c r="X235" i="49" s="1"/>
  <c r="Y235" i="50" s="1"/>
  <c r="J118" i="58"/>
  <c r="T235" i="49" s="1"/>
  <c r="U235" i="50" s="1"/>
  <c r="F118" i="58"/>
  <c r="P235" i="49" s="1"/>
  <c r="Q235" i="50" s="1"/>
  <c r="P117" i="58"/>
  <c r="Z234" i="49" s="1"/>
  <c r="AA234" i="50" s="1"/>
  <c r="H117" i="58"/>
  <c r="R234" i="49" s="1"/>
  <c r="S234" i="50" s="1"/>
  <c r="D117" i="58"/>
  <c r="N234" i="49" s="1"/>
  <c r="O234" i="50" s="1"/>
  <c r="R116" i="58"/>
  <c r="AB233" i="49" s="1"/>
  <c r="AC233" i="50" s="1"/>
  <c r="N116" i="58"/>
  <c r="X233" i="49" s="1"/>
  <c r="Y233" i="50" s="1"/>
  <c r="J116" i="58"/>
  <c r="T233" i="49" s="1"/>
  <c r="U233" i="50" s="1"/>
  <c r="F116" i="58"/>
  <c r="P233" i="49" s="1"/>
  <c r="Q233" i="50" s="1"/>
  <c r="P115" i="58"/>
  <c r="Z232" i="49" s="1"/>
  <c r="AA232" i="50" s="1"/>
  <c r="H115" i="58"/>
  <c r="R232" i="49" s="1"/>
  <c r="S232" i="50" s="1"/>
  <c r="D115" i="58"/>
  <c r="N232" i="49" s="1"/>
  <c r="O232" i="50" s="1"/>
  <c r="P112" i="58"/>
  <c r="Z229" i="49" s="1"/>
  <c r="AA229" i="50" s="1"/>
  <c r="H112" i="58"/>
  <c r="R229" i="49" s="1"/>
  <c r="S229" i="50" s="1"/>
  <c r="D112" i="58"/>
  <c r="N229" i="49" s="1"/>
  <c r="O229" i="50" s="1"/>
  <c r="R111" i="58"/>
  <c r="AB228" i="49" s="1"/>
  <c r="AC228" i="50" s="1"/>
  <c r="N111" i="58"/>
  <c r="X228" i="49" s="1"/>
  <c r="Y228" i="50" s="1"/>
  <c r="J111" i="58"/>
  <c r="T228" i="49" s="1"/>
  <c r="U228" i="50" s="1"/>
  <c r="F111" i="58"/>
  <c r="P228" i="49" s="1"/>
  <c r="Q228" i="50" s="1"/>
  <c r="P110" i="58"/>
  <c r="Z227" i="49" s="1"/>
  <c r="AA227" i="50" s="1"/>
  <c r="H110" i="58"/>
  <c r="R227" i="49" s="1"/>
  <c r="S227" i="50" s="1"/>
  <c r="D110" i="58"/>
  <c r="N227" i="49" s="1"/>
  <c r="O227" i="50" s="1"/>
  <c r="R109" i="58"/>
  <c r="AB226" i="49" s="1"/>
  <c r="AC226" i="50" s="1"/>
  <c r="N109" i="58"/>
  <c r="X226" i="49" s="1"/>
  <c r="Y226" i="50" s="1"/>
  <c r="J109" i="58"/>
  <c r="T226" i="49" s="1"/>
  <c r="U226" i="50" s="1"/>
  <c r="F109" i="58"/>
  <c r="P226" i="49" s="1"/>
  <c r="Q226" i="50" s="1"/>
  <c r="P108" i="58"/>
  <c r="Z225" i="49" s="1"/>
  <c r="AA225" i="50" s="1"/>
  <c r="H108" i="58"/>
  <c r="R225" i="49" s="1"/>
  <c r="S225" i="50" s="1"/>
  <c r="D108" i="58"/>
  <c r="N225" i="49" s="1"/>
  <c r="O225" i="50" s="1"/>
  <c r="R107" i="58"/>
  <c r="AB224" i="49" s="1"/>
  <c r="AC224" i="50" s="1"/>
  <c r="N107" i="58"/>
  <c r="X224" i="49" s="1"/>
  <c r="Y224" i="50" s="1"/>
  <c r="J107" i="58"/>
  <c r="T224" i="49" s="1"/>
  <c r="U224" i="50" s="1"/>
  <c r="F107" i="58"/>
  <c r="P224" i="49" s="1"/>
  <c r="Q224" i="50" s="1"/>
  <c r="S126" i="58"/>
  <c r="AC243" i="49" s="1"/>
  <c r="AD243" i="50" s="1"/>
  <c r="O126" i="58"/>
  <c r="Y243" i="49" s="1"/>
  <c r="Z243" i="50" s="1"/>
  <c r="K126" i="58"/>
  <c r="U243" i="49" s="1"/>
  <c r="V243" i="50" s="1"/>
  <c r="G126" i="58"/>
  <c r="Q243" i="49" s="1"/>
  <c r="R243" i="50" s="1"/>
  <c r="C126" i="58"/>
  <c r="M243" i="49" s="1"/>
  <c r="N243" i="50" s="1"/>
  <c r="R126" i="58"/>
  <c r="AB243" i="49" s="1"/>
  <c r="AC243" i="50" s="1"/>
  <c r="N126" i="58"/>
  <c r="X243" i="49" s="1"/>
  <c r="Y243" i="50" s="1"/>
  <c r="J126" i="58"/>
  <c r="T243" i="49" s="1"/>
  <c r="U243" i="50" s="1"/>
  <c r="F126" i="58"/>
  <c r="P243" i="49" s="1"/>
  <c r="Q243" i="50" s="1"/>
  <c r="R122" i="58"/>
  <c r="AB239" i="49" s="1"/>
  <c r="AC239" i="50" s="1"/>
  <c r="N122" i="58"/>
  <c r="X239" i="49" s="1"/>
  <c r="Y239" i="50" s="1"/>
  <c r="J122" i="58"/>
  <c r="T239" i="49" s="1"/>
  <c r="U239" i="50" s="1"/>
  <c r="F122" i="58"/>
  <c r="P239" i="49" s="1"/>
  <c r="Q239" i="50" s="1"/>
  <c r="P121" i="58"/>
  <c r="Z238" i="49" s="1"/>
  <c r="AA238" i="50" s="1"/>
  <c r="H121" i="58"/>
  <c r="R238" i="49" s="1"/>
  <c r="S238" i="50" s="1"/>
  <c r="D121" i="58"/>
  <c r="N238" i="49" s="1"/>
  <c r="O238" i="50" s="1"/>
  <c r="P118" i="58"/>
  <c r="Z235" i="49" s="1"/>
  <c r="AA235" i="50" s="1"/>
  <c r="H118" i="58"/>
  <c r="R235" i="49" s="1"/>
  <c r="S235" i="50" s="1"/>
  <c r="D118" i="58"/>
  <c r="N235" i="49" s="1"/>
  <c r="O235" i="50" s="1"/>
  <c r="R117" i="58"/>
  <c r="AB234" i="49" s="1"/>
  <c r="AC234" i="50" s="1"/>
  <c r="N117" i="58"/>
  <c r="X234" i="49" s="1"/>
  <c r="Y234" i="50" s="1"/>
  <c r="J117" i="58"/>
  <c r="T234" i="49" s="1"/>
  <c r="U234" i="50" s="1"/>
  <c r="F117" i="58"/>
  <c r="P234" i="49" s="1"/>
  <c r="Q234" i="50" s="1"/>
  <c r="P116" i="58"/>
  <c r="Z233" i="49" s="1"/>
  <c r="AA233" i="50" s="1"/>
  <c r="H116" i="58"/>
  <c r="R233" i="49" s="1"/>
  <c r="S233" i="50" s="1"/>
  <c r="D116" i="58"/>
  <c r="N233" i="49" s="1"/>
  <c r="O233" i="50" s="1"/>
  <c r="R115" i="58"/>
  <c r="AB232" i="49" s="1"/>
  <c r="AC232" i="50" s="1"/>
  <c r="N115" i="58"/>
  <c r="X232" i="49" s="1"/>
  <c r="Y232" i="50" s="1"/>
  <c r="J115" i="58"/>
  <c r="T232" i="49" s="1"/>
  <c r="U232" i="50" s="1"/>
  <c r="F115" i="58"/>
  <c r="P232" i="49" s="1"/>
  <c r="Q232" i="50" s="1"/>
  <c r="R112" i="58"/>
  <c r="AB229" i="49" s="1"/>
  <c r="AC229" i="50" s="1"/>
  <c r="N112" i="58"/>
  <c r="X229" i="49" s="1"/>
  <c r="Y229" i="50" s="1"/>
  <c r="J112" i="58"/>
  <c r="T229" i="49" s="1"/>
  <c r="U229" i="50" s="1"/>
  <c r="F112" i="58"/>
  <c r="P229" i="49" s="1"/>
  <c r="Q229" i="50" s="1"/>
  <c r="P111" i="58"/>
  <c r="Z228" i="49" s="1"/>
  <c r="AA228" i="50" s="1"/>
  <c r="H111" i="58"/>
  <c r="R228" i="49" s="1"/>
  <c r="S228" i="50" s="1"/>
  <c r="D111" i="58"/>
  <c r="N228" i="49" s="1"/>
  <c r="O228" i="50" s="1"/>
  <c r="R110" i="58"/>
  <c r="AB227" i="49" s="1"/>
  <c r="AC227" i="50" s="1"/>
  <c r="N110" i="58"/>
  <c r="X227" i="49" s="1"/>
  <c r="Y227" i="50" s="1"/>
  <c r="J110" i="58"/>
  <c r="T227" i="49" s="1"/>
  <c r="U227" i="50" s="1"/>
  <c r="F110" i="58"/>
  <c r="P227" i="49" s="1"/>
  <c r="Q227" i="50" s="1"/>
  <c r="P109" i="58"/>
  <c r="Z226" i="49" s="1"/>
  <c r="AA226" i="50" s="1"/>
  <c r="H109" i="58"/>
  <c r="R226" i="49" s="1"/>
  <c r="S226" i="50" s="1"/>
  <c r="D109" i="58"/>
  <c r="N226" i="49" s="1"/>
  <c r="O226" i="50" s="1"/>
  <c r="R108" i="58"/>
  <c r="AB225" i="49" s="1"/>
  <c r="AC225" i="50" s="1"/>
  <c r="N108" i="58"/>
  <c r="X225" i="49" s="1"/>
  <c r="Y225" i="50" s="1"/>
  <c r="J108" i="58"/>
  <c r="T225" i="49" s="1"/>
  <c r="U225" i="50" s="1"/>
  <c r="F108" i="58"/>
  <c r="P225" i="49" s="1"/>
  <c r="Q225" i="50" s="1"/>
  <c r="P107" i="58"/>
  <c r="Z224" i="49" s="1"/>
  <c r="AA224" i="50" s="1"/>
  <c r="H107" i="58"/>
  <c r="R224" i="49" s="1"/>
  <c r="S224" i="50" s="1"/>
  <c r="D107" i="58"/>
  <c r="N224" i="49" s="1"/>
  <c r="O224" i="50" s="1"/>
  <c r="P104" i="58"/>
  <c r="Z221" i="49" s="1"/>
  <c r="AA221" i="50" s="1"/>
  <c r="H104" i="58"/>
  <c r="R221" i="49" s="1"/>
  <c r="S221" i="50" s="1"/>
  <c r="D104" i="58"/>
  <c r="N221" i="49" s="1"/>
  <c r="O221" i="50" s="1"/>
  <c r="R102" i="58"/>
  <c r="AB219" i="49" s="1"/>
  <c r="AC219" i="50" s="1"/>
  <c r="N102" i="58"/>
  <c r="X219" i="49" s="1"/>
  <c r="Y219" i="50" s="1"/>
  <c r="J102" i="58"/>
  <c r="T219" i="49" s="1"/>
  <c r="U219" i="50" s="1"/>
  <c r="F102" i="58"/>
  <c r="P219" i="49" s="1"/>
  <c r="Q219" i="50" s="1"/>
  <c r="Q126" i="58"/>
  <c r="AA243" i="49" s="1"/>
  <c r="AB243" i="50" s="1"/>
  <c r="K122" i="58"/>
  <c r="U239" i="49" s="1"/>
  <c r="V239" i="50" s="1"/>
  <c r="C122" i="58"/>
  <c r="M239" i="49" s="1"/>
  <c r="N239" i="50" s="1"/>
  <c r="M121" i="58"/>
  <c r="W238" i="49" s="1"/>
  <c r="X238" i="50" s="1"/>
  <c r="E121" i="58"/>
  <c r="O238" i="49" s="1"/>
  <c r="P238" i="50" s="1"/>
  <c r="Q118" i="58"/>
  <c r="AA235" i="49" s="1"/>
  <c r="AB235" i="50" s="1"/>
  <c r="I118" i="58"/>
  <c r="S235" i="49" s="1"/>
  <c r="T235" i="50" s="1"/>
  <c r="K117" i="58"/>
  <c r="U234" i="49" s="1"/>
  <c r="V234" i="50" s="1"/>
  <c r="C117" i="58"/>
  <c r="M234" i="49" s="1"/>
  <c r="N234" i="50" s="1"/>
  <c r="M116" i="58"/>
  <c r="W233" i="49" s="1"/>
  <c r="X233" i="50" s="1"/>
  <c r="E116" i="58"/>
  <c r="O233" i="49" s="1"/>
  <c r="P233" i="50" s="1"/>
  <c r="O115" i="58"/>
  <c r="Y232" i="49" s="1"/>
  <c r="Z232" i="50" s="1"/>
  <c r="K112" i="58"/>
  <c r="U229" i="49" s="1"/>
  <c r="V229" i="50" s="1"/>
  <c r="C112" i="58"/>
  <c r="M229" i="49" s="1"/>
  <c r="N229" i="50" s="1"/>
  <c r="M111" i="58"/>
  <c r="W228" i="49" s="1"/>
  <c r="X228" i="50" s="1"/>
  <c r="E111" i="58"/>
  <c r="O228" i="49" s="1"/>
  <c r="P228" i="50" s="1"/>
  <c r="O110" i="58"/>
  <c r="Y227" i="49" s="1"/>
  <c r="Z227" i="50" s="1"/>
  <c r="Q109" i="58"/>
  <c r="AA226" i="49" s="1"/>
  <c r="AB226" i="50" s="1"/>
  <c r="I109" i="58"/>
  <c r="S226" i="49" s="1"/>
  <c r="T226" i="50" s="1"/>
  <c r="K108" i="58"/>
  <c r="U225" i="49" s="1"/>
  <c r="V225" i="50" s="1"/>
  <c r="C108" i="58"/>
  <c r="M225" i="49" s="1"/>
  <c r="N225" i="50" s="1"/>
  <c r="M107" i="58"/>
  <c r="W224" i="49" s="1"/>
  <c r="X224" i="50" s="1"/>
  <c r="E107" i="58"/>
  <c r="O224" i="49" s="1"/>
  <c r="P224" i="50" s="1"/>
  <c r="O104" i="58"/>
  <c r="Y221" i="49" s="1"/>
  <c r="Z221" i="50" s="1"/>
  <c r="J104" i="58"/>
  <c r="T221" i="49" s="1"/>
  <c r="U221" i="50" s="1"/>
  <c r="E104" i="58"/>
  <c r="O221" i="49" s="1"/>
  <c r="P221" i="50" s="1"/>
  <c r="Q102" i="58"/>
  <c r="AA219" i="49" s="1"/>
  <c r="AB219" i="50" s="1"/>
  <c r="P100" i="58"/>
  <c r="Z217" i="49" s="1"/>
  <c r="AA217" i="50" s="1"/>
  <c r="H100" i="58"/>
  <c r="R217" i="49" s="1"/>
  <c r="S217" i="50" s="1"/>
  <c r="D100" i="58"/>
  <c r="N217" i="49" s="1"/>
  <c r="O217" i="50" s="1"/>
  <c r="R98" i="58"/>
  <c r="AB215" i="49" s="1"/>
  <c r="AC215" i="50" s="1"/>
  <c r="N98" i="58"/>
  <c r="X215" i="49" s="1"/>
  <c r="Y215" i="50" s="1"/>
  <c r="J98" i="58"/>
  <c r="T215" i="49" s="1"/>
  <c r="U215" i="50" s="1"/>
  <c r="F98" i="58"/>
  <c r="P215" i="49" s="1"/>
  <c r="Q215" i="50" s="1"/>
  <c r="P96" i="58"/>
  <c r="Z213" i="49" s="1"/>
  <c r="AA213" i="50" s="1"/>
  <c r="H96" i="58"/>
  <c r="R213" i="49" s="1"/>
  <c r="S213" i="50" s="1"/>
  <c r="D96" i="58"/>
  <c r="N213" i="49" s="1"/>
  <c r="O213" i="50" s="1"/>
  <c r="R95" i="58"/>
  <c r="AB212" i="49" s="1"/>
  <c r="AC212" i="50" s="1"/>
  <c r="N95" i="58"/>
  <c r="X212" i="49" s="1"/>
  <c r="Y212" i="50" s="1"/>
  <c r="J95" i="58"/>
  <c r="T212" i="49" s="1"/>
  <c r="U212" i="50" s="1"/>
  <c r="F95" i="58"/>
  <c r="P212" i="49" s="1"/>
  <c r="Q212" i="50" s="1"/>
  <c r="P94" i="58"/>
  <c r="Z211" i="49" s="1"/>
  <c r="AA211" i="50" s="1"/>
  <c r="H94" i="58"/>
  <c r="R211" i="49" s="1"/>
  <c r="S211" i="50" s="1"/>
  <c r="D94" i="58"/>
  <c r="N211" i="49" s="1"/>
  <c r="O211" i="50" s="1"/>
  <c r="R93" i="58"/>
  <c r="AB210" i="49" s="1"/>
  <c r="AC210" i="50" s="1"/>
  <c r="N93" i="58"/>
  <c r="X210" i="49" s="1"/>
  <c r="Y210" i="50" s="1"/>
  <c r="J93" i="58"/>
  <c r="T210" i="49" s="1"/>
  <c r="U210" i="50" s="1"/>
  <c r="F93" i="58"/>
  <c r="P210" i="49" s="1"/>
  <c r="Q210" i="50" s="1"/>
  <c r="P92" i="58"/>
  <c r="H92" i="58"/>
  <c r="R209" i="49" s="1"/>
  <c r="S209" i="50" s="1"/>
  <c r="D92" i="58"/>
  <c r="P90" i="58"/>
  <c r="Z207" i="49" s="1"/>
  <c r="AA207" i="50" s="1"/>
  <c r="H90" i="58"/>
  <c r="R207" i="49" s="1"/>
  <c r="S207" i="50" s="1"/>
  <c r="D90" i="58"/>
  <c r="N207" i="49" s="1"/>
  <c r="O207" i="50" s="1"/>
  <c r="R89" i="58"/>
  <c r="AB206" i="49" s="1"/>
  <c r="AC206" i="50" s="1"/>
  <c r="I126" i="58"/>
  <c r="S243" i="49" s="1"/>
  <c r="T243" i="50" s="1"/>
  <c r="O122" i="58"/>
  <c r="Y239" i="49" s="1"/>
  <c r="Z239" i="50" s="1"/>
  <c r="Q121" i="58"/>
  <c r="AA238" i="49" s="1"/>
  <c r="AB238" i="50" s="1"/>
  <c r="I121" i="58"/>
  <c r="S238" i="49" s="1"/>
  <c r="T238" i="50" s="1"/>
  <c r="M118" i="58"/>
  <c r="W235" i="49" s="1"/>
  <c r="X235" i="50" s="1"/>
  <c r="E118" i="58"/>
  <c r="O235" i="49" s="1"/>
  <c r="P235" i="50" s="1"/>
  <c r="O117" i="58"/>
  <c r="Y234" i="49" s="1"/>
  <c r="Z234" i="50" s="1"/>
  <c r="Q116" i="58"/>
  <c r="AA233" i="49" s="1"/>
  <c r="AB233" i="50" s="1"/>
  <c r="I116" i="58"/>
  <c r="S233" i="49" s="1"/>
  <c r="T233" i="50" s="1"/>
  <c r="K115" i="58"/>
  <c r="U232" i="49" s="1"/>
  <c r="V232" i="50" s="1"/>
  <c r="C115" i="58"/>
  <c r="M232" i="49" s="1"/>
  <c r="N232" i="50" s="1"/>
  <c r="O112" i="58"/>
  <c r="Y229" i="49" s="1"/>
  <c r="Z229" i="50" s="1"/>
  <c r="Q111" i="58"/>
  <c r="AA228" i="49" s="1"/>
  <c r="AB228" i="50" s="1"/>
  <c r="I111" i="58"/>
  <c r="S228" i="49" s="1"/>
  <c r="T228" i="50" s="1"/>
  <c r="K110" i="58"/>
  <c r="U227" i="49" s="1"/>
  <c r="V227" i="50" s="1"/>
  <c r="C110" i="58"/>
  <c r="M227" i="49" s="1"/>
  <c r="N227" i="50" s="1"/>
  <c r="M109" i="58"/>
  <c r="W226" i="49" s="1"/>
  <c r="X226" i="50" s="1"/>
  <c r="E109" i="58"/>
  <c r="O226" i="49" s="1"/>
  <c r="P226" i="50" s="1"/>
  <c r="O108" i="58"/>
  <c r="Y225" i="49" s="1"/>
  <c r="Z225" i="50" s="1"/>
  <c r="Q107" i="58"/>
  <c r="AA224" i="49" s="1"/>
  <c r="AB224" i="50" s="1"/>
  <c r="I107" i="58"/>
  <c r="S224" i="49" s="1"/>
  <c r="T224" i="50" s="1"/>
  <c r="R104" i="58"/>
  <c r="AB221" i="49" s="1"/>
  <c r="AC221" i="50" s="1"/>
  <c r="M104" i="58"/>
  <c r="W221" i="49" s="1"/>
  <c r="X221" i="50" s="1"/>
  <c r="O102" i="58"/>
  <c r="Y219" i="49" s="1"/>
  <c r="Z219" i="50" s="1"/>
  <c r="I102" i="58"/>
  <c r="S219" i="49" s="1"/>
  <c r="T219" i="50" s="1"/>
  <c r="D102" i="58"/>
  <c r="N219" i="49" s="1"/>
  <c r="O219" i="50" s="1"/>
  <c r="R100" i="58"/>
  <c r="AB217" i="49" s="1"/>
  <c r="AC217" i="50" s="1"/>
  <c r="N100" i="58"/>
  <c r="X217" i="49" s="1"/>
  <c r="Y217" i="50" s="1"/>
  <c r="J100" i="58"/>
  <c r="T217" i="49" s="1"/>
  <c r="U217" i="50" s="1"/>
  <c r="F100" i="58"/>
  <c r="P217" i="49" s="1"/>
  <c r="Q217" i="50" s="1"/>
  <c r="P98" i="58"/>
  <c r="Z215" i="49" s="1"/>
  <c r="AA215" i="50" s="1"/>
  <c r="H98" i="58"/>
  <c r="R215" i="49" s="1"/>
  <c r="S215" i="50" s="1"/>
  <c r="D98" i="58"/>
  <c r="N215" i="49" s="1"/>
  <c r="O215" i="50" s="1"/>
  <c r="R96" i="58"/>
  <c r="AB213" i="49" s="1"/>
  <c r="AC213" i="50" s="1"/>
  <c r="N96" i="58"/>
  <c r="X213" i="49" s="1"/>
  <c r="Y213" i="50" s="1"/>
  <c r="J96" i="58"/>
  <c r="T213" i="49" s="1"/>
  <c r="U213" i="50" s="1"/>
  <c r="F96" i="58"/>
  <c r="P213" i="49" s="1"/>
  <c r="Q213" i="50" s="1"/>
  <c r="P95" i="58"/>
  <c r="Z212" i="49" s="1"/>
  <c r="AA212" i="50" s="1"/>
  <c r="H95" i="58"/>
  <c r="R212" i="49" s="1"/>
  <c r="S212" i="50" s="1"/>
  <c r="D95" i="58"/>
  <c r="N212" i="49" s="1"/>
  <c r="O212" i="50" s="1"/>
  <c r="R94" i="58"/>
  <c r="AB211" i="49" s="1"/>
  <c r="AC211" i="50" s="1"/>
  <c r="N94" i="58"/>
  <c r="X211" i="49" s="1"/>
  <c r="Y211" i="50" s="1"/>
  <c r="J94" i="58"/>
  <c r="T211" i="49" s="1"/>
  <c r="U211" i="50" s="1"/>
  <c r="F94" i="58"/>
  <c r="P211" i="49" s="1"/>
  <c r="Q211" i="50" s="1"/>
  <c r="P93" i="58"/>
  <c r="Z210" i="49" s="1"/>
  <c r="AA210" i="50" s="1"/>
  <c r="H93" i="58"/>
  <c r="R210" i="49" s="1"/>
  <c r="S210" i="50" s="1"/>
  <c r="D93" i="58"/>
  <c r="N210" i="49" s="1"/>
  <c r="O210" i="50" s="1"/>
  <c r="R92" i="58"/>
  <c r="N92" i="58"/>
  <c r="J92" i="58"/>
  <c r="F92" i="58"/>
  <c r="R90" i="58"/>
  <c r="AB207" i="49" s="1"/>
  <c r="AC207" i="50" s="1"/>
  <c r="N90" i="58"/>
  <c r="X207" i="49" s="1"/>
  <c r="Y207" i="50" s="1"/>
  <c r="J90" i="58"/>
  <c r="T207" i="49" s="1"/>
  <c r="U207" i="50" s="1"/>
  <c r="F90" i="58"/>
  <c r="P207" i="49" s="1"/>
  <c r="Q207" i="50" s="1"/>
  <c r="P89" i="58"/>
  <c r="Z206" i="49" s="1"/>
  <c r="AA206" i="50" s="1"/>
  <c r="H89" i="58"/>
  <c r="R206" i="49" s="1"/>
  <c r="S206" i="50" s="1"/>
  <c r="D89" i="58"/>
  <c r="N206" i="49" s="1"/>
  <c r="O206" i="50" s="1"/>
  <c r="R88" i="58"/>
  <c r="AB205" i="49" s="1"/>
  <c r="AC205" i="50" s="1"/>
  <c r="N88" i="58"/>
  <c r="X205" i="49" s="1"/>
  <c r="Y205" i="50" s="1"/>
  <c r="J88" i="58"/>
  <c r="T205" i="49" s="1"/>
  <c r="U205" i="50" s="1"/>
  <c r="F88" i="58"/>
  <c r="P205" i="49" s="1"/>
  <c r="Q205" i="50" s="1"/>
  <c r="P87" i="58"/>
  <c r="Z204" i="49" s="1"/>
  <c r="AA204" i="50" s="1"/>
  <c r="H87" i="58"/>
  <c r="R204" i="49" s="1"/>
  <c r="S204" i="50" s="1"/>
  <c r="D87" i="58"/>
  <c r="N204" i="49" s="1"/>
  <c r="O204" i="50" s="1"/>
  <c r="R86" i="58"/>
  <c r="AB203" i="49" s="1"/>
  <c r="AC203" i="50" s="1"/>
  <c r="N86" i="58"/>
  <c r="X203" i="49" s="1"/>
  <c r="Y203" i="50" s="1"/>
  <c r="J86" i="58"/>
  <c r="T203" i="49" s="1"/>
  <c r="U203" i="50" s="1"/>
  <c r="F86" i="58"/>
  <c r="P203" i="49" s="1"/>
  <c r="Q203" i="50" s="1"/>
  <c r="P85" i="58"/>
  <c r="Z202" i="49" s="1"/>
  <c r="AA202" i="50" s="1"/>
  <c r="H85" i="58"/>
  <c r="R202" i="49" s="1"/>
  <c r="S202" i="50" s="1"/>
  <c r="D85" i="58"/>
  <c r="N202" i="49" s="1"/>
  <c r="O202" i="50" s="1"/>
  <c r="P83" i="58"/>
  <c r="Z200" i="49" s="1"/>
  <c r="AA200" i="50" s="1"/>
  <c r="H83" i="58"/>
  <c r="R200" i="49" s="1"/>
  <c r="S200" i="50" s="1"/>
  <c r="D83" i="58"/>
  <c r="N200" i="49" s="1"/>
  <c r="O200" i="50" s="1"/>
  <c r="R82" i="58"/>
  <c r="AB199" i="49" s="1"/>
  <c r="AC199" i="50" s="1"/>
  <c r="N82" i="58"/>
  <c r="X199" i="49" s="1"/>
  <c r="Y199" i="50" s="1"/>
  <c r="J82" i="58"/>
  <c r="T199" i="49" s="1"/>
  <c r="U199" i="50" s="1"/>
  <c r="F82" i="58"/>
  <c r="P199" i="49" s="1"/>
  <c r="Q199" i="50" s="1"/>
  <c r="P81" i="58"/>
  <c r="Z198" i="49" s="1"/>
  <c r="AA198" i="50" s="1"/>
  <c r="H81" i="58"/>
  <c r="R198" i="49" s="1"/>
  <c r="S198" i="50" s="1"/>
  <c r="D81" i="58"/>
  <c r="N198" i="49" s="1"/>
  <c r="O198" i="50" s="1"/>
  <c r="R80" i="58"/>
  <c r="AB197" i="49" s="1"/>
  <c r="AC197" i="50" s="1"/>
  <c r="N80" i="58"/>
  <c r="X197" i="49" s="1"/>
  <c r="Y197" i="50" s="1"/>
  <c r="J80" i="58"/>
  <c r="T197" i="49" s="1"/>
  <c r="U197" i="50" s="1"/>
  <c r="F80" i="58"/>
  <c r="P197" i="49" s="1"/>
  <c r="Q197" i="50" s="1"/>
  <c r="P79" i="58"/>
  <c r="Z196" i="49" s="1"/>
  <c r="AA196" i="50" s="1"/>
  <c r="H79" i="58"/>
  <c r="R196" i="49" s="1"/>
  <c r="S196" i="50" s="1"/>
  <c r="D79" i="58"/>
  <c r="N196" i="49" s="1"/>
  <c r="O196" i="50" s="1"/>
  <c r="M126" i="58"/>
  <c r="W243" i="49" s="1"/>
  <c r="X243" i="50" s="1"/>
  <c r="Q122" i="58"/>
  <c r="AA239" i="49" s="1"/>
  <c r="AB239" i="50" s="1"/>
  <c r="C121" i="58"/>
  <c r="M238" i="49" s="1"/>
  <c r="N238" i="50" s="1"/>
  <c r="I117" i="58"/>
  <c r="S234" i="49" s="1"/>
  <c r="T234" i="50" s="1"/>
  <c r="K116" i="58"/>
  <c r="U233" i="49" s="1"/>
  <c r="V233" i="50" s="1"/>
  <c r="M115" i="58"/>
  <c r="W232" i="49" s="1"/>
  <c r="X232" i="50" s="1"/>
  <c r="Q112" i="58"/>
  <c r="AA229" i="49" s="1"/>
  <c r="AB229" i="50" s="1"/>
  <c r="C111" i="58"/>
  <c r="M228" i="49" s="1"/>
  <c r="N228" i="50" s="1"/>
  <c r="E110" i="58"/>
  <c r="O227" i="49" s="1"/>
  <c r="P227" i="50" s="1"/>
  <c r="I108" i="58"/>
  <c r="S225" i="49" s="1"/>
  <c r="T225" i="50" s="1"/>
  <c r="K107" i="58"/>
  <c r="U224" i="49" s="1"/>
  <c r="V224" i="50" s="1"/>
  <c r="I104" i="58"/>
  <c r="S221" i="49" s="1"/>
  <c r="T221" i="50" s="1"/>
  <c r="P102" i="58"/>
  <c r="Z219" i="49" s="1"/>
  <c r="AA219" i="50" s="1"/>
  <c r="E102" i="58"/>
  <c r="O219" i="49" s="1"/>
  <c r="P219" i="50" s="1"/>
  <c r="O100" i="58"/>
  <c r="Y217" i="49" s="1"/>
  <c r="Z217" i="50" s="1"/>
  <c r="Q98" i="58"/>
  <c r="AA215" i="49" s="1"/>
  <c r="AB215" i="50" s="1"/>
  <c r="I98" i="58"/>
  <c r="S215" i="49" s="1"/>
  <c r="T215" i="50" s="1"/>
  <c r="K96" i="58"/>
  <c r="U213" i="49" s="1"/>
  <c r="V213" i="50" s="1"/>
  <c r="C96" i="58"/>
  <c r="M213" i="49" s="1"/>
  <c r="N213" i="50" s="1"/>
  <c r="M95" i="58"/>
  <c r="W212" i="49" s="1"/>
  <c r="X212" i="50" s="1"/>
  <c r="E95" i="58"/>
  <c r="O212" i="49" s="1"/>
  <c r="P212" i="50" s="1"/>
  <c r="O94" i="58"/>
  <c r="Y211" i="49" s="1"/>
  <c r="Z211" i="50" s="1"/>
  <c r="Q93" i="58"/>
  <c r="AA210" i="49" s="1"/>
  <c r="AB210" i="50" s="1"/>
  <c r="I93" i="58"/>
  <c r="S210" i="49" s="1"/>
  <c r="T210" i="50" s="1"/>
  <c r="K92" i="58"/>
  <c r="C92" i="58"/>
  <c r="M209" i="49" s="1"/>
  <c r="N209" i="50" s="1"/>
  <c r="O90" i="58"/>
  <c r="Y207" i="49" s="1"/>
  <c r="Z207" i="50" s="1"/>
  <c r="Q89" i="58"/>
  <c r="AA206" i="49" s="1"/>
  <c r="AB206" i="50" s="1"/>
  <c r="K89" i="58"/>
  <c r="U206" i="49" s="1"/>
  <c r="V206" i="50" s="1"/>
  <c r="F89" i="58"/>
  <c r="P206" i="49" s="1"/>
  <c r="Q206" i="50" s="1"/>
  <c r="M88" i="58"/>
  <c r="W205" i="49" s="1"/>
  <c r="X205" i="50" s="1"/>
  <c r="H88" i="58"/>
  <c r="R205" i="49" s="1"/>
  <c r="S205" i="50" s="1"/>
  <c r="C88" i="58"/>
  <c r="M205" i="49" s="1"/>
  <c r="N205" i="50" s="1"/>
  <c r="O87" i="58"/>
  <c r="Y204" i="49" s="1"/>
  <c r="Z204" i="50" s="1"/>
  <c r="J87" i="58"/>
  <c r="T204" i="49" s="1"/>
  <c r="U204" i="50" s="1"/>
  <c r="E87" i="58"/>
  <c r="O204" i="49" s="1"/>
  <c r="P204" i="50" s="1"/>
  <c r="Q86" i="58"/>
  <c r="AA203" i="49" s="1"/>
  <c r="AB203" i="50" s="1"/>
  <c r="N85" i="58"/>
  <c r="X202" i="49" s="1"/>
  <c r="Y202" i="50" s="1"/>
  <c r="I85" i="58"/>
  <c r="S202" i="49" s="1"/>
  <c r="T202" i="50" s="1"/>
  <c r="C85" i="58"/>
  <c r="M202" i="49" s="1"/>
  <c r="N202" i="50" s="1"/>
  <c r="R83" i="58"/>
  <c r="AB200" i="49" s="1"/>
  <c r="AC200" i="50" s="1"/>
  <c r="M83" i="58"/>
  <c r="W200" i="49" s="1"/>
  <c r="X200" i="50" s="1"/>
  <c r="O82" i="58"/>
  <c r="Y199" i="49" s="1"/>
  <c r="Z199" i="50" s="1"/>
  <c r="I82" i="58"/>
  <c r="S199" i="49" s="1"/>
  <c r="T199" i="50" s="1"/>
  <c r="D82" i="58"/>
  <c r="N199" i="49" s="1"/>
  <c r="O199" i="50" s="1"/>
  <c r="Q81" i="58"/>
  <c r="AA198" i="49" s="1"/>
  <c r="AB198" i="50" s="1"/>
  <c r="K81" i="58"/>
  <c r="U198" i="49" s="1"/>
  <c r="V198" i="50" s="1"/>
  <c r="F81" i="58"/>
  <c r="P198" i="49" s="1"/>
  <c r="Q198" i="50" s="1"/>
  <c r="M80" i="58"/>
  <c r="W197" i="49" s="1"/>
  <c r="X197" i="50" s="1"/>
  <c r="H80" i="58"/>
  <c r="R197" i="49" s="1"/>
  <c r="S197" i="50" s="1"/>
  <c r="C80" i="58"/>
  <c r="M197" i="49" s="1"/>
  <c r="N197" i="50" s="1"/>
  <c r="O79" i="58"/>
  <c r="Y196" i="49" s="1"/>
  <c r="Z196" i="50" s="1"/>
  <c r="J79" i="58"/>
  <c r="T196" i="49" s="1"/>
  <c r="U196" i="50" s="1"/>
  <c r="E79" i="58"/>
  <c r="O196" i="49" s="1"/>
  <c r="P196" i="50" s="1"/>
  <c r="E126" i="58"/>
  <c r="O243" i="49" s="1"/>
  <c r="P243" i="50" s="1"/>
  <c r="M122" i="58"/>
  <c r="W239" i="49" s="1"/>
  <c r="X239" i="50" s="1"/>
  <c r="O121" i="58"/>
  <c r="C118" i="58"/>
  <c r="M235" i="49" s="1"/>
  <c r="N235" i="50" s="1"/>
  <c r="E117" i="58"/>
  <c r="O234" i="49" s="1"/>
  <c r="P234" i="50" s="1"/>
  <c r="I115" i="58"/>
  <c r="S232" i="49" s="1"/>
  <c r="T232" i="50" s="1"/>
  <c r="M112" i="58"/>
  <c r="W229" i="49" s="1"/>
  <c r="X229" i="50" s="1"/>
  <c r="O111" i="58"/>
  <c r="Y228" i="49" s="1"/>
  <c r="Z228" i="50" s="1"/>
  <c r="Q110" i="58"/>
  <c r="AA227" i="49" s="1"/>
  <c r="AB227" i="50" s="1"/>
  <c r="C109" i="58"/>
  <c r="M226" i="49" s="1"/>
  <c r="N226" i="50" s="1"/>
  <c r="E108" i="58"/>
  <c r="O225" i="49" s="1"/>
  <c r="P225" i="50" s="1"/>
  <c r="Q104" i="58"/>
  <c r="AA221" i="49" s="1"/>
  <c r="AB221" i="50" s="1"/>
  <c r="F104" i="58"/>
  <c r="P221" i="49" s="1"/>
  <c r="Q221" i="50" s="1"/>
  <c r="M102" i="58"/>
  <c r="W219" i="49" s="1"/>
  <c r="X219" i="50" s="1"/>
  <c r="C102" i="58"/>
  <c r="M219" i="49" s="1"/>
  <c r="N219" i="50" s="1"/>
  <c r="M100" i="58"/>
  <c r="W217" i="49" s="1"/>
  <c r="X217" i="50" s="1"/>
  <c r="E100" i="58"/>
  <c r="O217" i="49" s="1"/>
  <c r="P217" i="50" s="1"/>
  <c r="O98" i="58"/>
  <c r="Y215" i="49" s="1"/>
  <c r="Z215" i="50" s="1"/>
  <c r="Q96" i="58"/>
  <c r="AA213" i="49" s="1"/>
  <c r="AB213" i="50" s="1"/>
  <c r="I96" i="58"/>
  <c r="S213" i="49" s="1"/>
  <c r="T213" i="50" s="1"/>
  <c r="K95" i="58"/>
  <c r="U212" i="49" s="1"/>
  <c r="V212" i="50" s="1"/>
  <c r="C95" i="58"/>
  <c r="M212" i="49" s="1"/>
  <c r="N212" i="50" s="1"/>
  <c r="M94" i="58"/>
  <c r="W211" i="49" s="1"/>
  <c r="X211" i="50" s="1"/>
  <c r="E94" i="58"/>
  <c r="O211" i="49" s="1"/>
  <c r="P211" i="50" s="1"/>
  <c r="O93" i="58"/>
  <c r="Y210" i="49" s="1"/>
  <c r="Z210" i="50" s="1"/>
  <c r="Q92" i="58"/>
  <c r="I92" i="58"/>
  <c r="M90" i="58"/>
  <c r="W207" i="49" s="1"/>
  <c r="X207" i="50" s="1"/>
  <c r="E90" i="58"/>
  <c r="O207" i="49" s="1"/>
  <c r="P207" i="50" s="1"/>
  <c r="O89" i="58"/>
  <c r="Y206" i="49" s="1"/>
  <c r="Z206" i="50" s="1"/>
  <c r="J89" i="58"/>
  <c r="T206" i="49" s="1"/>
  <c r="U206" i="50" s="1"/>
  <c r="E89" i="58"/>
  <c r="O206" i="49" s="1"/>
  <c r="P206" i="50" s="1"/>
  <c r="Q88" i="58"/>
  <c r="AA205" i="49" s="1"/>
  <c r="AB205" i="50" s="1"/>
  <c r="N87" i="58"/>
  <c r="X204" i="49" s="1"/>
  <c r="Y204" i="50" s="1"/>
  <c r="I87" i="58"/>
  <c r="S204" i="49" s="1"/>
  <c r="T204" i="50" s="1"/>
  <c r="C87" i="58"/>
  <c r="M204" i="49" s="1"/>
  <c r="N204" i="50" s="1"/>
  <c r="P86" i="58"/>
  <c r="Z203" i="49" s="1"/>
  <c r="AA203" i="50" s="1"/>
  <c r="K86" i="58"/>
  <c r="U203" i="49" s="1"/>
  <c r="V203" i="50" s="1"/>
  <c r="E86" i="58"/>
  <c r="O203" i="49" s="1"/>
  <c r="P203" i="50" s="1"/>
  <c r="R85" i="58"/>
  <c r="AB202" i="49" s="1"/>
  <c r="AC202" i="50" s="1"/>
  <c r="M85" i="58"/>
  <c r="W202" i="49" s="1"/>
  <c r="X202" i="50" s="1"/>
  <c r="Q83" i="58"/>
  <c r="AA200" i="49" s="1"/>
  <c r="AB200" i="50" s="1"/>
  <c r="K83" i="58"/>
  <c r="U200" i="49" s="1"/>
  <c r="V200" i="50" s="1"/>
  <c r="F83" i="58"/>
  <c r="P200" i="49" s="1"/>
  <c r="Q200" i="50" s="1"/>
  <c r="M82" i="58"/>
  <c r="W199" i="49" s="1"/>
  <c r="X199" i="50" s="1"/>
  <c r="H82" i="58"/>
  <c r="R199" i="49" s="1"/>
  <c r="S199" i="50" s="1"/>
  <c r="C82" i="58"/>
  <c r="M199" i="49" s="1"/>
  <c r="N199" i="50" s="1"/>
  <c r="O81" i="58"/>
  <c r="Y198" i="49" s="1"/>
  <c r="Z198" i="50" s="1"/>
  <c r="J81" i="58"/>
  <c r="T198" i="49" s="1"/>
  <c r="U198" i="50" s="1"/>
  <c r="E81" i="58"/>
  <c r="O198" i="49" s="1"/>
  <c r="P198" i="50" s="1"/>
  <c r="Q80" i="58"/>
  <c r="AA197" i="49" s="1"/>
  <c r="AB197" i="50" s="1"/>
  <c r="N79" i="58"/>
  <c r="X196" i="49" s="1"/>
  <c r="Y196" i="50" s="1"/>
  <c r="I79" i="58"/>
  <c r="S196" i="49" s="1"/>
  <c r="T196" i="50" s="1"/>
  <c r="C79" i="58"/>
  <c r="M196" i="49" s="1"/>
  <c r="N196" i="50" s="1"/>
  <c r="K121" i="58"/>
  <c r="U238" i="49" s="1"/>
  <c r="V238" i="50" s="1"/>
  <c r="O118" i="58"/>
  <c r="Y235" i="49" s="1"/>
  <c r="Z235" i="50" s="1"/>
  <c r="E115" i="58"/>
  <c r="O232" i="49" s="1"/>
  <c r="P232" i="50" s="1"/>
  <c r="I112" i="58"/>
  <c r="S229" i="49" s="1"/>
  <c r="T229" i="50" s="1"/>
  <c r="M110" i="58"/>
  <c r="W227" i="49" s="1"/>
  <c r="X227" i="50" s="1"/>
  <c r="Q108" i="58"/>
  <c r="AA225" i="49" s="1"/>
  <c r="AB225" i="50" s="1"/>
  <c r="C107" i="58"/>
  <c r="M224" i="49" s="1"/>
  <c r="N224" i="50" s="1"/>
  <c r="N104" i="58"/>
  <c r="X221" i="49" s="1"/>
  <c r="Y221" i="50" s="1"/>
  <c r="K102" i="58"/>
  <c r="U219" i="49" s="1"/>
  <c r="V219" i="50" s="1"/>
  <c r="K100" i="58"/>
  <c r="U217" i="49" s="1"/>
  <c r="V217" i="50" s="1"/>
  <c r="M98" i="58"/>
  <c r="W215" i="49" s="1"/>
  <c r="X215" i="50" s="1"/>
  <c r="O96" i="58"/>
  <c r="Y213" i="49" s="1"/>
  <c r="Z213" i="50" s="1"/>
  <c r="Q95" i="58"/>
  <c r="AA212" i="49" s="1"/>
  <c r="AB212" i="50" s="1"/>
  <c r="C94" i="58"/>
  <c r="M211" i="49" s="1"/>
  <c r="N211" i="50" s="1"/>
  <c r="E93" i="58"/>
  <c r="O210" i="49" s="1"/>
  <c r="P210" i="50" s="1"/>
  <c r="K90" i="58"/>
  <c r="U207" i="49" s="1"/>
  <c r="V207" i="50" s="1"/>
  <c r="N89" i="58"/>
  <c r="X206" i="49" s="1"/>
  <c r="Y206" i="50" s="1"/>
  <c r="C89" i="58"/>
  <c r="M206" i="49" s="1"/>
  <c r="N206" i="50" s="1"/>
  <c r="K88" i="58"/>
  <c r="U205" i="49" s="1"/>
  <c r="V205" i="50" s="1"/>
  <c r="R87" i="58"/>
  <c r="AB204" i="49" s="1"/>
  <c r="AC204" i="50" s="1"/>
  <c r="O86" i="58"/>
  <c r="Y203" i="49" s="1"/>
  <c r="Z203" i="50" s="1"/>
  <c r="D86" i="58"/>
  <c r="N203" i="49" s="1"/>
  <c r="O203" i="50" s="1"/>
  <c r="K85" i="58"/>
  <c r="U202" i="49" s="1"/>
  <c r="V202" i="50" s="1"/>
  <c r="O83" i="58"/>
  <c r="Y200" i="49" s="1"/>
  <c r="Z200" i="50" s="1"/>
  <c r="E83" i="58"/>
  <c r="O200" i="49" s="1"/>
  <c r="P200" i="50" s="1"/>
  <c r="I81" i="58"/>
  <c r="S198" i="49" s="1"/>
  <c r="T198" i="50" s="1"/>
  <c r="P80" i="58"/>
  <c r="Z197" i="49" s="1"/>
  <c r="AA197" i="50" s="1"/>
  <c r="E80" i="58"/>
  <c r="O197" i="49" s="1"/>
  <c r="P197" i="50" s="1"/>
  <c r="M79" i="58"/>
  <c r="W196" i="49" s="1"/>
  <c r="X196" i="50" s="1"/>
  <c r="R76" i="58"/>
  <c r="AB193" i="49" s="1"/>
  <c r="AC193" i="50" s="1"/>
  <c r="N76" i="58"/>
  <c r="X193" i="49" s="1"/>
  <c r="Y193" i="50" s="1"/>
  <c r="J76" i="58"/>
  <c r="T193" i="49" s="1"/>
  <c r="U193" i="50" s="1"/>
  <c r="F76" i="58"/>
  <c r="P193" i="49" s="1"/>
  <c r="Q193" i="50" s="1"/>
  <c r="P75" i="58"/>
  <c r="Z192" i="49" s="1"/>
  <c r="AA192" i="50" s="1"/>
  <c r="H75" i="58"/>
  <c r="R192" i="49" s="1"/>
  <c r="S192" i="50" s="1"/>
  <c r="D75" i="58"/>
  <c r="N192" i="49" s="1"/>
  <c r="O192" i="50" s="1"/>
  <c r="R74" i="58"/>
  <c r="AB191" i="49" s="1"/>
  <c r="AC191" i="50" s="1"/>
  <c r="N74" i="58"/>
  <c r="X191" i="49" s="1"/>
  <c r="Y191" i="50" s="1"/>
  <c r="J74" i="58"/>
  <c r="T191" i="49" s="1"/>
  <c r="U191" i="50" s="1"/>
  <c r="F74" i="58"/>
  <c r="P191" i="49" s="1"/>
  <c r="Q191" i="50" s="1"/>
  <c r="P73" i="58"/>
  <c r="Z190" i="49" s="1"/>
  <c r="AA190" i="50" s="1"/>
  <c r="H73" i="58"/>
  <c r="R190" i="49" s="1"/>
  <c r="S190" i="50" s="1"/>
  <c r="D73" i="58"/>
  <c r="N190" i="49" s="1"/>
  <c r="O190" i="50" s="1"/>
  <c r="P71" i="58"/>
  <c r="Z188" i="49" s="1"/>
  <c r="AA188" i="50" s="1"/>
  <c r="H71" i="58"/>
  <c r="R188" i="49" s="1"/>
  <c r="S188" i="50" s="1"/>
  <c r="D71" i="58"/>
  <c r="N188" i="49" s="1"/>
  <c r="O188" i="50" s="1"/>
  <c r="R70" i="58"/>
  <c r="AB187" i="49" s="1"/>
  <c r="AC187" i="50" s="1"/>
  <c r="N70" i="58"/>
  <c r="X187" i="49" s="1"/>
  <c r="Y187" i="50" s="1"/>
  <c r="J70" i="58"/>
  <c r="T187" i="49" s="1"/>
  <c r="U187" i="50" s="1"/>
  <c r="F70" i="58"/>
  <c r="P187" i="49" s="1"/>
  <c r="Q187" i="50" s="1"/>
  <c r="P69" i="58"/>
  <c r="Z186" i="49" s="1"/>
  <c r="AA186" i="50" s="1"/>
  <c r="H69" i="58"/>
  <c r="R186" i="49" s="1"/>
  <c r="S186" i="50" s="1"/>
  <c r="D69" i="58"/>
  <c r="N186" i="49" s="1"/>
  <c r="O186" i="50" s="1"/>
  <c r="R68" i="58"/>
  <c r="AB185" i="49" s="1"/>
  <c r="AC185" i="50" s="1"/>
  <c r="N68" i="58"/>
  <c r="X185" i="49" s="1"/>
  <c r="Y185" i="50" s="1"/>
  <c r="J68" i="58"/>
  <c r="T185" i="49" s="1"/>
  <c r="U185" i="50" s="1"/>
  <c r="F68" i="58"/>
  <c r="P185" i="49" s="1"/>
  <c r="Q185" i="50" s="1"/>
  <c r="R66" i="58"/>
  <c r="AB183" i="49" s="1"/>
  <c r="AC183" i="50" s="1"/>
  <c r="N66" i="58"/>
  <c r="X183" i="49" s="1"/>
  <c r="Y183" i="50" s="1"/>
  <c r="J66" i="58"/>
  <c r="T183" i="49" s="1"/>
  <c r="U183" i="50" s="1"/>
  <c r="F66" i="58"/>
  <c r="P183" i="49" s="1"/>
  <c r="Q183" i="50" s="1"/>
  <c r="P65" i="58"/>
  <c r="Z182" i="49" s="1"/>
  <c r="AA182" i="50" s="1"/>
  <c r="H65" i="58"/>
  <c r="R182" i="49" s="1"/>
  <c r="S182" i="50" s="1"/>
  <c r="D65" i="58"/>
  <c r="N182" i="49" s="1"/>
  <c r="O182" i="50" s="1"/>
  <c r="R64" i="58"/>
  <c r="AB181" i="49" s="1"/>
  <c r="AC181" i="50" s="1"/>
  <c r="N64" i="58"/>
  <c r="X181" i="49" s="1"/>
  <c r="Y181" i="50" s="1"/>
  <c r="J64" i="58"/>
  <c r="T181" i="49" s="1"/>
  <c r="U181" i="50" s="1"/>
  <c r="F64" i="58"/>
  <c r="P181" i="49" s="1"/>
  <c r="Q181" i="50" s="1"/>
  <c r="P63" i="58"/>
  <c r="Z180" i="49" s="1"/>
  <c r="AA180" i="50" s="1"/>
  <c r="H63" i="58"/>
  <c r="R180" i="49" s="1"/>
  <c r="S180" i="50" s="1"/>
  <c r="D63" i="58"/>
  <c r="N180" i="49" s="1"/>
  <c r="O180" i="50" s="1"/>
  <c r="R62" i="58"/>
  <c r="AB179" i="49" s="1"/>
  <c r="AC179" i="50" s="1"/>
  <c r="N62" i="58"/>
  <c r="X179" i="49" s="1"/>
  <c r="Y179" i="50" s="1"/>
  <c r="J62" i="58"/>
  <c r="T179" i="49" s="1"/>
  <c r="U179" i="50" s="1"/>
  <c r="F62" i="58"/>
  <c r="P179" i="49" s="1"/>
  <c r="Q179" i="50" s="1"/>
  <c r="P61" i="58"/>
  <c r="Z178" i="49" s="1"/>
  <c r="AA178" i="50" s="1"/>
  <c r="H61" i="58"/>
  <c r="R178" i="49" s="1"/>
  <c r="S178" i="50" s="1"/>
  <c r="D61" i="58"/>
  <c r="N178" i="49" s="1"/>
  <c r="O178" i="50" s="1"/>
  <c r="R60" i="58"/>
  <c r="AB177" i="49" s="1"/>
  <c r="AC177" i="50" s="1"/>
  <c r="N60" i="58"/>
  <c r="X177" i="49" s="1"/>
  <c r="Y177" i="50" s="1"/>
  <c r="J60" i="58"/>
  <c r="T177" i="49" s="1"/>
  <c r="U177" i="50" s="1"/>
  <c r="F60" i="58"/>
  <c r="P177" i="49" s="1"/>
  <c r="Q177" i="50" s="1"/>
  <c r="P59" i="58"/>
  <c r="Z176" i="49" s="1"/>
  <c r="AA176" i="50" s="1"/>
  <c r="H59" i="58"/>
  <c r="R176" i="49" s="1"/>
  <c r="S176" i="50" s="1"/>
  <c r="D59" i="58"/>
  <c r="N176" i="49" s="1"/>
  <c r="O176" i="50" s="1"/>
  <c r="P57" i="58"/>
  <c r="Z174" i="49" s="1"/>
  <c r="AA174" i="50" s="1"/>
  <c r="H57" i="58"/>
  <c r="R174" i="49" s="1"/>
  <c r="S174" i="50" s="1"/>
  <c r="D57" i="58"/>
  <c r="N174" i="49" s="1"/>
  <c r="O174" i="50" s="1"/>
  <c r="R56" i="58"/>
  <c r="AB173" i="49" s="1"/>
  <c r="AC173" i="50" s="1"/>
  <c r="N56" i="58"/>
  <c r="X173" i="49" s="1"/>
  <c r="Y173" i="50" s="1"/>
  <c r="J56" i="58"/>
  <c r="T173" i="49" s="1"/>
  <c r="U173" i="50" s="1"/>
  <c r="F56" i="58"/>
  <c r="P173" i="49" s="1"/>
  <c r="Q173" i="50" s="1"/>
  <c r="P55" i="58"/>
  <c r="Z172" i="49" s="1"/>
  <c r="AA172" i="50" s="1"/>
  <c r="H55" i="58"/>
  <c r="R172" i="49" s="1"/>
  <c r="S172" i="50" s="1"/>
  <c r="D55" i="58"/>
  <c r="N172" i="49" s="1"/>
  <c r="O172" i="50" s="1"/>
  <c r="I122" i="58"/>
  <c r="S239" i="49" s="1"/>
  <c r="T239" i="50" s="1"/>
  <c r="Q117" i="58"/>
  <c r="AA234" i="49" s="1"/>
  <c r="AB234" i="50" s="1"/>
  <c r="C116" i="58"/>
  <c r="M233" i="49" s="1"/>
  <c r="N233" i="50" s="1"/>
  <c r="K111" i="58"/>
  <c r="U228" i="49" s="1"/>
  <c r="V228" i="50" s="1"/>
  <c r="O109" i="58"/>
  <c r="Y226" i="49" s="1"/>
  <c r="Z226" i="50" s="1"/>
  <c r="C104" i="58"/>
  <c r="M221" i="49" s="1"/>
  <c r="N221" i="50" s="1"/>
  <c r="C100" i="58"/>
  <c r="M217" i="49" s="1"/>
  <c r="N217" i="50" s="1"/>
  <c r="E98" i="58"/>
  <c r="O215" i="49" s="1"/>
  <c r="P215" i="50" s="1"/>
  <c r="I95" i="58"/>
  <c r="S212" i="49" s="1"/>
  <c r="T212" i="50" s="1"/>
  <c r="K94" i="58"/>
  <c r="U211" i="49" s="1"/>
  <c r="V211" i="50" s="1"/>
  <c r="M93" i="58"/>
  <c r="W210" i="49" s="1"/>
  <c r="X210" i="50" s="1"/>
  <c r="O92" i="58"/>
  <c r="C90" i="58"/>
  <c r="M207" i="49" s="1"/>
  <c r="N207" i="50" s="1"/>
  <c r="I89" i="58"/>
  <c r="S206" i="49" s="1"/>
  <c r="T206" i="50" s="1"/>
  <c r="P88" i="58"/>
  <c r="Z205" i="49" s="1"/>
  <c r="AA205" i="50" s="1"/>
  <c r="E88" i="58"/>
  <c r="O205" i="49" s="1"/>
  <c r="P205" i="50" s="1"/>
  <c r="M87" i="58"/>
  <c r="W204" i="49" s="1"/>
  <c r="X204" i="50" s="1"/>
  <c r="I86" i="58"/>
  <c r="S203" i="49" s="1"/>
  <c r="T203" i="50" s="1"/>
  <c r="Q85" i="58"/>
  <c r="AA202" i="49" s="1"/>
  <c r="AB202" i="50" s="1"/>
  <c r="F85" i="58"/>
  <c r="P202" i="49" s="1"/>
  <c r="Q202" i="50" s="1"/>
  <c r="J83" i="58"/>
  <c r="T200" i="49" s="1"/>
  <c r="U200" i="50" s="1"/>
  <c r="Q82" i="58"/>
  <c r="AA199" i="49" s="1"/>
  <c r="AB199" i="50" s="1"/>
  <c r="N81" i="58"/>
  <c r="X198" i="49" s="1"/>
  <c r="Y198" i="50" s="1"/>
  <c r="C81" i="58"/>
  <c r="M198" i="49" s="1"/>
  <c r="N198" i="50" s="1"/>
  <c r="K80" i="58"/>
  <c r="U197" i="49" s="1"/>
  <c r="V197" i="50" s="1"/>
  <c r="R79" i="58"/>
  <c r="AB196" i="49" s="1"/>
  <c r="AC196" i="50" s="1"/>
  <c r="P76" i="58"/>
  <c r="Z193" i="49" s="1"/>
  <c r="AA193" i="50" s="1"/>
  <c r="H76" i="58"/>
  <c r="R193" i="49" s="1"/>
  <c r="S193" i="50" s="1"/>
  <c r="D76" i="58"/>
  <c r="N193" i="49" s="1"/>
  <c r="O193" i="50" s="1"/>
  <c r="R75" i="58"/>
  <c r="AB192" i="49" s="1"/>
  <c r="AC192" i="50" s="1"/>
  <c r="N75" i="58"/>
  <c r="X192" i="49" s="1"/>
  <c r="Y192" i="50" s="1"/>
  <c r="J75" i="58"/>
  <c r="T192" i="49" s="1"/>
  <c r="U192" i="50" s="1"/>
  <c r="F75" i="58"/>
  <c r="P192" i="49" s="1"/>
  <c r="Q192" i="50" s="1"/>
  <c r="P74" i="58"/>
  <c r="Z191" i="49" s="1"/>
  <c r="AA191" i="50" s="1"/>
  <c r="H74" i="58"/>
  <c r="R191" i="49" s="1"/>
  <c r="S191" i="50" s="1"/>
  <c r="D74" i="58"/>
  <c r="N191" i="49" s="1"/>
  <c r="O191" i="50" s="1"/>
  <c r="R73" i="58"/>
  <c r="AB190" i="49" s="1"/>
  <c r="AC190" i="50" s="1"/>
  <c r="N73" i="58"/>
  <c r="X190" i="49" s="1"/>
  <c r="Y190" i="50" s="1"/>
  <c r="J73" i="58"/>
  <c r="T190" i="49" s="1"/>
  <c r="U190" i="50" s="1"/>
  <c r="F73" i="58"/>
  <c r="P190" i="49" s="1"/>
  <c r="Q190" i="50" s="1"/>
  <c r="R71" i="58"/>
  <c r="AB188" i="49" s="1"/>
  <c r="AC188" i="50" s="1"/>
  <c r="N71" i="58"/>
  <c r="X188" i="49" s="1"/>
  <c r="Y188" i="50" s="1"/>
  <c r="J71" i="58"/>
  <c r="T188" i="49" s="1"/>
  <c r="U188" i="50" s="1"/>
  <c r="F71" i="58"/>
  <c r="P188" i="49" s="1"/>
  <c r="Q188" i="50" s="1"/>
  <c r="P70" i="58"/>
  <c r="Z187" i="49" s="1"/>
  <c r="AA187" i="50" s="1"/>
  <c r="H70" i="58"/>
  <c r="R187" i="49" s="1"/>
  <c r="S187" i="50" s="1"/>
  <c r="D70" i="58"/>
  <c r="N187" i="49" s="1"/>
  <c r="O187" i="50" s="1"/>
  <c r="R69" i="58"/>
  <c r="AB186" i="49" s="1"/>
  <c r="AC186" i="50" s="1"/>
  <c r="N69" i="58"/>
  <c r="X186" i="49" s="1"/>
  <c r="Y186" i="50" s="1"/>
  <c r="J69" i="58"/>
  <c r="T186" i="49" s="1"/>
  <c r="U186" i="50" s="1"/>
  <c r="F69" i="58"/>
  <c r="P186" i="49" s="1"/>
  <c r="Q186" i="50" s="1"/>
  <c r="P68" i="58"/>
  <c r="Z185" i="49" s="1"/>
  <c r="AA185" i="50" s="1"/>
  <c r="H68" i="58"/>
  <c r="R185" i="49" s="1"/>
  <c r="S185" i="50" s="1"/>
  <c r="D68" i="58"/>
  <c r="N185" i="49" s="1"/>
  <c r="O185" i="50" s="1"/>
  <c r="P66" i="58"/>
  <c r="Z183" i="49" s="1"/>
  <c r="AA183" i="50" s="1"/>
  <c r="H66" i="58"/>
  <c r="R183" i="49" s="1"/>
  <c r="S183" i="50" s="1"/>
  <c r="D66" i="58"/>
  <c r="N183" i="49" s="1"/>
  <c r="O183" i="50" s="1"/>
  <c r="R65" i="58"/>
  <c r="AB182" i="49" s="1"/>
  <c r="AC182" i="50" s="1"/>
  <c r="N65" i="58"/>
  <c r="X182" i="49" s="1"/>
  <c r="Y182" i="50" s="1"/>
  <c r="J65" i="58"/>
  <c r="T182" i="49" s="1"/>
  <c r="U182" i="50" s="1"/>
  <c r="F65" i="58"/>
  <c r="P182" i="49" s="1"/>
  <c r="Q182" i="50" s="1"/>
  <c r="P64" i="58"/>
  <c r="Z181" i="49" s="1"/>
  <c r="AA181" i="50" s="1"/>
  <c r="H64" i="58"/>
  <c r="R181" i="49" s="1"/>
  <c r="S181" i="50" s="1"/>
  <c r="D64" i="58"/>
  <c r="N181" i="49" s="1"/>
  <c r="O181" i="50" s="1"/>
  <c r="R63" i="58"/>
  <c r="AB180" i="49" s="1"/>
  <c r="AC180" i="50" s="1"/>
  <c r="N63" i="58"/>
  <c r="X180" i="49" s="1"/>
  <c r="Y180" i="50" s="1"/>
  <c r="J63" i="58"/>
  <c r="T180" i="49" s="1"/>
  <c r="U180" i="50" s="1"/>
  <c r="F63" i="58"/>
  <c r="P180" i="49" s="1"/>
  <c r="Q180" i="50" s="1"/>
  <c r="P62" i="58"/>
  <c r="Z179" i="49" s="1"/>
  <c r="AA179" i="50" s="1"/>
  <c r="H62" i="58"/>
  <c r="R179" i="49" s="1"/>
  <c r="S179" i="50" s="1"/>
  <c r="D62" i="58"/>
  <c r="N179" i="49" s="1"/>
  <c r="O179" i="50" s="1"/>
  <c r="R61" i="58"/>
  <c r="AB178" i="49" s="1"/>
  <c r="AC178" i="50" s="1"/>
  <c r="N61" i="58"/>
  <c r="X178" i="49" s="1"/>
  <c r="Y178" i="50" s="1"/>
  <c r="J61" i="58"/>
  <c r="T178" i="49" s="1"/>
  <c r="U178" i="50" s="1"/>
  <c r="F61" i="58"/>
  <c r="P178" i="49" s="1"/>
  <c r="Q178" i="50" s="1"/>
  <c r="P60" i="58"/>
  <c r="Z177" i="49" s="1"/>
  <c r="AA177" i="50" s="1"/>
  <c r="H60" i="58"/>
  <c r="R177" i="49" s="1"/>
  <c r="S177" i="50" s="1"/>
  <c r="D60" i="58"/>
  <c r="N177" i="49" s="1"/>
  <c r="O177" i="50" s="1"/>
  <c r="R59" i="58"/>
  <c r="AB176" i="49" s="1"/>
  <c r="AC176" i="50" s="1"/>
  <c r="N59" i="58"/>
  <c r="X176" i="49" s="1"/>
  <c r="Y176" i="50" s="1"/>
  <c r="J59" i="58"/>
  <c r="T176" i="49" s="1"/>
  <c r="U176" i="50" s="1"/>
  <c r="F59" i="58"/>
  <c r="P176" i="49" s="1"/>
  <c r="Q176" i="50" s="1"/>
  <c r="R57" i="58"/>
  <c r="AB174" i="49" s="1"/>
  <c r="AC174" i="50" s="1"/>
  <c r="N57" i="58"/>
  <c r="X174" i="49" s="1"/>
  <c r="Y174" i="50" s="1"/>
  <c r="J57" i="58"/>
  <c r="T174" i="49" s="1"/>
  <c r="U174" i="50" s="1"/>
  <c r="F57" i="58"/>
  <c r="P174" i="49" s="1"/>
  <c r="Q174" i="50" s="1"/>
  <c r="P56" i="58"/>
  <c r="Z173" i="49" s="1"/>
  <c r="AA173" i="50" s="1"/>
  <c r="H56" i="58"/>
  <c r="R173" i="49" s="1"/>
  <c r="S173" i="50" s="1"/>
  <c r="D56" i="58"/>
  <c r="N173" i="49" s="1"/>
  <c r="O173" i="50" s="1"/>
  <c r="R55" i="58"/>
  <c r="AB172" i="49" s="1"/>
  <c r="AC172" i="50" s="1"/>
  <c r="N55" i="58"/>
  <c r="X172" i="49" s="1"/>
  <c r="Y172" i="50" s="1"/>
  <c r="J55" i="58"/>
  <c r="T172" i="49" s="1"/>
  <c r="U172" i="50" s="1"/>
  <c r="F55" i="58"/>
  <c r="P172" i="49" s="1"/>
  <c r="Q172" i="50" s="1"/>
  <c r="R53" i="58"/>
  <c r="AB170" i="49" s="1"/>
  <c r="AC170" i="50" s="1"/>
  <c r="N53" i="58"/>
  <c r="X170" i="49" s="1"/>
  <c r="Y170" i="50" s="1"/>
  <c r="J53" i="58"/>
  <c r="T170" i="49" s="1"/>
  <c r="U170" i="50" s="1"/>
  <c r="F53" i="58"/>
  <c r="P170" i="49" s="1"/>
  <c r="Q170" i="50" s="1"/>
  <c r="R50" i="58"/>
  <c r="AB167" i="49" s="1"/>
  <c r="AC167" i="50" s="1"/>
  <c r="N50" i="58"/>
  <c r="X167" i="49" s="1"/>
  <c r="Y167" i="50" s="1"/>
  <c r="J50" i="58"/>
  <c r="T167" i="49" s="1"/>
  <c r="U167" i="50" s="1"/>
  <c r="F50" i="58"/>
  <c r="P167" i="49" s="1"/>
  <c r="Q167" i="50" s="1"/>
  <c r="P49" i="58"/>
  <c r="Z166" i="49" s="1"/>
  <c r="AA166" i="50" s="1"/>
  <c r="H49" i="58"/>
  <c r="R166" i="49" s="1"/>
  <c r="S166" i="50" s="1"/>
  <c r="D49" i="58"/>
  <c r="N166" i="49" s="1"/>
  <c r="O166" i="50" s="1"/>
  <c r="R48" i="58"/>
  <c r="AB165" i="49" s="1"/>
  <c r="AC165" i="50" s="1"/>
  <c r="N48" i="58"/>
  <c r="X165" i="49" s="1"/>
  <c r="Y165" i="50" s="1"/>
  <c r="J48" i="58"/>
  <c r="T165" i="49" s="1"/>
  <c r="U165" i="50" s="1"/>
  <c r="K118" i="58"/>
  <c r="U235" i="49" s="1"/>
  <c r="V235" i="50" s="1"/>
  <c r="I110" i="58"/>
  <c r="S227" i="49" s="1"/>
  <c r="T227" i="50" s="1"/>
  <c r="H102" i="58"/>
  <c r="R219" i="49" s="1"/>
  <c r="S219" i="50" s="1"/>
  <c r="K98" i="58"/>
  <c r="U215" i="49" s="1"/>
  <c r="V215" i="50" s="1"/>
  <c r="O95" i="58"/>
  <c r="Y212" i="49" s="1"/>
  <c r="Z212" i="50" s="1"/>
  <c r="E92" i="58"/>
  <c r="I90" i="58"/>
  <c r="S207" i="49" s="1"/>
  <c r="T207" i="50" s="1"/>
  <c r="Q87" i="58"/>
  <c r="AA204" i="49" s="1"/>
  <c r="AB204" i="50" s="1"/>
  <c r="M86" i="58"/>
  <c r="W203" i="49" s="1"/>
  <c r="X203" i="50" s="1"/>
  <c r="J85" i="58"/>
  <c r="T202" i="49" s="1"/>
  <c r="U202" i="50" s="1"/>
  <c r="C83" i="58"/>
  <c r="M200" i="49" s="1"/>
  <c r="N200" i="50" s="1"/>
  <c r="R81" i="58"/>
  <c r="AB198" i="49" s="1"/>
  <c r="AC198" i="50" s="1"/>
  <c r="O80" i="58"/>
  <c r="Y197" i="49" s="1"/>
  <c r="Z197" i="50" s="1"/>
  <c r="K79" i="58"/>
  <c r="U196" i="49" s="1"/>
  <c r="V196" i="50" s="1"/>
  <c r="Q76" i="58"/>
  <c r="AA193" i="49" s="1"/>
  <c r="AB193" i="50" s="1"/>
  <c r="I76" i="58"/>
  <c r="S193" i="49" s="1"/>
  <c r="T193" i="50" s="1"/>
  <c r="K75" i="58"/>
  <c r="U192" i="49" s="1"/>
  <c r="V192" i="50" s="1"/>
  <c r="C75" i="58"/>
  <c r="M192" i="49" s="1"/>
  <c r="N192" i="50" s="1"/>
  <c r="M74" i="58"/>
  <c r="W191" i="49" s="1"/>
  <c r="X191" i="50" s="1"/>
  <c r="E74" i="58"/>
  <c r="O191" i="49" s="1"/>
  <c r="P191" i="50" s="1"/>
  <c r="O73" i="58"/>
  <c r="Y190" i="49" s="1"/>
  <c r="Z190" i="50" s="1"/>
  <c r="K71" i="58"/>
  <c r="U188" i="49" s="1"/>
  <c r="V188" i="50" s="1"/>
  <c r="C71" i="58"/>
  <c r="M188" i="49" s="1"/>
  <c r="N188" i="50" s="1"/>
  <c r="M70" i="58"/>
  <c r="W187" i="49" s="1"/>
  <c r="X187" i="50" s="1"/>
  <c r="E70" i="58"/>
  <c r="O187" i="49" s="1"/>
  <c r="P187" i="50" s="1"/>
  <c r="O69" i="58"/>
  <c r="Y186" i="49" s="1"/>
  <c r="Z186" i="50" s="1"/>
  <c r="Q68" i="58"/>
  <c r="AA185" i="49" s="1"/>
  <c r="AB185" i="50" s="1"/>
  <c r="I68" i="58"/>
  <c r="S185" i="49" s="1"/>
  <c r="T185" i="50" s="1"/>
  <c r="M66" i="58"/>
  <c r="W183" i="49" s="1"/>
  <c r="X183" i="50" s="1"/>
  <c r="E66" i="58"/>
  <c r="O183" i="49" s="1"/>
  <c r="P183" i="50" s="1"/>
  <c r="O65" i="58"/>
  <c r="Y182" i="49" s="1"/>
  <c r="Z182" i="50" s="1"/>
  <c r="Q64" i="58"/>
  <c r="AA181" i="49" s="1"/>
  <c r="AB181" i="50" s="1"/>
  <c r="I64" i="58"/>
  <c r="S181" i="49" s="1"/>
  <c r="T181" i="50" s="1"/>
  <c r="K63" i="58"/>
  <c r="U180" i="49" s="1"/>
  <c r="V180" i="50" s="1"/>
  <c r="C63" i="58"/>
  <c r="M180" i="49" s="1"/>
  <c r="N180" i="50" s="1"/>
  <c r="M62" i="58"/>
  <c r="W179" i="49" s="1"/>
  <c r="X179" i="50" s="1"/>
  <c r="E62" i="58"/>
  <c r="O179" i="49" s="1"/>
  <c r="P179" i="50" s="1"/>
  <c r="O61" i="58"/>
  <c r="Y178" i="49" s="1"/>
  <c r="Z178" i="50" s="1"/>
  <c r="Q60" i="58"/>
  <c r="AA177" i="49" s="1"/>
  <c r="AB177" i="50" s="1"/>
  <c r="I60" i="58"/>
  <c r="S177" i="49" s="1"/>
  <c r="T177" i="50" s="1"/>
  <c r="K59" i="58"/>
  <c r="U176" i="49" s="1"/>
  <c r="V176" i="50" s="1"/>
  <c r="C59" i="58"/>
  <c r="M176" i="49" s="1"/>
  <c r="N176" i="50" s="1"/>
  <c r="O57" i="58"/>
  <c r="Y174" i="49" s="1"/>
  <c r="Z174" i="50" s="1"/>
  <c r="Q56" i="58"/>
  <c r="AA173" i="49" s="1"/>
  <c r="AB173" i="50" s="1"/>
  <c r="I56" i="58"/>
  <c r="S173" i="49" s="1"/>
  <c r="T173" i="50" s="1"/>
  <c r="K55" i="58"/>
  <c r="U172" i="49" s="1"/>
  <c r="V172" i="50" s="1"/>
  <c r="C55" i="58"/>
  <c r="M172" i="49" s="1"/>
  <c r="N172" i="50" s="1"/>
  <c r="Q53" i="58"/>
  <c r="AA170" i="49" s="1"/>
  <c r="AB170" i="50" s="1"/>
  <c r="P50" i="58"/>
  <c r="Z167" i="49" s="1"/>
  <c r="AA167" i="50" s="1"/>
  <c r="K50" i="58"/>
  <c r="U167" i="49" s="1"/>
  <c r="V167" i="50" s="1"/>
  <c r="E50" i="58"/>
  <c r="O167" i="49" s="1"/>
  <c r="P167" i="50" s="1"/>
  <c r="R49" i="58"/>
  <c r="AB166" i="49" s="1"/>
  <c r="AC166" i="50" s="1"/>
  <c r="M49" i="58"/>
  <c r="W166" i="49" s="1"/>
  <c r="X166" i="50" s="1"/>
  <c r="O48" i="58"/>
  <c r="Y165" i="49" s="1"/>
  <c r="Z165" i="50" s="1"/>
  <c r="I48" i="58"/>
  <c r="S165" i="49" s="1"/>
  <c r="T165" i="50" s="1"/>
  <c r="E48" i="58"/>
  <c r="O165" i="49" s="1"/>
  <c r="P165" i="50" s="1"/>
  <c r="O47" i="58"/>
  <c r="Y164" i="49" s="1"/>
  <c r="Z164" i="50" s="1"/>
  <c r="K47" i="58"/>
  <c r="U164" i="49" s="1"/>
  <c r="V164" i="50" s="1"/>
  <c r="C47" i="58"/>
  <c r="M164" i="49" s="1"/>
  <c r="N164" i="50" s="1"/>
  <c r="O45" i="58"/>
  <c r="Y162" i="49" s="1"/>
  <c r="Z162" i="50" s="1"/>
  <c r="K45" i="58"/>
  <c r="U162" i="49" s="1"/>
  <c r="V162" i="50" s="1"/>
  <c r="C45" i="58"/>
  <c r="M162" i="49" s="1"/>
  <c r="N162" i="50" s="1"/>
  <c r="Q44" i="58"/>
  <c r="AA161" i="49" s="1"/>
  <c r="AB161" i="50" s="1"/>
  <c r="M44" i="58"/>
  <c r="W161" i="49" s="1"/>
  <c r="X161" i="50" s="1"/>
  <c r="I44" i="58"/>
  <c r="S161" i="49" s="1"/>
  <c r="T161" i="50" s="1"/>
  <c r="E44" i="58"/>
  <c r="O161" i="49" s="1"/>
  <c r="P161" i="50" s="1"/>
  <c r="O43" i="58"/>
  <c r="Y160" i="49" s="1"/>
  <c r="Z160" i="50" s="1"/>
  <c r="K43" i="58"/>
  <c r="U160" i="49" s="1"/>
  <c r="V160" i="50" s="1"/>
  <c r="C43" i="58"/>
  <c r="M160" i="49" s="1"/>
  <c r="N160" i="50" s="1"/>
  <c r="O41" i="58"/>
  <c r="Y158" i="49" s="1"/>
  <c r="Z158" i="50" s="1"/>
  <c r="K41" i="58"/>
  <c r="U158" i="49" s="1"/>
  <c r="V158" i="50" s="1"/>
  <c r="C41" i="58"/>
  <c r="M158" i="49" s="1"/>
  <c r="N158" i="50" s="1"/>
  <c r="Q40" i="58"/>
  <c r="AA157" i="49" s="1"/>
  <c r="AB157" i="50" s="1"/>
  <c r="M40" i="58"/>
  <c r="W157" i="49" s="1"/>
  <c r="X157" i="50" s="1"/>
  <c r="I40" i="58"/>
  <c r="S157" i="49" s="1"/>
  <c r="T157" i="50" s="1"/>
  <c r="E40" i="58"/>
  <c r="O157" i="49" s="1"/>
  <c r="P157" i="50" s="1"/>
  <c r="O39" i="58"/>
  <c r="Y156" i="49" s="1"/>
  <c r="Z156" i="50" s="1"/>
  <c r="K39" i="58"/>
  <c r="U156" i="49" s="1"/>
  <c r="V156" i="50" s="1"/>
  <c r="C39" i="58"/>
  <c r="M156" i="49" s="1"/>
  <c r="N156" i="50" s="1"/>
  <c r="E122" i="58"/>
  <c r="O239" i="49" s="1"/>
  <c r="P239" i="50" s="1"/>
  <c r="M117" i="58"/>
  <c r="W234" i="49" s="1"/>
  <c r="X234" i="50" s="1"/>
  <c r="K109" i="58"/>
  <c r="U226" i="49" s="1"/>
  <c r="V226" i="50" s="1"/>
  <c r="Q100" i="58"/>
  <c r="AA217" i="49" s="1"/>
  <c r="AB217" i="50" s="1"/>
  <c r="C98" i="58"/>
  <c r="M215" i="49" s="1"/>
  <c r="N215" i="50" s="1"/>
  <c r="K93" i="58"/>
  <c r="U210" i="49" s="1"/>
  <c r="V210" i="50" s="1"/>
  <c r="O88" i="58"/>
  <c r="Y205" i="49" s="1"/>
  <c r="Z205" i="50" s="1"/>
  <c r="K87" i="58"/>
  <c r="U204" i="49" s="1"/>
  <c r="V204" i="50" s="1"/>
  <c r="H86" i="58"/>
  <c r="R203" i="49" s="1"/>
  <c r="S203" i="50" s="1"/>
  <c r="E85" i="58"/>
  <c r="O202" i="49" s="1"/>
  <c r="P202" i="50" s="1"/>
  <c r="P82" i="58"/>
  <c r="Z199" i="49" s="1"/>
  <c r="AA199" i="50" s="1"/>
  <c r="M81" i="58"/>
  <c r="W198" i="49" s="1"/>
  <c r="X198" i="50" s="1"/>
  <c r="I80" i="58"/>
  <c r="S197" i="49" s="1"/>
  <c r="T197" i="50" s="1"/>
  <c r="F79" i="58"/>
  <c r="P196" i="49" s="1"/>
  <c r="Q196" i="50" s="1"/>
  <c r="O76" i="58"/>
  <c r="Y193" i="49" s="1"/>
  <c r="Z193" i="50" s="1"/>
  <c r="Q75" i="58"/>
  <c r="AA192" i="49" s="1"/>
  <c r="AB192" i="50" s="1"/>
  <c r="I75" i="58"/>
  <c r="S192" i="49" s="1"/>
  <c r="T192" i="50" s="1"/>
  <c r="K74" i="58"/>
  <c r="U191" i="49" s="1"/>
  <c r="V191" i="50" s="1"/>
  <c r="C74" i="58"/>
  <c r="M191" i="49" s="1"/>
  <c r="N191" i="50" s="1"/>
  <c r="M73" i="58"/>
  <c r="W190" i="49" s="1"/>
  <c r="X190" i="50" s="1"/>
  <c r="E73" i="58"/>
  <c r="O190" i="49" s="1"/>
  <c r="P190" i="50" s="1"/>
  <c r="Q71" i="58"/>
  <c r="AA188" i="49" s="1"/>
  <c r="AB188" i="50" s="1"/>
  <c r="I71" i="58"/>
  <c r="S188" i="49" s="1"/>
  <c r="T188" i="50" s="1"/>
  <c r="K70" i="58"/>
  <c r="U187" i="49" s="1"/>
  <c r="V187" i="50" s="1"/>
  <c r="C70" i="58"/>
  <c r="M187" i="49" s="1"/>
  <c r="N187" i="50" s="1"/>
  <c r="M69" i="58"/>
  <c r="W186" i="49" s="1"/>
  <c r="X186" i="50" s="1"/>
  <c r="E69" i="58"/>
  <c r="O186" i="49" s="1"/>
  <c r="P186" i="50" s="1"/>
  <c r="O68" i="58"/>
  <c r="Y185" i="49" s="1"/>
  <c r="Z185" i="50" s="1"/>
  <c r="K66" i="58"/>
  <c r="U183" i="49" s="1"/>
  <c r="V183" i="50" s="1"/>
  <c r="C66" i="58"/>
  <c r="M183" i="49" s="1"/>
  <c r="N183" i="50" s="1"/>
  <c r="M65" i="58"/>
  <c r="W182" i="49" s="1"/>
  <c r="X182" i="50" s="1"/>
  <c r="E65" i="58"/>
  <c r="O182" i="49" s="1"/>
  <c r="P182" i="50" s="1"/>
  <c r="O64" i="58"/>
  <c r="Y181" i="49" s="1"/>
  <c r="Z181" i="50" s="1"/>
  <c r="Q63" i="58"/>
  <c r="AA180" i="49" s="1"/>
  <c r="AB180" i="50" s="1"/>
  <c r="I63" i="58"/>
  <c r="S180" i="49" s="1"/>
  <c r="T180" i="50" s="1"/>
  <c r="K62" i="58"/>
  <c r="U179" i="49" s="1"/>
  <c r="V179" i="50" s="1"/>
  <c r="C62" i="58"/>
  <c r="M179" i="49" s="1"/>
  <c r="N179" i="50" s="1"/>
  <c r="M61" i="58"/>
  <c r="W178" i="49" s="1"/>
  <c r="X178" i="50" s="1"/>
  <c r="E61" i="58"/>
  <c r="O178" i="49" s="1"/>
  <c r="P178" i="50" s="1"/>
  <c r="O60" i="58"/>
  <c r="Y177" i="49" s="1"/>
  <c r="Z177" i="50" s="1"/>
  <c r="Q59" i="58"/>
  <c r="AA176" i="49" s="1"/>
  <c r="AB176" i="50" s="1"/>
  <c r="I59" i="58"/>
  <c r="S176" i="49" s="1"/>
  <c r="T176" i="50" s="1"/>
  <c r="M57" i="58"/>
  <c r="W174" i="49" s="1"/>
  <c r="X174" i="50" s="1"/>
  <c r="E57" i="58"/>
  <c r="O174" i="49" s="1"/>
  <c r="P174" i="50" s="1"/>
  <c r="O56" i="58"/>
  <c r="Y173" i="49" s="1"/>
  <c r="Z173" i="50" s="1"/>
  <c r="Q55" i="58"/>
  <c r="AA172" i="49" s="1"/>
  <c r="AB172" i="50" s="1"/>
  <c r="I55" i="58"/>
  <c r="S172" i="49" s="1"/>
  <c r="T172" i="50" s="1"/>
  <c r="P53" i="58"/>
  <c r="Z170" i="49" s="1"/>
  <c r="AA170" i="50" s="1"/>
  <c r="K53" i="58"/>
  <c r="U170" i="49" s="1"/>
  <c r="V170" i="50" s="1"/>
  <c r="E53" i="58"/>
  <c r="O170" i="49" s="1"/>
  <c r="P170" i="50" s="1"/>
  <c r="O50" i="58"/>
  <c r="Y167" i="49" s="1"/>
  <c r="Z167" i="50" s="1"/>
  <c r="I50" i="58"/>
  <c r="S167" i="49" s="1"/>
  <c r="T167" i="50" s="1"/>
  <c r="D50" i="58"/>
  <c r="N167" i="49" s="1"/>
  <c r="O167" i="50" s="1"/>
  <c r="Q49" i="58"/>
  <c r="AA166" i="49" s="1"/>
  <c r="AB166" i="50" s="1"/>
  <c r="K49" i="58"/>
  <c r="U166" i="49" s="1"/>
  <c r="V166" i="50" s="1"/>
  <c r="F49" i="58"/>
  <c r="P166" i="49" s="1"/>
  <c r="Q166" i="50" s="1"/>
  <c r="M48" i="58"/>
  <c r="W165" i="49" s="1"/>
  <c r="X165" i="50" s="1"/>
  <c r="H48" i="58"/>
  <c r="R165" i="49" s="1"/>
  <c r="S165" i="50" s="1"/>
  <c r="D48" i="58"/>
  <c r="N165" i="49" s="1"/>
  <c r="O165" i="50" s="1"/>
  <c r="R47" i="58"/>
  <c r="AB164" i="49" s="1"/>
  <c r="AC164" i="50" s="1"/>
  <c r="N47" i="58"/>
  <c r="X164" i="49" s="1"/>
  <c r="Y164" i="50" s="1"/>
  <c r="J47" i="58"/>
  <c r="T164" i="49" s="1"/>
  <c r="U164" i="50" s="1"/>
  <c r="F47" i="58"/>
  <c r="P164" i="49" s="1"/>
  <c r="Q164" i="50" s="1"/>
  <c r="R45" i="58"/>
  <c r="AB162" i="49" s="1"/>
  <c r="AC162" i="50" s="1"/>
  <c r="N45" i="58"/>
  <c r="X162" i="49" s="1"/>
  <c r="Y162" i="50" s="1"/>
  <c r="J45" i="58"/>
  <c r="T162" i="49" s="1"/>
  <c r="U162" i="50" s="1"/>
  <c r="F45" i="58"/>
  <c r="P162" i="49" s="1"/>
  <c r="Q162" i="50" s="1"/>
  <c r="P44" i="58"/>
  <c r="Z161" i="49" s="1"/>
  <c r="AA161" i="50" s="1"/>
  <c r="H44" i="58"/>
  <c r="R161" i="49" s="1"/>
  <c r="S161" i="50" s="1"/>
  <c r="D44" i="58"/>
  <c r="N161" i="49" s="1"/>
  <c r="O161" i="50" s="1"/>
  <c r="R43" i="58"/>
  <c r="AB160" i="49" s="1"/>
  <c r="AC160" i="50" s="1"/>
  <c r="N43" i="58"/>
  <c r="X160" i="49" s="1"/>
  <c r="Y160" i="50" s="1"/>
  <c r="J43" i="58"/>
  <c r="T160" i="49" s="1"/>
  <c r="U160" i="50" s="1"/>
  <c r="F43" i="58"/>
  <c r="P160" i="49" s="1"/>
  <c r="Q160" i="50" s="1"/>
  <c r="R41" i="58"/>
  <c r="AB158" i="49" s="1"/>
  <c r="AC158" i="50" s="1"/>
  <c r="N41" i="58"/>
  <c r="X158" i="49" s="1"/>
  <c r="Y158" i="50" s="1"/>
  <c r="J41" i="58"/>
  <c r="T158" i="49" s="1"/>
  <c r="U158" i="50" s="1"/>
  <c r="F41" i="58"/>
  <c r="P158" i="49" s="1"/>
  <c r="Q158" i="50" s="1"/>
  <c r="P40" i="58"/>
  <c r="Z157" i="49" s="1"/>
  <c r="AA157" i="50" s="1"/>
  <c r="H40" i="58"/>
  <c r="R157" i="49" s="1"/>
  <c r="S157" i="50" s="1"/>
  <c r="D40" i="58"/>
  <c r="N157" i="49" s="1"/>
  <c r="O157" i="50" s="1"/>
  <c r="R39" i="58"/>
  <c r="AB156" i="49" s="1"/>
  <c r="AC156" i="50" s="1"/>
  <c r="N39" i="58"/>
  <c r="X156" i="49" s="1"/>
  <c r="Y156" i="50" s="1"/>
  <c r="J39" i="58"/>
  <c r="T156" i="49" s="1"/>
  <c r="U156" i="50" s="1"/>
  <c r="F39" i="58"/>
  <c r="P156" i="49" s="1"/>
  <c r="Q156" i="50" s="1"/>
  <c r="P35" i="58"/>
  <c r="Z152" i="49" s="1"/>
  <c r="AA152" i="50" s="1"/>
  <c r="H35" i="58"/>
  <c r="R152" i="49" s="1"/>
  <c r="S152" i="50" s="1"/>
  <c r="D35" i="58"/>
  <c r="N152" i="49" s="1"/>
  <c r="O152" i="50" s="1"/>
  <c r="R34" i="58"/>
  <c r="AB151" i="49" s="1"/>
  <c r="AC151" i="50" s="1"/>
  <c r="N34" i="58"/>
  <c r="X151" i="49" s="1"/>
  <c r="Y151" i="50" s="1"/>
  <c r="J34" i="58"/>
  <c r="T151" i="49" s="1"/>
  <c r="U151" i="50" s="1"/>
  <c r="F34" i="58"/>
  <c r="P151" i="49" s="1"/>
  <c r="Q151" i="50" s="1"/>
  <c r="P33" i="58"/>
  <c r="Z150" i="49" s="1"/>
  <c r="AA150" i="50" s="1"/>
  <c r="H33" i="58"/>
  <c r="R150" i="49" s="1"/>
  <c r="S150" i="50" s="1"/>
  <c r="D33" i="58"/>
  <c r="N150" i="49" s="1"/>
  <c r="O150" i="50" s="1"/>
  <c r="R32" i="58"/>
  <c r="AB149" i="49" s="1"/>
  <c r="AC149" i="50" s="1"/>
  <c r="N32" i="58"/>
  <c r="X149" i="49" s="1"/>
  <c r="Y149" i="50" s="1"/>
  <c r="J32" i="58"/>
  <c r="T149" i="49" s="1"/>
  <c r="U149" i="50" s="1"/>
  <c r="F32" i="58"/>
  <c r="P149" i="49" s="1"/>
  <c r="Q149" i="50" s="1"/>
  <c r="P31" i="58"/>
  <c r="Z148" i="49" s="1"/>
  <c r="AA148" i="50" s="1"/>
  <c r="H31" i="58"/>
  <c r="R148" i="49" s="1"/>
  <c r="S148" i="50" s="1"/>
  <c r="D31" i="58"/>
  <c r="N148" i="49" s="1"/>
  <c r="O148" i="50" s="1"/>
  <c r="R30" i="58"/>
  <c r="AB147" i="49" s="1"/>
  <c r="AC147" i="50" s="1"/>
  <c r="N30" i="58"/>
  <c r="X147" i="49" s="1"/>
  <c r="Y147" i="50" s="1"/>
  <c r="J30" i="58"/>
  <c r="T147" i="49" s="1"/>
  <c r="U147" i="50" s="1"/>
  <c r="F30" i="58"/>
  <c r="P147" i="49" s="1"/>
  <c r="Q147" i="50" s="1"/>
  <c r="E112" i="58"/>
  <c r="O229" i="49" s="1"/>
  <c r="P229" i="50" s="1"/>
  <c r="K104" i="58"/>
  <c r="U221" i="49" s="1"/>
  <c r="V221" i="50" s="1"/>
  <c r="M96" i="58"/>
  <c r="W213" i="49" s="1"/>
  <c r="X213" i="50" s="1"/>
  <c r="C93" i="58"/>
  <c r="M210" i="49" s="1"/>
  <c r="N210" i="50" s="1"/>
  <c r="M89" i="58"/>
  <c r="W206" i="49" s="1"/>
  <c r="X206" i="50" s="1"/>
  <c r="F87" i="58"/>
  <c r="P204" i="49" s="1"/>
  <c r="Q204" i="50" s="1"/>
  <c r="K82" i="58"/>
  <c r="U199" i="49" s="1"/>
  <c r="V199" i="50" s="1"/>
  <c r="D80" i="58"/>
  <c r="N197" i="49" s="1"/>
  <c r="O197" i="50" s="1"/>
  <c r="E76" i="58"/>
  <c r="O193" i="49" s="1"/>
  <c r="P193" i="50" s="1"/>
  <c r="I74" i="58"/>
  <c r="S191" i="49" s="1"/>
  <c r="T191" i="50" s="1"/>
  <c r="K73" i="58"/>
  <c r="U190" i="49" s="1"/>
  <c r="V190" i="50" s="1"/>
  <c r="O71" i="58"/>
  <c r="Y188" i="49" s="1"/>
  <c r="Z188" i="50" s="1"/>
  <c r="Q70" i="58"/>
  <c r="AA187" i="49" s="1"/>
  <c r="AB187" i="50" s="1"/>
  <c r="C69" i="58"/>
  <c r="M186" i="49" s="1"/>
  <c r="N186" i="50" s="1"/>
  <c r="E68" i="58"/>
  <c r="O185" i="49" s="1"/>
  <c r="P185" i="50" s="1"/>
  <c r="I66" i="58"/>
  <c r="S183" i="49" s="1"/>
  <c r="T183" i="50" s="1"/>
  <c r="K65" i="58"/>
  <c r="U182" i="49" s="1"/>
  <c r="V182" i="50" s="1"/>
  <c r="M64" i="58"/>
  <c r="W181" i="49" s="1"/>
  <c r="X181" i="50" s="1"/>
  <c r="O63" i="58"/>
  <c r="Y180" i="49" s="1"/>
  <c r="Z180" i="50" s="1"/>
  <c r="Q62" i="58"/>
  <c r="AA179" i="49" s="1"/>
  <c r="AB179" i="50" s="1"/>
  <c r="C61" i="58"/>
  <c r="M178" i="49" s="1"/>
  <c r="N178" i="50" s="1"/>
  <c r="E60" i="58"/>
  <c r="O177" i="49" s="1"/>
  <c r="P177" i="50" s="1"/>
  <c r="K57" i="58"/>
  <c r="U174" i="49" s="1"/>
  <c r="V174" i="50" s="1"/>
  <c r="M56" i="58"/>
  <c r="W173" i="49" s="1"/>
  <c r="X173" i="50" s="1"/>
  <c r="O55" i="58"/>
  <c r="Y172" i="49" s="1"/>
  <c r="Z172" i="50" s="1"/>
  <c r="I53" i="58"/>
  <c r="S170" i="49" s="1"/>
  <c r="T170" i="50" s="1"/>
  <c r="M50" i="58"/>
  <c r="W167" i="49" s="1"/>
  <c r="X167" i="50" s="1"/>
  <c r="C50" i="58"/>
  <c r="M167" i="49" s="1"/>
  <c r="N167" i="50" s="1"/>
  <c r="J49" i="58"/>
  <c r="T166" i="49" s="1"/>
  <c r="U166" i="50" s="1"/>
  <c r="Q48" i="58"/>
  <c r="AA165" i="49" s="1"/>
  <c r="AB165" i="50" s="1"/>
  <c r="Q47" i="58"/>
  <c r="AA164" i="49" s="1"/>
  <c r="AB164" i="50" s="1"/>
  <c r="I47" i="58"/>
  <c r="S164" i="49" s="1"/>
  <c r="T164" i="50" s="1"/>
  <c r="M45" i="58"/>
  <c r="W162" i="49" s="1"/>
  <c r="X162" i="50" s="1"/>
  <c r="E45" i="58"/>
  <c r="O162" i="49" s="1"/>
  <c r="P162" i="50" s="1"/>
  <c r="O44" i="58"/>
  <c r="Y161" i="49" s="1"/>
  <c r="Z161" i="50" s="1"/>
  <c r="Q43" i="58"/>
  <c r="AA160" i="49" s="1"/>
  <c r="AB160" i="50" s="1"/>
  <c r="I43" i="58"/>
  <c r="S160" i="49" s="1"/>
  <c r="T160" i="50" s="1"/>
  <c r="M41" i="58"/>
  <c r="W158" i="49" s="1"/>
  <c r="X158" i="50" s="1"/>
  <c r="E41" i="58"/>
  <c r="O158" i="49" s="1"/>
  <c r="P158" i="50" s="1"/>
  <c r="O40" i="58"/>
  <c r="Y157" i="49" s="1"/>
  <c r="Z157" i="50" s="1"/>
  <c r="Q39" i="58"/>
  <c r="AA156" i="49" s="1"/>
  <c r="AB156" i="50" s="1"/>
  <c r="I39" i="58"/>
  <c r="S156" i="49" s="1"/>
  <c r="T156" i="50" s="1"/>
  <c r="R35" i="58"/>
  <c r="AB152" i="49" s="1"/>
  <c r="AC152" i="50" s="1"/>
  <c r="M35" i="58"/>
  <c r="W152" i="49" s="1"/>
  <c r="X152" i="50" s="1"/>
  <c r="O34" i="58"/>
  <c r="Y151" i="49" s="1"/>
  <c r="Z151" i="50" s="1"/>
  <c r="I34" i="58"/>
  <c r="S151" i="49" s="1"/>
  <c r="T151" i="50" s="1"/>
  <c r="D34" i="58"/>
  <c r="N151" i="49" s="1"/>
  <c r="O151" i="50" s="1"/>
  <c r="Q33" i="58"/>
  <c r="AA150" i="49" s="1"/>
  <c r="AB150" i="50" s="1"/>
  <c r="K33" i="58"/>
  <c r="U150" i="49" s="1"/>
  <c r="V150" i="50" s="1"/>
  <c r="F33" i="58"/>
  <c r="P150" i="49" s="1"/>
  <c r="Q150" i="50" s="1"/>
  <c r="M32" i="58"/>
  <c r="W149" i="49" s="1"/>
  <c r="X149" i="50" s="1"/>
  <c r="H32" i="58"/>
  <c r="R149" i="49" s="1"/>
  <c r="S149" i="50" s="1"/>
  <c r="C32" i="58"/>
  <c r="M149" i="49" s="1"/>
  <c r="N149" i="50" s="1"/>
  <c r="O31" i="58"/>
  <c r="Y148" i="49" s="1"/>
  <c r="Z148" i="50" s="1"/>
  <c r="J31" i="58"/>
  <c r="T148" i="49" s="1"/>
  <c r="U148" i="50" s="1"/>
  <c r="E31" i="58"/>
  <c r="O148" i="49" s="1"/>
  <c r="P148" i="50" s="1"/>
  <c r="Q30" i="58"/>
  <c r="AA147" i="49" s="1"/>
  <c r="AB147" i="50" s="1"/>
  <c r="P28" i="58"/>
  <c r="Z145" i="49" s="1"/>
  <c r="AA145" i="50" s="1"/>
  <c r="H28" i="58"/>
  <c r="R145" i="49" s="1"/>
  <c r="S145" i="50" s="1"/>
  <c r="D28" i="58"/>
  <c r="N145" i="49" s="1"/>
  <c r="O145" i="50" s="1"/>
  <c r="R27" i="58"/>
  <c r="AB144" i="49" s="1"/>
  <c r="AC144" i="50" s="1"/>
  <c r="N27" i="58"/>
  <c r="X144" i="49" s="1"/>
  <c r="Y144" i="50" s="1"/>
  <c r="J27" i="58"/>
  <c r="T144" i="49" s="1"/>
  <c r="U144" i="50" s="1"/>
  <c r="F27" i="58"/>
  <c r="P144" i="49" s="1"/>
  <c r="Q144" i="50" s="1"/>
  <c r="P26" i="58"/>
  <c r="Z143" i="49" s="1"/>
  <c r="AA143" i="50" s="1"/>
  <c r="H26" i="58"/>
  <c r="R143" i="49" s="1"/>
  <c r="S143" i="50" s="1"/>
  <c r="D26" i="58"/>
  <c r="N143" i="49" s="1"/>
  <c r="O143" i="50" s="1"/>
  <c r="P24" i="58"/>
  <c r="Z141" i="49" s="1"/>
  <c r="AA141" i="50" s="1"/>
  <c r="H24" i="58"/>
  <c r="R141" i="49" s="1"/>
  <c r="S141" i="50" s="1"/>
  <c r="D24" i="58"/>
  <c r="N141" i="49" s="1"/>
  <c r="O141" i="50" s="1"/>
  <c r="R23" i="58"/>
  <c r="AB140" i="49" s="1"/>
  <c r="AC140" i="50" s="1"/>
  <c r="N23" i="58"/>
  <c r="X140" i="49" s="1"/>
  <c r="Y140" i="50" s="1"/>
  <c r="J23" i="58"/>
  <c r="T140" i="49" s="1"/>
  <c r="U140" i="50" s="1"/>
  <c r="F23" i="58"/>
  <c r="P140" i="49" s="1"/>
  <c r="Q140" i="50" s="1"/>
  <c r="P22" i="58"/>
  <c r="Z139" i="49" s="1"/>
  <c r="AA139" i="50" s="1"/>
  <c r="H22" i="58"/>
  <c r="R139" i="49" s="1"/>
  <c r="S139" i="50" s="1"/>
  <c r="D22" i="58"/>
  <c r="N139" i="49" s="1"/>
  <c r="O139" i="50" s="1"/>
  <c r="R19" i="58"/>
  <c r="AB136" i="49" s="1"/>
  <c r="AC136" i="50" s="1"/>
  <c r="N19" i="58"/>
  <c r="X136" i="49" s="1"/>
  <c r="Y136" i="50" s="1"/>
  <c r="J19" i="58"/>
  <c r="T136" i="49" s="1"/>
  <c r="U136" i="50" s="1"/>
  <c r="F19" i="58"/>
  <c r="P136" i="49" s="1"/>
  <c r="Q136" i="50" s="1"/>
  <c r="P18" i="58"/>
  <c r="Z135" i="49" s="1"/>
  <c r="AA135" i="50" s="1"/>
  <c r="H18" i="58"/>
  <c r="R135" i="49" s="1"/>
  <c r="S135" i="50" s="1"/>
  <c r="D18" i="58"/>
  <c r="N135" i="49" s="1"/>
  <c r="O135" i="50" s="1"/>
  <c r="R17" i="58"/>
  <c r="AB134" i="49" s="1"/>
  <c r="AC134" i="50" s="1"/>
  <c r="N17" i="58"/>
  <c r="X134" i="49" s="1"/>
  <c r="Y134" i="50" s="1"/>
  <c r="J17" i="58"/>
  <c r="T134" i="49" s="1"/>
  <c r="U134" i="50" s="1"/>
  <c r="F17" i="58"/>
  <c r="P134" i="49" s="1"/>
  <c r="Q134" i="50" s="1"/>
  <c r="E96" i="58"/>
  <c r="O213" i="49" s="1"/>
  <c r="P213" i="50" s="1"/>
  <c r="M92" i="58"/>
  <c r="W209" i="49" s="1"/>
  <c r="X209" i="50" s="1"/>
  <c r="E82" i="58"/>
  <c r="O199" i="49" s="1"/>
  <c r="P199" i="50" s="1"/>
  <c r="Q79" i="58"/>
  <c r="AA196" i="49" s="1"/>
  <c r="AB196" i="50" s="1"/>
  <c r="O116" i="58"/>
  <c r="Y233" i="49" s="1"/>
  <c r="Z233" i="50" s="1"/>
  <c r="M108" i="58"/>
  <c r="W225" i="49" s="1"/>
  <c r="X225" i="50" s="1"/>
  <c r="I100" i="58"/>
  <c r="S217" i="49" s="1"/>
  <c r="T217" i="50" s="1"/>
  <c r="Q94" i="58"/>
  <c r="AA211" i="49" s="1"/>
  <c r="AB211" i="50" s="1"/>
  <c r="I88" i="58"/>
  <c r="S205" i="49" s="1"/>
  <c r="T205" i="50" s="1"/>
  <c r="C86" i="58"/>
  <c r="M203" i="49" s="1"/>
  <c r="N203" i="50" s="1"/>
  <c r="N83" i="58"/>
  <c r="X200" i="49" s="1"/>
  <c r="Y200" i="50" s="1"/>
  <c r="M76" i="58"/>
  <c r="W193" i="49" s="1"/>
  <c r="X193" i="50" s="1"/>
  <c r="O75" i="58"/>
  <c r="Y192" i="49" s="1"/>
  <c r="Z192" i="50" s="1"/>
  <c r="Q74" i="58"/>
  <c r="AA191" i="49" s="1"/>
  <c r="AB191" i="50" s="1"/>
  <c r="C73" i="58"/>
  <c r="M190" i="49" s="1"/>
  <c r="N190" i="50" s="1"/>
  <c r="I70" i="58"/>
  <c r="S187" i="49" s="1"/>
  <c r="T187" i="50" s="1"/>
  <c r="K69" i="58"/>
  <c r="U186" i="49" s="1"/>
  <c r="V186" i="50" s="1"/>
  <c r="M68" i="58"/>
  <c r="W185" i="49" s="1"/>
  <c r="X185" i="50" s="1"/>
  <c r="Q66" i="58"/>
  <c r="AA183" i="49" s="1"/>
  <c r="AB183" i="50" s="1"/>
  <c r="C65" i="58"/>
  <c r="M182" i="49" s="1"/>
  <c r="N182" i="50" s="1"/>
  <c r="E64" i="58"/>
  <c r="O181" i="49" s="1"/>
  <c r="P181" i="50" s="1"/>
  <c r="I62" i="58"/>
  <c r="S179" i="49" s="1"/>
  <c r="T179" i="50" s="1"/>
  <c r="K61" i="58"/>
  <c r="U178" i="49" s="1"/>
  <c r="V178" i="50" s="1"/>
  <c r="M60" i="58"/>
  <c r="W177" i="49" s="1"/>
  <c r="X177" i="50" s="1"/>
  <c r="O59" i="58"/>
  <c r="Y176" i="49" s="1"/>
  <c r="Z176" i="50" s="1"/>
  <c r="C57" i="58"/>
  <c r="M174" i="49" s="1"/>
  <c r="N174" i="50" s="1"/>
  <c r="E56" i="58"/>
  <c r="O173" i="49" s="1"/>
  <c r="P173" i="50" s="1"/>
  <c r="O53" i="58"/>
  <c r="Y170" i="49" s="1"/>
  <c r="Z170" i="50" s="1"/>
  <c r="D53" i="58"/>
  <c r="N170" i="49" s="1"/>
  <c r="O170" i="50" s="1"/>
  <c r="H50" i="58"/>
  <c r="R167" i="49" s="1"/>
  <c r="S167" i="50" s="1"/>
  <c r="O49" i="58"/>
  <c r="Y166" i="49" s="1"/>
  <c r="Z166" i="50" s="1"/>
  <c r="E49" i="58"/>
  <c r="O166" i="49" s="1"/>
  <c r="P166" i="50" s="1"/>
  <c r="C48" i="58"/>
  <c r="M165" i="49" s="1"/>
  <c r="N165" i="50" s="1"/>
  <c r="M47" i="58"/>
  <c r="W164" i="49" s="1"/>
  <c r="X164" i="50" s="1"/>
  <c r="E47" i="58"/>
  <c r="O164" i="49" s="1"/>
  <c r="P164" i="50" s="1"/>
  <c r="Q45" i="58"/>
  <c r="AA162" i="49" s="1"/>
  <c r="AB162" i="50" s="1"/>
  <c r="I45" i="58"/>
  <c r="S162" i="49" s="1"/>
  <c r="T162" i="50" s="1"/>
  <c r="K44" i="58"/>
  <c r="U161" i="49" s="1"/>
  <c r="V161" i="50" s="1"/>
  <c r="C44" i="58"/>
  <c r="M161" i="49" s="1"/>
  <c r="N161" i="50" s="1"/>
  <c r="M43" i="58"/>
  <c r="W160" i="49" s="1"/>
  <c r="X160" i="50" s="1"/>
  <c r="E43" i="58"/>
  <c r="O160" i="49" s="1"/>
  <c r="P160" i="50" s="1"/>
  <c r="Q41" i="58"/>
  <c r="AA158" i="49" s="1"/>
  <c r="AB158" i="50" s="1"/>
  <c r="I41" i="58"/>
  <c r="S158" i="49" s="1"/>
  <c r="T158" i="50" s="1"/>
  <c r="K40" i="58"/>
  <c r="U157" i="49" s="1"/>
  <c r="V157" i="50" s="1"/>
  <c r="C40" i="58"/>
  <c r="M157" i="49" s="1"/>
  <c r="N157" i="50" s="1"/>
  <c r="M39" i="58"/>
  <c r="W156" i="49" s="1"/>
  <c r="X156" i="50" s="1"/>
  <c r="E39" i="58"/>
  <c r="O35" i="58"/>
  <c r="Y152" i="49" s="1"/>
  <c r="Z152" i="50" s="1"/>
  <c r="J35" i="58"/>
  <c r="T152" i="49" s="1"/>
  <c r="U152" i="50" s="1"/>
  <c r="E35" i="58"/>
  <c r="O152" i="49" s="1"/>
  <c r="P152" i="50" s="1"/>
  <c r="Q34" i="58"/>
  <c r="AA151" i="49" s="1"/>
  <c r="AB151" i="50" s="1"/>
  <c r="N33" i="58"/>
  <c r="X150" i="49" s="1"/>
  <c r="Y150" i="50" s="1"/>
  <c r="I33" i="58"/>
  <c r="S150" i="49" s="1"/>
  <c r="T150" i="50" s="1"/>
  <c r="C33" i="58"/>
  <c r="M150" i="49" s="1"/>
  <c r="N150" i="50" s="1"/>
  <c r="P32" i="58"/>
  <c r="Z149" i="49" s="1"/>
  <c r="AA149" i="50" s="1"/>
  <c r="K32" i="58"/>
  <c r="U149" i="49" s="1"/>
  <c r="V149" i="50" s="1"/>
  <c r="E32" i="58"/>
  <c r="O149" i="49" s="1"/>
  <c r="P149" i="50" s="1"/>
  <c r="R31" i="58"/>
  <c r="AB148" i="49" s="1"/>
  <c r="AC148" i="50" s="1"/>
  <c r="M31" i="58"/>
  <c r="W148" i="49" s="1"/>
  <c r="X148" i="50" s="1"/>
  <c r="O30" i="58"/>
  <c r="Y147" i="49" s="1"/>
  <c r="Z147" i="50" s="1"/>
  <c r="I30" i="58"/>
  <c r="S147" i="49" s="1"/>
  <c r="T147" i="50" s="1"/>
  <c r="D30" i="58"/>
  <c r="N147" i="49" s="1"/>
  <c r="O147" i="50" s="1"/>
  <c r="R28" i="58"/>
  <c r="AB145" i="49" s="1"/>
  <c r="AC145" i="50" s="1"/>
  <c r="N28" i="58"/>
  <c r="X145" i="49" s="1"/>
  <c r="Y145" i="50" s="1"/>
  <c r="J28" i="58"/>
  <c r="T145" i="49" s="1"/>
  <c r="U145" i="50" s="1"/>
  <c r="F28" i="58"/>
  <c r="P145" i="49" s="1"/>
  <c r="Q145" i="50" s="1"/>
  <c r="P27" i="58"/>
  <c r="Z144" i="49" s="1"/>
  <c r="AA144" i="50" s="1"/>
  <c r="H27" i="58"/>
  <c r="R144" i="49" s="1"/>
  <c r="S144" i="50" s="1"/>
  <c r="D27" i="58"/>
  <c r="N144" i="49" s="1"/>
  <c r="O144" i="50" s="1"/>
  <c r="R26" i="58"/>
  <c r="AB143" i="49" s="1"/>
  <c r="AC143" i="50" s="1"/>
  <c r="N26" i="58"/>
  <c r="X143" i="49" s="1"/>
  <c r="Y143" i="50" s="1"/>
  <c r="J26" i="58"/>
  <c r="T143" i="49" s="1"/>
  <c r="U143" i="50" s="1"/>
  <c r="F26" i="58"/>
  <c r="P143" i="49" s="1"/>
  <c r="Q143" i="50" s="1"/>
  <c r="R24" i="58"/>
  <c r="AB141" i="49" s="1"/>
  <c r="AC141" i="50" s="1"/>
  <c r="N24" i="58"/>
  <c r="X141" i="49" s="1"/>
  <c r="Y141" i="50" s="1"/>
  <c r="J24" i="58"/>
  <c r="T141" i="49" s="1"/>
  <c r="U141" i="50" s="1"/>
  <c r="F24" i="58"/>
  <c r="P141" i="49" s="1"/>
  <c r="Q141" i="50" s="1"/>
  <c r="P23" i="58"/>
  <c r="Z140" i="49" s="1"/>
  <c r="AA140" i="50" s="1"/>
  <c r="H23" i="58"/>
  <c r="R140" i="49" s="1"/>
  <c r="S140" i="50" s="1"/>
  <c r="D23" i="58"/>
  <c r="N140" i="49" s="1"/>
  <c r="O140" i="50" s="1"/>
  <c r="R22" i="58"/>
  <c r="AB139" i="49" s="1"/>
  <c r="AC139" i="50" s="1"/>
  <c r="N22" i="58"/>
  <c r="X139" i="49" s="1"/>
  <c r="Y139" i="50" s="1"/>
  <c r="J22" i="58"/>
  <c r="T139" i="49" s="1"/>
  <c r="U139" i="50" s="1"/>
  <c r="F22" i="58"/>
  <c r="P139" i="49" s="1"/>
  <c r="Q139" i="50" s="1"/>
  <c r="P19" i="58"/>
  <c r="Z136" i="49" s="1"/>
  <c r="AA136" i="50" s="1"/>
  <c r="H19" i="58"/>
  <c r="R136" i="49" s="1"/>
  <c r="S136" i="50" s="1"/>
  <c r="D19" i="58"/>
  <c r="N136" i="49" s="1"/>
  <c r="O136" i="50" s="1"/>
  <c r="R18" i="58"/>
  <c r="AB135" i="49" s="1"/>
  <c r="AC135" i="50" s="1"/>
  <c r="N18" i="58"/>
  <c r="X135" i="49" s="1"/>
  <c r="Y135" i="50" s="1"/>
  <c r="J18" i="58"/>
  <c r="T135" i="49" s="1"/>
  <c r="U135" i="50" s="1"/>
  <c r="F18" i="58"/>
  <c r="P135" i="49" s="1"/>
  <c r="Q135" i="50" s="1"/>
  <c r="P17" i="58"/>
  <c r="Z134" i="49" s="1"/>
  <c r="AA134" i="50" s="1"/>
  <c r="H17" i="58"/>
  <c r="R134" i="49" s="1"/>
  <c r="S134" i="50" s="1"/>
  <c r="D17" i="58"/>
  <c r="N134" i="49" s="1"/>
  <c r="O134" i="50" s="1"/>
  <c r="Q115" i="58"/>
  <c r="AA232" i="49" s="1"/>
  <c r="AB232" i="50" s="1"/>
  <c r="O107" i="58"/>
  <c r="Y224" i="49" s="1"/>
  <c r="Z224" i="50" s="1"/>
  <c r="I94" i="58"/>
  <c r="S211" i="49" s="1"/>
  <c r="T211" i="50" s="1"/>
  <c r="Q90" i="58"/>
  <c r="AA207" i="49" s="1"/>
  <c r="AB207" i="50" s="1"/>
  <c r="D88" i="58"/>
  <c r="N205" i="49" s="1"/>
  <c r="O205" i="50" s="1"/>
  <c r="O85" i="58"/>
  <c r="Y202" i="49" s="1"/>
  <c r="Z202" i="50" s="1"/>
  <c r="I83" i="58"/>
  <c r="S200" i="49" s="1"/>
  <c r="T200" i="50" s="1"/>
  <c r="K76" i="58"/>
  <c r="U193" i="49" s="1"/>
  <c r="V193" i="50" s="1"/>
  <c r="M75" i="58"/>
  <c r="W192" i="49" s="1"/>
  <c r="X192" i="50" s="1"/>
  <c r="O74" i="58"/>
  <c r="Y191" i="49" s="1"/>
  <c r="Z191" i="50" s="1"/>
  <c r="Q73" i="58"/>
  <c r="AA190" i="49" s="1"/>
  <c r="AB190" i="50" s="1"/>
  <c r="E71" i="58"/>
  <c r="O188" i="49" s="1"/>
  <c r="P188" i="50" s="1"/>
  <c r="I69" i="58"/>
  <c r="S186" i="49" s="1"/>
  <c r="T186" i="50" s="1"/>
  <c r="K68" i="58"/>
  <c r="U185" i="49" s="1"/>
  <c r="V185" i="50" s="1"/>
  <c r="O66" i="58"/>
  <c r="Y183" i="49" s="1"/>
  <c r="Z183" i="50" s="1"/>
  <c r="Q65" i="58"/>
  <c r="AA182" i="49" s="1"/>
  <c r="AB182" i="50" s="1"/>
  <c r="C64" i="58"/>
  <c r="M181" i="49" s="1"/>
  <c r="N181" i="50" s="1"/>
  <c r="E63" i="58"/>
  <c r="O180" i="49" s="1"/>
  <c r="P180" i="50" s="1"/>
  <c r="I61" i="58"/>
  <c r="S178" i="49" s="1"/>
  <c r="T178" i="50" s="1"/>
  <c r="K60" i="58"/>
  <c r="U177" i="49" s="1"/>
  <c r="V177" i="50" s="1"/>
  <c r="M59" i="58"/>
  <c r="W176" i="49" s="1"/>
  <c r="X176" i="50" s="1"/>
  <c r="Q57" i="58"/>
  <c r="AA174" i="49" s="1"/>
  <c r="AB174" i="50" s="1"/>
  <c r="C56" i="58"/>
  <c r="M173" i="49" s="1"/>
  <c r="N173" i="50" s="1"/>
  <c r="E55" i="58"/>
  <c r="O172" i="49" s="1"/>
  <c r="P172" i="50" s="1"/>
  <c r="M53" i="58"/>
  <c r="W170" i="49" s="1"/>
  <c r="X170" i="50" s="1"/>
  <c r="C53" i="58"/>
  <c r="M170" i="49" s="1"/>
  <c r="N170" i="50" s="1"/>
  <c r="Q50" i="58"/>
  <c r="AA167" i="49" s="1"/>
  <c r="AB167" i="50" s="1"/>
  <c r="N49" i="58"/>
  <c r="X166" i="49" s="1"/>
  <c r="Y166" i="50" s="1"/>
  <c r="C49" i="58"/>
  <c r="M166" i="49" s="1"/>
  <c r="N166" i="50" s="1"/>
  <c r="K48" i="58"/>
  <c r="U165" i="49" s="1"/>
  <c r="V165" i="50" s="1"/>
  <c r="D47" i="58"/>
  <c r="N164" i="49" s="1"/>
  <c r="O164" i="50" s="1"/>
  <c r="P45" i="58"/>
  <c r="Z162" i="49" s="1"/>
  <c r="AA162" i="50" s="1"/>
  <c r="H45" i="58"/>
  <c r="R162" i="49" s="1"/>
  <c r="S162" i="50" s="1"/>
  <c r="R44" i="58"/>
  <c r="AB161" i="49" s="1"/>
  <c r="AC161" i="50" s="1"/>
  <c r="J44" i="58"/>
  <c r="T161" i="49" s="1"/>
  <c r="U161" i="50" s="1"/>
  <c r="D43" i="58"/>
  <c r="N160" i="49" s="1"/>
  <c r="O160" i="50" s="1"/>
  <c r="P41" i="58"/>
  <c r="Z158" i="49" s="1"/>
  <c r="AA158" i="50" s="1"/>
  <c r="H41" i="58"/>
  <c r="R158" i="49" s="1"/>
  <c r="S158" i="50" s="1"/>
  <c r="R40" i="58"/>
  <c r="AB157" i="49" s="1"/>
  <c r="AC157" i="50" s="1"/>
  <c r="J40" i="58"/>
  <c r="T157" i="49" s="1"/>
  <c r="U157" i="50" s="1"/>
  <c r="D39" i="58"/>
  <c r="N156" i="49" s="1"/>
  <c r="O156" i="50" s="1"/>
  <c r="E22" i="58"/>
  <c r="O139" i="49" s="1"/>
  <c r="P139" i="50" s="1"/>
  <c r="M22" i="58"/>
  <c r="W139" i="49" s="1"/>
  <c r="X139" i="50" s="1"/>
  <c r="C23" i="58"/>
  <c r="M140" i="49" s="1"/>
  <c r="N140" i="50" s="1"/>
  <c r="K23" i="58"/>
  <c r="U140" i="49" s="1"/>
  <c r="V140" i="50" s="1"/>
  <c r="I24" i="58"/>
  <c r="S141" i="49" s="1"/>
  <c r="T141" i="50" s="1"/>
  <c r="Q24" i="58"/>
  <c r="AA141" i="49" s="1"/>
  <c r="AB141" i="50" s="1"/>
  <c r="E26" i="58"/>
  <c r="O143" i="49" s="1"/>
  <c r="P143" i="50" s="1"/>
  <c r="M26" i="58"/>
  <c r="W143" i="49" s="1"/>
  <c r="X143" i="50" s="1"/>
  <c r="C27" i="58"/>
  <c r="M144" i="49" s="1"/>
  <c r="N144" i="50" s="1"/>
  <c r="K27" i="58"/>
  <c r="U144" i="49" s="1"/>
  <c r="V144" i="50" s="1"/>
  <c r="K31" i="58"/>
  <c r="U148" i="49" s="1"/>
  <c r="V148" i="50" s="1"/>
  <c r="D32" i="58"/>
  <c r="N149" i="49" s="1"/>
  <c r="O149" i="50" s="1"/>
  <c r="O32" i="58"/>
  <c r="Y149" i="49" s="1"/>
  <c r="Z149" i="50" s="1"/>
  <c r="R33" i="58"/>
  <c r="AB150" i="49" s="1"/>
  <c r="AC150" i="50" s="1"/>
  <c r="C35" i="58"/>
  <c r="M152" i="49" s="1"/>
  <c r="N152" i="50" s="1"/>
  <c r="N35" i="58"/>
  <c r="X152" i="49" s="1"/>
  <c r="Y152" i="50" s="1"/>
  <c r="N40" i="58"/>
  <c r="X157" i="49" s="1"/>
  <c r="Y157" i="50" s="1"/>
  <c r="O70" i="58"/>
  <c r="Y187" i="49" s="1"/>
  <c r="Z187" i="50" s="1"/>
  <c r="I17" i="58"/>
  <c r="S134" i="49" s="1"/>
  <c r="T134" i="50" s="1"/>
  <c r="Q17" i="58"/>
  <c r="AA134" i="49" s="1"/>
  <c r="AB134" i="50" s="1"/>
  <c r="O18" i="58"/>
  <c r="Y135" i="49" s="1"/>
  <c r="Z135" i="50" s="1"/>
  <c r="M19" i="58"/>
  <c r="W136" i="49" s="1"/>
  <c r="X136" i="50" s="1"/>
  <c r="E23" i="58"/>
  <c r="O140" i="49" s="1"/>
  <c r="P140" i="50" s="1"/>
  <c r="C24" i="58"/>
  <c r="M141" i="49" s="1"/>
  <c r="N141" i="50" s="1"/>
  <c r="E27" i="58"/>
  <c r="O144" i="49" s="1"/>
  <c r="P144" i="50" s="1"/>
  <c r="K30" i="58"/>
  <c r="U147" i="49" s="1"/>
  <c r="V147" i="50" s="1"/>
  <c r="C31" i="58"/>
  <c r="M148" i="49" s="1"/>
  <c r="N148" i="50" s="1"/>
  <c r="N31" i="58"/>
  <c r="X148" i="49" s="1"/>
  <c r="Y148" i="50" s="1"/>
  <c r="Q32" i="58"/>
  <c r="AA149" i="49" s="1"/>
  <c r="AB149" i="50" s="1"/>
  <c r="C34" i="58"/>
  <c r="M151" i="49" s="1"/>
  <c r="N151" i="50" s="1"/>
  <c r="F35" i="58"/>
  <c r="P152" i="49" s="1"/>
  <c r="Q152" i="50" s="1"/>
  <c r="Q35" i="58"/>
  <c r="AA152" i="49" s="1"/>
  <c r="AB152" i="50" s="1"/>
  <c r="H39" i="58"/>
  <c r="R156" i="49" s="1"/>
  <c r="S156" i="50" s="1"/>
  <c r="D41" i="58"/>
  <c r="N158" i="49" s="1"/>
  <c r="O158" i="50" s="1"/>
  <c r="F48" i="58"/>
  <c r="P165" i="49" s="1"/>
  <c r="Q165" i="50" s="1"/>
  <c r="I57" i="58"/>
  <c r="S174" i="49" s="1"/>
  <c r="T174" i="50" s="1"/>
  <c r="M71" i="58"/>
  <c r="W188" i="49" s="1"/>
  <c r="X188" i="50" s="1"/>
  <c r="C17" i="58"/>
  <c r="M134" i="49" s="1"/>
  <c r="N134" i="50" s="1"/>
  <c r="K17" i="58"/>
  <c r="I18" i="58"/>
  <c r="S135" i="49" s="1"/>
  <c r="T135" i="50" s="1"/>
  <c r="Q18" i="58"/>
  <c r="AA135" i="49" s="1"/>
  <c r="AB135" i="50" s="1"/>
  <c r="O19" i="58"/>
  <c r="Y136" i="49" s="1"/>
  <c r="Z136" i="50" s="1"/>
  <c r="I22" i="58"/>
  <c r="S139" i="49" s="1"/>
  <c r="T139" i="50" s="1"/>
  <c r="Q22" i="58"/>
  <c r="AA139" i="49" s="1"/>
  <c r="AB139" i="50" s="1"/>
  <c r="O23" i="58"/>
  <c r="Y140" i="49" s="1"/>
  <c r="Z140" i="50" s="1"/>
  <c r="E24" i="58"/>
  <c r="O141" i="49" s="1"/>
  <c r="P141" i="50" s="1"/>
  <c r="M24" i="58"/>
  <c r="W141" i="49" s="1"/>
  <c r="X141" i="50" s="1"/>
  <c r="I26" i="58"/>
  <c r="S143" i="49" s="1"/>
  <c r="T143" i="50" s="1"/>
  <c r="Q26" i="58"/>
  <c r="AA143" i="49" s="1"/>
  <c r="AB143" i="50" s="1"/>
  <c r="O27" i="58"/>
  <c r="Y144" i="49" s="1"/>
  <c r="Z144" i="50" s="1"/>
  <c r="E28" i="58"/>
  <c r="O145" i="49" s="1"/>
  <c r="P145" i="50" s="1"/>
  <c r="M28" i="58"/>
  <c r="W145" i="49" s="1"/>
  <c r="X145" i="50" s="1"/>
  <c r="C30" i="58"/>
  <c r="M147" i="49" s="1"/>
  <c r="N147" i="50" s="1"/>
  <c r="M30" i="58"/>
  <c r="W147" i="49" s="1"/>
  <c r="X147" i="50" s="1"/>
  <c r="F31" i="58"/>
  <c r="P148" i="49" s="1"/>
  <c r="Q148" i="50" s="1"/>
  <c r="Q31" i="58"/>
  <c r="AA148" i="49" s="1"/>
  <c r="AB148" i="50" s="1"/>
  <c r="I32" i="58"/>
  <c r="S149" i="49" s="1"/>
  <c r="T149" i="50" s="1"/>
  <c r="M33" i="58"/>
  <c r="W150" i="49" s="1"/>
  <c r="X150" i="50" s="1"/>
  <c r="E34" i="58"/>
  <c r="O151" i="49" s="1"/>
  <c r="P151" i="50" s="1"/>
  <c r="P34" i="58"/>
  <c r="Z151" i="49" s="1"/>
  <c r="AA151" i="50" s="1"/>
  <c r="I35" i="58"/>
  <c r="S152" i="49" s="1"/>
  <c r="T152" i="50" s="1"/>
  <c r="P39" i="58"/>
  <c r="Z156" i="49" s="1"/>
  <c r="AA156" i="50" s="1"/>
  <c r="H43" i="58"/>
  <c r="R160" i="49" s="1"/>
  <c r="S160" i="50" s="1"/>
  <c r="D45" i="58"/>
  <c r="N162" i="49" s="1"/>
  <c r="O162" i="50" s="1"/>
  <c r="P48" i="58"/>
  <c r="Z165" i="49" s="1"/>
  <c r="AA165" i="50" s="1"/>
  <c r="Q61" i="58"/>
  <c r="AA178" i="49" s="1"/>
  <c r="AB178" i="50" s="1"/>
  <c r="I65" i="58"/>
  <c r="S182" i="49" s="1"/>
  <c r="T182" i="50" s="1"/>
  <c r="C76" i="58"/>
  <c r="M193" i="49" s="1"/>
  <c r="N193" i="50" s="1"/>
  <c r="O17" i="58"/>
  <c r="Y134" i="49" s="1"/>
  <c r="Z134" i="50" s="1"/>
  <c r="E18" i="58"/>
  <c r="O135" i="49" s="1"/>
  <c r="P135" i="50" s="1"/>
  <c r="M18" i="58"/>
  <c r="W135" i="49" s="1"/>
  <c r="X135" i="50" s="1"/>
  <c r="C19" i="58"/>
  <c r="M136" i="49" s="1"/>
  <c r="N136" i="50" s="1"/>
  <c r="K19" i="58"/>
  <c r="U136" i="49" s="1"/>
  <c r="V136" i="50" s="1"/>
  <c r="I28" i="58"/>
  <c r="S145" i="49" s="1"/>
  <c r="T145" i="50" s="1"/>
  <c r="Q28" i="58"/>
  <c r="AA145" i="49" s="1"/>
  <c r="AB145" i="50" s="1"/>
  <c r="H30" i="58"/>
  <c r="R147" i="49" s="1"/>
  <c r="S147" i="50" s="1"/>
  <c r="K34" i="58"/>
  <c r="U151" i="49" s="1"/>
  <c r="V151" i="50" s="1"/>
  <c r="F44" i="58"/>
  <c r="P161" i="49" s="1"/>
  <c r="Q161" i="50" s="1"/>
  <c r="P47" i="58"/>
  <c r="H53" i="58"/>
  <c r="R170" i="49" s="1"/>
  <c r="S170" i="50" s="1"/>
  <c r="K56" i="58"/>
  <c r="U173" i="49" s="1"/>
  <c r="V173" i="50" s="1"/>
  <c r="C60" i="58"/>
  <c r="M177" i="49" s="1"/>
  <c r="N177" i="50" s="1"/>
  <c r="M63" i="58"/>
  <c r="W180" i="49" s="1"/>
  <c r="X180" i="50" s="1"/>
  <c r="E19" i="58"/>
  <c r="O136" i="49" s="1"/>
  <c r="P136" i="50" s="1"/>
  <c r="O22" i="58"/>
  <c r="Y139" i="49" s="1"/>
  <c r="Z139" i="50" s="1"/>
  <c r="M23" i="58"/>
  <c r="W140" i="49" s="1"/>
  <c r="X140" i="50" s="1"/>
  <c r="K24" i="58"/>
  <c r="U141" i="49" s="1"/>
  <c r="V141" i="50" s="1"/>
  <c r="O26" i="58"/>
  <c r="Y143" i="49" s="1"/>
  <c r="Z143" i="50" s="1"/>
  <c r="M27" i="58"/>
  <c r="W144" i="49" s="1"/>
  <c r="X144" i="50" s="1"/>
  <c r="C28" i="58"/>
  <c r="M145" i="49" s="1"/>
  <c r="N145" i="50" s="1"/>
  <c r="K28" i="58"/>
  <c r="U145" i="49" s="1"/>
  <c r="V145" i="50" s="1"/>
  <c r="J33" i="58"/>
  <c r="T150" i="49" s="1"/>
  <c r="U150" i="50" s="1"/>
  <c r="M34" i="58"/>
  <c r="W151" i="49" s="1"/>
  <c r="X151" i="50" s="1"/>
  <c r="N44" i="58"/>
  <c r="X161" i="49" s="1"/>
  <c r="Y161" i="50" s="1"/>
  <c r="K64" i="58"/>
  <c r="U181" i="49" s="1"/>
  <c r="V181" i="50" s="1"/>
  <c r="C68" i="58"/>
  <c r="M185" i="49" s="1"/>
  <c r="N185" i="50" s="1"/>
  <c r="E75" i="58"/>
  <c r="O192" i="49" s="1"/>
  <c r="P192" i="50" s="1"/>
  <c r="E17" i="58"/>
  <c r="O134" i="49" s="1"/>
  <c r="P134" i="50" s="1"/>
  <c r="M17" i="58"/>
  <c r="W134" i="49" s="1"/>
  <c r="X134" i="50" s="1"/>
  <c r="C18" i="58"/>
  <c r="M135" i="49" s="1"/>
  <c r="N135" i="50" s="1"/>
  <c r="K18" i="58"/>
  <c r="U135" i="49" s="1"/>
  <c r="V135" i="50" s="1"/>
  <c r="I19" i="58"/>
  <c r="S136" i="49" s="1"/>
  <c r="T136" i="50" s="1"/>
  <c r="Q19" i="58"/>
  <c r="AA136" i="49" s="1"/>
  <c r="AB136" i="50" s="1"/>
  <c r="C22" i="58"/>
  <c r="M139" i="49" s="1"/>
  <c r="N139" i="50" s="1"/>
  <c r="K22" i="58"/>
  <c r="U139" i="49" s="1"/>
  <c r="V139" i="50" s="1"/>
  <c r="I23" i="58"/>
  <c r="S140" i="49" s="1"/>
  <c r="T140" i="50" s="1"/>
  <c r="Q23" i="58"/>
  <c r="AA140" i="49" s="1"/>
  <c r="AB140" i="50" s="1"/>
  <c r="O24" i="58"/>
  <c r="Y141" i="49" s="1"/>
  <c r="Z141" i="50" s="1"/>
  <c r="C26" i="58"/>
  <c r="M143" i="49" s="1"/>
  <c r="N143" i="50" s="1"/>
  <c r="K26" i="58"/>
  <c r="U143" i="49" s="1"/>
  <c r="V143" i="50" s="1"/>
  <c r="I27" i="58"/>
  <c r="S144" i="49" s="1"/>
  <c r="T144" i="50" s="1"/>
  <c r="Q27" i="58"/>
  <c r="AA144" i="49" s="1"/>
  <c r="AB144" i="50" s="1"/>
  <c r="O28" i="58"/>
  <c r="Y145" i="49" s="1"/>
  <c r="Z145" i="50" s="1"/>
  <c r="E30" i="58"/>
  <c r="O147" i="49" s="1"/>
  <c r="P147" i="50" s="1"/>
  <c r="P30" i="58"/>
  <c r="Z147" i="49" s="1"/>
  <c r="AA147" i="50" s="1"/>
  <c r="I31" i="58"/>
  <c r="S148" i="49" s="1"/>
  <c r="T148" i="50" s="1"/>
  <c r="E33" i="58"/>
  <c r="O150" i="49" s="1"/>
  <c r="P150" i="50" s="1"/>
  <c r="O33" i="58"/>
  <c r="Y150" i="49" s="1"/>
  <c r="Z150" i="50" s="1"/>
  <c r="H34" i="58"/>
  <c r="R151" i="49" s="1"/>
  <c r="S151" i="50" s="1"/>
  <c r="K35" i="58"/>
  <c r="U152" i="49" s="1"/>
  <c r="V152" i="50" s="1"/>
  <c r="F40" i="58"/>
  <c r="P157" i="49" s="1"/>
  <c r="Q157" i="50" s="1"/>
  <c r="P43" i="58"/>
  <c r="Z160" i="49" s="1"/>
  <c r="AA160" i="50" s="1"/>
  <c r="H47" i="58"/>
  <c r="R164" i="49" s="1"/>
  <c r="S164" i="50" s="1"/>
  <c r="I49" i="58"/>
  <c r="S166" i="49" s="1"/>
  <c r="T166" i="50" s="1"/>
  <c r="M55" i="58"/>
  <c r="W172" i="49" s="1"/>
  <c r="X172" i="50" s="1"/>
  <c r="E59" i="58"/>
  <c r="O176" i="49" s="1"/>
  <c r="P176" i="50" s="1"/>
  <c r="O62" i="58"/>
  <c r="Y179" i="49" s="1"/>
  <c r="Z179" i="50" s="1"/>
  <c r="Q69" i="58"/>
  <c r="AA186" i="49" s="1"/>
  <c r="AB186" i="50" s="1"/>
  <c r="I73" i="58"/>
  <c r="S190" i="49" s="1"/>
  <c r="T190" i="50" s="1"/>
  <c r="S124" i="64" l="1"/>
  <c r="I167" i="50"/>
  <c r="C124" i="64"/>
  <c r="G15" i="64"/>
  <c r="L124" i="64"/>
  <c r="H124" i="64"/>
  <c r="T52" i="64"/>
  <c r="Z259" i="49"/>
  <c r="AA259" i="50" s="1"/>
  <c r="V324" i="49"/>
  <c r="W324" i="50" s="1"/>
  <c r="AI324" i="50" s="1"/>
  <c r="P281" i="49"/>
  <c r="Q281" i="50" s="1"/>
  <c r="E38" i="58"/>
  <c r="O155" i="49" s="1"/>
  <c r="P155" i="50" s="1"/>
  <c r="O156" i="49"/>
  <c r="P156" i="50" s="1"/>
  <c r="F91" i="58"/>
  <c r="P208" i="49" s="1"/>
  <c r="Q208" i="50" s="1"/>
  <c r="P209" i="49"/>
  <c r="Q209" i="50" s="1"/>
  <c r="X281" i="49"/>
  <c r="Y281" i="50" s="1"/>
  <c r="X282" i="49"/>
  <c r="Y282" i="50" s="1"/>
  <c r="U264" i="49"/>
  <c r="V264" i="50" s="1"/>
  <c r="U265" i="49"/>
  <c r="V265" i="50" s="1"/>
  <c r="AC270" i="49"/>
  <c r="AD270" i="50" s="1"/>
  <c r="AJ270" i="50" s="1"/>
  <c r="X270" i="49"/>
  <c r="Y270" i="50" s="1"/>
  <c r="Q275" i="49"/>
  <c r="R275" i="50" s="1"/>
  <c r="N275" i="49"/>
  <c r="O275" i="50" s="1"/>
  <c r="S281" i="49"/>
  <c r="T281" i="50" s="1"/>
  <c r="S284" i="49"/>
  <c r="T284" i="50" s="1"/>
  <c r="Y285" i="49"/>
  <c r="Z285" i="50" s="1"/>
  <c r="Y286" i="49"/>
  <c r="Z286" i="50" s="1"/>
  <c r="P334" i="49"/>
  <c r="Q334" i="50" s="1"/>
  <c r="P335" i="49"/>
  <c r="Q335" i="50" s="1"/>
  <c r="T334" i="49"/>
  <c r="U334" i="50" s="1"/>
  <c r="T335" i="49"/>
  <c r="U335" i="50" s="1"/>
  <c r="O334" i="49"/>
  <c r="P334" i="50" s="1"/>
  <c r="O335" i="49"/>
  <c r="P335" i="50" s="1"/>
  <c r="AJ369" i="50"/>
  <c r="K29" i="60"/>
  <c r="U398" i="49" s="1"/>
  <c r="V398" i="50" s="1"/>
  <c r="U399" i="49"/>
  <c r="V399" i="50" s="1"/>
  <c r="K21" i="60"/>
  <c r="U390" i="49" s="1"/>
  <c r="V390" i="50" s="1"/>
  <c r="U391" i="49"/>
  <c r="V391" i="50" s="1"/>
  <c r="G19" i="60"/>
  <c r="Q388" i="49" s="1"/>
  <c r="M388" i="49"/>
  <c r="N388" i="50" s="1"/>
  <c r="G49" i="60"/>
  <c r="Q418" i="49" s="1"/>
  <c r="N418" i="49"/>
  <c r="O418" i="50" s="1"/>
  <c r="I54" i="60"/>
  <c r="S423" i="49" s="1"/>
  <c r="T423" i="50" s="1"/>
  <c r="S424" i="49"/>
  <c r="T424" i="50" s="1"/>
  <c r="O91" i="60"/>
  <c r="Y460" i="49" s="1"/>
  <c r="Z460" i="50" s="1"/>
  <c r="Y461" i="49"/>
  <c r="Z461" i="50" s="1"/>
  <c r="D21" i="60"/>
  <c r="N390" i="49" s="1"/>
  <c r="O390" i="50" s="1"/>
  <c r="N392" i="49"/>
  <c r="O392" i="50" s="1"/>
  <c r="J91" i="60"/>
  <c r="T460" i="49" s="1"/>
  <c r="U460" i="50" s="1"/>
  <c r="T461" i="49"/>
  <c r="U461" i="50" s="1"/>
  <c r="AI495" i="50"/>
  <c r="O42" i="60"/>
  <c r="Y411" i="49" s="1"/>
  <c r="Z411" i="50" s="1"/>
  <c r="Y413" i="49"/>
  <c r="Z413" i="50" s="1"/>
  <c r="AA537" i="49"/>
  <c r="AB537" i="50" s="1"/>
  <c r="AA538" i="49"/>
  <c r="AB538" i="50" s="1"/>
  <c r="Q527" i="49"/>
  <c r="N527" i="49"/>
  <c r="O527" i="50" s="1"/>
  <c r="Z512" i="49"/>
  <c r="AA512" i="50" s="1"/>
  <c r="U518" i="49"/>
  <c r="V518" i="50" s="1"/>
  <c r="Y520" i="49"/>
  <c r="Z520" i="50" s="1"/>
  <c r="Y522" i="49"/>
  <c r="Z522" i="50" s="1"/>
  <c r="AB537" i="49"/>
  <c r="AC537" i="50" s="1"/>
  <c r="AB538" i="49"/>
  <c r="AC538" i="50" s="1"/>
  <c r="T541" i="49"/>
  <c r="U541" i="50" s="1"/>
  <c r="T542" i="49"/>
  <c r="U542" i="50" s="1"/>
  <c r="Y586" i="49"/>
  <c r="Z586" i="50" s="1"/>
  <c r="Y587" i="49"/>
  <c r="Z587" i="50" s="1"/>
  <c r="O586" i="49"/>
  <c r="P586" i="50" s="1"/>
  <c r="O587" i="49"/>
  <c r="P587" i="50" s="1"/>
  <c r="AB586" i="49"/>
  <c r="AC586" i="50" s="1"/>
  <c r="AB587" i="49"/>
  <c r="AC587" i="50" s="1"/>
  <c r="AA586" i="49"/>
  <c r="AB586" i="50" s="1"/>
  <c r="AA587" i="49"/>
  <c r="AB587" i="50" s="1"/>
  <c r="AJ621" i="50"/>
  <c r="N514" i="49"/>
  <c r="O514" i="50" s="1"/>
  <c r="AB512" i="49"/>
  <c r="AC512" i="50" s="1"/>
  <c r="AG624" i="50"/>
  <c r="AH624" i="50"/>
  <c r="AG632" i="50"/>
  <c r="AH632" i="50"/>
  <c r="AG596" i="50"/>
  <c r="AH596" i="50"/>
  <c r="AG608" i="50"/>
  <c r="AH608" i="50"/>
  <c r="AG625" i="50"/>
  <c r="AH625" i="50"/>
  <c r="AG635" i="50"/>
  <c r="AH635" i="50"/>
  <c r="AH492" i="50"/>
  <c r="AG492" i="50"/>
  <c r="AH503" i="50"/>
  <c r="AG503" i="50"/>
  <c r="AH371" i="50"/>
  <c r="AG371" i="50"/>
  <c r="AH379" i="50"/>
  <c r="AG379" i="50"/>
  <c r="AH279" i="50"/>
  <c r="AG279" i="50"/>
  <c r="AH468" i="50"/>
  <c r="AG468" i="50"/>
  <c r="AH482" i="50"/>
  <c r="AG482" i="50"/>
  <c r="AH500" i="50"/>
  <c r="AG500" i="50"/>
  <c r="AH508" i="50"/>
  <c r="AG508" i="50"/>
  <c r="AH376" i="50"/>
  <c r="AG376" i="50"/>
  <c r="AH366" i="50"/>
  <c r="AG366" i="50"/>
  <c r="AH344" i="50"/>
  <c r="AG344" i="50"/>
  <c r="H312" i="50"/>
  <c r="I312" i="50"/>
  <c r="H376" i="50"/>
  <c r="I376" i="50"/>
  <c r="H147" i="50"/>
  <c r="I147" i="50"/>
  <c r="H211" i="50"/>
  <c r="I211" i="50"/>
  <c r="H380" i="50"/>
  <c r="I380" i="50"/>
  <c r="H631" i="50"/>
  <c r="I631" i="50"/>
  <c r="H615" i="50"/>
  <c r="I615" i="50"/>
  <c r="I599" i="50"/>
  <c r="H599" i="50"/>
  <c r="I583" i="50"/>
  <c r="H583" i="50"/>
  <c r="I567" i="50"/>
  <c r="H567" i="50"/>
  <c r="I551" i="50"/>
  <c r="H551" i="50"/>
  <c r="I535" i="50"/>
  <c r="H535" i="50"/>
  <c r="I519" i="50"/>
  <c r="H519" i="50"/>
  <c r="I634" i="50"/>
  <c r="H634" i="50"/>
  <c r="I618" i="50"/>
  <c r="H618" i="50"/>
  <c r="H602" i="50"/>
  <c r="I602" i="50"/>
  <c r="H586" i="50"/>
  <c r="I586" i="50"/>
  <c r="H570" i="50"/>
  <c r="I570" i="50"/>
  <c r="H554" i="50"/>
  <c r="I554" i="50"/>
  <c r="H538" i="50"/>
  <c r="I538" i="50"/>
  <c r="H522" i="50"/>
  <c r="I522" i="50"/>
  <c r="H629" i="50"/>
  <c r="I629" i="50"/>
  <c r="H613" i="50"/>
  <c r="I613" i="50"/>
  <c r="I597" i="50"/>
  <c r="H597" i="50"/>
  <c r="I581" i="50"/>
  <c r="H581" i="50"/>
  <c r="I565" i="50"/>
  <c r="H565" i="50"/>
  <c r="I549" i="50"/>
  <c r="H549" i="50"/>
  <c r="I533" i="50"/>
  <c r="H533" i="50"/>
  <c r="I517" i="50"/>
  <c r="H517" i="50"/>
  <c r="I624" i="50"/>
  <c r="H624" i="50"/>
  <c r="I608" i="50"/>
  <c r="H608" i="50"/>
  <c r="I592" i="50"/>
  <c r="H592" i="50"/>
  <c r="I576" i="50"/>
  <c r="H576" i="50"/>
  <c r="H560" i="50"/>
  <c r="I560" i="50"/>
  <c r="H544" i="50"/>
  <c r="I544" i="50"/>
  <c r="H528" i="50"/>
  <c r="I528" i="50"/>
  <c r="H512" i="50"/>
  <c r="I512" i="50"/>
  <c r="I373" i="50"/>
  <c r="H373" i="50"/>
  <c r="I357" i="50"/>
  <c r="H357" i="50"/>
  <c r="I341" i="50"/>
  <c r="H341" i="50"/>
  <c r="I325" i="50"/>
  <c r="H325" i="50"/>
  <c r="I309" i="50"/>
  <c r="H309" i="50"/>
  <c r="I293" i="50"/>
  <c r="H293" i="50"/>
  <c r="I277" i="50"/>
  <c r="H277" i="50"/>
  <c r="H261" i="50"/>
  <c r="I261" i="50"/>
  <c r="I371" i="50"/>
  <c r="H371" i="50"/>
  <c r="I355" i="50"/>
  <c r="H355" i="50"/>
  <c r="I339" i="50"/>
  <c r="H339" i="50"/>
  <c r="I323" i="50"/>
  <c r="H323" i="50"/>
  <c r="I307" i="50"/>
  <c r="H307" i="50"/>
  <c r="I291" i="50"/>
  <c r="H291" i="50"/>
  <c r="H275" i="50"/>
  <c r="I275" i="50"/>
  <c r="H259" i="50"/>
  <c r="I259" i="50"/>
  <c r="H374" i="50"/>
  <c r="I374" i="50"/>
  <c r="H358" i="50"/>
  <c r="I358" i="50"/>
  <c r="H342" i="50"/>
  <c r="I342" i="50"/>
  <c r="H326" i="50"/>
  <c r="I326" i="50"/>
  <c r="H310" i="50"/>
  <c r="I310" i="50"/>
  <c r="H294" i="50"/>
  <c r="I294" i="50"/>
  <c r="H278" i="50"/>
  <c r="I278" i="50"/>
  <c r="I262" i="50"/>
  <c r="H262" i="50"/>
  <c r="H384" i="50"/>
  <c r="I384" i="50"/>
  <c r="H288" i="50"/>
  <c r="I288" i="50"/>
  <c r="H352" i="50"/>
  <c r="I352" i="50"/>
  <c r="H171" i="50"/>
  <c r="I171" i="50"/>
  <c r="H235" i="50"/>
  <c r="I235" i="50"/>
  <c r="I256" i="50"/>
  <c r="H256" i="50"/>
  <c r="I240" i="50"/>
  <c r="H240" i="50"/>
  <c r="I224" i="50"/>
  <c r="H224" i="50"/>
  <c r="I208" i="50"/>
  <c r="H208" i="50"/>
  <c r="I192" i="50"/>
  <c r="H192" i="50"/>
  <c r="I176" i="50"/>
  <c r="H176" i="50"/>
  <c r="I160" i="50"/>
  <c r="H160" i="50"/>
  <c r="I144" i="50"/>
  <c r="H144" i="50"/>
  <c r="I254" i="50"/>
  <c r="H254" i="50"/>
  <c r="I238" i="50"/>
  <c r="H238" i="50"/>
  <c r="I222" i="50"/>
  <c r="H222" i="50"/>
  <c r="I206" i="50"/>
  <c r="H206" i="50"/>
  <c r="I190" i="50"/>
  <c r="H190" i="50"/>
  <c r="I174" i="50"/>
  <c r="H174" i="50"/>
  <c r="I158" i="50"/>
  <c r="H158" i="50"/>
  <c r="I142" i="50"/>
  <c r="H142" i="50"/>
  <c r="H253" i="50"/>
  <c r="I253" i="50"/>
  <c r="H237" i="50"/>
  <c r="I237" i="50"/>
  <c r="H221" i="50"/>
  <c r="I221" i="50"/>
  <c r="H205" i="50"/>
  <c r="I205" i="50"/>
  <c r="H189" i="50"/>
  <c r="I189" i="50"/>
  <c r="H173" i="50"/>
  <c r="I173" i="50"/>
  <c r="H157" i="50"/>
  <c r="I157" i="50"/>
  <c r="H141" i="50"/>
  <c r="I141" i="50"/>
  <c r="H316" i="50"/>
  <c r="I316" i="50"/>
  <c r="H292" i="50"/>
  <c r="I292" i="50"/>
  <c r="H356" i="50"/>
  <c r="I356" i="50"/>
  <c r="H191" i="50"/>
  <c r="I191" i="50"/>
  <c r="H255" i="50"/>
  <c r="I255" i="50"/>
  <c r="I507" i="50"/>
  <c r="H507" i="50"/>
  <c r="I491" i="50"/>
  <c r="H491" i="50"/>
  <c r="I475" i="50"/>
  <c r="H475" i="50"/>
  <c r="I459" i="50"/>
  <c r="H459" i="50"/>
  <c r="I443" i="50"/>
  <c r="H443" i="50"/>
  <c r="I427" i="50"/>
  <c r="H427" i="50"/>
  <c r="I411" i="50"/>
  <c r="H411" i="50"/>
  <c r="I395" i="50"/>
  <c r="H395" i="50"/>
  <c r="H502" i="50"/>
  <c r="I502" i="50"/>
  <c r="H486" i="50"/>
  <c r="I486" i="50"/>
  <c r="H470" i="50"/>
  <c r="I470" i="50"/>
  <c r="H454" i="50"/>
  <c r="I454" i="50"/>
  <c r="H438" i="50"/>
  <c r="I438" i="50"/>
  <c r="H422" i="50"/>
  <c r="I422" i="50"/>
  <c r="H406" i="50"/>
  <c r="I406" i="50"/>
  <c r="H390" i="50"/>
  <c r="I390" i="50"/>
  <c r="I501" i="50"/>
  <c r="H501" i="50"/>
  <c r="I485" i="50"/>
  <c r="H485" i="50"/>
  <c r="I469" i="50"/>
  <c r="H469" i="50"/>
  <c r="I453" i="50"/>
  <c r="H453" i="50"/>
  <c r="I437" i="50"/>
  <c r="H437" i="50"/>
  <c r="I421" i="50"/>
  <c r="H421" i="50"/>
  <c r="I405" i="50"/>
  <c r="H405" i="50"/>
  <c r="I389" i="50"/>
  <c r="H389" i="50"/>
  <c r="H500" i="50"/>
  <c r="I500" i="50"/>
  <c r="H484" i="50"/>
  <c r="I484" i="50"/>
  <c r="H468" i="50"/>
  <c r="I468" i="50"/>
  <c r="H452" i="50"/>
  <c r="I452" i="50"/>
  <c r="H436" i="50"/>
  <c r="I436" i="50"/>
  <c r="H420" i="50"/>
  <c r="I420" i="50"/>
  <c r="H404" i="50"/>
  <c r="I404" i="50"/>
  <c r="H388" i="50"/>
  <c r="I388" i="50"/>
  <c r="P46" i="58"/>
  <c r="Z163" i="49" s="1"/>
  <c r="AA163" i="50" s="1"/>
  <c r="Z164" i="49"/>
  <c r="AA164" i="50" s="1"/>
  <c r="K16" i="58"/>
  <c r="U133" i="49" s="1"/>
  <c r="V133" i="50" s="1"/>
  <c r="U134" i="49"/>
  <c r="V134" i="50" s="1"/>
  <c r="I91" i="58"/>
  <c r="S208" i="49" s="1"/>
  <c r="T208" i="50" s="1"/>
  <c r="S209" i="49"/>
  <c r="T209" i="50" s="1"/>
  <c r="O120" i="58"/>
  <c r="Y237" i="49" s="1"/>
  <c r="Z237" i="50" s="1"/>
  <c r="Y238" i="49"/>
  <c r="Z238" i="50" s="1"/>
  <c r="K91" i="58"/>
  <c r="U208" i="49" s="1"/>
  <c r="V208" i="50" s="1"/>
  <c r="U209" i="49"/>
  <c r="V209" i="50" s="1"/>
  <c r="J91" i="58"/>
  <c r="T208" i="49" s="1"/>
  <c r="U208" i="50" s="1"/>
  <c r="T209" i="49"/>
  <c r="U209" i="50" s="1"/>
  <c r="P91" i="58"/>
  <c r="Z208" i="49" s="1"/>
  <c r="AA208" i="50" s="1"/>
  <c r="Z209" i="49"/>
  <c r="AA209" i="50" s="1"/>
  <c r="S289" i="49"/>
  <c r="T289" i="50" s="1"/>
  <c r="S290" i="49"/>
  <c r="T290" i="50" s="1"/>
  <c r="V276" i="49"/>
  <c r="W276" i="50" s="1"/>
  <c r="R276" i="49"/>
  <c r="S276" i="50" s="1"/>
  <c r="Q274" i="49"/>
  <c r="R274" i="50" s="1"/>
  <c r="M274" i="49"/>
  <c r="N274" i="50" s="1"/>
  <c r="AA289" i="49"/>
  <c r="AB289" i="50" s="1"/>
  <c r="AA290" i="49"/>
  <c r="AB290" i="50" s="1"/>
  <c r="Y264" i="49"/>
  <c r="Z264" i="50" s="1"/>
  <c r="Y267" i="49"/>
  <c r="Z267" i="50" s="1"/>
  <c r="U259" i="49"/>
  <c r="V259" i="50" s="1"/>
  <c r="U261" i="49"/>
  <c r="V261" i="50" s="1"/>
  <c r="V267" i="49"/>
  <c r="W267" i="50" s="1"/>
  <c r="R267" i="49"/>
  <c r="S267" i="50" s="1"/>
  <c r="AC284" i="49"/>
  <c r="AD284" i="50" s="1"/>
  <c r="X284" i="49"/>
  <c r="Y284" i="50" s="1"/>
  <c r="Q287" i="49"/>
  <c r="M287" i="49"/>
  <c r="N287" i="50" s="1"/>
  <c r="Y310" i="49"/>
  <c r="Z310" i="50" s="1"/>
  <c r="Y311" i="49"/>
  <c r="Z311" i="50" s="1"/>
  <c r="O327" i="49"/>
  <c r="P327" i="50" s="1"/>
  <c r="O328" i="49"/>
  <c r="P328" i="50" s="1"/>
  <c r="Q276" i="49"/>
  <c r="N276" i="49"/>
  <c r="O276" i="50" s="1"/>
  <c r="M289" i="49"/>
  <c r="N289" i="50" s="1"/>
  <c r="M291" i="49"/>
  <c r="N291" i="50" s="1"/>
  <c r="Q277" i="49"/>
  <c r="N277" i="49"/>
  <c r="O277" i="50" s="1"/>
  <c r="X289" i="49"/>
  <c r="Y289" i="50" s="1"/>
  <c r="X291" i="49"/>
  <c r="Y291" i="50" s="1"/>
  <c r="Q303" i="49"/>
  <c r="N303" i="49"/>
  <c r="O303" i="50" s="1"/>
  <c r="U334" i="49"/>
  <c r="V334" i="50" s="1"/>
  <c r="U335" i="49"/>
  <c r="V335" i="50" s="1"/>
  <c r="V299" i="49"/>
  <c r="W299" i="50" s="1"/>
  <c r="R299" i="49"/>
  <c r="S299" i="50" s="1"/>
  <c r="Z334" i="49"/>
  <c r="AA334" i="50" s="1"/>
  <c r="Z335" i="49"/>
  <c r="AA335" i="50" s="1"/>
  <c r="AA327" i="49"/>
  <c r="AB327" i="50" s="1"/>
  <c r="AA328" i="49"/>
  <c r="AB328" i="50" s="1"/>
  <c r="Y334" i="49"/>
  <c r="Z334" i="50" s="1"/>
  <c r="Y335" i="49"/>
  <c r="Z335" i="50" s="1"/>
  <c r="S334" i="49"/>
  <c r="T334" i="50" s="1"/>
  <c r="S335" i="49"/>
  <c r="T335" i="50" s="1"/>
  <c r="O363" i="49"/>
  <c r="P363" i="50" s="1"/>
  <c r="O364" i="49"/>
  <c r="P364" i="50" s="1"/>
  <c r="R369" i="50"/>
  <c r="AF369" i="49"/>
  <c r="K42" i="60"/>
  <c r="U411" i="49" s="1"/>
  <c r="V411" i="50" s="1"/>
  <c r="U413" i="49"/>
  <c r="V413" i="50" s="1"/>
  <c r="I29" i="60"/>
  <c r="S398" i="49" s="1"/>
  <c r="T398" i="50" s="1"/>
  <c r="S400" i="49"/>
  <c r="T400" i="50" s="1"/>
  <c r="E29" i="60"/>
  <c r="O398" i="49" s="1"/>
  <c r="P398" i="50" s="1"/>
  <c r="O399" i="49"/>
  <c r="P399" i="50" s="1"/>
  <c r="Q25" i="60"/>
  <c r="AA394" i="49" s="1"/>
  <c r="AB394" i="50" s="1"/>
  <c r="AA396" i="49"/>
  <c r="AB396" i="50" s="1"/>
  <c r="I21" i="60"/>
  <c r="S390" i="49" s="1"/>
  <c r="T390" i="50" s="1"/>
  <c r="S392" i="49"/>
  <c r="T392" i="50" s="1"/>
  <c r="E21" i="60"/>
  <c r="O390" i="49" s="1"/>
  <c r="P390" i="50" s="1"/>
  <c r="O391" i="49"/>
  <c r="P391" i="50" s="1"/>
  <c r="P42" i="60"/>
  <c r="Z411" i="49" s="1"/>
  <c r="AA411" i="50" s="1"/>
  <c r="Z412" i="49"/>
  <c r="AA412" i="50" s="1"/>
  <c r="O54" i="60"/>
  <c r="Y423" i="49" s="1"/>
  <c r="Z423" i="50" s="1"/>
  <c r="Y424" i="49"/>
  <c r="Z424" i="50" s="1"/>
  <c r="G76" i="60"/>
  <c r="Q445" i="49" s="1"/>
  <c r="M445" i="49"/>
  <c r="N445" i="50" s="1"/>
  <c r="J21" i="60"/>
  <c r="T390" i="49" s="1"/>
  <c r="U390" i="50" s="1"/>
  <c r="T391" i="49"/>
  <c r="U391" i="50" s="1"/>
  <c r="N25" i="60"/>
  <c r="X394" i="49" s="1"/>
  <c r="Y394" i="50" s="1"/>
  <c r="X395" i="49"/>
  <c r="Y395" i="50" s="1"/>
  <c r="R29" i="60"/>
  <c r="AB398" i="49" s="1"/>
  <c r="AC398" i="50" s="1"/>
  <c r="AB399" i="49"/>
  <c r="AC399" i="50" s="1"/>
  <c r="G32" i="60"/>
  <c r="Q401" i="49" s="1"/>
  <c r="P401" i="49"/>
  <c r="Q401" i="50" s="1"/>
  <c r="F46" i="60"/>
  <c r="P415" i="49" s="1"/>
  <c r="Q415" i="50" s="1"/>
  <c r="P416" i="49"/>
  <c r="Q416" i="50" s="1"/>
  <c r="L50" i="60"/>
  <c r="V419" i="49" s="1"/>
  <c r="W419" i="50" s="1"/>
  <c r="R419" i="49"/>
  <c r="S419" i="50" s="1"/>
  <c r="S61" i="60"/>
  <c r="AC430" i="49" s="1"/>
  <c r="AD430" i="50" s="1"/>
  <c r="W430" i="49"/>
  <c r="X430" i="50" s="1"/>
  <c r="G66" i="60"/>
  <c r="Q435" i="49" s="1"/>
  <c r="M435" i="49"/>
  <c r="N435" i="50" s="1"/>
  <c r="E91" i="60"/>
  <c r="O460" i="49" s="1"/>
  <c r="P460" i="50" s="1"/>
  <c r="O461" i="49"/>
  <c r="P461" i="50" s="1"/>
  <c r="N91" i="60"/>
  <c r="X460" i="49" s="1"/>
  <c r="Y460" i="50" s="1"/>
  <c r="X461" i="49"/>
  <c r="Y461" i="50" s="1"/>
  <c r="AJ495" i="50"/>
  <c r="O38" i="60"/>
  <c r="Y407" i="49" s="1"/>
  <c r="Z407" i="50" s="1"/>
  <c r="Y409" i="49"/>
  <c r="Z409" i="50" s="1"/>
  <c r="S31" i="60"/>
  <c r="AC400" i="49" s="1"/>
  <c r="AD400" i="50" s="1"/>
  <c r="AA400" i="49"/>
  <c r="AB400" i="50" s="1"/>
  <c r="E25" i="60"/>
  <c r="O394" i="49" s="1"/>
  <c r="P394" i="50" s="1"/>
  <c r="O395" i="49"/>
  <c r="P395" i="50" s="1"/>
  <c r="L19" i="60"/>
  <c r="V388" i="49" s="1"/>
  <c r="W388" i="50" s="1"/>
  <c r="S388" i="49"/>
  <c r="T388" i="50" s="1"/>
  <c r="G18" i="60"/>
  <c r="Q387" i="49" s="1"/>
  <c r="M387" i="49"/>
  <c r="N387" i="50" s="1"/>
  <c r="E16" i="60"/>
  <c r="O385" i="49" s="1"/>
  <c r="P385" i="50" s="1"/>
  <c r="O386" i="49"/>
  <c r="P386" i="50" s="1"/>
  <c r="P537" i="49"/>
  <c r="Q537" i="50" s="1"/>
  <c r="P538" i="49"/>
  <c r="Q538" i="50" s="1"/>
  <c r="AC526" i="49"/>
  <c r="AD526" i="50" s="1"/>
  <c r="X526" i="49"/>
  <c r="Y526" i="50" s="1"/>
  <c r="X513" i="49"/>
  <c r="Y513" i="50" s="1"/>
  <c r="U512" i="49"/>
  <c r="V512" i="50" s="1"/>
  <c r="Y518" i="49"/>
  <c r="Z518" i="50" s="1"/>
  <c r="O537" i="49"/>
  <c r="P537" i="50" s="1"/>
  <c r="O539" i="49"/>
  <c r="P539" i="50" s="1"/>
  <c r="AC558" i="49"/>
  <c r="AD558" i="50" s="1"/>
  <c r="W558" i="49"/>
  <c r="X558" i="50" s="1"/>
  <c r="U615" i="49"/>
  <c r="V615" i="50" s="1"/>
  <c r="U616" i="49"/>
  <c r="V616" i="50" s="1"/>
  <c r="Q519" i="49"/>
  <c r="P519" i="49"/>
  <c r="Q519" i="50" s="1"/>
  <c r="V526" i="49"/>
  <c r="W526" i="50" s="1"/>
  <c r="R526" i="49"/>
  <c r="S526" i="50" s="1"/>
  <c r="AC528" i="49"/>
  <c r="AD528" i="50" s="1"/>
  <c r="Z528" i="49"/>
  <c r="AA528" i="50" s="1"/>
  <c r="AC544" i="49"/>
  <c r="AD544" i="50" s="1"/>
  <c r="W544" i="49"/>
  <c r="X544" i="50" s="1"/>
  <c r="S549" i="49"/>
  <c r="T549" i="50" s="1"/>
  <c r="S550" i="49"/>
  <c r="T550" i="50" s="1"/>
  <c r="Q564" i="49"/>
  <c r="M564" i="49"/>
  <c r="N564" i="50" s="1"/>
  <c r="V588" i="49"/>
  <c r="W588" i="50" s="1"/>
  <c r="R588" i="49"/>
  <c r="S588" i="50" s="1"/>
  <c r="Z579" i="49"/>
  <c r="AA579" i="50" s="1"/>
  <c r="Z580" i="49"/>
  <c r="AA580" i="50" s="1"/>
  <c r="P562" i="49"/>
  <c r="Q562" i="50" s="1"/>
  <c r="P563" i="49"/>
  <c r="Q563" i="50" s="1"/>
  <c r="V606" i="49"/>
  <c r="W606" i="50" s="1"/>
  <c r="R606" i="49"/>
  <c r="S606" i="50" s="1"/>
  <c r="Z586" i="49"/>
  <c r="AA586" i="50" s="1"/>
  <c r="Z587" i="49"/>
  <c r="AA587" i="50" s="1"/>
  <c r="N615" i="49"/>
  <c r="O615" i="50" s="1"/>
  <c r="N616" i="49"/>
  <c r="O616" i="50" s="1"/>
  <c r="R621" i="50"/>
  <c r="AF621" i="49"/>
  <c r="O263" i="49"/>
  <c r="P263" i="50" s="1"/>
  <c r="O264" i="49"/>
  <c r="P264" i="50" s="1"/>
  <c r="AG622" i="50"/>
  <c r="AH622" i="50"/>
  <c r="AG630" i="50"/>
  <c r="AH630" i="50"/>
  <c r="AG546" i="50"/>
  <c r="AH546" i="50"/>
  <c r="AG600" i="50"/>
  <c r="AH600" i="50"/>
  <c r="AG623" i="50"/>
  <c r="AH623" i="50"/>
  <c r="AG629" i="50"/>
  <c r="AH629" i="50"/>
  <c r="AG614" i="50"/>
  <c r="AH614" i="50"/>
  <c r="AH488" i="50"/>
  <c r="AG488" i="50"/>
  <c r="AH501" i="50"/>
  <c r="AG501" i="50"/>
  <c r="AH509" i="50"/>
  <c r="AG509" i="50"/>
  <c r="AH377" i="50"/>
  <c r="AG377" i="50"/>
  <c r="AH368" i="50"/>
  <c r="AG368" i="50"/>
  <c r="AH466" i="50"/>
  <c r="AG466" i="50"/>
  <c r="AH474" i="50"/>
  <c r="AG474" i="50"/>
  <c r="AH498" i="50"/>
  <c r="AG498" i="50"/>
  <c r="AH506" i="50"/>
  <c r="AG506" i="50"/>
  <c r="AH374" i="50"/>
  <c r="AG374" i="50"/>
  <c r="AH382" i="50"/>
  <c r="AG382" i="50"/>
  <c r="AH342" i="50"/>
  <c r="AG342" i="50"/>
  <c r="AH356" i="50"/>
  <c r="AG356" i="50"/>
  <c r="I264" i="50"/>
  <c r="H264" i="50"/>
  <c r="H328" i="50"/>
  <c r="I328" i="50"/>
  <c r="H163" i="50"/>
  <c r="I163" i="50"/>
  <c r="H227" i="50"/>
  <c r="I227" i="50"/>
  <c r="H627" i="50"/>
  <c r="I627" i="50"/>
  <c r="H611" i="50"/>
  <c r="I611" i="50"/>
  <c r="I595" i="50"/>
  <c r="H595" i="50"/>
  <c r="I579" i="50"/>
  <c r="H579" i="50"/>
  <c r="I563" i="50"/>
  <c r="H563" i="50"/>
  <c r="I547" i="50"/>
  <c r="H547" i="50"/>
  <c r="I531" i="50"/>
  <c r="H531" i="50"/>
  <c r="I515" i="50"/>
  <c r="H515" i="50"/>
  <c r="I630" i="50"/>
  <c r="H630" i="50"/>
  <c r="I614" i="50"/>
  <c r="H614" i="50"/>
  <c r="H598" i="50"/>
  <c r="I598" i="50"/>
  <c r="H582" i="50"/>
  <c r="I582" i="50"/>
  <c r="H566" i="50"/>
  <c r="I566" i="50"/>
  <c r="H550" i="50"/>
  <c r="I550" i="50"/>
  <c r="H534" i="50"/>
  <c r="I534" i="50"/>
  <c r="H518" i="50"/>
  <c r="I518" i="50"/>
  <c r="H625" i="50"/>
  <c r="I625" i="50"/>
  <c r="H609" i="50"/>
  <c r="I609" i="50"/>
  <c r="I593" i="50"/>
  <c r="H593" i="50"/>
  <c r="I577" i="50"/>
  <c r="H577" i="50"/>
  <c r="I561" i="50"/>
  <c r="H561" i="50"/>
  <c r="I545" i="50"/>
  <c r="H545" i="50"/>
  <c r="I529" i="50"/>
  <c r="H529" i="50"/>
  <c r="I513" i="50"/>
  <c r="H513" i="50"/>
  <c r="I620" i="50"/>
  <c r="H620" i="50"/>
  <c r="I604" i="50"/>
  <c r="H604" i="50"/>
  <c r="I588" i="50"/>
  <c r="H588" i="50"/>
  <c r="I572" i="50"/>
  <c r="H572" i="50"/>
  <c r="H556" i="50"/>
  <c r="I556" i="50"/>
  <c r="H540" i="50"/>
  <c r="I540" i="50"/>
  <c r="H524" i="50"/>
  <c r="I524" i="50"/>
  <c r="I369" i="50"/>
  <c r="H369" i="50"/>
  <c r="I353" i="50"/>
  <c r="H353" i="50"/>
  <c r="I337" i="50"/>
  <c r="H337" i="50"/>
  <c r="I321" i="50"/>
  <c r="H321" i="50"/>
  <c r="I305" i="50"/>
  <c r="H305" i="50"/>
  <c r="I289" i="50"/>
  <c r="H289" i="50"/>
  <c r="H273" i="50"/>
  <c r="I273" i="50"/>
  <c r="I383" i="50"/>
  <c r="H383" i="50"/>
  <c r="I367" i="50"/>
  <c r="H367" i="50"/>
  <c r="I351" i="50"/>
  <c r="H351" i="50"/>
  <c r="I335" i="50"/>
  <c r="H335" i="50"/>
  <c r="I319" i="50"/>
  <c r="H319" i="50"/>
  <c r="I303" i="50"/>
  <c r="H303" i="50"/>
  <c r="I287" i="50"/>
  <c r="H287" i="50"/>
  <c r="H271" i="50"/>
  <c r="I271" i="50"/>
  <c r="I258" i="50"/>
  <c r="H258" i="50"/>
  <c r="H370" i="50"/>
  <c r="I370" i="50"/>
  <c r="H354" i="50"/>
  <c r="I354" i="50"/>
  <c r="H338" i="50"/>
  <c r="I338" i="50"/>
  <c r="H322" i="50"/>
  <c r="I322" i="50"/>
  <c r="H306" i="50"/>
  <c r="I306" i="50"/>
  <c r="H290" i="50"/>
  <c r="I290" i="50"/>
  <c r="I274" i="50"/>
  <c r="H274" i="50"/>
  <c r="R16" i="60"/>
  <c r="AB385" i="49" s="1"/>
  <c r="AC385" i="50" s="1"/>
  <c r="H304" i="50"/>
  <c r="I304" i="50"/>
  <c r="H368" i="50"/>
  <c r="I368" i="50"/>
  <c r="H187" i="50"/>
  <c r="I187" i="50"/>
  <c r="H251" i="50"/>
  <c r="I251" i="50"/>
  <c r="I252" i="50"/>
  <c r="H252" i="50"/>
  <c r="I236" i="50"/>
  <c r="H236" i="50"/>
  <c r="I220" i="50"/>
  <c r="H220" i="50"/>
  <c r="I204" i="50"/>
  <c r="H204" i="50"/>
  <c r="I188" i="50"/>
  <c r="H188" i="50"/>
  <c r="I172" i="50"/>
  <c r="H172" i="50"/>
  <c r="I156" i="50"/>
  <c r="H156" i="50"/>
  <c r="I140" i="50"/>
  <c r="H140" i="50"/>
  <c r="I250" i="50"/>
  <c r="H250" i="50"/>
  <c r="I234" i="50"/>
  <c r="H234" i="50"/>
  <c r="I218" i="50"/>
  <c r="H218" i="50"/>
  <c r="I202" i="50"/>
  <c r="H202" i="50"/>
  <c r="I186" i="50"/>
  <c r="H186" i="50"/>
  <c r="I170" i="50"/>
  <c r="H170" i="50"/>
  <c r="I154" i="50"/>
  <c r="H154" i="50"/>
  <c r="I138" i="50"/>
  <c r="H138" i="50"/>
  <c r="H249" i="50"/>
  <c r="I249" i="50"/>
  <c r="H233" i="50"/>
  <c r="I233" i="50"/>
  <c r="H217" i="50"/>
  <c r="I217" i="50"/>
  <c r="H201" i="50"/>
  <c r="I201" i="50"/>
  <c r="H185" i="50"/>
  <c r="I185" i="50"/>
  <c r="H169" i="50"/>
  <c r="I169" i="50"/>
  <c r="H153" i="50"/>
  <c r="I153" i="50"/>
  <c r="H137" i="50"/>
  <c r="I137" i="50"/>
  <c r="H348" i="50"/>
  <c r="I348" i="50"/>
  <c r="H308" i="50"/>
  <c r="I308" i="50"/>
  <c r="H372" i="50"/>
  <c r="I372" i="50"/>
  <c r="H207" i="50"/>
  <c r="I207" i="50"/>
  <c r="I503" i="50"/>
  <c r="H503" i="50"/>
  <c r="I487" i="50"/>
  <c r="H487" i="50"/>
  <c r="I471" i="50"/>
  <c r="H471" i="50"/>
  <c r="I455" i="50"/>
  <c r="H455" i="50"/>
  <c r="I439" i="50"/>
  <c r="H439" i="50"/>
  <c r="I423" i="50"/>
  <c r="H423" i="50"/>
  <c r="I407" i="50"/>
  <c r="H407" i="50"/>
  <c r="I391" i="50"/>
  <c r="H391" i="50"/>
  <c r="H498" i="50"/>
  <c r="I498" i="50"/>
  <c r="H482" i="50"/>
  <c r="I482" i="50"/>
  <c r="H466" i="50"/>
  <c r="I466" i="50"/>
  <c r="H450" i="50"/>
  <c r="I450" i="50"/>
  <c r="H434" i="50"/>
  <c r="I434" i="50"/>
  <c r="H418" i="50"/>
  <c r="I418" i="50"/>
  <c r="H402" i="50"/>
  <c r="I402" i="50"/>
  <c r="H386" i="50"/>
  <c r="I386" i="50"/>
  <c r="I497" i="50"/>
  <c r="H497" i="50"/>
  <c r="I481" i="50"/>
  <c r="H481" i="50"/>
  <c r="I465" i="50"/>
  <c r="H465" i="50"/>
  <c r="I449" i="50"/>
  <c r="H449" i="50"/>
  <c r="I433" i="50"/>
  <c r="H433" i="50"/>
  <c r="I417" i="50"/>
  <c r="H417" i="50"/>
  <c r="I401" i="50"/>
  <c r="H401" i="50"/>
  <c r="I385" i="50"/>
  <c r="H385" i="50"/>
  <c r="H496" i="50"/>
  <c r="I496" i="50"/>
  <c r="H480" i="50"/>
  <c r="I480" i="50"/>
  <c r="H464" i="50"/>
  <c r="I464" i="50"/>
  <c r="H448" i="50"/>
  <c r="I448" i="50"/>
  <c r="H432" i="50"/>
  <c r="I432" i="50"/>
  <c r="H416" i="50"/>
  <c r="I416" i="50"/>
  <c r="H400" i="50"/>
  <c r="I400" i="50"/>
  <c r="I91" i="60"/>
  <c r="S460" i="49" s="1"/>
  <c r="T460" i="50" s="1"/>
  <c r="S461" i="49"/>
  <c r="T461" i="50" s="1"/>
  <c r="E91" i="58"/>
  <c r="O208" i="49" s="1"/>
  <c r="P208" i="50" s="1"/>
  <c r="O209" i="49"/>
  <c r="P209" i="50" s="1"/>
  <c r="Q91" i="58"/>
  <c r="AA208" i="49" s="1"/>
  <c r="AB208" i="50" s="1"/>
  <c r="AA209" i="49"/>
  <c r="AB209" i="50" s="1"/>
  <c r="N91" i="58"/>
  <c r="X208" i="49" s="1"/>
  <c r="Y208" i="50" s="1"/>
  <c r="X209" i="49"/>
  <c r="Y209" i="50" s="1"/>
  <c r="Y272" i="49"/>
  <c r="Z272" i="50" s="1"/>
  <c r="Y275" i="49"/>
  <c r="Z275" i="50" s="1"/>
  <c r="U268" i="49"/>
  <c r="V268" i="50" s="1"/>
  <c r="U269" i="49"/>
  <c r="V269" i="50" s="1"/>
  <c r="AA264" i="49"/>
  <c r="AB264" i="50" s="1"/>
  <c r="AA266" i="49"/>
  <c r="AB266" i="50" s="1"/>
  <c r="Q271" i="49"/>
  <c r="R271" i="50" s="1"/>
  <c r="AH271" i="50" s="1"/>
  <c r="N271" i="49"/>
  <c r="O271" i="50" s="1"/>
  <c r="AC274" i="49"/>
  <c r="AD274" i="50" s="1"/>
  <c r="X274" i="49"/>
  <c r="Y274" i="50" s="1"/>
  <c r="O285" i="49"/>
  <c r="P285" i="50" s="1"/>
  <c r="O286" i="49"/>
  <c r="P286" i="50" s="1"/>
  <c r="U289" i="49"/>
  <c r="V289" i="50" s="1"/>
  <c r="U291" i="49"/>
  <c r="V291" i="50" s="1"/>
  <c r="AB315" i="49"/>
  <c r="AC315" i="50" s="1"/>
  <c r="AB316" i="49"/>
  <c r="AC316" i="50" s="1"/>
  <c r="P297" i="49"/>
  <c r="Q297" i="50" s="1"/>
  <c r="P298" i="49"/>
  <c r="Q298" i="50" s="1"/>
  <c r="V361" i="49"/>
  <c r="W361" i="50" s="1"/>
  <c r="R361" i="49"/>
  <c r="S361" i="50" s="1"/>
  <c r="T315" i="49"/>
  <c r="U315" i="50" s="1"/>
  <c r="T316" i="49"/>
  <c r="U316" i="50" s="1"/>
  <c r="V314" i="49"/>
  <c r="W314" i="50" s="1"/>
  <c r="R314" i="49"/>
  <c r="S314" i="50" s="1"/>
  <c r="AB334" i="49"/>
  <c r="AC334" i="50" s="1"/>
  <c r="AB335" i="49"/>
  <c r="AC335" i="50" s="1"/>
  <c r="AA259" i="49"/>
  <c r="AB259" i="50" s="1"/>
  <c r="D84" i="60"/>
  <c r="N453" i="49" s="1"/>
  <c r="O453" i="50" s="1"/>
  <c r="N454" i="49"/>
  <c r="O454" i="50" s="1"/>
  <c r="E67" i="60"/>
  <c r="O436" i="49" s="1"/>
  <c r="P436" i="50" s="1"/>
  <c r="O437" i="49"/>
  <c r="P437" i="50" s="1"/>
  <c r="E46" i="60"/>
  <c r="O415" i="49" s="1"/>
  <c r="P415" i="50" s="1"/>
  <c r="O416" i="49"/>
  <c r="P416" i="50" s="1"/>
  <c r="G44" i="60"/>
  <c r="Q413" i="49" s="1"/>
  <c r="M413" i="49"/>
  <c r="N413" i="50" s="1"/>
  <c r="E38" i="60"/>
  <c r="O407" i="49" s="1"/>
  <c r="P407" i="50" s="1"/>
  <c r="O408" i="49"/>
  <c r="P408" i="50" s="1"/>
  <c r="O25" i="60"/>
  <c r="Y394" i="49" s="1"/>
  <c r="Z394" i="50" s="1"/>
  <c r="Y397" i="49"/>
  <c r="Z397" i="50" s="1"/>
  <c r="S40" i="60"/>
  <c r="AC409" i="49" s="1"/>
  <c r="AD409" i="50" s="1"/>
  <c r="X409" i="49"/>
  <c r="Y409" i="50" s="1"/>
  <c r="M54" i="60"/>
  <c r="W423" i="49" s="1"/>
  <c r="X423" i="50" s="1"/>
  <c r="W425" i="49"/>
  <c r="X425" i="50" s="1"/>
  <c r="O72" i="60"/>
  <c r="Y441" i="49" s="1"/>
  <c r="Z441" i="50" s="1"/>
  <c r="Y443" i="49"/>
  <c r="Z443" i="50" s="1"/>
  <c r="G95" i="60"/>
  <c r="Q464" i="49" s="1"/>
  <c r="M464" i="49"/>
  <c r="N464" i="50" s="1"/>
  <c r="D29" i="60"/>
  <c r="N398" i="49" s="1"/>
  <c r="O398" i="50" s="1"/>
  <c r="N400" i="49"/>
  <c r="O400" i="50" s="1"/>
  <c r="G62" i="60"/>
  <c r="Q431" i="49" s="1"/>
  <c r="M431" i="49"/>
  <c r="N431" i="50" s="1"/>
  <c r="G82" i="60"/>
  <c r="Q451" i="49" s="1"/>
  <c r="M451" i="49"/>
  <c r="N451" i="50" s="1"/>
  <c r="S66" i="60"/>
  <c r="AC435" i="49" s="1"/>
  <c r="AD435" i="50" s="1"/>
  <c r="X435" i="49"/>
  <c r="Y435" i="50" s="1"/>
  <c r="Q91" i="60"/>
  <c r="AA460" i="49" s="1"/>
  <c r="AB460" i="50" s="1"/>
  <c r="AA461" i="49"/>
  <c r="AB461" i="50" s="1"/>
  <c r="G90" i="60"/>
  <c r="Q459" i="49" s="1"/>
  <c r="N459" i="49"/>
  <c r="O459" i="50" s="1"/>
  <c r="K91" i="60"/>
  <c r="U460" i="49" s="1"/>
  <c r="V460" i="50" s="1"/>
  <c r="U461" i="49"/>
  <c r="V461" i="50" s="1"/>
  <c r="L100" i="60"/>
  <c r="V469" i="49" s="1"/>
  <c r="W469" i="50" s="1"/>
  <c r="S469" i="49"/>
  <c r="T469" i="50" s="1"/>
  <c r="R91" i="60"/>
  <c r="AB460" i="49" s="1"/>
  <c r="AC460" i="50" s="1"/>
  <c r="AB461" i="49"/>
  <c r="AC461" i="50" s="1"/>
  <c r="O120" i="60"/>
  <c r="Y489" i="49" s="1"/>
  <c r="Z489" i="50" s="1"/>
  <c r="Y490" i="49"/>
  <c r="Z490" i="50" s="1"/>
  <c r="R495" i="50"/>
  <c r="AF495" i="49"/>
  <c r="O29" i="60"/>
  <c r="Y398" i="49" s="1"/>
  <c r="Z398" i="50" s="1"/>
  <c r="Y401" i="49"/>
  <c r="Z401" i="50" s="1"/>
  <c r="O21" i="60"/>
  <c r="Y390" i="49" s="1"/>
  <c r="Z390" i="50" s="1"/>
  <c r="M520" i="49"/>
  <c r="N520" i="50" s="1"/>
  <c r="M522" i="49"/>
  <c r="N522" i="50" s="1"/>
  <c r="U524" i="49"/>
  <c r="V524" i="50" s="1"/>
  <c r="U526" i="49"/>
  <c r="V526" i="50" s="1"/>
  <c r="T586" i="49"/>
  <c r="U586" i="50" s="1"/>
  <c r="T587" i="49"/>
  <c r="U587" i="50" s="1"/>
  <c r="AB541" i="49"/>
  <c r="AC541" i="50" s="1"/>
  <c r="AB543" i="49"/>
  <c r="AC543" i="50" s="1"/>
  <c r="P586" i="49"/>
  <c r="Q586" i="50" s="1"/>
  <c r="P587" i="49"/>
  <c r="Q587" i="50" s="1"/>
  <c r="S586" i="49"/>
  <c r="T586" i="50" s="1"/>
  <c r="S587" i="49"/>
  <c r="T587" i="50" s="1"/>
  <c r="AC605" i="49"/>
  <c r="AD605" i="50" s="1"/>
  <c r="X605" i="49"/>
  <c r="Y605" i="50" s="1"/>
  <c r="AG628" i="50"/>
  <c r="AH628" i="50"/>
  <c r="AG618" i="50"/>
  <c r="AH618" i="50"/>
  <c r="AG594" i="50"/>
  <c r="AH594" i="50"/>
  <c r="AG627" i="50"/>
  <c r="AH627" i="50"/>
  <c r="AG633" i="50"/>
  <c r="AH633" i="50"/>
  <c r="AH531" i="50"/>
  <c r="AG531" i="50"/>
  <c r="AH405" i="50"/>
  <c r="AG405" i="50"/>
  <c r="AH499" i="50"/>
  <c r="AG499" i="50"/>
  <c r="AH507" i="50"/>
  <c r="AG507" i="50"/>
  <c r="AH375" i="50"/>
  <c r="AG375" i="50"/>
  <c r="AH383" i="50"/>
  <c r="AG383" i="50"/>
  <c r="AH420" i="50"/>
  <c r="AG420" i="50"/>
  <c r="AH472" i="50"/>
  <c r="AG472" i="50"/>
  <c r="AH496" i="50"/>
  <c r="AG496" i="50"/>
  <c r="AH504" i="50"/>
  <c r="AG504" i="50"/>
  <c r="AH372" i="50"/>
  <c r="AG372" i="50"/>
  <c r="AH380" i="50"/>
  <c r="AG380" i="50"/>
  <c r="AH340" i="50"/>
  <c r="AG340" i="50"/>
  <c r="AH348" i="50"/>
  <c r="AG348" i="50"/>
  <c r="H280" i="50"/>
  <c r="I280" i="50"/>
  <c r="H344" i="50"/>
  <c r="I344" i="50"/>
  <c r="H179" i="50"/>
  <c r="I179" i="50"/>
  <c r="H243" i="50"/>
  <c r="I243" i="50"/>
  <c r="H284" i="50"/>
  <c r="I284" i="50"/>
  <c r="H623" i="50"/>
  <c r="I623" i="50"/>
  <c r="H607" i="50"/>
  <c r="I607" i="50"/>
  <c r="I591" i="50"/>
  <c r="H591" i="50"/>
  <c r="I575" i="50"/>
  <c r="H575" i="50"/>
  <c r="I559" i="50"/>
  <c r="H559" i="50"/>
  <c r="I543" i="50"/>
  <c r="H543" i="50"/>
  <c r="I527" i="50"/>
  <c r="H527" i="50"/>
  <c r="I511" i="50"/>
  <c r="H511" i="50"/>
  <c r="I626" i="50"/>
  <c r="H626" i="50"/>
  <c r="I610" i="50"/>
  <c r="H610" i="50"/>
  <c r="H594" i="50"/>
  <c r="I594" i="50"/>
  <c r="H578" i="50"/>
  <c r="I578" i="50"/>
  <c r="H562" i="50"/>
  <c r="I562" i="50"/>
  <c r="H546" i="50"/>
  <c r="I546" i="50"/>
  <c r="H530" i="50"/>
  <c r="I530" i="50"/>
  <c r="H514" i="50"/>
  <c r="I514" i="50"/>
  <c r="H621" i="50"/>
  <c r="I621" i="50"/>
  <c r="H605" i="50"/>
  <c r="I605" i="50"/>
  <c r="I589" i="50"/>
  <c r="H589" i="50"/>
  <c r="I573" i="50"/>
  <c r="H573" i="50"/>
  <c r="I557" i="50"/>
  <c r="H557" i="50"/>
  <c r="I541" i="50"/>
  <c r="H541" i="50"/>
  <c r="I525" i="50"/>
  <c r="H525" i="50"/>
  <c r="I632" i="50"/>
  <c r="H632" i="50"/>
  <c r="I616" i="50"/>
  <c r="H616" i="50"/>
  <c r="I600" i="50"/>
  <c r="H600" i="50"/>
  <c r="I584" i="50"/>
  <c r="H584" i="50"/>
  <c r="H568" i="50"/>
  <c r="I568" i="50"/>
  <c r="H552" i="50"/>
  <c r="I552" i="50"/>
  <c r="H536" i="50"/>
  <c r="I536" i="50"/>
  <c r="H520" i="50"/>
  <c r="I520" i="50"/>
  <c r="I381" i="50"/>
  <c r="H381" i="50"/>
  <c r="I365" i="50"/>
  <c r="H365" i="50"/>
  <c r="I349" i="50"/>
  <c r="H349" i="50"/>
  <c r="I333" i="50"/>
  <c r="H333" i="50"/>
  <c r="I317" i="50"/>
  <c r="H317" i="50"/>
  <c r="I301" i="50"/>
  <c r="H301" i="50"/>
  <c r="I285" i="50"/>
  <c r="H285" i="50"/>
  <c r="H269" i="50"/>
  <c r="I269" i="50"/>
  <c r="I379" i="50"/>
  <c r="H379" i="50"/>
  <c r="I363" i="50"/>
  <c r="H363" i="50"/>
  <c r="I347" i="50"/>
  <c r="H347" i="50"/>
  <c r="I331" i="50"/>
  <c r="H331" i="50"/>
  <c r="I315" i="50"/>
  <c r="H315" i="50"/>
  <c r="I299" i="50"/>
  <c r="H299" i="50"/>
  <c r="I283" i="50"/>
  <c r="H283" i="50"/>
  <c r="H267" i="50"/>
  <c r="I267" i="50"/>
  <c r="H382" i="50"/>
  <c r="I382" i="50"/>
  <c r="H366" i="50"/>
  <c r="I366" i="50"/>
  <c r="H350" i="50"/>
  <c r="I350" i="50"/>
  <c r="H334" i="50"/>
  <c r="I334" i="50"/>
  <c r="H318" i="50"/>
  <c r="I318" i="50"/>
  <c r="H302" i="50"/>
  <c r="I302" i="50"/>
  <c r="H286" i="50"/>
  <c r="I286" i="50"/>
  <c r="I270" i="50"/>
  <c r="H270" i="50"/>
  <c r="H320" i="50"/>
  <c r="I320" i="50"/>
  <c r="H139" i="50"/>
  <c r="I139" i="50"/>
  <c r="H203" i="50"/>
  <c r="I203" i="50"/>
  <c r="I248" i="50"/>
  <c r="H248" i="50"/>
  <c r="I232" i="50"/>
  <c r="H232" i="50"/>
  <c r="I216" i="50"/>
  <c r="H216" i="50"/>
  <c r="I200" i="50"/>
  <c r="H200" i="50"/>
  <c r="I184" i="50"/>
  <c r="H184" i="50"/>
  <c r="I168" i="50"/>
  <c r="H168" i="50"/>
  <c r="I152" i="50"/>
  <c r="H152" i="50"/>
  <c r="I136" i="50"/>
  <c r="H136" i="50"/>
  <c r="I246" i="50"/>
  <c r="H246" i="50"/>
  <c r="I230" i="50"/>
  <c r="H230" i="50"/>
  <c r="I214" i="50"/>
  <c r="H214" i="50"/>
  <c r="I198" i="50"/>
  <c r="H198" i="50"/>
  <c r="I182" i="50"/>
  <c r="H182" i="50"/>
  <c r="I166" i="50"/>
  <c r="H166" i="50"/>
  <c r="I150" i="50"/>
  <c r="H150" i="50"/>
  <c r="I134" i="50"/>
  <c r="H134" i="50"/>
  <c r="H245" i="50"/>
  <c r="I245" i="50"/>
  <c r="H229" i="50"/>
  <c r="I229" i="50"/>
  <c r="H213" i="50"/>
  <c r="I213" i="50"/>
  <c r="H197" i="50"/>
  <c r="I197" i="50"/>
  <c r="H181" i="50"/>
  <c r="I181" i="50"/>
  <c r="H165" i="50"/>
  <c r="I165" i="50"/>
  <c r="H149" i="50"/>
  <c r="I149" i="50"/>
  <c r="H133" i="50"/>
  <c r="I133" i="50"/>
  <c r="X386" i="49"/>
  <c r="Y386" i="50" s="1"/>
  <c r="N16" i="60"/>
  <c r="X385" i="49" s="1"/>
  <c r="Y385" i="50" s="1"/>
  <c r="I268" i="50"/>
  <c r="H268" i="50"/>
  <c r="H364" i="50"/>
  <c r="I364" i="50"/>
  <c r="I260" i="50"/>
  <c r="H260" i="50"/>
  <c r="H324" i="50"/>
  <c r="I324" i="50"/>
  <c r="H159" i="50"/>
  <c r="I159" i="50"/>
  <c r="H223" i="50"/>
  <c r="I223" i="50"/>
  <c r="I499" i="50"/>
  <c r="H499" i="50"/>
  <c r="I483" i="50"/>
  <c r="H483" i="50"/>
  <c r="I467" i="50"/>
  <c r="H467" i="50"/>
  <c r="I451" i="50"/>
  <c r="H451" i="50"/>
  <c r="I435" i="50"/>
  <c r="H435" i="50"/>
  <c r="I419" i="50"/>
  <c r="H419" i="50"/>
  <c r="I403" i="50"/>
  <c r="H403" i="50"/>
  <c r="I387" i="50"/>
  <c r="H387" i="50"/>
  <c r="H494" i="50"/>
  <c r="I494" i="50"/>
  <c r="H478" i="50"/>
  <c r="I478" i="50"/>
  <c r="H462" i="50"/>
  <c r="I462" i="50"/>
  <c r="H446" i="50"/>
  <c r="I446" i="50"/>
  <c r="H430" i="50"/>
  <c r="I430" i="50"/>
  <c r="H414" i="50"/>
  <c r="I414" i="50"/>
  <c r="H398" i="50"/>
  <c r="I398" i="50"/>
  <c r="I509" i="50"/>
  <c r="H509" i="50"/>
  <c r="I493" i="50"/>
  <c r="H493" i="50"/>
  <c r="I477" i="50"/>
  <c r="H477" i="50"/>
  <c r="I461" i="50"/>
  <c r="H461" i="50"/>
  <c r="I445" i="50"/>
  <c r="H445" i="50"/>
  <c r="I429" i="50"/>
  <c r="H429" i="50"/>
  <c r="I413" i="50"/>
  <c r="H413" i="50"/>
  <c r="I397" i="50"/>
  <c r="H397" i="50"/>
  <c r="H508" i="50"/>
  <c r="I508" i="50"/>
  <c r="H492" i="50"/>
  <c r="I492" i="50"/>
  <c r="H476" i="50"/>
  <c r="I476" i="50"/>
  <c r="H460" i="50"/>
  <c r="I460" i="50"/>
  <c r="H444" i="50"/>
  <c r="I444" i="50"/>
  <c r="H428" i="50"/>
  <c r="I428" i="50"/>
  <c r="H412" i="50"/>
  <c r="I412" i="50"/>
  <c r="H396" i="50"/>
  <c r="I396" i="50"/>
  <c r="O91" i="58"/>
  <c r="Y208" i="49" s="1"/>
  <c r="Z208" i="50" s="1"/>
  <c r="Y209" i="49"/>
  <c r="Z209" i="50" s="1"/>
  <c r="R91" i="58"/>
  <c r="AB208" i="49" s="1"/>
  <c r="AC208" i="50" s="1"/>
  <c r="AB209" i="49"/>
  <c r="AC209" i="50" s="1"/>
  <c r="D91" i="58"/>
  <c r="N208" i="49" s="1"/>
  <c r="O208" i="50" s="1"/>
  <c r="N209" i="49"/>
  <c r="O209" i="50" s="1"/>
  <c r="S285" i="49"/>
  <c r="T285" i="50" s="1"/>
  <c r="S287" i="49"/>
  <c r="T287" i="50" s="1"/>
  <c r="AA281" i="49"/>
  <c r="AB281" i="50" s="1"/>
  <c r="AA283" i="49"/>
  <c r="AB283" i="50" s="1"/>
  <c r="O272" i="49"/>
  <c r="P272" i="50" s="1"/>
  <c r="O273" i="49"/>
  <c r="P273" i="50" s="1"/>
  <c r="Q307" i="49"/>
  <c r="M307" i="49"/>
  <c r="N307" i="50" s="1"/>
  <c r="Y268" i="49"/>
  <c r="Z268" i="50" s="1"/>
  <c r="Y271" i="49"/>
  <c r="Z271" i="50" s="1"/>
  <c r="S264" i="49"/>
  <c r="T264" i="50" s="1"/>
  <c r="S266" i="49"/>
  <c r="T266" i="50" s="1"/>
  <c r="Y259" i="49"/>
  <c r="Z259" i="50" s="1"/>
  <c r="Y260" i="49"/>
  <c r="Z260" i="50" s="1"/>
  <c r="Q284" i="49"/>
  <c r="M284" i="49"/>
  <c r="N284" i="50" s="1"/>
  <c r="AC261" i="49"/>
  <c r="AD261" i="50" s="1"/>
  <c r="X261" i="49"/>
  <c r="Y261" i="50" s="1"/>
  <c r="Y281" i="49"/>
  <c r="Z281" i="50" s="1"/>
  <c r="Y282" i="49"/>
  <c r="Z282" i="50" s="1"/>
  <c r="AB285" i="49"/>
  <c r="AC285" i="50" s="1"/>
  <c r="AB286" i="49"/>
  <c r="AC286" i="50" s="1"/>
  <c r="AB321" i="49"/>
  <c r="AC321" i="50" s="1"/>
  <c r="AB322" i="49"/>
  <c r="AC322" i="50" s="1"/>
  <c r="Z363" i="49"/>
  <c r="AA363" i="50" s="1"/>
  <c r="Z364" i="49"/>
  <c r="AA364" i="50" s="1"/>
  <c r="X334" i="49"/>
  <c r="Y334" i="50" s="1"/>
  <c r="X335" i="49"/>
  <c r="Y335" i="50" s="1"/>
  <c r="Q299" i="49"/>
  <c r="P299" i="49"/>
  <c r="Q299" i="50" s="1"/>
  <c r="N334" i="49"/>
  <c r="O334" i="50" s="1"/>
  <c r="N335" i="49"/>
  <c r="O335" i="50" s="1"/>
  <c r="AA334" i="49"/>
  <c r="AB334" i="50" s="1"/>
  <c r="AA335" i="49"/>
  <c r="AB335" i="50" s="1"/>
  <c r="Y363" i="49"/>
  <c r="Z363" i="50" s="1"/>
  <c r="Y364" i="49"/>
  <c r="Z364" i="50" s="1"/>
  <c r="AI369" i="50"/>
  <c r="O78" i="60"/>
  <c r="Y447" i="49" s="1"/>
  <c r="Z447" i="50" s="1"/>
  <c r="Y448" i="49"/>
  <c r="Z448" i="50" s="1"/>
  <c r="K46" i="60"/>
  <c r="U415" i="49" s="1"/>
  <c r="V415" i="50" s="1"/>
  <c r="U417" i="49"/>
  <c r="V417" i="50" s="1"/>
  <c r="K38" i="60"/>
  <c r="U407" i="49" s="1"/>
  <c r="V407" i="50" s="1"/>
  <c r="U409" i="49"/>
  <c r="V409" i="50" s="1"/>
  <c r="G34" i="60"/>
  <c r="Q403" i="49" s="1"/>
  <c r="M403" i="49"/>
  <c r="N403" i="50" s="1"/>
  <c r="P29" i="60"/>
  <c r="Z398" i="49" s="1"/>
  <c r="AA398" i="50" s="1"/>
  <c r="Z399" i="49"/>
  <c r="AA399" i="50" s="1"/>
  <c r="L28" i="60"/>
  <c r="V397" i="49" s="1"/>
  <c r="W397" i="50" s="1"/>
  <c r="S397" i="49"/>
  <c r="T397" i="50" s="1"/>
  <c r="L18" i="60"/>
  <c r="V387" i="49" s="1"/>
  <c r="W387" i="50" s="1"/>
  <c r="S387" i="49"/>
  <c r="T387" i="50" s="1"/>
  <c r="D54" i="60"/>
  <c r="N423" i="49" s="1"/>
  <c r="O423" i="50" s="1"/>
  <c r="N424" i="49"/>
  <c r="O424" i="50" s="1"/>
  <c r="I67" i="60"/>
  <c r="S436" i="49" s="1"/>
  <c r="T436" i="50" s="1"/>
  <c r="S438" i="49"/>
  <c r="T438" i="50" s="1"/>
  <c r="E78" i="60"/>
  <c r="O447" i="49" s="1"/>
  <c r="P447" i="50" s="1"/>
  <c r="O448" i="49"/>
  <c r="P448" i="50" s="1"/>
  <c r="P84" i="60"/>
  <c r="Z453" i="49" s="1"/>
  <c r="AA453" i="50" s="1"/>
  <c r="Z454" i="49"/>
  <c r="AA454" i="50" s="1"/>
  <c r="L90" i="60"/>
  <c r="V459" i="49" s="1"/>
  <c r="W459" i="50" s="1"/>
  <c r="R459" i="49"/>
  <c r="S459" i="50" s="1"/>
  <c r="D25" i="60"/>
  <c r="N394" i="49" s="1"/>
  <c r="O394" i="50" s="1"/>
  <c r="N396" i="49"/>
  <c r="O396" i="50" s="1"/>
  <c r="L57" i="60"/>
  <c r="V426" i="49" s="1"/>
  <c r="W426" i="50" s="1"/>
  <c r="R426" i="49"/>
  <c r="S426" i="50" s="1"/>
  <c r="D91" i="60"/>
  <c r="N460" i="49" s="1"/>
  <c r="O460" i="50" s="1"/>
  <c r="N461" i="49"/>
  <c r="O461" i="50" s="1"/>
  <c r="N84" i="60"/>
  <c r="X453" i="49" s="1"/>
  <c r="Y453" i="50" s="1"/>
  <c r="X454" i="49"/>
  <c r="Y454" i="50" s="1"/>
  <c r="L94" i="60"/>
  <c r="V463" i="49" s="1"/>
  <c r="W463" i="50" s="1"/>
  <c r="R463" i="49"/>
  <c r="S463" i="50" s="1"/>
  <c r="P91" i="60"/>
  <c r="Z460" i="49" s="1"/>
  <c r="AA460" i="50" s="1"/>
  <c r="Z461" i="49"/>
  <c r="AA461" i="50" s="1"/>
  <c r="G96" i="60"/>
  <c r="Q465" i="49" s="1"/>
  <c r="M465" i="49"/>
  <c r="N465" i="50" s="1"/>
  <c r="L118" i="60"/>
  <c r="V487" i="49" s="1"/>
  <c r="W487" i="50" s="1"/>
  <c r="AI487" i="50" s="1"/>
  <c r="R487" i="49"/>
  <c r="S487" i="50" s="1"/>
  <c r="F91" i="60"/>
  <c r="P460" i="49" s="1"/>
  <c r="Q460" i="50" s="1"/>
  <c r="P461" i="49"/>
  <c r="Q461" i="50" s="1"/>
  <c r="K120" i="60"/>
  <c r="U489" i="49" s="1"/>
  <c r="V489" i="50" s="1"/>
  <c r="U491" i="49"/>
  <c r="V491" i="50" s="1"/>
  <c r="V539" i="49"/>
  <c r="W539" i="50" s="1"/>
  <c r="S539" i="49"/>
  <c r="T539" i="50" s="1"/>
  <c r="Y512" i="49"/>
  <c r="Z512" i="50" s="1"/>
  <c r="O517" i="49"/>
  <c r="P517" i="50" s="1"/>
  <c r="S520" i="49"/>
  <c r="T520" i="50" s="1"/>
  <c r="S521" i="49"/>
  <c r="T521" i="50" s="1"/>
  <c r="U520" i="49"/>
  <c r="V520" i="50" s="1"/>
  <c r="U522" i="49"/>
  <c r="V522" i="50" s="1"/>
  <c r="Y524" i="49"/>
  <c r="Z524" i="50" s="1"/>
  <c r="Y526" i="49"/>
  <c r="Z526" i="50" s="1"/>
  <c r="O541" i="49"/>
  <c r="P541" i="50" s="1"/>
  <c r="O542" i="49"/>
  <c r="P542" i="50" s="1"/>
  <c r="U567" i="49"/>
  <c r="V567" i="50" s="1"/>
  <c r="U568" i="49"/>
  <c r="V568" i="50" s="1"/>
  <c r="Q599" i="49"/>
  <c r="M599" i="49"/>
  <c r="N599" i="50" s="1"/>
  <c r="T517" i="49"/>
  <c r="U517" i="50" s="1"/>
  <c r="AB524" i="49"/>
  <c r="AC524" i="50" s="1"/>
  <c r="AB525" i="49"/>
  <c r="AC525" i="50" s="1"/>
  <c r="Y537" i="49"/>
  <c r="Z537" i="50" s="1"/>
  <c r="Y540" i="49"/>
  <c r="Z540" i="50" s="1"/>
  <c r="Q544" i="49"/>
  <c r="M544" i="49"/>
  <c r="N544" i="50" s="1"/>
  <c r="U586" i="49"/>
  <c r="V586" i="50" s="1"/>
  <c r="U587" i="49"/>
  <c r="V587" i="50" s="1"/>
  <c r="X586" i="49"/>
  <c r="Y586" i="50" s="1"/>
  <c r="X587" i="49"/>
  <c r="Y587" i="50" s="1"/>
  <c r="N586" i="49"/>
  <c r="O586" i="50" s="1"/>
  <c r="N587" i="49"/>
  <c r="O587" i="50" s="1"/>
  <c r="AI621" i="50"/>
  <c r="V514" i="49"/>
  <c r="W514" i="50" s="1"/>
  <c r="S514" i="49"/>
  <c r="T514" i="50" s="1"/>
  <c r="P513" i="49"/>
  <c r="Q513" i="50" s="1"/>
  <c r="AG634" i="50"/>
  <c r="AH634" i="50"/>
  <c r="AG592" i="50"/>
  <c r="AH592" i="50"/>
  <c r="AG598" i="50"/>
  <c r="AH598" i="50"/>
  <c r="AG631" i="50"/>
  <c r="AH631" i="50"/>
  <c r="AG620" i="50"/>
  <c r="AH620" i="50"/>
  <c r="AH497" i="50"/>
  <c r="AG497" i="50"/>
  <c r="AH505" i="50"/>
  <c r="AG505" i="50"/>
  <c r="AH373" i="50"/>
  <c r="AG373" i="50"/>
  <c r="AH381" i="50"/>
  <c r="AG381" i="50"/>
  <c r="AH362" i="50"/>
  <c r="AG362" i="50"/>
  <c r="AH470" i="50"/>
  <c r="AG470" i="50"/>
  <c r="AH494" i="50"/>
  <c r="AG494" i="50"/>
  <c r="AH502" i="50"/>
  <c r="AG502" i="50"/>
  <c r="AH370" i="50"/>
  <c r="AG370" i="50"/>
  <c r="AH378" i="50"/>
  <c r="AG378" i="50"/>
  <c r="AH294" i="50"/>
  <c r="AG294" i="50"/>
  <c r="AH346" i="50"/>
  <c r="AG346" i="50"/>
  <c r="H296" i="50"/>
  <c r="I296" i="50"/>
  <c r="H360" i="50"/>
  <c r="I360" i="50"/>
  <c r="H195" i="50"/>
  <c r="I195" i="50"/>
  <c r="H332" i="50"/>
  <c r="I332" i="50"/>
  <c r="H635" i="50"/>
  <c r="I635" i="50"/>
  <c r="H619" i="50"/>
  <c r="I619" i="50"/>
  <c r="I603" i="50"/>
  <c r="H603" i="50"/>
  <c r="I587" i="50"/>
  <c r="H587" i="50"/>
  <c r="I571" i="50"/>
  <c r="H571" i="50"/>
  <c r="I555" i="50"/>
  <c r="H555" i="50"/>
  <c r="I539" i="50"/>
  <c r="H539" i="50"/>
  <c r="I523" i="50"/>
  <c r="H523" i="50"/>
  <c r="H510" i="50"/>
  <c r="I510" i="50"/>
  <c r="I622" i="50"/>
  <c r="H622" i="50"/>
  <c r="I606" i="50"/>
  <c r="H606" i="50"/>
  <c r="H590" i="50"/>
  <c r="I590" i="50"/>
  <c r="H574" i="50"/>
  <c r="I574" i="50"/>
  <c r="H558" i="50"/>
  <c r="I558" i="50"/>
  <c r="H542" i="50"/>
  <c r="I542" i="50"/>
  <c r="H526" i="50"/>
  <c r="I526" i="50"/>
  <c r="H633" i="50"/>
  <c r="I633" i="50"/>
  <c r="H617" i="50"/>
  <c r="I617" i="50"/>
  <c r="I601" i="50"/>
  <c r="H601" i="50"/>
  <c r="I585" i="50"/>
  <c r="H585" i="50"/>
  <c r="I569" i="50"/>
  <c r="H569" i="50"/>
  <c r="I553" i="50"/>
  <c r="H553" i="50"/>
  <c r="I537" i="50"/>
  <c r="H537" i="50"/>
  <c r="I521" i="50"/>
  <c r="H521" i="50"/>
  <c r="I628" i="50"/>
  <c r="H628" i="50"/>
  <c r="I612" i="50"/>
  <c r="H612" i="50"/>
  <c r="I596" i="50"/>
  <c r="H596" i="50"/>
  <c r="I580" i="50"/>
  <c r="H580" i="50"/>
  <c r="H564" i="50"/>
  <c r="I564" i="50"/>
  <c r="H548" i="50"/>
  <c r="I548" i="50"/>
  <c r="H532" i="50"/>
  <c r="I532" i="50"/>
  <c r="H516" i="50"/>
  <c r="I516" i="50"/>
  <c r="I377" i="50"/>
  <c r="H377" i="50"/>
  <c r="I361" i="50"/>
  <c r="H361" i="50"/>
  <c r="I345" i="50"/>
  <c r="H345" i="50"/>
  <c r="I329" i="50"/>
  <c r="H329" i="50"/>
  <c r="I313" i="50"/>
  <c r="H313" i="50"/>
  <c r="I297" i="50"/>
  <c r="H297" i="50"/>
  <c r="I281" i="50"/>
  <c r="H281" i="50"/>
  <c r="H265" i="50"/>
  <c r="I265" i="50"/>
  <c r="I375" i="50"/>
  <c r="H375" i="50"/>
  <c r="I359" i="50"/>
  <c r="H359" i="50"/>
  <c r="I343" i="50"/>
  <c r="H343" i="50"/>
  <c r="I327" i="50"/>
  <c r="H327" i="50"/>
  <c r="I311" i="50"/>
  <c r="H311" i="50"/>
  <c r="I295" i="50"/>
  <c r="H295" i="50"/>
  <c r="I279" i="50"/>
  <c r="H279" i="50"/>
  <c r="H263" i="50"/>
  <c r="I263" i="50"/>
  <c r="H378" i="50"/>
  <c r="I378" i="50"/>
  <c r="H362" i="50"/>
  <c r="I362" i="50"/>
  <c r="H346" i="50"/>
  <c r="I346" i="50"/>
  <c r="H330" i="50"/>
  <c r="I330" i="50"/>
  <c r="H314" i="50"/>
  <c r="I314" i="50"/>
  <c r="H298" i="50"/>
  <c r="I298" i="50"/>
  <c r="H282" i="50"/>
  <c r="I282" i="50"/>
  <c r="I266" i="50"/>
  <c r="H266" i="50"/>
  <c r="H336" i="50"/>
  <c r="I336" i="50"/>
  <c r="H155" i="50"/>
  <c r="I155" i="50"/>
  <c r="H219" i="50"/>
  <c r="I219" i="50"/>
  <c r="I244" i="50"/>
  <c r="H244" i="50"/>
  <c r="I228" i="50"/>
  <c r="H228" i="50"/>
  <c r="I212" i="50"/>
  <c r="H212" i="50"/>
  <c r="I196" i="50"/>
  <c r="H196" i="50"/>
  <c r="I180" i="50"/>
  <c r="H180" i="50"/>
  <c r="I164" i="50"/>
  <c r="H164" i="50"/>
  <c r="I148" i="50"/>
  <c r="H148" i="50"/>
  <c r="I132" i="50"/>
  <c r="H132" i="50"/>
  <c r="I242" i="50"/>
  <c r="H242" i="50"/>
  <c r="I226" i="50"/>
  <c r="H226" i="50"/>
  <c r="I210" i="50"/>
  <c r="H210" i="50"/>
  <c r="I194" i="50"/>
  <c r="H194" i="50"/>
  <c r="I178" i="50"/>
  <c r="H178" i="50"/>
  <c r="I162" i="50"/>
  <c r="H162" i="50"/>
  <c r="I146" i="50"/>
  <c r="H146" i="50"/>
  <c r="H257" i="50"/>
  <c r="I257" i="50"/>
  <c r="H241" i="50"/>
  <c r="I241" i="50"/>
  <c r="H225" i="50"/>
  <c r="I225" i="50"/>
  <c r="H209" i="50"/>
  <c r="I209" i="50"/>
  <c r="H193" i="50"/>
  <c r="I193" i="50"/>
  <c r="H177" i="50"/>
  <c r="I177" i="50"/>
  <c r="H161" i="50"/>
  <c r="I161" i="50"/>
  <c r="H145" i="50"/>
  <c r="I145" i="50"/>
  <c r="D16" i="60"/>
  <c r="N385" i="49" s="1"/>
  <c r="O385" i="50" s="1"/>
  <c r="N386" i="49"/>
  <c r="O386" i="50" s="1"/>
  <c r="H300" i="50"/>
  <c r="I300" i="50"/>
  <c r="H276" i="50"/>
  <c r="I276" i="50"/>
  <c r="H340" i="50"/>
  <c r="I340" i="50"/>
  <c r="H175" i="50"/>
  <c r="I175" i="50"/>
  <c r="H239" i="50"/>
  <c r="I239" i="50"/>
  <c r="I495" i="50"/>
  <c r="H495" i="50"/>
  <c r="I479" i="50"/>
  <c r="H479" i="50"/>
  <c r="I463" i="50"/>
  <c r="H463" i="50"/>
  <c r="I447" i="50"/>
  <c r="H447" i="50"/>
  <c r="I431" i="50"/>
  <c r="H431" i="50"/>
  <c r="I415" i="50"/>
  <c r="H415" i="50"/>
  <c r="I399" i="50"/>
  <c r="H399" i="50"/>
  <c r="H506" i="50"/>
  <c r="I506" i="50"/>
  <c r="H490" i="50"/>
  <c r="I490" i="50"/>
  <c r="H474" i="50"/>
  <c r="I474" i="50"/>
  <c r="H458" i="50"/>
  <c r="I458" i="50"/>
  <c r="H442" i="50"/>
  <c r="I442" i="50"/>
  <c r="H426" i="50"/>
  <c r="I426" i="50"/>
  <c r="H410" i="50"/>
  <c r="I410" i="50"/>
  <c r="H394" i="50"/>
  <c r="I394" i="50"/>
  <c r="I505" i="50"/>
  <c r="H505" i="50"/>
  <c r="I489" i="50"/>
  <c r="H489" i="50"/>
  <c r="I473" i="50"/>
  <c r="H473" i="50"/>
  <c r="I457" i="50"/>
  <c r="H457" i="50"/>
  <c r="I441" i="50"/>
  <c r="H441" i="50"/>
  <c r="I425" i="50"/>
  <c r="H425" i="50"/>
  <c r="I409" i="50"/>
  <c r="H409" i="50"/>
  <c r="I393" i="50"/>
  <c r="H393" i="50"/>
  <c r="H504" i="50"/>
  <c r="I504" i="50"/>
  <c r="H488" i="50"/>
  <c r="I488" i="50"/>
  <c r="H472" i="50"/>
  <c r="I472" i="50"/>
  <c r="H456" i="50"/>
  <c r="I456" i="50"/>
  <c r="H440" i="50"/>
  <c r="I440" i="50"/>
  <c r="H424" i="50"/>
  <c r="I424" i="50"/>
  <c r="H408" i="50"/>
  <c r="I408" i="50"/>
  <c r="H392" i="50"/>
  <c r="I392" i="50"/>
  <c r="J16" i="60"/>
  <c r="T385" i="49" s="1"/>
  <c r="U385" i="50" s="1"/>
  <c r="T386" i="49"/>
  <c r="U386" i="50" s="1"/>
  <c r="AH275" i="50"/>
  <c r="AJ257" i="50"/>
  <c r="AH257" i="50"/>
  <c r="AJ255" i="50"/>
  <c r="AH255" i="50"/>
  <c r="AJ253" i="50"/>
  <c r="AH253" i="50"/>
  <c r="AJ251" i="50"/>
  <c r="AH251" i="50"/>
  <c r="AJ249" i="50"/>
  <c r="AH249" i="50"/>
  <c r="AJ247" i="50"/>
  <c r="AH247" i="50"/>
  <c r="AJ245" i="50"/>
  <c r="AH245" i="50"/>
  <c r="AJ243" i="50"/>
  <c r="AH243" i="50"/>
  <c r="AJ153" i="50"/>
  <c r="AH153" i="50"/>
  <c r="Q560" i="49"/>
  <c r="AC530" i="49"/>
  <c r="AD530" i="50" s="1"/>
  <c r="AJ530" i="50" s="1"/>
  <c r="T537" i="49"/>
  <c r="U537" i="50" s="1"/>
  <c r="P579" i="49"/>
  <c r="Q579" i="50" s="1"/>
  <c r="O562" i="49"/>
  <c r="P562" i="50" s="1"/>
  <c r="Z615" i="49"/>
  <c r="AA615" i="50" s="1"/>
  <c r="Z524" i="49"/>
  <c r="AA524" i="50" s="1"/>
  <c r="AC518" i="49"/>
  <c r="AD518" i="50" s="1"/>
  <c r="AJ518" i="50" s="1"/>
  <c r="Q513" i="49"/>
  <c r="AC523" i="49"/>
  <c r="AD523" i="50" s="1"/>
  <c r="AJ523" i="50" s="1"/>
  <c r="T533" i="49"/>
  <c r="U533" i="50" s="1"/>
  <c r="V543" i="49"/>
  <c r="W543" i="50" s="1"/>
  <c r="AI543" i="50" s="1"/>
  <c r="V578" i="49"/>
  <c r="W578" i="50" s="1"/>
  <c r="AI578" i="50" s="1"/>
  <c r="V518" i="49"/>
  <c r="W518" i="50" s="1"/>
  <c r="AI518" i="50" s="1"/>
  <c r="X520" i="49"/>
  <c r="Y520" i="50" s="1"/>
  <c r="AC522" i="49"/>
  <c r="AD522" i="50" s="1"/>
  <c r="AJ522" i="50" s="1"/>
  <c r="V530" i="49"/>
  <c r="W530" i="50" s="1"/>
  <c r="AI530" i="50" s="1"/>
  <c r="X537" i="49"/>
  <c r="Y537" i="50" s="1"/>
  <c r="AC551" i="49"/>
  <c r="AD551" i="50" s="1"/>
  <c r="AJ551" i="50" s="1"/>
  <c r="Q536" i="49"/>
  <c r="Q559" i="49"/>
  <c r="AC565" i="49"/>
  <c r="AD565" i="50" s="1"/>
  <c r="AJ565" i="50" s="1"/>
  <c r="X579" i="49"/>
  <c r="Y579" i="50" s="1"/>
  <c r="AC593" i="49"/>
  <c r="AD593" i="50" s="1"/>
  <c r="AJ593" i="50" s="1"/>
  <c r="V569" i="49"/>
  <c r="W569" i="50" s="1"/>
  <c r="AI569" i="50" s="1"/>
  <c r="AC617" i="49"/>
  <c r="AD617" i="50" s="1"/>
  <c r="AJ617" i="50" s="1"/>
  <c r="V589" i="49"/>
  <c r="W589" i="50" s="1"/>
  <c r="AI589" i="50" s="1"/>
  <c r="V604" i="49"/>
  <c r="W604" i="50" s="1"/>
  <c r="AI604" i="50" s="1"/>
  <c r="T615" i="49"/>
  <c r="U615" i="50" s="1"/>
  <c r="U537" i="49"/>
  <c r="V537" i="50" s="1"/>
  <c r="AC514" i="49"/>
  <c r="AD514" i="50" s="1"/>
  <c r="AJ514" i="50" s="1"/>
  <c r="AC591" i="49"/>
  <c r="AD591" i="50" s="1"/>
  <c r="AJ591" i="50" s="1"/>
  <c r="S541" i="49"/>
  <c r="T541" i="50" s="1"/>
  <c r="V529" i="49"/>
  <c r="W529" i="50" s="1"/>
  <c r="AI529" i="50" s="1"/>
  <c r="Q523" i="49"/>
  <c r="AA520" i="49"/>
  <c r="AB520" i="50" s="1"/>
  <c r="O524" i="49"/>
  <c r="P524" i="50" s="1"/>
  <c r="Q526" i="49"/>
  <c r="AC529" i="49"/>
  <c r="AD529" i="50" s="1"/>
  <c r="AJ529" i="50" s="1"/>
  <c r="Q535" i="49"/>
  <c r="Y541" i="49"/>
  <c r="Z541" i="50" s="1"/>
  <c r="O549" i="49"/>
  <c r="P549" i="50" s="1"/>
  <c r="O553" i="49"/>
  <c r="P553" i="50" s="1"/>
  <c r="Z562" i="49"/>
  <c r="AA562" i="50" s="1"/>
  <c r="P520" i="49"/>
  <c r="Q520" i="50" s="1"/>
  <c r="T524" i="49"/>
  <c r="U524" i="50" s="1"/>
  <c r="P533" i="49"/>
  <c r="Q533" i="50" s="1"/>
  <c r="U541" i="49"/>
  <c r="V541" i="50" s="1"/>
  <c r="U549" i="49"/>
  <c r="V549" i="50" s="1"/>
  <c r="Q556" i="49"/>
  <c r="AC552" i="49"/>
  <c r="AD552" i="50" s="1"/>
  <c r="AJ552" i="50" s="1"/>
  <c r="AC560" i="49"/>
  <c r="AD560" i="50" s="1"/>
  <c r="AJ560" i="50" s="1"/>
  <c r="V582" i="49"/>
  <c r="W582" i="50" s="1"/>
  <c r="AI582" i="50" s="1"/>
  <c r="Q595" i="49"/>
  <c r="AB549" i="49"/>
  <c r="AC549" i="50" s="1"/>
  <c r="P553" i="49"/>
  <c r="Q553" i="50" s="1"/>
  <c r="V557" i="49"/>
  <c r="W557" i="50" s="1"/>
  <c r="AI557" i="50" s="1"/>
  <c r="N549" i="49"/>
  <c r="O549" i="50" s="1"/>
  <c r="V552" i="49"/>
  <c r="W552" i="50" s="1"/>
  <c r="AI552" i="50" s="1"/>
  <c r="V570" i="49"/>
  <c r="W570" i="50" s="1"/>
  <c r="AI570" i="50" s="1"/>
  <c r="O579" i="49"/>
  <c r="P579" i="50" s="1"/>
  <c r="Q581" i="49"/>
  <c r="AC584" i="49"/>
  <c r="AD584" i="50" s="1"/>
  <c r="AJ584" i="50" s="1"/>
  <c r="Q613" i="49"/>
  <c r="AC571" i="49"/>
  <c r="AD571" i="50" s="1"/>
  <c r="AJ571" i="50" s="1"/>
  <c r="U579" i="49"/>
  <c r="V579" i="50" s="1"/>
  <c r="V595" i="49"/>
  <c r="W595" i="50" s="1"/>
  <c r="AI595" i="50" s="1"/>
  <c r="O615" i="49"/>
  <c r="P615" i="50" s="1"/>
  <c r="Q617" i="49"/>
  <c r="X601" i="49"/>
  <c r="Y601" i="50" s="1"/>
  <c r="AB615" i="49"/>
  <c r="AC615" i="50" s="1"/>
  <c r="K78" i="60"/>
  <c r="U447" i="49" s="1"/>
  <c r="V447" i="50" s="1"/>
  <c r="G69" i="60"/>
  <c r="Q438" i="49" s="1"/>
  <c r="S64" i="60"/>
  <c r="AC433" i="49" s="1"/>
  <c r="AD433" i="50" s="1"/>
  <c r="AJ433" i="50" s="1"/>
  <c r="S34" i="60"/>
  <c r="AC403" i="49" s="1"/>
  <c r="AD403" i="50" s="1"/>
  <c r="AJ403" i="50" s="1"/>
  <c r="O16" i="60"/>
  <c r="Y385" i="49" s="1"/>
  <c r="Z385" i="50" s="1"/>
  <c r="L49" i="60"/>
  <c r="V418" i="49" s="1"/>
  <c r="W418" i="50" s="1"/>
  <c r="AI418" i="50" s="1"/>
  <c r="S50" i="60"/>
  <c r="AC419" i="49" s="1"/>
  <c r="AD419" i="50" s="1"/>
  <c r="AJ419" i="50" s="1"/>
  <c r="S53" i="60"/>
  <c r="AC422" i="49" s="1"/>
  <c r="AD422" i="50" s="1"/>
  <c r="AJ422" i="50" s="1"/>
  <c r="S24" i="60"/>
  <c r="AC393" i="49" s="1"/>
  <c r="AD393" i="50" s="1"/>
  <c r="AJ393" i="50" s="1"/>
  <c r="S27" i="60"/>
  <c r="AC396" i="49" s="1"/>
  <c r="AD396" i="50" s="1"/>
  <c r="G33" i="60"/>
  <c r="Q402" i="49" s="1"/>
  <c r="N38" i="60"/>
  <c r="X407" i="49" s="1"/>
  <c r="Y407" i="50" s="1"/>
  <c r="S69" i="60"/>
  <c r="AC438" i="49" s="1"/>
  <c r="AD438" i="50" s="1"/>
  <c r="AJ438" i="50" s="1"/>
  <c r="Q67" i="60"/>
  <c r="AA436" i="49" s="1"/>
  <c r="AB436" i="50" s="1"/>
  <c r="S81" i="60"/>
  <c r="AC450" i="49" s="1"/>
  <c r="AD450" i="50" s="1"/>
  <c r="AJ450" i="50" s="1"/>
  <c r="S70" i="60"/>
  <c r="AC439" i="49" s="1"/>
  <c r="AD439" i="50" s="1"/>
  <c r="AJ439" i="50" s="1"/>
  <c r="G75" i="60"/>
  <c r="Q444" i="49" s="1"/>
  <c r="J54" i="60"/>
  <c r="T423" i="49" s="1"/>
  <c r="U423" i="50" s="1"/>
  <c r="L56" i="60"/>
  <c r="V425" i="49" s="1"/>
  <c r="W425" i="50" s="1"/>
  <c r="AI425" i="50" s="1"/>
  <c r="G63" i="60"/>
  <c r="Q432" i="49" s="1"/>
  <c r="I84" i="60"/>
  <c r="S453" i="49" s="1"/>
  <c r="T453" i="50" s="1"/>
  <c r="S93" i="60"/>
  <c r="AC462" i="49" s="1"/>
  <c r="AD462" i="50" s="1"/>
  <c r="AJ462" i="50" s="1"/>
  <c r="N120" i="60"/>
  <c r="X489" i="49" s="1"/>
  <c r="Y489" i="50" s="1"/>
  <c r="G24" i="60"/>
  <c r="Q393" i="49" s="1"/>
  <c r="P38" i="60"/>
  <c r="Z407" i="49" s="1"/>
  <c r="AA407" i="50" s="1"/>
  <c r="L45" i="60"/>
  <c r="V414" i="49" s="1"/>
  <c r="W414" i="50" s="1"/>
  <c r="AI414" i="50" s="1"/>
  <c r="P46" i="60"/>
  <c r="Z415" i="49" s="1"/>
  <c r="AA415" i="50" s="1"/>
  <c r="S63" i="60"/>
  <c r="AC432" i="49" s="1"/>
  <c r="AD432" i="50" s="1"/>
  <c r="AJ432" i="50" s="1"/>
  <c r="S71" i="60"/>
  <c r="AC440" i="49" s="1"/>
  <c r="AD440" i="50" s="1"/>
  <c r="AJ440" i="50" s="1"/>
  <c r="R21" i="60"/>
  <c r="AB390" i="49" s="1"/>
  <c r="AC390" i="50" s="1"/>
  <c r="J29" i="60"/>
  <c r="T398" i="49" s="1"/>
  <c r="U398" i="50" s="1"/>
  <c r="S32" i="60"/>
  <c r="AC401" i="49" s="1"/>
  <c r="AD401" i="50" s="1"/>
  <c r="AJ401" i="50" s="1"/>
  <c r="F38" i="60"/>
  <c r="P407" i="49" s="1"/>
  <c r="Q407" i="50" s="1"/>
  <c r="N46" i="60"/>
  <c r="X415" i="49" s="1"/>
  <c r="Y415" i="50" s="1"/>
  <c r="G100" i="60"/>
  <c r="Q469" i="49" s="1"/>
  <c r="L63" i="60"/>
  <c r="V432" i="49" s="1"/>
  <c r="W432" i="50" s="1"/>
  <c r="AI432" i="50" s="1"/>
  <c r="R67" i="60"/>
  <c r="AB436" i="49" s="1"/>
  <c r="AC436" i="50" s="1"/>
  <c r="G71" i="60"/>
  <c r="Q440" i="49" s="1"/>
  <c r="S74" i="60"/>
  <c r="AC443" i="49" s="1"/>
  <c r="AD443" i="50" s="1"/>
  <c r="AJ443" i="50" s="1"/>
  <c r="L88" i="60"/>
  <c r="V457" i="49" s="1"/>
  <c r="W457" i="50" s="1"/>
  <c r="AI457" i="50" s="1"/>
  <c r="K106" i="60"/>
  <c r="U475" i="49" s="1"/>
  <c r="V475" i="50" s="1"/>
  <c r="S82" i="60"/>
  <c r="AC451" i="49" s="1"/>
  <c r="AD451" i="50" s="1"/>
  <c r="AJ451" i="50" s="1"/>
  <c r="Q84" i="60"/>
  <c r="AA453" i="49" s="1"/>
  <c r="AB453" i="50" s="1"/>
  <c r="G88" i="60"/>
  <c r="Q457" i="49" s="1"/>
  <c r="D106" i="60"/>
  <c r="N475" i="49" s="1"/>
  <c r="O475" i="50" s="1"/>
  <c r="K84" i="60"/>
  <c r="U453" i="49" s="1"/>
  <c r="V453" i="50" s="1"/>
  <c r="L95" i="60"/>
  <c r="V464" i="49" s="1"/>
  <c r="W464" i="50" s="1"/>
  <c r="AI464" i="50" s="1"/>
  <c r="G104" i="60"/>
  <c r="Q473" i="49" s="1"/>
  <c r="S108" i="60"/>
  <c r="AC477" i="49" s="1"/>
  <c r="AD477" i="50" s="1"/>
  <c r="AJ477" i="50" s="1"/>
  <c r="S117" i="60"/>
  <c r="AC486" i="49" s="1"/>
  <c r="AD486" i="50" s="1"/>
  <c r="AJ486" i="50" s="1"/>
  <c r="R114" i="60"/>
  <c r="AB483" i="49" s="1"/>
  <c r="AC483" i="50" s="1"/>
  <c r="E106" i="60"/>
  <c r="O475" i="49" s="1"/>
  <c r="P475" i="50" s="1"/>
  <c r="G108" i="60"/>
  <c r="Q477" i="49" s="1"/>
  <c r="G117" i="60"/>
  <c r="Q486" i="49" s="1"/>
  <c r="R106" i="60"/>
  <c r="AB475" i="49" s="1"/>
  <c r="AC475" i="50" s="1"/>
  <c r="I46" i="60"/>
  <c r="S415" i="49" s="1"/>
  <c r="T415" i="50" s="1"/>
  <c r="E114" i="60"/>
  <c r="O483" i="49" s="1"/>
  <c r="P483" i="50" s="1"/>
  <c r="S90" i="60"/>
  <c r="Q21" i="60"/>
  <c r="P21" i="60"/>
  <c r="Z390" i="49" s="1"/>
  <c r="AA390" i="50" s="1"/>
  <c r="S35" i="60"/>
  <c r="AC404" i="49" s="1"/>
  <c r="AD404" i="50" s="1"/>
  <c r="AJ404" i="50" s="1"/>
  <c r="G28" i="60"/>
  <c r="S23" i="60"/>
  <c r="AC392" i="49" s="1"/>
  <c r="AD392" i="50" s="1"/>
  <c r="AJ392" i="50" s="1"/>
  <c r="G41" i="60"/>
  <c r="Q410" i="49" s="1"/>
  <c r="S44" i="60"/>
  <c r="AC413" i="49" s="1"/>
  <c r="AD413" i="50" s="1"/>
  <c r="AJ413" i="50" s="1"/>
  <c r="S62" i="60"/>
  <c r="G94" i="60"/>
  <c r="Q463" i="49" s="1"/>
  <c r="L87" i="60"/>
  <c r="V456" i="49" s="1"/>
  <c r="W456" i="50" s="1"/>
  <c r="AI456" i="50" s="1"/>
  <c r="K58" i="60"/>
  <c r="U427" i="49" s="1"/>
  <c r="V427" i="50" s="1"/>
  <c r="P54" i="60"/>
  <c r="Z423" i="49" s="1"/>
  <c r="AA423" i="50" s="1"/>
  <c r="S48" i="60"/>
  <c r="AC417" i="49" s="1"/>
  <c r="AD417" i="50" s="1"/>
  <c r="AJ417" i="50" s="1"/>
  <c r="G45" i="60"/>
  <c r="Q414" i="49" s="1"/>
  <c r="I38" i="60"/>
  <c r="S407" i="49" s="1"/>
  <c r="T407" i="50" s="1"/>
  <c r="L32" i="60"/>
  <c r="S28" i="60"/>
  <c r="AC397" i="49" s="1"/>
  <c r="AD397" i="50" s="1"/>
  <c r="AJ397" i="50" s="1"/>
  <c r="L24" i="60"/>
  <c r="V393" i="49" s="1"/>
  <c r="W393" i="50" s="1"/>
  <c r="AI393" i="50" s="1"/>
  <c r="AC262" i="49"/>
  <c r="AD262" i="50" s="1"/>
  <c r="AJ262" i="50" s="1"/>
  <c r="X357" i="49"/>
  <c r="Y357" i="50" s="1"/>
  <c r="V274" i="49"/>
  <c r="W274" i="50" s="1"/>
  <c r="AI274" i="50" s="1"/>
  <c r="Q288" i="49"/>
  <c r="AC276" i="49"/>
  <c r="AD276" i="50" s="1"/>
  <c r="AJ276" i="50" s="1"/>
  <c r="Q292" i="49"/>
  <c r="X297" i="49"/>
  <c r="Y297" i="50" s="1"/>
  <c r="AC306" i="49"/>
  <c r="AD306" i="50" s="1"/>
  <c r="AJ306" i="50" s="1"/>
  <c r="AC293" i="49"/>
  <c r="AD293" i="50" s="1"/>
  <c r="AJ293" i="50" s="1"/>
  <c r="T297" i="49"/>
  <c r="U297" i="50" s="1"/>
  <c r="Q325" i="49"/>
  <c r="V332" i="49"/>
  <c r="W332" i="50" s="1"/>
  <c r="AI332" i="50" s="1"/>
  <c r="T363" i="49"/>
  <c r="U363" i="50" s="1"/>
  <c r="O258" i="49"/>
  <c r="P258" i="50" s="1"/>
  <c r="O297" i="49"/>
  <c r="P297" i="50" s="1"/>
  <c r="Q267" i="49"/>
  <c r="R267" i="50" s="1"/>
  <c r="AH267" i="50" s="1"/>
  <c r="V338" i="49"/>
  <c r="W338" i="50" s="1"/>
  <c r="AI338" i="50" s="1"/>
  <c r="Q319" i="49"/>
  <c r="U310" i="49"/>
  <c r="V310" i="50" s="1"/>
  <c r="AC269" i="49"/>
  <c r="AD269" i="50" s="1"/>
  <c r="AJ269" i="50" s="1"/>
  <c r="U285" i="49"/>
  <c r="V285" i="50" s="1"/>
  <c r="AC314" i="49"/>
  <c r="AD314" i="50" s="1"/>
  <c r="AJ314" i="50" s="1"/>
  <c r="P285" i="49"/>
  <c r="Q285" i="50" s="1"/>
  <c r="P259" i="49"/>
  <c r="Q259" i="50" s="1"/>
  <c r="AC266" i="49"/>
  <c r="AD266" i="50" s="1"/>
  <c r="AA301" i="49"/>
  <c r="AB301" i="50" s="1"/>
  <c r="AC312" i="49"/>
  <c r="AD312" i="50" s="1"/>
  <c r="AJ312" i="50" s="1"/>
  <c r="V347" i="49"/>
  <c r="W347" i="50" s="1"/>
  <c r="AI347" i="50" s="1"/>
  <c r="AB268" i="49"/>
  <c r="AC268" i="50" s="1"/>
  <c r="P272" i="49"/>
  <c r="Q272" i="50" s="1"/>
  <c r="T281" i="49"/>
  <c r="U281" i="50" s="1"/>
  <c r="O289" i="49"/>
  <c r="P289" i="50" s="1"/>
  <c r="Q305" i="49"/>
  <c r="V277" i="49"/>
  <c r="W277" i="50" s="1"/>
  <c r="AI277" i="50" s="1"/>
  <c r="N285" i="49"/>
  <c r="O285" i="50" s="1"/>
  <c r="V288" i="49"/>
  <c r="W288" i="50" s="1"/>
  <c r="AI288" i="50" s="1"/>
  <c r="Z289" i="49"/>
  <c r="AA289" i="50" s="1"/>
  <c r="V331" i="49"/>
  <c r="W331" i="50" s="1"/>
  <c r="AI331" i="50" s="1"/>
  <c r="V293" i="49"/>
  <c r="W293" i="50" s="1"/>
  <c r="AI293" i="50" s="1"/>
  <c r="U297" i="49"/>
  <c r="V297" i="50" s="1"/>
  <c r="Q304" i="49"/>
  <c r="AC307" i="49"/>
  <c r="AD307" i="50" s="1"/>
  <c r="AJ307" i="50" s="1"/>
  <c r="AA310" i="49"/>
  <c r="AB310" i="50" s="1"/>
  <c r="N301" i="49"/>
  <c r="O301" i="50" s="1"/>
  <c r="AC318" i="49"/>
  <c r="AD318" i="50" s="1"/>
  <c r="AJ318" i="50" s="1"/>
  <c r="Q323" i="49"/>
  <c r="T327" i="49"/>
  <c r="U327" i="50" s="1"/>
  <c r="T357" i="49"/>
  <c r="U357" i="50" s="1"/>
  <c r="V330" i="49"/>
  <c r="W330" i="50" s="1"/>
  <c r="AI330" i="50" s="1"/>
  <c r="N349" i="49"/>
  <c r="O349" i="50" s="1"/>
  <c r="Q318" i="49"/>
  <c r="U321" i="49"/>
  <c r="V321" i="50" s="1"/>
  <c r="AC323" i="49"/>
  <c r="AD323" i="50" s="1"/>
  <c r="AJ323" i="50" s="1"/>
  <c r="Q337" i="49"/>
  <c r="Q341" i="49"/>
  <c r="Y349" i="49"/>
  <c r="Z349" i="50" s="1"/>
  <c r="AC354" i="49"/>
  <c r="AD354" i="50" s="1"/>
  <c r="AJ354" i="50" s="1"/>
  <c r="S363" i="49"/>
  <c r="T363" i="50" s="1"/>
  <c r="V355" i="49"/>
  <c r="W355" i="50" s="1"/>
  <c r="AI355" i="50" s="1"/>
  <c r="P363" i="49"/>
  <c r="Q363" i="50" s="1"/>
  <c r="E16" i="58"/>
  <c r="O133" i="49" s="1"/>
  <c r="P133" i="50" s="1"/>
  <c r="P38" i="58"/>
  <c r="Z155" i="49" s="1"/>
  <c r="AA155" i="50" s="1"/>
  <c r="G56" i="58"/>
  <c r="Q173" i="49" s="1"/>
  <c r="R173" i="50" s="1"/>
  <c r="AH173" i="50" s="1"/>
  <c r="G61" i="58"/>
  <c r="Q178" i="49" s="1"/>
  <c r="R178" i="50" s="1"/>
  <c r="I72" i="58"/>
  <c r="S189" i="49" s="1"/>
  <c r="T189" i="50" s="1"/>
  <c r="S34" i="58"/>
  <c r="AC151" i="49" s="1"/>
  <c r="AD151" i="50" s="1"/>
  <c r="AJ151" i="50" s="1"/>
  <c r="S27" i="58"/>
  <c r="AC144" i="49" s="1"/>
  <c r="AD144" i="50" s="1"/>
  <c r="AJ144" i="50" s="1"/>
  <c r="O21" i="58"/>
  <c r="Y138" i="49" s="1"/>
  <c r="Z138" i="50" s="1"/>
  <c r="O16" i="58"/>
  <c r="Y133" i="49" s="1"/>
  <c r="Z133" i="50" s="1"/>
  <c r="S71" i="58"/>
  <c r="AC188" i="49" s="1"/>
  <c r="AD188" i="50" s="1"/>
  <c r="L41" i="58"/>
  <c r="V158" i="49" s="1"/>
  <c r="W158" i="50" s="1"/>
  <c r="AI158" i="50" s="1"/>
  <c r="K67" i="58"/>
  <c r="U184" i="49" s="1"/>
  <c r="V184" i="50" s="1"/>
  <c r="O84" i="58"/>
  <c r="Y201" i="49" s="1"/>
  <c r="Z201" i="50" s="1"/>
  <c r="O106" i="58"/>
  <c r="Y223" i="49" s="1"/>
  <c r="Z223" i="50" s="1"/>
  <c r="P16" i="58"/>
  <c r="Z133" i="49" s="1"/>
  <c r="AA133" i="50" s="1"/>
  <c r="F21" i="58"/>
  <c r="P138" i="49" s="1"/>
  <c r="Q138" i="50" s="1"/>
  <c r="J25" i="58"/>
  <c r="T142" i="49" s="1"/>
  <c r="U142" i="50" s="1"/>
  <c r="S60" i="58"/>
  <c r="AC177" i="49" s="1"/>
  <c r="AD177" i="50" s="1"/>
  <c r="AJ177" i="50" s="1"/>
  <c r="G65" i="58"/>
  <c r="Q182" i="49" s="1"/>
  <c r="R182" i="50" s="1"/>
  <c r="AH182" i="50" s="1"/>
  <c r="S76" i="58"/>
  <c r="AC193" i="49" s="1"/>
  <c r="AD193" i="50" s="1"/>
  <c r="AJ193" i="50" s="1"/>
  <c r="Q78" i="58"/>
  <c r="AA195" i="49" s="1"/>
  <c r="AB195" i="50" s="1"/>
  <c r="F16" i="58"/>
  <c r="P133" i="49" s="1"/>
  <c r="Q133" i="50" s="1"/>
  <c r="I46" i="58"/>
  <c r="S163" i="49" s="1"/>
  <c r="T163" i="50" s="1"/>
  <c r="G50" i="58"/>
  <c r="S56" i="58"/>
  <c r="AC173" i="49" s="1"/>
  <c r="AD173" i="50" s="1"/>
  <c r="AJ173" i="50" s="1"/>
  <c r="G93" i="58"/>
  <c r="Q210" i="49" s="1"/>
  <c r="R210" i="50" s="1"/>
  <c r="L33" i="58"/>
  <c r="V150" i="49" s="1"/>
  <c r="W150" i="50" s="1"/>
  <c r="AI150" i="50" s="1"/>
  <c r="R38" i="58"/>
  <c r="AB155" i="49" s="1"/>
  <c r="AC155" i="50" s="1"/>
  <c r="F42" i="58"/>
  <c r="P159" i="49" s="1"/>
  <c r="Q159" i="50" s="1"/>
  <c r="J46" i="58"/>
  <c r="T163" i="49" s="1"/>
  <c r="U163" i="50" s="1"/>
  <c r="S61" i="58"/>
  <c r="AC178" i="49" s="1"/>
  <c r="AD178" i="50" s="1"/>
  <c r="G66" i="58"/>
  <c r="Q183" i="49" s="1"/>
  <c r="R183" i="50" s="1"/>
  <c r="AH183" i="50" s="1"/>
  <c r="S69" i="58"/>
  <c r="AC186" i="49" s="1"/>
  <c r="AD186" i="50" s="1"/>
  <c r="AJ186" i="50" s="1"/>
  <c r="F78" i="58"/>
  <c r="P195" i="49" s="1"/>
  <c r="Q195" i="50" s="1"/>
  <c r="E84" i="58"/>
  <c r="O201" i="49" s="1"/>
  <c r="P201" i="50" s="1"/>
  <c r="O46" i="58"/>
  <c r="Y163" i="49" s="1"/>
  <c r="Z163" i="50" s="1"/>
  <c r="S66" i="58"/>
  <c r="AC183" i="49" s="1"/>
  <c r="AD183" i="50" s="1"/>
  <c r="AJ183" i="50" s="1"/>
  <c r="J54" i="58"/>
  <c r="T171" i="49" s="1"/>
  <c r="U171" i="50" s="1"/>
  <c r="P67" i="58"/>
  <c r="Z184" i="49" s="1"/>
  <c r="AA184" i="50" s="1"/>
  <c r="G81" i="58"/>
  <c r="Q198" i="49" s="1"/>
  <c r="R198" i="50" s="1"/>
  <c r="D54" i="58"/>
  <c r="N171" i="49" s="1"/>
  <c r="O171" i="50" s="1"/>
  <c r="L57" i="58"/>
  <c r="V174" i="49" s="1"/>
  <c r="W174" i="50" s="1"/>
  <c r="S98" i="58"/>
  <c r="AC215" i="49" s="1"/>
  <c r="AD215" i="50" s="1"/>
  <c r="AJ215" i="50" s="1"/>
  <c r="I78" i="58"/>
  <c r="S195" i="49" s="1"/>
  <c r="T195" i="50" s="1"/>
  <c r="D84" i="58"/>
  <c r="N201" i="49" s="1"/>
  <c r="O201" i="50" s="1"/>
  <c r="I120" i="58"/>
  <c r="S237" i="49" s="1"/>
  <c r="T237" i="50" s="1"/>
  <c r="G122" i="58"/>
  <c r="Q239" i="49" s="1"/>
  <c r="R239" i="50" s="1"/>
  <c r="AH239" i="50" s="1"/>
  <c r="L34" i="58"/>
  <c r="V151" i="49" s="1"/>
  <c r="W151" i="50" s="1"/>
  <c r="AI151" i="50" s="1"/>
  <c r="P29" i="58"/>
  <c r="Z146" i="49" s="1"/>
  <c r="AA146" i="50" s="1"/>
  <c r="S63" i="58"/>
  <c r="AC180" i="49" s="1"/>
  <c r="AD180" i="50" s="1"/>
  <c r="S18" i="58"/>
  <c r="AC135" i="49" s="1"/>
  <c r="AD135" i="50" s="1"/>
  <c r="AJ135" i="50" s="1"/>
  <c r="S24" i="58"/>
  <c r="AC141" i="49" s="1"/>
  <c r="AD141" i="50" s="1"/>
  <c r="AJ141" i="50" s="1"/>
  <c r="I21" i="58"/>
  <c r="S138" i="49" s="1"/>
  <c r="T138" i="50" s="1"/>
  <c r="I16" i="58"/>
  <c r="S133" i="49" s="1"/>
  <c r="T133" i="50" s="1"/>
  <c r="D42" i="58"/>
  <c r="N159" i="49" s="1"/>
  <c r="O159" i="50" s="1"/>
  <c r="E54" i="58"/>
  <c r="O171" i="49" s="1"/>
  <c r="P171" i="50" s="1"/>
  <c r="D16" i="58"/>
  <c r="N133" i="49" s="1"/>
  <c r="O133" i="50" s="1"/>
  <c r="N21" i="58"/>
  <c r="R25" i="58"/>
  <c r="AB142" i="49" s="1"/>
  <c r="AC142" i="50" s="1"/>
  <c r="D29" i="58"/>
  <c r="N146" i="49" s="1"/>
  <c r="O146" i="50" s="1"/>
  <c r="L50" i="58"/>
  <c r="V167" i="49" s="1"/>
  <c r="W167" i="50" s="1"/>
  <c r="G57" i="58"/>
  <c r="Q174" i="49" s="1"/>
  <c r="R174" i="50" s="1"/>
  <c r="G86" i="58"/>
  <c r="Q203" i="49" s="1"/>
  <c r="R203" i="50" s="1"/>
  <c r="AH203" i="50" s="1"/>
  <c r="S108" i="58"/>
  <c r="AC225" i="49" s="1"/>
  <c r="AD225" i="50" s="1"/>
  <c r="AJ225" i="50" s="1"/>
  <c r="N16" i="58"/>
  <c r="X133" i="49" s="1"/>
  <c r="Y133" i="50" s="1"/>
  <c r="I38" i="58"/>
  <c r="S155" i="49" s="1"/>
  <c r="T155" i="50" s="1"/>
  <c r="S64" i="58"/>
  <c r="AC181" i="49" s="1"/>
  <c r="AD181" i="50" s="1"/>
  <c r="AJ181" i="50" s="1"/>
  <c r="G69" i="58"/>
  <c r="Q186" i="49" s="1"/>
  <c r="R186" i="50" s="1"/>
  <c r="AH186" i="50" s="1"/>
  <c r="N29" i="58"/>
  <c r="X146" i="49" s="1"/>
  <c r="Y146" i="50" s="1"/>
  <c r="N42" i="58"/>
  <c r="X159" i="49" s="1"/>
  <c r="Y159" i="50" s="1"/>
  <c r="R46" i="58"/>
  <c r="AB163" i="49" s="1"/>
  <c r="AC163" i="50" s="1"/>
  <c r="O67" i="58"/>
  <c r="Y184" i="49" s="1"/>
  <c r="Z184" i="50" s="1"/>
  <c r="S81" i="58"/>
  <c r="AC198" i="49" s="1"/>
  <c r="AD198" i="50" s="1"/>
  <c r="AJ198" i="50" s="1"/>
  <c r="O42" i="58"/>
  <c r="Y159" i="49" s="1"/>
  <c r="Z159" i="50" s="1"/>
  <c r="Q67" i="58"/>
  <c r="AA184" i="49" s="1"/>
  <c r="AB184" i="50" s="1"/>
  <c r="G83" i="58"/>
  <c r="L102" i="58"/>
  <c r="V219" i="49" s="1"/>
  <c r="W219" i="50" s="1"/>
  <c r="AI219" i="50" s="1"/>
  <c r="R54" i="58"/>
  <c r="AB171" i="49" s="1"/>
  <c r="AC171" i="50" s="1"/>
  <c r="F58" i="58"/>
  <c r="P175" i="49" s="1"/>
  <c r="Q175" i="50" s="1"/>
  <c r="D67" i="58"/>
  <c r="N184" i="49" s="1"/>
  <c r="O184" i="50" s="1"/>
  <c r="N72" i="58"/>
  <c r="X189" i="49" s="1"/>
  <c r="Y189" i="50" s="1"/>
  <c r="R78" i="58"/>
  <c r="AB195" i="49" s="1"/>
  <c r="AC195" i="50" s="1"/>
  <c r="G104" i="58"/>
  <c r="Q221" i="49" s="1"/>
  <c r="R221" i="50" s="1"/>
  <c r="AH221" i="50" s="1"/>
  <c r="P54" i="58"/>
  <c r="Z171" i="49" s="1"/>
  <c r="AA171" i="50" s="1"/>
  <c r="F67" i="58"/>
  <c r="P184" i="49" s="1"/>
  <c r="Q184" i="50" s="1"/>
  <c r="L71" i="58"/>
  <c r="V188" i="49" s="1"/>
  <c r="W188" i="50" s="1"/>
  <c r="S110" i="58"/>
  <c r="AC227" i="49" s="1"/>
  <c r="AD227" i="50" s="1"/>
  <c r="AJ227" i="50" s="1"/>
  <c r="K120" i="58"/>
  <c r="U237" i="49" s="1"/>
  <c r="V237" i="50" s="1"/>
  <c r="G82" i="58"/>
  <c r="Q199" i="49" s="1"/>
  <c r="R199" i="50" s="1"/>
  <c r="AH199" i="50" s="1"/>
  <c r="G102" i="58"/>
  <c r="Q219" i="49" s="1"/>
  <c r="R219" i="50" s="1"/>
  <c r="AH219" i="50" s="1"/>
  <c r="S112" i="58"/>
  <c r="AC229" i="49" s="1"/>
  <c r="AD229" i="50" s="1"/>
  <c r="AJ229" i="50" s="1"/>
  <c r="J78" i="58"/>
  <c r="T195" i="49" s="1"/>
  <c r="U195" i="50" s="1"/>
  <c r="P84" i="58"/>
  <c r="Z201" i="49" s="1"/>
  <c r="AA201" i="50" s="1"/>
  <c r="L100" i="58"/>
  <c r="V217" i="49" s="1"/>
  <c r="W217" i="50" s="1"/>
  <c r="G117" i="58"/>
  <c r="Q234" i="49" s="1"/>
  <c r="R234" i="50" s="1"/>
  <c r="E120" i="58"/>
  <c r="O237" i="49" s="1"/>
  <c r="P237" i="50" s="1"/>
  <c r="D106" i="58"/>
  <c r="N223" i="49" s="1"/>
  <c r="O223" i="50" s="1"/>
  <c r="L109" i="58"/>
  <c r="V226" i="49" s="1"/>
  <c r="W226" i="50" s="1"/>
  <c r="R114" i="58"/>
  <c r="AB231" i="49" s="1"/>
  <c r="AC231" i="50" s="1"/>
  <c r="L117" i="58"/>
  <c r="V234" i="49" s="1"/>
  <c r="W234" i="50" s="1"/>
  <c r="AI234" i="50" s="1"/>
  <c r="AC525" i="49"/>
  <c r="AD525" i="50" s="1"/>
  <c r="W524" i="49"/>
  <c r="X524" i="50" s="1"/>
  <c r="Q530" i="49"/>
  <c r="T532" i="49"/>
  <c r="U532" i="50" s="1"/>
  <c r="AC535" i="49"/>
  <c r="AD535" i="50" s="1"/>
  <c r="AJ535" i="50" s="1"/>
  <c r="AC538" i="49"/>
  <c r="AD538" i="50" s="1"/>
  <c r="W537" i="49"/>
  <c r="X537" i="50" s="1"/>
  <c r="AC545" i="49"/>
  <c r="AD545" i="50" s="1"/>
  <c r="AJ545" i="50" s="1"/>
  <c r="AA533" i="49"/>
  <c r="AB533" i="50" s="1"/>
  <c r="AC536" i="49"/>
  <c r="AD536" i="50" s="1"/>
  <c r="AJ536" i="50" s="1"/>
  <c r="AA553" i="49"/>
  <c r="AB553" i="50" s="1"/>
  <c r="Q557" i="49"/>
  <c r="Z567" i="49"/>
  <c r="AA567" i="50" s="1"/>
  <c r="R573" i="49"/>
  <c r="S573" i="50" s="1"/>
  <c r="V574" i="49"/>
  <c r="W574" i="50" s="1"/>
  <c r="AI574" i="50" s="1"/>
  <c r="S601" i="49"/>
  <c r="T601" i="50" s="1"/>
  <c r="Q558" i="49"/>
  <c r="AC588" i="49"/>
  <c r="AD588" i="50" s="1"/>
  <c r="AJ588" i="50" s="1"/>
  <c r="V538" i="49"/>
  <c r="W538" i="50" s="1"/>
  <c r="AI538" i="50" s="1"/>
  <c r="R537" i="49"/>
  <c r="S537" i="50" s="1"/>
  <c r="AC539" i="49"/>
  <c r="AD539" i="50" s="1"/>
  <c r="AJ539" i="50" s="1"/>
  <c r="T549" i="49"/>
  <c r="U549" i="50" s="1"/>
  <c r="V551" i="49"/>
  <c r="W551" i="50" s="1"/>
  <c r="AI551" i="50" s="1"/>
  <c r="X553" i="49"/>
  <c r="Y553" i="50" s="1"/>
  <c r="V571" i="49"/>
  <c r="W571" i="50" s="1"/>
  <c r="AI571" i="50" s="1"/>
  <c r="V575" i="49"/>
  <c r="W575" i="50" s="1"/>
  <c r="AI575" i="50" s="1"/>
  <c r="V583" i="49"/>
  <c r="W583" i="50" s="1"/>
  <c r="AI583" i="50" s="1"/>
  <c r="W601" i="49"/>
  <c r="X601" i="50" s="1"/>
  <c r="AC602" i="49"/>
  <c r="AD602" i="50" s="1"/>
  <c r="AJ602" i="50" s="1"/>
  <c r="V548" i="49"/>
  <c r="W548" i="50" s="1"/>
  <c r="AI548" i="50" s="1"/>
  <c r="N553" i="49"/>
  <c r="O553" i="50" s="1"/>
  <c r="V556" i="49"/>
  <c r="W556" i="50" s="1"/>
  <c r="AI556" i="50" s="1"/>
  <c r="V561" i="49"/>
  <c r="W561" i="50" s="1"/>
  <c r="AI561" i="50" s="1"/>
  <c r="S562" i="49"/>
  <c r="T562" i="50" s="1"/>
  <c r="AB579" i="49"/>
  <c r="AC579" i="50" s="1"/>
  <c r="V585" i="49"/>
  <c r="W585" i="50" s="1"/>
  <c r="AI585" i="50" s="1"/>
  <c r="V593" i="49"/>
  <c r="W593" i="50" s="1"/>
  <c r="AI593" i="50" s="1"/>
  <c r="AC599" i="49"/>
  <c r="AD599" i="50" s="1"/>
  <c r="AJ599" i="50" s="1"/>
  <c r="Q563" i="49"/>
  <c r="M562" i="49"/>
  <c r="N562" i="50" s="1"/>
  <c r="AC566" i="49"/>
  <c r="AD566" i="50" s="1"/>
  <c r="AJ566" i="50" s="1"/>
  <c r="AC568" i="49"/>
  <c r="AD568" i="50" s="1"/>
  <c r="AJ568" i="50" s="1"/>
  <c r="W567" i="49"/>
  <c r="X567" i="50" s="1"/>
  <c r="Q575" i="49"/>
  <c r="AC578" i="49"/>
  <c r="AD578" i="50" s="1"/>
  <c r="AJ578" i="50" s="1"/>
  <c r="AC580" i="49"/>
  <c r="AD580" i="50" s="1"/>
  <c r="W579" i="49"/>
  <c r="X579" i="50" s="1"/>
  <c r="Q585" i="49"/>
  <c r="S609" i="49"/>
  <c r="T609" i="50" s="1"/>
  <c r="Q574" i="49"/>
  <c r="M573" i="49"/>
  <c r="N573" i="50" s="1"/>
  <c r="AC577" i="49"/>
  <c r="AD577" i="50" s="1"/>
  <c r="AJ577" i="50" s="1"/>
  <c r="Q582" i="49"/>
  <c r="AC585" i="49"/>
  <c r="AD585" i="50" s="1"/>
  <c r="AJ585" i="50" s="1"/>
  <c r="R601" i="49"/>
  <c r="S601" i="50" s="1"/>
  <c r="V602" i="49"/>
  <c r="W602" i="50" s="1"/>
  <c r="AI602" i="50" s="1"/>
  <c r="Z601" i="49"/>
  <c r="AA601" i="50" s="1"/>
  <c r="X609" i="49"/>
  <c r="Y609" i="50" s="1"/>
  <c r="V613" i="49"/>
  <c r="W613" i="50" s="1"/>
  <c r="AI613" i="50" s="1"/>
  <c r="AB609" i="49"/>
  <c r="AC609" i="50" s="1"/>
  <c r="AC604" i="49"/>
  <c r="AD604" i="50" s="1"/>
  <c r="AJ604" i="50" s="1"/>
  <c r="Q610" i="49"/>
  <c r="M609" i="49"/>
  <c r="N609" i="50" s="1"/>
  <c r="AC613" i="49"/>
  <c r="AD613" i="50" s="1"/>
  <c r="AJ613" i="50" s="1"/>
  <c r="AC616" i="49"/>
  <c r="AD616" i="50" s="1"/>
  <c r="AJ616" i="50" s="1"/>
  <c r="W615" i="49"/>
  <c r="X615" i="50" s="1"/>
  <c r="P601" i="49"/>
  <c r="Q601" i="50" s="1"/>
  <c r="V605" i="49"/>
  <c r="W605" i="50" s="1"/>
  <c r="AI605" i="50" s="1"/>
  <c r="V617" i="49"/>
  <c r="W617" i="50" s="1"/>
  <c r="AI617" i="50" s="1"/>
  <c r="W553" i="49"/>
  <c r="X553" i="50" s="1"/>
  <c r="W533" i="49"/>
  <c r="X533" i="50" s="1"/>
  <c r="M567" i="49"/>
  <c r="N567" i="50" s="1"/>
  <c r="Q568" i="49"/>
  <c r="M549" i="49"/>
  <c r="N549" i="50" s="1"/>
  <c r="Q550" i="49"/>
  <c r="M541" i="49"/>
  <c r="N541" i="50" s="1"/>
  <c r="Q542" i="49"/>
  <c r="V519" i="49"/>
  <c r="W519" i="50" s="1"/>
  <c r="AI519" i="50" s="1"/>
  <c r="AC534" i="49"/>
  <c r="AD534" i="50" s="1"/>
  <c r="AJ534" i="50" s="1"/>
  <c r="AC550" i="49"/>
  <c r="AD550" i="50" s="1"/>
  <c r="AJ550" i="50" s="1"/>
  <c r="W549" i="49"/>
  <c r="X549" i="50" s="1"/>
  <c r="AC542" i="49"/>
  <c r="AD542" i="50" s="1"/>
  <c r="AJ542" i="50" s="1"/>
  <c r="X533" i="49"/>
  <c r="Y533" i="50" s="1"/>
  <c r="R524" i="49"/>
  <c r="S524" i="50" s="1"/>
  <c r="V525" i="49"/>
  <c r="W525" i="50" s="1"/>
  <c r="AI525" i="50" s="1"/>
  <c r="Q514" i="49"/>
  <c r="AC519" i="49"/>
  <c r="AD519" i="50" s="1"/>
  <c r="AJ519" i="50" s="1"/>
  <c r="AC521" i="49"/>
  <c r="AD521" i="50" s="1"/>
  <c r="AJ521" i="50" s="1"/>
  <c r="W520" i="49"/>
  <c r="X520" i="50" s="1"/>
  <c r="AA524" i="49"/>
  <c r="AB524" i="50" s="1"/>
  <c r="Q528" i="49"/>
  <c r="Y533" i="49"/>
  <c r="Z533" i="50" s="1"/>
  <c r="Q540" i="49"/>
  <c r="N579" i="49"/>
  <c r="O579" i="50" s="1"/>
  <c r="AB520" i="49"/>
  <c r="AC520" i="50" s="1"/>
  <c r="P524" i="49"/>
  <c r="Q524" i="50" s="1"/>
  <c r="V528" i="49"/>
  <c r="W528" i="50" s="1"/>
  <c r="AI528" i="50" s="1"/>
  <c r="AC559" i="49"/>
  <c r="AD559" i="50" s="1"/>
  <c r="AJ559" i="50" s="1"/>
  <c r="X567" i="49"/>
  <c r="Y567" i="50" s="1"/>
  <c r="R579" i="49"/>
  <c r="S579" i="50" s="1"/>
  <c r="V580" i="49"/>
  <c r="W580" i="50" s="1"/>
  <c r="AI580" i="50" s="1"/>
  <c r="Q588" i="49"/>
  <c r="AC548" i="49"/>
  <c r="AD548" i="50" s="1"/>
  <c r="AJ548" i="50" s="1"/>
  <c r="T562" i="49"/>
  <c r="U562" i="50" s="1"/>
  <c r="M553" i="49"/>
  <c r="N553" i="50" s="1"/>
  <c r="Q554" i="49"/>
  <c r="V584" i="49"/>
  <c r="W584" i="50" s="1"/>
  <c r="AI584" i="50" s="1"/>
  <c r="AA601" i="49"/>
  <c r="AB601" i="50" s="1"/>
  <c r="N533" i="49"/>
  <c r="O533" i="50" s="1"/>
  <c r="Z537" i="49"/>
  <c r="AA537" i="50" s="1"/>
  <c r="N541" i="49"/>
  <c r="O541" i="50" s="1"/>
  <c r="X549" i="49"/>
  <c r="Y549" i="50" s="1"/>
  <c r="AB553" i="49"/>
  <c r="AC553" i="50" s="1"/>
  <c r="V559" i="49"/>
  <c r="W559" i="50" s="1"/>
  <c r="AI559" i="50" s="1"/>
  <c r="AB567" i="49"/>
  <c r="AC567" i="50" s="1"/>
  <c r="Q570" i="49"/>
  <c r="AC603" i="49"/>
  <c r="AD603" i="50" s="1"/>
  <c r="AJ603" i="50" s="1"/>
  <c r="AC610" i="49"/>
  <c r="AD610" i="50" s="1"/>
  <c r="AJ610" i="50" s="1"/>
  <c r="W609" i="49"/>
  <c r="X609" i="50" s="1"/>
  <c r="V545" i="49"/>
  <c r="W545" i="50" s="1"/>
  <c r="AI545" i="50" s="1"/>
  <c r="V554" i="49"/>
  <c r="W554" i="50" s="1"/>
  <c r="AI554" i="50" s="1"/>
  <c r="R553" i="49"/>
  <c r="S553" i="50" s="1"/>
  <c r="AC561" i="49"/>
  <c r="AD561" i="50" s="1"/>
  <c r="AJ561" i="50" s="1"/>
  <c r="X562" i="49"/>
  <c r="Y562" i="50" s="1"/>
  <c r="N567" i="49"/>
  <c r="O567" i="50" s="1"/>
  <c r="AC569" i="49"/>
  <c r="AD569" i="50" s="1"/>
  <c r="AJ569" i="50" s="1"/>
  <c r="V581" i="49"/>
  <c r="W581" i="50" s="1"/>
  <c r="AI581" i="50" s="1"/>
  <c r="U562" i="49"/>
  <c r="V562" i="50" s="1"/>
  <c r="AC564" i="49"/>
  <c r="AD564" i="50" s="1"/>
  <c r="AJ564" i="50" s="1"/>
  <c r="AA567" i="49"/>
  <c r="AB567" i="50" s="1"/>
  <c r="S573" i="49"/>
  <c r="T573" i="50" s="1"/>
  <c r="AC576" i="49"/>
  <c r="AD576" i="50" s="1"/>
  <c r="AJ576" i="50" s="1"/>
  <c r="AA579" i="49"/>
  <c r="AB579" i="50" s="1"/>
  <c r="Q583" i="49"/>
  <c r="AC589" i="49"/>
  <c r="AD589" i="50" s="1"/>
  <c r="AJ589" i="50" s="1"/>
  <c r="Q597" i="49"/>
  <c r="N601" i="49"/>
  <c r="O601" i="50" s="1"/>
  <c r="U573" i="49"/>
  <c r="V573" i="50" s="1"/>
  <c r="AC575" i="49"/>
  <c r="AD575" i="50" s="1"/>
  <c r="AJ575" i="50" s="1"/>
  <c r="M579" i="49"/>
  <c r="N579" i="50" s="1"/>
  <c r="AC583" i="49"/>
  <c r="AD583" i="50" s="1"/>
  <c r="AJ583" i="50" s="1"/>
  <c r="Q590" i="49"/>
  <c r="AC597" i="49"/>
  <c r="AD597" i="50" s="1"/>
  <c r="AJ597" i="50" s="1"/>
  <c r="Y601" i="49"/>
  <c r="Z601" i="50" s="1"/>
  <c r="Q606" i="49"/>
  <c r="AA609" i="49"/>
  <c r="AB609" i="50" s="1"/>
  <c r="V587" i="49"/>
  <c r="W587" i="50" s="1"/>
  <c r="V611" i="49"/>
  <c r="W611" i="50" s="1"/>
  <c r="AI611" i="50" s="1"/>
  <c r="Q607" i="49"/>
  <c r="U609" i="49"/>
  <c r="V609" i="50" s="1"/>
  <c r="AC611" i="49"/>
  <c r="AD611" i="50" s="1"/>
  <c r="AJ611" i="50" s="1"/>
  <c r="AA615" i="49"/>
  <c r="AB615" i="50" s="1"/>
  <c r="T601" i="49"/>
  <c r="U601" i="50" s="1"/>
  <c r="V603" i="49"/>
  <c r="W603" i="50" s="1"/>
  <c r="AI603" i="50" s="1"/>
  <c r="N609" i="49"/>
  <c r="O609" i="50" s="1"/>
  <c r="V612" i="49"/>
  <c r="W612" i="50" s="1"/>
  <c r="AI612" i="50" s="1"/>
  <c r="X615" i="49"/>
  <c r="Y615" i="50" s="1"/>
  <c r="AC554" i="49"/>
  <c r="AD554" i="50" s="1"/>
  <c r="AJ554" i="50" s="1"/>
  <c r="AC555" i="49"/>
  <c r="AD555" i="50" s="1"/>
  <c r="AJ555" i="50" s="1"/>
  <c r="N524" i="49"/>
  <c r="O524" i="50" s="1"/>
  <c r="Q525" i="49"/>
  <c r="M533" i="49"/>
  <c r="N533" i="50" s="1"/>
  <c r="Q534" i="49"/>
  <c r="R520" i="49"/>
  <c r="S520" i="50" s="1"/>
  <c r="V521" i="49"/>
  <c r="W521" i="50" s="1"/>
  <c r="AI521" i="50" s="1"/>
  <c r="AC517" i="49"/>
  <c r="AD517" i="50" s="1"/>
  <c r="AJ517" i="50" s="1"/>
  <c r="Q538" i="49"/>
  <c r="U553" i="49"/>
  <c r="V553" i="50" s="1"/>
  <c r="V534" i="49"/>
  <c r="W534" i="50" s="1"/>
  <c r="AI534" i="50" s="1"/>
  <c r="R533" i="49"/>
  <c r="S533" i="50" s="1"/>
  <c r="V542" i="49"/>
  <c r="W542" i="50" s="1"/>
  <c r="T573" i="49"/>
  <c r="U573" i="50" s="1"/>
  <c r="Z553" i="49"/>
  <c r="AA553" i="50" s="1"/>
  <c r="V560" i="49"/>
  <c r="W560" i="50" s="1"/>
  <c r="AI560" i="50" s="1"/>
  <c r="Q566" i="49"/>
  <c r="T567" i="49"/>
  <c r="U567" i="50" s="1"/>
  <c r="AC587" i="49"/>
  <c r="AD587" i="50" s="1"/>
  <c r="M615" i="49"/>
  <c r="N615" i="50" s="1"/>
  <c r="Q616" i="49"/>
  <c r="Y562" i="49"/>
  <c r="Z562" i="50" s="1"/>
  <c r="O567" i="49"/>
  <c r="P567" i="50" s="1"/>
  <c r="Q569" i="49"/>
  <c r="AC574" i="49"/>
  <c r="AD574" i="50" s="1"/>
  <c r="AJ574" i="50" s="1"/>
  <c r="W573" i="49"/>
  <c r="X573" i="50" s="1"/>
  <c r="Q591" i="49"/>
  <c r="Y573" i="49"/>
  <c r="Z573" i="50" s="1"/>
  <c r="AC581" i="49"/>
  <c r="AD581" i="50" s="1"/>
  <c r="AJ581" i="50" s="1"/>
  <c r="Q587" i="49"/>
  <c r="V590" i="49"/>
  <c r="W590" i="50" s="1"/>
  <c r="AI590" i="50" s="1"/>
  <c r="AC595" i="49"/>
  <c r="AD595" i="50" s="1"/>
  <c r="AJ595" i="50" s="1"/>
  <c r="O601" i="49"/>
  <c r="P601" i="50" s="1"/>
  <c r="R615" i="49"/>
  <c r="S615" i="50" s="1"/>
  <c r="V616" i="49"/>
  <c r="W616" i="50" s="1"/>
  <c r="Q605" i="49"/>
  <c r="Y609" i="49"/>
  <c r="Z609" i="50" s="1"/>
  <c r="V597" i="49"/>
  <c r="W597" i="50" s="1"/>
  <c r="AI597" i="50" s="1"/>
  <c r="V610" i="49"/>
  <c r="W610" i="50" s="1"/>
  <c r="AI610" i="50" s="1"/>
  <c r="R609" i="49"/>
  <c r="S609" i="50" s="1"/>
  <c r="V563" i="49"/>
  <c r="W563" i="50" s="1"/>
  <c r="AI563" i="50" s="1"/>
  <c r="R562" i="49"/>
  <c r="S562" i="50" s="1"/>
  <c r="Q529" i="49"/>
  <c r="V527" i="49"/>
  <c r="W527" i="50" s="1"/>
  <c r="AI527" i="50" s="1"/>
  <c r="M524" i="49"/>
  <c r="N524" i="50" s="1"/>
  <c r="Q602" i="49"/>
  <c r="M601" i="49"/>
  <c r="N601" i="50" s="1"/>
  <c r="Y553" i="49"/>
  <c r="Z553" i="50" s="1"/>
  <c r="AC540" i="49"/>
  <c r="AD540" i="50" s="1"/>
  <c r="AJ540" i="50" s="1"/>
  <c r="V517" i="49"/>
  <c r="W517" i="50" s="1"/>
  <c r="V513" i="49"/>
  <c r="W513" i="50" s="1"/>
  <c r="AI513" i="50" s="1"/>
  <c r="Q512" i="49"/>
  <c r="AC513" i="49"/>
  <c r="AD513" i="50" s="1"/>
  <c r="AJ513" i="50" s="1"/>
  <c r="Q522" i="49"/>
  <c r="S524" i="49"/>
  <c r="T524" i="50" s="1"/>
  <c r="AC527" i="49"/>
  <c r="AD527" i="50" s="1"/>
  <c r="AJ527" i="50" s="1"/>
  <c r="Q543" i="49"/>
  <c r="Y549" i="49"/>
  <c r="Z549" i="50" s="1"/>
  <c r="V522" i="49"/>
  <c r="W522" i="50" s="1"/>
  <c r="X524" i="49"/>
  <c r="Y524" i="50" s="1"/>
  <c r="S537" i="49"/>
  <c r="T537" i="50" s="1"/>
  <c r="AA541" i="49"/>
  <c r="AB541" i="50" s="1"/>
  <c r="AB562" i="49"/>
  <c r="AC562" i="50" s="1"/>
  <c r="AC543" i="49"/>
  <c r="AD543" i="50" s="1"/>
  <c r="AJ543" i="50" s="1"/>
  <c r="AA549" i="49"/>
  <c r="AB549" i="50" s="1"/>
  <c r="S553" i="49"/>
  <c r="T553" i="50" s="1"/>
  <c r="P567" i="49"/>
  <c r="Q567" i="50" s="1"/>
  <c r="O609" i="49"/>
  <c r="P609" i="50" s="1"/>
  <c r="AC557" i="49"/>
  <c r="AD557" i="50" s="1"/>
  <c r="AJ557" i="50" s="1"/>
  <c r="AC563" i="49"/>
  <c r="AD563" i="50" s="1"/>
  <c r="AJ563" i="50" s="1"/>
  <c r="W562" i="49"/>
  <c r="X562" i="50" s="1"/>
  <c r="V568" i="49"/>
  <c r="W568" i="50" s="1"/>
  <c r="AI568" i="50" s="1"/>
  <c r="R567" i="49"/>
  <c r="S567" i="50" s="1"/>
  <c r="V576" i="49"/>
  <c r="W576" i="50" s="1"/>
  <c r="AI576" i="50" s="1"/>
  <c r="Q611" i="49"/>
  <c r="N537" i="49"/>
  <c r="O537" i="50" s="1"/>
  <c r="V540" i="49"/>
  <c r="W540" i="50" s="1"/>
  <c r="AI540" i="50" s="1"/>
  <c r="Z541" i="49"/>
  <c r="AA541" i="50" s="1"/>
  <c r="P549" i="49"/>
  <c r="Q549" i="50" s="1"/>
  <c r="T553" i="49"/>
  <c r="U553" i="50" s="1"/>
  <c r="V555" i="49"/>
  <c r="W555" i="50" s="1"/>
  <c r="AI555" i="50" s="1"/>
  <c r="AA562" i="49"/>
  <c r="AB562" i="50" s="1"/>
  <c r="V565" i="49"/>
  <c r="W565" i="50" s="1"/>
  <c r="AI565" i="50" s="1"/>
  <c r="Q589" i="49"/>
  <c r="V550" i="49"/>
  <c r="W550" i="50" s="1"/>
  <c r="R549" i="49"/>
  <c r="S549" i="50" s="1"/>
  <c r="V558" i="49"/>
  <c r="W558" i="50" s="1"/>
  <c r="AI558" i="50" s="1"/>
  <c r="N562" i="49"/>
  <c r="O562" i="50" s="1"/>
  <c r="V566" i="49"/>
  <c r="W566" i="50" s="1"/>
  <c r="AI566" i="50" s="1"/>
  <c r="Y567" i="49"/>
  <c r="Z567" i="50" s="1"/>
  <c r="X573" i="49"/>
  <c r="Y573" i="50" s="1"/>
  <c r="V577" i="49"/>
  <c r="W577" i="50" s="1"/>
  <c r="AI577" i="50" s="1"/>
  <c r="T579" i="49"/>
  <c r="U579" i="50" s="1"/>
  <c r="S567" i="49"/>
  <c r="T567" i="50" s="1"/>
  <c r="AC570" i="49"/>
  <c r="AD570" i="50" s="1"/>
  <c r="AJ570" i="50" s="1"/>
  <c r="Q577" i="49"/>
  <c r="S579" i="49"/>
  <c r="T579" i="50" s="1"/>
  <c r="AC582" i="49"/>
  <c r="AD582" i="50" s="1"/>
  <c r="AJ582" i="50" s="1"/>
  <c r="AC607" i="49"/>
  <c r="AD607" i="50" s="1"/>
  <c r="AJ607" i="50" s="1"/>
  <c r="Y615" i="49"/>
  <c r="Z615" i="50" s="1"/>
  <c r="Q576" i="49"/>
  <c r="Y579" i="49"/>
  <c r="Z579" i="50" s="1"/>
  <c r="AC590" i="49"/>
  <c r="AD590" i="50" s="1"/>
  <c r="AJ590" i="50" s="1"/>
  <c r="AC612" i="49"/>
  <c r="AD612" i="50" s="1"/>
  <c r="AJ612" i="50" s="1"/>
  <c r="V591" i="49"/>
  <c r="W591" i="50" s="1"/>
  <c r="AI591" i="50" s="1"/>
  <c r="U601" i="49"/>
  <c r="V601" i="50" s="1"/>
  <c r="P609" i="49"/>
  <c r="Q609" i="50" s="1"/>
  <c r="T609" i="49"/>
  <c r="U609" i="50" s="1"/>
  <c r="AC606" i="49"/>
  <c r="AD606" i="50" s="1"/>
  <c r="AJ606" i="50" s="1"/>
  <c r="S615" i="49"/>
  <c r="T615" i="50" s="1"/>
  <c r="AB601" i="49"/>
  <c r="AC601" i="50" s="1"/>
  <c r="V607" i="49"/>
  <c r="W607" i="50" s="1"/>
  <c r="AI607" i="50" s="1"/>
  <c r="Z609" i="49"/>
  <c r="AA609" i="50" s="1"/>
  <c r="P615" i="49"/>
  <c r="Q615" i="50" s="1"/>
  <c r="N573" i="49"/>
  <c r="O573" i="50" s="1"/>
  <c r="X541" i="49"/>
  <c r="Y541" i="50" s="1"/>
  <c r="V523" i="49"/>
  <c r="W523" i="50" s="1"/>
  <c r="AI523" i="50" s="1"/>
  <c r="Q517" i="49"/>
  <c r="AC512" i="49"/>
  <c r="AD512" i="50" s="1"/>
  <c r="W541" i="49"/>
  <c r="X541" i="50" s="1"/>
  <c r="V512" i="49"/>
  <c r="W512" i="50" s="1"/>
  <c r="T24" i="60"/>
  <c r="AD393" i="49" s="1"/>
  <c r="AE393" i="50" s="1"/>
  <c r="G56" i="60"/>
  <c r="Q425" i="49" s="1"/>
  <c r="C54" i="60"/>
  <c r="M423" i="49" s="1"/>
  <c r="N423" i="50" s="1"/>
  <c r="S43" i="60"/>
  <c r="AC412" i="49" s="1"/>
  <c r="AD412" i="50" s="1"/>
  <c r="AJ412" i="50" s="1"/>
  <c r="M42" i="60"/>
  <c r="W411" i="49" s="1"/>
  <c r="X411" i="50" s="1"/>
  <c r="G17" i="60"/>
  <c r="Q386" i="49" s="1"/>
  <c r="C16" i="60"/>
  <c r="M385" i="49" s="1"/>
  <c r="N385" i="50" s="1"/>
  <c r="D42" i="60"/>
  <c r="N411" i="49" s="1"/>
  <c r="O411" i="50" s="1"/>
  <c r="G43" i="60"/>
  <c r="Q412" i="49" s="1"/>
  <c r="E58" i="60"/>
  <c r="O427" i="49" s="1"/>
  <c r="P427" i="50" s="1"/>
  <c r="F25" i="60"/>
  <c r="P394" i="49" s="1"/>
  <c r="Q394" i="50" s="1"/>
  <c r="L31" i="60"/>
  <c r="V400" i="49" s="1"/>
  <c r="W400" i="50" s="1"/>
  <c r="AI400" i="50" s="1"/>
  <c r="J42" i="60"/>
  <c r="T411" i="49" s="1"/>
  <c r="U411" i="50" s="1"/>
  <c r="L44" i="60"/>
  <c r="V413" i="49" s="1"/>
  <c r="W413" i="50" s="1"/>
  <c r="AI413" i="50" s="1"/>
  <c r="O67" i="60"/>
  <c r="Y436" i="49" s="1"/>
  <c r="Z436" i="50" s="1"/>
  <c r="M72" i="60"/>
  <c r="W441" i="49" s="1"/>
  <c r="X441" i="50" s="1"/>
  <c r="S73" i="60"/>
  <c r="AC442" i="49" s="1"/>
  <c r="AD442" i="50" s="1"/>
  <c r="AJ442" i="50" s="1"/>
  <c r="H72" i="60"/>
  <c r="R441" i="49" s="1"/>
  <c r="S441" i="50" s="1"/>
  <c r="L73" i="60"/>
  <c r="V442" i="49" s="1"/>
  <c r="W442" i="50" s="1"/>
  <c r="AI442" i="50" s="1"/>
  <c r="R54" i="60"/>
  <c r="AB423" i="49" s="1"/>
  <c r="AC423" i="50" s="1"/>
  <c r="F58" i="60"/>
  <c r="P427" i="49" s="1"/>
  <c r="Q427" i="50" s="1"/>
  <c r="L62" i="60"/>
  <c r="V431" i="49" s="1"/>
  <c r="W431" i="50" s="1"/>
  <c r="AI431" i="50" s="1"/>
  <c r="D67" i="60"/>
  <c r="N436" i="49" s="1"/>
  <c r="O436" i="50" s="1"/>
  <c r="L70" i="60"/>
  <c r="V439" i="49" s="1"/>
  <c r="W439" i="50" s="1"/>
  <c r="AI439" i="50" s="1"/>
  <c r="N72" i="60"/>
  <c r="X441" i="49" s="1"/>
  <c r="Y441" i="50" s="1"/>
  <c r="F78" i="60"/>
  <c r="P447" i="49" s="1"/>
  <c r="Q447" i="50" s="1"/>
  <c r="L82" i="60"/>
  <c r="S86" i="60"/>
  <c r="AC455" i="49" s="1"/>
  <c r="AD455" i="50" s="1"/>
  <c r="AJ455" i="50" s="1"/>
  <c r="I114" i="60"/>
  <c r="S483" i="49" s="1"/>
  <c r="T483" i="50" s="1"/>
  <c r="H106" i="60"/>
  <c r="R475" i="49" s="1"/>
  <c r="S475" i="50" s="1"/>
  <c r="L107" i="60"/>
  <c r="V476" i="49" s="1"/>
  <c r="W476" i="50" s="1"/>
  <c r="AI476" i="50" s="1"/>
  <c r="S111" i="60"/>
  <c r="AC480" i="49" s="1"/>
  <c r="AD480" i="50" s="1"/>
  <c r="AJ480" i="50" s="1"/>
  <c r="I120" i="60"/>
  <c r="S489" i="49" s="1"/>
  <c r="T489" i="50" s="1"/>
  <c r="L112" i="60"/>
  <c r="V481" i="49" s="1"/>
  <c r="W481" i="50" s="1"/>
  <c r="AI481" i="50" s="1"/>
  <c r="P114" i="60"/>
  <c r="Z483" i="49" s="1"/>
  <c r="AA483" i="50" s="1"/>
  <c r="F120" i="60"/>
  <c r="P489" i="49" s="1"/>
  <c r="Q489" i="50" s="1"/>
  <c r="L55" i="60"/>
  <c r="V424" i="49" s="1"/>
  <c r="W424" i="50" s="1"/>
  <c r="AI424" i="50" s="1"/>
  <c r="G79" i="60"/>
  <c r="Q448" i="49" s="1"/>
  <c r="C72" i="60"/>
  <c r="M441" i="49" s="1"/>
  <c r="N441" i="50" s="1"/>
  <c r="G73" i="60"/>
  <c r="Q442" i="49" s="1"/>
  <c r="S41" i="60"/>
  <c r="AC410" i="49" s="1"/>
  <c r="AD410" i="50" s="1"/>
  <c r="AJ410" i="50" s="1"/>
  <c r="P25" i="60"/>
  <c r="S17" i="60"/>
  <c r="AC386" i="49" s="1"/>
  <c r="AD386" i="50" s="1"/>
  <c r="AJ386" i="50" s="1"/>
  <c r="M16" i="60"/>
  <c r="W385" i="49" s="1"/>
  <c r="X385" i="50" s="1"/>
  <c r="S55" i="60"/>
  <c r="AC424" i="49" s="1"/>
  <c r="AD424" i="50" s="1"/>
  <c r="AJ424" i="50" s="1"/>
  <c r="O46" i="60"/>
  <c r="S80" i="60"/>
  <c r="AC449" i="49" s="1"/>
  <c r="AD449" i="50" s="1"/>
  <c r="AJ449" i="50" s="1"/>
  <c r="K72" i="60"/>
  <c r="U441" i="49" s="1"/>
  <c r="V441" i="50" s="1"/>
  <c r="G59" i="60"/>
  <c r="K54" i="60"/>
  <c r="U423" i="49" s="1"/>
  <c r="V423" i="50" s="1"/>
  <c r="G48" i="60"/>
  <c r="Q417" i="49" s="1"/>
  <c r="E42" i="60"/>
  <c r="G40" i="60"/>
  <c r="G35" i="60"/>
  <c r="Q404" i="49" s="1"/>
  <c r="S26" i="60"/>
  <c r="AC395" i="49" s="1"/>
  <c r="AD395" i="50" s="1"/>
  <c r="AJ395" i="50" s="1"/>
  <c r="M25" i="60"/>
  <c r="W394" i="49" s="1"/>
  <c r="X394" i="50" s="1"/>
  <c r="H42" i="60"/>
  <c r="R411" i="49" s="1"/>
  <c r="S411" i="50" s="1"/>
  <c r="L43" i="60"/>
  <c r="V412" i="49" s="1"/>
  <c r="W412" i="50" s="1"/>
  <c r="AI412" i="50" s="1"/>
  <c r="S59" i="60"/>
  <c r="AC428" i="49" s="1"/>
  <c r="AD428" i="50" s="1"/>
  <c r="AJ428" i="50" s="1"/>
  <c r="M58" i="60"/>
  <c r="W427" i="49" s="1"/>
  <c r="X427" i="50" s="1"/>
  <c r="G64" i="60"/>
  <c r="Q433" i="49" s="1"/>
  <c r="I72" i="60"/>
  <c r="S441" i="49" s="1"/>
  <c r="T441" i="50" s="1"/>
  <c r="S75" i="60"/>
  <c r="AC444" i="49" s="1"/>
  <c r="AD444" i="50" s="1"/>
  <c r="AJ444" i="50" s="1"/>
  <c r="M78" i="60"/>
  <c r="W447" i="49" s="1"/>
  <c r="X447" i="50" s="1"/>
  <c r="S79" i="60"/>
  <c r="AC448" i="49" s="1"/>
  <c r="AD448" i="50" s="1"/>
  <c r="AJ448" i="50" s="1"/>
  <c r="S100" i="60"/>
  <c r="AC469" i="49" s="1"/>
  <c r="AD469" i="50" s="1"/>
  <c r="AJ469" i="50" s="1"/>
  <c r="F21" i="60"/>
  <c r="P390" i="49" s="1"/>
  <c r="Q390" i="50" s="1"/>
  <c r="J25" i="60"/>
  <c r="L27" i="60"/>
  <c r="V396" i="49" s="1"/>
  <c r="W396" i="50" s="1"/>
  <c r="AI396" i="50" s="1"/>
  <c r="N29" i="60"/>
  <c r="X398" i="49" s="1"/>
  <c r="Y398" i="50" s="1"/>
  <c r="J38" i="60"/>
  <c r="T407" i="49" s="1"/>
  <c r="U407" i="50" s="1"/>
  <c r="L40" i="60"/>
  <c r="V409" i="49" s="1"/>
  <c r="W409" i="50" s="1"/>
  <c r="AI409" i="50" s="1"/>
  <c r="N42" i="60"/>
  <c r="R46" i="60"/>
  <c r="AB415" i="49" s="1"/>
  <c r="AC415" i="50" s="1"/>
  <c r="L53" i="60"/>
  <c r="V422" i="49" s="1"/>
  <c r="W422" i="50" s="1"/>
  <c r="AI422" i="50" s="1"/>
  <c r="S57" i="60"/>
  <c r="AC426" i="49" s="1"/>
  <c r="AD426" i="50" s="1"/>
  <c r="AJ426" i="50" s="1"/>
  <c r="S65" i="60"/>
  <c r="AC434" i="49" s="1"/>
  <c r="AD434" i="50" s="1"/>
  <c r="AJ434" i="50" s="1"/>
  <c r="G74" i="60"/>
  <c r="Q443" i="49" s="1"/>
  <c r="G83" i="60"/>
  <c r="Q452" i="49" s="1"/>
  <c r="D58" i="60"/>
  <c r="N427" i="49" s="1"/>
  <c r="O427" i="50" s="1"/>
  <c r="L61" i="60"/>
  <c r="V430" i="49" s="1"/>
  <c r="W430" i="50" s="1"/>
  <c r="AI430" i="50" s="1"/>
  <c r="F67" i="60"/>
  <c r="P436" i="49" s="1"/>
  <c r="Q436" i="50" s="1"/>
  <c r="L71" i="60"/>
  <c r="P72" i="60"/>
  <c r="Z441" i="49" s="1"/>
  <c r="AA441" i="50" s="1"/>
  <c r="D78" i="60"/>
  <c r="L81" i="60"/>
  <c r="V450" i="49" s="1"/>
  <c r="W450" i="50" s="1"/>
  <c r="AI450" i="50" s="1"/>
  <c r="G111" i="60"/>
  <c r="F54" i="60"/>
  <c r="P423" i="49" s="1"/>
  <c r="Q423" i="50" s="1"/>
  <c r="J58" i="60"/>
  <c r="T427" i="49" s="1"/>
  <c r="U427" i="50" s="1"/>
  <c r="L60" i="60"/>
  <c r="V429" i="49" s="1"/>
  <c r="W429" i="50" s="1"/>
  <c r="AI429" i="50" s="1"/>
  <c r="L68" i="60"/>
  <c r="V437" i="49" s="1"/>
  <c r="W437" i="50" s="1"/>
  <c r="AI437" i="50" s="1"/>
  <c r="H67" i="60"/>
  <c r="R436" i="49" s="1"/>
  <c r="S436" i="50" s="1"/>
  <c r="R72" i="60"/>
  <c r="AB441" i="49" s="1"/>
  <c r="AC441" i="50" s="1"/>
  <c r="J78" i="60"/>
  <c r="T447" i="49" s="1"/>
  <c r="U447" i="50" s="1"/>
  <c r="L80" i="60"/>
  <c r="V449" i="49" s="1"/>
  <c r="W449" i="50" s="1"/>
  <c r="AI449" i="50" s="1"/>
  <c r="J84" i="60"/>
  <c r="T453" i="49" s="1"/>
  <c r="U453" i="50" s="1"/>
  <c r="C120" i="60"/>
  <c r="M489" i="49" s="1"/>
  <c r="N489" i="50" s="1"/>
  <c r="G121" i="60"/>
  <c r="Q490" i="49" s="1"/>
  <c r="E84" i="60"/>
  <c r="G86" i="60"/>
  <c r="Q455" i="49" s="1"/>
  <c r="S89" i="60"/>
  <c r="AC458" i="49" s="1"/>
  <c r="AD458" i="50" s="1"/>
  <c r="AJ458" i="50" s="1"/>
  <c r="G93" i="60"/>
  <c r="Q462" i="49" s="1"/>
  <c r="L96" i="60"/>
  <c r="G102" i="60"/>
  <c r="Q471" i="49" s="1"/>
  <c r="F114" i="60"/>
  <c r="P483" i="49" s="1"/>
  <c r="Q483" i="50" s="1"/>
  <c r="O84" i="60"/>
  <c r="G89" i="60"/>
  <c r="Q458" i="49" s="1"/>
  <c r="G92" i="60"/>
  <c r="Q461" i="49" s="1"/>
  <c r="C91" i="60"/>
  <c r="D120" i="60"/>
  <c r="N489" i="49" s="1"/>
  <c r="O489" i="50" s="1"/>
  <c r="L93" i="60"/>
  <c r="V462" i="49" s="1"/>
  <c r="W462" i="50" s="1"/>
  <c r="AI462" i="50" s="1"/>
  <c r="G109" i="60"/>
  <c r="Q478" i="49" s="1"/>
  <c r="Q114" i="60"/>
  <c r="AA483" i="49" s="1"/>
  <c r="AB483" i="50" s="1"/>
  <c r="G118" i="60"/>
  <c r="Q487" i="49" s="1"/>
  <c r="S122" i="60"/>
  <c r="AC491" i="49" s="1"/>
  <c r="AD491" i="50" s="1"/>
  <c r="AJ491" i="50" s="1"/>
  <c r="P106" i="60"/>
  <c r="Z475" i="49" s="1"/>
  <c r="AA475" i="50" s="1"/>
  <c r="L116" i="60"/>
  <c r="V485" i="49" s="1"/>
  <c r="W485" i="50" s="1"/>
  <c r="AI485" i="50" s="1"/>
  <c r="I106" i="60"/>
  <c r="S475" i="49" s="1"/>
  <c r="T475" i="50" s="1"/>
  <c r="S109" i="60"/>
  <c r="AC478" i="49" s="1"/>
  <c r="AD478" i="50" s="1"/>
  <c r="AJ478" i="50" s="1"/>
  <c r="G115" i="60"/>
  <c r="Q484" i="49" s="1"/>
  <c r="C114" i="60"/>
  <c r="M483" i="49" s="1"/>
  <c r="N483" i="50" s="1"/>
  <c r="S118" i="60"/>
  <c r="AC487" i="49" s="1"/>
  <c r="AD487" i="50" s="1"/>
  <c r="AJ487" i="50" s="1"/>
  <c r="S121" i="60"/>
  <c r="AC490" i="49" s="1"/>
  <c r="AD490" i="50" s="1"/>
  <c r="AJ490" i="50" s="1"/>
  <c r="M120" i="60"/>
  <c r="W489" i="49" s="1"/>
  <c r="X489" i="50" s="1"/>
  <c r="F106" i="60"/>
  <c r="P475" i="49" s="1"/>
  <c r="Q475" i="50" s="1"/>
  <c r="L110" i="60"/>
  <c r="V479" i="49" s="1"/>
  <c r="W479" i="50" s="1"/>
  <c r="AI479" i="50" s="1"/>
  <c r="J120" i="60"/>
  <c r="T489" i="49" s="1"/>
  <c r="U489" i="50" s="1"/>
  <c r="L122" i="60"/>
  <c r="V491" i="49" s="1"/>
  <c r="W491" i="50" s="1"/>
  <c r="AI491" i="50" s="1"/>
  <c r="S76" i="60"/>
  <c r="AC445" i="49" s="1"/>
  <c r="AD445" i="50" s="1"/>
  <c r="AJ445" i="50" s="1"/>
  <c r="G65" i="60"/>
  <c r="Q434" i="49" s="1"/>
  <c r="S60" i="60"/>
  <c r="AC429" i="49" s="1"/>
  <c r="AD429" i="50" s="1"/>
  <c r="AJ429" i="50" s="1"/>
  <c r="E54" i="60"/>
  <c r="O423" i="49" s="1"/>
  <c r="P423" i="50" s="1"/>
  <c r="G50" i="60"/>
  <c r="Q419" i="49" s="1"/>
  <c r="Q46" i="60"/>
  <c r="AA415" i="49" s="1"/>
  <c r="AB415" i="50" s="1"/>
  <c r="M29" i="60"/>
  <c r="S30" i="60"/>
  <c r="AC399" i="49" s="1"/>
  <c r="AD399" i="50" s="1"/>
  <c r="K25" i="60"/>
  <c r="U394" i="49" s="1"/>
  <c r="V394" i="50" s="1"/>
  <c r="M21" i="60"/>
  <c r="W390" i="49" s="1"/>
  <c r="X390" i="50" s="1"/>
  <c r="S22" i="60"/>
  <c r="AC391" i="49" s="1"/>
  <c r="AD391" i="50" s="1"/>
  <c r="AJ391" i="50" s="1"/>
  <c r="S19" i="60"/>
  <c r="I16" i="60"/>
  <c r="S385" i="49" s="1"/>
  <c r="T385" i="50" s="1"/>
  <c r="G55" i="60"/>
  <c r="C38" i="60"/>
  <c r="M407" i="49" s="1"/>
  <c r="N407" i="50" s="1"/>
  <c r="C42" i="60"/>
  <c r="M411" i="49" s="1"/>
  <c r="N411" i="50" s="1"/>
  <c r="S47" i="60"/>
  <c r="AC416" i="49" s="1"/>
  <c r="AD416" i="50" s="1"/>
  <c r="AJ416" i="50" s="1"/>
  <c r="M46" i="60"/>
  <c r="W415" i="49" s="1"/>
  <c r="X415" i="50" s="1"/>
  <c r="S39" i="60"/>
  <c r="AC408" i="49" s="1"/>
  <c r="AD408" i="50" s="1"/>
  <c r="AJ408" i="50" s="1"/>
  <c r="M38" i="60"/>
  <c r="W407" i="49" s="1"/>
  <c r="X407" i="50" s="1"/>
  <c r="H25" i="60"/>
  <c r="R394" i="49" s="1"/>
  <c r="S394" i="50" s="1"/>
  <c r="L26" i="60"/>
  <c r="V395" i="49" s="1"/>
  <c r="W395" i="50" s="1"/>
  <c r="AI395" i="50" s="1"/>
  <c r="D38" i="60"/>
  <c r="N407" i="49" s="1"/>
  <c r="O407" i="50" s="1"/>
  <c r="G39" i="60"/>
  <c r="Q408" i="49" s="1"/>
  <c r="L41" i="60"/>
  <c r="D46" i="60"/>
  <c r="N415" i="49" s="1"/>
  <c r="O415" i="50" s="1"/>
  <c r="G47" i="60"/>
  <c r="Q416" i="49" s="1"/>
  <c r="G60" i="60"/>
  <c r="Q429" i="49" s="1"/>
  <c r="G68" i="60"/>
  <c r="Q437" i="49" s="1"/>
  <c r="C67" i="60"/>
  <c r="Q72" i="60"/>
  <c r="AA441" i="49" s="1"/>
  <c r="AB441" i="50" s="1"/>
  <c r="G80" i="60"/>
  <c r="Q449" i="49" s="1"/>
  <c r="L23" i="60"/>
  <c r="V392" i="49" s="1"/>
  <c r="W392" i="50" s="1"/>
  <c r="AI392" i="50" s="1"/>
  <c r="L35" i="60"/>
  <c r="V404" i="49" s="1"/>
  <c r="W404" i="50" s="1"/>
  <c r="AI404" i="50" s="1"/>
  <c r="R42" i="60"/>
  <c r="AB411" i="49" s="1"/>
  <c r="AC411" i="50" s="1"/>
  <c r="I58" i="60"/>
  <c r="S427" i="49" s="1"/>
  <c r="T427" i="50" s="1"/>
  <c r="I78" i="60"/>
  <c r="H58" i="60"/>
  <c r="L59" i="60"/>
  <c r="V428" i="49" s="1"/>
  <c r="W428" i="50" s="1"/>
  <c r="AI428" i="50" s="1"/>
  <c r="J67" i="60"/>
  <c r="T436" i="49" s="1"/>
  <c r="U436" i="50" s="1"/>
  <c r="L69" i="60"/>
  <c r="H78" i="60"/>
  <c r="R447" i="49" s="1"/>
  <c r="S447" i="50" s="1"/>
  <c r="L79" i="60"/>
  <c r="V448" i="49" s="1"/>
  <c r="W448" i="50" s="1"/>
  <c r="AI448" i="50" s="1"/>
  <c r="N58" i="60"/>
  <c r="X427" i="49" s="1"/>
  <c r="Y427" i="50" s="1"/>
  <c r="L66" i="60"/>
  <c r="P67" i="60"/>
  <c r="Z436" i="49" s="1"/>
  <c r="AA436" i="50" s="1"/>
  <c r="F72" i="60"/>
  <c r="P441" i="49" s="1"/>
  <c r="Q441" i="50" s="1"/>
  <c r="L76" i="60"/>
  <c r="V445" i="49" s="1"/>
  <c r="W445" i="50" s="1"/>
  <c r="AI445" i="50" s="1"/>
  <c r="N78" i="60"/>
  <c r="R84" i="60"/>
  <c r="AB453" i="49" s="1"/>
  <c r="AC453" i="50" s="1"/>
  <c r="S94" i="60"/>
  <c r="S98" i="60"/>
  <c r="AC467" i="49" s="1"/>
  <c r="AD467" i="50" s="1"/>
  <c r="AJ467" i="50" s="1"/>
  <c r="S87" i="60"/>
  <c r="AC456" i="49" s="1"/>
  <c r="AD456" i="50" s="1"/>
  <c r="AJ456" i="50" s="1"/>
  <c r="S96" i="60"/>
  <c r="AC465" i="49" s="1"/>
  <c r="AD465" i="50" s="1"/>
  <c r="AJ465" i="50" s="1"/>
  <c r="S102" i="60"/>
  <c r="AC471" i="49" s="1"/>
  <c r="AD471" i="50" s="1"/>
  <c r="AJ471" i="50" s="1"/>
  <c r="G87" i="60"/>
  <c r="Q456" i="49" s="1"/>
  <c r="H91" i="60"/>
  <c r="L92" i="60"/>
  <c r="V461" i="49" s="1"/>
  <c r="W461" i="50" s="1"/>
  <c r="AI461" i="50" s="1"/>
  <c r="S95" i="60"/>
  <c r="AC464" i="49" s="1"/>
  <c r="AD464" i="50" s="1"/>
  <c r="AJ464" i="50" s="1"/>
  <c r="L109" i="60"/>
  <c r="V478" i="49" s="1"/>
  <c r="W478" i="50" s="1"/>
  <c r="AI478" i="50" s="1"/>
  <c r="N114" i="60"/>
  <c r="X483" i="49" s="1"/>
  <c r="Y483" i="50" s="1"/>
  <c r="O106" i="60"/>
  <c r="Y475" i="49" s="1"/>
  <c r="Z475" i="50" s="1"/>
  <c r="H120" i="60"/>
  <c r="R489" i="49" s="1"/>
  <c r="S489" i="50" s="1"/>
  <c r="L121" i="60"/>
  <c r="V490" i="49" s="1"/>
  <c r="W490" i="50" s="1"/>
  <c r="AI490" i="50" s="1"/>
  <c r="S104" i="60"/>
  <c r="AC473" i="49" s="1"/>
  <c r="AD473" i="50" s="1"/>
  <c r="AJ473" i="50" s="1"/>
  <c r="M106" i="60"/>
  <c r="W475" i="49" s="1"/>
  <c r="X475" i="50" s="1"/>
  <c r="S107" i="60"/>
  <c r="AC476" i="49" s="1"/>
  <c r="AD476" i="50" s="1"/>
  <c r="AJ476" i="50" s="1"/>
  <c r="G112" i="60"/>
  <c r="Q481" i="49" s="1"/>
  <c r="K114" i="60"/>
  <c r="U483" i="49" s="1"/>
  <c r="V483" i="50" s="1"/>
  <c r="S116" i="60"/>
  <c r="AC485" i="49" s="1"/>
  <c r="AD485" i="50" s="1"/>
  <c r="AJ485" i="50" s="1"/>
  <c r="Q120" i="60"/>
  <c r="AA489" i="49" s="1"/>
  <c r="AB489" i="50" s="1"/>
  <c r="J106" i="60"/>
  <c r="T475" i="49" s="1"/>
  <c r="U475" i="50" s="1"/>
  <c r="L108" i="60"/>
  <c r="D114" i="60"/>
  <c r="N483" i="49" s="1"/>
  <c r="O483" i="50" s="1"/>
  <c r="L117" i="60"/>
  <c r="C58" i="60"/>
  <c r="M427" i="49" s="1"/>
  <c r="N427" i="50" s="1"/>
  <c r="S110" i="60"/>
  <c r="AC479" i="49" s="1"/>
  <c r="AD479" i="50" s="1"/>
  <c r="AJ479" i="50" s="1"/>
  <c r="G81" i="60"/>
  <c r="Q450" i="49" s="1"/>
  <c r="O58" i="60"/>
  <c r="Y427" i="49" s="1"/>
  <c r="Z427" i="50" s="1"/>
  <c r="S49" i="60"/>
  <c r="Q42" i="60"/>
  <c r="AA411" i="49" s="1"/>
  <c r="AB411" i="50" s="1"/>
  <c r="S33" i="60"/>
  <c r="AC402" i="49" s="1"/>
  <c r="AD402" i="50" s="1"/>
  <c r="AJ402" i="50" s="1"/>
  <c r="Q29" i="60"/>
  <c r="AA398" i="49" s="1"/>
  <c r="AB398" i="50" s="1"/>
  <c r="H29" i="60"/>
  <c r="R398" i="49" s="1"/>
  <c r="S398" i="50" s="1"/>
  <c r="L30" i="60"/>
  <c r="V399" i="49" s="1"/>
  <c r="W399" i="50" s="1"/>
  <c r="AI399" i="50" s="1"/>
  <c r="I25" i="60"/>
  <c r="H21" i="60"/>
  <c r="R390" i="49" s="1"/>
  <c r="S390" i="50" s="1"/>
  <c r="L22" i="60"/>
  <c r="V391" i="49" s="1"/>
  <c r="W391" i="50" s="1"/>
  <c r="AI391" i="50" s="1"/>
  <c r="C106" i="60"/>
  <c r="G107" i="60"/>
  <c r="Q476" i="49" s="1"/>
  <c r="G61" i="60"/>
  <c r="G53" i="60"/>
  <c r="L34" i="60"/>
  <c r="G31" i="60"/>
  <c r="Q400" i="49" s="1"/>
  <c r="G26" i="60"/>
  <c r="C25" i="60"/>
  <c r="M394" i="49" s="1"/>
  <c r="N394" i="50" s="1"/>
  <c r="G23" i="60"/>
  <c r="Q392" i="49" s="1"/>
  <c r="S18" i="60"/>
  <c r="K16" i="60"/>
  <c r="H38" i="60"/>
  <c r="R407" i="49" s="1"/>
  <c r="S407" i="50" s="1"/>
  <c r="L39" i="60"/>
  <c r="V408" i="49" s="1"/>
  <c r="W408" i="50" s="1"/>
  <c r="AI408" i="50" s="1"/>
  <c r="H46" i="60"/>
  <c r="R415" i="49" s="1"/>
  <c r="S415" i="50" s="1"/>
  <c r="L47" i="60"/>
  <c r="V416" i="49" s="1"/>
  <c r="W416" i="50" s="1"/>
  <c r="AI416" i="50" s="1"/>
  <c r="S56" i="60"/>
  <c r="AC425" i="49" s="1"/>
  <c r="AD425" i="50" s="1"/>
  <c r="K67" i="60"/>
  <c r="U436" i="49" s="1"/>
  <c r="V436" i="50" s="1"/>
  <c r="L83" i="60"/>
  <c r="V452" i="49" s="1"/>
  <c r="W452" i="50" s="1"/>
  <c r="AI452" i="50" s="1"/>
  <c r="L89" i="60"/>
  <c r="V458" i="49" s="1"/>
  <c r="W458" i="50" s="1"/>
  <c r="AI458" i="50" s="1"/>
  <c r="N21" i="60"/>
  <c r="R25" i="60"/>
  <c r="F29" i="60"/>
  <c r="P398" i="49" s="1"/>
  <c r="Q398" i="50" s="1"/>
  <c r="L33" i="60"/>
  <c r="V402" i="49" s="1"/>
  <c r="W402" i="50" s="1"/>
  <c r="AI402" i="50" s="1"/>
  <c r="R38" i="60"/>
  <c r="AB407" i="49" s="1"/>
  <c r="AC407" i="50" s="1"/>
  <c r="F42" i="60"/>
  <c r="J46" i="60"/>
  <c r="T415" i="49" s="1"/>
  <c r="U415" i="50" s="1"/>
  <c r="L48" i="60"/>
  <c r="V417" i="49" s="1"/>
  <c r="W417" i="50" s="1"/>
  <c r="AI417" i="50" s="1"/>
  <c r="Q54" i="60"/>
  <c r="AA423" i="49" s="1"/>
  <c r="AB423" i="50" s="1"/>
  <c r="G57" i="60"/>
  <c r="Q58" i="60"/>
  <c r="AA427" i="49" s="1"/>
  <c r="AB427" i="50" s="1"/>
  <c r="G70" i="60"/>
  <c r="E72" i="60"/>
  <c r="O441" i="49" s="1"/>
  <c r="P441" i="50" s="1"/>
  <c r="Q78" i="60"/>
  <c r="H84" i="60"/>
  <c r="R453" i="49" s="1"/>
  <c r="S453" i="50" s="1"/>
  <c r="L85" i="60"/>
  <c r="V454" i="49" s="1"/>
  <c r="W454" i="50" s="1"/>
  <c r="AI454" i="50" s="1"/>
  <c r="G116" i="60"/>
  <c r="P58" i="60"/>
  <c r="Z427" i="49" s="1"/>
  <c r="AA427" i="50" s="1"/>
  <c r="L65" i="60"/>
  <c r="V434" i="49" s="1"/>
  <c r="W434" i="50" s="1"/>
  <c r="AI434" i="50" s="1"/>
  <c r="N67" i="60"/>
  <c r="X436" i="49" s="1"/>
  <c r="Y436" i="50" s="1"/>
  <c r="D72" i="60"/>
  <c r="N441" i="49" s="1"/>
  <c r="O441" i="50" s="1"/>
  <c r="L75" i="60"/>
  <c r="P78" i="60"/>
  <c r="F84" i="60"/>
  <c r="P453" i="49" s="1"/>
  <c r="Q453" i="50" s="1"/>
  <c r="S115" i="60"/>
  <c r="AC484" i="49" s="1"/>
  <c r="AD484" i="50" s="1"/>
  <c r="AJ484" i="50" s="1"/>
  <c r="M114" i="60"/>
  <c r="W483" i="49" s="1"/>
  <c r="X483" i="50" s="1"/>
  <c r="N54" i="60"/>
  <c r="X423" i="49" s="1"/>
  <c r="Y423" i="50" s="1"/>
  <c r="R58" i="60"/>
  <c r="AB427" i="49" s="1"/>
  <c r="AC427" i="50" s="1"/>
  <c r="L64" i="60"/>
  <c r="V433" i="49" s="1"/>
  <c r="W433" i="50" s="1"/>
  <c r="AI433" i="50" s="1"/>
  <c r="J72" i="60"/>
  <c r="T441" i="49" s="1"/>
  <c r="U441" i="50" s="1"/>
  <c r="L74" i="60"/>
  <c r="V443" i="49" s="1"/>
  <c r="W443" i="50" s="1"/>
  <c r="AI443" i="50" s="1"/>
  <c r="R78" i="60"/>
  <c r="AB447" i="49" s="1"/>
  <c r="AC447" i="50" s="1"/>
  <c r="L86" i="60"/>
  <c r="V455" i="49" s="1"/>
  <c r="W455" i="50" s="1"/>
  <c r="AI455" i="50" s="1"/>
  <c r="S83" i="60"/>
  <c r="AC452" i="49" s="1"/>
  <c r="AD452" i="50" s="1"/>
  <c r="AJ452" i="50" s="1"/>
  <c r="S85" i="60"/>
  <c r="AC454" i="49" s="1"/>
  <c r="AD454" i="50" s="1"/>
  <c r="AJ454" i="50" s="1"/>
  <c r="M84" i="60"/>
  <c r="W453" i="49" s="1"/>
  <c r="X453" i="50" s="1"/>
  <c r="L104" i="60"/>
  <c r="G85" i="60"/>
  <c r="Q454" i="49" s="1"/>
  <c r="C84" i="60"/>
  <c r="M453" i="49" s="1"/>
  <c r="N453" i="50" s="1"/>
  <c r="S88" i="60"/>
  <c r="S92" i="60"/>
  <c r="AC461" i="49" s="1"/>
  <c r="AD461" i="50" s="1"/>
  <c r="AJ461" i="50" s="1"/>
  <c r="M91" i="60"/>
  <c r="G98" i="60"/>
  <c r="Q467" i="49" s="1"/>
  <c r="L98" i="60"/>
  <c r="V467" i="49" s="1"/>
  <c r="W467" i="50" s="1"/>
  <c r="AI467" i="50" s="1"/>
  <c r="S112" i="60"/>
  <c r="AC481" i="49" s="1"/>
  <c r="AD481" i="50" s="1"/>
  <c r="AJ481" i="50" s="1"/>
  <c r="L111" i="60"/>
  <c r="V480" i="49" s="1"/>
  <c r="W480" i="50" s="1"/>
  <c r="AI480" i="50" s="1"/>
  <c r="J114" i="60"/>
  <c r="T483" i="49" s="1"/>
  <c r="U483" i="50" s="1"/>
  <c r="P120" i="60"/>
  <c r="Z489" i="49" s="1"/>
  <c r="AA489" i="50" s="1"/>
  <c r="Q106" i="60"/>
  <c r="AA475" i="49" s="1"/>
  <c r="AB475" i="50" s="1"/>
  <c r="G110" i="60"/>
  <c r="Q479" i="49" s="1"/>
  <c r="O114" i="60"/>
  <c r="Y483" i="49" s="1"/>
  <c r="Z483" i="50" s="1"/>
  <c r="E120" i="60"/>
  <c r="O489" i="49" s="1"/>
  <c r="P489" i="50" s="1"/>
  <c r="G122" i="60"/>
  <c r="Q491" i="49" s="1"/>
  <c r="L102" i="60"/>
  <c r="V471" i="49" s="1"/>
  <c r="W471" i="50" s="1"/>
  <c r="AI471" i="50" s="1"/>
  <c r="N106" i="60"/>
  <c r="X475" i="49" s="1"/>
  <c r="Y475" i="50" s="1"/>
  <c r="L115" i="60"/>
  <c r="V484" i="49" s="1"/>
  <c r="W484" i="50" s="1"/>
  <c r="AI484" i="50" s="1"/>
  <c r="H114" i="60"/>
  <c r="R483" i="49" s="1"/>
  <c r="S483" i="50" s="1"/>
  <c r="R120" i="60"/>
  <c r="AB489" i="49" s="1"/>
  <c r="AC489" i="50" s="1"/>
  <c r="H54" i="60"/>
  <c r="S68" i="60"/>
  <c r="AC437" i="49" s="1"/>
  <c r="AD437" i="50" s="1"/>
  <c r="AJ437" i="50" s="1"/>
  <c r="M67" i="60"/>
  <c r="W436" i="49" s="1"/>
  <c r="X436" i="50" s="1"/>
  <c r="S45" i="60"/>
  <c r="I42" i="60"/>
  <c r="Q38" i="60"/>
  <c r="AA407" i="49" s="1"/>
  <c r="AB407" i="50" s="1"/>
  <c r="G30" i="60"/>
  <c r="C29" i="60"/>
  <c r="M398" i="49" s="1"/>
  <c r="N398" i="50" s="1"/>
  <c r="G27" i="60"/>
  <c r="C21" i="60"/>
  <c r="M390" i="49" s="1"/>
  <c r="N390" i="50" s="1"/>
  <c r="G22" i="60"/>
  <c r="Q391" i="49" s="1"/>
  <c r="Q16" i="60"/>
  <c r="C78" i="60"/>
  <c r="M447" i="49" s="1"/>
  <c r="N447" i="50" s="1"/>
  <c r="L17" i="60"/>
  <c r="V386" i="49" s="1"/>
  <c r="W386" i="50" s="1"/>
  <c r="AI386" i="50" s="1"/>
  <c r="C46" i="60"/>
  <c r="M415" i="49" s="1"/>
  <c r="N415" i="50" s="1"/>
  <c r="Q286" i="49"/>
  <c r="R264" i="49"/>
  <c r="S264" i="50" s="1"/>
  <c r="V265" i="49"/>
  <c r="W265" i="50" s="1"/>
  <c r="AI265" i="50" s="1"/>
  <c r="R272" i="49"/>
  <c r="S272" i="50" s="1"/>
  <c r="V273" i="49"/>
  <c r="W273" i="50" s="1"/>
  <c r="AI273" i="50" s="1"/>
  <c r="AC282" i="49"/>
  <c r="AD282" i="50" s="1"/>
  <c r="AJ282" i="50" s="1"/>
  <c r="W281" i="49"/>
  <c r="X281" i="50" s="1"/>
  <c r="Q296" i="49"/>
  <c r="V262" i="49"/>
  <c r="W262" i="50" s="1"/>
  <c r="AI262" i="50" s="1"/>
  <c r="W285" i="49"/>
  <c r="X285" i="50" s="1"/>
  <c r="AC286" i="49"/>
  <c r="AD286" i="50" s="1"/>
  <c r="AJ286" i="50" s="1"/>
  <c r="V291" i="49"/>
  <c r="W291" i="50" s="1"/>
  <c r="AC322" i="49"/>
  <c r="AD322" i="50" s="1"/>
  <c r="AJ322" i="50" s="1"/>
  <c r="W321" i="49"/>
  <c r="X321" i="50" s="1"/>
  <c r="R321" i="49"/>
  <c r="S321" i="50" s="1"/>
  <c r="V322" i="49"/>
  <c r="W322" i="50" s="1"/>
  <c r="AI322" i="50" s="1"/>
  <c r="X321" i="49"/>
  <c r="Y321" i="50" s="1"/>
  <c r="Q335" i="49"/>
  <c r="V304" i="49"/>
  <c r="W304" i="50" s="1"/>
  <c r="AI304" i="50" s="1"/>
  <c r="P310" i="49"/>
  <c r="Q310" i="50" s="1"/>
  <c r="AC332" i="49"/>
  <c r="AD332" i="50" s="1"/>
  <c r="AJ332" i="50" s="1"/>
  <c r="P357" i="49"/>
  <c r="Q357" i="50" s="1"/>
  <c r="AC331" i="49"/>
  <c r="AD331" i="50" s="1"/>
  <c r="AJ331" i="50" s="1"/>
  <c r="AC333" i="49"/>
  <c r="AD333" i="50" s="1"/>
  <c r="AJ333" i="50" s="1"/>
  <c r="AC335" i="49"/>
  <c r="AD335" i="50" s="1"/>
  <c r="AC345" i="49"/>
  <c r="AD345" i="50" s="1"/>
  <c r="AJ345" i="50" s="1"/>
  <c r="O349" i="49"/>
  <c r="P349" i="50" s="1"/>
  <c r="Y263" i="49"/>
  <c r="Z263" i="50" s="1"/>
  <c r="AC288" i="49"/>
  <c r="AD288" i="50" s="1"/>
  <c r="AJ288" i="50" s="1"/>
  <c r="AC273" i="49"/>
  <c r="AD273" i="50" s="1"/>
  <c r="AJ273" i="50" s="1"/>
  <c r="W272" i="49"/>
  <c r="X272" i="50" s="1"/>
  <c r="AA272" i="49"/>
  <c r="AB272" i="50" s="1"/>
  <c r="Q269" i="49"/>
  <c r="R269" i="50" s="1"/>
  <c r="AH269" i="50" s="1"/>
  <c r="M268" i="49"/>
  <c r="N268" i="50" s="1"/>
  <c r="V261" i="49"/>
  <c r="W261" i="50" s="1"/>
  <c r="AI261" i="50" s="1"/>
  <c r="N268" i="49"/>
  <c r="O268" i="50" s="1"/>
  <c r="Z272" i="49"/>
  <c r="AA272" i="50" s="1"/>
  <c r="AC287" i="49"/>
  <c r="AD287" i="50" s="1"/>
  <c r="AJ287" i="50" s="1"/>
  <c r="P268" i="49"/>
  <c r="Q268" i="50" s="1"/>
  <c r="T272" i="49"/>
  <c r="U272" i="50" s="1"/>
  <c r="AC275" i="49"/>
  <c r="AD275" i="50" s="1"/>
  <c r="AJ275" i="50" s="1"/>
  <c r="AC300" i="49"/>
  <c r="AD300" i="50" s="1"/>
  <c r="AJ300" i="50" s="1"/>
  <c r="V286" i="49"/>
  <c r="W286" i="50" s="1"/>
  <c r="AI286" i="50" s="1"/>
  <c r="R285" i="49"/>
  <c r="S285" i="50" s="1"/>
  <c r="V309" i="49"/>
  <c r="W309" i="50" s="1"/>
  <c r="AI309" i="50" s="1"/>
  <c r="Y297" i="49"/>
  <c r="Z297" i="50" s="1"/>
  <c r="Q302" i="49"/>
  <c r="M301" i="49"/>
  <c r="N301" i="50" s="1"/>
  <c r="O310" i="49"/>
  <c r="P310" i="50" s="1"/>
  <c r="Z315" i="49"/>
  <c r="AA315" i="50" s="1"/>
  <c r="V352" i="49"/>
  <c r="W352" i="50" s="1"/>
  <c r="AI352" i="50" s="1"/>
  <c r="V302" i="49"/>
  <c r="W302" i="50" s="1"/>
  <c r="AI302" i="50" s="1"/>
  <c r="R301" i="49"/>
  <c r="S301" i="50" s="1"/>
  <c r="T310" i="49"/>
  <c r="U310" i="50" s="1"/>
  <c r="AC326" i="49"/>
  <c r="AD326" i="50" s="1"/>
  <c r="AJ326" i="50" s="1"/>
  <c r="S327" i="49"/>
  <c r="T327" i="50" s="1"/>
  <c r="Q343" i="49"/>
  <c r="AB357" i="49"/>
  <c r="AC357" i="50" s="1"/>
  <c r="AC319" i="49"/>
  <c r="AD319" i="50" s="1"/>
  <c r="AJ319" i="50" s="1"/>
  <c r="Q326" i="49"/>
  <c r="AC329" i="49"/>
  <c r="AD329" i="50" s="1"/>
  <c r="AJ329" i="50" s="1"/>
  <c r="AC341" i="49"/>
  <c r="AD341" i="50" s="1"/>
  <c r="AJ341" i="50" s="1"/>
  <c r="AC358" i="49"/>
  <c r="AD358" i="50" s="1"/>
  <c r="AJ358" i="50" s="1"/>
  <c r="W357" i="49"/>
  <c r="X357" i="50" s="1"/>
  <c r="AC355" i="49"/>
  <c r="AD355" i="50" s="1"/>
  <c r="AJ355" i="50" s="1"/>
  <c r="S349" i="49"/>
  <c r="T349" i="50" s="1"/>
  <c r="AC361" i="49"/>
  <c r="AD361" i="50" s="1"/>
  <c r="AJ361" i="50" s="1"/>
  <c r="P349" i="49"/>
  <c r="Q349" i="50" s="1"/>
  <c r="M310" i="49"/>
  <c r="N310" i="50" s="1"/>
  <c r="Q311" i="49"/>
  <c r="S272" i="49"/>
  <c r="T272" i="50" s="1"/>
  <c r="U263" i="49"/>
  <c r="V263" i="50" s="1"/>
  <c r="V260" i="49"/>
  <c r="W260" i="50" s="1"/>
  <c r="AI260" i="50" s="1"/>
  <c r="S259" i="49"/>
  <c r="T259" i="50" s="1"/>
  <c r="AC260" i="49"/>
  <c r="AD260" i="50" s="1"/>
  <c r="AJ260" i="50" s="1"/>
  <c r="X259" i="49"/>
  <c r="Y259" i="50" s="1"/>
  <c r="R268" i="49"/>
  <c r="S268" i="50" s="1"/>
  <c r="V269" i="49"/>
  <c r="W269" i="50" s="1"/>
  <c r="V278" i="49"/>
  <c r="W278" i="50" s="1"/>
  <c r="AI278" i="50" s="1"/>
  <c r="AB289" i="49"/>
  <c r="AC289" i="50" s="1"/>
  <c r="S297" i="49"/>
  <c r="T297" i="50" s="1"/>
  <c r="Q309" i="49"/>
  <c r="U363" i="49"/>
  <c r="V363" i="50" s="1"/>
  <c r="P264" i="49"/>
  <c r="Q264" i="50" s="1"/>
  <c r="Q266" i="49"/>
  <c r="R266" i="50" s="1"/>
  <c r="AH266" i="50" s="1"/>
  <c r="T268" i="49"/>
  <c r="U268" i="50" s="1"/>
  <c r="V270" i="49"/>
  <c r="W270" i="50" s="1"/>
  <c r="AI270" i="50" s="1"/>
  <c r="AC271" i="49"/>
  <c r="AD271" i="50" s="1"/>
  <c r="AJ271" i="50" s="1"/>
  <c r="X272" i="49"/>
  <c r="Y272" i="50" s="1"/>
  <c r="Q283" i="49"/>
  <c r="Y289" i="49"/>
  <c r="Z289" i="50" s="1"/>
  <c r="S301" i="49"/>
  <c r="T301" i="50" s="1"/>
  <c r="Q313" i="49"/>
  <c r="N281" i="49"/>
  <c r="O281" i="50" s="1"/>
  <c r="Z285" i="49"/>
  <c r="AA285" i="50" s="1"/>
  <c r="N289" i="49"/>
  <c r="O289" i="50" s="1"/>
  <c r="V292" i="49"/>
  <c r="W292" i="50" s="1"/>
  <c r="AI292" i="50" s="1"/>
  <c r="X301" i="49"/>
  <c r="Y301" i="50" s="1"/>
  <c r="V305" i="49"/>
  <c r="W305" i="50" s="1"/>
  <c r="AI305" i="50" s="1"/>
  <c r="V313" i="49"/>
  <c r="W313" i="50" s="1"/>
  <c r="AI313" i="50" s="1"/>
  <c r="N315" i="49"/>
  <c r="O315" i="50" s="1"/>
  <c r="X327" i="49"/>
  <c r="Y327" i="50" s="1"/>
  <c r="Q339" i="49"/>
  <c r="AB297" i="49"/>
  <c r="AC297" i="50" s="1"/>
  <c r="Z310" i="49"/>
  <c r="AA310" i="50" s="1"/>
  <c r="Q300" i="49"/>
  <c r="U301" i="49"/>
  <c r="V301" i="50" s="1"/>
  <c r="AC303" i="49"/>
  <c r="AD303" i="50" s="1"/>
  <c r="AJ303" i="50" s="1"/>
  <c r="Q308" i="49"/>
  <c r="S310" i="49"/>
  <c r="T310" i="50" s="1"/>
  <c r="AC313" i="49"/>
  <c r="AD313" i="50" s="1"/>
  <c r="AJ313" i="50" s="1"/>
  <c r="Q317" i="49"/>
  <c r="N321" i="49"/>
  <c r="O321" i="50" s="1"/>
  <c r="V325" i="49"/>
  <c r="W325" i="50" s="1"/>
  <c r="AI325" i="50" s="1"/>
  <c r="V328" i="49"/>
  <c r="W328" i="50" s="1"/>
  <c r="AI328" i="50" s="1"/>
  <c r="AC353" i="49"/>
  <c r="AD353" i="50" s="1"/>
  <c r="AJ353" i="50" s="1"/>
  <c r="V359" i="49"/>
  <c r="W359" i="50" s="1"/>
  <c r="AI359" i="50" s="1"/>
  <c r="N297" i="49"/>
  <c r="O297" i="50" s="1"/>
  <c r="V300" i="49"/>
  <c r="W300" i="50" s="1"/>
  <c r="AI300" i="50" s="1"/>
  <c r="Z301" i="49"/>
  <c r="AA301" i="50" s="1"/>
  <c r="V308" i="49"/>
  <c r="W308" i="50" s="1"/>
  <c r="AI308" i="50" s="1"/>
  <c r="X310" i="49"/>
  <c r="Y310" i="50" s="1"/>
  <c r="P315" i="49"/>
  <c r="Q315" i="50" s="1"/>
  <c r="V329" i="49"/>
  <c r="W329" i="50" s="1"/>
  <c r="AI329" i="50" s="1"/>
  <c r="N363" i="49"/>
  <c r="O363" i="50" s="1"/>
  <c r="AC328" i="49"/>
  <c r="AD328" i="50" s="1"/>
  <c r="W327" i="49"/>
  <c r="X327" i="50" s="1"/>
  <c r="Q333" i="49"/>
  <c r="V343" i="49"/>
  <c r="W343" i="50" s="1"/>
  <c r="AI343" i="50" s="1"/>
  <c r="Q347" i="49"/>
  <c r="V354" i="49"/>
  <c r="W354" i="50" s="1"/>
  <c r="AI354" i="50" s="1"/>
  <c r="U315" i="49"/>
  <c r="V315" i="50" s="1"/>
  <c r="AC317" i="49"/>
  <c r="AD317" i="50" s="1"/>
  <c r="AJ317" i="50" s="1"/>
  <c r="Q324" i="49"/>
  <c r="Y327" i="49"/>
  <c r="Z327" i="50" s="1"/>
  <c r="Q332" i="49"/>
  <c r="U349" i="49"/>
  <c r="V349" i="50" s="1"/>
  <c r="Q354" i="49"/>
  <c r="R363" i="49"/>
  <c r="S363" i="50" s="1"/>
  <c r="V364" i="49"/>
  <c r="W364" i="50" s="1"/>
  <c r="AI364" i="50" s="1"/>
  <c r="Q336" i="49"/>
  <c r="AC339" i="49"/>
  <c r="AD339" i="50" s="1"/>
  <c r="AJ339" i="50" s="1"/>
  <c r="AC351" i="49"/>
  <c r="AD351" i="50" s="1"/>
  <c r="AJ351" i="50" s="1"/>
  <c r="S357" i="49"/>
  <c r="T357" i="50" s="1"/>
  <c r="AC360" i="49"/>
  <c r="AD360" i="50" s="1"/>
  <c r="AJ360" i="50" s="1"/>
  <c r="AC347" i="49"/>
  <c r="AD347" i="50" s="1"/>
  <c r="AJ347" i="50" s="1"/>
  <c r="W349" i="49"/>
  <c r="X349" i="50" s="1"/>
  <c r="AC350" i="49"/>
  <c r="AD350" i="50" s="1"/>
  <c r="AJ350" i="50" s="1"/>
  <c r="Q355" i="49"/>
  <c r="U357" i="49"/>
  <c r="V357" i="50" s="1"/>
  <c r="AC359" i="49"/>
  <c r="AD359" i="50" s="1"/>
  <c r="AJ359" i="50" s="1"/>
  <c r="AA363" i="49"/>
  <c r="AB363" i="50" s="1"/>
  <c r="T349" i="49"/>
  <c r="U349" i="50" s="1"/>
  <c r="V351" i="49"/>
  <c r="W351" i="50" s="1"/>
  <c r="AI351" i="50" s="1"/>
  <c r="N357" i="49"/>
  <c r="O357" i="50" s="1"/>
  <c r="V360" i="49"/>
  <c r="W360" i="50" s="1"/>
  <c r="AI360" i="50" s="1"/>
  <c r="X363" i="49"/>
  <c r="Y363" i="50" s="1"/>
  <c r="Q282" i="49"/>
  <c r="M281" i="49"/>
  <c r="N281" i="50" s="1"/>
  <c r="AD274" i="49"/>
  <c r="AE274" i="50" s="1"/>
  <c r="V335" i="49"/>
  <c r="W335" i="50" s="1"/>
  <c r="AI335" i="50" s="1"/>
  <c r="M272" i="49"/>
  <c r="N272" i="50" s="1"/>
  <c r="W263" i="49"/>
  <c r="X263" i="50" s="1"/>
  <c r="M259" i="49"/>
  <c r="N259" i="50" s="1"/>
  <c r="X264" i="49"/>
  <c r="Y264" i="50" s="1"/>
  <c r="AC283" i="49"/>
  <c r="AD283" i="50" s="1"/>
  <c r="AJ283" i="50" s="1"/>
  <c r="Z281" i="49"/>
  <c r="AA281" i="50" s="1"/>
  <c r="AB301" i="49"/>
  <c r="AC301" i="50" s="1"/>
  <c r="S315" i="49"/>
  <c r="T315" i="50" s="1"/>
  <c r="Z297" i="49"/>
  <c r="AA297" i="50" s="1"/>
  <c r="V326" i="49"/>
  <c r="W326" i="50" s="1"/>
  <c r="AI326" i="50" s="1"/>
  <c r="V350" i="49"/>
  <c r="W350" i="50" s="1"/>
  <c r="AI350" i="50" s="1"/>
  <c r="Q329" i="49"/>
  <c r="V336" i="49"/>
  <c r="W336" i="50" s="1"/>
  <c r="AI336" i="50" s="1"/>
  <c r="M327" i="49"/>
  <c r="N327" i="50" s="1"/>
  <c r="Q351" i="49"/>
  <c r="Q360" i="49"/>
  <c r="AB349" i="49"/>
  <c r="AC349" i="50" s="1"/>
  <c r="Z357" i="49"/>
  <c r="AA357" i="50" s="1"/>
  <c r="AC302" i="49"/>
  <c r="AD302" i="50" s="1"/>
  <c r="AJ302" i="50" s="1"/>
  <c r="AC265" i="49"/>
  <c r="AD265" i="50" s="1"/>
  <c r="AJ265" i="50" s="1"/>
  <c r="O301" i="49"/>
  <c r="P301" i="50" s="1"/>
  <c r="R259" i="49"/>
  <c r="S259" i="50" s="1"/>
  <c r="T259" i="49"/>
  <c r="U259" i="50" s="1"/>
  <c r="V271" i="49"/>
  <c r="W271" i="50" s="1"/>
  <c r="AI271" i="50" s="1"/>
  <c r="Q278" i="49"/>
  <c r="AB281" i="49"/>
  <c r="AC281" i="50" s="1"/>
  <c r="AC290" i="49"/>
  <c r="AD290" i="50" s="1"/>
  <c r="W289" i="49"/>
  <c r="X289" i="50" s="1"/>
  <c r="AC324" i="49"/>
  <c r="AD324" i="50" s="1"/>
  <c r="AJ324" i="50" s="1"/>
  <c r="Q270" i="49"/>
  <c r="R270" i="50" s="1"/>
  <c r="AH270" i="50" s="1"/>
  <c r="Y280" i="49"/>
  <c r="Z280" i="50" s="1"/>
  <c r="T289" i="49"/>
  <c r="U289" i="50" s="1"/>
  <c r="P301" i="49"/>
  <c r="Q301" i="50" s="1"/>
  <c r="V303" i="49"/>
  <c r="W303" i="50" s="1"/>
  <c r="AI303" i="50" s="1"/>
  <c r="R310" i="49"/>
  <c r="S310" i="50" s="1"/>
  <c r="V311" i="49"/>
  <c r="W311" i="50" s="1"/>
  <c r="AI311" i="50" s="1"/>
  <c r="AC305" i="49"/>
  <c r="AD305" i="50" s="1"/>
  <c r="AJ305" i="50" s="1"/>
  <c r="Q312" i="49"/>
  <c r="AC338" i="49"/>
  <c r="AD338" i="50" s="1"/>
  <c r="AJ338" i="50" s="1"/>
  <c r="O357" i="49"/>
  <c r="P357" i="50" s="1"/>
  <c r="V312" i="49"/>
  <c r="W312" i="50" s="1"/>
  <c r="AI312" i="50" s="1"/>
  <c r="AC330" i="49"/>
  <c r="AD330" i="50" s="1"/>
  <c r="AJ330" i="50" s="1"/>
  <c r="AC336" i="49"/>
  <c r="AD336" i="50" s="1"/>
  <c r="AJ336" i="50" s="1"/>
  <c r="Z349" i="49"/>
  <c r="AA349" i="50" s="1"/>
  <c r="Q364" i="49"/>
  <c r="Q316" i="49"/>
  <c r="M315" i="49"/>
  <c r="N315" i="50" s="1"/>
  <c r="U327" i="49"/>
  <c r="V327" i="50" s="1"/>
  <c r="V337" i="49"/>
  <c r="W337" i="50" s="1"/>
  <c r="AI337" i="50" s="1"/>
  <c r="Q338" i="49"/>
  <c r="AC343" i="49"/>
  <c r="AD343" i="50" s="1"/>
  <c r="AJ343" i="50" s="1"/>
  <c r="AC352" i="49"/>
  <c r="AD352" i="50" s="1"/>
  <c r="AJ352" i="50" s="1"/>
  <c r="Q358" i="49"/>
  <c r="M357" i="49"/>
  <c r="N357" i="50" s="1"/>
  <c r="AC364" i="49"/>
  <c r="AD364" i="50" s="1"/>
  <c r="W363" i="49"/>
  <c r="X363" i="50" s="1"/>
  <c r="V353" i="49"/>
  <c r="W353" i="50" s="1"/>
  <c r="AI353" i="50" s="1"/>
  <c r="V365" i="49"/>
  <c r="W365" i="50" s="1"/>
  <c r="AI365" i="50" s="1"/>
  <c r="AD276" i="49"/>
  <c r="AE276" i="50" s="1"/>
  <c r="AC316" i="49"/>
  <c r="AD316" i="50" s="1"/>
  <c r="AJ316" i="50" s="1"/>
  <c r="W315" i="49"/>
  <c r="X315" i="50" s="1"/>
  <c r="AC298" i="49"/>
  <c r="AD298" i="50" s="1"/>
  <c r="AJ298" i="50" s="1"/>
  <c r="W297" i="49"/>
  <c r="X297" i="50" s="1"/>
  <c r="AC291" i="49"/>
  <c r="AD291" i="50" s="1"/>
  <c r="AJ291" i="50" s="1"/>
  <c r="AC296" i="49"/>
  <c r="AD296" i="50" s="1"/>
  <c r="AJ296" i="50" s="1"/>
  <c r="U272" i="49"/>
  <c r="V272" i="50" s="1"/>
  <c r="M264" i="49"/>
  <c r="N264" i="50" s="1"/>
  <c r="N259" i="49"/>
  <c r="O259" i="50" s="1"/>
  <c r="Q260" i="49"/>
  <c r="R260" i="50" s="1"/>
  <c r="AH260" i="50" s="1"/>
  <c r="AB259" i="49"/>
  <c r="AC259" i="50" s="1"/>
  <c r="Z268" i="49"/>
  <c r="AA268" i="50" s="1"/>
  <c r="N272" i="49"/>
  <c r="O272" i="50" s="1"/>
  <c r="AC278" i="49"/>
  <c r="AD278" i="50" s="1"/>
  <c r="AJ278" i="50" s="1"/>
  <c r="V316" i="49"/>
  <c r="W316" i="50" s="1"/>
  <c r="P321" i="49"/>
  <c r="Q321" i="50" s="1"/>
  <c r="Q262" i="49"/>
  <c r="R262" i="50" s="1"/>
  <c r="AH262" i="50" s="1"/>
  <c r="T264" i="49"/>
  <c r="U264" i="50" s="1"/>
  <c r="V266" i="49"/>
  <c r="W266" i="50" s="1"/>
  <c r="AI266" i="50" s="1"/>
  <c r="AB272" i="49"/>
  <c r="AC272" i="50" s="1"/>
  <c r="V283" i="49"/>
  <c r="W283" i="50" s="1"/>
  <c r="AI283" i="50" s="1"/>
  <c r="Q291" i="49"/>
  <c r="AC292" i="49"/>
  <c r="AD292" i="50" s="1"/>
  <c r="AJ292" i="50" s="1"/>
  <c r="AC308" i="49"/>
  <c r="AD308" i="50" s="1"/>
  <c r="AJ308" i="50" s="1"/>
  <c r="V282" i="49"/>
  <c r="W282" i="50" s="1"/>
  <c r="AI282" i="50" s="1"/>
  <c r="R281" i="49"/>
  <c r="S281" i="50" s="1"/>
  <c r="V290" i="49"/>
  <c r="W290" i="50" s="1"/>
  <c r="AI290" i="50" s="1"/>
  <c r="R289" i="49"/>
  <c r="S289" i="50" s="1"/>
  <c r="N310" i="49"/>
  <c r="O310" i="50" s="1"/>
  <c r="X315" i="49"/>
  <c r="Y315" i="50" s="1"/>
  <c r="V296" i="49"/>
  <c r="W296" i="50" s="1"/>
  <c r="AI296" i="50" s="1"/>
  <c r="T301" i="49"/>
  <c r="U301" i="50" s="1"/>
  <c r="V319" i="49"/>
  <c r="W319" i="50" s="1"/>
  <c r="AI319" i="50" s="1"/>
  <c r="P327" i="49"/>
  <c r="Q327" i="50" s="1"/>
  <c r="Q298" i="49"/>
  <c r="Y301" i="49"/>
  <c r="Z301" i="50" s="1"/>
  <c r="Q306" i="49"/>
  <c r="AC309" i="49"/>
  <c r="AD309" i="50" s="1"/>
  <c r="AJ309" i="50" s="1"/>
  <c r="W310" i="49"/>
  <c r="X310" i="50" s="1"/>
  <c r="AC311" i="49"/>
  <c r="AD311" i="50" s="1"/>
  <c r="AJ311" i="50" s="1"/>
  <c r="V317" i="49"/>
  <c r="W317" i="50" s="1"/>
  <c r="AI317" i="50" s="1"/>
  <c r="Z327" i="49"/>
  <c r="AA327" i="50" s="1"/>
  <c r="M349" i="49"/>
  <c r="N349" i="50" s="1"/>
  <c r="Q350" i="49"/>
  <c r="V298" i="49"/>
  <c r="W298" i="50" s="1"/>
  <c r="AI298" i="50" s="1"/>
  <c r="R297" i="49"/>
  <c r="S297" i="50" s="1"/>
  <c r="V306" i="49"/>
  <c r="W306" i="50" s="1"/>
  <c r="AI306" i="50" s="1"/>
  <c r="AB310" i="49"/>
  <c r="AC310" i="50" s="1"/>
  <c r="AA315" i="49"/>
  <c r="AB315" i="50" s="1"/>
  <c r="Z321" i="49"/>
  <c r="AA321" i="50" s="1"/>
  <c r="N327" i="49"/>
  <c r="O327" i="50" s="1"/>
  <c r="V339" i="49"/>
  <c r="W339" i="50" s="1"/>
  <c r="AI339" i="50" s="1"/>
  <c r="V333" i="49"/>
  <c r="W333" i="50" s="1"/>
  <c r="AI333" i="50" s="1"/>
  <c r="Y315" i="49"/>
  <c r="Z315" i="50" s="1"/>
  <c r="M321" i="49"/>
  <c r="N321" i="50" s="1"/>
  <c r="AC337" i="49"/>
  <c r="AD337" i="50" s="1"/>
  <c r="AJ337" i="50" s="1"/>
  <c r="Q345" i="49"/>
  <c r="AA357" i="49"/>
  <c r="AB357" i="50" s="1"/>
  <c r="Q361" i="49"/>
  <c r="AC365" i="49"/>
  <c r="AD365" i="50" s="1"/>
  <c r="AJ365" i="50" s="1"/>
  <c r="AA349" i="49"/>
  <c r="AB349" i="50" s="1"/>
  <c r="Q353" i="49"/>
  <c r="Y357" i="49"/>
  <c r="Z357" i="50" s="1"/>
  <c r="V345" i="49"/>
  <c r="W345" i="50" s="1"/>
  <c r="AI345" i="50" s="1"/>
  <c r="X349" i="49"/>
  <c r="Y349" i="50" s="1"/>
  <c r="V358" i="49"/>
  <c r="W358" i="50" s="1"/>
  <c r="AI358" i="50" s="1"/>
  <c r="R357" i="49"/>
  <c r="S357" i="50" s="1"/>
  <c r="AB363" i="49"/>
  <c r="AC363" i="50" s="1"/>
  <c r="Q290" i="49"/>
  <c r="W301" i="49"/>
  <c r="X301" i="50" s="1"/>
  <c r="S55" i="58"/>
  <c r="AC172" i="49" s="1"/>
  <c r="AD172" i="50" s="1"/>
  <c r="M54" i="58"/>
  <c r="W171" i="49" s="1"/>
  <c r="X171" i="50" s="1"/>
  <c r="G26" i="58"/>
  <c r="Q143" i="49" s="1"/>
  <c r="R143" i="50" s="1"/>
  <c r="AH143" i="50" s="1"/>
  <c r="C25" i="58"/>
  <c r="M142" i="49" s="1"/>
  <c r="N142" i="50" s="1"/>
  <c r="K21" i="58"/>
  <c r="U138" i="49" s="1"/>
  <c r="V138" i="50" s="1"/>
  <c r="G30" i="58"/>
  <c r="Q147" i="49" s="1"/>
  <c r="R147" i="50" s="1"/>
  <c r="AH147" i="50" s="1"/>
  <c r="C29" i="58"/>
  <c r="M146" i="49" s="1"/>
  <c r="N146" i="50" s="1"/>
  <c r="Q25" i="58"/>
  <c r="AA142" i="49" s="1"/>
  <c r="AB142" i="50" s="1"/>
  <c r="H38" i="58"/>
  <c r="R155" i="49" s="1"/>
  <c r="S155" i="50" s="1"/>
  <c r="L39" i="58"/>
  <c r="V156" i="49" s="1"/>
  <c r="W156" i="50" s="1"/>
  <c r="G27" i="58"/>
  <c r="Q144" i="49" s="1"/>
  <c r="R144" i="50" s="1"/>
  <c r="E21" i="58"/>
  <c r="O138" i="49" s="1"/>
  <c r="P138" i="50" s="1"/>
  <c r="G53" i="58"/>
  <c r="Q170" i="49" s="1"/>
  <c r="R170" i="50" s="1"/>
  <c r="AH170" i="50" s="1"/>
  <c r="L27" i="58"/>
  <c r="V144" i="49" s="1"/>
  <c r="W144" i="50" s="1"/>
  <c r="O29" i="58"/>
  <c r="Y146" i="49" s="1"/>
  <c r="Z146" i="50" s="1"/>
  <c r="S43" i="58"/>
  <c r="AC160" i="49" s="1"/>
  <c r="AD160" i="50" s="1"/>
  <c r="AJ160" i="50" s="1"/>
  <c r="M42" i="58"/>
  <c r="W159" i="49" s="1"/>
  <c r="X159" i="50" s="1"/>
  <c r="L22" i="58"/>
  <c r="V139" i="49" s="1"/>
  <c r="W139" i="50" s="1"/>
  <c r="H21" i="58"/>
  <c r="R138" i="49" s="1"/>
  <c r="S138" i="50" s="1"/>
  <c r="L32" i="58"/>
  <c r="V149" i="49" s="1"/>
  <c r="W149" i="50" s="1"/>
  <c r="AI149" i="50" s="1"/>
  <c r="S35" i="58"/>
  <c r="AC152" i="49" s="1"/>
  <c r="AD152" i="50" s="1"/>
  <c r="AJ152" i="50" s="1"/>
  <c r="Q42" i="58"/>
  <c r="AA159" i="49" s="1"/>
  <c r="AB159" i="50" s="1"/>
  <c r="F29" i="58"/>
  <c r="P146" i="49" s="1"/>
  <c r="Q146" i="50" s="1"/>
  <c r="L48" i="58"/>
  <c r="V165" i="49" s="1"/>
  <c r="W165" i="50" s="1"/>
  <c r="AI165" i="50" s="1"/>
  <c r="Q54" i="58"/>
  <c r="AA171" i="49" s="1"/>
  <c r="AB171" i="50" s="1"/>
  <c r="I58" i="58"/>
  <c r="S175" i="49" s="1"/>
  <c r="T175" i="50" s="1"/>
  <c r="S117" i="58"/>
  <c r="AC234" i="49" s="1"/>
  <c r="AD234" i="50" s="1"/>
  <c r="AJ234" i="50" s="1"/>
  <c r="O38" i="58"/>
  <c r="G43" i="58"/>
  <c r="Q160" i="49" s="1"/>
  <c r="R160" i="50" s="1"/>
  <c r="AH160" i="50" s="1"/>
  <c r="C42" i="58"/>
  <c r="M159" i="49" s="1"/>
  <c r="N159" i="50" s="1"/>
  <c r="S49" i="58"/>
  <c r="AC166" i="49" s="1"/>
  <c r="AD166" i="50" s="1"/>
  <c r="AJ166" i="50" s="1"/>
  <c r="K58" i="58"/>
  <c r="U175" i="49" s="1"/>
  <c r="V175" i="50" s="1"/>
  <c r="O72" i="58"/>
  <c r="Y189" i="49" s="1"/>
  <c r="Z189" i="50" s="1"/>
  <c r="S86" i="58"/>
  <c r="AC203" i="49" s="1"/>
  <c r="AD203" i="50" s="1"/>
  <c r="AJ203" i="50" s="1"/>
  <c r="L56" i="58"/>
  <c r="N58" i="58"/>
  <c r="X175" i="49" s="1"/>
  <c r="Y175" i="50" s="1"/>
  <c r="L66" i="58"/>
  <c r="V183" i="49" s="1"/>
  <c r="W183" i="50" s="1"/>
  <c r="AI183" i="50" s="1"/>
  <c r="F72" i="58"/>
  <c r="P189" i="49" s="1"/>
  <c r="Q189" i="50" s="1"/>
  <c r="L76" i="58"/>
  <c r="V193" i="49" s="1"/>
  <c r="W193" i="50" s="1"/>
  <c r="AI193" i="50" s="1"/>
  <c r="F84" i="58"/>
  <c r="P58" i="58"/>
  <c r="Z175" i="49" s="1"/>
  <c r="AA175" i="50" s="1"/>
  <c r="L65" i="58"/>
  <c r="V182" i="49" s="1"/>
  <c r="W182" i="50" s="1"/>
  <c r="N67" i="58"/>
  <c r="X184" i="49" s="1"/>
  <c r="Y184" i="50" s="1"/>
  <c r="D72" i="58"/>
  <c r="N189" i="49" s="1"/>
  <c r="O189" i="50" s="1"/>
  <c r="L75" i="58"/>
  <c r="V192" i="49" s="1"/>
  <c r="W192" i="50" s="1"/>
  <c r="K84" i="58"/>
  <c r="U201" i="49" s="1"/>
  <c r="V201" i="50" s="1"/>
  <c r="C106" i="58"/>
  <c r="M223" i="49" s="1"/>
  <c r="N223" i="50" s="1"/>
  <c r="G107" i="58"/>
  <c r="Q224" i="49" s="1"/>
  <c r="R224" i="50" s="1"/>
  <c r="AH224" i="50" s="1"/>
  <c r="E114" i="58"/>
  <c r="O231" i="49" s="1"/>
  <c r="P231" i="50" s="1"/>
  <c r="S82" i="58"/>
  <c r="AC199" i="49" s="1"/>
  <c r="AD199" i="50" s="1"/>
  <c r="AJ199" i="50" s="1"/>
  <c r="S85" i="58"/>
  <c r="AC202" i="49" s="1"/>
  <c r="AD202" i="50" s="1"/>
  <c r="AJ202" i="50" s="1"/>
  <c r="M84" i="58"/>
  <c r="W201" i="49" s="1"/>
  <c r="X201" i="50" s="1"/>
  <c r="G80" i="58"/>
  <c r="Q197" i="49" s="1"/>
  <c r="R197" i="50" s="1"/>
  <c r="AH197" i="50" s="1"/>
  <c r="I84" i="58"/>
  <c r="S88" i="58"/>
  <c r="AC205" i="49" s="1"/>
  <c r="AD205" i="50" s="1"/>
  <c r="AJ205" i="50" s="1"/>
  <c r="G96" i="58"/>
  <c r="Q213" i="49" s="1"/>
  <c r="R213" i="50" s="1"/>
  <c r="AH213" i="50" s="1"/>
  <c r="K106" i="58"/>
  <c r="U223" i="49" s="1"/>
  <c r="V223" i="50" s="1"/>
  <c r="C120" i="58"/>
  <c r="M237" i="49" s="1"/>
  <c r="N237" i="50" s="1"/>
  <c r="G121" i="58"/>
  <c r="Q238" i="49" s="1"/>
  <c r="R238" i="50" s="1"/>
  <c r="AH238" i="50" s="1"/>
  <c r="L79" i="58"/>
  <c r="V196" i="49" s="1"/>
  <c r="W196" i="50" s="1"/>
  <c r="AI196" i="50" s="1"/>
  <c r="H78" i="58"/>
  <c r="R195" i="49" s="1"/>
  <c r="S195" i="50" s="1"/>
  <c r="L87" i="58"/>
  <c r="V204" i="49" s="1"/>
  <c r="W204" i="50" s="1"/>
  <c r="L98" i="58"/>
  <c r="V215" i="49" s="1"/>
  <c r="W215" i="50" s="1"/>
  <c r="Q106" i="58"/>
  <c r="AA223" i="49" s="1"/>
  <c r="AB223" i="50" s="1"/>
  <c r="G110" i="58"/>
  <c r="Q227" i="49" s="1"/>
  <c r="R227" i="50" s="1"/>
  <c r="AH227" i="50" s="1"/>
  <c r="L94" i="58"/>
  <c r="V211" i="49" s="1"/>
  <c r="W211" i="50" s="1"/>
  <c r="E106" i="58"/>
  <c r="O223" i="49" s="1"/>
  <c r="P223" i="50" s="1"/>
  <c r="S111" i="58"/>
  <c r="AC228" i="49" s="1"/>
  <c r="AD228" i="50" s="1"/>
  <c r="AJ228" i="50" s="1"/>
  <c r="L104" i="58"/>
  <c r="V221" i="49" s="1"/>
  <c r="W221" i="50" s="1"/>
  <c r="AI221" i="50" s="1"/>
  <c r="P106" i="58"/>
  <c r="Z223" i="49" s="1"/>
  <c r="AA223" i="50" s="1"/>
  <c r="J114" i="58"/>
  <c r="T231" i="49" s="1"/>
  <c r="U231" i="50" s="1"/>
  <c r="L116" i="58"/>
  <c r="V233" i="49" s="1"/>
  <c r="W233" i="50" s="1"/>
  <c r="AI233" i="50" s="1"/>
  <c r="R106" i="58"/>
  <c r="AB223" i="49" s="1"/>
  <c r="AC223" i="50" s="1"/>
  <c r="L112" i="58"/>
  <c r="V229" i="49" s="1"/>
  <c r="W229" i="50" s="1"/>
  <c r="P114" i="58"/>
  <c r="Z231" i="49" s="1"/>
  <c r="AA231" i="50" s="1"/>
  <c r="F120" i="58"/>
  <c r="P237" i="49" s="1"/>
  <c r="Q237" i="50" s="1"/>
  <c r="C21" i="58"/>
  <c r="M138" i="49" s="1"/>
  <c r="N138" i="50" s="1"/>
  <c r="G22" i="58"/>
  <c r="Q139" i="49" s="1"/>
  <c r="R139" i="50" s="1"/>
  <c r="AH139" i="50" s="1"/>
  <c r="G18" i="58"/>
  <c r="Q135" i="49" s="1"/>
  <c r="R135" i="50" s="1"/>
  <c r="AH135" i="50" s="1"/>
  <c r="C67" i="58"/>
  <c r="M184" i="49" s="1"/>
  <c r="N184" i="50" s="1"/>
  <c r="G68" i="58"/>
  <c r="Q185" i="49" s="1"/>
  <c r="R185" i="50" s="1"/>
  <c r="AH185" i="50" s="1"/>
  <c r="O25" i="58"/>
  <c r="L53" i="58"/>
  <c r="V170" i="49" s="1"/>
  <c r="W170" i="50" s="1"/>
  <c r="AI170" i="50" s="1"/>
  <c r="L30" i="58"/>
  <c r="V147" i="49" s="1"/>
  <c r="W147" i="50" s="1"/>
  <c r="AI147" i="50" s="1"/>
  <c r="H29" i="58"/>
  <c r="R146" i="49" s="1"/>
  <c r="S146" i="50" s="1"/>
  <c r="G19" i="58"/>
  <c r="Q136" i="49" s="1"/>
  <c r="R136" i="50" s="1"/>
  <c r="G76" i="58"/>
  <c r="Q193" i="49" s="1"/>
  <c r="R193" i="50" s="1"/>
  <c r="AH193" i="50" s="1"/>
  <c r="S28" i="58"/>
  <c r="AC145" i="49" s="1"/>
  <c r="AD145" i="50" s="1"/>
  <c r="AJ145" i="50" s="1"/>
  <c r="I25" i="58"/>
  <c r="S142" i="49" s="1"/>
  <c r="T142" i="50" s="1"/>
  <c r="Q21" i="58"/>
  <c r="G24" i="58"/>
  <c r="Q141" i="49" s="1"/>
  <c r="R141" i="50" s="1"/>
  <c r="AH141" i="50" s="1"/>
  <c r="Q16" i="58"/>
  <c r="AA133" i="49" s="1"/>
  <c r="AB133" i="50" s="1"/>
  <c r="S26" i="58"/>
  <c r="AC143" i="49" s="1"/>
  <c r="AD143" i="50" s="1"/>
  <c r="AJ143" i="50" s="1"/>
  <c r="M25" i="58"/>
  <c r="W142" i="49" s="1"/>
  <c r="X142" i="50" s="1"/>
  <c r="D38" i="58"/>
  <c r="N155" i="49" s="1"/>
  <c r="O155" i="50" s="1"/>
  <c r="L45" i="58"/>
  <c r="V162" i="49" s="1"/>
  <c r="W162" i="50" s="1"/>
  <c r="G49" i="58"/>
  <c r="Q166" i="49" s="1"/>
  <c r="R166" i="50" s="1"/>
  <c r="S53" i="58"/>
  <c r="AC170" i="49" s="1"/>
  <c r="AD170" i="50" s="1"/>
  <c r="S59" i="58"/>
  <c r="AC176" i="49" s="1"/>
  <c r="AD176" i="50" s="1"/>
  <c r="AJ176" i="50" s="1"/>
  <c r="M58" i="58"/>
  <c r="W175" i="49" s="1"/>
  <c r="X175" i="50" s="1"/>
  <c r="G64" i="58"/>
  <c r="Q181" i="49" s="1"/>
  <c r="R181" i="50" s="1"/>
  <c r="AH181" i="50" s="1"/>
  <c r="S75" i="58"/>
  <c r="AC192" i="49" s="1"/>
  <c r="AD192" i="50" s="1"/>
  <c r="Q114" i="58"/>
  <c r="AA231" i="49" s="1"/>
  <c r="AB231" i="50" s="1"/>
  <c r="J21" i="58"/>
  <c r="L23" i="58"/>
  <c r="V140" i="49" s="1"/>
  <c r="W140" i="50" s="1"/>
  <c r="N25" i="58"/>
  <c r="X142" i="49" s="1"/>
  <c r="Y142" i="50" s="1"/>
  <c r="S31" i="58"/>
  <c r="AC148" i="49" s="1"/>
  <c r="AD148" i="50" s="1"/>
  <c r="AJ148" i="50" s="1"/>
  <c r="G44" i="58"/>
  <c r="Q161" i="49" s="1"/>
  <c r="R161" i="50" s="1"/>
  <c r="AH161" i="50" s="1"/>
  <c r="E46" i="58"/>
  <c r="O163" i="49" s="1"/>
  <c r="P163" i="50" s="1"/>
  <c r="G73" i="58"/>
  <c r="Q190" i="49" s="1"/>
  <c r="R190" i="50" s="1"/>
  <c r="C72" i="58"/>
  <c r="M189" i="49" s="1"/>
  <c r="N189" i="50" s="1"/>
  <c r="J16" i="58"/>
  <c r="T133" i="49" s="1"/>
  <c r="U133" i="50" s="1"/>
  <c r="L18" i="58"/>
  <c r="V135" i="49" s="1"/>
  <c r="W135" i="50" s="1"/>
  <c r="P21" i="58"/>
  <c r="Z138" i="49" s="1"/>
  <c r="AA138" i="50" s="1"/>
  <c r="D25" i="58"/>
  <c r="N142" i="49" s="1"/>
  <c r="O142" i="50" s="1"/>
  <c r="L28" i="58"/>
  <c r="V145" i="49" s="1"/>
  <c r="W145" i="50" s="1"/>
  <c r="S32" i="58"/>
  <c r="AC149" i="49" s="1"/>
  <c r="AD149" i="50" s="1"/>
  <c r="AJ149" i="50" s="1"/>
  <c r="Q46" i="58"/>
  <c r="AA163" i="49" s="1"/>
  <c r="AB163" i="50" s="1"/>
  <c r="S50" i="58"/>
  <c r="AC167" i="49" s="1"/>
  <c r="AD167" i="50" s="1"/>
  <c r="AJ167" i="50" s="1"/>
  <c r="E67" i="58"/>
  <c r="O184" i="49" s="1"/>
  <c r="P184" i="50" s="1"/>
  <c r="K72" i="58"/>
  <c r="U189" i="49" s="1"/>
  <c r="V189" i="50" s="1"/>
  <c r="S96" i="58"/>
  <c r="AC213" i="49" s="1"/>
  <c r="AD213" i="50" s="1"/>
  <c r="AJ213" i="50" s="1"/>
  <c r="J29" i="58"/>
  <c r="T146" i="49" s="1"/>
  <c r="U146" i="50" s="1"/>
  <c r="L31" i="58"/>
  <c r="V148" i="49" s="1"/>
  <c r="W148" i="50" s="1"/>
  <c r="AI148" i="50" s="1"/>
  <c r="F38" i="58"/>
  <c r="P155" i="49" s="1"/>
  <c r="Q155" i="50" s="1"/>
  <c r="J42" i="58"/>
  <c r="T159" i="49" s="1"/>
  <c r="U159" i="50" s="1"/>
  <c r="L44" i="58"/>
  <c r="V161" i="49" s="1"/>
  <c r="W161" i="50" s="1"/>
  <c r="AI161" i="50" s="1"/>
  <c r="N46" i="58"/>
  <c r="X163" i="49" s="1"/>
  <c r="Y163" i="50" s="1"/>
  <c r="S48" i="58"/>
  <c r="AC165" i="49" s="1"/>
  <c r="AD165" i="50" s="1"/>
  <c r="AJ165" i="50" s="1"/>
  <c r="Q58" i="58"/>
  <c r="AA175" i="49" s="1"/>
  <c r="AB175" i="50" s="1"/>
  <c r="G62" i="58"/>
  <c r="Q179" i="49" s="1"/>
  <c r="R179" i="50" s="1"/>
  <c r="AH179" i="50" s="1"/>
  <c r="G70" i="58"/>
  <c r="Q187" i="49" s="1"/>
  <c r="R187" i="50" s="1"/>
  <c r="AH187" i="50" s="1"/>
  <c r="E72" i="58"/>
  <c r="O189" i="49" s="1"/>
  <c r="P189" i="50" s="1"/>
  <c r="L86" i="58"/>
  <c r="G98" i="58"/>
  <c r="G41" i="58"/>
  <c r="Q158" i="49" s="1"/>
  <c r="R158" i="50" s="1"/>
  <c r="K42" i="58"/>
  <c r="U159" i="49" s="1"/>
  <c r="V159" i="50" s="1"/>
  <c r="S44" i="58"/>
  <c r="AC161" i="49" s="1"/>
  <c r="AD161" i="50" s="1"/>
  <c r="S62" i="58"/>
  <c r="AC179" i="49" s="1"/>
  <c r="AD179" i="50" s="1"/>
  <c r="AJ179" i="50" s="1"/>
  <c r="I67" i="58"/>
  <c r="S184" i="49" s="1"/>
  <c r="T184" i="50" s="1"/>
  <c r="S70" i="58"/>
  <c r="AC187" i="49" s="1"/>
  <c r="AD187" i="50" s="1"/>
  <c r="AJ187" i="50" s="1"/>
  <c r="L49" i="58"/>
  <c r="V166" i="49" s="1"/>
  <c r="W166" i="50" s="1"/>
  <c r="N54" i="58"/>
  <c r="X171" i="49" s="1"/>
  <c r="Y171" i="50" s="1"/>
  <c r="R58" i="58"/>
  <c r="AB175" i="49" s="1"/>
  <c r="AC175" i="50" s="1"/>
  <c r="L64" i="58"/>
  <c r="V181" i="49" s="1"/>
  <c r="W181" i="50" s="1"/>
  <c r="J72" i="58"/>
  <c r="T189" i="49" s="1"/>
  <c r="U189" i="50" s="1"/>
  <c r="L74" i="58"/>
  <c r="V191" i="49" s="1"/>
  <c r="W191" i="50" s="1"/>
  <c r="Q84" i="58"/>
  <c r="S93" i="58"/>
  <c r="AC210" i="49" s="1"/>
  <c r="AD210" i="50" s="1"/>
  <c r="AJ210" i="50" s="1"/>
  <c r="G100" i="58"/>
  <c r="G116" i="58"/>
  <c r="Q233" i="49" s="1"/>
  <c r="R233" i="50" s="1"/>
  <c r="AH233" i="50" s="1"/>
  <c r="L55" i="58"/>
  <c r="V172" i="49" s="1"/>
  <c r="W172" i="50" s="1"/>
  <c r="AI172" i="50" s="1"/>
  <c r="H54" i="58"/>
  <c r="R171" i="49" s="1"/>
  <c r="S171" i="50" s="1"/>
  <c r="L63" i="58"/>
  <c r="V180" i="49" s="1"/>
  <c r="W180" i="50" s="1"/>
  <c r="R67" i="58"/>
  <c r="AB184" i="49" s="1"/>
  <c r="AC184" i="50" s="1"/>
  <c r="L73" i="58"/>
  <c r="V190" i="49" s="1"/>
  <c r="W190" i="50" s="1"/>
  <c r="AI190" i="50" s="1"/>
  <c r="H72" i="58"/>
  <c r="R189" i="49" s="1"/>
  <c r="S189" i="50" s="1"/>
  <c r="G89" i="58"/>
  <c r="Q206" i="49" s="1"/>
  <c r="R206" i="50" s="1"/>
  <c r="G94" i="58"/>
  <c r="Q211" i="49" s="1"/>
  <c r="R211" i="50" s="1"/>
  <c r="AH211" i="50" s="1"/>
  <c r="N78" i="58"/>
  <c r="X195" i="49" s="1"/>
  <c r="Y195" i="50" s="1"/>
  <c r="R84" i="58"/>
  <c r="AB201" i="49" s="1"/>
  <c r="AC201" i="50" s="1"/>
  <c r="G87" i="58"/>
  <c r="Q204" i="49" s="1"/>
  <c r="R204" i="50" s="1"/>
  <c r="S90" i="58"/>
  <c r="AC207" i="49" s="1"/>
  <c r="AD207" i="50" s="1"/>
  <c r="AJ207" i="50" s="1"/>
  <c r="S100" i="58"/>
  <c r="AC217" i="49" s="1"/>
  <c r="AD217" i="50" s="1"/>
  <c r="AJ217" i="50" s="1"/>
  <c r="G118" i="58"/>
  <c r="Q235" i="49" s="1"/>
  <c r="R235" i="50" s="1"/>
  <c r="AH235" i="50" s="1"/>
  <c r="E78" i="58"/>
  <c r="L80" i="58"/>
  <c r="V197" i="49" s="1"/>
  <c r="W197" i="50" s="1"/>
  <c r="AI197" i="50" s="1"/>
  <c r="S83" i="58"/>
  <c r="AC200" i="49" s="1"/>
  <c r="AD200" i="50" s="1"/>
  <c r="AJ200" i="50" s="1"/>
  <c r="N84" i="58"/>
  <c r="X201" i="49" s="1"/>
  <c r="Y201" i="50" s="1"/>
  <c r="C91" i="58"/>
  <c r="G92" i="58"/>
  <c r="Q209" i="49" s="1"/>
  <c r="R209" i="50" s="1"/>
  <c r="AH209" i="50" s="1"/>
  <c r="S115" i="58"/>
  <c r="AC232" i="49" s="1"/>
  <c r="AD232" i="50" s="1"/>
  <c r="AJ232" i="50" s="1"/>
  <c r="M114" i="58"/>
  <c r="W231" i="49" s="1"/>
  <c r="X231" i="50" s="1"/>
  <c r="P78" i="58"/>
  <c r="L85" i="58"/>
  <c r="V202" i="49" s="1"/>
  <c r="W202" i="50" s="1"/>
  <c r="AI202" i="50" s="1"/>
  <c r="H84" i="58"/>
  <c r="R201" i="49" s="1"/>
  <c r="S201" i="50" s="1"/>
  <c r="L95" i="58"/>
  <c r="V212" i="49" s="1"/>
  <c r="W212" i="50" s="1"/>
  <c r="S104" i="58"/>
  <c r="AC221" i="49" s="1"/>
  <c r="AD221" i="50" s="1"/>
  <c r="AJ221" i="50" s="1"/>
  <c r="G115" i="58"/>
  <c r="Q232" i="49" s="1"/>
  <c r="R232" i="50" s="1"/>
  <c r="AH232" i="50" s="1"/>
  <c r="C114" i="58"/>
  <c r="M231" i="49" s="1"/>
  <c r="N231" i="50" s="1"/>
  <c r="Q120" i="58"/>
  <c r="AA237" i="49" s="1"/>
  <c r="AB237" i="50" s="1"/>
  <c r="L92" i="58"/>
  <c r="V209" i="49" s="1"/>
  <c r="W209" i="50" s="1"/>
  <c r="H91" i="58"/>
  <c r="M106" i="58"/>
  <c r="W223" i="49" s="1"/>
  <c r="X223" i="50" s="1"/>
  <c r="S107" i="58"/>
  <c r="AC224" i="49" s="1"/>
  <c r="AD224" i="50" s="1"/>
  <c r="G112" i="58"/>
  <c r="S116" i="58"/>
  <c r="AC233" i="49" s="1"/>
  <c r="AD233" i="50" s="1"/>
  <c r="AJ233" i="50" s="1"/>
  <c r="L111" i="58"/>
  <c r="V228" i="49" s="1"/>
  <c r="W228" i="50" s="1"/>
  <c r="AI228" i="50" s="1"/>
  <c r="N114" i="58"/>
  <c r="X231" i="49" s="1"/>
  <c r="Y231" i="50" s="1"/>
  <c r="D120" i="58"/>
  <c r="N237" i="49" s="1"/>
  <c r="O237" i="50" s="1"/>
  <c r="F106" i="58"/>
  <c r="P223" i="49" s="1"/>
  <c r="Q223" i="50" s="1"/>
  <c r="L110" i="58"/>
  <c r="V227" i="49" s="1"/>
  <c r="W227" i="50" s="1"/>
  <c r="AI227" i="50" s="1"/>
  <c r="J120" i="58"/>
  <c r="T237" i="49" s="1"/>
  <c r="U237" i="50" s="1"/>
  <c r="L122" i="58"/>
  <c r="V239" i="49" s="1"/>
  <c r="W239" i="50" s="1"/>
  <c r="H46" i="58"/>
  <c r="R163" i="49" s="1"/>
  <c r="S163" i="50" s="1"/>
  <c r="L47" i="58"/>
  <c r="V164" i="49" s="1"/>
  <c r="W164" i="50" s="1"/>
  <c r="AI164" i="50" s="1"/>
  <c r="S17" i="58"/>
  <c r="AC134" i="49" s="1"/>
  <c r="AD134" i="50" s="1"/>
  <c r="AJ134" i="50" s="1"/>
  <c r="M16" i="58"/>
  <c r="W133" i="49" s="1"/>
  <c r="X133" i="50" s="1"/>
  <c r="H42" i="58"/>
  <c r="R159" i="49" s="1"/>
  <c r="S159" i="50" s="1"/>
  <c r="L43" i="58"/>
  <c r="V160" i="49" s="1"/>
  <c r="W160" i="50" s="1"/>
  <c r="AI160" i="50" s="1"/>
  <c r="G31" i="58"/>
  <c r="G35" i="58"/>
  <c r="Q152" i="49" s="1"/>
  <c r="R152" i="50" s="1"/>
  <c r="AH152" i="50" s="1"/>
  <c r="E25" i="58"/>
  <c r="O142" i="49" s="1"/>
  <c r="P142" i="50" s="1"/>
  <c r="G23" i="58"/>
  <c r="Q140" i="49" s="1"/>
  <c r="R140" i="50" s="1"/>
  <c r="AH140" i="50" s="1"/>
  <c r="L19" i="58"/>
  <c r="V136" i="49" s="1"/>
  <c r="W136" i="50" s="1"/>
  <c r="G33" i="58"/>
  <c r="S39" i="58"/>
  <c r="AC156" i="49" s="1"/>
  <c r="AD156" i="50" s="1"/>
  <c r="AJ156" i="50" s="1"/>
  <c r="M38" i="58"/>
  <c r="W155" i="49" s="1"/>
  <c r="X155" i="50" s="1"/>
  <c r="S47" i="58"/>
  <c r="AC164" i="49" s="1"/>
  <c r="AD164" i="50" s="1"/>
  <c r="M46" i="58"/>
  <c r="M67" i="58"/>
  <c r="W184" i="49" s="1"/>
  <c r="X184" i="50" s="1"/>
  <c r="S68" i="58"/>
  <c r="AC185" i="49" s="1"/>
  <c r="AD185" i="50" s="1"/>
  <c r="AJ185" i="50" s="1"/>
  <c r="S92" i="58"/>
  <c r="AC209" i="49" s="1"/>
  <c r="AD209" i="50" s="1"/>
  <c r="M91" i="58"/>
  <c r="L26" i="58"/>
  <c r="V143" i="49" s="1"/>
  <c r="W143" i="50" s="1"/>
  <c r="AI143" i="50" s="1"/>
  <c r="H25" i="58"/>
  <c r="R142" i="49" s="1"/>
  <c r="S142" i="50" s="1"/>
  <c r="S41" i="58"/>
  <c r="AC158" i="49" s="1"/>
  <c r="AD158" i="50" s="1"/>
  <c r="J38" i="58"/>
  <c r="T155" i="49" s="1"/>
  <c r="U155" i="50" s="1"/>
  <c r="L40" i="58"/>
  <c r="V157" i="49" s="1"/>
  <c r="W157" i="50" s="1"/>
  <c r="AI157" i="50" s="1"/>
  <c r="M72" i="58"/>
  <c r="W189" i="49" s="1"/>
  <c r="X189" i="50" s="1"/>
  <c r="S73" i="58"/>
  <c r="AC190" i="49" s="1"/>
  <c r="AD190" i="50" s="1"/>
  <c r="G39" i="58"/>
  <c r="Q156" i="49" s="1"/>
  <c r="R156" i="50" s="1"/>
  <c r="AH156" i="50" s="1"/>
  <c r="C38" i="58"/>
  <c r="M155" i="49" s="1"/>
  <c r="N155" i="50" s="1"/>
  <c r="G47" i="58"/>
  <c r="Q164" i="49" s="1"/>
  <c r="R164" i="50" s="1"/>
  <c r="C46" i="58"/>
  <c r="M163" i="49" s="1"/>
  <c r="N163" i="50" s="1"/>
  <c r="C54" i="58"/>
  <c r="G55" i="58"/>
  <c r="Q172" i="49" s="1"/>
  <c r="R172" i="50" s="1"/>
  <c r="AH172" i="50" s="1"/>
  <c r="G63" i="58"/>
  <c r="Q180" i="49" s="1"/>
  <c r="R180" i="50" s="1"/>
  <c r="AH180" i="50" s="1"/>
  <c r="G71" i="58"/>
  <c r="Q188" i="49" s="1"/>
  <c r="R188" i="50" s="1"/>
  <c r="S74" i="58"/>
  <c r="AC191" i="49" s="1"/>
  <c r="AD191" i="50" s="1"/>
  <c r="AJ191" i="50" s="1"/>
  <c r="L62" i="58"/>
  <c r="V179" i="49" s="1"/>
  <c r="W179" i="50" s="1"/>
  <c r="L70" i="58"/>
  <c r="V187" i="49" s="1"/>
  <c r="W187" i="50" s="1"/>
  <c r="D58" i="58"/>
  <c r="N175" i="49" s="1"/>
  <c r="O175" i="50" s="1"/>
  <c r="L61" i="58"/>
  <c r="V178" i="49" s="1"/>
  <c r="W178" i="50" s="1"/>
  <c r="AI178" i="50" s="1"/>
  <c r="P72" i="58"/>
  <c r="Z189" i="49" s="1"/>
  <c r="AA189" i="50" s="1"/>
  <c r="M78" i="58"/>
  <c r="W195" i="49" s="1"/>
  <c r="X195" i="50" s="1"/>
  <c r="S79" i="58"/>
  <c r="AC196" i="49" s="1"/>
  <c r="AD196" i="50" s="1"/>
  <c r="AJ196" i="50" s="1"/>
  <c r="S94" i="58"/>
  <c r="AC211" i="49" s="1"/>
  <c r="AD211" i="50" s="1"/>
  <c r="AJ211" i="50" s="1"/>
  <c r="S80" i="58"/>
  <c r="AC197" i="49" s="1"/>
  <c r="AD197" i="50" s="1"/>
  <c r="AJ197" i="50" s="1"/>
  <c r="G88" i="58"/>
  <c r="Q205" i="49" s="1"/>
  <c r="R205" i="50" s="1"/>
  <c r="AH205" i="50" s="1"/>
  <c r="L83" i="58"/>
  <c r="V200" i="49" s="1"/>
  <c r="W200" i="50" s="1"/>
  <c r="AI200" i="50" s="1"/>
  <c r="L93" i="58"/>
  <c r="K114" i="58"/>
  <c r="U231" i="49" s="1"/>
  <c r="V231" i="50" s="1"/>
  <c r="L90" i="58"/>
  <c r="V207" i="49" s="1"/>
  <c r="W207" i="50" s="1"/>
  <c r="G108" i="58"/>
  <c r="Q225" i="49" s="1"/>
  <c r="R225" i="50" s="1"/>
  <c r="AH225" i="50" s="1"/>
  <c r="T117" i="58"/>
  <c r="AD234" i="49" s="1"/>
  <c r="AE234" i="50" s="1"/>
  <c r="H120" i="58"/>
  <c r="R237" i="49" s="1"/>
  <c r="S237" i="50" s="1"/>
  <c r="L121" i="58"/>
  <c r="V238" i="49" s="1"/>
  <c r="W238" i="50" s="1"/>
  <c r="J106" i="58"/>
  <c r="T223" i="49" s="1"/>
  <c r="U223" i="50" s="1"/>
  <c r="L108" i="58"/>
  <c r="V225" i="49" s="1"/>
  <c r="W225" i="50" s="1"/>
  <c r="AI225" i="50" s="1"/>
  <c r="D114" i="58"/>
  <c r="N231" i="49" s="1"/>
  <c r="O231" i="50" s="1"/>
  <c r="N120" i="58"/>
  <c r="X237" i="49" s="1"/>
  <c r="Y237" i="50" s="1"/>
  <c r="E58" i="58"/>
  <c r="O175" i="49" s="1"/>
  <c r="P175" i="50" s="1"/>
  <c r="P42" i="58"/>
  <c r="Z159" i="49" s="1"/>
  <c r="AA159" i="50" s="1"/>
  <c r="E29" i="58"/>
  <c r="O146" i="49" s="1"/>
  <c r="P146" i="50" s="1"/>
  <c r="K25" i="58"/>
  <c r="U142" i="49" s="1"/>
  <c r="V142" i="50" s="1"/>
  <c r="G28" i="58"/>
  <c r="Q145" i="49" s="1"/>
  <c r="R145" i="50" s="1"/>
  <c r="AH145" i="50" s="1"/>
  <c r="S23" i="58"/>
  <c r="AC140" i="49" s="1"/>
  <c r="AD140" i="50" s="1"/>
  <c r="AJ140" i="50" s="1"/>
  <c r="G60" i="58"/>
  <c r="Q177" i="49" s="1"/>
  <c r="R177" i="50" s="1"/>
  <c r="AH177" i="50" s="1"/>
  <c r="S33" i="58"/>
  <c r="AC150" i="49" s="1"/>
  <c r="AD150" i="50" s="1"/>
  <c r="M29" i="58"/>
  <c r="W146" i="49" s="1"/>
  <c r="X146" i="50" s="1"/>
  <c r="S30" i="58"/>
  <c r="AC147" i="49" s="1"/>
  <c r="AD147" i="50" s="1"/>
  <c r="AJ147" i="50" s="1"/>
  <c r="C16" i="58"/>
  <c r="M133" i="49" s="1"/>
  <c r="N133" i="50" s="1"/>
  <c r="G17" i="58"/>
  <c r="Q134" i="49" s="1"/>
  <c r="R134" i="50" s="1"/>
  <c r="G34" i="58"/>
  <c r="K29" i="58"/>
  <c r="U146" i="49" s="1"/>
  <c r="V146" i="50" s="1"/>
  <c r="S19" i="58"/>
  <c r="AC136" i="49" s="1"/>
  <c r="AD136" i="50" s="1"/>
  <c r="AJ136" i="50" s="1"/>
  <c r="S22" i="58"/>
  <c r="AC139" i="49" s="1"/>
  <c r="AD139" i="50" s="1"/>
  <c r="AJ139" i="50" s="1"/>
  <c r="M21" i="58"/>
  <c r="W138" i="49" s="1"/>
  <c r="X138" i="50" s="1"/>
  <c r="D46" i="58"/>
  <c r="N163" i="49" s="1"/>
  <c r="O163" i="50" s="1"/>
  <c r="Q72" i="58"/>
  <c r="AA189" i="49" s="1"/>
  <c r="AB189" i="50" s="1"/>
  <c r="H16" i="58"/>
  <c r="R133" i="49" s="1"/>
  <c r="S133" i="50" s="1"/>
  <c r="L17" i="58"/>
  <c r="V134" i="49" s="1"/>
  <c r="W134" i="50" s="1"/>
  <c r="AI134" i="50" s="1"/>
  <c r="R21" i="58"/>
  <c r="F25" i="58"/>
  <c r="I29" i="58"/>
  <c r="S146" i="49" s="1"/>
  <c r="T146" i="50" s="1"/>
  <c r="G40" i="58"/>
  <c r="Q157" i="49" s="1"/>
  <c r="R157" i="50" s="1"/>
  <c r="AH157" i="50" s="1"/>
  <c r="E42" i="58"/>
  <c r="G48" i="58"/>
  <c r="Q165" i="49" s="1"/>
  <c r="R165" i="50" s="1"/>
  <c r="AH165" i="50" s="1"/>
  <c r="O58" i="58"/>
  <c r="Y175" i="49" s="1"/>
  <c r="Z175" i="50" s="1"/>
  <c r="R16" i="58"/>
  <c r="AB133" i="49" s="1"/>
  <c r="AC133" i="50" s="1"/>
  <c r="D21" i="58"/>
  <c r="L24" i="58"/>
  <c r="V141" i="49" s="1"/>
  <c r="W141" i="50" s="1"/>
  <c r="AI141" i="50" s="1"/>
  <c r="P25" i="58"/>
  <c r="Z142" i="49" s="1"/>
  <c r="AA142" i="50" s="1"/>
  <c r="Q29" i="58"/>
  <c r="AA146" i="49" s="1"/>
  <c r="AB146" i="50" s="1"/>
  <c r="G32" i="58"/>
  <c r="Q149" i="49" s="1"/>
  <c r="R149" i="50" s="1"/>
  <c r="AH149" i="50" s="1"/>
  <c r="Q38" i="58"/>
  <c r="AA155" i="49" s="1"/>
  <c r="AB155" i="50" s="1"/>
  <c r="I42" i="58"/>
  <c r="S159" i="49" s="1"/>
  <c r="T159" i="50" s="1"/>
  <c r="S45" i="58"/>
  <c r="AC162" i="49" s="1"/>
  <c r="AD162" i="50" s="1"/>
  <c r="O54" i="58"/>
  <c r="Y171" i="49" s="1"/>
  <c r="Z171" i="50" s="1"/>
  <c r="S89" i="58"/>
  <c r="AC206" i="49" s="1"/>
  <c r="AD206" i="50" s="1"/>
  <c r="AJ206" i="50" s="1"/>
  <c r="R29" i="58"/>
  <c r="AB146" i="49" s="1"/>
  <c r="AC146" i="50" s="1"/>
  <c r="L35" i="58"/>
  <c r="V152" i="49" s="1"/>
  <c r="W152" i="50" s="1"/>
  <c r="N38" i="58"/>
  <c r="R42" i="58"/>
  <c r="AB159" i="49" s="1"/>
  <c r="AC159" i="50" s="1"/>
  <c r="F46" i="58"/>
  <c r="P163" i="49" s="1"/>
  <c r="Q163" i="50" s="1"/>
  <c r="I54" i="58"/>
  <c r="S171" i="49" s="1"/>
  <c r="T171" i="50" s="1"/>
  <c r="S57" i="58"/>
  <c r="S65" i="58"/>
  <c r="AC182" i="49" s="1"/>
  <c r="AD182" i="50" s="1"/>
  <c r="G74" i="58"/>
  <c r="Q191" i="49" s="1"/>
  <c r="R191" i="50" s="1"/>
  <c r="AH191" i="50" s="1"/>
  <c r="K38" i="58"/>
  <c r="U155" i="49" s="1"/>
  <c r="V155" i="50" s="1"/>
  <c r="S40" i="58"/>
  <c r="AC157" i="49" s="1"/>
  <c r="AD157" i="50" s="1"/>
  <c r="AJ157" i="50" s="1"/>
  <c r="G45" i="58"/>
  <c r="Q162" i="49" s="1"/>
  <c r="R162" i="50" s="1"/>
  <c r="AH162" i="50" s="1"/>
  <c r="K46" i="58"/>
  <c r="U163" i="49" s="1"/>
  <c r="V163" i="50" s="1"/>
  <c r="K54" i="58"/>
  <c r="U171" i="49" s="1"/>
  <c r="V171" i="50" s="1"/>
  <c r="C58" i="58"/>
  <c r="G59" i="58"/>
  <c r="Q176" i="49" s="1"/>
  <c r="R176" i="50" s="1"/>
  <c r="AH176" i="50" s="1"/>
  <c r="G75" i="58"/>
  <c r="Q192" i="49" s="1"/>
  <c r="R192" i="50" s="1"/>
  <c r="AH192" i="50" s="1"/>
  <c r="K78" i="58"/>
  <c r="U195" i="49" s="1"/>
  <c r="V195" i="50" s="1"/>
  <c r="J84" i="58"/>
  <c r="F54" i="58"/>
  <c r="P171" i="49" s="1"/>
  <c r="Q171" i="50" s="1"/>
  <c r="J58" i="58"/>
  <c r="T175" i="49" s="1"/>
  <c r="U175" i="50" s="1"/>
  <c r="L60" i="58"/>
  <c r="V177" i="49" s="1"/>
  <c r="W177" i="50" s="1"/>
  <c r="AI177" i="50" s="1"/>
  <c r="H67" i="58"/>
  <c r="L68" i="58"/>
  <c r="V185" i="49" s="1"/>
  <c r="W185" i="50" s="1"/>
  <c r="AI185" i="50" s="1"/>
  <c r="R72" i="58"/>
  <c r="AB189" i="49" s="1"/>
  <c r="AC189" i="50" s="1"/>
  <c r="S87" i="58"/>
  <c r="AC204" i="49" s="1"/>
  <c r="AD204" i="50" s="1"/>
  <c r="AJ204" i="50" s="1"/>
  <c r="G90" i="58"/>
  <c r="L59" i="58"/>
  <c r="V176" i="49" s="1"/>
  <c r="W176" i="50" s="1"/>
  <c r="AI176" i="50" s="1"/>
  <c r="H58" i="58"/>
  <c r="R175" i="49" s="1"/>
  <c r="S175" i="50" s="1"/>
  <c r="J67" i="58"/>
  <c r="T184" i="49" s="1"/>
  <c r="U184" i="50" s="1"/>
  <c r="L69" i="58"/>
  <c r="G79" i="58"/>
  <c r="Q196" i="49" s="1"/>
  <c r="R196" i="50" s="1"/>
  <c r="AH196" i="50" s="1"/>
  <c r="C78" i="58"/>
  <c r="M195" i="49" s="1"/>
  <c r="N195" i="50" s="1"/>
  <c r="L82" i="58"/>
  <c r="V199" i="49" s="1"/>
  <c r="W199" i="50" s="1"/>
  <c r="AI199" i="50" s="1"/>
  <c r="G95" i="58"/>
  <c r="S102" i="58"/>
  <c r="AC219" i="49" s="1"/>
  <c r="AD219" i="50" s="1"/>
  <c r="AJ219" i="50" s="1"/>
  <c r="G109" i="58"/>
  <c r="Q226" i="49" s="1"/>
  <c r="R226" i="50" s="1"/>
  <c r="AH226" i="50" s="1"/>
  <c r="I114" i="58"/>
  <c r="S231" i="49" s="1"/>
  <c r="T231" i="50" s="1"/>
  <c r="S122" i="58"/>
  <c r="AC239" i="49" s="1"/>
  <c r="AD239" i="50" s="1"/>
  <c r="AJ239" i="50" s="1"/>
  <c r="O78" i="58"/>
  <c r="G85" i="58"/>
  <c r="Q202" i="49" s="1"/>
  <c r="R202" i="50" s="1"/>
  <c r="C84" i="58"/>
  <c r="M201" i="49" s="1"/>
  <c r="N201" i="50" s="1"/>
  <c r="L88" i="58"/>
  <c r="V205" i="49" s="1"/>
  <c r="W205" i="50" s="1"/>
  <c r="AI205" i="50" s="1"/>
  <c r="S95" i="58"/>
  <c r="AC212" i="49" s="1"/>
  <c r="AD212" i="50" s="1"/>
  <c r="AJ212" i="50" s="1"/>
  <c r="G111" i="58"/>
  <c r="D78" i="58"/>
  <c r="L81" i="58"/>
  <c r="L89" i="58"/>
  <c r="V206" i="49" s="1"/>
  <c r="W206" i="50" s="1"/>
  <c r="AI206" i="50" s="1"/>
  <c r="I106" i="58"/>
  <c r="S223" i="49" s="1"/>
  <c r="T223" i="50" s="1"/>
  <c r="S109" i="58"/>
  <c r="AC226" i="49" s="1"/>
  <c r="AD226" i="50" s="1"/>
  <c r="AJ226" i="50" s="1"/>
  <c r="S118" i="58"/>
  <c r="AC235" i="49" s="1"/>
  <c r="AD235" i="50" s="1"/>
  <c r="AJ235" i="50" s="1"/>
  <c r="L96" i="58"/>
  <c r="V213" i="49" s="1"/>
  <c r="W213" i="50" s="1"/>
  <c r="AI213" i="50" s="1"/>
  <c r="O114" i="58"/>
  <c r="Y231" i="49" s="1"/>
  <c r="Z231" i="50" s="1"/>
  <c r="S121" i="58"/>
  <c r="AC238" i="49" s="1"/>
  <c r="AD238" i="50" s="1"/>
  <c r="AJ238" i="50" s="1"/>
  <c r="M120" i="58"/>
  <c r="L107" i="58"/>
  <c r="V224" i="49" s="1"/>
  <c r="W224" i="50" s="1"/>
  <c r="H106" i="58"/>
  <c r="R223" i="49" s="1"/>
  <c r="S223" i="50" s="1"/>
  <c r="F114" i="58"/>
  <c r="P231" i="49" s="1"/>
  <c r="Q231" i="50" s="1"/>
  <c r="L118" i="58"/>
  <c r="V235" i="49" s="1"/>
  <c r="W235" i="50" s="1"/>
  <c r="AI235" i="50" s="1"/>
  <c r="P120" i="58"/>
  <c r="Z237" i="49" s="1"/>
  <c r="AA237" i="50" s="1"/>
  <c r="N106" i="58"/>
  <c r="X223" i="49" s="1"/>
  <c r="Y223" i="50" s="1"/>
  <c r="L115" i="58"/>
  <c r="V232" i="49" s="1"/>
  <c r="W232" i="50" s="1"/>
  <c r="H114" i="58"/>
  <c r="R120" i="58"/>
  <c r="AB237" i="49" s="1"/>
  <c r="AC237" i="50" s="1"/>
  <c r="AJ161" i="50"/>
  <c r="AI256" i="50"/>
  <c r="AI254" i="50"/>
  <c r="AI252" i="50"/>
  <c r="AI250" i="50"/>
  <c r="AI248" i="50"/>
  <c r="AI246" i="50"/>
  <c r="AI244" i="50"/>
  <c r="AI242" i="50"/>
  <c r="AI240" i="50"/>
  <c r="AJ274" i="50"/>
  <c r="AH274" i="50"/>
  <c r="AJ256" i="50"/>
  <c r="AH256" i="50"/>
  <c r="AJ254" i="50"/>
  <c r="AH254" i="50"/>
  <c r="AJ252" i="50"/>
  <c r="AH252" i="50"/>
  <c r="AJ250" i="50"/>
  <c r="AH250" i="50"/>
  <c r="AJ248" i="50"/>
  <c r="AH248" i="50"/>
  <c r="AJ246" i="50"/>
  <c r="AH246" i="50"/>
  <c r="AJ244" i="50"/>
  <c r="AH244" i="50"/>
  <c r="AJ242" i="50"/>
  <c r="AH242" i="50"/>
  <c r="AJ240" i="50"/>
  <c r="AH240" i="50"/>
  <c r="AJ236" i="50"/>
  <c r="AH236" i="50"/>
  <c r="AJ230" i="50"/>
  <c r="AH222" i="50"/>
  <c r="AJ218" i="50"/>
  <c r="AH216" i="50"/>
  <c r="AJ214" i="50"/>
  <c r="AJ192" i="50"/>
  <c r="AJ190" i="50"/>
  <c r="AH190" i="50"/>
  <c r="AJ188" i="50"/>
  <c r="AH188" i="50"/>
  <c r="AJ182" i="50"/>
  <c r="AJ180" i="50"/>
  <c r="AJ178" i="50"/>
  <c r="AH178" i="50"/>
  <c r="AH174" i="50"/>
  <c r="AJ172" i="50"/>
  <c r="AJ170" i="50"/>
  <c r="AJ168" i="50"/>
  <c r="AH168" i="50"/>
  <c r="AH166" i="50"/>
  <c r="AJ164" i="50"/>
  <c r="AH164" i="50"/>
  <c r="AJ162" i="50"/>
  <c r="AJ158" i="50"/>
  <c r="AH158" i="50"/>
  <c r="AJ150" i="50"/>
  <c r="AH144" i="50"/>
  <c r="AH136" i="50"/>
  <c r="AH134" i="50"/>
  <c r="AH234" i="50"/>
  <c r="AH230" i="50"/>
  <c r="AJ224" i="50"/>
  <c r="AJ222" i="50"/>
  <c r="AJ220" i="50"/>
  <c r="AH220" i="50"/>
  <c r="AH218" i="50"/>
  <c r="AJ216" i="50"/>
  <c r="AH214" i="50"/>
  <c r="AH210" i="50"/>
  <c r="AH206" i="50"/>
  <c r="AH204" i="50"/>
  <c r="AH202" i="50"/>
  <c r="AH198" i="50"/>
  <c r="AI269" i="50"/>
  <c r="AI267" i="50"/>
  <c r="AI257" i="50"/>
  <c r="AI255" i="50"/>
  <c r="AI253" i="50"/>
  <c r="AI251" i="50"/>
  <c r="AI249" i="50"/>
  <c r="AI247" i="50"/>
  <c r="AI245" i="50"/>
  <c r="AI243" i="50"/>
  <c r="AI239" i="50"/>
  <c r="AI229" i="50"/>
  <c r="AI217" i="50"/>
  <c r="AI215" i="50"/>
  <c r="AI211" i="50"/>
  <c r="AI207" i="50"/>
  <c r="AI191" i="50"/>
  <c r="AI187" i="50"/>
  <c r="AI181" i="50"/>
  <c r="AI179" i="50"/>
  <c r="AI167" i="50"/>
  <c r="AI238" i="50"/>
  <c r="AI236" i="50"/>
  <c r="AI232" i="50"/>
  <c r="AI230" i="50"/>
  <c r="AI226" i="50"/>
  <c r="AI224" i="50"/>
  <c r="AI222" i="50"/>
  <c r="AI220" i="50"/>
  <c r="AI218" i="50"/>
  <c r="AI216" i="50"/>
  <c r="AI214" i="50"/>
  <c r="AI212" i="50"/>
  <c r="AI204" i="50"/>
  <c r="AI192" i="50"/>
  <c r="AI188" i="50"/>
  <c r="AI182" i="50"/>
  <c r="AI180" i="50"/>
  <c r="AI174" i="50"/>
  <c r="AI168" i="50"/>
  <c r="AI166" i="50"/>
  <c r="AI162" i="50"/>
  <c r="AI156" i="50"/>
  <c r="AI152" i="50"/>
  <c r="AI144" i="50"/>
  <c r="AI140" i="50"/>
  <c r="AI136" i="50"/>
  <c r="AI153" i="50"/>
  <c r="AI145" i="50"/>
  <c r="AI139" i="50"/>
  <c r="AI135" i="50"/>
  <c r="I20" i="58" l="1"/>
  <c r="S137" i="49" s="1"/>
  <c r="T137" i="50" s="1"/>
  <c r="D20" i="60"/>
  <c r="E20" i="60"/>
  <c r="O389" i="49" s="1"/>
  <c r="P389" i="50" s="1"/>
  <c r="AI419" i="50"/>
  <c r="R77" i="58"/>
  <c r="AB194" i="49" s="1"/>
  <c r="AC194" i="50" s="1"/>
  <c r="AJ425" i="50"/>
  <c r="T44" i="60"/>
  <c r="AD413" i="49" s="1"/>
  <c r="AE413" i="50" s="1"/>
  <c r="AI209" i="50"/>
  <c r="T61" i="58"/>
  <c r="AD178" i="49" s="1"/>
  <c r="AE178" i="50" s="1"/>
  <c r="AJ261" i="50"/>
  <c r="AI361" i="50"/>
  <c r="AJ266" i="50"/>
  <c r="G124" i="64"/>
  <c r="T15" i="64"/>
  <c r="T124" i="64" s="1"/>
  <c r="W511" i="49"/>
  <c r="X511" i="50" s="1"/>
  <c r="AJ525" i="50"/>
  <c r="P511" i="49"/>
  <c r="Q511" i="50" s="1"/>
  <c r="M511" i="49"/>
  <c r="N511" i="50" s="1"/>
  <c r="O511" i="49"/>
  <c r="P511" i="50" s="1"/>
  <c r="Y511" i="49"/>
  <c r="Z511" i="50" s="1"/>
  <c r="U511" i="49"/>
  <c r="V511" i="50" s="1"/>
  <c r="Z511" i="49"/>
  <c r="AA511" i="50" s="1"/>
  <c r="N511" i="49"/>
  <c r="O511" i="50" s="1"/>
  <c r="AI550" i="50"/>
  <c r="S511" i="49"/>
  <c r="T511" i="50" s="1"/>
  <c r="R511" i="49"/>
  <c r="S511" i="50" s="1"/>
  <c r="X511" i="49"/>
  <c r="Y511" i="50" s="1"/>
  <c r="T511" i="49"/>
  <c r="U511" i="50" s="1"/>
  <c r="AA511" i="49"/>
  <c r="AB511" i="50" s="1"/>
  <c r="AB511" i="49"/>
  <c r="AC511" i="50" s="1"/>
  <c r="AJ580" i="50"/>
  <c r="Z516" i="49"/>
  <c r="AA516" i="50" s="1"/>
  <c r="AI522" i="50"/>
  <c r="AI616" i="50"/>
  <c r="T516" i="49"/>
  <c r="U516" i="50" s="1"/>
  <c r="T510" i="49"/>
  <c r="U510" i="50" s="1"/>
  <c r="N516" i="49"/>
  <c r="O516" i="50" s="1"/>
  <c r="W516" i="49"/>
  <c r="X516" i="50" s="1"/>
  <c r="AJ538" i="50"/>
  <c r="AI539" i="50"/>
  <c r="M516" i="49"/>
  <c r="N516" i="50" s="1"/>
  <c r="AI517" i="50"/>
  <c r="AJ587" i="50"/>
  <c r="AI542" i="50"/>
  <c r="AB516" i="49"/>
  <c r="AC516" i="50" s="1"/>
  <c r="AI512" i="50"/>
  <c r="R516" i="49"/>
  <c r="S516" i="50" s="1"/>
  <c r="O516" i="49"/>
  <c r="P516" i="50" s="1"/>
  <c r="O515" i="49"/>
  <c r="P515" i="50" s="1"/>
  <c r="Y516" i="49"/>
  <c r="Z516" i="50" s="1"/>
  <c r="Y515" i="49"/>
  <c r="Z515" i="50" s="1"/>
  <c r="AD617" i="49"/>
  <c r="AE617" i="50" s="1"/>
  <c r="AD288" i="49"/>
  <c r="AE288" i="50" s="1"/>
  <c r="Y258" i="49"/>
  <c r="Z258" i="50" s="1"/>
  <c r="S280" i="49"/>
  <c r="T280" i="50" s="1"/>
  <c r="AJ512" i="50"/>
  <c r="AJ605" i="50"/>
  <c r="AJ430" i="50"/>
  <c r="AJ284" i="50"/>
  <c r="AJ399" i="50"/>
  <c r="AJ396" i="50"/>
  <c r="AI316" i="50"/>
  <c r="AJ335" i="50"/>
  <c r="T95" i="60"/>
  <c r="AD464" i="49" s="1"/>
  <c r="AE464" i="50" s="1"/>
  <c r="AJ328" i="50"/>
  <c r="K37" i="60"/>
  <c r="U406" i="49" s="1"/>
  <c r="V406" i="50" s="1"/>
  <c r="AD526" i="49"/>
  <c r="AE526" i="50" s="1"/>
  <c r="AI587" i="50"/>
  <c r="AI299" i="50"/>
  <c r="AJ364" i="50"/>
  <c r="AI291" i="50"/>
  <c r="AJ209" i="50"/>
  <c r="AJ290" i="50"/>
  <c r="O20" i="60"/>
  <c r="Y389" i="49" s="1"/>
  <c r="Z389" i="50" s="1"/>
  <c r="AI314" i="50"/>
  <c r="T111" i="58"/>
  <c r="AD228" i="49" s="1"/>
  <c r="AE228" i="50" s="1"/>
  <c r="Q228" i="49"/>
  <c r="R228" i="50" s="1"/>
  <c r="AH228" i="50" s="1"/>
  <c r="T34" i="58"/>
  <c r="AD151" i="49" s="1"/>
  <c r="AE151" i="50" s="1"/>
  <c r="Q151" i="49"/>
  <c r="R151" i="50" s="1"/>
  <c r="AH151" i="50" s="1"/>
  <c r="T93" i="58"/>
  <c r="AD210" i="49" s="1"/>
  <c r="AE210" i="50" s="1"/>
  <c r="V210" i="49"/>
  <c r="W210" i="50" s="1"/>
  <c r="AI210" i="50" s="1"/>
  <c r="Q77" i="58"/>
  <c r="AA194" i="49" s="1"/>
  <c r="AB194" i="50" s="1"/>
  <c r="AA201" i="49"/>
  <c r="AB201" i="50" s="1"/>
  <c r="J20" i="58"/>
  <c r="T137" i="49" s="1"/>
  <c r="U137" i="50" s="1"/>
  <c r="T138" i="49"/>
  <c r="U138" i="50" s="1"/>
  <c r="F77" i="58"/>
  <c r="P194" i="49" s="1"/>
  <c r="Q194" i="50" s="1"/>
  <c r="P201" i="49"/>
  <c r="Q201" i="50" s="1"/>
  <c r="O37" i="58"/>
  <c r="Y154" i="49" s="1"/>
  <c r="Z154" i="50" s="1"/>
  <c r="Y155" i="49"/>
  <c r="Z155" i="50" s="1"/>
  <c r="AD365" i="49"/>
  <c r="AE365" i="50" s="1"/>
  <c r="Q365" i="49"/>
  <c r="R345" i="50"/>
  <c r="AD331" i="49"/>
  <c r="AE331" i="50" s="1"/>
  <c r="Q331" i="49"/>
  <c r="AD318" i="49"/>
  <c r="AE318" i="50" s="1"/>
  <c r="V318" i="49"/>
  <c r="W318" i="50" s="1"/>
  <c r="AI318" i="50" s="1"/>
  <c r="AA280" i="49"/>
  <c r="AB280" i="50" s="1"/>
  <c r="AA285" i="49"/>
  <c r="AB285" i="50" s="1"/>
  <c r="R358" i="50"/>
  <c r="R316" i="50"/>
  <c r="AD328" i="49"/>
  <c r="AE328" i="50" s="1"/>
  <c r="Q328" i="49"/>
  <c r="V349" i="49"/>
  <c r="W349" i="50" s="1"/>
  <c r="R349" i="49"/>
  <c r="S349" i="50" s="1"/>
  <c r="R332" i="50"/>
  <c r="R333" i="50"/>
  <c r="R300" i="50"/>
  <c r="R313" i="50"/>
  <c r="AD277" i="49"/>
  <c r="AE277" i="50" s="1"/>
  <c r="AC277" i="49"/>
  <c r="AD277" i="50" s="1"/>
  <c r="AJ277" i="50" s="1"/>
  <c r="R309" i="50"/>
  <c r="Q334" i="49"/>
  <c r="M334" i="49"/>
  <c r="N334" i="50" s="1"/>
  <c r="R296" i="50"/>
  <c r="R286" i="50"/>
  <c r="AA385" i="49"/>
  <c r="AB385" i="50" s="1"/>
  <c r="T45" i="60"/>
  <c r="AD414" i="49" s="1"/>
  <c r="AE414" i="50" s="1"/>
  <c r="AC414" i="49"/>
  <c r="AD414" i="50" s="1"/>
  <c r="AJ414" i="50" s="1"/>
  <c r="R479" i="50"/>
  <c r="S91" i="60"/>
  <c r="AC460" i="49" s="1"/>
  <c r="AD460" i="50" s="1"/>
  <c r="W460" i="49"/>
  <c r="X460" i="50" s="1"/>
  <c r="R454" i="50"/>
  <c r="T75" i="60"/>
  <c r="AD444" i="49" s="1"/>
  <c r="AE444" i="50" s="1"/>
  <c r="V444" i="49"/>
  <c r="W444" i="50" s="1"/>
  <c r="AI444" i="50" s="1"/>
  <c r="Q77" i="60"/>
  <c r="AA446" i="49" s="1"/>
  <c r="AB446" i="50" s="1"/>
  <c r="AA447" i="49"/>
  <c r="AB447" i="50" s="1"/>
  <c r="T57" i="60"/>
  <c r="AD426" i="49" s="1"/>
  <c r="AE426" i="50" s="1"/>
  <c r="Q426" i="49"/>
  <c r="F37" i="60"/>
  <c r="P406" i="49" s="1"/>
  <c r="Q406" i="50" s="1"/>
  <c r="P411" i="49"/>
  <c r="Q411" i="50" s="1"/>
  <c r="R20" i="60"/>
  <c r="AB394" i="49"/>
  <c r="AC394" i="50" s="1"/>
  <c r="T18" i="60"/>
  <c r="AD387" i="49" s="1"/>
  <c r="AE387" i="50" s="1"/>
  <c r="AC387" i="49"/>
  <c r="AD387" i="50" s="1"/>
  <c r="AJ387" i="50" s="1"/>
  <c r="R400" i="50"/>
  <c r="T61" i="60"/>
  <c r="AD430" i="49" s="1"/>
  <c r="AE430" i="50" s="1"/>
  <c r="Q430" i="49"/>
  <c r="T49" i="60"/>
  <c r="AD418" i="49" s="1"/>
  <c r="AE418" i="50" s="1"/>
  <c r="AC418" i="49"/>
  <c r="AD418" i="50" s="1"/>
  <c r="AJ418" i="50" s="1"/>
  <c r="R481" i="50"/>
  <c r="R456" i="50"/>
  <c r="R449" i="50"/>
  <c r="R429" i="50"/>
  <c r="R408" i="50"/>
  <c r="R419" i="50"/>
  <c r="G91" i="60"/>
  <c r="Q460" i="49" s="1"/>
  <c r="M460" i="49"/>
  <c r="N460" i="50" s="1"/>
  <c r="D77" i="60"/>
  <c r="N446" i="49" s="1"/>
  <c r="O446" i="50" s="1"/>
  <c r="N447" i="49"/>
  <c r="O447" i="50" s="1"/>
  <c r="N37" i="60"/>
  <c r="X406" i="49" s="1"/>
  <c r="Y406" i="50" s="1"/>
  <c r="X411" i="49"/>
  <c r="Y411" i="50" s="1"/>
  <c r="R417" i="50"/>
  <c r="R442" i="50"/>
  <c r="T33" i="60"/>
  <c r="AD402" i="49" s="1"/>
  <c r="AE402" i="50" s="1"/>
  <c r="R589" i="50"/>
  <c r="AD556" i="49"/>
  <c r="AE556" i="50" s="1"/>
  <c r="AC556" i="49"/>
  <c r="AD556" i="50" s="1"/>
  <c r="AJ556" i="50" s="1"/>
  <c r="U532" i="49"/>
  <c r="V532" i="50" s="1"/>
  <c r="U533" i="49"/>
  <c r="V533" i="50" s="1"/>
  <c r="P516" i="49"/>
  <c r="Q516" i="50" s="1"/>
  <c r="AD545" i="49"/>
  <c r="AE545" i="50" s="1"/>
  <c r="Q545" i="49"/>
  <c r="AA516" i="49"/>
  <c r="AB516" i="50" s="1"/>
  <c r="AD548" i="49"/>
  <c r="AE548" i="50" s="1"/>
  <c r="Q548" i="49"/>
  <c r="Q520" i="49"/>
  <c r="N520" i="49"/>
  <c r="O520" i="50" s="1"/>
  <c r="AD578" i="49"/>
  <c r="AE578" i="50" s="1"/>
  <c r="Q578" i="49"/>
  <c r="R616" i="50"/>
  <c r="P573" i="49"/>
  <c r="Q573" i="50" s="1"/>
  <c r="R538" i="50"/>
  <c r="AD603" i="49"/>
  <c r="AE603" i="50" s="1"/>
  <c r="Q603" i="49"/>
  <c r="R606" i="50"/>
  <c r="R583" i="50"/>
  <c r="AD571" i="49"/>
  <c r="AE571" i="50" s="1"/>
  <c r="Q571" i="49"/>
  <c r="AD561" i="49"/>
  <c r="AE561" i="50" s="1"/>
  <c r="Q561" i="49"/>
  <c r="R570" i="50"/>
  <c r="AD536" i="49"/>
  <c r="AE536" i="50" s="1"/>
  <c r="V536" i="49"/>
  <c r="W536" i="50" s="1"/>
  <c r="AI536" i="50" s="1"/>
  <c r="R554" i="50"/>
  <c r="R588" i="50"/>
  <c r="Z515" i="49"/>
  <c r="AA515" i="50" s="1"/>
  <c r="Z520" i="49"/>
  <c r="AA520" i="50" s="1"/>
  <c r="AD539" i="49"/>
  <c r="AE539" i="50" s="1"/>
  <c r="Q539" i="49"/>
  <c r="R585" i="50"/>
  <c r="R575" i="50"/>
  <c r="R558" i="50"/>
  <c r="R341" i="50"/>
  <c r="R318" i="50"/>
  <c r="AD307" i="49"/>
  <c r="AE307" i="50" s="1"/>
  <c r="V307" i="49"/>
  <c r="W307" i="50" s="1"/>
  <c r="AI307" i="50" s="1"/>
  <c r="R319" i="50"/>
  <c r="R325" i="50"/>
  <c r="R414" i="50"/>
  <c r="R410" i="50"/>
  <c r="R473" i="50"/>
  <c r="R457" i="50"/>
  <c r="R393" i="50"/>
  <c r="AF393" i="49"/>
  <c r="R432" i="50"/>
  <c r="R613" i="50"/>
  <c r="AD564" i="49"/>
  <c r="AE564" i="50" s="1"/>
  <c r="V564" i="49"/>
  <c r="W564" i="50" s="1"/>
  <c r="AI564" i="50" s="1"/>
  <c r="R513" i="50"/>
  <c r="AB532" i="49"/>
  <c r="AC532" i="50" s="1"/>
  <c r="AB533" i="49"/>
  <c r="AC533" i="50" s="1"/>
  <c r="R299" i="50"/>
  <c r="AH369" i="50"/>
  <c r="AG369" i="50"/>
  <c r="R303" i="50"/>
  <c r="R277" i="50"/>
  <c r="R276" i="50"/>
  <c r="AF276" i="49"/>
  <c r="AI276" i="50"/>
  <c r="R388" i="50"/>
  <c r="O77" i="58"/>
  <c r="Y194" i="49" s="1"/>
  <c r="Z194" i="50" s="1"/>
  <c r="Y195" i="49"/>
  <c r="Z195" i="50" s="1"/>
  <c r="G54" i="58"/>
  <c r="Q171" i="49" s="1"/>
  <c r="R171" i="50" s="1"/>
  <c r="AH171" i="50" s="1"/>
  <c r="M171" i="49"/>
  <c r="N171" i="50" s="1"/>
  <c r="S91" i="58"/>
  <c r="AC208" i="49" s="1"/>
  <c r="AD208" i="50" s="1"/>
  <c r="W208" i="49"/>
  <c r="X208" i="50" s="1"/>
  <c r="S46" i="58"/>
  <c r="AC163" i="49" s="1"/>
  <c r="AD163" i="50" s="1"/>
  <c r="AJ163" i="50" s="1"/>
  <c r="W163" i="49"/>
  <c r="X163" i="50" s="1"/>
  <c r="T33" i="58"/>
  <c r="AD150" i="49" s="1"/>
  <c r="AE150" i="50" s="1"/>
  <c r="Q150" i="49"/>
  <c r="R150" i="50" s="1"/>
  <c r="AH150" i="50" s="1"/>
  <c r="L91" i="58"/>
  <c r="V208" i="49" s="1"/>
  <c r="W208" i="50" s="1"/>
  <c r="AI208" i="50" s="1"/>
  <c r="R208" i="49"/>
  <c r="S208" i="50" s="1"/>
  <c r="T98" i="58"/>
  <c r="AD215" i="49" s="1"/>
  <c r="AE215" i="50" s="1"/>
  <c r="Q215" i="49"/>
  <c r="R215" i="50" s="1"/>
  <c r="AH215" i="50" s="1"/>
  <c r="T56" i="58"/>
  <c r="AD173" i="49" s="1"/>
  <c r="AE173" i="50" s="1"/>
  <c r="V173" i="49"/>
  <c r="W173" i="50" s="1"/>
  <c r="AI173" i="50" s="1"/>
  <c r="R361" i="50"/>
  <c r="AD322" i="49"/>
  <c r="AE322" i="50" s="1"/>
  <c r="Q322" i="49"/>
  <c r="S320" i="49"/>
  <c r="T320" i="50" s="1"/>
  <c r="S321" i="49"/>
  <c r="T321" i="50" s="1"/>
  <c r="Q297" i="49"/>
  <c r="M297" i="49"/>
  <c r="N297" i="50" s="1"/>
  <c r="R291" i="50"/>
  <c r="AC268" i="49"/>
  <c r="AD268" i="50" s="1"/>
  <c r="X268" i="49"/>
  <c r="Y268" i="50" s="1"/>
  <c r="N263" i="49"/>
  <c r="O263" i="50" s="1"/>
  <c r="N264" i="49"/>
  <c r="O264" i="50" s="1"/>
  <c r="X280" i="49"/>
  <c r="Y280" i="50" s="1"/>
  <c r="X285" i="49"/>
  <c r="Y285" i="50" s="1"/>
  <c r="R364" i="50"/>
  <c r="AB263" i="49"/>
  <c r="AC263" i="50" s="1"/>
  <c r="AB264" i="49"/>
  <c r="AC264" i="50" s="1"/>
  <c r="T280" i="49"/>
  <c r="U280" i="50" s="1"/>
  <c r="T285" i="49"/>
  <c r="U285" i="50" s="1"/>
  <c r="Z264" i="49"/>
  <c r="AA264" i="50" s="1"/>
  <c r="AD273" i="49"/>
  <c r="AE273" i="50" s="1"/>
  <c r="Q273" i="49"/>
  <c r="R273" i="50" s="1"/>
  <c r="AH273" i="50" s="1"/>
  <c r="T320" i="49"/>
  <c r="U320" i="50" s="1"/>
  <c r="T321" i="49"/>
  <c r="U321" i="50" s="1"/>
  <c r="R308" i="50"/>
  <c r="AD319" i="49"/>
  <c r="AE319" i="50" s="1"/>
  <c r="AD284" i="49"/>
  <c r="AE284" i="50" s="1"/>
  <c r="V284" i="49"/>
  <c r="W284" i="50" s="1"/>
  <c r="AI284" i="50" s="1"/>
  <c r="AD304" i="49"/>
  <c r="AE304" i="50" s="1"/>
  <c r="AC304" i="49"/>
  <c r="AD304" i="50" s="1"/>
  <c r="AJ304" i="50" s="1"/>
  <c r="R311" i="50"/>
  <c r="O320" i="49"/>
  <c r="P320" i="50" s="1"/>
  <c r="O321" i="49"/>
  <c r="P321" i="50" s="1"/>
  <c r="R302" i="50"/>
  <c r="AD341" i="49"/>
  <c r="AE341" i="50" s="1"/>
  <c r="V341" i="49"/>
  <c r="W341" i="50" s="1"/>
  <c r="AI341" i="50" s="1"/>
  <c r="R391" i="50"/>
  <c r="T30" i="60"/>
  <c r="AD399" i="49" s="1"/>
  <c r="AE399" i="50" s="1"/>
  <c r="Q399" i="49"/>
  <c r="R491" i="50"/>
  <c r="T104" i="60"/>
  <c r="AD473" i="49" s="1"/>
  <c r="AE473" i="50" s="1"/>
  <c r="V473" i="49"/>
  <c r="W473" i="50" s="1"/>
  <c r="AI473" i="50" s="1"/>
  <c r="T116" i="60"/>
  <c r="AD485" i="49" s="1"/>
  <c r="AE485" i="50" s="1"/>
  <c r="Q485" i="49"/>
  <c r="N20" i="60"/>
  <c r="X390" i="49"/>
  <c r="Y390" i="50" s="1"/>
  <c r="R392" i="50"/>
  <c r="T34" i="60"/>
  <c r="AD403" i="49" s="1"/>
  <c r="AE403" i="50" s="1"/>
  <c r="V403" i="49"/>
  <c r="W403" i="50" s="1"/>
  <c r="AI403" i="50" s="1"/>
  <c r="R476" i="50"/>
  <c r="T94" i="60"/>
  <c r="AD463" i="49" s="1"/>
  <c r="AE463" i="50" s="1"/>
  <c r="AC463" i="49"/>
  <c r="AD463" i="50" s="1"/>
  <c r="AJ463" i="50" s="1"/>
  <c r="R416" i="50"/>
  <c r="T19" i="60"/>
  <c r="AD388" i="49" s="1"/>
  <c r="AE388" i="50" s="1"/>
  <c r="AC388" i="49"/>
  <c r="AD388" i="50" s="1"/>
  <c r="AJ388" i="50" s="1"/>
  <c r="R484" i="50"/>
  <c r="R478" i="50"/>
  <c r="R461" i="50"/>
  <c r="R471" i="50"/>
  <c r="R455" i="50"/>
  <c r="J20" i="60"/>
  <c r="T394" i="49"/>
  <c r="U394" i="50" s="1"/>
  <c r="R433" i="50"/>
  <c r="R404" i="50"/>
  <c r="O37" i="60"/>
  <c r="Y406" i="49" s="1"/>
  <c r="Z406" i="50" s="1"/>
  <c r="Y415" i="49"/>
  <c r="Z415" i="50" s="1"/>
  <c r="T82" i="60"/>
  <c r="AD451" i="49" s="1"/>
  <c r="AE451" i="50" s="1"/>
  <c r="V451" i="49"/>
  <c r="W451" i="50" s="1"/>
  <c r="AI451" i="50" s="1"/>
  <c r="S532" i="49"/>
  <c r="T532" i="50" s="1"/>
  <c r="S533" i="49"/>
  <c r="T533" i="50" s="1"/>
  <c r="AD584" i="49"/>
  <c r="AE584" i="50" s="1"/>
  <c r="Q584" i="49"/>
  <c r="R577" i="50"/>
  <c r="AD565" i="49"/>
  <c r="AE565" i="50" s="1"/>
  <c r="Q565" i="49"/>
  <c r="AB572" i="49"/>
  <c r="AC572" i="50" s="1"/>
  <c r="AB573" i="49"/>
  <c r="AC573" i="50" s="1"/>
  <c r="AD552" i="49"/>
  <c r="AE552" i="50" s="1"/>
  <c r="Q552" i="49"/>
  <c r="Z572" i="49"/>
  <c r="AA572" i="50" s="1"/>
  <c r="Z573" i="49"/>
  <c r="AA573" i="50" s="1"/>
  <c r="R543" i="50"/>
  <c r="R587" i="50"/>
  <c r="R569" i="50"/>
  <c r="V586" i="49"/>
  <c r="W586" i="50" s="1"/>
  <c r="R586" i="49"/>
  <c r="S586" i="50" s="1"/>
  <c r="AD544" i="49"/>
  <c r="AE544" i="50" s="1"/>
  <c r="V544" i="49"/>
  <c r="W544" i="50" s="1"/>
  <c r="AI544" i="50" s="1"/>
  <c r="P532" i="49"/>
  <c r="Q532" i="50" s="1"/>
  <c r="P541" i="49"/>
  <c r="Q541" i="50" s="1"/>
  <c r="X516" i="49"/>
  <c r="Y516" i="50" s="1"/>
  <c r="R528" i="50"/>
  <c r="R550" i="50"/>
  <c r="O572" i="49"/>
  <c r="P572" i="50" s="1"/>
  <c r="O573" i="49"/>
  <c r="P573" i="50" s="1"/>
  <c r="R557" i="50"/>
  <c r="AD513" i="49"/>
  <c r="AE513" i="50" s="1"/>
  <c r="N20" i="58"/>
  <c r="X138" i="49"/>
  <c r="Y138" i="50" s="1"/>
  <c r="R337" i="50"/>
  <c r="R323" i="50"/>
  <c r="R292" i="50"/>
  <c r="R463" i="50"/>
  <c r="Q20" i="60"/>
  <c r="AA389" i="49" s="1"/>
  <c r="AB389" i="50" s="1"/>
  <c r="AA390" i="49"/>
  <c r="AB390" i="50" s="1"/>
  <c r="R469" i="50"/>
  <c r="R402" i="50"/>
  <c r="R535" i="50"/>
  <c r="AI426" i="50"/>
  <c r="AI459" i="50"/>
  <c r="AI397" i="50"/>
  <c r="R403" i="50"/>
  <c r="AH495" i="50"/>
  <c r="AG495" i="50"/>
  <c r="R451" i="50"/>
  <c r="AJ409" i="50"/>
  <c r="AI606" i="50"/>
  <c r="R564" i="50"/>
  <c r="AJ544" i="50"/>
  <c r="AI526" i="50"/>
  <c r="AJ526" i="50"/>
  <c r="AI388" i="50"/>
  <c r="AJ400" i="50"/>
  <c r="S120" i="58"/>
  <c r="AC237" i="49" s="1"/>
  <c r="AD237" i="50" s="1"/>
  <c r="W237" i="49"/>
  <c r="X237" i="50" s="1"/>
  <c r="T81" i="58"/>
  <c r="AD198" i="49" s="1"/>
  <c r="AE198" i="50" s="1"/>
  <c r="V198" i="49"/>
  <c r="W198" i="50" s="1"/>
  <c r="AI198" i="50" s="1"/>
  <c r="T95" i="58"/>
  <c r="AD212" i="49" s="1"/>
  <c r="AE212" i="50" s="1"/>
  <c r="Q212" i="49"/>
  <c r="R212" i="50" s="1"/>
  <c r="AH212" i="50" s="1"/>
  <c r="T69" i="58"/>
  <c r="AD186" i="49" s="1"/>
  <c r="AE186" i="50" s="1"/>
  <c r="V186" i="49"/>
  <c r="W186" i="50" s="1"/>
  <c r="AI186" i="50" s="1"/>
  <c r="T90" i="58"/>
  <c r="AD207" i="49" s="1"/>
  <c r="AE207" i="50" s="1"/>
  <c r="Q207" i="49"/>
  <c r="R207" i="50" s="1"/>
  <c r="AH207" i="50" s="1"/>
  <c r="L67" i="58"/>
  <c r="V184" i="49" s="1"/>
  <c r="W184" i="50" s="1"/>
  <c r="R184" i="49"/>
  <c r="S184" i="50" s="1"/>
  <c r="J77" i="58"/>
  <c r="T194" i="49" s="1"/>
  <c r="U194" i="50" s="1"/>
  <c r="T201" i="49"/>
  <c r="U201" i="50" s="1"/>
  <c r="G58" i="58"/>
  <c r="Q175" i="49" s="1"/>
  <c r="R175" i="50" s="1"/>
  <c r="M175" i="49"/>
  <c r="N175" i="50" s="1"/>
  <c r="T57" i="58"/>
  <c r="AD174" i="49" s="1"/>
  <c r="AE174" i="50" s="1"/>
  <c r="AC174" i="49"/>
  <c r="AD174" i="50" s="1"/>
  <c r="AJ174" i="50" s="1"/>
  <c r="N37" i="58"/>
  <c r="X154" i="49" s="1"/>
  <c r="Y154" i="50" s="1"/>
  <c r="X155" i="49"/>
  <c r="Y155" i="50" s="1"/>
  <c r="F20" i="58"/>
  <c r="P142" i="49"/>
  <c r="Q142" i="50" s="1"/>
  <c r="P37" i="58"/>
  <c r="Z154" i="49" s="1"/>
  <c r="AA154" i="50" s="1"/>
  <c r="T31" i="58"/>
  <c r="AD148" i="49" s="1"/>
  <c r="AE148" i="50" s="1"/>
  <c r="Q148" i="49"/>
  <c r="R148" i="50" s="1"/>
  <c r="AH148" i="50" s="1"/>
  <c r="T112" i="58"/>
  <c r="AD229" i="49" s="1"/>
  <c r="AE229" i="50" s="1"/>
  <c r="Q229" i="49"/>
  <c r="R229" i="50" s="1"/>
  <c r="AH229" i="50" s="1"/>
  <c r="P77" i="58"/>
  <c r="Z194" i="49" s="1"/>
  <c r="AA194" i="50" s="1"/>
  <c r="Z195" i="49"/>
  <c r="AA195" i="50" s="1"/>
  <c r="G91" i="58"/>
  <c r="Q208" i="49" s="1"/>
  <c r="R208" i="50" s="1"/>
  <c r="M208" i="49"/>
  <c r="N208" i="50" s="1"/>
  <c r="E77" i="58"/>
  <c r="O194" i="49" s="1"/>
  <c r="P194" i="50" s="1"/>
  <c r="O195" i="49"/>
  <c r="P195" i="50" s="1"/>
  <c r="T100" i="58"/>
  <c r="AD217" i="49" s="1"/>
  <c r="AE217" i="50" s="1"/>
  <c r="Q217" i="49"/>
  <c r="R217" i="50" s="1"/>
  <c r="AH217" i="50" s="1"/>
  <c r="T86" i="58"/>
  <c r="AD203" i="49" s="1"/>
  <c r="AE203" i="50" s="1"/>
  <c r="V203" i="49"/>
  <c r="W203" i="50" s="1"/>
  <c r="AI203" i="50" s="1"/>
  <c r="Q20" i="58"/>
  <c r="AA137" i="49" s="1"/>
  <c r="AB137" i="50" s="1"/>
  <c r="AA138" i="49"/>
  <c r="AB138" i="50" s="1"/>
  <c r="O20" i="58"/>
  <c r="Y142" i="49"/>
  <c r="Z142" i="50" s="1"/>
  <c r="I77" i="58"/>
  <c r="S194" i="49" s="1"/>
  <c r="T194" i="50" s="1"/>
  <c r="S201" i="49"/>
  <c r="T201" i="50" s="1"/>
  <c r="T66" i="58"/>
  <c r="AD183" i="49" s="1"/>
  <c r="AE183" i="50" s="1"/>
  <c r="R290" i="50"/>
  <c r="R353" i="50"/>
  <c r="AD330" i="49"/>
  <c r="AE330" i="50" s="1"/>
  <c r="Q330" i="49"/>
  <c r="R350" i="50"/>
  <c r="R298" i="50"/>
  <c r="AD267" i="49"/>
  <c r="AE267" i="50" s="1"/>
  <c r="AC267" i="49"/>
  <c r="AD267" i="50" s="1"/>
  <c r="AJ267" i="50" s="1"/>
  <c r="AD275" i="49"/>
  <c r="AE275" i="50" s="1"/>
  <c r="V275" i="49"/>
  <c r="W275" i="50" s="1"/>
  <c r="AI275" i="50" s="1"/>
  <c r="AD265" i="49"/>
  <c r="AE265" i="50" s="1"/>
  <c r="Q265" i="49"/>
  <c r="R265" i="50" s="1"/>
  <c r="AH265" i="50" s="1"/>
  <c r="Q289" i="49"/>
  <c r="P289" i="49"/>
  <c r="Q289" i="50" s="1"/>
  <c r="Y320" i="49"/>
  <c r="Z320" i="50" s="1"/>
  <c r="Y321" i="49"/>
  <c r="Z321" i="50" s="1"/>
  <c r="Q363" i="49"/>
  <c r="M363" i="49"/>
  <c r="N363" i="50" s="1"/>
  <c r="AB320" i="49"/>
  <c r="AC320" i="50" s="1"/>
  <c r="AB327" i="49"/>
  <c r="AC327" i="50" s="1"/>
  <c r="R351" i="50"/>
  <c r="R329" i="50"/>
  <c r="AD293" i="49"/>
  <c r="AE293" i="50" s="1"/>
  <c r="Q293" i="49"/>
  <c r="AD261" i="49"/>
  <c r="AE261" i="50" s="1"/>
  <c r="Q261" i="49"/>
  <c r="R261" i="50" s="1"/>
  <c r="AH261" i="50" s="1"/>
  <c r="V334" i="49"/>
  <c r="W334" i="50" s="1"/>
  <c r="R334" i="49"/>
  <c r="S334" i="50" s="1"/>
  <c r="R282" i="50"/>
  <c r="R354" i="50"/>
  <c r="R324" i="50"/>
  <c r="R347" i="50"/>
  <c r="R317" i="50"/>
  <c r="R343" i="50"/>
  <c r="AD314" i="49"/>
  <c r="AE314" i="50" s="1"/>
  <c r="Q314" i="49"/>
  <c r="T88" i="60"/>
  <c r="AD457" i="49" s="1"/>
  <c r="AE457" i="50" s="1"/>
  <c r="AC457" i="49"/>
  <c r="AD457" i="50" s="1"/>
  <c r="AJ457" i="50" s="1"/>
  <c r="T70" i="60"/>
  <c r="AD439" i="49" s="1"/>
  <c r="AE439" i="50" s="1"/>
  <c r="Q439" i="49"/>
  <c r="G106" i="60"/>
  <c r="Q475" i="49" s="1"/>
  <c r="M475" i="49"/>
  <c r="N475" i="50" s="1"/>
  <c r="I20" i="60"/>
  <c r="S389" i="49" s="1"/>
  <c r="T389" i="50" s="1"/>
  <c r="S394" i="49"/>
  <c r="T394" i="50" s="1"/>
  <c r="R450" i="50"/>
  <c r="L58" i="60"/>
  <c r="V427" i="49" s="1"/>
  <c r="W427" i="50" s="1"/>
  <c r="R427" i="49"/>
  <c r="S427" i="50" s="1"/>
  <c r="G67" i="60"/>
  <c r="Q436" i="49" s="1"/>
  <c r="M436" i="49"/>
  <c r="N436" i="50" s="1"/>
  <c r="S29" i="60"/>
  <c r="AC398" i="49" s="1"/>
  <c r="AD398" i="50" s="1"/>
  <c r="W398" i="49"/>
  <c r="X398" i="50" s="1"/>
  <c r="R458" i="50"/>
  <c r="T96" i="60"/>
  <c r="AD465" i="49" s="1"/>
  <c r="AE465" i="50" s="1"/>
  <c r="V465" i="49"/>
  <c r="W465" i="50" s="1"/>
  <c r="AI465" i="50" s="1"/>
  <c r="E77" i="60"/>
  <c r="O446" i="49" s="1"/>
  <c r="P446" i="50" s="1"/>
  <c r="O453" i="49"/>
  <c r="P453" i="50" s="1"/>
  <c r="T111" i="60"/>
  <c r="AD480" i="49" s="1"/>
  <c r="AE480" i="50" s="1"/>
  <c r="Q480" i="49"/>
  <c r="T71" i="60"/>
  <c r="AD440" i="49" s="1"/>
  <c r="AE440" i="50" s="1"/>
  <c r="V440" i="49"/>
  <c r="W440" i="50" s="1"/>
  <c r="AI440" i="50" s="1"/>
  <c r="R452" i="50"/>
  <c r="D15" i="60"/>
  <c r="N384" i="49" s="1"/>
  <c r="O384" i="50" s="1"/>
  <c r="N389" i="49"/>
  <c r="O389" i="50" s="1"/>
  <c r="K20" i="60"/>
  <c r="U389" i="49" s="1"/>
  <c r="V389" i="50" s="1"/>
  <c r="T40" i="60"/>
  <c r="AD409" i="49" s="1"/>
  <c r="AE409" i="50" s="1"/>
  <c r="Q409" i="49"/>
  <c r="T59" i="60"/>
  <c r="AD428" i="49" s="1"/>
  <c r="AE428" i="50" s="1"/>
  <c r="Q428" i="49"/>
  <c r="P20" i="60"/>
  <c r="Z394" i="49"/>
  <c r="AA394" i="50" s="1"/>
  <c r="R448" i="50"/>
  <c r="R386" i="50"/>
  <c r="R425" i="50"/>
  <c r="R517" i="50"/>
  <c r="AD604" i="49"/>
  <c r="AE604" i="50" s="1"/>
  <c r="Q604" i="49"/>
  <c r="AA572" i="49"/>
  <c r="AB572" i="50" s="1"/>
  <c r="AA573" i="49"/>
  <c r="AB573" i="50" s="1"/>
  <c r="Z532" i="49"/>
  <c r="AA532" i="50" s="1"/>
  <c r="Z533" i="49"/>
  <c r="AA533" i="50" s="1"/>
  <c r="AD555" i="49"/>
  <c r="AE555" i="50" s="1"/>
  <c r="Q555" i="49"/>
  <c r="AD535" i="49"/>
  <c r="AE535" i="50" s="1"/>
  <c r="V535" i="49"/>
  <c r="W535" i="50" s="1"/>
  <c r="AI535" i="50" s="1"/>
  <c r="R522" i="50"/>
  <c r="R529" i="50"/>
  <c r="R605" i="50"/>
  <c r="AD599" i="49"/>
  <c r="AE599" i="50" s="1"/>
  <c r="V599" i="49"/>
  <c r="W599" i="50" s="1"/>
  <c r="AI599" i="50" s="1"/>
  <c r="M586" i="49"/>
  <c r="N586" i="50" s="1"/>
  <c r="R591" i="50"/>
  <c r="AC586" i="49"/>
  <c r="AD586" i="50" s="1"/>
  <c r="W586" i="49"/>
  <c r="X586" i="50" s="1"/>
  <c r="R566" i="50"/>
  <c r="V541" i="49"/>
  <c r="W541" i="50" s="1"/>
  <c r="R541" i="49"/>
  <c r="S541" i="50" s="1"/>
  <c r="R525" i="50"/>
  <c r="R607" i="50"/>
  <c r="AD580" i="49"/>
  <c r="AE580" i="50" s="1"/>
  <c r="Q580" i="49"/>
  <c r="R597" i="50"/>
  <c r="S515" i="49"/>
  <c r="T515" i="50" s="1"/>
  <c r="S516" i="49"/>
  <c r="T516" i="50" s="1"/>
  <c r="R610" i="50"/>
  <c r="R574" i="50"/>
  <c r="R563" i="50"/>
  <c r="R530" i="50"/>
  <c r="Y510" i="49"/>
  <c r="Z510" i="50" s="1"/>
  <c r="R304" i="50"/>
  <c r="U280" i="49"/>
  <c r="V280" i="50" s="1"/>
  <c r="U281" i="49"/>
  <c r="V281" i="50" s="1"/>
  <c r="T32" i="60"/>
  <c r="AD401" i="49" s="1"/>
  <c r="AE401" i="50" s="1"/>
  <c r="V401" i="49"/>
  <c r="W401" i="50" s="1"/>
  <c r="AI401" i="50" s="1"/>
  <c r="T62" i="60"/>
  <c r="AD431" i="49" s="1"/>
  <c r="AE431" i="50" s="1"/>
  <c r="AC431" i="49"/>
  <c r="AD431" i="50" s="1"/>
  <c r="AJ431" i="50" s="1"/>
  <c r="T28" i="60"/>
  <c r="AD397" i="49" s="1"/>
  <c r="AE397" i="50" s="1"/>
  <c r="Q397" i="49"/>
  <c r="T90" i="60"/>
  <c r="AD459" i="49" s="1"/>
  <c r="AE459" i="50" s="1"/>
  <c r="AC459" i="49"/>
  <c r="AD459" i="50" s="1"/>
  <c r="AJ459" i="50" s="1"/>
  <c r="R440" i="50"/>
  <c r="R581" i="50"/>
  <c r="R595" i="50"/>
  <c r="R556" i="50"/>
  <c r="R523" i="50"/>
  <c r="Z549" i="49"/>
  <c r="AA549" i="50" s="1"/>
  <c r="R559" i="50"/>
  <c r="AD518" i="49"/>
  <c r="AE518" i="50" s="1"/>
  <c r="Q518" i="49"/>
  <c r="AD551" i="49"/>
  <c r="AE551" i="50" s="1"/>
  <c r="Q551" i="49"/>
  <c r="R560" i="50"/>
  <c r="AI514" i="50"/>
  <c r="R284" i="50"/>
  <c r="R307" i="50"/>
  <c r="R435" i="50"/>
  <c r="R401" i="50"/>
  <c r="R445" i="50"/>
  <c r="R287" i="50"/>
  <c r="R418" i="50"/>
  <c r="D77" i="58"/>
  <c r="N194" i="49" s="1"/>
  <c r="O194" i="50" s="1"/>
  <c r="N195" i="49"/>
  <c r="O195" i="50" s="1"/>
  <c r="D20" i="58"/>
  <c r="N137" i="49" s="1"/>
  <c r="O137" i="50" s="1"/>
  <c r="N138" i="49"/>
  <c r="O138" i="50" s="1"/>
  <c r="E37" i="58"/>
  <c r="O154" i="49" s="1"/>
  <c r="P154" i="50" s="1"/>
  <c r="O159" i="49"/>
  <c r="P159" i="50" s="1"/>
  <c r="R20" i="58"/>
  <c r="AB137" i="49" s="1"/>
  <c r="AC137" i="50" s="1"/>
  <c r="AB138" i="49"/>
  <c r="AC138" i="50" s="1"/>
  <c r="AD352" i="49"/>
  <c r="AE352" i="50" s="1"/>
  <c r="Q352" i="49"/>
  <c r="AD325" i="49"/>
  <c r="AE325" i="50" s="1"/>
  <c r="AC325" i="49"/>
  <c r="AD325" i="50" s="1"/>
  <c r="AJ325" i="50" s="1"/>
  <c r="O315" i="49"/>
  <c r="P315" i="50" s="1"/>
  <c r="R306" i="50"/>
  <c r="AD359" i="49"/>
  <c r="AE359" i="50" s="1"/>
  <c r="Q359" i="49"/>
  <c r="AA297" i="49"/>
  <c r="AB297" i="50" s="1"/>
  <c r="O280" i="49"/>
  <c r="P280" i="50" s="1"/>
  <c r="O281" i="49"/>
  <c r="P281" i="50" s="1"/>
  <c r="V315" i="49"/>
  <c r="W315" i="50" s="1"/>
  <c r="R315" i="49"/>
  <c r="S315" i="50" s="1"/>
  <c r="S263" i="49"/>
  <c r="T263" i="50" s="1"/>
  <c r="S268" i="49"/>
  <c r="T268" i="50" s="1"/>
  <c r="R338" i="50"/>
  <c r="AD323" i="49"/>
  <c r="AE323" i="50" s="1"/>
  <c r="V323" i="49"/>
  <c r="W323" i="50" s="1"/>
  <c r="AI323" i="50" s="1"/>
  <c r="R312" i="50"/>
  <c r="R278" i="50"/>
  <c r="R355" i="50"/>
  <c r="R336" i="50"/>
  <c r="V327" i="49"/>
  <c r="W327" i="50" s="1"/>
  <c r="R327" i="49"/>
  <c r="S327" i="50" s="1"/>
  <c r="R339" i="50"/>
  <c r="AA320" i="49"/>
  <c r="AB320" i="50" s="1"/>
  <c r="AA321" i="49"/>
  <c r="AB321" i="50" s="1"/>
  <c r="R283" i="50"/>
  <c r="R326" i="50"/>
  <c r="AC334" i="49"/>
  <c r="AD334" i="50" s="1"/>
  <c r="W334" i="49"/>
  <c r="X334" i="50" s="1"/>
  <c r="R335" i="50"/>
  <c r="AD299" i="49"/>
  <c r="AE299" i="50" s="1"/>
  <c r="AC299" i="49"/>
  <c r="AD299" i="50" s="1"/>
  <c r="AJ299" i="50" s="1"/>
  <c r="Q285" i="49"/>
  <c r="M285" i="49"/>
  <c r="N285" i="50" s="1"/>
  <c r="T27" i="60"/>
  <c r="AD396" i="49" s="1"/>
  <c r="AE396" i="50" s="1"/>
  <c r="Q396" i="49"/>
  <c r="I37" i="60"/>
  <c r="S406" i="49" s="1"/>
  <c r="T406" i="50" s="1"/>
  <c r="S411" i="49"/>
  <c r="T411" i="50" s="1"/>
  <c r="L54" i="60"/>
  <c r="V423" i="49" s="1"/>
  <c r="W423" i="50" s="1"/>
  <c r="R423" i="49"/>
  <c r="S423" i="50" s="1"/>
  <c r="R467" i="50"/>
  <c r="P77" i="60"/>
  <c r="Z446" i="49" s="1"/>
  <c r="AA446" i="50" s="1"/>
  <c r="Z447" i="49"/>
  <c r="AA447" i="50" s="1"/>
  <c r="K15" i="60"/>
  <c r="U384" i="49" s="1"/>
  <c r="V384" i="50" s="1"/>
  <c r="U385" i="49"/>
  <c r="V385" i="50" s="1"/>
  <c r="T26" i="60"/>
  <c r="AD395" i="49" s="1"/>
  <c r="AE395" i="50" s="1"/>
  <c r="Q395" i="49"/>
  <c r="T53" i="60"/>
  <c r="AD422" i="49" s="1"/>
  <c r="AE422" i="50" s="1"/>
  <c r="Q422" i="49"/>
  <c r="T108" i="60"/>
  <c r="AD477" i="49" s="1"/>
  <c r="AE477" i="50" s="1"/>
  <c r="V477" i="49"/>
  <c r="W477" i="50" s="1"/>
  <c r="AI477" i="50" s="1"/>
  <c r="L91" i="60"/>
  <c r="V460" i="49" s="1"/>
  <c r="W460" i="50" s="1"/>
  <c r="R460" i="49"/>
  <c r="S460" i="50" s="1"/>
  <c r="N77" i="60"/>
  <c r="X446" i="49" s="1"/>
  <c r="Y446" i="50" s="1"/>
  <c r="X447" i="49"/>
  <c r="Y447" i="50" s="1"/>
  <c r="T66" i="60"/>
  <c r="AD435" i="49" s="1"/>
  <c r="AE435" i="50" s="1"/>
  <c r="V435" i="49"/>
  <c r="W435" i="50" s="1"/>
  <c r="AI435" i="50" s="1"/>
  <c r="T69" i="60"/>
  <c r="AD438" i="49" s="1"/>
  <c r="AE438" i="50" s="1"/>
  <c r="V438" i="49"/>
  <c r="W438" i="50" s="1"/>
  <c r="AI438" i="50" s="1"/>
  <c r="I77" i="60"/>
  <c r="S446" i="49" s="1"/>
  <c r="T446" i="50" s="1"/>
  <c r="S447" i="49"/>
  <c r="T447" i="50" s="1"/>
  <c r="R437" i="50"/>
  <c r="T41" i="60"/>
  <c r="AD410" i="49" s="1"/>
  <c r="AE410" i="50" s="1"/>
  <c r="V410" i="49"/>
  <c r="W410" i="50" s="1"/>
  <c r="AI410" i="50" s="1"/>
  <c r="T55" i="60"/>
  <c r="AD424" i="49" s="1"/>
  <c r="AE424" i="50" s="1"/>
  <c r="Q424" i="49"/>
  <c r="R434" i="50"/>
  <c r="R487" i="50"/>
  <c r="O77" i="60"/>
  <c r="Y446" i="49" s="1"/>
  <c r="Z446" i="50" s="1"/>
  <c r="Y453" i="49"/>
  <c r="Z453" i="50" s="1"/>
  <c r="R462" i="50"/>
  <c r="R490" i="50"/>
  <c r="R443" i="50"/>
  <c r="E37" i="60"/>
  <c r="O406" i="49" s="1"/>
  <c r="P406" i="50" s="1"/>
  <c r="O411" i="49"/>
  <c r="P411" i="50" s="1"/>
  <c r="R412" i="50"/>
  <c r="R576" i="50"/>
  <c r="AD593" i="49"/>
  <c r="AE593" i="50" s="1"/>
  <c r="Q593" i="49"/>
  <c r="R611" i="50"/>
  <c r="T515" i="49"/>
  <c r="U515" i="50" s="1"/>
  <c r="T520" i="49"/>
  <c r="U520" i="50" s="1"/>
  <c r="O532" i="49"/>
  <c r="P532" i="50" s="1"/>
  <c r="O533" i="49"/>
  <c r="P533" i="50" s="1"/>
  <c r="O520" i="49"/>
  <c r="P520" i="50" s="1"/>
  <c r="R512" i="50"/>
  <c r="R602" i="50"/>
  <c r="AD521" i="49"/>
  <c r="AE521" i="50" s="1"/>
  <c r="Q521" i="49"/>
  <c r="Q537" i="49"/>
  <c r="M537" i="49"/>
  <c r="N537" i="50" s="1"/>
  <c r="R534" i="50"/>
  <c r="R590" i="50"/>
  <c r="R540" i="50"/>
  <c r="R514" i="50"/>
  <c r="R542" i="50"/>
  <c r="R568" i="50"/>
  <c r="R582" i="50"/>
  <c r="T83" i="58"/>
  <c r="AD200" i="49" s="1"/>
  <c r="AE200" i="50" s="1"/>
  <c r="Q200" i="49"/>
  <c r="R200" i="50" s="1"/>
  <c r="AH200" i="50" s="1"/>
  <c r="T50" i="58"/>
  <c r="AD167" i="49" s="1"/>
  <c r="AE167" i="50" s="1"/>
  <c r="Q167" i="49"/>
  <c r="R167" i="50" s="1"/>
  <c r="AH167" i="50" s="1"/>
  <c r="R305" i="50"/>
  <c r="AD287" i="49"/>
  <c r="AE287" i="50" s="1"/>
  <c r="V287" i="49"/>
  <c r="W287" i="50" s="1"/>
  <c r="AI287" i="50" s="1"/>
  <c r="AA268" i="49"/>
  <c r="AB268" i="50" s="1"/>
  <c r="R288" i="50"/>
  <c r="R477" i="50"/>
  <c r="R444" i="50"/>
  <c r="R438" i="50"/>
  <c r="R617" i="50"/>
  <c r="R526" i="50"/>
  <c r="R536" i="50"/>
  <c r="R544" i="50"/>
  <c r="R599" i="50"/>
  <c r="R465" i="50"/>
  <c r="AI463" i="50"/>
  <c r="AI387" i="50"/>
  <c r="AI469" i="50"/>
  <c r="R459" i="50"/>
  <c r="AJ435" i="50"/>
  <c r="R431" i="50"/>
  <c r="R464" i="50"/>
  <c r="AF464" i="49"/>
  <c r="R413" i="50"/>
  <c r="AF413" i="49"/>
  <c r="AG621" i="50"/>
  <c r="AH621" i="50"/>
  <c r="AI588" i="50"/>
  <c r="AJ528" i="50"/>
  <c r="R519" i="50"/>
  <c r="AJ558" i="50"/>
  <c r="R387" i="50"/>
  <c r="U516" i="49"/>
  <c r="V516" i="50" s="1"/>
  <c r="R527" i="50"/>
  <c r="L114" i="58"/>
  <c r="V231" i="49" s="1"/>
  <c r="W231" i="50" s="1"/>
  <c r="R231" i="49"/>
  <c r="S231" i="50" s="1"/>
  <c r="R360" i="50"/>
  <c r="R486" i="50"/>
  <c r="T117" i="60"/>
  <c r="AD486" i="49" s="1"/>
  <c r="AE486" i="50" s="1"/>
  <c r="V486" i="49"/>
  <c r="W486" i="50" s="1"/>
  <c r="AI486" i="50" s="1"/>
  <c r="AD612" i="49"/>
  <c r="AE612" i="50" s="1"/>
  <c r="Q612" i="49"/>
  <c r="Q601" i="49"/>
  <c r="AD529" i="49"/>
  <c r="AE529" i="50" s="1"/>
  <c r="AD514" i="49"/>
  <c r="AE514" i="50" s="1"/>
  <c r="AD523" i="49"/>
  <c r="AE523" i="50" s="1"/>
  <c r="AD589" i="49"/>
  <c r="AE589" i="50" s="1"/>
  <c r="V562" i="49"/>
  <c r="W562" i="50" s="1"/>
  <c r="AI562" i="50" s="1"/>
  <c r="AD595" i="49"/>
  <c r="AE595" i="50" s="1"/>
  <c r="AD581" i="49"/>
  <c r="AE581" i="50" s="1"/>
  <c r="AD560" i="49"/>
  <c r="AE560" i="50" s="1"/>
  <c r="AD554" i="49"/>
  <c r="AE554" i="50" s="1"/>
  <c r="AD588" i="49"/>
  <c r="AE588" i="50" s="1"/>
  <c r="Y532" i="49"/>
  <c r="Z532" i="50" s="1"/>
  <c r="Q567" i="49"/>
  <c r="AD613" i="49"/>
  <c r="AE613" i="50" s="1"/>
  <c r="AD575" i="49"/>
  <c r="AE575" i="50" s="1"/>
  <c r="AC537" i="49"/>
  <c r="AD537" i="50" s="1"/>
  <c r="AJ537" i="50" s="1"/>
  <c r="AD530" i="49"/>
  <c r="AE530" i="50" s="1"/>
  <c r="AD517" i="49"/>
  <c r="AE517" i="50" s="1"/>
  <c r="AD527" i="49"/>
  <c r="AE527" i="50" s="1"/>
  <c r="V609" i="49"/>
  <c r="W609" i="50" s="1"/>
  <c r="AI609" i="50" s="1"/>
  <c r="AD587" i="49"/>
  <c r="AE587" i="50" s="1"/>
  <c r="AD569" i="49"/>
  <c r="AE569" i="50" s="1"/>
  <c r="AD534" i="49"/>
  <c r="AE534" i="50" s="1"/>
  <c r="AD559" i="49"/>
  <c r="AE559" i="50" s="1"/>
  <c r="V524" i="49"/>
  <c r="W524" i="50" s="1"/>
  <c r="AI524" i="50" s="1"/>
  <c r="AD519" i="49"/>
  <c r="AE519" i="50" s="1"/>
  <c r="AD610" i="49"/>
  <c r="AE610" i="50" s="1"/>
  <c r="AD574" i="49"/>
  <c r="AE574" i="50" s="1"/>
  <c r="T89" i="60"/>
  <c r="AD458" i="49" s="1"/>
  <c r="AE458" i="50" s="1"/>
  <c r="S84" i="60"/>
  <c r="AC453" i="49" s="1"/>
  <c r="AD453" i="50" s="1"/>
  <c r="AJ453" i="50" s="1"/>
  <c r="R77" i="60"/>
  <c r="AB446" i="49" s="1"/>
  <c r="AC446" i="50" s="1"/>
  <c r="L46" i="60"/>
  <c r="V415" i="49" s="1"/>
  <c r="W415" i="50" s="1"/>
  <c r="AI415" i="50" s="1"/>
  <c r="L29" i="60"/>
  <c r="V398" i="49" s="1"/>
  <c r="W398" i="50" s="1"/>
  <c r="AI398" i="50" s="1"/>
  <c r="T112" i="60"/>
  <c r="AD481" i="49" s="1"/>
  <c r="AE481" i="50" s="1"/>
  <c r="T76" i="60"/>
  <c r="AD445" i="49" s="1"/>
  <c r="AE445" i="50" s="1"/>
  <c r="I52" i="60"/>
  <c r="S421" i="49" s="1"/>
  <c r="T421" i="50" s="1"/>
  <c r="L106" i="60"/>
  <c r="V475" i="49" s="1"/>
  <c r="W475" i="50" s="1"/>
  <c r="AI475" i="50" s="1"/>
  <c r="N52" i="60"/>
  <c r="X421" i="49" s="1"/>
  <c r="Y421" i="50" s="1"/>
  <c r="T23" i="60"/>
  <c r="AD392" i="49" s="1"/>
  <c r="AE392" i="50" s="1"/>
  <c r="T107" i="60"/>
  <c r="AD476" i="49" s="1"/>
  <c r="AE476" i="50" s="1"/>
  <c r="T80" i="60"/>
  <c r="AD449" i="49" s="1"/>
  <c r="AE449" i="50" s="1"/>
  <c r="L25" i="60"/>
  <c r="V394" i="49" s="1"/>
  <c r="W394" i="50" s="1"/>
  <c r="AI394" i="50" s="1"/>
  <c r="T50" i="60"/>
  <c r="AD419" i="49" s="1"/>
  <c r="AE419" i="50" s="1"/>
  <c r="T100" i="60"/>
  <c r="AD469" i="49" s="1"/>
  <c r="AE469" i="50" s="1"/>
  <c r="T73" i="60"/>
  <c r="AD442" i="49" s="1"/>
  <c r="AE442" i="50" s="1"/>
  <c r="P37" i="60"/>
  <c r="Z406" i="49" s="1"/>
  <c r="AA406" i="50" s="1"/>
  <c r="G29" i="60"/>
  <c r="Q398" i="49" s="1"/>
  <c r="P52" i="60"/>
  <c r="Z421" i="49" s="1"/>
  <c r="AA421" i="50" s="1"/>
  <c r="T81" i="60"/>
  <c r="AD450" i="49" s="1"/>
  <c r="AE450" i="50" s="1"/>
  <c r="D37" i="60"/>
  <c r="N406" i="49" s="1"/>
  <c r="O406" i="50" s="1"/>
  <c r="L67" i="60"/>
  <c r="V436" i="49" s="1"/>
  <c r="W436" i="50" s="1"/>
  <c r="AI436" i="50" s="1"/>
  <c r="D52" i="60"/>
  <c r="N421" i="49" s="1"/>
  <c r="O421" i="50" s="1"/>
  <c r="T64" i="60"/>
  <c r="AD433" i="49" s="1"/>
  <c r="AE433" i="50" s="1"/>
  <c r="T63" i="60"/>
  <c r="AD432" i="49" s="1"/>
  <c r="AE432" i="50" s="1"/>
  <c r="K77" i="60"/>
  <c r="U446" i="49" s="1"/>
  <c r="V446" i="50" s="1"/>
  <c r="P280" i="49"/>
  <c r="Q280" i="50" s="1"/>
  <c r="AD345" i="49"/>
  <c r="AE345" i="50" s="1"/>
  <c r="AD337" i="49"/>
  <c r="AE337" i="50" s="1"/>
  <c r="AD336" i="49"/>
  <c r="AE336" i="50" s="1"/>
  <c r="U258" i="49"/>
  <c r="V258" i="50" s="1"/>
  <c r="Y295" i="49"/>
  <c r="Z295" i="50" s="1"/>
  <c r="V357" i="49"/>
  <c r="W357" i="50" s="1"/>
  <c r="AI357" i="50" s="1"/>
  <c r="V297" i="49"/>
  <c r="W297" i="50" s="1"/>
  <c r="AI297" i="50" s="1"/>
  <c r="AD361" i="49"/>
  <c r="AE361" i="50" s="1"/>
  <c r="AC310" i="49"/>
  <c r="AD310" i="50" s="1"/>
  <c r="AJ310" i="50" s="1"/>
  <c r="Z280" i="49"/>
  <c r="AA280" i="50" s="1"/>
  <c r="AD353" i="49"/>
  <c r="AE353" i="50" s="1"/>
  <c r="V289" i="49"/>
  <c r="W289" i="50" s="1"/>
  <c r="AI289" i="50" s="1"/>
  <c r="U320" i="49"/>
  <c r="V320" i="50" s="1"/>
  <c r="AD271" i="49"/>
  <c r="AE271" i="50" s="1"/>
  <c r="AD305" i="49"/>
  <c r="AE305" i="50" s="1"/>
  <c r="AD313" i="49"/>
  <c r="AE313" i="50" s="1"/>
  <c r="AD309" i="49"/>
  <c r="AE309" i="50" s="1"/>
  <c r="AD326" i="49"/>
  <c r="AE326" i="50" s="1"/>
  <c r="AD351" i="49"/>
  <c r="AE351" i="50" s="1"/>
  <c r="AC264" i="49"/>
  <c r="AD264" i="50" s="1"/>
  <c r="Q272" i="49"/>
  <c r="R272" i="50" s="1"/>
  <c r="AH272" i="50" s="1"/>
  <c r="AD354" i="49"/>
  <c r="AE354" i="50" s="1"/>
  <c r="AD324" i="49"/>
  <c r="AE324" i="50" s="1"/>
  <c r="AD317" i="49"/>
  <c r="AE317" i="50" s="1"/>
  <c r="AD303" i="49"/>
  <c r="AE303" i="50" s="1"/>
  <c r="AB295" i="49"/>
  <c r="AC295" i="50" s="1"/>
  <c r="AD292" i="49"/>
  <c r="AE292" i="50" s="1"/>
  <c r="T40" i="58"/>
  <c r="AD157" i="49" s="1"/>
  <c r="AE157" i="50" s="1"/>
  <c r="G67" i="58"/>
  <c r="T102" i="58"/>
  <c r="AD219" i="49" s="1"/>
  <c r="AE219" i="50" s="1"/>
  <c r="T79" i="58"/>
  <c r="AD196" i="49" s="1"/>
  <c r="AE196" i="50" s="1"/>
  <c r="T59" i="58"/>
  <c r="AD176" i="49" s="1"/>
  <c r="AE176" i="50" s="1"/>
  <c r="T45" i="58"/>
  <c r="AD162" i="49" s="1"/>
  <c r="AE162" i="50" s="1"/>
  <c r="T65" i="58"/>
  <c r="AD182" i="49" s="1"/>
  <c r="AE182" i="50" s="1"/>
  <c r="R37" i="58"/>
  <c r="AB154" i="49" s="1"/>
  <c r="AC154" i="50" s="1"/>
  <c r="I37" i="58"/>
  <c r="O52" i="58"/>
  <c r="Y169" i="49" s="1"/>
  <c r="Z169" i="50" s="1"/>
  <c r="I15" i="58"/>
  <c r="S132" i="49" s="1"/>
  <c r="T132" i="50" s="1"/>
  <c r="E52" i="58"/>
  <c r="O169" i="49" s="1"/>
  <c r="P169" i="50" s="1"/>
  <c r="T108" i="58"/>
  <c r="AD225" i="49" s="1"/>
  <c r="AE225" i="50" s="1"/>
  <c r="T55" i="58"/>
  <c r="AD172" i="49" s="1"/>
  <c r="AE172" i="50" s="1"/>
  <c r="L46" i="58"/>
  <c r="V163" i="49" s="1"/>
  <c r="W163" i="50" s="1"/>
  <c r="AI163" i="50" s="1"/>
  <c r="T115" i="58"/>
  <c r="AD232" i="49" s="1"/>
  <c r="AE232" i="50" s="1"/>
  <c r="T92" i="58"/>
  <c r="AD209" i="49" s="1"/>
  <c r="AE209" i="50" s="1"/>
  <c r="R52" i="58"/>
  <c r="AB169" i="49" s="1"/>
  <c r="AC169" i="50" s="1"/>
  <c r="T76" i="58"/>
  <c r="AD193" i="49" s="1"/>
  <c r="AE193" i="50" s="1"/>
  <c r="T122" i="58"/>
  <c r="AD239" i="49" s="1"/>
  <c r="AE239" i="50" s="1"/>
  <c r="T73" i="58"/>
  <c r="AD190" i="49" s="1"/>
  <c r="AE190" i="50" s="1"/>
  <c r="G120" i="58"/>
  <c r="Q237" i="49" s="1"/>
  <c r="R237" i="50" s="1"/>
  <c r="AH237" i="50" s="1"/>
  <c r="G25" i="58"/>
  <c r="Q142" i="49" s="1"/>
  <c r="R142" i="50" s="1"/>
  <c r="G84" i="58"/>
  <c r="Q201" i="49" s="1"/>
  <c r="R201" i="50" s="1"/>
  <c r="AH201" i="50" s="1"/>
  <c r="T82" i="58"/>
  <c r="AD199" i="49" s="1"/>
  <c r="AE199" i="50" s="1"/>
  <c r="T60" i="58"/>
  <c r="AD177" i="49" s="1"/>
  <c r="AE177" i="50" s="1"/>
  <c r="L120" i="58"/>
  <c r="V237" i="49" s="1"/>
  <c r="W237" i="50" s="1"/>
  <c r="AI237" i="50" s="1"/>
  <c r="P52" i="58"/>
  <c r="Z169" i="49" s="1"/>
  <c r="AA169" i="50" s="1"/>
  <c r="T71" i="58"/>
  <c r="AD188" i="49" s="1"/>
  <c r="AE188" i="50" s="1"/>
  <c r="T23" i="58"/>
  <c r="AD140" i="49" s="1"/>
  <c r="AE140" i="50" s="1"/>
  <c r="F37" i="58"/>
  <c r="P154" i="49" s="1"/>
  <c r="Q154" i="50" s="1"/>
  <c r="T68" i="58"/>
  <c r="AD185" i="49" s="1"/>
  <c r="AE185" i="50" s="1"/>
  <c r="T104" i="58"/>
  <c r="AD221" i="49" s="1"/>
  <c r="AE221" i="50" s="1"/>
  <c r="T110" i="58"/>
  <c r="AD227" i="49" s="1"/>
  <c r="AE227" i="50" s="1"/>
  <c r="T43" i="58"/>
  <c r="AD160" i="49" s="1"/>
  <c r="AE160" i="50" s="1"/>
  <c r="AC511" i="49"/>
  <c r="AD511" i="50" s="1"/>
  <c r="AD522" i="49"/>
  <c r="AE522" i="50" s="1"/>
  <c r="Q511" i="49"/>
  <c r="Q516" i="49"/>
  <c r="M515" i="49"/>
  <c r="N515" i="50" s="1"/>
  <c r="AD591" i="49"/>
  <c r="AE591" i="50" s="1"/>
  <c r="V533" i="49"/>
  <c r="W533" i="50" s="1"/>
  <c r="AC516" i="49"/>
  <c r="AD516" i="50" s="1"/>
  <c r="AJ516" i="50" s="1"/>
  <c r="AD606" i="49"/>
  <c r="AE606" i="50" s="1"/>
  <c r="AD583" i="49"/>
  <c r="AE583" i="50" s="1"/>
  <c r="AD540" i="49"/>
  <c r="AE540" i="50" s="1"/>
  <c r="Q541" i="49"/>
  <c r="AD585" i="49"/>
  <c r="AE585" i="50" s="1"/>
  <c r="AD577" i="49"/>
  <c r="AE577" i="50" s="1"/>
  <c r="V549" i="49"/>
  <c r="W549" i="50" s="1"/>
  <c r="AI549" i="50" s="1"/>
  <c r="AD611" i="49"/>
  <c r="AE611" i="50" s="1"/>
  <c r="AC562" i="49"/>
  <c r="AD562" i="50" s="1"/>
  <c r="AJ562" i="50" s="1"/>
  <c r="AD512" i="49"/>
  <c r="AE512" i="50" s="1"/>
  <c r="V516" i="49"/>
  <c r="W516" i="50" s="1"/>
  <c r="AD602" i="49"/>
  <c r="AE602" i="50" s="1"/>
  <c r="V615" i="49"/>
  <c r="W615" i="50" s="1"/>
  <c r="AI615" i="50" s="1"/>
  <c r="AD566" i="49"/>
  <c r="AE566" i="50" s="1"/>
  <c r="V520" i="49"/>
  <c r="W520" i="50" s="1"/>
  <c r="AD525" i="49"/>
  <c r="AE525" i="50" s="1"/>
  <c r="Q579" i="49"/>
  <c r="AD570" i="49"/>
  <c r="AE570" i="50" s="1"/>
  <c r="V579" i="49"/>
  <c r="W579" i="50" s="1"/>
  <c r="AI579" i="50" s="1"/>
  <c r="X532" i="49"/>
  <c r="Y532" i="50" s="1"/>
  <c r="AD550" i="49"/>
  <c r="AE550" i="50" s="1"/>
  <c r="AC533" i="49"/>
  <c r="AD533" i="50" s="1"/>
  <c r="W532" i="49"/>
  <c r="X532" i="50" s="1"/>
  <c r="Q609" i="49"/>
  <c r="V601" i="49"/>
  <c r="W601" i="50" s="1"/>
  <c r="AI601" i="50" s="1"/>
  <c r="M572" i="49"/>
  <c r="N572" i="50" s="1"/>
  <c r="Q573" i="49"/>
  <c r="AC579" i="49"/>
  <c r="AD579" i="50" s="1"/>
  <c r="AJ579" i="50" s="1"/>
  <c r="V573" i="49"/>
  <c r="W573" i="50" s="1"/>
  <c r="AI573" i="50" s="1"/>
  <c r="R572" i="49"/>
  <c r="S572" i="50" s="1"/>
  <c r="AC524" i="49"/>
  <c r="AD524" i="50" s="1"/>
  <c r="AJ524" i="50" s="1"/>
  <c r="V511" i="49"/>
  <c r="W511" i="50" s="1"/>
  <c r="AI511" i="50" s="1"/>
  <c r="AC573" i="49"/>
  <c r="AD573" i="50" s="1"/>
  <c r="AD607" i="49"/>
  <c r="AE607" i="50" s="1"/>
  <c r="AD597" i="49"/>
  <c r="AE597" i="50" s="1"/>
  <c r="V553" i="49"/>
  <c r="W553" i="50" s="1"/>
  <c r="AI553" i="50" s="1"/>
  <c r="AC609" i="49"/>
  <c r="AD609" i="50" s="1"/>
  <c r="AJ609" i="50" s="1"/>
  <c r="AD528" i="49"/>
  <c r="AE528" i="50" s="1"/>
  <c r="Q549" i="49"/>
  <c r="AC553" i="49"/>
  <c r="AD553" i="50" s="1"/>
  <c r="AJ553" i="50" s="1"/>
  <c r="AC615" i="49"/>
  <c r="AD615" i="50" s="1"/>
  <c r="AJ615" i="50" s="1"/>
  <c r="AD563" i="49"/>
  <c r="AE563" i="50" s="1"/>
  <c r="AC601" i="49"/>
  <c r="AD601" i="50" s="1"/>
  <c r="AJ601" i="50" s="1"/>
  <c r="AD558" i="49"/>
  <c r="AE558" i="50" s="1"/>
  <c r="AC541" i="49"/>
  <c r="AD541" i="50" s="1"/>
  <c r="AJ541" i="50" s="1"/>
  <c r="AD576" i="49"/>
  <c r="AE576" i="50" s="1"/>
  <c r="V567" i="49"/>
  <c r="W567" i="50" s="1"/>
  <c r="AI567" i="50" s="1"/>
  <c r="AD543" i="49"/>
  <c r="AE543" i="50" s="1"/>
  <c r="AD605" i="49"/>
  <c r="AE605" i="50" s="1"/>
  <c r="AD616" i="49"/>
  <c r="AE616" i="50" s="1"/>
  <c r="AD538" i="49"/>
  <c r="AE538" i="50" s="1"/>
  <c r="M532" i="49"/>
  <c r="N532" i="50" s="1"/>
  <c r="AD590" i="49"/>
  <c r="AE590" i="50" s="1"/>
  <c r="N532" i="49"/>
  <c r="O532" i="50" s="1"/>
  <c r="Q553" i="49"/>
  <c r="AC549" i="49"/>
  <c r="AD549" i="50" s="1"/>
  <c r="AJ549" i="50" s="1"/>
  <c r="AD542" i="49"/>
  <c r="AE542" i="50" s="1"/>
  <c r="AD568" i="49"/>
  <c r="AE568" i="50" s="1"/>
  <c r="AD582" i="49"/>
  <c r="AE582" i="50" s="1"/>
  <c r="AD557" i="49"/>
  <c r="AE557" i="50" s="1"/>
  <c r="G78" i="60"/>
  <c r="Q447" i="49" s="1"/>
  <c r="C77" i="60"/>
  <c r="M446" i="49" s="1"/>
  <c r="N446" i="50" s="1"/>
  <c r="T47" i="60"/>
  <c r="AD416" i="49" s="1"/>
  <c r="AE416" i="50" s="1"/>
  <c r="G38" i="60"/>
  <c r="Q407" i="49" s="1"/>
  <c r="C37" i="60"/>
  <c r="T29" i="60"/>
  <c r="AD398" i="49" s="1"/>
  <c r="AE398" i="50" s="1"/>
  <c r="T98" i="60"/>
  <c r="AD467" i="49" s="1"/>
  <c r="AE467" i="50" s="1"/>
  <c r="R37" i="60"/>
  <c r="T31" i="60"/>
  <c r="AD400" i="49" s="1"/>
  <c r="AE400" i="50" s="1"/>
  <c r="L21" i="60"/>
  <c r="V390" i="49" s="1"/>
  <c r="W390" i="50" s="1"/>
  <c r="AI390" i="50" s="1"/>
  <c r="H20" i="60"/>
  <c r="R389" i="49" s="1"/>
  <c r="S389" i="50" s="1"/>
  <c r="G58" i="60"/>
  <c r="Q427" i="49" s="1"/>
  <c r="S38" i="60"/>
  <c r="AC407" i="49" s="1"/>
  <c r="AD407" i="50" s="1"/>
  <c r="AJ407" i="50" s="1"/>
  <c r="M37" i="60"/>
  <c r="W406" i="49" s="1"/>
  <c r="X406" i="50" s="1"/>
  <c r="M20" i="60"/>
  <c r="S21" i="60"/>
  <c r="AC390" i="49" s="1"/>
  <c r="AD390" i="50" s="1"/>
  <c r="AJ390" i="50" s="1"/>
  <c r="T65" i="60"/>
  <c r="AD434" i="49" s="1"/>
  <c r="AE434" i="50" s="1"/>
  <c r="T118" i="60"/>
  <c r="AD487" i="49" s="1"/>
  <c r="AE487" i="50" s="1"/>
  <c r="T121" i="60"/>
  <c r="AD490" i="49" s="1"/>
  <c r="AE490" i="50" s="1"/>
  <c r="T83" i="60"/>
  <c r="AD452" i="49" s="1"/>
  <c r="AE452" i="50" s="1"/>
  <c r="G72" i="60"/>
  <c r="Q441" i="49" s="1"/>
  <c r="T17" i="60"/>
  <c r="AD386" i="49" s="1"/>
  <c r="AE386" i="50" s="1"/>
  <c r="G46" i="60"/>
  <c r="Q415" i="49" s="1"/>
  <c r="T22" i="60"/>
  <c r="AD391" i="49" s="1"/>
  <c r="AE391" i="50" s="1"/>
  <c r="T110" i="60"/>
  <c r="AD479" i="49" s="1"/>
  <c r="AE479" i="50" s="1"/>
  <c r="T85" i="60"/>
  <c r="AD454" i="49" s="1"/>
  <c r="AE454" i="50" s="1"/>
  <c r="S114" i="60"/>
  <c r="AC483" i="49" s="1"/>
  <c r="AD483" i="50" s="1"/>
  <c r="AJ483" i="50" s="1"/>
  <c r="L120" i="60"/>
  <c r="V489" i="49" s="1"/>
  <c r="W489" i="50" s="1"/>
  <c r="AI489" i="50" s="1"/>
  <c r="T60" i="60"/>
  <c r="AD429" i="49" s="1"/>
  <c r="AE429" i="50" s="1"/>
  <c r="L16" i="60"/>
  <c r="V385" i="49" s="1"/>
  <c r="W385" i="50" s="1"/>
  <c r="AI385" i="50" s="1"/>
  <c r="G114" i="60"/>
  <c r="Q483" i="49" s="1"/>
  <c r="G120" i="60"/>
  <c r="Q489" i="49" s="1"/>
  <c r="J77" i="60"/>
  <c r="T74" i="60"/>
  <c r="AD443" i="49" s="1"/>
  <c r="AE443" i="50" s="1"/>
  <c r="J37" i="60"/>
  <c r="T406" i="49" s="1"/>
  <c r="U406" i="50" s="1"/>
  <c r="S78" i="60"/>
  <c r="AC447" i="49" s="1"/>
  <c r="AD447" i="50" s="1"/>
  <c r="M77" i="60"/>
  <c r="S58" i="60"/>
  <c r="AC427" i="49" s="1"/>
  <c r="AD427" i="50" s="1"/>
  <c r="AJ427" i="50" s="1"/>
  <c r="L42" i="60"/>
  <c r="V411" i="49" s="1"/>
  <c r="W411" i="50" s="1"/>
  <c r="AI411" i="50" s="1"/>
  <c r="T48" i="60"/>
  <c r="AD417" i="49" s="1"/>
  <c r="AE417" i="50" s="1"/>
  <c r="T79" i="60"/>
  <c r="AD448" i="49" s="1"/>
  <c r="AE448" i="50" s="1"/>
  <c r="S72" i="60"/>
  <c r="AC441" i="49" s="1"/>
  <c r="AD441" i="50" s="1"/>
  <c r="AJ441" i="50" s="1"/>
  <c r="T43" i="60"/>
  <c r="AD412" i="49" s="1"/>
  <c r="AE412" i="50" s="1"/>
  <c r="G54" i="60"/>
  <c r="G16" i="60"/>
  <c r="Q385" i="49" s="1"/>
  <c r="S42" i="60"/>
  <c r="AC411" i="49" s="1"/>
  <c r="AD411" i="50" s="1"/>
  <c r="AJ411" i="50" s="1"/>
  <c r="G84" i="60"/>
  <c r="Q453" i="49" s="1"/>
  <c r="L84" i="60"/>
  <c r="V453" i="49" s="1"/>
  <c r="W453" i="50" s="1"/>
  <c r="AI453" i="50" s="1"/>
  <c r="S54" i="60"/>
  <c r="AC423" i="49" s="1"/>
  <c r="AD423" i="50" s="1"/>
  <c r="AJ423" i="50" s="1"/>
  <c r="T87" i="60"/>
  <c r="AD456" i="49" s="1"/>
  <c r="AE456" i="50" s="1"/>
  <c r="T68" i="60"/>
  <c r="AD437" i="49" s="1"/>
  <c r="AE437" i="50" s="1"/>
  <c r="T93" i="60"/>
  <c r="AD462" i="49" s="1"/>
  <c r="AE462" i="50" s="1"/>
  <c r="S25" i="60"/>
  <c r="AC394" i="49" s="1"/>
  <c r="AD394" i="50" s="1"/>
  <c r="G21" i="60"/>
  <c r="Q390" i="49" s="1"/>
  <c r="C20" i="60"/>
  <c r="M389" i="49" s="1"/>
  <c r="N389" i="50" s="1"/>
  <c r="Q37" i="60"/>
  <c r="S67" i="60"/>
  <c r="L114" i="60"/>
  <c r="V483" i="49" s="1"/>
  <c r="W483" i="50" s="1"/>
  <c r="AI483" i="50" s="1"/>
  <c r="T122" i="60"/>
  <c r="AD491" i="49" s="1"/>
  <c r="AE491" i="50" s="1"/>
  <c r="L38" i="60"/>
  <c r="V407" i="49" s="1"/>
  <c r="W407" i="50" s="1"/>
  <c r="AI407" i="50" s="1"/>
  <c r="H37" i="60"/>
  <c r="R406" i="49" s="1"/>
  <c r="S406" i="50" s="1"/>
  <c r="G25" i="60"/>
  <c r="Q394" i="49" s="1"/>
  <c r="S106" i="60"/>
  <c r="L78" i="60"/>
  <c r="V447" i="49" s="1"/>
  <c r="W447" i="50" s="1"/>
  <c r="AI447" i="50" s="1"/>
  <c r="H77" i="60"/>
  <c r="R446" i="49" s="1"/>
  <c r="S446" i="50" s="1"/>
  <c r="T39" i="60"/>
  <c r="AD408" i="49" s="1"/>
  <c r="AE408" i="50" s="1"/>
  <c r="S46" i="60"/>
  <c r="AC415" i="49" s="1"/>
  <c r="AD415" i="50" s="1"/>
  <c r="AJ415" i="50" s="1"/>
  <c r="G42" i="60"/>
  <c r="Q411" i="49" s="1"/>
  <c r="S120" i="60"/>
  <c r="AC489" i="49" s="1"/>
  <c r="AD489" i="50" s="1"/>
  <c r="AJ489" i="50" s="1"/>
  <c r="T115" i="60"/>
  <c r="AD484" i="49" s="1"/>
  <c r="AE484" i="50" s="1"/>
  <c r="T109" i="60"/>
  <c r="AD478" i="49" s="1"/>
  <c r="AE478" i="50" s="1"/>
  <c r="T92" i="60"/>
  <c r="AD461" i="49" s="1"/>
  <c r="AE461" i="50" s="1"/>
  <c r="T102" i="60"/>
  <c r="AD471" i="49" s="1"/>
  <c r="AE471" i="50" s="1"/>
  <c r="T86" i="60"/>
  <c r="AD455" i="49" s="1"/>
  <c r="AE455" i="50" s="1"/>
  <c r="F20" i="60"/>
  <c r="T35" i="60"/>
  <c r="AD404" i="49" s="1"/>
  <c r="AE404" i="50" s="1"/>
  <c r="S16" i="60"/>
  <c r="AC385" i="49" s="1"/>
  <c r="AD385" i="50" s="1"/>
  <c r="AJ385" i="50" s="1"/>
  <c r="F77" i="60"/>
  <c r="L72" i="60"/>
  <c r="V441" i="49" s="1"/>
  <c r="W441" i="50" s="1"/>
  <c r="AI441" i="50" s="1"/>
  <c r="T56" i="60"/>
  <c r="AD425" i="49" s="1"/>
  <c r="AE425" i="50" s="1"/>
  <c r="Q321" i="49"/>
  <c r="Q264" i="49"/>
  <c r="R264" i="50" s="1"/>
  <c r="AH264" i="50" s="1"/>
  <c r="M263" i="49"/>
  <c r="N263" i="50" s="1"/>
  <c r="Q259" i="49"/>
  <c r="R259" i="50" s="1"/>
  <c r="AH259" i="50" s="1"/>
  <c r="AD283" i="49"/>
  <c r="AE283" i="50" s="1"/>
  <c r="AC259" i="49"/>
  <c r="AD259" i="50" s="1"/>
  <c r="AJ259" i="50" s="1"/>
  <c r="Y367" i="49"/>
  <c r="Z367" i="50" s="1"/>
  <c r="AC301" i="49"/>
  <c r="AD301" i="50" s="1"/>
  <c r="AJ301" i="50" s="1"/>
  <c r="AC315" i="49"/>
  <c r="AD315" i="50" s="1"/>
  <c r="AJ315" i="50" s="1"/>
  <c r="AD338" i="49"/>
  <c r="AE338" i="50" s="1"/>
  <c r="V310" i="49"/>
  <c r="W310" i="50" s="1"/>
  <c r="AI310" i="50" s="1"/>
  <c r="AB280" i="49"/>
  <c r="AC280" i="50" s="1"/>
  <c r="AC357" i="49"/>
  <c r="AD357" i="50" s="1"/>
  <c r="AJ357" i="50" s="1"/>
  <c r="V301" i="49"/>
  <c r="W301" i="50" s="1"/>
  <c r="AI301" i="50" s="1"/>
  <c r="AC272" i="49"/>
  <c r="AD272" i="50" s="1"/>
  <c r="AJ272" i="50" s="1"/>
  <c r="AD290" i="49"/>
  <c r="AE290" i="50" s="1"/>
  <c r="AD350" i="49"/>
  <c r="AE350" i="50" s="1"/>
  <c r="AD298" i="49"/>
  <c r="AE298" i="50" s="1"/>
  <c r="V281" i="49"/>
  <c r="W281" i="50" s="1"/>
  <c r="AI281" i="50" s="1"/>
  <c r="T263" i="49"/>
  <c r="U263" i="50" s="1"/>
  <c r="AD260" i="49"/>
  <c r="AE260" i="50" s="1"/>
  <c r="AD358" i="49"/>
  <c r="AE358" i="50" s="1"/>
  <c r="AD316" i="49"/>
  <c r="AE316" i="50" s="1"/>
  <c r="AD312" i="49"/>
  <c r="AE312" i="50" s="1"/>
  <c r="AD278" i="49"/>
  <c r="AE278" i="50" s="1"/>
  <c r="Q281" i="49"/>
  <c r="M280" i="49"/>
  <c r="N280" i="50" s="1"/>
  <c r="AD332" i="49"/>
  <c r="AE332" i="50" s="1"/>
  <c r="AD333" i="49"/>
  <c r="AE333" i="50" s="1"/>
  <c r="AD300" i="49"/>
  <c r="AE300" i="50" s="1"/>
  <c r="AD339" i="49"/>
  <c r="AE339" i="50" s="1"/>
  <c r="N280" i="49"/>
  <c r="O280" i="50" s="1"/>
  <c r="AD266" i="49"/>
  <c r="AE266" i="50" s="1"/>
  <c r="S258" i="49"/>
  <c r="T258" i="50" s="1"/>
  <c r="AD269" i="49"/>
  <c r="AE269" i="50" s="1"/>
  <c r="V321" i="49"/>
  <c r="W321" i="50" s="1"/>
  <c r="R295" i="49"/>
  <c r="S295" i="50" s="1"/>
  <c r="AC285" i="49"/>
  <c r="AD285" i="50" s="1"/>
  <c r="AJ285" i="50" s="1"/>
  <c r="AD296" i="49"/>
  <c r="AE296" i="50" s="1"/>
  <c r="V272" i="49"/>
  <c r="W272" i="50" s="1"/>
  <c r="AI272" i="50" s="1"/>
  <c r="AD347" i="49"/>
  <c r="AE347" i="50" s="1"/>
  <c r="AD343" i="49"/>
  <c r="AE343" i="50" s="1"/>
  <c r="AD335" i="49"/>
  <c r="AE335" i="50" s="1"/>
  <c r="W320" i="49"/>
  <c r="X320" i="50" s="1"/>
  <c r="AC321" i="49"/>
  <c r="AD321" i="50" s="1"/>
  <c r="AJ321" i="50" s="1"/>
  <c r="V264" i="49"/>
  <c r="W264" i="50" s="1"/>
  <c r="AI264" i="50" s="1"/>
  <c r="R258" i="49"/>
  <c r="S258" i="50" s="1"/>
  <c r="AB258" i="49"/>
  <c r="AC258" i="50" s="1"/>
  <c r="AD355" i="49"/>
  <c r="AE355" i="50" s="1"/>
  <c r="Q268" i="49"/>
  <c r="R268" i="50" s="1"/>
  <c r="AH268" i="50" s="1"/>
  <c r="Q349" i="49"/>
  <c r="AD306" i="49"/>
  <c r="AE306" i="50" s="1"/>
  <c r="AD291" i="49"/>
  <c r="AE291" i="50" s="1"/>
  <c r="AD262" i="49"/>
  <c r="AE262" i="50" s="1"/>
  <c r="N258" i="49"/>
  <c r="O258" i="50" s="1"/>
  <c r="W295" i="49"/>
  <c r="X295" i="50" s="1"/>
  <c r="AC363" i="49"/>
  <c r="AD363" i="50" s="1"/>
  <c r="AJ363" i="50" s="1"/>
  <c r="AD364" i="49"/>
  <c r="AE364" i="50" s="1"/>
  <c r="AD270" i="49"/>
  <c r="AE270" i="50" s="1"/>
  <c r="V259" i="49"/>
  <c r="W259" i="50" s="1"/>
  <c r="AI259" i="50" s="1"/>
  <c r="AD360" i="49"/>
  <c r="AE360" i="50" s="1"/>
  <c r="Q327" i="49"/>
  <c r="AD329" i="49"/>
  <c r="AE329" i="50" s="1"/>
  <c r="W258" i="49"/>
  <c r="X258" i="50" s="1"/>
  <c r="AD282" i="49"/>
  <c r="AE282" i="50" s="1"/>
  <c r="AC349" i="49"/>
  <c r="AD349" i="50" s="1"/>
  <c r="AJ349" i="50" s="1"/>
  <c r="V363" i="49"/>
  <c r="W363" i="50" s="1"/>
  <c r="AI363" i="50" s="1"/>
  <c r="AC327" i="49"/>
  <c r="AD327" i="50" s="1"/>
  <c r="AD308" i="49"/>
  <c r="AE308" i="50" s="1"/>
  <c r="S295" i="49"/>
  <c r="T295" i="50" s="1"/>
  <c r="V268" i="49"/>
  <c r="W268" i="50" s="1"/>
  <c r="AD311" i="49"/>
  <c r="AE311" i="50" s="1"/>
  <c r="AD302" i="49"/>
  <c r="AE302" i="50" s="1"/>
  <c r="V285" i="49"/>
  <c r="W285" i="50" s="1"/>
  <c r="AC281" i="49"/>
  <c r="AD281" i="50" s="1"/>
  <c r="AJ281" i="50" s="1"/>
  <c r="AD286" i="49"/>
  <c r="AE286" i="50" s="1"/>
  <c r="G38" i="58"/>
  <c r="Q155" i="49" s="1"/>
  <c r="R155" i="50" s="1"/>
  <c r="AH155" i="50" s="1"/>
  <c r="C37" i="58"/>
  <c r="P20" i="58"/>
  <c r="T30" i="58"/>
  <c r="AD147" i="49" s="1"/>
  <c r="AE147" i="50" s="1"/>
  <c r="L16" i="58"/>
  <c r="V133" i="49" s="1"/>
  <c r="W133" i="50" s="1"/>
  <c r="AI133" i="50" s="1"/>
  <c r="S29" i="58"/>
  <c r="AC146" i="49" s="1"/>
  <c r="AD146" i="50" s="1"/>
  <c r="AJ146" i="50" s="1"/>
  <c r="S16" i="58"/>
  <c r="AC133" i="49" s="1"/>
  <c r="AD133" i="50" s="1"/>
  <c r="AJ133" i="50" s="1"/>
  <c r="T87" i="58"/>
  <c r="AD204" i="49" s="1"/>
  <c r="AE204" i="50" s="1"/>
  <c r="T41" i="58"/>
  <c r="AD158" i="49" s="1"/>
  <c r="AE158" i="50" s="1"/>
  <c r="D37" i="58"/>
  <c r="N154" i="49" s="1"/>
  <c r="O154" i="50" s="1"/>
  <c r="T53" i="58"/>
  <c r="AD170" i="49" s="1"/>
  <c r="AE170" i="50" s="1"/>
  <c r="L106" i="58"/>
  <c r="V223" i="49" s="1"/>
  <c r="W223" i="50" s="1"/>
  <c r="AI223" i="50" s="1"/>
  <c r="T85" i="58"/>
  <c r="AD202" i="49" s="1"/>
  <c r="AE202" i="50" s="1"/>
  <c r="T109" i="58"/>
  <c r="AD226" i="49" s="1"/>
  <c r="AE226" i="50" s="1"/>
  <c r="G78" i="58"/>
  <c r="Q195" i="49" s="1"/>
  <c r="R195" i="50" s="1"/>
  <c r="C77" i="58"/>
  <c r="M194" i="49" s="1"/>
  <c r="N194" i="50" s="1"/>
  <c r="L58" i="58"/>
  <c r="K77" i="58"/>
  <c r="K37" i="58"/>
  <c r="U154" i="49" s="1"/>
  <c r="V154" i="50" s="1"/>
  <c r="T32" i="58"/>
  <c r="AD149" i="49" s="1"/>
  <c r="AE149" i="50" s="1"/>
  <c r="T48" i="58"/>
  <c r="AD165" i="49" s="1"/>
  <c r="AE165" i="50" s="1"/>
  <c r="T17" i="58"/>
  <c r="AD134" i="49" s="1"/>
  <c r="AE134" i="50" s="1"/>
  <c r="T28" i="58"/>
  <c r="AD145" i="49" s="1"/>
  <c r="AE145" i="50" s="1"/>
  <c r="G46" i="58"/>
  <c r="J37" i="58"/>
  <c r="T154" i="49" s="1"/>
  <c r="U154" i="50" s="1"/>
  <c r="S67" i="58"/>
  <c r="AC184" i="49" s="1"/>
  <c r="AD184" i="50" s="1"/>
  <c r="AJ184" i="50" s="1"/>
  <c r="S38" i="58"/>
  <c r="AC155" i="49" s="1"/>
  <c r="AD155" i="50" s="1"/>
  <c r="AJ155" i="50" s="1"/>
  <c r="M37" i="58"/>
  <c r="W154" i="49" s="1"/>
  <c r="X154" i="50" s="1"/>
  <c r="T35" i="58"/>
  <c r="AD152" i="49" s="1"/>
  <c r="AE152" i="50" s="1"/>
  <c r="S114" i="58"/>
  <c r="AC231" i="49" s="1"/>
  <c r="AD231" i="50" s="1"/>
  <c r="AJ231" i="50" s="1"/>
  <c r="T118" i="58"/>
  <c r="AD235" i="49" s="1"/>
  <c r="AE235" i="50" s="1"/>
  <c r="L72" i="58"/>
  <c r="V189" i="49" s="1"/>
  <c r="W189" i="50" s="1"/>
  <c r="AI189" i="50" s="1"/>
  <c r="L54" i="58"/>
  <c r="V171" i="49" s="1"/>
  <c r="W171" i="50" s="1"/>
  <c r="AI171" i="50" s="1"/>
  <c r="T62" i="58"/>
  <c r="AD179" i="49" s="1"/>
  <c r="AE179" i="50" s="1"/>
  <c r="J15" i="58"/>
  <c r="T132" i="49" s="1"/>
  <c r="U132" i="50" s="1"/>
  <c r="T44" i="58"/>
  <c r="AD161" i="49" s="1"/>
  <c r="AE161" i="50" s="1"/>
  <c r="T64" i="58"/>
  <c r="AD181" i="49" s="1"/>
  <c r="AE181" i="50" s="1"/>
  <c r="S25" i="58"/>
  <c r="AC142" i="49" s="1"/>
  <c r="AD142" i="50" s="1"/>
  <c r="AJ142" i="50" s="1"/>
  <c r="T19" i="58"/>
  <c r="AD136" i="49" s="1"/>
  <c r="AE136" i="50" s="1"/>
  <c r="T18" i="58"/>
  <c r="AD135" i="49" s="1"/>
  <c r="AE135" i="50" s="1"/>
  <c r="T96" i="58"/>
  <c r="AD213" i="49" s="1"/>
  <c r="AE213" i="50" s="1"/>
  <c r="S84" i="58"/>
  <c r="AC201" i="49" s="1"/>
  <c r="AD201" i="50" s="1"/>
  <c r="AJ201" i="50" s="1"/>
  <c r="S42" i="58"/>
  <c r="AC159" i="49" s="1"/>
  <c r="AD159" i="50" s="1"/>
  <c r="AJ159" i="50" s="1"/>
  <c r="E20" i="58"/>
  <c r="S54" i="58"/>
  <c r="AC171" i="49" s="1"/>
  <c r="AD171" i="50" s="1"/>
  <c r="AJ171" i="50" s="1"/>
  <c r="T88" i="58"/>
  <c r="AD205" i="49" s="1"/>
  <c r="AE205" i="50" s="1"/>
  <c r="L42" i="58"/>
  <c r="V159" i="49" s="1"/>
  <c r="W159" i="50" s="1"/>
  <c r="AI159" i="50" s="1"/>
  <c r="T94" i="58"/>
  <c r="AD211" i="49" s="1"/>
  <c r="AE211" i="50" s="1"/>
  <c r="T116" i="58"/>
  <c r="AD233" i="49" s="1"/>
  <c r="AE233" i="50" s="1"/>
  <c r="C20" i="58"/>
  <c r="G21" i="58"/>
  <c r="Q138" i="49" s="1"/>
  <c r="R138" i="50" s="1"/>
  <c r="AH138" i="50" s="1"/>
  <c r="G106" i="58"/>
  <c r="H20" i="58"/>
  <c r="R137" i="49" s="1"/>
  <c r="S137" i="50" s="1"/>
  <c r="L21" i="58"/>
  <c r="V138" i="49" s="1"/>
  <c r="W138" i="50" s="1"/>
  <c r="AI138" i="50" s="1"/>
  <c r="Q37" i="58"/>
  <c r="S21" i="58"/>
  <c r="AC138" i="49" s="1"/>
  <c r="AD138" i="50" s="1"/>
  <c r="M20" i="58"/>
  <c r="W137" i="49" s="1"/>
  <c r="X137" i="50" s="1"/>
  <c r="T39" i="58"/>
  <c r="AD156" i="49" s="1"/>
  <c r="AE156" i="50" s="1"/>
  <c r="T89" i="58"/>
  <c r="AD206" i="49" s="1"/>
  <c r="AE206" i="50" s="1"/>
  <c r="T70" i="58"/>
  <c r="AD187" i="49" s="1"/>
  <c r="AE187" i="50" s="1"/>
  <c r="T24" i="58"/>
  <c r="AD141" i="49" s="1"/>
  <c r="AE141" i="50" s="1"/>
  <c r="L78" i="58"/>
  <c r="V195" i="49" s="1"/>
  <c r="W195" i="50" s="1"/>
  <c r="AI195" i="50" s="1"/>
  <c r="H77" i="58"/>
  <c r="T80" i="58"/>
  <c r="AD197" i="49" s="1"/>
  <c r="AE197" i="50" s="1"/>
  <c r="L38" i="58"/>
  <c r="V155" i="49" s="1"/>
  <c r="W155" i="50" s="1"/>
  <c r="AI155" i="50" s="1"/>
  <c r="H37" i="58"/>
  <c r="T26" i="58"/>
  <c r="AD143" i="49" s="1"/>
  <c r="AE143" i="50" s="1"/>
  <c r="T75" i="58"/>
  <c r="AD192" i="49" s="1"/>
  <c r="AE192" i="50" s="1"/>
  <c r="T74" i="58"/>
  <c r="AD191" i="49" s="1"/>
  <c r="AE191" i="50" s="1"/>
  <c r="G16" i="58"/>
  <c r="M77" i="58"/>
  <c r="W194" i="49" s="1"/>
  <c r="X194" i="50" s="1"/>
  <c r="S78" i="58"/>
  <c r="AC195" i="49" s="1"/>
  <c r="AD195" i="50" s="1"/>
  <c r="T63" i="58"/>
  <c r="AD180" i="49" s="1"/>
  <c r="AE180" i="50" s="1"/>
  <c r="T47" i="58"/>
  <c r="AD164" i="49" s="1"/>
  <c r="AE164" i="50" s="1"/>
  <c r="S72" i="58"/>
  <c r="AC189" i="49" s="1"/>
  <c r="AD189" i="50" s="1"/>
  <c r="AJ189" i="50" s="1"/>
  <c r="L25" i="58"/>
  <c r="S106" i="58"/>
  <c r="AC223" i="49" s="1"/>
  <c r="AD223" i="50" s="1"/>
  <c r="AJ223" i="50" s="1"/>
  <c r="G114" i="58"/>
  <c r="Q231" i="49" s="1"/>
  <c r="R231" i="50" s="1"/>
  <c r="AH231" i="50" s="1"/>
  <c r="L84" i="58"/>
  <c r="N77" i="58"/>
  <c r="G72" i="58"/>
  <c r="Q189" i="49" s="1"/>
  <c r="R189" i="50" s="1"/>
  <c r="AH189" i="50" s="1"/>
  <c r="S58" i="58"/>
  <c r="AC175" i="49" s="1"/>
  <c r="AD175" i="50" s="1"/>
  <c r="AJ175" i="50" s="1"/>
  <c r="T49" i="58"/>
  <c r="AD166" i="49" s="1"/>
  <c r="AE166" i="50" s="1"/>
  <c r="L29" i="58"/>
  <c r="V146" i="49" s="1"/>
  <c r="W146" i="50" s="1"/>
  <c r="AI146" i="50" s="1"/>
  <c r="T22" i="58"/>
  <c r="AD139" i="49" s="1"/>
  <c r="AE139" i="50" s="1"/>
  <c r="T121" i="58"/>
  <c r="AD238" i="49" s="1"/>
  <c r="AE238" i="50" s="1"/>
  <c r="T107" i="58"/>
  <c r="AD224" i="49" s="1"/>
  <c r="AE224" i="50" s="1"/>
  <c r="G42" i="58"/>
  <c r="T27" i="58"/>
  <c r="AD144" i="49" s="1"/>
  <c r="AE144" i="50" s="1"/>
  <c r="G29" i="58"/>
  <c r="Q146" i="49" s="1"/>
  <c r="R146" i="50" s="1"/>
  <c r="AH146" i="50" s="1"/>
  <c r="K20" i="58"/>
  <c r="R3" i="42"/>
  <c r="S3" i="42" s="1"/>
  <c r="T3" i="42" s="1"/>
  <c r="R4" i="42"/>
  <c r="S4" i="42" s="1"/>
  <c r="T4" i="42" s="1"/>
  <c r="R5" i="42"/>
  <c r="S5" i="42" s="1"/>
  <c r="T5" i="42" s="1"/>
  <c r="R6" i="42"/>
  <c r="S6" i="42" s="1"/>
  <c r="T6" i="42" s="1"/>
  <c r="R7" i="42"/>
  <c r="S7" i="42" s="1"/>
  <c r="T7" i="42" s="1"/>
  <c r="R8" i="42"/>
  <c r="S8" i="42" s="1"/>
  <c r="T8" i="42" s="1"/>
  <c r="R9" i="42"/>
  <c r="S9" i="42" s="1"/>
  <c r="T9" i="42" s="1"/>
  <c r="R10" i="42"/>
  <c r="S10" i="42" s="1"/>
  <c r="T10" i="42" s="1"/>
  <c r="R11" i="42"/>
  <c r="S11" i="42" s="1"/>
  <c r="T11" i="42" s="1"/>
  <c r="R12" i="42"/>
  <c r="S12" i="42" s="1"/>
  <c r="T12" i="42" s="1"/>
  <c r="R13" i="42"/>
  <c r="S13" i="42" s="1"/>
  <c r="T13" i="42" s="1"/>
  <c r="R14" i="42"/>
  <c r="S14" i="42" s="1"/>
  <c r="T14" i="42" s="1"/>
  <c r="R15" i="42"/>
  <c r="S15" i="42" s="1"/>
  <c r="T15" i="42" s="1"/>
  <c r="R16" i="42"/>
  <c r="S16" i="42" s="1"/>
  <c r="T16" i="42" s="1"/>
  <c r="R17" i="42"/>
  <c r="S17" i="42" s="1"/>
  <c r="T17" i="42" s="1"/>
  <c r="R18" i="42"/>
  <c r="S18" i="42" s="1"/>
  <c r="T18" i="42" s="1"/>
  <c r="R19" i="42"/>
  <c r="S19" i="42" s="1"/>
  <c r="T19" i="42" s="1"/>
  <c r="R20" i="42"/>
  <c r="S20" i="42" s="1"/>
  <c r="T20" i="42" s="1"/>
  <c r="R21" i="42"/>
  <c r="S21" i="42" s="1"/>
  <c r="T21" i="42" s="1"/>
  <c r="R22" i="42"/>
  <c r="S22" i="42" s="1"/>
  <c r="T22" i="42" s="1"/>
  <c r="R23" i="42"/>
  <c r="S23" i="42" s="1"/>
  <c r="T23" i="42" s="1"/>
  <c r="R24" i="42"/>
  <c r="S24" i="42" s="1"/>
  <c r="T24" i="42" s="1"/>
  <c r="R25" i="42"/>
  <c r="S25" i="42" s="1"/>
  <c r="T25" i="42" s="1"/>
  <c r="R26" i="42"/>
  <c r="S26" i="42" s="1"/>
  <c r="T26" i="42" s="1"/>
  <c r="R27" i="42"/>
  <c r="S27" i="42" s="1"/>
  <c r="T27" i="42" s="1"/>
  <c r="R28" i="42"/>
  <c r="S28" i="42" s="1"/>
  <c r="T28" i="42" s="1"/>
  <c r="R29" i="42"/>
  <c r="S29" i="42" s="1"/>
  <c r="T29" i="42" s="1"/>
  <c r="R30" i="42"/>
  <c r="S30" i="42" s="1"/>
  <c r="T30" i="42" s="1"/>
  <c r="R31" i="42"/>
  <c r="S31" i="42" s="1"/>
  <c r="T31" i="42" s="1"/>
  <c r="R32" i="42"/>
  <c r="S32" i="42" s="1"/>
  <c r="T32" i="42" s="1"/>
  <c r="R33" i="42"/>
  <c r="S33" i="42" s="1"/>
  <c r="T33" i="42" s="1"/>
  <c r="R34" i="42"/>
  <c r="S34" i="42" s="1"/>
  <c r="T34" i="42" s="1"/>
  <c r="R35" i="42"/>
  <c r="S35" i="42" s="1"/>
  <c r="T35" i="42" s="1"/>
  <c r="R36" i="42"/>
  <c r="S36" i="42" s="1"/>
  <c r="T36" i="42" s="1"/>
  <c r="R37" i="42"/>
  <c r="S37" i="42" s="1"/>
  <c r="T37" i="42" s="1"/>
  <c r="R38" i="42"/>
  <c r="S38" i="42" s="1"/>
  <c r="T38" i="42" s="1"/>
  <c r="R39" i="42"/>
  <c r="S39" i="42" s="1"/>
  <c r="T39" i="42" s="1"/>
  <c r="R40" i="42"/>
  <c r="S40" i="42" s="1"/>
  <c r="T40" i="42" s="1"/>
  <c r="R41" i="42"/>
  <c r="S41" i="42" s="1"/>
  <c r="T41" i="42" s="1"/>
  <c r="R42" i="42"/>
  <c r="S42" i="42" s="1"/>
  <c r="T42" i="42" s="1"/>
  <c r="R43" i="42"/>
  <c r="S43" i="42" s="1"/>
  <c r="T43" i="42" s="1"/>
  <c r="R44" i="42"/>
  <c r="S44" i="42" s="1"/>
  <c r="T44" i="42" s="1"/>
  <c r="R45" i="42"/>
  <c r="S45" i="42" s="1"/>
  <c r="T45" i="42" s="1"/>
  <c r="R46" i="42"/>
  <c r="S46" i="42" s="1"/>
  <c r="T46" i="42" s="1"/>
  <c r="R47" i="42"/>
  <c r="S47" i="42" s="1"/>
  <c r="T47" i="42" s="1"/>
  <c r="R48" i="42"/>
  <c r="S48" i="42" s="1"/>
  <c r="T48" i="42" s="1"/>
  <c r="R49" i="42"/>
  <c r="S49" i="42" s="1"/>
  <c r="T49" i="42" s="1"/>
  <c r="R50" i="42"/>
  <c r="S50" i="42" s="1"/>
  <c r="T50" i="42" s="1"/>
  <c r="R51" i="42"/>
  <c r="S51" i="42" s="1"/>
  <c r="T51" i="42" s="1"/>
  <c r="R52" i="42"/>
  <c r="S52" i="42" s="1"/>
  <c r="T52" i="42" s="1"/>
  <c r="R53" i="42"/>
  <c r="S53" i="42" s="1"/>
  <c r="T53" i="42" s="1"/>
  <c r="R54" i="42"/>
  <c r="S54" i="42" s="1"/>
  <c r="T54" i="42" s="1"/>
  <c r="R55" i="42"/>
  <c r="S55" i="42" s="1"/>
  <c r="T55" i="42" s="1"/>
  <c r="R56" i="42"/>
  <c r="S56" i="42" s="1"/>
  <c r="T56" i="42" s="1"/>
  <c r="R57" i="42"/>
  <c r="S57" i="42" s="1"/>
  <c r="T57" i="42" s="1"/>
  <c r="R58" i="42"/>
  <c r="S58" i="42" s="1"/>
  <c r="T58" i="42" s="1"/>
  <c r="R61" i="42"/>
  <c r="S61" i="42" s="1"/>
  <c r="T61" i="42" s="1"/>
  <c r="R62" i="42"/>
  <c r="S62" i="42" s="1"/>
  <c r="T62" i="42" s="1"/>
  <c r="R63" i="42"/>
  <c r="S63" i="42" s="1"/>
  <c r="T63" i="42" s="1"/>
  <c r="R64" i="42"/>
  <c r="S64" i="42" s="1"/>
  <c r="T64" i="42" s="1"/>
  <c r="R65" i="42"/>
  <c r="S65" i="42" s="1"/>
  <c r="T65" i="42" s="1"/>
  <c r="R66" i="42"/>
  <c r="S66" i="42" s="1"/>
  <c r="T66" i="42" s="1"/>
  <c r="R67" i="42"/>
  <c r="S67" i="42" s="1"/>
  <c r="T67" i="42" s="1"/>
  <c r="R68" i="42"/>
  <c r="S68" i="42" s="1"/>
  <c r="T68" i="42" s="1"/>
  <c r="R69" i="42"/>
  <c r="S69" i="42" s="1"/>
  <c r="T69" i="42" s="1"/>
  <c r="R70" i="42"/>
  <c r="S70" i="42" s="1"/>
  <c r="T70" i="42" s="1"/>
  <c r="R71" i="42"/>
  <c r="S71" i="42" s="1"/>
  <c r="T71" i="42" s="1"/>
  <c r="R72" i="42"/>
  <c r="S72" i="42" s="1"/>
  <c r="T72" i="42" s="1"/>
  <c r="R73" i="42"/>
  <c r="S73" i="42" s="1"/>
  <c r="T73" i="42" s="1"/>
  <c r="R74" i="42"/>
  <c r="S74" i="42" s="1"/>
  <c r="T74" i="42" s="1"/>
  <c r="R75" i="42"/>
  <c r="S75" i="42" s="1"/>
  <c r="T75" i="42" s="1"/>
  <c r="R76" i="42"/>
  <c r="S76" i="42" s="1"/>
  <c r="T76" i="42" s="1"/>
  <c r="R77" i="42"/>
  <c r="S77" i="42" s="1"/>
  <c r="T77" i="42" s="1"/>
  <c r="R78" i="42"/>
  <c r="S78" i="42" s="1"/>
  <c r="T78" i="42" s="1"/>
  <c r="R79" i="42"/>
  <c r="S79" i="42" s="1"/>
  <c r="T79" i="42" s="1"/>
  <c r="R80" i="42"/>
  <c r="S80" i="42" s="1"/>
  <c r="T80" i="42" s="1"/>
  <c r="R81" i="42"/>
  <c r="S81" i="42" s="1"/>
  <c r="T81" i="42" s="1"/>
  <c r="R82" i="42"/>
  <c r="S82" i="42" s="1"/>
  <c r="T82" i="42" s="1"/>
  <c r="R83" i="42"/>
  <c r="S83" i="42" s="1"/>
  <c r="T83" i="42" s="1"/>
  <c r="R84" i="42"/>
  <c r="S84" i="42" s="1"/>
  <c r="T84" i="42" s="1"/>
  <c r="R85" i="42"/>
  <c r="S85" i="42" s="1"/>
  <c r="T85" i="42" s="1"/>
  <c r="R86" i="42"/>
  <c r="S86" i="42" s="1"/>
  <c r="T86" i="42" s="1"/>
  <c r="R87" i="42"/>
  <c r="S87" i="42" s="1"/>
  <c r="T87" i="42" s="1"/>
  <c r="R88" i="42"/>
  <c r="S88" i="42" s="1"/>
  <c r="T88" i="42" s="1"/>
  <c r="R89" i="42"/>
  <c r="S89" i="42" s="1"/>
  <c r="T89" i="42" s="1"/>
  <c r="R90" i="42"/>
  <c r="S90" i="42" s="1"/>
  <c r="T90" i="42" s="1"/>
  <c r="R91" i="42"/>
  <c r="S91" i="42" s="1"/>
  <c r="T91" i="42" s="1"/>
  <c r="R92" i="42"/>
  <c r="S92" i="42" s="1"/>
  <c r="T92" i="42" s="1"/>
  <c r="R93" i="42"/>
  <c r="S93" i="42" s="1"/>
  <c r="T93" i="42" s="1"/>
  <c r="R94" i="42"/>
  <c r="S94" i="42" s="1"/>
  <c r="T94" i="42" s="1"/>
  <c r="R95" i="42"/>
  <c r="S95" i="42" s="1"/>
  <c r="T95" i="42" s="1"/>
  <c r="R96" i="42"/>
  <c r="S96" i="42" s="1"/>
  <c r="T96" i="42" s="1"/>
  <c r="R97" i="42"/>
  <c r="S97" i="42" s="1"/>
  <c r="T97" i="42" s="1"/>
  <c r="R98" i="42"/>
  <c r="S98" i="42" s="1"/>
  <c r="T98" i="42" s="1"/>
  <c r="R99" i="42"/>
  <c r="S99" i="42" s="1"/>
  <c r="T99" i="42" s="1"/>
  <c r="R100" i="42"/>
  <c r="S100" i="42" s="1"/>
  <c r="T100" i="42" s="1"/>
  <c r="R101" i="42"/>
  <c r="S101" i="42" s="1"/>
  <c r="T101" i="42" s="1"/>
  <c r="R102" i="42"/>
  <c r="S102" i="42" s="1"/>
  <c r="T102" i="42" s="1"/>
  <c r="R103" i="42"/>
  <c r="S103" i="42" s="1"/>
  <c r="T103" i="42" s="1"/>
  <c r="R104" i="42"/>
  <c r="S104" i="42" s="1"/>
  <c r="T104" i="42" s="1"/>
  <c r="R105" i="42"/>
  <c r="S105" i="42" s="1"/>
  <c r="T105" i="42" s="1"/>
  <c r="R107" i="42"/>
  <c r="S107" i="42" s="1"/>
  <c r="T107" i="42" s="1"/>
  <c r="R109" i="42"/>
  <c r="S109" i="42" s="1"/>
  <c r="T109" i="42" s="1"/>
  <c r="R110" i="42"/>
  <c r="S110" i="42" s="1"/>
  <c r="T110" i="42" s="1"/>
  <c r="R111" i="42"/>
  <c r="S111" i="42" s="1"/>
  <c r="T111" i="42" s="1"/>
  <c r="R112" i="42"/>
  <c r="S112" i="42" s="1"/>
  <c r="T112" i="42" s="1"/>
  <c r="R113" i="42"/>
  <c r="S113" i="42" s="1"/>
  <c r="T113" i="42" s="1"/>
  <c r="R114" i="42"/>
  <c r="S114" i="42" s="1"/>
  <c r="T114" i="42" s="1"/>
  <c r="R115" i="42"/>
  <c r="S115" i="42" s="1"/>
  <c r="T115" i="42" s="1"/>
  <c r="R116" i="42"/>
  <c r="S116" i="42" s="1"/>
  <c r="T116" i="42" s="1"/>
  <c r="R117" i="42"/>
  <c r="S117" i="42" s="1"/>
  <c r="T117" i="42" s="1"/>
  <c r="R118" i="42"/>
  <c r="S118" i="42" s="1"/>
  <c r="T118" i="42" s="1"/>
  <c r="R119" i="42"/>
  <c r="S119" i="42" s="1"/>
  <c r="T119" i="42" s="1"/>
  <c r="R120" i="42"/>
  <c r="S120" i="42" s="1"/>
  <c r="T120" i="42" s="1"/>
  <c r="R121" i="42"/>
  <c r="S121" i="42" s="1"/>
  <c r="T121" i="42" s="1"/>
  <c r="R122" i="42"/>
  <c r="S122" i="42" s="1"/>
  <c r="T122" i="42" s="1"/>
  <c r="R123" i="42"/>
  <c r="S123" i="42" s="1"/>
  <c r="T123" i="42" s="1"/>
  <c r="R124" i="42"/>
  <c r="S124" i="42" s="1"/>
  <c r="T124" i="42" s="1"/>
  <c r="R125" i="42"/>
  <c r="S125" i="42" s="1"/>
  <c r="T125" i="42" s="1"/>
  <c r="R126" i="42"/>
  <c r="S126" i="42" s="1"/>
  <c r="T126" i="42" s="1"/>
  <c r="R127" i="42"/>
  <c r="S127" i="42" s="1"/>
  <c r="T127" i="42" s="1"/>
  <c r="R128" i="42"/>
  <c r="S128" i="42" s="1"/>
  <c r="T128" i="42" s="1"/>
  <c r="R129" i="42"/>
  <c r="S129" i="42" s="1"/>
  <c r="T129" i="42" s="1"/>
  <c r="R130" i="42"/>
  <c r="S130" i="42" s="1"/>
  <c r="T130" i="42" s="1"/>
  <c r="R131" i="42"/>
  <c r="S131" i="42" s="1"/>
  <c r="T131" i="42" s="1"/>
  <c r="R132" i="42"/>
  <c r="S132" i="42" s="1"/>
  <c r="T132" i="42" s="1"/>
  <c r="R133" i="42"/>
  <c r="S133" i="42" s="1"/>
  <c r="T133" i="42" s="1"/>
  <c r="R134" i="42"/>
  <c r="S134" i="42" s="1"/>
  <c r="T134" i="42" s="1"/>
  <c r="R135" i="42"/>
  <c r="S135" i="42" s="1"/>
  <c r="T135" i="42" s="1"/>
  <c r="R136" i="42"/>
  <c r="S136" i="42" s="1"/>
  <c r="T136" i="42" s="1"/>
  <c r="R137" i="42"/>
  <c r="S137" i="42" s="1"/>
  <c r="T137" i="42" s="1"/>
  <c r="R138" i="42"/>
  <c r="S138" i="42" s="1"/>
  <c r="T138" i="42" s="1"/>
  <c r="R139" i="42"/>
  <c r="S139" i="42" s="1"/>
  <c r="T139" i="42" s="1"/>
  <c r="R140" i="42"/>
  <c r="S140" i="42" s="1"/>
  <c r="T140" i="42" s="1"/>
  <c r="R141" i="42"/>
  <c r="S141" i="42" s="1"/>
  <c r="T141" i="42" s="1"/>
  <c r="R142" i="42"/>
  <c r="S142" i="42" s="1"/>
  <c r="T142" i="42" s="1"/>
  <c r="R143" i="42"/>
  <c r="S143" i="42" s="1"/>
  <c r="T143" i="42" s="1"/>
  <c r="R144" i="42"/>
  <c r="S144" i="42" s="1"/>
  <c r="T144" i="42" s="1"/>
  <c r="R145" i="42"/>
  <c r="S145" i="42" s="1"/>
  <c r="T145" i="42" s="1"/>
  <c r="R146" i="42"/>
  <c r="S146" i="42" s="1"/>
  <c r="T146" i="42" s="1"/>
  <c r="R147" i="42"/>
  <c r="S147" i="42" s="1"/>
  <c r="T147" i="42" s="1"/>
  <c r="R148" i="42"/>
  <c r="S148" i="42" s="1"/>
  <c r="T148" i="42" s="1"/>
  <c r="R149" i="42"/>
  <c r="S149" i="42" s="1"/>
  <c r="T149" i="42" s="1"/>
  <c r="R150" i="42"/>
  <c r="S150" i="42" s="1"/>
  <c r="T150" i="42" s="1"/>
  <c r="R151" i="42"/>
  <c r="S151" i="42" s="1"/>
  <c r="T151" i="42" s="1"/>
  <c r="R152" i="42"/>
  <c r="S152" i="42" s="1"/>
  <c r="T152" i="42" s="1"/>
  <c r="R153" i="42"/>
  <c r="S153" i="42" s="1"/>
  <c r="T153" i="42" s="1"/>
  <c r="R154" i="42"/>
  <c r="S154" i="42" s="1"/>
  <c r="T154" i="42" s="1"/>
  <c r="R155" i="42"/>
  <c r="S155" i="42" s="1"/>
  <c r="T155" i="42" s="1"/>
  <c r="R156" i="42"/>
  <c r="S156" i="42" s="1"/>
  <c r="T156" i="42" s="1"/>
  <c r="R157" i="42"/>
  <c r="S157" i="42" s="1"/>
  <c r="T157" i="42" s="1"/>
  <c r="R158" i="42"/>
  <c r="S158" i="42" s="1"/>
  <c r="T158" i="42" s="1"/>
  <c r="R159" i="42"/>
  <c r="S159" i="42" s="1"/>
  <c r="T159" i="42" s="1"/>
  <c r="R160" i="42"/>
  <c r="S160" i="42" s="1"/>
  <c r="T160" i="42" s="1"/>
  <c r="R161" i="42"/>
  <c r="S161" i="42" s="1"/>
  <c r="T161" i="42" s="1"/>
  <c r="R162" i="42"/>
  <c r="S162" i="42" s="1"/>
  <c r="T162" i="42" s="1"/>
  <c r="R163" i="42"/>
  <c r="S163" i="42" s="1"/>
  <c r="T163" i="42" s="1"/>
  <c r="R164" i="42"/>
  <c r="S164" i="42" s="1"/>
  <c r="T164" i="42" s="1"/>
  <c r="R165" i="42"/>
  <c r="S165" i="42" s="1"/>
  <c r="T165" i="42" s="1"/>
  <c r="R166" i="42"/>
  <c r="S166" i="42" s="1"/>
  <c r="T166" i="42" s="1"/>
  <c r="R167" i="42"/>
  <c r="S167" i="42" s="1"/>
  <c r="T167" i="42" s="1"/>
  <c r="R168" i="42"/>
  <c r="S168" i="42" s="1"/>
  <c r="T168" i="42" s="1"/>
  <c r="R169" i="42"/>
  <c r="S169" i="42" s="1"/>
  <c r="T169" i="42" s="1"/>
  <c r="R170" i="42"/>
  <c r="S170" i="42" s="1"/>
  <c r="T170" i="42" s="1"/>
  <c r="R171" i="42"/>
  <c r="S171" i="42" s="1"/>
  <c r="T171" i="42" s="1"/>
  <c r="R172" i="42"/>
  <c r="S172" i="42" s="1"/>
  <c r="T172" i="42" s="1"/>
  <c r="R173" i="42"/>
  <c r="S173" i="42" s="1"/>
  <c r="T173" i="42" s="1"/>
  <c r="R174" i="42"/>
  <c r="S174" i="42" s="1"/>
  <c r="T174" i="42" s="1"/>
  <c r="R175" i="42"/>
  <c r="S175" i="42" s="1"/>
  <c r="T175" i="42" s="1"/>
  <c r="R176" i="42"/>
  <c r="S176" i="42" s="1"/>
  <c r="T176" i="42" s="1"/>
  <c r="R177" i="42"/>
  <c r="S177" i="42" s="1"/>
  <c r="T177" i="42" s="1"/>
  <c r="R178" i="42"/>
  <c r="S178" i="42" s="1"/>
  <c r="T178" i="42" s="1"/>
  <c r="R179" i="42"/>
  <c r="S179" i="42" s="1"/>
  <c r="T179" i="42" s="1"/>
  <c r="R180" i="42"/>
  <c r="S180" i="42" s="1"/>
  <c r="T180" i="42" s="1"/>
  <c r="R181" i="42"/>
  <c r="S181" i="42" s="1"/>
  <c r="T181" i="42" s="1"/>
  <c r="R182" i="42"/>
  <c r="S182" i="42" s="1"/>
  <c r="T182" i="42" s="1"/>
  <c r="R183" i="42"/>
  <c r="S183" i="42" s="1"/>
  <c r="T183" i="42" s="1"/>
  <c r="R184" i="42"/>
  <c r="S184" i="42" s="1"/>
  <c r="T184" i="42" s="1"/>
  <c r="R185" i="42"/>
  <c r="S185" i="42" s="1"/>
  <c r="T185" i="42" s="1"/>
  <c r="R186" i="42"/>
  <c r="S186" i="42" s="1"/>
  <c r="T186" i="42" s="1"/>
  <c r="R187" i="42"/>
  <c r="S187" i="42" s="1"/>
  <c r="T187" i="42" s="1"/>
  <c r="R188" i="42"/>
  <c r="S188" i="42" s="1"/>
  <c r="T188" i="42" s="1"/>
  <c r="R189" i="42"/>
  <c r="S189" i="42" s="1"/>
  <c r="T189" i="42" s="1"/>
  <c r="R190" i="42"/>
  <c r="S190" i="42" s="1"/>
  <c r="T190" i="42" s="1"/>
  <c r="R192" i="42"/>
  <c r="S192" i="42" s="1"/>
  <c r="T192" i="42" s="1"/>
  <c r="R193" i="42"/>
  <c r="S193" i="42" s="1"/>
  <c r="T193" i="42" s="1"/>
  <c r="R194" i="42"/>
  <c r="S194" i="42" s="1"/>
  <c r="T194" i="42" s="1"/>
  <c r="R195" i="42"/>
  <c r="S195" i="42" s="1"/>
  <c r="T195" i="42" s="1"/>
  <c r="R2" i="42"/>
  <c r="S2" i="42" s="1"/>
  <c r="T2" i="42" s="1"/>
  <c r="Q3" i="42"/>
  <c r="Q4" i="42"/>
  <c r="Q5" i="42"/>
  <c r="Q6" i="42"/>
  <c r="Q7" i="42"/>
  <c r="Q8" i="42"/>
  <c r="Q9" i="42"/>
  <c r="Q10" i="42"/>
  <c r="Q11" i="42"/>
  <c r="Q12" i="42"/>
  <c r="Q14" i="42"/>
  <c r="Q15" i="42"/>
  <c r="Q16" i="42"/>
  <c r="Q17" i="42"/>
  <c r="Q18" i="42"/>
  <c r="Q19" i="42"/>
  <c r="Q20" i="42"/>
  <c r="Q21" i="42"/>
  <c r="Q22" i="42"/>
  <c r="Q23" i="42"/>
  <c r="Q24" i="42"/>
  <c r="Q25" i="42"/>
  <c r="Q26" i="42"/>
  <c r="Q27" i="42"/>
  <c r="Q28" i="42"/>
  <c r="Q30" i="42"/>
  <c r="Q31" i="42"/>
  <c r="Q32" i="42"/>
  <c r="Q33" i="42"/>
  <c r="Q34" i="42"/>
  <c r="Q35" i="42"/>
  <c r="Q36" i="42"/>
  <c r="Q37" i="42"/>
  <c r="Q38" i="42"/>
  <c r="Q40" i="42"/>
  <c r="Q43" i="42"/>
  <c r="Q45" i="42"/>
  <c r="Q46" i="42"/>
  <c r="Q47" i="42"/>
  <c r="Q48" i="42"/>
  <c r="Q49" i="42"/>
  <c r="Q51" i="42"/>
  <c r="Q57" i="42"/>
  <c r="Q61" i="42"/>
  <c r="Q62" i="42"/>
  <c r="Q63" i="42"/>
  <c r="Q64" i="42"/>
  <c r="Q65" i="42"/>
  <c r="Q66" i="42"/>
  <c r="Q67" i="42"/>
  <c r="Q68" i="42"/>
  <c r="Q70" i="42"/>
  <c r="Q72" i="42"/>
  <c r="Q74" i="42"/>
  <c r="Q75" i="42"/>
  <c r="Q76" i="42"/>
  <c r="Q77" i="42"/>
  <c r="Q78" i="42"/>
  <c r="Q79" i="42"/>
  <c r="Q80" i="42"/>
  <c r="Q81" i="42"/>
  <c r="Q83" i="42"/>
  <c r="Q84" i="42"/>
  <c r="Q85" i="42"/>
  <c r="Q87" i="42"/>
  <c r="Q88" i="42"/>
  <c r="Q89" i="42"/>
  <c r="Q90" i="42"/>
  <c r="Q91" i="42"/>
  <c r="Q92" i="42"/>
  <c r="Q93" i="42"/>
  <c r="Q94" i="42"/>
  <c r="Q95" i="42"/>
  <c r="Q96" i="42"/>
  <c r="Q98" i="42"/>
  <c r="Q99" i="42"/>
  <c r="Q100" i="42"/>
  <c r="Q101" i="42"/>
  <c r="Q102" i="42"/>
  <c r="Q103" i="42"/>
  <c r="Q104" i="42"/>
  <c r="Q105" i="42"/>
  <c r="Q109" i="42"/>
  <c r="Q110" i="42"/>
  <c r="Q111" i="42"/>
  <c r="Q112" i="42"/>
  <c r="Q113" i="42"/>
  <c r="Q115" i="42"/>
  <c r="Q116" i="42"/>
  <c r="Q118" i="42"/>
  <c r="Q119" i="42"/>
  <c r="Q120" i="42"/>
  <c r="Q121" i="42"/>
  <c r="Q122" i="42"/>
  <c r="Q123" i="42"/>
  <c r="Q124" i="42"/>
  <c r="Q125" i="42"/>
  <c r="Q126" i="42"/>
  <c r="Q127" i="42"/>
  <c r="Q128" i="42"/>
  <c r="Q129" i="42"/>
  <c r="Q131" i="42"/>
  <c r="Q132" i="42"/>
  <c r="Q133" i="42"/>
  <c r="Q134" i="42"/>
  <c r="Q135" i="42"/>
  <c r="Q136" i="42"/>
  <c r="Q137" i="42"/>
  <c r="Q138" i="42"/>
  <c r="Q140" i="42"/>
  <c r="Q141" i="42"/>
  <c r="Q145" i="42"/>
  <c r="Q146" i="42"/>
  <c r="Q147" i="42"/>
  <c r="Q148" i="42"/>
  <c r="Q149" i="42"/>
  <c r="Q150" i="42"/>
  <c r="Q151" i="42"/>
  <c r="Q152" i="42"/>
  <c r="Q153" i="42"/>
  <c r="Q154" i="42"/>
  <c r="Q155" i="42"/>
  <c r="Q156" i="42"/>
  <c r="Q158" i="42"/>
  <c r="Q159" i="42"/>
  <c r="Q160" i="42"/>
  <c r="Q161" i="42"/>
  <c r="Q163" i="42"/>
  <c r="Q164" i="42"/>
  <c r="Q165" i="42"/>
  <c r="Q166" i="42"/>
  <c r="Q168" i="42"/>
  <c r="Q169" i="42"/>
  <c r="Q170" i="42"/>
  <c r="Q171" i="42"/>
  <c r="Q174" i="42"/>
  <c r="Q175" i="42"/>
  <c r="Q176" i="42"/>
  <c r="Q177" i="42"/>
  <c r="Q179" i="42"/>
  <c r="Q180" i="42"/>
  <c r="Q181" i="42"/>
  <c r="Q182" i="42"/>
  <c r="Q183" i="42"/>
  <c r="Q185" i="42"/>
  <c r="Q186" i="42"/>
  <c r="Q188" i="42"/>
  <c r="Q189" i="42"/>
  <c r="Q190" i="42"/>
  <c r="Q192" i="42"/>
  <c r="Q193" i="42"/>
  <c r="Q194" i="42"/>
  <c r="Q2" i="42"/>
  <c r="D6" i="50"/>
  <c r="L7" i="49"/>
  <c r="M7" i="50" s="1"/>
  <c r="L8" i="49"/>
  <c r="M8" i="50" s="1"/>
  <c r="L9" i="49"/>
  <c r="M9" i="50" s="1"/>
  <c r="L10" i="49"/>
  <c r="M10" i="50" s="1"/>
  <c r="L11" i="49"/>
  <c r="M11" i="50" s="1"/>
  <c r="L12" i="49"/>
  <c r="M12" i="50" s="1"/>
  <c r="L13" i="49"/>
  <c r="M13" i="50" s="1"/>
  <c r="L14" i="49"/>
  <c r="M14" i="50" s="1"/>
  <c r="L15" i="49"/>
  <c r="M15" i="50" s="1"/>
  <c r="L16" i="49"/>
  <c r="M16" i="50" s="1"/>
  <c r="L17" i="49"/>
  <c r="M17" i="50" s="1"/>
  <c r="L18" i="49"/>
  <c r="M18" i="50" s="1"/>
  <c r="L19" i="49"/>
  <c r="M19" i="50" s="1"/>
  <c r="L20" i="49"/>
  <c r="M20" i="50" s="1"/>
  <c r="L21" i="49"/>
  <c r="M21" i="50" s="1"/>
  <c r="L22" i="49"/>
  <c r="M22" i="50" s="1"/>
  <c r="L23" i="49"/>
  <c r="M23" i="50" s="1"/>
  <c r="L24" i="49"/>
  <c r="M24" i="50" s="1"/>
  <c r="L25" i="49"/>
  <c r="M25" i="50" s="1"/>
  <c r="L26" i="49"/>
  <c r="M26" i="50" s="1"/>
  <c r="L27" i="49"/>
  <c r="M27" i="50" s="1"/>
  <c r="L28" i="49"/>
  <c r="M28" i="50" s="1"/>
  <c r="L29" i="49"/>
  <c r="M29" i="50" s="1"/>
  <c r="L30" i="49"/>
  <c r="M30" i="50" s="1"/>
  <c r="L31" i="49"/>
  <c r="M31" i="50" s="1"/>
  <c r="L32" i="49"/>
  <c r="M32" i="50" s="1"/>
  <c r="L33" i="49"/>
  <c r="M33" i="50" s="1"/>
  <c r="L34" i="49"/>
  <c r="M34" i="50" s="1"/>
  <c r="L35" i="49"/>
  <c r="M35" i="50" s="1"/>
  <c r="L36" i="49"/>
  <c r="M36" i="50" s="1"/>
  <c r="L37" i="49"/>
  <c r="M37" i="50" s="1"/>
  <c r="L38" i="49"/>
  <c r="M38" i="50" s="1"/>
  <c r="L39" i="49"/>
  <c r="M39" i="50" s="1"/>
  <c r="L40" i="49"/>
  <c r="M40" i="50" s="1"/>
  <c r="L41" i="49"/>
  <c r="M41" i="50" s="1"/>
  <c r="L42" i="49"/>
  <c r="M42" i="50" s="1"/>
  <c r="L43" i="49"/>
  <c r="M43" i="50" s="1"/>
  <c r="L44" i="49"/>
  <c r="M44" i="50" s="1"/>
  <c r="L45" i="49"/>
  <c r="M45" i="50" s="1"/>
  <c r="L46" i="49"/>
  <c r="M46" i="50" s="1"/>
  <c r="L47" i="49"/>
  <c r="M47" i="50" s="1"/>
  <c r="L48" i="49"/>
  <c r="M48" i="50" s="1"/>
  <c r="L49" i="49"/>
  <c r="M49" i="50" s="1"/>
  <c r="L50" i="49"/>
  <c r="M50" i="50" s="1"/>
  <c r="L51" i="49"/>
  <c r="M51" i="50" s="1"/>
  <c r="L52" i="49"/>
  <c r="M52" i="50" s="1"/>
  <c r="L53" i="49"/>
  <c r="M53" i="50" s="1"/>
  <c r="L54" i="49"/>
  <c r="M54" i="50" s="1"/>
  <c r="L55" i="49"/>
  <c r="M55" i="50" s="1"/>
  <c r="L56" i="49"/>
  <c r="M56" i="50" s="1"/>
  <c r="L57" i="49"/>
  <c r="M57" i="50" s="1"/>
  <c r="L58" i="49"/>
  <c r="M58" i="50" s="1"/>
  <c r="L59" i="49"/>
  <c r="M59" i="50" s="1"/>
  <c r="L60" i="49"/>
  <c r="M60" i="50" s="1"/>
  <c r="L61" i="49"/>
  <c r="M61" i="50" s="1"/>
  <c r="L62" i="49"/>
  <c r="M62" i="50" s="1"/>
  <c r="L63" i="49"/>
  <c r="M63" i="50" s="1"/>
  <c r="L64" i="49"/>
  <c r="M64" i="50" s="1"/>
  <c r="L65" i="49"/>
  <c r="M65" i="50" s="1"/>
  <c r="L66" i="49"/>
  <c r="M66" i="50" s="1"/>
  <c r="L67" i="49"/>
  <c r="M67" i="50" s="1"/>
  <c r="L68" i="49"/>
  <c r="M68" i="50" s="1"/>
  <c r="L69" i="49"/>
  <c r="M69" i="50" s="1"/>
  <c r="L70" i="49"/>
  <c r="M70" i="50" s="1"/>
  <c r="L71" i="49"/>
  <c r="M71" i="50" s="1"/>
  <c r="L72" i="49"/>
  <c r="M72" i="50" s="1"/>
  <c r="L73" i="49"/>
  <c r="M73" i="50" s="1"/>
  <c r="L74" i="49"/>
  <c r="M74" i="50" s="1"/>
  <c r="L75" i="49"/>
  <c r="M75" i="50" s="1"/>
  <c r="L76" i="49"/>
  <c r="M76" i="50" s="1"/>
  <c r="L77" i="49"/>
  <c r="M77" i="50" s="1"/>
  <c r="L78" i="49"/>
  <c r="M78" i="50" s="1"/>
  <c r="L79" i="49"/>
  <c r="M79" i="50" s="1"/>
  <c r="L80" i="49"/>
  <c r="M80" i="50" s="1"/>
  <c r="L81" i="49"/>
  <c r="M81" i="50" s="1"/>
  <c r="L82" i="49"/>
  <c r="M82" i="50" s="1"/>
  <c r="L83" i="49"/>
  <c r="M83" i="50" s="1"/>
  <c r="L84" i="49"/>
  <c r="M84" i="50" s="1"/>
  <c r="L85" i="49"/>
  <c r="M85" i="50" s="1"/>
  <c r="L86" i="49"/>
  <c r="M86" i="50" s="1"/>
  <c r="L87" i="49"/>
  <c r="M87" i="50" s="1"/>
  <c r="L88" i="49"/>
  <c r="M88" i="50" s="1"/>
  <c r="L89" i="49"/>
  <c r="M89" i="50" s="1"/>
  <c r="L90" i="49"/>
  <c r="M90" i="50" s="1"/>
  <c r="L91" i="49"/>
  <c r="M91" i="50" s="1"/>
  <c r="L92" i="49"/>
  <c r="M92" i="50" s="1"/>
  <c r="L93" i="49"/>
  <c r="M93" i="50" s="1"/>
  <c r="L94" i="49"/>
  <c r="M94" i="50" s="1"/>
  <c r="L95" i="49"/>
  <c r="M95" i="50" s="1"/>
  <c r="L96" i="49"/>
  <c r="M96" i="50" s="1"/>
  <c r="L97" i="49"/>
  <c r="M97" i="50" s="1"/>
  <c r="L98" i="49"/>
  <c r="M98" i="50" s="1"/>
  <c r="L99" i="49"/>
  <c r="M99" i="50" s="1"/>
  <c r="L100" i="49"/>
  <c r="M100" i="50" s="1"/>
  <c r="L101" i="49"/>
  <c r="M101" i="50" s="1"/>
  <c r="L102" i="49"/>
  <c r="M102" i="50" s="1"/>
  <c r="L103" i="49"/>
  <c r="M103" i="50" s="1"/>
  <c r="L104" i="49"/>
  <c r="M104" i="50" s="1"/>
  <c r="L105" i="49"/>
  <c r="M105" i="50" s="1"/>
  <c r="L106" i="49"/>
  <c r="M106" i="50" s="1"/>
  <c r="L107" i="49"/>
  <c r="M107" i="50" s="1"/>
  <c r="L110" i="49"/>
  <c r="M110" i="50" s="1"/>
  <c r="L111" i="49"/>
  <c r="M111" i="50" s="1"/>
  <c r="L112" i="49"/>
  <c r="M112" i="50" s="1"/>
  <c r="L113" i="49"/>
  <c r="M113" i="50" s="1"/>
  <c r="L114" i="49"/>
  <c r="M114" i="50" s="1"/>
  <c r="L115" i="49"/>
  <c r="M115" i="50" s="1"/>
  <c r="L116" i="49"/>
  <c r="M116" i="50" s="1"/>
  <c r="L117" i="49"/>
  <c r="M117" i="50" s="1"/>
  <c r="L118" i="49"/>
  <c r="M118" i="50" s="1"/>
  <c r="L119" i="49"/>
  <c r="M119" i="50" s="1"/>
  <c r="L120" i="49"/>
  <c r="M120" i="50" s="1"/>
  <c r="L121" i="49"/>
  <c r="M121" i="50" s="1"/>
  <c r="L122" i="49"/>
  <c r="M122" i="50" s="1"/>
  <c r="L123" i="49"/>
  <c r="M123" i="50" s="1"/>
  <c r="L124" i="49"/>
  <c r="M124" i="50" s="1"/>
  <c r="L125" i="49"/>
  <c r="M125" i="50" s="1"/>
  <c r="L126" i="49"/>
  <c r="M126" i="50" s="1"/>
  <c r="L127" i="49"/>
  <c r="M127" i="50" s="1"/>
  <c r="L128" i="49"/>
  <c r="M128" i="50" s="1"/>
  <c r="L129" i="49"/>
  <c r="M129" i="50" s="1"/>
  <c r="L130" i="49"/>
  <c r="M130" i="50" s="1"/>
  <c r="L131" i="49"/>
  <c r="M131" i="50" s="1"/>
  <c r="L6" i="49"/>
  <c r="M6" i="50" s="1"/>
  <c r="M27" i="49"/>
  <c r="N27" i="50" s="1"/>
  <c r="N27" i="49"/>
  <c r="O27" i="50" s="1"/>
  <c r="O27" i="49"/>
  <c r="P27" i="50" s="1"/>
  <c r="P27" i="49"/>
  <c r="Q27" i="50" s="1"/>
  <c r="Q27" i="49"/>
  <c r="R27" i="50" s="1"/>
  <c r="R27" i="49"/>
  <c r="S27" i="50" s="1"/>
  <c r="S27" i="49"/>
  <c r="T27" i="50" s="1"/>
  <c r="T27" i="49"/>
  <c r="U27" i="50" s="1"/>
  <c r="U27" i="49"/>
  <c r="V27" i="50" s="1"/>
  <c r="V27" i="49"/>
  <c r="W27" i="50" s="1"/>
  <c r="W27" i="49"/>
  <c r="X27" i="50" s="1"/>
  <c r="X27" i="49"/>
  <c r="Y27" i="50" s="1"/>
  <c r="Y27" i="49"/>
  <c r="Z27" i="50" s="1"/>
  <c r="Z27" i="49"/>
  <c r="AA27" i="50" s="1"/>
  <c r="AA27" i="49"/>
  <c r="AB27" i="50" s="1"/>
  <c r="AB27" i="49"/>
  <c r="AC27" i="50" s="1"/>
  <c r="AC27" i="49"/>
  <c r="AD27" i="50" s="1"/>
  <c r="AD27" i="49"/>
  <c r="AE27" i="50" s="1"/>
  <c r="M42" i="49"/>
  <c r="N42" i="50" s="1"/>
  <c r="N42" i="49"/>
  <c r="O42" i="50" s="1"/>
  <c r="O42" i="49"/>
  <c r="P42" i="50" s="1"/>
  <c r="P42" i="49"/>
  <c r="Q42" i="50" s="1"/>
  <c r="Q42" i="49"/>
  <c r="R42" i="50" s="1"/>
  <c r="R42" i="49"/>
  <c r="S42" i="50" s="1"/>
  <c r="S42" i="49"/>
  <c r="T42" i="50" s="1"/>
  <c r="T42" i="49"/>
  <c r="U42" i="50" s="1"/>
  <c r="U42" i="49"/>
  <c r="V42" i="50" s="1"/>
  <c r="V42" i="49"/>
  <c r="W42" i="50" s="1"/>
  <c r="W42" i="49"/>
  <c r="X42" i="50" s="1"/>
  <c r="X42" i="49"/>
  <c r="Y42" i="50" s="1"/>
  <c r="Y42" i="49"/>
  <c r="Z42" i="50" s="1"/>
  <c r="Z42" i="49"/>
  <c r="AA42" i="50" s="1"/>
  <c r="AA42" i="49"/>
  <c r="AB42" i="50" s="1"/>
  <c r="AB42" i="49"/>
  <c r="AC42" i="50" s="1"/>
  <c r="AC42" i="49"/>
  <c r="AD42" i="50" s="1"/>
  <c r="AD42" i="49"/>
  <c r="AE42" i="50" s="1"/>
  <c r="M88" i="49"/>
  <c r="N88" i="50" s="1"/>
  <c r="N88" i="49"/>
  <c r="O88" i="50" s="1"/>
  <c r="O88" i="49"/>
  <c r="P88" i="50" s="1"/>
  <c r="P88" i="49"/>
  <c r="Q88" i="50" s="1"/>
  <c r="Q88" i="49"/>
  <c r="R88" i="50" s="1"/>
  <c r="R88" i="49"/>
  <c r="S88" i="50" s="1"/>
  <c r="S88" i="49"/>
  <c r="T88" i="50" s="1"/>
  <c r="T88" i="49"/>
  <c r="U88" i="50" s="1"/>
  <c r="U88" i="49"/>
  <c r="V88" i="50" s="1"/>
  <c r="V88" i="49"/>
  <c r="W88" i="50" s="1"/>
  <c r="W88" i="49"/>
  <c r="X88" i="50" s="1"/>
  <c r="X88" i="49"/>
  <c r="Y88" i="50" s="1"/>
  <c r="Y88" i="49"/>
  <c r="Z88" i="50" s="1"/>
  <c r="Z88" i="49"/>
  <c r="AA88" i="50" s="1"/>
  <c r="AA88" i="49"/>
  <c r="AB88" i="50" s="1"/>
  <c r="AB88" i="49"/>
  <c r="AC88" i="50" s="1"/>
  <c r="AC88" i="49"/>
  <c r="AD88" i="50" s="1"/>
  <c r="AD88" i="49"/>
  <c r="AE88" i="50" s="1"/>
  <c r="M90" i="49"/>
  <c r="N90" i="50" s="1"/>
  <c r="N90" i="49"/>
  <c r="O90" i="50" s="1"/>
  <c r="O90" i="49"/>
  <c r="P90" i="50" s="1"/>
  <c r="P90" i="49"/>
  <c r="Q90" i="50" s="1"/>
  <c r="Q90" i="49"/>
  <c r="R90" i="50" s="1"/>
  <c r="R90" i="49"/>
  <c r="S90" i="50" s="1"/>
  <c r="S90" i="49"/>
  <c r="T90" i="50" s="1"/>
  <c r="T90" i="49"/>
  <c r="U90" i="50" s="1"/>
  <c r="U90" i="49"/>
  <c r="V90" i="50" s="1"/>
  <c r="V90" i="49"/>
  <c r="W90" i="50" s="1"/>
  <c r="W90" i="49"/>
  <c r="X90" i="50" s="1"/>
  <c r="X90" i="49"/>
  <c r="Y90" i="50" s="1"/>
  <c r="Y90" i="49"/>
  <c r="Z90" i="50" s="1"/>
  <c r="Z90" i="49"/>
  <c r="AA90" i="50" s="1"/>
  <c r="AA90" i="49"/>
  <c r="AB90" i="50" s="1"/>
  <c r="AB90" i="49"/>
  <c r="AC90" i="50" s="1"/>
  <c r="AC90" i="49"/>
  <c r="AD90" i="50" s="1"/>
  <c r="AD90" i="49"/>
  <c r="AE90" i="50" s="1"/>
  <c r="M92" i="49"/>
  <c r="N92" i="50" s="1"/>
  <c r="N92" i="49"/>
  <c r="O92" i="50" s="1"/>
  <c r="O92" i="49"/>
  <c r="P92" i="50" s="1"/>
  <c r="P92" i="49"/>
  <c r="Q92" i="50" s="1"/>
  <c r="Q92" i="49"/>
  <c r="R92" i="50" s="1"/>
  <c r="R92" i="49"/>
  <c r="S92" i="50" s="1"/>
  <c r="S92" i="49"/>
  <c r="T92" i="50" s="1"/>
  <c r="T92" i="49"/>
  <c r="U92" i="50" s="1"/>
  <c r="U92" i="49"/>
  <c r="V92" i="50" s="1"/>
  <c r="V92" i="49"/>
  <c r="W92" i="50" s="1"/>
  <c r="W92" i="49"/>
  <c r="X92" i="50" s="1"/>
  <c r="X92" i="49"/>
  <c r="Y92" i="50" s="1"/>
  <c r="Y92" i="49"/>
  <c r="Z92" i="50" s="1"/>
  <c r="Z92" i="49"/>
  <c r="AA92" i="50" s="1"/>
  <c r="AA92" i="49"/>
  <c r="AB92" i="50" s="1"/>
  <c r="AB92" i="49"/>
  <c r="AC92" i="50" s="1"/>
  <c r="AC92" i="49"/>
  <c r="AD92" i="50" s="1"/>
  <c r="AD92" i="49"/>
  <c r="AE92" i="50" s="1"/>
  <c r="M94" i="49"/>
  <c r="N94" i="50" s="1"/>
  <c r="N94" i="49"/>
  <c r="O94" i="50" s="1"/>
  <c r="O94" i="49"/>
  <c r="P94" i="50" s="1"/>
  <c r="P94" i="49"/>
  <c r="Q94" i="50" s="1"/>
  <c r="Q94" i="49"/>
  <c r="R94" i="50" s="1"/>
  <c r="R94" i="49"/>
  <c r="S94" i="50" s="1"/>
  <c r="S94" i="49"/>
  <c r="T94" i="50" s="1"/>
  <c r="T94" i="49"/>
  <c r="U94" i="50" s="1"/>
  <c r="U94" i="49"/>
  <c r="V94" i="50" s="1"/>
  <c r="V94" i="49"/>
  <c r="W94" i="50" s="1"/>
  <c r="W94" i="49"/>
  <c r="X94" i="50" s="1"/>
  <c r="X94" i="49"/>
  <c r="Y94" i="50" s="1"/>
  <c r="Y94" i="49"/>
  <c r="Z94" i="50" s="1"/>
  <c r="Z94" i="49"/>
  <c r="AA94" i="50" s="1"/>
  <c r="AA94" i="49"/>
  <c r="AB94" i="50" s="1"/>
  <c r="AB94" i="49"/>
  <c r="AC94" i="50" s="1"/>
  <c r="AC94" i="49"/>
  <c r="AD94" i="50" s="1"/>
  <c r="AD94" i="49"/>
  <c r="AE94" i="50" s="1"/>
  <c r="M96" i="49"/>
  <c r="N96" i="50" s="1"/>
  <c r="N96" i="49"/>
  <c r="O96" i="50" s="1"/>
  <c r="O96" i="49"/>
  <c r="P96" i="50" s="1"/>
  <c r="P96" i="49"/>
  <c r="Q96" i="50" s="1"/>
  <c r="Q96" i="49"/>
  <c r="R96" i="50" s="1"/>
  <c r="R96" i="49"/>
  <c r="S96" i="50" s="1"/>
  <c r="S96" i="49"/>
  <c r="T96" i="50" s="1"/>
  <c r="T96" i="49"/>
  <c r="U96" i="50" s="1"/>
  <c r="U96" i="49"/>
  <c r="V96" i="50" s="1"/>
  <c r="V96" i="49"/>
  <c r="W96" i="50" s="1"/>
  <c r="W96" i="49"/>
  <c r="X96" i="50" s="1"/>
  <c r="X96" i="49"/>
  <c r="Y96" i="50" s="1"/>
  <c r="Y96" i="49"/>
  <c r="Z96" i="50" s="1"/>
  <c r="Z96" i="49"/>
  <c r="AA96" i="50" s="1"/>
  <c r="AA96" i="49"/>
  <c r="AB96" i="50" s="1"/>
  <c r="AB96" i="49"/>
  <c r="AC96" i="50" s="1"/>
  <c r="AC96" i="49"/>
  <c r="AD96" i="50" s="1"/>
  <c r="AD96" i="49"/>
  <c r="AE96" i="50" s="1"/>
  <c r="M104" i="49"/>
  <c r="N104" i="50" s="1"/>
  <c r="N104" i="49"/>
  <c r="O104" i="50" s="1"/>
  <c r="O104" i="49"/>
  <c r="P104" i="50" s="1"/>
  <c r="P104" i="49"/>
  <c r="Q104" i="50" s="1"/>
  <c r="Q104" i="49"/>
  <c r="R104" i="50" s="1"/>
  <c r="R104" i="49"/>
  <c r="S104" i="50" s="1"/>
  <c r="S104" i="49"/>
  <c r="T104" i="50" s="1"/>
  <c r="T104" i="49"/>
  <c r="U104" i="50" s="1"/>
  <c r="U104" i="49"/>
  <c r="V104" i="50" s="1"/>
  <c r="V104" i="49"/>
  <c r="W104" i="50" s="1"/>
  <c r="W104" i="49"/>
  <c r="X104" i="50" s="1"/>
  <c r="X104" i="49"/>
  <c r="Y104" i="50" s="1"/>
  <c r="Y104" i="49"/>
  <c r="Z104" i="50" s="1"/>
  <c r="Z104" i="49"/>
  <c r="AA104" i="50" s="1"/>
  <c r="AA104" i="49"/>
  <c r="AB104" i="50" s="1"/>
  <c r="AB104" i="49"/>
  <c r="AC104" i="50" s="1"/>
  <c r="AC104" i="49"/>
  <c r="AD104" i="50" s="1"/>
  <c r="AD104" i="49"/>
  <c r="AE104" i="50" s="1"/>
  <c r="M110" i="49"/>
  <c r="N110" i="50" s="1"/>
  <c r="N110" i="49"/>
  <c r="O110" i="50" s="1"/>
  <c r="O110" i="49"/>
  <c r="P110" i="50" s="1"/>
  <c r="P110" i="49"/>
  <c r="Q110" i="50" s="1"/>
  <c r="Q110" i="49"/>
  <c r="R110" i="50" s="1"/>
  <c r="R110" i="49"/>
  <c r="S110" i="50" s="1"/>
  <c r="S110" i="49"/>
  <c r="T110" i="50" s="1"/>
  <c r="T110" i="49"/>
  <c r="U110" i="50" s="1"/>
  <c r="U110" i="49"/>
  <c r="V110" i="50" s="1"/>
  <c r="V110" i="49"/>
  <c r="W110" i="50" s="1"/>
  <c r="W110" i="49"/>
  <c r="X110" i="50" s="1"/>
  <c r="X110" i="49"/>
  <c r="Y110" i="50" s="1"/>
  <c r="Y110" i="49"/>
  <c r="Z110" i="50" s="1"/>
  <c r="Z110" i="49"/>
  <c r="AA110" i="50" s="1"/>
  <c r="AA110" i="49"/>
  <c r="AB110" i="50" s="1"/>
  <c r="AB110" i="49"/>
  <c r="AC110" i="50" s="1"/>
  <c r="AC110" i="49"/>
  <c r="AD110" i="50" s="1"/>
  <c r="AD110" i="49"/>
  <c r="AE110" i="50" s="1"/>
  <c r="M114" i="49"/>
  <c r="N114" i="50" s="1"/>
  <c r="N114" i="49"/>
  <c r="O114" i="50" s="1"/>
  <c r="O114" i="49"/>
  <c r="P114" i="50" s="1"/>
  <c r="P114" i="49"/>
  <c r="Q114" i="50" s="1"/>
  <c r="Q114" i="49"/>
  <c r="R114" i="50" s="1"/>
  <c r="R114" i="49"/>
  <c r="S114" i="50" s="1"/>
  <c r="S114" i="49"/>
  <c r="T114" i="50" s="1"/>
  <c r="T114" i="49"/>
  <c r="U114" i="50" s="1"/>
  <c r="U114" i="49"/>
  <c r="V114" i="50" s="1"/>
  <c r="V114" i="49"/>
  <c r="W114" i="50" s="1"/>
  <c r="W114" i="49"/>
  <c r="X114" i="50" s="1"/>
  <c r="X114" i="49"/>
  <c r="Y114" i="50" s="1"/>
  <c r="Y114" i="49"/>
  <c r="Z114" i="50" s="1"/>
  <c r="Z114" i="49"/>
  <c r="AA114" i="50" s="1"/>
  <c r="AA114" i="49"/>
  <c r="AB114" i="50" s="1"/>
  <c r="AB114" i="49"/>
  <c r="AC114" i="50" s="1"/>
  <c r="AC114" i="49"/>
  <c r="AD114" i="50" s="1"/>
  <c r="AD114" i="49"/>
  <c r="AE114" i="50" s="1"/>
  <c r="M116" i="49"/>
  <c r="N116" i="49"/>
  <c r="O116" i="50" s="1"/>
  <c r="O116" i="49"/>
  <c r="P116" i="50" s="1"/>
  <c r="P116" i="49"/>
  <c r="Q116" i="50" s="1"/>
  <c r="Q116" i="49"/>
  <c r="R116" i="50" s="1"/>
  <c r="R116" i="49"/>
  <c r="S116" i="50" s="1"/>
  <c r="S116" i="49"/>
  <c r="T116" i="50" s="1"/>
  <c r="T116" i="49"/>
  <c r="U116" i="50" s="1"/>
  <c r="U116" i="49"/>
  <c r="V116" i="50" s="1"/>
  <c r="V116" i="49"/>
  <c r="W116" i="50" s="1"/>
  <c r="W116" i="49"/>
  <c r="X116" i="50" s="1"/>
  <c r="X116" i="49"/>
  <c r="Y116" i="50" s="1"/>
  <c r="Y116" i="49"/>
  <c r="Z116" i="50" s="1"/>
  <c r="Z116" i="49"/>
  <c r="AA116" i="50" s="1"/>
  <c r="AA116" i="49"/>
  <c r="AB116" i="50" s="1"/>
  <c r="AB116" i="49"/>
  <c r="AC116" i="50" s="1"/>
  <c r="AC116" i="49"/>
  <c r="AD116" i="50" s="1"/>
  <c r="AD116" i="49"/>
  <c r="AE116" i="50" s="1"/>
  <c r="M118" i="49"/>
  <c r="N118" i="50" s="1"/>
  <c r="N118" i="49"/>
  <c r="O118" i="50" s="1"/>
  <c r="O118" i="49"/>
  <c r="P118" i="50" s="1"/>
  <c r="P118" i="49"/>
  <c r="Q118" i="50" s="1"/>
  <c r="Q118" i="49"/>
  <c r="R118" i="50" s="1"/>
  <c r="R118" i="49"/>
  <c r="S118" i="50" s="1"/>
  <c r="S118" i="49"/>
  <c r="T118" i="50" s="1"/>
  <c r="T118" i="49"/>
  <c r="U118" i="50" s="1"/>
  <c r="U118" i="49"/>
  <c r="V118" i="50" s="1"/>
  <c r="V118" i="49"/>
  <c r="W118" i="50" s="1"/>
  <c r="W118" i="49"/>
  <c r="X118" i="50" s="1"/>
  <c r="X118" i="49"/>
  <c r="Y118" i="50" s="1"/>
  <c r="Y118" i="49"/>
  <c r="Z118" i="50" s="1"/>
  <c r="Z118" i="49"/>
  <c r="AA118" i="50" s="1"/>
  <c r="AA118" i="49"/>
  <c r="AB118" i="50" s="1"/>
  <c r="AB118" i="49"/>
  <c r="AC118" i="50" s="1"/>
  <c r="AC118" i="49"/>
  <c r="AD118" i="50" s="1"/>
  <c r="AD118" i="49"/>
  <c r="AE118" i="50" s="1"/>
  <c r="M119" i="49"/>
  <c r="N119" i="50" s="1"/>
  <c r="N119" i="49"/>
  <c r="O119" i="50" s="1"/>
  <c r="O119" i="49"/>
  <c r="P119" i="50" s="1"/>
  <c r="P119" i="49"/>
  <c r="Q119" i="50" s="1"/>
  <c r="Q119" i="49"/>
  <c r="R119" i="50" s="1"/>
  <c r="R119" i="49"/>
  <c r="S119" i="50" s="1"/>
  <c r="S119" i="49"/>
  <c r="T119" i="50" s="1"/>
  <c r="T119" i="49"/>
  <c r="U119" i="50" s="1"/>
  <c r="U119" i="49"/>
  <c r="V119" i="50" s="1"/>
  <c r="V119" i="49"/>
  <c r="W119" i="50" s="1"/>
  <c r="W119" i="49"/>
  <c r="X119" i="50" s="1"/>
  <c r="X119" i="49"/>
  <c r="Y119" i="50" s="1"/>
  <c r="Y119" i="49"/>
  <c r="Z119" i="50" s="1"/>
  <c r="Z119" i="49"/>
  <c r="AA119" i="50" s="1"/>
  <c r="AA119" i="49"/>
  <c r="AB119" i="50" s="1"/>
  <c r="AB119" i="49"/>
  <c r="AC119" i="50" s="1"/>
  <c r="AC119" i="49"/>
  <c r="AD119" i="50" s="1"/>
  <c r="AD119" i="49"/>
  <c r="AE119" i="50" s="1"/>
  <c r="M120" i="49"/>
  <c r="N120" i="50" s="1"/>
  <c r="N120" i="49"/>
  <c r="O120" i="50" s="1"/>
  <c r="O120" i="49"/>
  <c r="P120" i="50" s="1"/>
  <c r="P120" i="49"/>
  <c r="Q120" i="50" s="1"/>
  <c r="Q120" i="49"/>
  <c r="R120" i="50" s="1"/>
  <c r="R120" i="49"/>
  <c r="S120" i="50" s="1"/>
  <c r="S120" i="49"/>
  <c r="T120" i="50" s="1"/>
  <c r="T120" i="49"/>
  <c r="U120" i="50" s="1"/>
  <c r="U120" i="49"/>
  <c r="V120" i="50" s="1"/>
  <c r="V120" i="49"/>
  <c r="W120" i="50" s="1"/>
  <c r="W120" i="49"/>
  <c r="X120" i="50" s="1"/>
  <c r="X120" i="49"/>
  <c r="Y120" i="50" s="1"/>
  <c r="Y120" i="49"/>
  <c r="Z120" i="50" s="1"/>
  <c r="Z120" i="49"/>
  <c r="AA120" i="50" s="1"/>
  <c r="AA120" i="49"/>
  <c r="AB120" i="50" s="1"/>
  <c r="AB120" i="49"/>
  <c r="AC120" i="50" s="1"/>
  <c r="AC120" i="49"/>
  <c r="AD120" i="50" s="1"/>
  <c r="AD120" i="49"/>
  <c r="AE120" i="50" s="1"/>
  <c r="M121" i="49"/>
  <c r="N121" i="50" s="1"/>
  <c r="N121" i="49"/>
  <c r="O121" i="50" s="1"/>
  <c r="O121" i="49"/>
  <c r="P121" i="50" s="1"/>
  <c r="P121" i="49"/>
  <c r="Q121" i="50" s="1"/>
  <c r="Q121" i="49"/>
  <c r="R121" i="50" s="1"/>
  <c r="R121" i="49"/>
  <c r="S121" i="50" s="1"/>
  <c r="S121" i="49"/>
  <c r="T121" i="50" s="1"/>
  <c r="T121" i="49"/>
  <c r="U121" i="50" s="1"/>
  <c r="U121" i="49"/>
  <c r="V121" i="50" s="1"/>
  <c r="V121" i="49"/>
  <c r="W121" i="50" s="1"/>
  <c r="W121" i="49"/>
  <c r="X121" i="50" s="1"/>
  <c r="X121" i="49"/>
  <c r="Y121" i="50" s="1"/>
  <c r="Y121" i="49"/>
  <c r="Z121" i="50" s="1"/>
  <c r="Z121" i="49"/>
  <c r="AA121" i="50" s="1"/>
  <c r="AA121" i="49"/>
  <c r="AB121" i="50" s="1"/>
  <c r="AB121" i="49"/>
  <c r="AC121" i="50" s="1"/>
  <c r="AC121" i="49"/>
  <c r="AD121" i="50" s="1"/>
  <c r="AD121" i="49"/>
  <c r="AE121" i="50" s="1"/>
  <c r="M122" i="49"/>
  <c r="N122" i="50" s="1"/>
  <c r="N122" i="49"/>
  <c r="O122" i="50" s="1"/>
  <c r="O122" i="49"/>
  <c r="P122" i="50" s="1"/>
  <c r="P122" i="49"/>
  <c r="Q122" i="50" s="1"/>
  <c r="Q122" i="49"/>
  <c r="R122" i="50" s="1"/>
  <c r="R122" i="49"/>
  <c r="S122" i="50" s="1"/>
  <c r="S122" i="49"/>
  <c r="T122" i="50" s="1"/>
  <c r="T122" i="49"/>
  <c r="U122" i="50" s="1"/>
  <c r="U122" i="49"/>
  <c r="V122" i="50" s="1"/>
  <c r="V122" i="49"/>
  <c r="W122" i="50" s="1"/>
  <c r="W122" i="49"/>
  <c r="X122" i="50" s="1"/>
  <c r="X122" i="49"/>
  <c r="Y122" i="50" s="1"/>
  <c r="Y122" i="49"/>
  <c r="Z122" i="50" s="1"/>
  <c r="Z122" i="49"/>
  <c r="AA122" i="50" s="1"/>
  <c r="AA122" i="49"/>
  <c r="AB122" i="50" s="1"/>
  <c r="AB122" i="49"/>
  <c r="AC122" i="50" s="1"/>
  <c r="AC122" i="49"/>
  <c r="AD122" i="50" s="1"/>
  <c r="AD122" i="49"/>
  <c r="AE122" i="50" s="1"/>
  <c r="M123" i="49"/>
  <c r="N123" i="50" s="1"/>
  <c r="N123" i="49"/>
  <c r="O123" i="50" s="1"/>
  <c r="O123" i="49"/>
  <c r="P123" i="50" s="1"/>
  <c r="P123" i="49"/>
  <c r="Q123" i="50" s="1"/>
  <c r="Q123" i="49"/>
  <c r="R123" i="50" s="1"/>
  <c r="R123" i="49"/>
  <c r="S123" i="50" s="1"/>
  <c r="S123" i="49"/>
  <c r="T123" i="50" s="1"/>
  <c r="T123" i="49"/>
  <c r="U123" i="50" s="1"/>
  <c r="U123" i="49"/>
  <c r="V123" i="50" s="1"/>
  <c r="V123" i="49"/>
  <c r="W123" i="50" s="1"/>
  <c r="W123" i="49"/>
  <c r="X123" i="50" s="1"/>
  <c r="X123" i="49"/>
  <c r="Y123" i="50" s="1"/>
  <c r="Y123" i="49"/>
  <c r="Z123" i="50" s="1"/>
  <c r="Z123" i="49"/>
  <c r="AA123" i="50" s="1"/>
  <c r="AA123" i="49"/>
  <c r="AB123" i="50" s="1"/>
  <c r="AB123" i="49"/>
  <c r="AC123" i="50" s="1"/>
  <c r="AC123" i="49"/>
  <c r="AD123" i="50" s="1"/>
  <c r="AD123" i="49"/>
  <c r="AE123" i="50" s="1"/>
  <c r="M124" i="49"/>
  <c r="N124" i="50" s="1"/>
  <c r="N124" i="49"/>
  <c r="O124" i="50" s="1"/>
  <c r="O124" i="49"/>
  <c r="P124" i="50" s="1"/>
  <c r="P124" i="49"/>
  <c r="Q124" i="50" s="1"/>
  <c r="Q124" i="49"/>
  <c r="R124" i="50" s="1"/>
  <c r="R124" i="49"/>
  <c r="S124" i="50" s="1"/>
  <c r="S124" i="49"/>
  <c r="T124" i="50" s="1"/>
  <c r="T124" i="49"/>
  <c r="U124" i="50" s="1"/>
  <c r="U124" i="49"/>
  <c r="V124" i="50" s="1"/>
  <c r="V124" i="49"/>
  <c r="W124" i="50" s="1"/>
  <c r="W124" i="49"/>
  <c r="X124" i="50" s="1"/>
  <c r="X124" i="49"/>
  <c r="Y124" i="50" s="1"/>
  <c r="Y124" i="49"/>
  <c r="Z124" i="50" s="1"/>
  <c r="Z124" i="49"/>
  <c r="AA124" i="50" s="1"/>
  <c r="AA124" i="49"/>
  <c r="AB124" i="50" s="1"/>
  <c r="AB124" i="49"/>
  <c r="AC124" i="50" s="1"/>
  <c r="AC124" i="49"/>
  <c r="AD124" i="50" s="1"/>
  <c r="AD124" i="49"/>
  <c r="AE124" i="50" s="1"/>
  <c r="M125" i="49"/>
  <c r="N125" i="50" s="1"/>
  <c r="N125" i="49"/>
  <c r="O125" i="50" s="1"/>
  <c r="O125" i="49"/>
  <c r="P125" i="50" s="1"/>
  <c r="P125" i="49"/>
  <c r="Q125" i="50" s="1"/>
  <c r="Q125" i="49"/>
  <c r="R125" i="50" s="1"/>
  <c r="R125" i="49"/>
  <c r="S125" i="50" s="1"/>
  <c r="S125" i="49"/>
  <c r="T125" i="50" s="1"/>
  <c r="T125" i="49"/>
  <c r="U125" i="50" s="1"/>
  <c r="U125" i="49"/>
  <c r="V125" i="50" s="1"/>
  <c r="V125" i="49"/>
  <c r="W125" i="50" s="1"/>
  <c r="W125" i="49"/>
  <c r="X125" i="50" s="1"/>
  <c r="X125" i="49"/>
  <c r="Y125" i="50" s="1"/>
  <c r="Y125" i="49"/>
  <c r="Z125" i="50" s="1"/>
  <c r="Z125" i="49"/>
  <c r="AA125" i="50" s="1"/>
  <c r="AA125" i="49"/>
  <c r="AB125" i="50" s="1"/>
  <c r="AB125" i="49"/>
  <c r="AC125" i="50" s="1"/>
  <c r="AC125" i="49"/>
  <c r="AD125" i="50" s="1"/>
  <c r="AD125" i="49"/>
  <c r="AE125" i="50" s="1"/>
  <c r="M126" i="49"/>
  <c r="N126" i="50" s="1"/>
  <c r="N126" i="49"/>
  <c r="O126" i="50" s="1"/>
  <c r="O126" i="49"/>
  <c r="P126" i="50" s="1"/>
  <c r="P126" i="49"/>
  <c r="Q126" i="50" s="1"/>
  <c r="Q126" i="49"/>
  <c r="R126" i="50" s="1"/>
  <c r="R126" i="49"/>
  <c r="S126" i="50" s="1"/>
  <c r="S126" i="49"/>
  <c r="T126" i="50" s="1"/>
  <c r="T126" i="49"/>
  <c r="U126" i="50" s="1"/>
  <c r="U126" i="49"/>
  <c r="V126" i="50" s="1"/>
  <c r="V126" i="49"/>
  <c r="W126" i="50" s="1"/>
  <c r="W126" i="49"/>
  <c r="X126" i="50" s="1"/>
  <c r="X126" i="49"/>
  <c r="Y126" i="50" s="1"/>
  <c r="Y126" i="49"/>
  <c r="Z126" i="50" s="1"/>
  <c r="Z126" i="49"/>
  <c r="AA126" i="50" s="1"/>
  <c r="AA126" i="49"/>
  <c r="AB126" i="50" s="1"/>
  <c r="AB126" i="49"/>
  <c r="AC126" i="50" s="1"/>
  <c r="AC126" i="49"/>
  <c r="AD126" i="50" s="1"/>
  <c r="AD126" i="49"/>
  <c r="AE126" i="50" s="1"/>
  <c r="M127" i="49"/>
  <c r="N127" i="50" s="1"/>
  <c r="N127" i="49"/>
  <c r="O127" i="50" s="1"/>
  <c r="O127" i="49"/>
  <c r="P127" i="50" s="1"/>
  <c r="P127" i="49"/>
  <c r="Q127" i="50" s="1"/>
  <c r="Q127" i="49"/>
  <c r="R127" i="50" s="1"/>
  <c r="R127" i="49"/>
  <c r="S127" i="50" s="1"/>
  <c r="S127" i="49"/>
  <c r="T127" i="50" s="1"/>
  <c r="T127" i="49"/>
  <c r="U127" i="50" s="1"/>
  <c r="U127" i="49"/>
  <c r="V127" i="50" s="1"/>
  <c r="V127" i="49"/>
  <c r="W127" i="50" s="1"/>
  <c r="W127" i="49"/>
  <c r="X127" i="50" s="1"/>
  <c r="X127" i="49"/>
  <c r="Y127" i="50" s="1"/>
  <c r="Y127" i="49"/>
  <c r="Z127" i="50" s="1"/>
  <c r="Z127" i="49"/>
  <c r="AA127" i="50" s="1"/>
  <c r="AA127" i="49"/>
  <c r="AB127" i="50" s="1"/>
  <c r="AB127" i="49"/>
  <c r="AC127" i="50" s="1"/>
  <c r="AC127" i="49"/>
  <c r="AD127" i="50" s="1"/>
  <c r="AD127" i="49"/>
  <c r="AE127" i="50" s="1"/>
  <c r="M128" i="49"/>
  <c r="N128" i="50" s="1"/>
  <c r="N128" i="49"/>
  <c r="O128" i="50" s="1"/>
  <c r="O128" i="49"/>
  <c r="P128" i="50" s="1"/>
  <c r="P128" i="49"/>
  <c r="Q128" i="50" s="1"/>
  <c r="Q128" i="49"/>
  <c r="R128" i="50" s="1"/>
  <c r="R128" i="49"/>
  <c r="S128" i="50" s="1"/>
  <c r="S128" i="49"/>
  <c r="T128" i="50" s="1"/>
  <c r="T128" i="49"/>
  <c r="U128" i="50" s="1"/>
  <c r="U128" i="49"/>
  <c r="V128" i="50" s="1"/>
  <c r="V128" i="49"/>
  <c r="W128" i="50" s="1"/>
  <c r="W128" i="49"/>
  <c r="X128" i="50" s="1"/>
  <c r="X128" i="49"/>
  <c r="Y128" i="50" s="1"/>
  <c r="Y128" i="49"/>
  <c r="Z128" i="50" s="1"/>
  <c r="Z128" i="49"/>
  <c r="AA128" i="50" s="1"/>
  <c r="AA128" i="49"/>
  <c r="AB128" i="50" s="1"/>
  <c r="AB128" i="49"/>
  <c r="AC128" i="50" s="1"/>
  <c r="AC128" i="49"/>
  <c r="AD128" i="50" s="1"/>
  <c r="AD128" i="49"/>
  <c r="AE128" i="50" s="1"/>
  <c r="M129" i="49"/>
  <c r="N129" i="50" s="1"/>
  <c r="N129" i="49"/>
  <c r="O129" i="50" s="1"/>
  <c r="O129" i="49"/>
  <c r="P129" i="50" s="1"/>
  <c r="P129" i="49"/>
  <c r="Q129" i="50" s="1"/>
  <c r="Q129" i="49"/>
  <c r="R129" i="50" s="1"/>
  <c r="R129" i="49"/>
  <c r="S129" i="50" s="1"/>
  <c r="S129" i="49"/>
  <c r="T129" i="50" s="1"/>
  <c r="T129" i="49"/>
  <c r="U129" i="50" s="1"/>
  <c r="U129" i="49"/>
  <c r="V129" i="50" s="1"/>
  <c r="V129" i="49"/>
  <c r="W129" i="50" s="1"/>
  <c r="W129" i="49"/>
  <c r="X129" i="50" s="1"/>
  <c r="X129" i="49"/>
  <c r="Y129" i="50" s="1"/>
  <c r="Y129" i="49"/>
  <c r="Z129" i="50" s="1"/>
  <c r="Z129" i="49"/>
  <c r="AA129" i="50" s="1"/>
  <c r="AA129" i="49"/>
  <c r="AB129" i="50" s="1"/>
  <c r="AB129" i="49"/>
  <c r="AC129" i="50" s="1"/>
  <c r="AC129" i="49"/>
  <c r="AD129" i="50" s="1"/>
  <c r="AD129" i="49"/>
  <c r="AE129" i="50" s="1"/>
  <c r="M130" i="49"/>
  <c r="N130" i="50" s="1"/>
  <c r="N130" i="49"/>
  <c r="O130" i="50" s="1"/>
  <c r="O130" i="49"/>
  <c r="P130" i="50" s="1"/>
  <c r="P130" i="49"/>
  <c r="Q130" i="50" s="1"/>
  <c r="Q130" i="49"/>
  <c r="R130" i="50" s="1"/>
  <c r="R130" i="49"/>
  <c r="S130" i="50" s="1"/>
  <c r="S130" i="49"/>
  <c r="T130" i="50" s="1"/>
  <c r="T130" i="49"/>
  <c r="U130" i="50" s="1"/>
  <c r="U130" i="49"/>
  <c r="V130" i="50" s="1"/>
  <c r="V130" i="49"/>
  <c r="W130" i="50" s="1"/>
  <c r="W130" i="49"/>
  <c r="X130" i="50" s="1"/>
  <c r="X130" i="49"/>
  <c r="Y130" i="50" s="1"/>
  <c r="Y130" i="49"/>
  <c r="Z130" i="50" s="1"/>
  <c r="Z130" i="49"/>
  <c r="AA130" i="50" s="1"/>
  <c r="AA130" i="49"/>
  <c r="AB130" i="50" s="1"/>
  <c r="AB130" i="49"/>
  <c r="AC130" i="50" s="1"/>
  <c r="AC130" i="49"/>
  <c r="AD130" i="50" s="1"/>
  <c r="AD130" i="49"/>
  <c r="AE130" i="50" s="1"/>
  <c r="M131" i="49"/>
  <c r="N131" i="50" s="1"/>
  <c r="N131" i="49"/>
  <c r="O131" i="50" s="1"/>
  <c r="O131" i="49"/>
  <c r="P131" i="50" s="1"/>
  <c r="P131" i="49"/>
  <c r="Q131" i="50" s="1"/>
  <c r="Q131" i="49"/>
  <c r="R131" i="50" s="1"/>
  <c r="R131" i="49"/>
  <c r="S131" i="50" s="1"/>
  <c r="S131" i="49"/>
  <c r="T131" i="50" s="1"/>
  <c r="T131" i="49"/>
  <c r="U131" i="50" s="1"/>
  <c r="U131" i="49"/>
  <c r="V131" i="50" s="1"/>
  <c r="V131" i="49"/>
  <c r="W131" i="50" s="1"/>
  <c r="W131" i="49"/>
  <c r="X131" i="50" s="1"/>
  <c r="X131" i="49"/>
  <c r="Y131" i="50" s="1"/>
  <c r="Y131" i="49"/>
  <c r="Z131" i="50" s="1"/>
  <c r="Z131" i="49"/>
  <c r="AA131" i="50" s="1"/>
  <c r="AA131" i="49"/>
  <c r="AB131" i="50" s="1"/>
  <c r="AB131" i="49"/>
  <c r="AC131" i="50" s="1"/>
  <c r="AC131" i="49"/>
  <c r="AD131" i="50" s="1"/>
  <c r="AD131" i="49"/>
  <c r="AE131" i="50" s="1"/>
  <c r="G7" i="49"/>
  <c r="G7" i="50" s="1"/>
  <c r="G8" i="49"/>
  <c r="G8" i="50" s="1"/>
  <c r="G9" i="49"/>
  <c r="G9" i="50" s="1"/>
  <c r="G10" i="49"/>
  <c r="G10" i="50" s="1"/>
  <c r="G11" i="49"/>
  <c r="G11" i="50" s="1"/>
  <c r="G12" i="49"/>
  <c r="G12" i="50" s="1"/>
  <c r="G13" i="49"/>
  <c r="G13" i="50" s="1"/>
  <c r="G14" i="49"/>
  <c r="G14" i="50" s="1"/>
  <c r="G15" i="49"/>
  <c r="G15" i="50" s="1"/>
  <c r="G16" i="49"/>
  <c r="G16" i="50" s="1"/>
  <c r="G17" i="49"/>
  <c r="G17" i="50" s="1"/>
  <c r="G18" i="49"/>
  <c r="G18" i="50" s="1"/>
  <c r="G19" i="49"/>
  <c r="G19" i="50" s="1"/>
  <c r="G20" i="49"/>
  <c r="G20" i="50" s="1"/>
  <c r="G21" i="49"/>
  <c r="G21" i="50" s="1"/>
  <c r="G22" i="49"/>
  <c r="G22" i="50" s="1"/>
  <c r="G23" i="49"/>
  <c r="G23" i="50" s="1"/>
  <c r="G24" i="49"/>
  <c r="G24" i="50" s="1"/>
  <c r="G25" i="49"/>
  <c r="G25" i="50" s="1"/>
  <c r="G26" i="49"/>
  <c r="G26" i="50" s="1"/>
  <c r="G27" i="49"/>
  <c r="G27" i="50" s="1"/>
  <c r="G28" i="49"/>
  <c r="G28" i="50" s="1"/>
  <c r="G29" i="49"/>
  <c r="G29" i="50" s="1"/>
  <c r="G30" i="49"/>
  <c r="G30" i="50" s="1"/>
  <c r="G31" i="49"/>
  <c r="G31" i="50" s="1"/>
  <c r="G32" i="49"/>
  <c r="G32" i="50" s="1"/>
  <c r="G33" i="49"/>
  <c r="G33" i="50" s="1"/>
  <c r="G34" i="49"/>
  <c r="G34" i="50" s="1"/>
  <c r="G35" i="49"/>
  <c r="G35" i="50" s="1"/>
  <c r="G36" i="49"/>
  <c r="G36" i="50" s="1"/>
  <c r="G37" i="49"/>
  <c r="G37" i="50" s="1"/>
  <c r="G38" i="49"/>
  <c r="G38" i="50" s="1"/>
  <c r="G39" i="49"/>
  <c r="G39" i="50" s="1"/>
  <c r="G40" i="49"/>
  <c r="G40" i="50" s="1"/>
  <c r="G41" i="49"/>
  <c r="G41" i="50" s="1"/>
  <c r="G42" i="49"/>
  <c r="G42" i="50" s="1"/>
  <c r="G43" i="49"/>
  <c r="G43" i="50" s="1"/>
  <c r="G44" i="49"/>
  <c r="G44" i="50" s="1"/>
  <c r="G45" i="49"/>
  <c r="G45" i="50" s="1"/>
  <c r="G46" i="49"/>
  <c r="G46" i="50" s="1"/>
  <c r="G47" i="49"/>
  <c r="G47" i="50" s="1"/>
  <c r="G48" i="49"/>
  <c r="G48" i="50" s="1"/>
  <c r="G49" i="49"/>
  <c r="G49" i="50" s="1"/>
  <c r="G50" i="49"/>
  <c r="G50" i="50" s="1"/>
  <c r="G51" i="49"/>
  <c r="G51" i="50" s="1"/>
  <c r="G52" i="49"/>
  <c r="G52" i="50" s="1"/>
  <c r="G53" i="49"/>
  <c r="G53" i="50" s="1"/>
  <c r="G54" i="49"/>
  <c r="G54" i="50" s="1"/>
  <c r="G55" i="49"/>
  <c r="G55" i="50" s="1"/>
  <c r="G56" i="49"/>
  <c r="G56" i="50" s="1"/>
  <c r="G57" i="49"/>
  <c r="G57" i="50" s="1"/>
  <c r="G58" i="49"/>
  <c r="G58" i="50" s="1"/>
  <c r="G59" i="49"/>
  <c r="G59" i="50" s="1"/>
  <c r="G60" i="49"/>
  <c r="G60" i="50" s="1"/>
  <c r="G61" i="49"/>
  <c r="G61" i="50" s="1"/>
  <c r="G62" i="49"/>
  <c r="G62" i="50" s="1"/>
  <c r="G63" i="49"/>
  <c r="G63" i="50" s="1"/>
  <c r="G64" i="49"/>
  <c r="G64" i="50" s="1"/>
  <c r="G65" i="49"/>
  <c r="G65" i="50" s="1"/>
  <c r="G66" i="49"/>
  <c r="G66" i="50" s="1"/>
  <c r="G67" i="49"/>
  <c r="G67" i="50" s="1"/>
  <c r="G68" i="49"/>
  <c r="G68" i="50" s="1"/>
  <c r="G69" i="49"/>
  <c r="G69" i="50" s="1"/>
  <c r="G70" i="49"/>
  <c r="G70" i="50" s="1"/>
  <c r="G71" i="49"/>
  <c r="G71" i="50" s="1"/>
  <c r="G72" i="49"/>
  <c r="G72" i="50" s="1"/>
  <c r="G73" i="49"/>
  <c r="G73" i="50" s="1"/>
  <c r="G74" i="49"/>
  <c r="G74" i="50" s="1"/>
  <c r="G75" i="49"/>
  <c r="G75" i="50" s="1"/>
  <c r="G76" i="49"/>
  <c r="G76" i="50" s="1"/>
  <c r="G77" i="49"/>
  <c r="G77" i="50" s="1"/>
  <c r="G78" i="49"/>
  <c r="G78" i="50" s="1"/>
  <c r="G79" i="49"/>
  <c r="G79" i="50" s="1"/>
  <c r="G80" i="49"/>
  <c r="G80" i="50" s="1"/>
  <c r="G81" i="49"/>
  <c r="G81" i="50" s="1"/>
  <c r="G82" i="49"/>
  <c r="G82" i="50" s="1"/>
  <c r="G83" i="49"/>
  <c r="G83" i="50" s="1"/>
  <c r="G84" i="49"/>
  <c r="G84" i="50" s="1"/>
  <c r="G85" i="49"/>
  <c r="G85" i="50" s="1"/>
  <c r="G86" i="49"/>
  <c r="G86" i="50" s="1"/>
  <c r="G87" i="49"/>
  <c r="G87" i="50" s="1"/>
  <c r="G88" i="49"/>
  <c r="G88" i="50" s="1"/>
  <c r="G89" i="49"/>
  <c r="G89" i="50" s="1"/>
  <c r="G90" i="49"/>
  <c r="G90" i="50" s="1"/>
  <c r="G91" i="49"/>
  <c r="G91" i="50" s="1"/>
  <c r="G92" i="49"/>
  <c r="G92" i="50" s="1"/>
  <c r="G93" i="49"/>
  <c r="G93" i="50" s="1"/>
  <c r="G94" i="49"/>
  <c r="G94" i="50" s="1"/>
  <c r="G95" i="49"/>
  <c r="G95" i="50" s="1"/>
  <c r="G96" i="49"/>
  <c r="G96" i="50" s="1"/>
  <c r="G97" i="49"/>
  <c r="G97" i="50" s="1"/>
  <c r="G98" i="49"/>
  <c r="G98" i="50" s="1"/>
  <c r="G99" i="49"/>
  <c r="G99" i="50" s="1"/>
  <c r="G100" i="49"/>
  <c r="G100" i="50" s="1"/>
  <c r="G101" i="49"/>
  <c r="G101" i="50" s="1"/>
  <c r="G102" i="49"/>
  <c r="G102" i="50" s="1"/>
  <c r="G103" i="49"/>
  <c r="G103" i="50" s="1"/>
  <c r="G104" i="49"/>
  <c r="G104" i="50" s="1"/>
  <c r="G105" i="49"/>
  <c r="G105" i="50" s="1"/>
  <c r="G106" i="49"/>
  <c r="G106" i="50" s="1"/>
  <c r="G107" i="49"/>
  <c r="G107" i="50" s="1"/>
  <c r="G108" i="49"/>
  <c r="G108" i="50" s="1"/>
  <c r="G109" i="49"/>
  <c r="G109" i="50" s="1"/>
  <c r="G110" i="49"/>
  <c r="G110" i="50" s="1"/>
  <c r="G111" i="49"/>
  <c r="G111" i="50" s="1"/>
  <c r="G112" i="49"/>
  <c r="G112" i="50" s="1"/>
  <c r="G113" i="49"/>
  <c r="G113" i="50" s="1"/>
  <c r="G114" i="49"/>
  <c r="G114" i="50" s="1"/>
  <c r="G115" i="49"/>
  <c r="G115" i="50" s="1"/>
  <c r="G116" i="49"/>
  <c r="G116" i="50" s="1"/>
  <c r="G117" i="49"/>
  <c r="G117" i="50" s="1"/>
  <c r="G118" i="49"/>
  <c r="G118" i="50" s="1"/>
  <c r="G119" i="49"/>
  <c r="G119" i="50" s="1"/>
  <c r="G120" i="49"/>
  <c r="G120" i="50" s="1"/>
  <c r="G121" i="49"/>
  <c r="G121" i="50" s="1"/>
  <c r="G122" i="49"/>
  <c r="G122" i="50" s="1"/>
  <c r="G123" i="49"/>
  <c r="G123" i="50" s="1"/>
  <c r="G124" i="49"/>
  <c r="G124" i="50" s="1"/>
  <c r="G125" i="49"/>
  <c r="G125" i="50" s="1"/>
  <c r="G126" i="49"/>
  <c r="G126" i="50" s="1"/>
  <c r="G127" i="49"/>
  <c r="G127" i="50" s="1"/>
  <c r="G128" i="49"/>
  <c r="G128" i="50" s="1"/>
  <c r="G129" i="49"/>
  <c r="G129" i="50" s="1"/>
  <c r="G130" i="49"/>
  <c r="G130" i="50" s="1"/>
  <c r="G131" i="49"/>
  <c r="G131" i="50" s="1"/>
  <c r="D7" i="50"/>
  <c r="D8" i="50"/>
  <c r="D9" i="50"/>
  <c r="D10" i="50"/>
  <c r="D11" i="50"/>
  <c r="D12" i="50"/>
  <c r="D13" i="50"/>
  <c r="D14" i="50"/>
  <c r="D15" i="50"/>
  <c r="D16" i="50"/>
  <c r="D17" i="50"/>
  <c r="D18" i="50"/>
  <c r="D19" i="50"/>
  <c r="D20" i="50"/>
  <c r="D21" i="50"/>
  <c r="D22" i="50"/>
  <c r="D23" i="50"/>
  <c r="D24" i="50"/>
  <c r="D25" i="50"/>
  <c r="D26" i="50"/>
  <c r="D27" i="50"/>
  <c r="D28" i="50"/>
  <c r="D29" i="50"/>
  <c r="D30" i="50"/>
  <c r="D31" i="50"/>
  <c r="D32" i="50"/>
  <c r="D33" i="50"/>
  <c r="D34" i="50"/>
  <c r="D35" i="50"/>
  <c r="D36" i="50"/>
  <c r="D37" i="50"/>
  <c r="D38" i="50"/>
  <c r="D39" i="50"/>
  <c r="D40" i="50"/>
  <c r="D41" i="50"/>
  <c r="D42" i="50"/>
  <c r="D43" i="50"/>
  <c r="D44" i="50"/>
  <c r="D45" i="50"/>
  <c r="D46" i="50"/>
  <c r="D47" i="50"/>
  <c r="D48" i="50"/>
  <c r="D49" i="50"/>
  <c r="D50" i="50"/>
  <c r="D51" i="50"/>
  <c r="D52" i="50"/>
  <c r="D53" i="50"/>
  <c r="D54" i="50"/>
  <c r="D55" i="50"/>
  <c r="D56" i="50"/>
  <c r="D57" i="50"/>
  <c r="D58" i="50"/>
  <c r="D59" i="50"/>
  <c r="D60" i="50"/>
  <c r="D61" i="50"/>
  <c r="D62" i="50"/>
  <c r="D63" i="50"/>
  <c r="D64" i="50"/>
  <c r="D65" i="50"/>
  <c r="D66" i="50"/>
  <c r="D67" i="50"/>
  <c r="D68" i="50"/>
  <c r="D69" i="50"/>
  <c r="D70" i="50"/>
  <c r="D71" i="50"/>
  <c r="D72" i="50"/>
  <c r="D73" i="50"/>
  <c r="D74" i="50"/>
  <c r="D75" i="50"/>
  <c r="D76" i="50"/>
  <c r="D77" i="50"/>
  <c r="D78" i="50"/>
  <c r="D79" i="50"/>
  <c r="D80" i="50"/>
  <c r="D81" i="50"/>
  <c r="D82" i="50"/>
  <c r="D83" i="50"/>
  <c r="D84" i="50"/>
  <c r="D85" i="50"/>
  <c r="D86" i="50"/>
  <c r="D87" i="50"/>
  <c r="D88" i="50"/>
  <c r="D89" i="50"/>
  <c r="D90" i="50"/>
  <c r="D91" i="50"/>
  <c r="D92" i="50"/>
  <c r="D93" i="50"/>
  <c r="D94" i="50"/>
  <c r="D95" i="50"/>
  <c r="D96" i="50"/>
  <c r="D97" i="50"/>
  <c r="D98" i="50"/>
  <c r="D99" i="50"/>
  <c r="D100" i="50"/>
  <c r="D101" i="50"/>
  <c r="D102" i="50"/>
  <c r="D103" i="50"/>
  <c r="D104" i="50"/>
  <c r="D105" i="50"/>
  <c r="D106" i="50"/>
  <c r="D107" i="50"/>
  <c r="D108" i="50"/>
  <c r="D109" i="50"/>
  <c r="D110" i="50"/>
  <c r="D111" i="50"/>
  <c r="D112" i="50"/>
  <c r="D113" i="50"/>
  <c r="D114" i="50"/>
  <c r="D115" i="50"/>
  <c r="D116" i="50"/>
  <c r="D117" i="50"/>
  <c r="D118" i="50"/>
  <c r="D119" i="50"/>
  <c r="D120" i="50"/>
  <c r="D121" i="50"/>
  <c r="D122" i="50"/>
  <c r="D123" i="50"/>
  <c r="D124" i="50"/>
  <c r="D125" i="50"/>
  <c r="D126" i="50"/>
  <c r="D127" i="50"/>
  <c r="D128" i="50"/>
  <c r="D129" i="50"/>
  <c r="D130" i="50"/>
  <c r="D131" i="50"/>
  <c r="G6" i="49"/>
  <c r="G6" i="50" s="1"/>
  <c r="AF459" i="49" l="1"/>
  <c r="E15" i="60"/>
  <c r="O384" i="49" s="1"/>
  <c r="P384" i="50" s="1"/>
  <c r="AF437" i="49"/>
  <c r="AF401" i="49"/>
  <c r="R15" i="58"/>
  <c r="AF438" i="49"/>
  <c r="AF477" i="49"/>
  <c r="AF463" i="49"/>
  <c r="AF410" i="49"/>
  <c r="D52" i="58"/>
  <c r="N169" i="49" s="1"/>
  <c r="O169" i="50" s="1"/>
  <c r="J52" i="58"/>
  <c r="T169" i="49" s="1"/>
  <c r="U169" i="50" s="1"/>
  <c r="E52" i="60"/>
  <c r="E124" i="60" s="1"/>
  <c r="O493" i="49" s="1"/>
  <c r="P493" i="50" s="1"/>
  <c r="I15" i="60"/>
  <c r="S384" i="49" s="1"/>
  <c r="T384" i="50" s="1"/>
  <c r="D15" i="58"/>
  <c r="N132" i="49" s="1"/>
  <c r="O132" i="50" s="1"/>
  <c r="AF431" i="49"/>
  <c r="AF444" i="49"/>
  <c r="AJ398" i="50"/>
  <c r="AF414" i="49"/>
  <c r="AJ460" i="50"/>
  <c r="AF284" i="49"/>
  <c r="AF288" i="49"/>
  <c r="AF277" i="49"/>
  <c r="AI349" i="50"/>
  <c r="AF318" i="49"/>
  <c r="AJ511" i="50"/>
  <c r="AF556" i="49"/>
  <c r="AI516" i="50"/>
  <c r="AF617" i="49"/>
  <c r="AI586" i="50"/>
  <c r="AA547" i="49"/>
  <c r="AB547" i="50" s="1"/>
  <c r="O510" i="49"/>
  <c r="P510" i="50" s="1"/>
  <c r="AI520" i="50"/>
  <c r="AJ533" i="50"/>
  <c r="AB547" i="49"/>
  <c r="AC547" i="50" s="1"/>
  <c r="O547" i="49"/>
  <c r="P547" i="50" s="1"/>
  <c r="AI541" i="50"/>
  <c r="M52" i="58"/>
  <c r="W169" i="49" s="1"/>
  <c r="X169" i="50" s="1"/>
  <c r="AJ394" i="50"/>
  <c r="AF526" i="49"/>
  <c r="AF305" i="49"/>
  <c r="AF487" i="49"/>
  <c r="AJ586" i="50"/>
  <c r="AF347" i="49"/>
  <c r="AF514" i="49"/>
  <c r="AF418" i="49"/>
  <c r="AF307" i="49"/>
  <c r="AF458" i="49"/>
  <c r="AF450" i="49"/>
  <c r="AF402" i="49"/>
  <c r="T295" i="49"/>
  <c r="U295" i="50" s="1"/>
  <c r="AF432" i="49"/>
  <c r="AI321" i="50"/>
  <c r="AF465" i="49"/>
  <c r="AF443" i="49"/>
  <c r="AF588" i="49"/>
  <c r="O15" i="60"/>
  <c r="AJ327" i="50"/>
  <c r="D124" i="60"/>
  <c r="N493" i="49" s="1"/>
  <c r="O493" i="50" s="1"/>
  <c r="R547" i="49"/>
  <c r="S547" i="50" s="1"/>
  <c r="AJ573" i="50"/>
  <c r="AJ264" i="50"/>
  <c r="AF287" i="49"/>
  <c r="AF354" i="49"/>
  <c r="AF290" i="49"/>
  <c r="AH208" i="50"/>
  <c r="AF325" i="49"/>
  <c r="AF590" i="49"/>
  <c r="AF278" i="49"/>
  <c r="AJ208" i="50"/>
  <c r="AF583" i="49"/>
  <c r="C52" i="60"/>
  <c r="M421" i="49" s="1"/>
  <c r="N421" i="50" s="1"/>
  <c r="AD334" i="49"/>
  <c r="AE334" i="50" s="1"/>
  <c r="O52" i="60"/>
  <c r="Y421" i="49" s="1"/>
  <c r="Z421" i="50" s="1"/>
  <c r="AF544" i="49"/>
  <c r="Z547" i="49"/>
  <c r="AA547" i="50" s="1"/>
  <c r="AF343" i="49"/>
  <c r="AF351" i="49"/>
  <c r="AF298" i="49"/>
  <c r="AF589" i="49"/>
  <c r="AJ195" i="50"/>
  <c r="Q15" i="60"/>
  <c r="AA384" i="49" s="1"/>
  <c r="AB384" i="50" s="1"/>
  <c r="AJ116" i="50"/>
  <c r="AJ96" i="50"/>
  <c r="AJ92" i="50"/>
  <c r="AJ88" i="50"/>
  <c r="AH88" i="50"/>
  <c r="AH96" i="50"/>
  <c r="AH92" i="50"/>
  <c r="AJ130" i="50"/>
  <c r="AH130" i="50"/>
  <c r="AJ128" i="50"/>
  <c r="AJ126" i="50"/>
  <c r="AH128" i="50"/>
  <c r="AH126" i="50"/>
  <c r="AJ124" i="50"/>
  <c r="AH124" i="50"/>
  <c r="AJ122" i="50"/>
  <c r="AH122" i="50"/>
  <c r="AJ120" i="50"/>
  <c r="AH120" i="50"/>
  <c r="AJ118" i="50"/>
  <c r="AH118" i="50"/>
  <c r="AJ104" i="50"/>
  <c r="AH104" i="50"/>
  <c r="AJ94" i="50"/>
  <c r="AH94" i="50"/>
  <c r="AJ90" i="50"/>
  <c r="AH90" i="50"/>
  <c r="AI130" i="50"/>
  <c r="AI128" i="50"/>
  <c r="AI126" i="50"/>
  <c r="AI124" i="50"/>
  <c r="AI122" i="50"/>
  <c r="AI120" i="50"/>
  <c r="AI118" i="50"/>
  <c r="AI116" i="50"/>
  <c r="AI104" i="50"/>
  <c r="AI96" i="50"/>
  <c r="AI94" i="50"/>
  <c r="AI92" i="50"/>
  <c r="AI90" i="50"/>
  <c r="AI88" i="50"/>
  <c r="AJ42" i="50"/>
  <c r="AH42" i="50"/>
  <c r="AJ27" i="50"/>
  <c r="AH27" i="50"/>
  <c r="R124" i="58"/>
  <c r="AB241" i="49" s="1"/>
  <c r="AC241" i="50" s="1"/>
  <c r="AB132" i="49"/>
  <c r="AC132" i="50" s="1"/>
  <c r="L37" i="58"/>
  <c r="V154" i="49" s="1"/>
  <c r="W154" i="50" s="1"/>
  <c r="R154" i="49"/>
  <c r="S154" i="50" s="1"/>
  <c r="AH195" i="50"/>
  <c r="T91" i="58"/>
  <c r="AD208" i="49" s="1"/>
  <c r="AE208" i="50" s="1"/>
  <c r="P258" i="49"/>
  <c r="Q258" i="50" s="1"/>
  <c r="P263" i="49"/>
  <c r="Q263" i="50" s="1"/>
  <c r="X263" i="49"/>
  <c r="Y263" i="50" s="1"/>
  <c r="R349" i="50"/>
  <c r="V263" i="49"/>
  <c r="W263" i="50" s="1"/>
  <c r="R263" i="49"/>
  <c r="S263" i="50" s="1"/>
  <c r="AD272" i="49"/>
  <c r="AE272" i="50" s="1"/>
  <c r="AD289" i="49"/>
  <c r="AE289" i="50" s="1"/>
  <c r="AC289" i="49"/>
  <c r="AD289" i="50" s="1"/>
  <c r="AJ289" i="50" s="1"/>
  <c r="T67" i="60"/>
  <c r="AD436" i="49" s="1"/>
  <c r="AE436" i="50" s="1"/>
  <c r="AC436" i="49"/>
  <c r="AD436" i="50" s="1"/>
  <c r="AJ436" i="50" s="1"/>
  <c r="R453" i="50"/>
  <c r="T54" i="60"/>
  <c r="AD423" i="49" s="1"/>
  <c r="AE423" i="50" s="1"/>
  <c r="Q423" i="49"/>
  <c r="AJ447" i="50"/>
  <c r="J52" i="60"/>
  <c r="T421" i="49" s="1"/>
  <c r="U421" i="50" s="1"/>
  <c r="T446" i="49"/>
  <c r="U446" i="50" s="1"/>
  <c r="R427" i="50"/>
  <c r="AB406" i="49"/>
  <c r="AC406" i="50" s="1"/>
  <c r="R407" i="50"/>
  <c r="R553" i="50"/>
  <c r="N547" i="49"/>
  <c r="O547" i="50" s="1"/>
  <c r="N572" i="49"/>
  <c r="O572" i="50" s="1"/>
  <c r="M547" i="49"/>
  <c r="N547" i="50" s="1"/>
  <c r="R573" i="50"/>
  <c r="AD524" i="49"/>
  <c r="AE524" i="50" s="1"/>
  <c r="Q524" i="49"/>
  <c r="AD520" i="49"/>
  <c r="AE520" i="50" s="1"/>
  <c r="AC520" i="49"/>
  <c r="AD520" i="50" s="1"/>
  <c r="AJ520" i="50" s="1"/>
  <c r="AI533" i="50"/>
  <c r="I52" i="58"/>
  <c r="S169" i="49" s="1"/>
  <c r="T169" i="50" s="1"/>
  <c r="Q15" i="58"/>
  <c r="AA132" i="49" s="1"/>
  <c r="AB132" i="50" s="1"/>
  <c r="Q52" i="60"/>
  <c r="AA421" i="49" s="1"/>
  <c r="AB421" i="50" s="1"/>
  <c r="Z510" i="49"/>
  <c r="AA510" i="50" s="1"/>
  <c r="X547" i="49"/>
  <c r="Y547" i="50" s="1"/>
  <c r="X572" i="49"/>
  <c r="Y572" i="50" s="1"/>
  <c r="U572" i="49"/>
  <c r="V572" i="50" s="1"/>
  <c r="AF360" i="49"/>
  <c r="AF527" i="49"/>
  <c r="AF387" i="49"/>
  <c r="AH519" i="50"/>
  <c r="AG519" i="50"/>
  <c r="AH464" i="50"/>
  <c r="AG464" i="50"/>
  <c r="AG599" i="50"/>
  <c r="AH599" i="50"/>
  <c r="AG536" i="50"/>
  <c r="AH536" i="50"/>
  <c r="AG617" i="50"/>
  <c r="AH617" i="50"/>
  <c r="AH444" i="50"/>
  <c r="AG444" i="50"/>
  <c r="AH288" i="50"/>
  <c r="AG288" i="50"/>
  <c r="AG582" i="50"/>
  <c r="AH582" i="50"/>
  <c r="AG542" i="50"/>
  <c r="AH542" i="50"/>
  <c r="AG540" i="50"/>
  <c r="AH540" i="50"/>
  <c r="AH534" i="50"/>
  <c r="AG534" i="50"/>
  <c r="AH512" i="50"/>
  <c r="AG512" i="50"/>
  <c r="AG611" i="50"/>
  <c r="AH611" i="50"/>
  <c r="AG576" i="50"/>
  <c r="AH576" i="50"/>
  <c r="AH490" i="50"/>
  <c r="AG490" i="50"/>
  <c r="AH434" i="50"/>
  <c r="AG434" i="50"/>
  <c r="AI460" i="50"/>
  <c r="AH467" i="50"/>
  <c r="AG467" i="50"/>
  <c r="R285" i="50"/>
  <c r="AH335" i="50"/>
  <c r="AG335" i="50"/>
  <c r="AH326" i="50"/>
  <c r="AG326" i="50"/>
  <c r="AI327" i="50"/>
  <c r="AH355" i="50"/>
  <c r="AG355" i="50"/>
  <c r="AH312" i="50"/>
  <c r="AG312" i="50"/>
  <c r="AH338" i="50"/>
  <c r="AG338" i="50"/>
  <c r="AI315" i="50"/>
  <c r="AA295" i="49"/>
  <c r="AB295" i="50" s="1"/>
  <c r="AH306" i="50"/>
  <c r="AG306" i="50"/>
  <c r="AH418" i="50"/>
  <c r="AG418" i="50"/>
  <c r="AH445" i="50"/>
  <c r="AG445" i="50"/>
  <c r="AH435" i="50"/>
  <c r="AG435" i="50"/>
  <c r="AH284" i="50"/>
  <c r="AG284" i="50"/>
  <c r="R551" i="50"/>
  <c r="AF551" i="49"/>
  <c r="AF559" i="49"/>
  <c r="AF523" i="49"/>
  <c r="AF595" i="49"/>
  <c r="AF440" i="49"/>
  <c r="R397" i="50"/>
  <c r="AF397" i="49"/>
  <c r="AF304" i="49"/>
  <c r="AF530" i="49"/>
  <c r="AF574" i="49"/>
  <c r="R580" i="50"/>
  <c r="AF580" i="49"/>
  <c r="AF525" i="49"/>
  <c r="AF566" i="49"/>
  <c r="AF591" i="49"/>
  <c r="AF529" i="49"/>
  <c r="R604" i="50"/>
  <c r="AF604" i="49"/>
  <c r="AF425" i="49"/>
  <c r="AF448" i="49"/>
  <c r="R428" i="50"/>
  <c r="AF428" i="49"/>
  <c r="AH452" i="50"/>
  <c r="AG452" i="50"/>
  <c r="AI427" i="50"/>
  <c r="AH317" i="50"/>
  <c r="AG317" i="50"/>
  <c r="AH324" i="50"/>
  <c r="AG324" i="50"/>
  <c r="AH282" i="50"/>
  <c r="AG282" i="50"/>
  <c r="AH329" i="50"/>
  <c r="AG329" i="50"/>
  <c r="AH350" i="50"/>
  <c r="AG350" i="50"/>
  <c r="AH353" i="50"/>
  <c r="AG353" i="50"/>
  <c r="AH175" i="50"/>
  <c r="AI184" i="50"/>
  <c r="AF564" i="49"/>
  <c r="AF451" i="49"/>
  <c r="AF403" i="49"/>
  <c r="AH402" i="50"/>
  <c r="AG402" i="50"/>
  <c r="AH292" i="50"/>
  <c r="AG292" i="50"/>
  <c r="AH337" i="50"/>
  <c r="AG337" i="50"/>
  <c r="AF557" i="49"/>
  <c r="AF550" i="49"/>
  <c r="AF569" i="49"/>
  <c r="AF543" i="49"/>
  <c r="R552" i="50"/>
  <c r="AF552" i="49"/>
  <c r="R565" i="50"/>
  <c r="AF565" i="49"/>
  <c r="R584" i="50"/>
  <c r="AF584" i="49"/>
  <c r="AF404" i="49"/>
  <c r="AF471" i="49"/>
  <c r="AF478" i="49"/>
  <c r="R399" i="50"/>
  <c r="AF399" i="49"/>
  <c r="Z258" i="49"/>
  <c r="AA258" i="50" s="1"/>
  <c r="Z263" i="49"/>
  <c r="AA263" i="50" s="1"/>
  <c r="R322" i="50"/>
  <c r="AF322" i="49"/>
  <c r="AF388" i="49"/>
  <c r="AH276" i="50"/>
  <c r="AG276" i="50"/>
  <c r="AH303" i="50"/>
  <c r="AG303" i="50"/>
  <c r="AH299" i="50"/>
  <c r="AG299" i="50"/>
  <c r="AH513" i="50"/>
  <c r="AG513" i="50"/>
  <c r="AG613" i="50"/>
  <c r="AH613" i="50"/>
  <c r="AH393" i="50"/>
  <c r="AG393" i="50"/>
  <c r="AH473" i="50"/>
  <c r="AG473" i="50"/>
  <c r="AH414" i="50"/>
  <c r="AG414" i="50"/>
  <c r="AH319" i="50"/>
  <c r="AG319" i="50"/>
  <c r="AH318" i="50"/>
  <c r="AG318" i="50"/>
  <c r="AG558" i="50"/>
  <c r="AH558" i="50"/>
  <c r="AG585" i="50"/>
  <c r="AH585" i="50"/>
  <c r="AG554" i="50"/>
  <c r="AH554" i="50"/>
  <c r="AG570" i="50"/>
  <c r="AH570" i="50"/>
  <c r="AG606" i="50"/>
  <c r="AH606" i="50"/>
  <c r="AG538" i="50"/>
  <c r="AH538" i="50"/>
  <c r="AG616" i="50"/>
  <c r="AH616" i="50"/>
  <c r="R520" i="50"/>
  <c r="AA510" i="49"/>
  <c r="AB510" i="50" s="1"/>
  <c r="AA515" i="49"/>
  <c r="AB515" i="50" s="1"/>
  <c r="P515" i="49"/>
  <c r="Q515" i="50" s="1"/>
  <c r="AF442" i="49"/>
  <c r="AF408" i="49"/>
  <c r="AF449" i="49"/>
  <c r="AF481" i="49"/>
  <c r="R430" i="50"/>
  <c r="AF430" i="49"/>
  <c r="AF454" i="49"/>
  <c r="AF479" i="49"/>
  <c r="AF296" i="49"/>
  <c r="AF309" i="49"/>
  <c r="AF313" i="49"/>
  <c r="AF333" i="49"/>
  <c r="AF316" i="49"/>
  <c r="R331" i="50"/>
  <c r="AF331" i="49"/>
  <c r="R365" i="50"/>
  <c r="AF365" i="49"/>
  <c r="T42" i="58"/>
  <c r="AD159" i="49" s="1"/>
  <c r="AE159" i="50" s="1"/>
  <c r="Q159" i="49"/>
  <c r="R159" i="50" s="1"/>
  <c r="AH159" i="50" s="1"/>
  <c r="K52" i="58"/>
  <c r="U169" i="49" s="1"/>
  <c r="V169" i="50" s="1"/>
  <c r="U194" i="49"/>
  <c r="V194" i="50" s="1"/>
  <c r="AC280" i="49"/>
  <c r="AD280" i="50" s="1"/>
  <c r="W280" i="49"/>
  <c r="X280" i="50" s="1"/>
  <c r="Z320" i="49"/>
  <c r="AA320" i="50" s="1"/>
  <c r="AD315" i="49"/>
  <c r="AE315" i="50" s="1"/>
  <c r="Q315" i="49"/>
  <c r="AD301" i="49"/>
  <c r="AE301" i="50" s="1"/>
  <c r="Q301" i="49"/>
  <c r="R321" i="50"/>
  <c r="AA406" i="49"/>
  <c r="AB406" i="50" s="1"/>
  <c r="R415" i="50"/>
  <c r="AD533" i="49"/>
  <c r="AE533" i="50" s="1"/>
  <c r="Q533" i="49"/>
  <c r="AD567" i="49"/>
  <c r="AE567" i="50" s="1"/>
  <c r="AC567" i="49"/>
  <c r="AD567" i="50" s="1"/>
  <c r="AJ567" i="50" s="1"/>
  <c r="R516" i="50"/>
  <c r="AH527" i="50"/>
  <c r="AG527" i="50"/>
  <c r="AF602" i="49"/>
  <c r="AF412" i="49"/>
  <c r="AF462" i="49"/>
  <c r="R424" i="50"/>
  <c r="AF424" i="49"/>
  <c r="AF283" i="49"/>
  <c r="AF336" i="49"/>
  <c r="R352" i="50"/>
  <c r="AF352" i="49"/>
  <c r="AG559" i="50"/>
  <c r="AH559" i="50"/>
  <c r="AG595" i="50"/>
  <c r="AH595" i="50"/>
  <c r="AH304" i="50"/>
  <c r="AG304" i="50"/>
  <c r="AH525" i="50"/>
  <c r="AG525" i="50"/>
  <c r="AH529" i="50"/>
  <c r="AG529" i="50"/>
  <c r="AH425" i="50"/>
  <c r="AG425" i="50"/>
  <c r="AH448" i="50"/>
  <c r="AG448" i="50"/>
  <c r="R293" i="50"/>
  <c r="AF293" i="49"/>
  <c r="R330" i="50"/>
  <c r="AF330" i="49"/>
  <c r="AG564" i="50"/>
  <c r="AH564" i="50"/>
  <c r="AH451" i="50"/>
  <c r="AG451" i="50"/>
  <c r="AH403" i="50"/>
  <c r="AG403" i="50"/>
  <c r="AF535" i="49"/>
  <c r="AF469" i="49"/>
  <c r="AF323" i="49"/>
  <c r="AG557" i="50"/>
  <c r="AH557" i="50"/>
  <c r="AG550" i="50"/>
  <c r="AH550" i="50"/>
  <c r="X510" i="49"/>
  <c r="Y510" i="50" s="1"/>
  <c r="X515" i="49"/>
  <c r="Y515" i="50" s="1"/>
  <c r="AG569" i="50"/>
  <c r="AH569" i="50"/>
  <c r="AG543" i="50"/>
  <c r="AH543" i="50"/>
  <c r="AH404" i="50"/>
  <c r="AG404" i="50"/>
  <c r="J15" i="60"/>
  <c r="T384" i="49" s="1"/>
  <c r="U384" i="50" s="1"/>
  <c r="T389" i="49"/>
  <c r="U389" i="50" s="1"/>
  <c r="AH471" i="50"/>
  <c r="AG471" i="50"/>
  <c r="AH478" i="50"/>
  <c r="AG478" i="50"/>
  <c r="N15" i="60"/>
  <c r="X389" i="49"/>
  <c r="Y389" i="50" s="1"/>
  <c r="AF308" i="49"/>
  <c r="AJ268" i="50"/>
  <c r="R297" i="50"/>
  <c r="AH388" i="50"/>
  <c r="AG388" i="50"/>
  <c r="AF457" i="49"/>
  <c r="AF341" i="49"/>
  <c r="AF575" i="49"/>
  <c r="R539" i="50"/>
  <c r="AF539" i="49"/>
  <c r="R561" i="50"/>
  <c r="AF561" i="49"/>
  <c r="R603" i="50"/>
  <c r="AF603" i="49"/>
  <c r="R578" i="50"/>
  <c r="AF578" i="49"/>
  <c r="R548" i="50"/>
  <c r="AF548" i="49"/>
  <c r="R545" i="50"/>
  <c r="AF545" i="49"/>
  <c r="AH442" i="50"/>
  <c r="AG442" i="50"/>
  <c r="R460" i="50"/>
  <c r="AH408" i="50"/>
  <c r="AG408" i="50"/>
  <c r="AH449" i="50"/>
  <c r="AG449" i="50"/>
  <c r="AH481" i="50"/>
  <c r="AG481" i="50"/>
  <c r="AH454" i="50"/>
  <c r="AG454" i="50"/>
  <c r="AH479" i="50"/>
  <c r="AG479" i="50"/>
  <c r="AH296" i="50"/>
  <c r="AG296" i="50"/>
  <c r="AH309" i="50"/>
  <c r="AG309" i="50"/>
  <c r="AH313" i="50"/>
  <c r="AG313" i="50"/>
  <c r="AH333" i="50"/>
  <c r="AG333" i="50"/>
  <c r="AH316" i="50"/>
  <c r="AG316" i="50"/>
  <c r="AI131" i="50"/>
  <c r="AI129" i="50"/>
  <c r="AI127" i="50"/>
  <c r="AI125" i="50"/>
  <c r="AI123" i="50"/>
  <c r="AI121" i="50"/>
  <c r="AI119" i="50"/>
  <c r="AI114" i="50"/>
  <c r="AI110" i="50"/>
  <c r="K15" i="58"/>
  <c r="U132" i="49" s="1"/>
  <c r="V132" i="50" s="1"/>
  <c r="U137" i="49"/>
  <c r="V137" i="50" s="1"/>
  <c r="T84" i="58"/>
  <c r="AD201" i="49" s="1"/>
  <c r="AE201" i="50" s="1"/>
  <c r="V201" i="49"/>
  <c r="W201" i="50" s="1"/>
  <c r="AI201" i="50" s="1"/>
  <c r="AJ138" i="50"/>
  <c r="T106" i="58"/>
  <c r="AD223" i="49" s="1"/>
  <c r="AE223" i="50" s="1"/>
  <c r="Q223" i="49"/>
  <c r="R223" i="50" s="1"/>
  <c r="AH223" i="50" s="1"/>
  <c r="T58" i="58"/>
  <c r="AD175" i="49" s="1"/>
  <c r="AE175" i="50" s="1"/>
  <c r="V175" i="49"/>
  <c r="W175" i="50" s="1"/>
  <c r="AI175" i="50" s="1"/>
  <c r="P15" i="58"/>
  <c r="Z137" i="49"/>
  <c r="AA137" i="50" s="1"/>
  <c r="Q52" i="58"/>
  <c r="AA169" i="49" s="1"/>
  <c r="AB169" i="50" s="1"/>
  <c r="AI268" i="50"/>
  <c r="N295" i="49"/>
  <c r="O295" i="50" s="1"/>
  <c r="N320" i="49"/>
  <c r="O320" i="50" s="1"/>
  <c r="R327" i="50"/>
  <c r="AD297" i="49"/>
  <c r="AE297" i="50" s="1"/>
  <c r="AC297" i="49"/>
  <c r="AD297" i="50" s="1"/>
  <c r="AJ297" i="50" s="1"/>
  <c r="R281" i="50"/>
  <c r="Q320" i="49"/>
  <c r="M320" i="49"/>
  <c r="N320" i="50" s="1"/>
  <c r="F52" i="60"/>
  <c r="P421" i="49" s="1"/>
  <c r="Q421" i="50" s="1"/>
  <c r="P446" i="49"/>
  <c r="Q446" i="50" s="1"/>
  <c r="T106" i="60"/>
  <c r="AD475" i="49" s="1"/>
  <c r="AE475" i="50" s="1"/>
  <c r="AC475" i="49"/>
  <c r="AD475" i="50" s="1"/>
  <c r="AJ475" i="50" s="1"/>
  <c r="R385" i="50"/>
  <c r="T91" i="60"/>
  <c r="AD460" i="49" s="1"/>
  <c r="AE460" i="50" s="1"/>
  <c r="AD537" i="49"/>
  <c r="AE537" i="50" s="1"/>
  <c r="V537" i="49"/>
  <c r="W537" i="50" s="1"/>
  <c r="AI537" i="50" s="1"/>
  <c r="S547" i="49"/>
  <c r="T547" i="50" s="1"/>
  <c r="S572" i="49"/>
  <c r="T572" i="50" s="1"/>
  <c r="AD562" i="49"/>
  <c r="AE562" i="50" s="1"/>
  <c r="Q562" i="49"/>
  <c r="V515" i="49"/>
  <c r="W515" i="50" s="1"/>
  <c r="R515" i="49"/>
  <c r="S515" i="50" s="1"/>
  <c r="AD615" i="49"/>
  <c r="AE615" i="50" s="1"/>
  <c r="Q615" i="49"/>
  <c r="R511" i="50"/>
  <c r="F52" i="58"/>
  <c r="P169" i="49" s="1"/>
  <c r="Q169" i="50" s="1"/>
  <c r="R398" i="50"/>
  <c r="AF398" i="49"/>
  <c r="AB510" i="49"/>
  <c r="AC510" i="50" s="1"/>
  <c r="AB515" i="49"/>
  <c r="AC515" i="50" s="1"/>
  <c r="AH413" i="50"/>
  <c r="AG413" i="50"/>
  <c r="AH431" i="50"/>
  <c r="AG431" i="50"/>
  <c r="AH465" i="50"/>
  <c r="AG465" i="50"/>
  <c r="AG544" i="50"/>
  <c r="AH544" i="50"/>
  <c r="AH526" i="50"/>
  <c r="AG526" i="50"/>
  <c r="AH438" i="50"/>
  <c r="AG438" i="50"/>
  <c r="AH477" i="50"/>
  <c r="AG477" i="50"/>
  <c r="AA263" i="49"/>
  <c r="AB263" i="50" s="1"/>
  <c r="AH305" i="50"/>
  <c r="AG305" i="50"/>
  <c r="AG568" i="50"/>
  <c r="AH568" i="50"/>
  <c r="AH514" i="50"/>
  <c r="AG514" i="50"/>
  <c r="AG590" i="50"/>
  <c r="AH590" i="50"/>
  <c r="R537" i="50"/>
  <c r="AG602" i="50"/>
  <c r="AH602" i="50"/>
  <c r="AH412" i="50"/>
  <c r="AG412" i="50"/>
  <c r="AH443" i="50"/>
  <c r="AG443" i="50"/>
  <c r="AH462" i="50"/>
  <c r="AG462" i="50"/>
  <c r="AH487" i="50"/>
  <c r="AG487" i="50"/>
  <c r="AH437" i="50"/>
  <c r="AG437" i="50"/>
  <c r="AI423" i="50"/>
  <c r="AJ334" i="50"/>
  <c r="AH283" i="50"/>
  <c r="AG283" i="50"/>
  <c r="AH339" i="50"/>
  <c r="AG339" i="50"/>
  <c r="AH336" i="50"/>
  <c r="AG336" i="50"/>
  <c r="AH278" i="50"/>
  <c r="AG278" i="50"/>
  <c r="AH287" i="50"/>
  <c r="AG287" i="50"/>
  <c r="AH401" i="50"/>
  <c r="AG401" i="50"/>
  <c r="AH307" i="50"/>
  <c r="AG307" i="50"/>
  <c r="AF560" i="49"/>
  <c r="R518" i="50"/>
  <c r="AF518" i="49"/>
  <c r="AF581" i="49"/>
  <c r="AF563" i="49"/>
  <c r="AF610" i="49"/>
  <c r="AF597" i="49"/>
  <c r="AF607" i="49"/>
  <c r="AF605" i="49"/>
  <c r="AF522" i="49"/>
  <c r="R555" i="50"/>
  <c r="AF555" i="49"/>
  <c r="AF517" i="49"/>
  <c r="AF386" i="49"/>
  <c r="R409" i="50"/>
  <c r="AF409" i="49"/>
  <c r="AH458" i="50"/>
  <c r="AG458" i="50"/>
  <c r="R436" i="50"/>
  <c r="AH450" i="50"/>
  <c r="AG450" i="50"/>
  <c r="R475" i="50"/>
  <c r="AH343" i="50"/>
  <c r="AG343" i="50"/>
  <c r="AH347" i="50"/>
  <c r="AG347" i="50"/>
  <c r="AH354" i="50"/>
  <c r="AG354" i="50"/>
  <c r="AI334" i="50"/>
  <c r="AH351" i="50"/>
  <c r="AG351" i="50"/>
  <c r="R363" i="50"/>
  <c r="R289" i="50"/>
  <c r="AH298" i="50"/>
  <c r="AG298" i="50"/>
  <c r="AH290" i="50"/>
  <c r="AG290" i="50"/>
  <c r="F15" i="58"/>
  <c r="P137" i="49"/>
  <c r="Q137" i="50" s="1"/>
  <c r="AJ237" i="50"/>
  <c r="AH535" i="50"/>
  <c r="AG535" i="50"/>
  <c r="AH469" i="50"/>
  <c r="AG469" i="50"/>
  <c r="AH463" i="50"/>
  <c r="AG463" i="50"/>
  <c r="AH323" i="50"/>
  <c r="AG323" i="50"/>
  <c r="N15" i="58"/>
  <c r="X132" i="49" s="1"/>
  <c r="Y132" i="50" s="1"/>
  <c r="X137" i="49"/>
  <c r="Y137" i="50" s="1"/>
  <c r="AF528" i="49"/>
  <c r="AF587" i="49"/>
  <c r="AF577" i="49"/>
  <c r="AF433" i="49"/>
  <c r="AF455" i="49"/>
  <c r="AF461" i="49"/>
  <c r="AF484" i="49"/>
  <c r="AF416" i="49"/>
  <c r="AF476" i="49"/>
  <c r="AF392" i="49"/>
  <c r="R485" i="50"/>
  <c r="AF485" i="49"/>
  <c r="AF491" i="49"/>
  <c r="AF391" i="49"/>
  <c r="AF302" i="49"/>
  <c r="AF311" i="49"/>
  <c r="AH308" i="50"/>
  <c r="AG308" i="50"/>
  <c r="AF364" i="49"/>
  <c r="AF291" i="49"/>
  <c r="AF361" i="49"/>
  <c r="AH277" i="50"/>
  <c r="AG277" i="50"/>
  <c r="AH432" i="50"/>
  <c r="AG432" i="50"/>
  <c r="AH457" i="50"/>
  <c r="AG457" i="50"/>
  <c r="AH410" i="50"/>
  <c r="AG410" i="50"/>
  <c r="AH325" i="50"/>
  <c r="AG325" i="50"/>
  <c r="AH341" i="50"/>
  <c r="AG341" i="50"/>
  <c r="AG575" i="50"/>
  <c r="AH575" i="50"/>
  <c r="AG588" i="50"/>
  <c r="AH588" i="50"/>
  <c r="AG583" i="50"/>
  <c r="AH583" i="50"/>
  <c r="P547" i="49"/>
  <c r="Q547" i="50" s="1"/>
  <c r="P572" i="49"/>
  <c r="Q572" i="50" s="1"/>
  <c r="AG589" i="50"/>
  <c r="AH589" i="50"/>
  <c r="AF417" i="49"/>
  <c r="AF419" i="49"/>
  <c r="AF429" i="49"/>
  <c r="AF456" i="49"/>
  <c r="AF400" i="49"/>
  <c r="R426" i="50"/>
  <c r="AF426" i="49"/>
  <c r="AF286" i="49"/>
  <c r="AF300" i="49"/>
  <c r="AF332" i="49"/>
  <c r="R328" i="50"/>
  <c r="AF328" i="49"/>
  <c r="AF358" i="49"/>
  <c r="AF345" i="49"/>
  <c r="N116" i="50"/>
  <c r="AH116" i="50" s="1"/>
  <c r="N52" i="58"/>
  <c r="S52" i="58" s="1"/>
  <c r="AC169" i="49" s="1"/>
  <c r="AD169" i="50" s="1"/>
  <c r="X194" i="49"/>
  <c r="Y194" i="50" s="1"/>
  <c r="T25" i="58"/>
  <c r="AD142" i="49" s="1"/>
  <c r="AE142" i="50" s="1"/>
  <c r="V142" i="49"/>
  <c r="W142" i="50" s="1"/>
  <c r="AI142" i="50" s="1"/>
  <c r="C15" i="58"/>
  <c r="M132" i="49" s="1"/>
  <c r="N132" i="50" s="1"/>
  <c r="M137" i="49"/>
  <c r="N137" i="50" s="1"/>
  <c r="P295" i="49"/>
  <c r="Q295" i="50" s="1"/>
  <c r="P320" i="49"/>
  <c r="Q320" i="50" s="1"/>
  <c r="V320" i="49"/>
  <c r="W320" i="50" s="1"/>
  <c r="AI320" i="50" s="1"/>
  <c r="R320" i="49"/>
  <c r="S320" i="50" s="1"/>
  <c r="F15" i="60"/>
  <c r="P384" i="49" s="1"/>
  <c r="Q384" i="50" s="1"/>
  <c r="P389" i="49"/>
  <c r="Q389" i="50" s="1"/>
  <c r="R411" i="50"/>
  <c r="R489" i="50"/>
  <c r="S20" i="60"/>
  <c r="AC389" i="49" s="1"/>
  <c r="AD389" i="50" s="1"/>
  <c r="W389" i="49"/>
  <c r="X389" i="50" s="1"/>
  <c r="R549" i="50"/>
  <c r="Y572" i="49"/>
  <c r="Z572" i="50" s="1"/>
  <c r="AA532" i="49"/>
  <c r="AB532" i="50" s="1"/>
  <c r="AC515" i="49"/>
  <c r="AD515" i="50" s="1"/>
  <c r="W515" i="49"/>
  <c r="X515" i="50" s="1"/>
  <c r="T572" i="49"/>
  <c r="U572" i="50" s="1"/>
  <c r="N510" i="49"/>
  <c r="O510" i="50" s="1"/>
  <c r="N515" i="49"/>
  <c r="O515" i="50" s="1"/>
  <c r="AH387" i="50"/>
  <c r="AG387" i="50"/>
  <c r="AH459" i="50"/>
  <c r="AG459" i="50"/>
  <c r="AF568" i="49"/>
  <c r="R593" i="50"/>
  <c r="AF593" i="49"/>
  <c r="R395" i="50"/>
  <c r="AF395" i="49"/>
  <c r="R396" i="50"/>
  <c r="AF396" i="49"/>
  <c r="AF339" i="49"/>
  <c r="R359" i="50"/>
  <c r="AF359" i="49"/>
  <c r="AH523" i="50"/>
  <c r="AG523" i="50"/>
  <c r="AH440" i="50"/>
  <c r="AG440" i="50"/>
  <c r="AH530" i="50"/>
  <c r="AG530" i="50"/>
  <c r="AG574" i="50"/>
  <c r="AH574" i="50"/>
  <c r="AG566" i="50"/>
  <c r="AH566" i="50"/>
  <c r="AG591" i="50"/>
  <c r="AH591" i="50"/>
  <c r="AJ131" i="50"/>
  <c r="AH131" i="50"/>
  <c r="AJ129" i="50"/>
  <c r="AH129" i="50"/>
  <c r="AJ127" i="50"/>
  <c r="AH127" i="50"/>
  <c r="AJ125" i="50"/>
  <c r="AH125" i="50"/>
  <c r="AJ123" i="50"/>
  <c r="AH123" i="50"/>
  <c r="AJ121" i="50"/>
  <c r="AH121" i="50"/>
  <c r="AJ119" i="50"/>
  <c r="AH119" i="50"/>
  <c r="AJ114" i="50"/>
  <c r="AH114" i="50"/>
  <c r="AJ110" i="50"/>
  <c r="AH110" i="50"/>
  <c r="AI42" i="50"/>
  <c r="AI27" i="50"/>
  <c r="T16" i="58"/>
  <c r="AD133" i="49" s="1"/>
  <c r="AE133" i="50" s="1"/>
  <c r="Q133" i="49"/>
  <c r="R133" i="50" s="1"/>
  <c r="AH133" i="50" s="1"/>
  <c r="L77" i="58"/>
  <c r="V194" i="49" s="1"/>
  <c r="W194" i="50" s="1"/>
  <c r="R194" i="49"/>
  <c r="S194" i="50" s="1"/>
  <c r="AA154" i="49"/>
  <c r="AB154" i="50" s="1"/>
  <c r="T120" i="58"/>
  <c r="AD237" i="49" s="1"/>
  <c r="AE237" i="50" s="1"/>
  <c r="E15" i="58"/>
  <c r="O137" i="49"/>
  <c r="P137" i="50" s="1"/>
  <c r="T46" i="58"/>
  <c r="AD163" i="49" s="1"/>
  <c r="AE163" i="50" s="1"/>
  <c r="Q163" i="49"/>
  <c r="R163" i="50" s="1"/>
  <c r="AH163" i="50" s="1"/>
  <c r="H15" i="58"/>
  <c r="R132" i="49" s="1"/>
  <c r="S132" i="50" s="1"/>
  <c r="G37" i="58"/>
  <c r="Q154" i="49" s="1"/>
  <c r="R154" i="50" s="1"/>
  <c r="M154" i="49"/>
  <c r="N154" i="50" s="1"/>
  <c r="AI285" i="50"/>
  <c r="X295" i="49"/>
  <c r="Y295" i="50" s="1"/>
  <c r="X320" i="49"/>
  <c r="Y320" i="50" s="1"/>
  <c r="V280" i="49"/>
  <c r="W280" i="50" s="1"/>
  <c r="R280" i="49"/>
  <c r="S280" i="50" s="1"/>
  <c r="U367" i="49"/>
  <c r="V367" i="50" s="1"/>
  <c r="U295" i="49"/>
  <c r="V295" i="50" s="1"/>
  <c r="R394" i="50"/>
  <c r="R390" i="50"/>
  <c r="S77" i="60"/>
  <c r="AC446" i="49" s="1"/>
  <c r="AD446" i="50" s="1"/>
  <c r="W446" i="49"/>
  <c r="X446" i="50" s="1"/>
  <c r="R441" i="50"/>
  <c r="G37" i="60"/>
  <c r="Q406" i="49" s="1"/>
  <c r="M406" i="49"/>
  <c r="N406" i="50" s="1"/>
  <c r="R447" i="50"/>
  <c r="AC572" i="49"/>
  <c r="AD572" i="50" s="1"/>
  <c r="W572" i="49"/>
  <c r="X572" i="50" s="1"/>
  <c r="S510" i="49"/>
  <c r="T510" i="50" s="1"/>
  <c r="R579" i="50"/>
  <c r="R541" i="50"/>
  <c r="V532" i="49"/>
  <c r="W532" i="50" s="1"/>
  <c r="R532" i="49"/>
  <c r="S532" i="50" s="1"/>
  <c r="AH142" i="50"/>
  <c r="I124" i="58"/>
  <c r="S241" i="49" s="1"/>
  <c r="T241" i="50" s="1"/>
  <c r="S154" i="49"/>
  <c r="T154" i="50" s="1"/>
  <c r="T67" i="58"/>
  <c r="AD184" i="49" s="1"/>
  <c r="AE184" i="50" s="1"/>
  <c r="Q184" i="49"/>
  <c r="R184" i="50" s="1"/>
  <c r="AH184" i="50" s="1"/>
  <c r="AD310" i="49"/>
  <c r="AE310" i="50" s="1"/>
  <c r="Q310" i="49"/>
  <c r="R52" i="60"/>
  <c r="AB421" i="49" s="1"/>
  <c r="AC421" i="50" s="1"/>
  <c r="K52" i="60"/>
  <c r="R567" i="50"/>
  <c r="R601" i="50"/>
  <c r="U515" i="49"/>
  <c r="V515" i="50" s="1"/>
  <c r="U510" i="49"/>
  <c r="V510" i="50" s="1"/>
  <c r="AF519" i="49"/>
  <c r="AF599" i="49"/>
  <c r="AF536" i="49"/>
  <c r="AF582" i="49"/>
  <c r="AF542" i="49"/>
  <c r="AF540" i="49"/>
  <c r="AF534" i="49"/>
  <c r="R521" i="50"/>
  <c r="AF521" i="49"/>
  <c r="AF512" i="49"/>
  <c r="AF611" i="49"/>
  <c r="AF576" i="49"/>
  <c r="AF490" i="49"/>
  <c r="AF434" i="49"/>
  <c r="R422" i="50"/>
  <c r="AF422" i="49"/>
  <c r="AF467" i="49"/>
  <c r="AF335" i="49"/>
  <c r="AF326" i="49"/>
  <c r="AF355" i="49"/>
  <c r="AF312" i="49"/>
  <c r="AF338" i="49"/>
  <c r="AF306" i="49"/>
  <c r="AF445" i="49"/>
  <c r="AF435" i="49"/>
  <c r="AG560" i="50"/>
  <c r="AH560" i="50"/>
  <c r="AG556" i="50"/>
  <c r="AH556" i="50"/>
  <c r="AG581" i="50"/>
  <c r="AH581" i="50"/>
  <c r="AG563" i="50"/>
  <c r="AH563" i="50"/>
  <c r="AG610" i="50"/>
  <c r="AH610" i="50"/>
  <c r="AG597" i="50"/>
  <c r="AH597" i="50"/>
  <c r="AG607" i="50"/>
  <c r="AH607" i="50"/>
  <c r="AD586" i="49"/>
  <c r="AE586" i="50" s="1"/>
  <c r="Q586" i="49"/>
  <c r="AG605" i="50"/>
  <c r="AH605" i="50"/>
  <c r="AH522" i="50"/>
  <c r="AG522" i="50"/>
  <c r="AH517" i="50"/>
  <c r="AG517" i="50"/>
  <c r="AH386" i="50"/>
  <c r="AG386" i="50"/>
  <c r="P15" i="60"/>
  <c r="Z389" i="49"/>
  <c r="AA389" i="50" s="1"/>
  <c r="AF452" i="49"/>
  <c r="R480" i="50"/>
  <c r="AF480" i="49"/>
  <c r="R439" i="50"/>
  <c r="AF439" i="49"/>
  <c r="R314" i="50"/>
  <c r="AF314" i="49"/>
  <c r="AF317" i="49"/>
  <c r="AF324" i="49"/>
  <c r="AF282" i="49"/>
  <c r="AF329" i="49"/>
  <c r="AF350" i="49"/>
  <c r="AF353" i="49"/>
  <c r="O15" i="58"/>
  <c r="Y137" i="49"/>
  <c r="Z137" i="50" s="1"/>
  <c r="AF292" i="49"/>
  <c r="AF337" i="49"/>
  <c r="AH528" i="50"/>
  <c r="AG528" i="50"/>
  <c r="AG587" i="50"/>
  <c r="AH587" i="50"/>
  <c r="AG577" i="50"/>
  <c r="AH577" i="50"/>
  <c r="AH433" i="50"/>
  <c r="AG433" i="50"/>
  <c r="AH455" i="50"/>
  <c r="AG455" i="50"/>
  <c r="AH461" i="50"/>
  <c r="AG461" i="50"/>
  <c r="AH484" i="50"/>
  <c r="AG484" i="50"/>
  <c r="AH416" i="50"/>
  <c r="AG416" i="50"/>
  <c r="AH476" i="50"/>
  <c r="AG476" i="50"/>
  <c r="AH392" i="50"/>
  <c r="AG392" i="50"/>
  <c r="AH491" i="50"/>
  <c r="AG491" i="50"/>
  <c r="AH391" i="50"/>
  <c r="AG391" i="50"/>
  <c r="AH302" i="50"/>
  <c r="AG302" i="50"/>
  <c r="AH311" i="50"/>
  <c r="AG311" i="50"/>
  <c r="AH364" i="50"/>
  <c r="AG364" i="50"/>
  <c r="AH291" i="50"/>
  <c r="AG291" i="50"/>
  <c r="AH361" i="50"/>
  <c r="AG361" i="50"/>
  <c r="AF303" i="49"/>
  <c r="AF299" i="49"/>
  <c r="AF513" i="49"/>
  <c r="AF613" i="49"/>
  <c r="AF473" i="49"/>
  <c r="AF319" i="49"/>
  <c r="AF558" i="49"/>
  <c r="AF585" i="49"/>
  <c r="AF554" i="49"/>
  <c r="AF570" i="49"/>
  <c r="R571" i="50"/>
  <c r="AF571" i="49"/>
  <c r="AF606" i="49"/>
  <c r="AF538" i="49"/>
  <c r="AF616" i="49"/>
  <c r="AH417" i="50"/>
  <c r="AG417" i="50"/>
  <c r="AH419" i="50"/>
  <c r="AG419" i="50"/>
  <c r="AH429" i="50"/>
  <c r="AG429" i="50"/>
  <c r="AH456" i="50"/>
  <c r="AG456" i="50"/>
  <c r="AH400" i="50"/>
  <c r="AG400" i="50"/>
  <c r="R15" i="60"/>
  <c r="AB384" i="49" s="1"/>
  <c r="AC384" i="50" s="1"/>
  <c r="AB389" i="49"/>
  <c r="AC389" i="50" s="1"/>
  <c r="AH286" i="50"/>
  <c r="AG286" i="50"/>
  <c r="R334" i="50"/>
  <c r="AF334" i="49"/>
  <c r="AH300" i="50"/>
  <c r="AG300" i="50"/>
  <c r="AH332" i="50"/>
  <c r="AG332" i="50"/>
  <c r="AH358" i="50"/>
  <c r="AG358" i="50"/>
  <c r="AH345" i="50"/>
  <c r="AG345" i="50"/>
  <c r="AI231" i="50"/>
  <c r="AD357" i="49"/>
  <c r="AE357" i="50" s="1"/>
  <c r="Q357" i="49"/>
  <c r="AG360" i="50"/>
  <c r="AH360" i="50"/>
  <c r="R483" i="50"/>
  <c r="AF486" i="49"/>
  <c r="AH486" i="50"/>
  <c r="AG486" i="50"/>
  <c r="R609" i="50"/>
  <c r="R612" i="50"/>
  <c r="AF612" i="49"/>
  <c r="AD549" i="49"/>
  <c r="AE549" i="50" s="1"/>
  <c r="V572" i="49"/>
  <c r="W572" i="50" s="1"/>
  <c r="AD573" i="49"/>
  <c r="AE573" i="50" s="1"/>
  <c r="Q515" i="49"/>
  <c r="W510" i="49"/>
  <c r="X510" i="50" s="1"/>
  <c r="AB619" i="49"/>
  <c r="AC619" i="50" s="1"/>
  <c r="AD601" i="49"/>
  <c r="AE601" i="50" s="1"/>
  <c r="T38" i="60"/>
  <c r="AD407" i="49" s="1"/>
  <c r="AE407" i="50" s="1"/>
  <c r="G20" i="60"/>
  <c r="Q389" i="49" s="1"/>
  <c r="I124" i="60"/>
  <c r="S493" i="49" s="1"/>
  <c r="T493" i="50" s="1"/>
  <c r="T46" i="60"/>
  <c r="AD415" i="49" s="1"/>
  <c r="AE415" i="50" s="1"/>
  <c r="T25" i="60"/>
  <c r="AD394" i="49" s="1"/>
  <c r="AE394" i="50" s="1"/>
  <c r="T21" i="60"/>
  <c r="AD390" i="49" s="1"/>
  <c r="AE390" i="50" s="1"/>
  <c r="L77" i="60"/>
  <c r="V446" i="49" s="1"/>
  <c r="W446" i="50" s="1"/>
  <c r="AI446" i="50" s="1"/>
  <c r="T78" i="60"/>
  <c r="AD447" i="49" s="1"/>
  <c r="AE447" i="50" s="1"/>
  <c r="AD285" i="49"/>
  <c r="AE285" i="50" s="1"/>
  <c r="AD264" i="49"/>
  <c r="AE264" i="50" s="1"/>
  <c r="AD363" i="49"/>
  <c r="AE363" i="50" s="1"/>
  <c r="M295" i="49"/>
  <c r="N295" i="50" s="1"/>
  <c r="AD268" i="49"/>
  <c r="AE268" i="50" s="1"/>
  <c r="T114" i="58"/>
  <c r="AD231" i="49" s="1"/>
  <c r="AE231" i="50" s="1"/>
  <c r="S20" i="58"/>
  <c r="AC137" i="49" s="1"/>
  <c r="AD137" i="50" s="1"/>
  <c r="T54" i="58"/>
  <c r="AD171" i="49" s="1"/>
  <c r="AE171" i="50" s="1"/>
  <c r="T72" i="58"/>
  <c r="AD189" i="49" s="1"/>
  <c r="AE189" i="50" s="1"/>
  <c r="D124" i="58"/>
  <c r="N241" i="49" s="1"/>
  <c r="O241" i="50" s="1"/>
  <c r="AC532" i="49"/>
  <c r="AD532" i="50" s="1"/>
  <c r="AJ532" i="50" s="1"/>
  <c r="AD553" i="49"/>
  <c r="AE553" i="50" s="1"/>
  <c r="R510" i="49"/>
  <c r="S510" i="50" s="1"/>
  <c r="AD541" i="49"/>
  <c r="AE541" i="50" s="1"/>
  <c r="AD511" i="49"/>
  <c r="AE511" i="50" s="1"/>
  <c r="M510" i="49"/>
  <c r="N510" i="50" s="1"/>
  <c r="AD609" i="49"/>
  <c r="AE609" i="50" s="1"/>
  <c r="AD579" i="49"/>
  <c r="AE579" i="50" s="1"/>
  <c r="AD516" i="49"/>
  <c r="AE516" i="50" s="1"/>
  <c r="L37" i="60"/>
  <c r="T16" i="60"/>
  <c r="AD385" i="49" s="1"/>
  <c r="AE385" i="50" s="1"/>
  <c r="T114" i="60"/>
  <c r="AD483" i="49" s="1"/>
  <c r="AE483" i="50" s="1"/>
  <c r="L20" i="60"/>
  <c r="V389" i="49" s="1"/>
  <c r="W389" i="50" s="1"/>
  <c r="H15" i="60"/>
  <c r="R384" i="49" s="1"/>
  <c r="S384" i="50" s="1"/>
  <c r="T42" i="60"/>
  <c r="AD411" i="49" s="1"/>
  <c r="AE411" i="50" s="1"/>
  <c r="T84" i="60"/>
  <c r="AD453" i="49" s="1"/>
  <c r="AE453" i="50" s="1"/>
  <c r="C15" i="60"/>
  <c r="M384" i="49" s="1"/>
  <c r="N384" i="50" s="1"/>
  <c r="T72" i="60"/>
  <c r="AD441" i="49" s="1"/>
  <c r="AE441" i="50" s="1"/>
  <c r="S37" i="60"/>
  <c r="AC406" i="49" s="1"/>
  <c r="AD406" i="50" s="1"/>
  <c r="AJ406" i="50" s="1"/>
  <c r="T58" i="60"/>
  <c r="AD427" i="49" s="1"/>
  <c r="AE427" i="50" s="1"/>
  <c r="M15" i="60"/>
  <c r="W384" i="49" s="1"/>
  <c r="X384" i="50" s="1"/>
  <c r="M52" i="60"/>
  <c r="T120" i="60"/>
  <c r="AD489" i="49" s="1"/>
  <c r="AE489" i="50" s="1"/>
  <c r="H52" i="60"/>
  <c r="G77" i="60"/>
  <c r="W367" i="49"/>
  <c r="X367" i="50" s="1"/>
  <c r="AC258" i="49"/>
  <c r="AD258" i="50" s="1"/>
  <c r="AD327" i="49"/>
  <c r="AE327" i="50" s="1"/>
  <c r="V295" i="49"/>
  <c r="W295" i="50" s="1"/>
  <c r="AI295" i="50" s="1"/>
  <c r="AD259" i="49"/>
  <c r="AE259" i="50" s="1"/>
  <c r="AC263" i="49"/>
  <c r="AD263" i="50" s="1"/>
  <c r="AJ263" i="50" s="1"/>
  <c r="N367" i="49"/>
  <c r="O367" i="50" s="1"/>
  <c r="AB367" i="49"/>
  <c r="AC367" i="50" s="1"/>
  <c r="R367" i="49"/>
  <c r="S367" i="50" s="1"/>
  <c r="V258" i="49"/>
  <c r="W258" i="50" s="1"/>
  <c r="AD349" i="49"/>
  <c r="AE349" i="50" s="1"/>
  <c r="AC295" i="49"/>
  <c r="AD295" i="50" s="1"/>
  <c r="S367" i="49"/>
  <c r="T367" i="50" s="1"/>
  <c r="AD281" i="49"/>
  <c r="AE281" i="50" s="1"/>
  <c r="M258" i="49"/>
  <c r="N258" i="50" s="1"/>
  <c r="AD321" i="49"/>
  <c r="AE321" i="50" s="1"/>
  <c r="T21" i="58"/>
  <c r="AD138" i="49" s="1"/>
  <c r="AE138" i="50" s="1"/>
  <c r="M15" i="58"/>
  <c r="W132" i="49" s="1"/>
  <c r="X132" i="50" s="1"/>
  <c r="S77" i="58"/>
  <c r="AC194" i="49" s="1"/>
  <c r="AD194" i="50" s="1"/>
  <c r="AJ194" i="50" s="1"/>
  <c r="L20" i="58"/>
  <c r="V137" i="49" s="1"/>
  <c r="W137" i="50" s="1"/>
  <c r="AI137" i="50" s="1"/>
  <c r="G20" i="58"/>
  <c r="Q137" i="49" s="1"/>
  <c r="R137" i="50" s="1"/>
  <c r="AH137" i="50" s="1"/>
  <c r="H52" i="58"/>
  <c r="S37" i="58"/>
  <c r="G77" i="58"/>
  <c r="Q194" i="49" s="1"/>
  <c r="R194" i="50" s="1"/>
  <c r="AH194" i="50" s="1"/>
  <c r="C52" i="58"/>
  <c r="T38" i="58"/>
  <c r="AD155" i="49" s="1"/>
  <c r="AE155" i="50" s="1"/>
  <c r="T29" i="58"/>
  <c r="AD146" i="49" s="1"/>
  <c r="AE146" i="50" s="1"/>
  <c r="T78" i="58"/>
  <c r="AD195" i="49" s="1"/>
  <c r="AE195" i="50" s="1"/>
  <c r="O421" i="49" l="1"/>
  <c r="P421" i="50" s="1"/>
  <c r="J124" i="58"/>
  <c r="T241" i="49" s="1"/>
  <c r="U241" i="50" s="1"/>
  <c r="AH154" i="50"/>
  <c r="Q124" i="58"/>
  <c r="AA241" i="49" s="1"/>
  <c r="AB241" i="50" s="1"/>
  <c r="Q124" i="60"/>
  <c r="AA493" i="49" s="1"/>
  <c r="AB493" i="50" s="1"/>
  <c r="K124" i="58"/>
  <c r="U241" i="49" s="1"/>
  <c r="V241" i="50" s="1"/>
  <c r="L15" i="58"/>
  <c r="V132" i="49" s="1"/>
  <c r="W132" i="50" s="1"/>
  <c r="AI132" i="50" s="1"/>
  <c r="AJ137" i="50"/>
  <c r="AF475" i="49"/>
  <c r="AJ280" i="50"/>
  <c r="S619" i="49"/>
  <c r="T619" i="50" s="1"/>
  <c r="AF567" i="49"/>
  <c r="V547" i="49"/>
  <c r="W547" i="50" s="1"/>
  <c r="Z619" i="49"/>
  <c r="AA619" i="50" s="1"/>
  <c r="AI572" i="50"/>
  <c r="AI532" i="50"/>
  <c r="O619" i="49"/>
  <c r="P619" i="50" s="1"/>
  <c r="P367" i="49"/>
  <c r="Q367" i="50" s="1"/>
  <c r="AI263" i="50"/>
  <c r="AJ515" i="50"/>
  <c r="AF573" i="49"/>
  <c r="J124" i="60"/>
  <c r="T493" i="49" s="1"/>
  <c r="U493" i="50" s="1"/>
  <c r="AF609" i="49"/>
  <c r="AF441" i="49"/>
  <c r="AJ389" i="50"/>
  <c r="Y384" i="49"/>
  <c r="Z384" i="50" s="1"/>
  <c r="O124" i="60"/>
  <c r="Y493" i="49" s="1"/>
  <c r="Z493" i="50" s="1"/>
  <c r="AJ572" i="50"/>
  <c r="AF390" i="49"/>
  <c r="R310" i="50"/>
  <c r="AF310" i="49"/>
  <c r="AH330" i="50"/>
  <c r="AG330" i="50"/>
  <c r="AF516" i="49"/>
  <c r="R533" i="50"/>
  <c r="AF533" i="49"/>
  <c r="AH430" i="50"/>
  <c r="AG430" i="50"/>
  <c r="AG584" i="50"/>
  <c r="AH584" i="50"/>
  <c r="AG552" i="50"/>
  <c r="AH552" i="50"/>
  <c r="AH428" i="50"/>
  <c r="AG428" i="50"/>
  <c r="AG604" i="50"/>
  <c r="AH604" i="50"/>
  <c r="AH407" i="50"/>
  <c r="AG407" i="50"/>
  <c r="AH427" i="50"/>
  <c r="AG427" i="50"/>
  <c r="R423" i="50"/>
  <c r="AF423" i="49"/>
  <c r="AH363" i="50"/>
  <c r="AG363" i="50"/>
  <c r="AG539" i="50"/>
  <c r="AH539" i="50"/>
  <c r="AD320" i="49"/>
  <c r="AE320" i="50" s="1"/>
  <c r="AC320" i="49"/>
  <c r="AD320" i="50" s="1"/>
  <c r="AJ320" i="50" s="1"/>
  <c r="L52" i="60"/>
  <c r="V421" i="49" s="1"/>
  <c r="W421" i="50" s="1"/>
  <c r="R421" i="49"/>
  <c r="S421" i="50" s="1"/>
  <c r="T20" i="60"/>
  <c r="AD389" i="49" s="1"/>
  <c r="AE389" i="50" s="1"/>
  <c r="F124" i="60"/>
  <c r="P493" i="49" s="1"/>
  <c r="Q493" i="50" s="1"/>
  <c r="AD515" i="49"/>
  <c r="AE515" i="50" s="1"/>
  <c r="AC510" i="49"/>
  <c r="AD510" i="50" s="1"/>
  <c r="AJ510" i="50" s="1"/>
  <c r="X619" i="49"/>
  <c r="Y619" i="50" s="1"/>
  <c r="N619" i="49"/>
  <c r="O619" i="50" s="1"/>
  <c r="AH439" i="50"/>
  <c r="AG439" i="50"/>
  <c r="AH422" i="50"/>
  <c r="AG422" i="50"/>
  <c r="AG567" i="50"/>
  <c r="AH567" i="50"/>
  <c r="AF541" i="49"/>
  <c r="AH447" i="50"/>
  <c r="AG447" i="50"/>
  <c r="AH441" i="50"/>
  <c r="AG441" i="50"/>
  <c r="AH390" i="50"/>
  <c r="AG390" i="50"/>
  <c r="E124" i="58"/>
  <c r="O241" i="49" s="1"/>
  <c r="P241" i="50" s="1"/>
  <c r="O132" i="49"/>
  <c r="P132" i="50" s="1"/>
  <c r="AH396" i="50"/>
  <c r="AG396" i="50"/>
  <c r="AG593" i="50"/>
  <c r="AH593" i="50"/>
  <c r="AF549" i="49"/>
  <c r="AF489" i="49"/>
  <c r="AH485" i="50"/>
  <c r="AG485" i="50"/>
  <c r="AF289" i="49"/>
  <c r="AF460" i="49"/>
  <c r="AH516" i="50"/>
  <c r="AG516" i="50"/>
  <c r="Z367" i="49"/>
  <c r="AA367" i="50" s="1"/>
  <c r="Z295" i="49"/>
  <c r="AA295" i="50" s="1"/>
  <c r="AH365" i="50"/>
  <c r="AG365" i="50"/>
  <c r="AF520" i="49"/>
  <c r="AG551" i="50"/>
  <c r="AH551" i="50"/>
  <c r="AF285" i="49"/>
  <c r="AG573" i="50"/>
  <c r="AH573" i="50"/>
  <c r="AF553" i="49"/>
  <c r="T367" i="49"/>
  <c r="U367" i="50" s="1"/>
  <c r="T258" i="49"/>
  <c r="U258" i="50" s="1"/>
  <c r="X367" i="49"/>
  <c r="Y367" i="50" s="1"/>
  <c r="X258" i="49"/>
  <c r="Y258" i="50" s="1"/>
  <c r="G52" i="58"/>
  <c r="M169" i="49"/>
  <c r="N169" i="50" s="1"/>
  <c r="AJ295" i="50"/>
  <c r="AD263" i="49"/>
  <c r="AE263" i="50" s="1"/>
  <c r="Q263" i="49"/>
  <c r="R263" i="50" s="1"/>
  <c r="AH263" i="50" s="1"/>
  <c r="S52" i="60"/>
  <c r="AC421" i="49" s="1"/>
  <c r="AD421" i="50" s="1"/>
  <c r="W421" i="49"/>
  <c r="X421" i="50" s="1"/>
  <c r="AD572" i="49"/>
  <c r="AE572" i="50" s="1"/>
  <c r="Q572" i="49"/>
  <c r="AF447" i="49"/>
  <c r="Y619" i="49"/>
  <c r="Z619" i="50" s="1"/>
  <c r="Y547" i="49"/>
  <c r="Z547" i="50" s="1"/>
  <c r="AH411" i="50"/>
  <c r="AG411" i="50"/>
  <c r="P132" i="49"/>
  <c r="Q132" i="50" s="1"/>
  <c r="F124" i="58"/>
  <c r="P241" i="49" s="1"/>
  <c r="Q241" i="50" s="1"/>
  <c r="AH518" i="50"/>
  <c r="AG518" i="50"/>
  <c r="AH398" i="50"/>
  <c r="AG398" i="50"/>
  <c r="R615" i="50"/>
  <c r="AF615" i="49"/>
  <c r="R562" i="50"/>
  <c r="AF562" i="49"/>
  <c r="AH385" i="50"/>
  <c r="AG385" i="50"/>
  <c r="AG603" i="50"/>
  <c r="AH603" i="50"/>
  <c r="G15" i="58"/>
  <c r="Q132" i="49" s="1"/>
  <c r="R132" i="50" s="1"/>
  <c r="T37" i="58"/>
  <c r="AD154" i="49" s="1"/>
  <c r="AE154" i="50" s="1"/>
  <c r="AC154" i="49"/>
  <c r="AD154" i="50" s="1"/>
  <c r="AJ154" i="50" s="1"/>
  <c r="AI258" i="50"/>
  <c r="G52" i="60"/>
  <c r="Q421" i="49" s="1"/>
  <c r="T37" i="60"/>
  <c r="AD406" i="49" s="1"/>
  <c r="AE406" i="50" s="1"/>
  <c r="V406" i="49"/>
  <c r="W406" i="50" s="1"/>
  <c r="AI406" i="50" s="1"/>
  <c r="Q547" i="49"/>
  <c r="AD280" i="49"/>
  <c r="AE280" i="50" s="1"/>
  <c r="Q280" i="49"/>
  <c r="Z384" i="49"/>
  <c r="AA384" i="50" s="1"/>
  <c r="P124" i="60"/>
  <c r="Z493" i="49" s="1"/>
  <c r="AA493" i="50" s="1"/>
  <c r="AF601" i="49"/>
  <c r="U421" i="49"/>
  <c r="V421" i="50" s="1"/>
  <c r="K124" i="60"/>
  <c r="U493" i="49" s="1"/>
  <c r="V493" i="50" s="1"/>
  <c r="AG541" i="50"/>
  <c r="AH541" i="50"/>
  <c r="AF394" i="49"/>
  <c r="AI194" i="50"/>
  <c r="AH359" i="50"/>
  <c r="AG359" i="50"/>
  <c r="T619" i="49"/>
  <c r="U619" i="50" s="1"/>
  <c r="T547" i="49"/>
  <c r="U547" i="50" s="1"/>
  <c r="AA619" i="49"/>
  <c r="AB619" i="50" s="1"/>
  <c r="AG549" i="50"/>
  <c r="AH549" i="50"/>
  <c r="AH489" i="50"/>
  <c r="AG489" i="50"/>
  <c r="AH328" i="50"/>
  <c r="AG328" i="50"/>
  <c r="AH289" i="50"/>
  <c r="AG289" i="50"/>
  <c r="AF436" i="49"/>
  <c r="AA258" i="49"/>
  <c r="AB258" i="50" s="1"/>
  <c r="AJ258" i="50" s="1"/>
  <c r="AA367" i="49"/>
  <c r="AB367" i="50" s="1"/>
  <c r="AF511" i="49"/>
  <c r="R320" i="50"/>
  <c r="P124" i="58"/>
  <c r="Z241" i="49" s="1"/>
  <c r="AA241" i="50" s="1"/>
  <c r="Z132" i="49"/>
  <c r="AA132" i="50" s="1"/>
  <c r="AH460" i="50"/>
  <c r="AG460" i="50"/>
  <c r="AG545" i="50"/>
  <c r="AH545" i="50"/>
  <c r="AG578" i="50"/>
  <c r="AH578" i="50"/>
  <c r="AG561" i="50"/>
  <c r="AH561" i="50"/>
  <c r="AF297" i="49"/>
  <c r="AH293" i="50"/>
  <c r="AG293" i="50"/>
  <c r="AH352" i="50"/>
  <c r="AG352" i="50"/>
  <c r="AH424" i="50"/>
  <c r="AG424" i="50"/>
  <c r="AF415" i="49"/>
  <c r="AF321" i="49"/>
  <c r="R315" i="50"/>
  <c r="AF315" i="49"/>
  <c r="P510" i="49"/>
  <c r="Q510" i="50" s="1"/>
  <c r="P619" i="49"/>
  <c r="Q619" i="50" s="1"/>
  <c r="AH520" i="50"/>
  <c r="AG520" i="50"/>
  <c r="AG565" i="50"/>
  <c r="AH565" i="50"/>
  <c r="AG580" i="50"/>
  <c r="AH580" i="50"/>
  <c r="AH285" i="50"/>
  <c r="AG285" i="50"/>
  <c r="U619" i="49"/>
  <c r="V619" i="50" s="1"/>
  <c r="U547" i="49"/>
  <c r="V547" i="50" s="1"/>
  <c r="R524" i="50"/>
  <c r="AF524" i="49"/>
  <c r="AG553" i="50"/>
  <c r="AH553" i="50"/>
  <c r="R124" i="60"/>
  <c r="AB493" i="49" s="1"/>
  <c r="AC493" i="50" s="1"/>
  <c r="AF453" i="49"/>
  <c r="AF349" i="49"/>
  <c r="T77" i="60"/>
  <c r="AD446" i="49" s="1"/>
  <c r="AE446" i="50" s="1"/>
  <c r="Q446" i="49"/>
  <c r="R515" i="50"/>
  <c r="AH334" i="50"/>
  <c r="AG334" i="50"/>
  <c r="AH521" i="50"/>
  <c r="AG521" i="50"/>
  <c r="AG579" i="50"/>
  <c r="AH579" i="50"/>
  <c r="N124" i="58"/>
  <c r="X241" i="49" s="1"/>
  <c r="Y241" i="50" s="1"/>
  <c r="X169" i="49"/>
  <c r="Y169" i="50" s="1"/>
  <c r="AJ169" i="50" s="1"/>
  <c r="O367" i="49"/>
  <c r="P367" i="50" s="1"/>
  <c r="O295" i="49"/>
  <c r="P295" i="50" s="1"/>
  <c r="AG537" i="50"/>
  <c r="AH537" i="50"/>
  <c r="AH281" i="50"/>
  <c r="AG281" i="50"/>
  <c r="AH327" i="50"/>
  <c r="AG327" i="50"/>
  <c r="AG548" i="50"/>
  <c r="AH548" i="50"/>
  <c r="R301" i="50"/>
  <c r="AF301" i="49"/>
  <c r="L52" i="58"/>
  <c r="V169" i="49" s="1"/>
  <c r="W169" i="50" s="1"/>
  <c r="R169" i="49"/>
  <c r="S169" i="50" s="1"/>
  <c r="Q295" i="49"/>
  <c r="AI389" i="50"/>
  <c r="AC547" i="49"/>
  <c r="AD547" i="50" s="1"/>
  <c r="W547" i="49"/>
  <c r="X547" i="50" s="1"/>
  <c r="AD532" i="49"/>
  <c r="AE532" i="50" s="1"/>
  <c r="Q532" i="49"/>
  <c r="R389" i="50"/>
  <c r="AF389" i="49"/>
  <c r="AG571" i="50"/>
  <c r="AH571" i="50"/>
  <c r="Y132" i="49"/>
  <c r="Z132" i="50" s="1"/>
  <c r="O124" i="58"/>
  <c r="Y241" i="49" s="1"/>
  <c r="Z241" i="50" s="1"/>
  <c r="AH314" i="50"/>
  <c r="AG314" i="50"/>
  <c r="AH480" i="50"/>
  <c r="AG480" i="50"/>
  <c r="R586" i="50"/>
  <c r="AF586" i="49"/>
  <c r="AG601" i="50"/>
  <c r="AH601" i="50"/>
  <c r="AF579" i="49"/>
  <c r="R406" i="50"/>
  <c r="AJ446" i="50"/>
  <c r="AH394" i="50"/>
  <c r="AG394" i="50"/>
  <c r="AI280" i="50"/>
  <c r="AH395" i="50"/>
  <c r="AG395" i="50"/>
  <c r="AF411" i="49"/>
  <c r="AH426" i="50"/>
  <c r="AG426" i="50"/>
  <c r="AF363" i="49"/>
  <c r="AH475" i="50"/>
  <c r="AG475" i="50"/>
  <c r="AH436" i="50"/>
  <c r="AG436" i="50"/>
  <c r="AH409" i="50"/>
  <c r="AG409" i="50"/>
  <c r="AG555" i="50"/>
  <c r="AH555" i="50"/>
  <c r="AF537" i="49"/>
  <c r="AH511" i="50"/>
  <c r="AG511" i="50"/>
  <c r="AI515" i="50"/>
  <c r="AF385" i="49"/>
  <c r="AF281" i="49"/>
  <c r="AF327" i="49"/>
  <c r="AH297" i="50"/>
  <c r="AG297" i="50"/>
  <c r="X384" i="49"/>
  <c r="Y384" i="50" s="1"/>
  <c r="N124" i="60"/>
  <c r="X493" i="49" s="1"/>
  <c r="Y493" i="50" s="1"/>
  <c r="AH415" i="50"/>
  <c r="AG415" i="50"/>
  <c r="AH321" i="50"/>
  <c r="AG321" i="50"/>
  <c r="AH331" i="50"/>
  <c r="AG331" i="50"/>
  <c r="AH322" i="50"/>
  <c r="AG322" i="50"/>
  <c r="AH399" i="50"/>
  <c r="AG399" i="50"/>
  <c r="AH397" i="50"/>
  <c r="AG397" i="50"/>
  <c r="AF407" i="49"/>
  <c r="AF427" i="49"/>
  <c r="AH453" i="50"/>
  <c r="AG453" i="50"/>
  <c r="AH349" i="50"/>
  <c r="AG349" i="50"/>
  <c r="AI154" i="50"/>
  <c r="R357" i="50"/>
  <c r="AF357" i="49"/>
  <c r="AF483" i="49"/>
  <c r="AH483" i="50"/>
  <c r="AG483" i="50"/>
  <c r="AG612" i="50"/>
  <c r="AH612" i="50"/>
  <c r="AG609" i="50"/>
  <c r="AH609" i="50"/>
  <c r="T20" i="58"/>
  <c r="AD137" i="49" s="1"/>
  <c r="AE137" i="50" s="1"/>
  <c r="M619" i="49"/>
  <c r="N619" i="50" s="1"/>
  <c r="Q510" i="49"/>
  <c r="R619" i="49"/>
  <c r="S619" i="50" s="1"/>
  <c r="W619" i="49"/>
  <c r="X619" i="50" s="1"/>
  <c r="T52" i="60"/>
  <c r="AD421" i="49" s="1"/>
  <c r="AE421" i="50" s="1"/>
  <c r="M124" i="60"/>
  <c r="W493" i="49" s="1"/>
  <c r="X493" i="50" s="1"/>
  <c r="S15" i="60"/>
  <c r="C124" i="60"/>
  <c r="M493" i="49" s="1"/>
  <c r="N493" i="50" s="1"/>
  <c r="G15" i="60"/>
  <c r="Q384" i="49" s="1"/>
  <c r="H124" i="60"/>
  <c r="R493" i="49" s="1"/>
  <c r="S493" i="50" s="1"/>
  <c r="L15" i="60"/>
  <c r="V367" i="49"/>
  <c r="W367" i="50" s="1"/>
  <c r="AC367" i="49"/>
  <c r="AD367" i="50" s="1"/>
  <c r="AJ367" i="50" s="1"/>
  <c r="M367" i="49"/>
  <c r="N367" i="50" s="1"/>
  <c r="Q258" i="49"/>
  <c r="R258" i="50" s="1"/>
  <c r="AH258" i="50" s="1"/>
  <c r="H124" i="58"/>
  <c r="R241" i="49" s="1"/>
  <c r="S241" i="50" s="1"/>
  <c r="M124" i="58"/>
  <c r="W241" i="49" s="1"/>
  <c r="X241" i="50" s="1"/>
  <c r="S15" i="58"/>
  <c r="C124" i="58"/>
  <c r="M241" i="49" s="1"/>
  <c r="N241" i="50" s="1"/>
  <c r="T77" i="58"/>
  <c r="AD194" i="49" s="1"/>
  <c r="AE194" i="50" s="1"/>
  <c r="AJ421" i="50" l="1"/>
  <c r="AF406" i="49"/>
  <c r="AH132" i="50"/>
  <c r="AI547" i="50"/>
  <c r="AD547" i="49"/>
  <c r="AE547" i="50" s="1"/>
  <c r="AC619" i="49"/>
  <c r="AD619" i="50" s="1"/>
  <c r="AJ619" i="50" s="1"/>
  <c r="AD295" i="49"/>
  <c r="AE295" i="50" s="1"/>
  <c r="AF320" i="49"/>
  <c r="L124" i="58"/>
  <c r="V241" i="49" s="1"/>
  <c r="W241" i="50" s="1"/>
  <c r="AI241" i="50" s="1"/>
  <c r="G124" i="58"/>
  <c r="Q241" i="49" s="1"/>
  <c r="R241" i="50" s="1"/>
  <c r="AI367" i="50"/>
  <c r="AF515" i="49"/>
  <c r="R384" i="50"/>
  <c r="V619" i="49"/>
  <c r="W619" i="50" s="1"/>
  <c r="AI619" i="50" s="1"/>
  <c r="V510" i="49"/>
  <c r="W510" i="50" s="1"/>
  <c r="AI510" i="50" s="1"/>
  <c r="AH406" i="50"/>
  <c r="AG406" i="50"/>
  <c r="AJ547" i="50"/>
  <c r="AI169" i="50"/>
  <c r="S124" i="58"/>
  <c r="AC241" i="49" s="1"/>
  <c r="AD241" i="50" s="1"/>
  <c r="AC132" i="49"/>
  <c r="AD132" i="50" s="1"/>
  <c r="AJ132" i="50" s="1"/>
  <c r="AG586" i="50"/>
  <c r="AH586" i="50"/>
  <c r="R532" i="50"/>
  <c r="AF532" i="49"/>
  <c r="AH315" i="50"/>
  <c r="AG315" i="50"/>
  <c r="R280" i="50"/>
  <c r="AF280" i="49"/>
  <c r="AG562" i="50"/>
  <c r="AH562" i="50"/>
  <c r="AI421" i="50"/>
  <c r="L124" i="60"/>
  <c r="V493" i="49" s="1"/>
  <c r="W493" i="50" s="1"/>
  <c r="AI493" i="50" s="1"/>
  <c r="V384" i="49"/>
  <c r="W384" i="50" s="1"/>
  <c r="AI384" i="50" s="1"/>
  <c r="S124" i="60"/>
  <c r="AC493" i="49" s="1"/>
  <c r="AD493" i="50" s="1"/>
  <c r="AC384" i="49"/>
  <c r="AD384" i="50" s="1"/>
  <c r="AJ384" i="50" s="1"/>
  <c r="R510" i="50"/>
  <c r="R295" i="50"/>
  <c r="AF295" i="49"/>
  <c r="AH301" i="50"/>
  <c r="AG301" i="50"/>
  <c r="AH515" i="50"/>
  <c r="AG515" i="50"/>
  <c r="AH320" i="50"/>
  <c r="AG320" i="50"/>
  <c r="R421" i="50"/>
  <c r="AF421" i="49"/>
  <c r="AH423" i="50"/>
  <c r="AG423" i="50"/>
  <c r="AH533" i="50"/>
  <c r="AG533" i="50"/>
  <c r="AH389" i="50"/>
  <c r="AG389" i="50"/>
  <c r="R446" i="50"/>
  <c r="AF446" i="49"/>
  <c r="AH524" i="50"/>
  <c r="AG524" i="50"/>
  <c r="R547" i="50"/>
  <c r="AG615" i="50"/>
  <c r="AH615" i="50"/>
  <c r="R572" i="50"/>
  <c r="AF572" i="49"/>
  <c r="T52" i="58"/>
  <c r="AD169" i="49" s="1"/>
  <c r="AE169" i="50" s="1"/>
  <c r="Q169" i="49"/>
  <c r="R169" i="50" s="1"/>
  <c r="AH169" i="50" s="1"/>
  <c r="AH310" i="50"/>
  <c r="AG310" i="50"/>
  <c r="AH241" i="50"/>
  <c r="AJ241" i="50"/>
  <c r="AG357" i="50"/>
  <c r="AH357" i="50"/>
  <c r="AJ493" i="50"/>
  <c r="Q619" i="49"/>
  <c r="G124" i="60"/>
  <c r="Q493" i="49" s="1"/>
  <c r="T15" i="60"/>
  <c r="Q367" i="49"/>
  <c r="T15" i="58"/>
  <c r="AF547" i="49" l="1"/>
  <c r="AD367" i="49"/>
  <c r="AE367" i="50" s="1"/>
  <c r="AD258" i="49"/>
  <c r="AE258" i="50" s="1"/>
  <c r="AD619" i="49"/>
  <c r="AE619" i="50" s="1"/>
  <c r="AD510" i="49"/>
  <c r="AE510" i="50" s="1"/>
  <c r="AG510" i="50" s="1"/>
  <c r="T124" i="58"/>
  <c r="AD241" i="49" s="1"/>
  <c r="AE241" i="50" s="1"/>
  <c r="AD132" i="49"/>
  <c r="AE132" i="50" s="1"/>
  <c r="AG547" i="50"/>
  <c r="AH547" i="50"/>
  <c r="AH421" i="50"/>
  <c r="AG421" i="50"/>
  <c r="AH295" i="50"/>
  <c r="AG295" i="50"/>
  <c r="AH510" i="50"/>
  <c r="AG572" i="50"/>
  <c r="AH572" i="50"/>
  <c r="AH446" i="50"/>
  <c r="AG446" i="50"/>
  <c r="T124" i="60"/>
  <c r="AD493" i="49" s="1"/>
  <c r="AE493" i="50" s="1"/>
  <c r="AD384" i="49"/>
  <c r="AE384" i="50" s="1"/>
  <c r="AG384" i="50" s="1"/>
  <c r="AH280" i="50"/>
  <c r="AG280" i="50"/>
  <c r="AH532" i="50"/>
  <c r="AG532" i="50"/>
  <c r="AH384" i="50"/>
  <c r="R367" i="50"/>
  <c r="R493" i="50"/>
  <c r="AF493" i="49"/>
  <c r="R619" i="50"/>
  <c r="AF367" i="49" l="1"/>
  <c r="AF619" i="49"/>
  <c r="AF384" i="49"/>
  <c r="AF510" i="49"/>
  <c r="AG367" i="50"/>
  <c r="AH367" i="50"/>
  <c r="AH493" i="50"/>
  <c r="AG493" i="50"/>
  <c r="AG619" i="50"/>
  <c r="AH619" i="50"/>
  <c r="B10" i="53"/>
  <c r="B9" i="53"/>
  <c r="B7" i="53"/>
  <c r="C6" i="53"/>
  <c r="C5" i="53"/>
  <c r="B6" i="53"/>
  <c r="B5" i="53"/>
  <c r="B4" i="53"/>
  <c r="B3" i="53"/>
  <c r="E8" i="49" l="1"/>
  <c r="E8" i="50" s="1"/>
  <c r="E12" i="49"/>
  <c r="E12" i="50" s="1"/>
  <c r="E16" i="49"/>
  <c r="E16" i="50" s="1"/>
  <c r="E20" i="49"/>
  <c r="E20" i="50" s="1"/>
  <c r="E24" i="49"/>
  <c r="E24" i="50" s="1"/>
  <c r="E28" i="49"/>
  <c r="E28" i="50" s="1"/>
  <c r="E32" i="49"/>
  <c r="E32" i="50" s="1"/>
  <c r="E36" i="49"/>
  <c r="E36" i="50" s="1"/>
  <c r="E40" i="49"/>
  <c r="E40" i="50" s="1"/>
  <c r="E44" i="49"/>
  <c r="E44" i="50" s="1"/>
  <c r="E48" i="49"/>
  <c r="E48" i="50" s="1"/>
  <c r="E52" i="49"/>
  <c r="E52" i="50" s="1"/>
  <c r="E56" i="49"/>
  <c r="E56" i="50" s="1"/>
  <c r="E60" i="49"/>
  <c r="E60" i="50" s="1"/>
  <c r="E64" i="49"/>
  <c r="E64" i="50" s="1"/>
  <c r="E68" i="49"/>
  <c r="E68" i="50" s="1"/>
  <c r="E72" i="49"/>
  <c r="E72" i="50" s="1"/>
  <c r="E76" i="49"/>
  <c r="E76" i="50" s="1"/>
  <c r="E80" i="49"/>
  <c r="E80" i="50" s="1"/>
  <c r="E84" i="49"/>
  <c r="E84" i="50" s="1"/>
  <c r="E88" i="49"/>
  <c r="E88" i="50" s="1"/>
  <c r="E92" i="49"/>
  <c r="E92" i="50" s="1"/>
  <c r="E96" i="49"/>
  <c r="E96" i="50" s="1"/>
  <c r="E100" i="49"/>
  <c r="E100" i="50" s="1"/>
  <c r="E104" i="49"/>
  <c r="E104" i="50" s="1"/>
  <c r="E108" i="49"/>
  <c r="E108" i="50" s="1"/>
  <c r="E112" i="49"/>
  <c r="E112" i="50" s="1"/>
  <c r="E116" i="49"/>
  <c r="E116" i="50" s="1"/>
  <c r="E120" i="49"/>
  <c r="E120" i="50" s="1"/>
  <c r="E124" i="49"/>
  <c r="E124" i="50" s="1"/>
  <c r="E128" i="49"/>
  <c r="E128" i="50" s="1"/>
  <c r="E6" i="49"/>
  <c r="E6" i="50" s="1"/>
  <c r="E14" i="49"/>
  <c r="E14" i="50" s="1"/>
  <c r="E26" i="49"/>
  <c r="E26" i="50" s="1"/>
  <c r="E34" i="49"/>
  <c r="E34" i="50" s="1"/>
  <c r="E42" i="49"/>
  <c r="E42" i="50" s="1"/>
  <c r="E54" i="49"/>
  <c r="E54" i="50" s="1"/>
  <c r="E62" i="49"/>
  <c r="E62" i="50" s="1"/>
  <c r="E70" i="49"/>
  <c r="E70" i="50" s="1"/>
  <c r="E78" i="49"/>
  <c r="E78" i="50" s="1"/>
  <c r="E86" i="49"/>
  <c r="E86" i="50" s="1"/>
  <c r="E94" i="49"/>
  <c r="E94" i="50" s="1"/>
  <c r="E106" i="49"/>
  <c r="E106" i="50" s="1"/>
  <c r="E114" i="49"/>
  <c r="E114" i="50" s="1"/>
  <c r="E130" i="49"/>
  <c r="E130" i="50" s="1"/>
  <c r="E9" i="49"/>
  <c r="E9" i="50" s="1"/>
  <c r="E13" i="49"/>
  <c r="E13" i="50" s="1"/>
  <c r="E17" i="49"/>
  <c r="E17" i="50" s="1"/>
  <c r="E21" i="49"/>
  <c r="E21" i="50" s="1"/>
  <c r="E25" i="49"/>
  <c r="E25" i="50" s="1"/>
  <c r="E29" i="49"/>
  <c r="E29" i="50" s="1"/>
  <c r="E33" i="49"/>
  <c r="E33" i="50" s="1"/>
  <c r="E37" i="49"/>
  <c r="E37" i="50" s="1"/>
  <c r="E41" i="49"/>
  <c r="E41" i="50" s="1"/>
  <c r="E45" i="49"/>
  <c r="E45" i="50" s="1"/>
  <c r="E49" i="49"/>
  <c r="E49" i="50" s="1"/>
  <c r="E53" i="49"/>
  <c r="E53" i="50" s="1"/>
  <c r="E57" i="49"/>
  <c r="E57" i="50" s="1"/>
  <c r="E61" i="49"/>
  <c r="E61" i="50" s="1"/>
  <c r="E65" i="49"/>
  <c r="E65" i="50" s="1"/>
  <c r="E69" i="49"/>
  <c r="E69" i="50" s="1"/>
  <c r="E73" i="49"/>
  <c r="E73" i="50" s="1"/>
  <c r="E77" i="49"/>
  <c r="E77" i="50" s="1"/>
  <c r="E81" i="49"/>
  <c r="E81" i="50" s="1"/>
  <c r="E85" i="49"/>
  <c r="E85" i="50" s="1"/>
  <c r="E89" i="49"/>
  <c r="E89" i="50" s="1"/>
  <c r="E93" i="49"/>
  <c r="E93" i="50" s="1"/>
  <c r="E97" i="49"/>
  <c r="E97" i="50" s="1"/>
  <c r="E101" i="49"/>
  <c r="E101" i="50" s="1"/>
  <c r="E105" i="49"/>
  <c r="E105" i="50" s="1"/>
  <c r="E109" i="49"/>
  <c r="E109" i="50" s="1"/>
  <c r="E113" i="49"/>
  <c r="E113" i="50" s="1"/>
  <c r="E117" i="49"/>
  <c r="E117" i="50" s="1"/>
  <c r="E121" i="49"/>
  <c r="E121" i="50" s="1"/>
  <c r="E125" i="49"/>
  <c r="E125" i="50" s="1"/>
  <c r="E129" i="49"/>
  <c r="E129" i="50" s="1"/>
  <c r="E18" i="49"/>
  <c r="E18" i="50" s="1"/>
  <c r="E50" i="49"/>
  <c r="E50" i="50" s="1"/>
  <c r="E74" i="49"/>
  <c r="E74" i="50" s="1"/>
  <c r="E102" i="49"/>
  <c r="E102" i="50" s="1"/>
  <c r="E126" i="49"/>
  <c r="E126" i="50" s="1"/>
  <c r="E7" i="49"/>
  <c r="E7" i="50" s="1"/>
  <c r="E11" i="49"/>
  <c r="E11" i="50" s="1"/>
  <c r="E15" i="49"/>
  <c r="E15" i="50" s="1"/>
  <c r="E19" i="49"/>
  <c r="E19" i="50" s="1"/>
  <c r="E23" i="49"/>
  <c r="E23" i="50" s="1"/>
  <c r="E27" i="49"/>
  <c r="E27" i="50" s="1"/>
  <c r="E31" i="49"/>
  <c r="E31" i="50" s="1"/>
  <c r="E35" i="49"/>
  <c r="E35" i="50" s="1"/>
  <c r="E39" i="49"/>
  <c r="E39" i="50" s="1"/>
  <c r="E43" i="49"/>
  <c r="E43" i="50" s="1"/>
  <c r="E47" i="49"/>
  <c r="E47" i="50" s="1"/>
  <c r="E51" i="49"/>
  <c r="E51" i="50" s="1"/>
  <c r="E55" i="49"/>
  <c r="E55" i="50" s="1"/>
  <c r="E59" i="49"/>
  <c r="E59" i="50" s="1"/>
  <c r="E63" i="49"/>
  <c r="E63" i="50" s="1"/>
  <c r="E67" i="49"/>
  <c r="E67" i="50" s="1"/>
  <c r="E71" i="49"/>
  <c r="E71" i="50" s="1"/>
  <c r="E75" i="49"/>
  <c r="E75" i="50" s="1"/>
  <c r="E79" i="49"/>
  <c r="E79" i="50" s="1"/>
  <c r="E83" i="49"/>
  <c r="E83" i="50" s="1"/>
  <c r="E87" i="49"/>
  <c r="E87" i="50" s="1"/>
  <c r="E91" i="49"/>
  <c r="E91" i="50" s="1"/>
  <c r="E95" i="49"/>
  <c r="E95" i="50" s="1"/>
  <c r="E99" i="49"/>
  <c r="E99" i="50" s="1"/>
  <c r="E103" i="49"/>
  <c r="E103" i="50" s="1"/>
  <c r="E107" i="49"/>
  <c r="E107" i="50" s="1"/>
  <c r="E111" i="49"/>
  <c r="E111" i="50" s="1"/>
  <c r="E115" i="49"/>
  <c r="E115" i="50" s="1"/>
  <c r="E119" i="49"/>
  <c r="E119" i="50" s="1"/>
  <c r="E123" i="49"/>
  <c r="E123" i="50" s="1"/>
  <c r="E127" i="49"/>
  <c r="E127" i="50" s="1"/>
  <c r="E131" i="49"/>
  <c r="E131" i="50" s="1"/>
  <c r="E10" i="49"/>
  <c r="E10" i="50" s="1"/>
  <c r="E22" i="49"/>
  <c r="E22" i="50" s="1"/>
  <c r="E30" i="49"/>
  <c r="E30" i="50" s="1"/>
  <c r="E38" i="49"/>
  <c r="E38" i="50" s="1"/>
  <c r="E46" i="49"/>
  <c r="E46" i="50" s="1"/>
  <c r="E58" i="49"/>
  <c r="E58" i="50" s="1"/>
  <c r="E66" i="49"/>
  <c r="E66" i="50" s="1"/>
  <c r="E82" i="49"/>
  <c r="E82" i="50" s="1"/>
  <c r="E90" i="49"/>
  <c r="E90" i="50" s="1"/>
  <c r="E98" i="49"/>
  <c r="E98" i="50" s="1"/>
  <c r="E110" i="49"/>
  <c r="E110" i="50" s="1"/>
  <c r="E118" i="49"/>
  <c r="E118" i="50" s="1"/>
  <c r="E122" i="49"/>
  <c r="E122" i="50" s="1"/>
  <c r="F9" i="49"/>
  <c r="F9" i="50" s="1"/>
  <c r="F13" i="49"/>
  <c r="F13" i="50" s="1"/>
  <c r="F17" i="49"/>
  <c r="F17" i="50" s="1"/>
  <c r="F21" i="49"/>
  <c r="F21" i="50" s="1"/>
  <c r="F25" i="49"/>
  <c r="F25" i="50" s="1"/>
  <c r="F29" i="49"/>
  <c r="F29" i="50" s="1"/>
  <c r="F33" i="49"/>
  <c r="F33" i="50" s="1"/>
  <c r="F37" i="49"/>
  <c r="F37" i="50" s="1"/>
  <c r="F41" i="49"/>
  <c r="F41" i="50" s="1"/>
  <c r="F45" i="49"/>
  <c r="F45" i="50" s="1"/>
  <c r="F49" i="49"/>
  <c r="F49" i="50" s="1"/>
  <c r="F53" i="49"/>
  <c r="F53" i="50" s="1"/>
  <c r="F57" i="49"/>
  <c r="F57" i="50" s="1"/>
  <c r="F61" i="49"/>
  <c r="F61" i="50" s="1"/>
  <c r="F65" i="49"/>
  <c r="F65" i="50" s="1"/>
  <c r="F69" i="49"/>
  <c r="F69" i="50" s="1"/>
  <c r="F73" i="49"/>
  <c r="F73" i="50" s="1"/>
  <c r="F77" i="49"/>
  <c r="F77" i="50" s="1"/>
  <c r="F81" i="49"/>
  <c r="F81" i="50" s="1"/>
  <c r="F85" i="49"/>
  <c r="F85" i="50" s="1"/>
  <c r="F89" i="49"/>
  <c r="F89" i="50" s="1"/>
  <c r="F93" i="49"/>
  <c r="F93" i="50" s="1"/>
  <c r="F97" i="49"/>
  <c r="F97" i="50" s="1"/>
  <c r="F101" i="49"/>
  <c r="F101" i="50" s="1"/>
  <c r="F105" i="49"/>
  <c r="F105" i="50" s="1"/>
  <c r="F109" i="49"/>
  <c r="F109" i="50" s="1"/>
  <c r="F113" i="49"/>
  <c r="F113" i="50" s="1"/>
  <c r="F117" i="49"/>
  <c r="F117" i="50" s="1"/>
  <c r="F121" i="49"/>
  <c r="F121" i="50" s="1"/>
  <c r="F125" i="49"/>
  <c r="F125" i="50" s="1"/>
  <c r="F129" i="49"/>
  <c r="F129" i="50" s="1"/>
  <c r="F19" i="49"/>
  <c r="F19" i="50" s="1"/>
  <c r="F31" i="49"/>
  <c r="F31" i="50" s="1"/>
  <c r="F39" i="49"/>
  <c r="F39" i="50" s="1"/>
  <c r="F51" i="49"/>
  <c r="F51" i="50" s="1"/>
  <c r="F59" i="49"/>
  <c r="F59" i="50" s="1"/>
  <c r="F67" i="49"/>
  <c r="F67" i="50" s="1"/>
  <c r="F75" i="49"/>
  <c r="F75" i="50" s="1"/>
  <c r="F87" i="49"/>
  <c r="F87" i="50" s="1"/>
  <c r="F95" i="49"/>
  <c r="F95" i="50" s="1"/>
  <c r="F103" i="49"/>
  <c r="F103" i="50" s="1"/>
  <c r="F115" i="49"/>
  <c r="F115" i="50" s="1"/>
  <c r="F123" i="49"/>
  <c r="F123" i="50" s="1"/>
  <c r="F131" i="49"/>
  <c r="F131" i="50" s="1"/>
  <c r="F10" i="49"/>
  <c r="F10" i="50" s="1"/>
  <c r="F14" i="49"/>
  <c r="F14" i="50" s="1"/>
  <c r="F18" i="49"/>
  <c r="F18" i="50" s="1"/>
  <c r="F22" i="49"/>
  <c r="F22" i="50" s="1"/>
  <c r="F26" i="49"/>
  <c r="F26" i="50" s="1"/>
  <c r="F30" i="49"/>
  <c r="F30" i="50" s="1"/>
  <c r="F34" i="49"/>
  <c r="F34" i="50" s="1"/>
  <c r="F38" i="49"/>
  <c r="F38" i="50" s="1"/>
  <c r="F42" i="49"/>
  <c r="F42" i="50" s="1"/>
  <c r="F46" i="49"/>
  <c r="F46" i="50" s="1"/>
  <c r="F50" i="49"/>
  <c r="F50" i="50" s="1"/>
  <c r="F54" i="49"/>
  <c r="F54" i="50" s="1"/>
  <c r="F58" i="49"/>
  <c r="F58" i="50" s="1"/>
  <c r="F62" i="49"/>
  <c r="F62" i="50" s="1"/>
  <c r="F66" i="49"/>
  <c r="F66" i="50" s="1"/>
  <c r="F70" i="49"/>
  <c r="F70" i="50" s="1"/>
  <c r="F74" i="49"/>
  <c r="F74" i="50" s="1"/>
  <c r="F78" i="49"/>
  <c r="F78" i="50" s="1"/>
  <c r="F82" i="49"/>
  <c r="F82" i="50" s="1"/>
  <c r="F86" i="49"/>
  <c r="F86" i="50" s="1"/>
  <c r="F90" i="49"/>
  <c r="F90" i="50" s="1"/>
  <c r="F94" i="49"/>
  <c r="F94" i="50" s="1"/>
  <c r="F98" i="49"/>
  <c r="F98" i="50" s="1"/>
  <c r="F102" i="49"/>
  <c r="F102" i="50" s="1"/>
  <c r="F106" i="49"/>
  <c r="F106" i="50" s="1"/>
  <c r="F110" i="49"/>
  <c r="F110" i="50" s="1"/>
  <c r="F114" i="49"/>
  <c r="F114" i="50" s="1"/>
  <c r="F118" i="49"/>
  <c r="F118" i="50" s="1"/>
  <c r="F122" i="49"/>
  <c r="F122" i="50" s="1"/>
  <c r="F126" i="49"/>
  <c r="F126" i="50" s="1"/>
  <c r="F130" i="49"/>
  <c r="F130" i="50" s="1"/>
  <c r="F7" i="49"/>
  <c r="F7" i="50" s="1"/>
  <c r="F15" i="49"/>
  <c r="F15" i="50" s="1"/>
  <c r="F23" i="49"/>
  <c r="F23" i="50" s="1"/>
  <c r="F35" i="49"/>
  <c r="F35" i="50" s="1"/>
  <c r="F47" i="49"/>
  <c r="F47" i="50" s="1"/>
  <c r="F79" i="49"/>
  <c r="F79" i="50" s="1"/>
  <c r="F111" i="49"/>
  <c r="F111" i="50" s="1"/>
  <c r="F8" i="49"/>
  <c r="F8" i="50" s="1"/>
  <c r="F12" i="49"/>
  <c r="F12" i="50" s="1"/>
  <c r="F16" i="49"/>
  <c r="F16" i="50" s="1"/>
  <c r="F20" i="49"/>
  <c r="F20" i="50" s="1"/>
  <c r="F24" i="49"/>
  <c r="F24" i="50" s="1"/>
  <c r="F28" i="49"/>
  <c r="F28" i="50" s="1"/>
  <c r="F32" i="49"/>
  <c r="F32" i="50" s="1"/>
  <c r="F36" i="49"/>
  <c r="F36" i="50" s="1"/>
  <c r="F40" i="49"/>
  <c r="F40" i="50" s="1"/>
  <c r="F44" i="49"/>
  <c r="F44" i="50" s="1"/>
  <c r="F48" i="49"/>
  <c r="F48" i="50" s="1"/>
  <c r="F52" i="49"/>
  <c r="F52" i="50" s="1"/>
  <c r="F56" i="49"/>
  <c r="F56" i="50" s="1"/>
  <c r="F60" i="49"/>
  <c r="F60" i="50" s="1"/>
  <c r="F64" i="49"/>
  <c r="F64" i="50" s="1"/>
  <c r="F68" i="49"/>
  <c r="F68" i="50" s="1"/>
  <c r="F72" i="49"/>
  <c r="F72" i="50" s="1"/>
  <c r="F76" i="49"/>
  <c r="F76" i="50" s="1"/>
  <c r="F80" i="49"/>
  <c r="F80" i="50" s="1"/>
  <c r="F84" i="49"/>
  <c r="F84" i="50" s="1"/>
  <c r="F88" i="49"/>
  <c r="F88" i="50" s="1"/>
  <c r="F92" i="49"/>
  <c r="F92" i="50" s="1"/>
  <c r="F96" i="49"/>
  <c r="F96" i="50" s="1"/>
  <c r="F100" i="49"/>
  <c r="F100" i="50" s="1"/>
  <c r="F104" i="49"/>
  <c r="F104" i="50" s="1"/>
  <c r="F108" i="49"/>
  <c r="F108" i="50" s="1"/>
  <c r="F112" i="49"/>
  <c r="F112" i="50" s="1"/>
  <c r="F116" i="49"/>
  <c r="F116" i="50" s="1"/>
  <c r="F120" i="49"/>
  <c r="F120" i="50" s="1"/>
  <c r="F124" i="49"/>
  <c r="F124" i="50" s="1"/>
  <c r="F128" i="49"/>
  <c r="F128" i="50" s="1"/>
  <c r="F6" i="49"/>
  <c r="F6" i="50" s="1"/>
  <c r="F11" i="49"/>
  <c r="F11" i="50" s="1"/>
  <c r="F27" i="49"/>
  <c r="F27" i="50" s="1"/>
  <c r="F43" i="49"/>
  <c r="F43" i="50" s="1"/>
  <c r="F55" i="49"/>
  <c r="F55" i="50" s="1"/>
  <c r="F63" i="49"/>
  <c r="F63" i="50" s="1"/>
  <c r="F71" i="49"/>
  <c r="F71" i="50" s="1"/>
  <c r="F83" i="49"/>
  <c r="F83" i="50" s="1"/>
  <c r="F91" i="49"/>
  <c r="F91" i="50" s="1"/>
  <c r="F99" i="49"/>
  <c r="F99" i="50" s="1"/>
  <c r="F107" i="49"/>
  <c r="F107" i="50" s="1"/>
  <c r="F119" i="49"/>
  <c r="F119" i="50" s="1"/>
  <c r="F127" i="49"/>
  <c r="F127" i="50" s="1"/>
  <c r="I7" i="49"/>
  <c r="J7" i="50" s="1"/>
  <c r="I11" i="49"/>
  <c r="J11" i="50" s="1"/>
  <c r="I15" i="49"/>
  <c r="J15" i="50" s="1"/>
  <c r="I19" i="49"/>
  <c r="J19" i="50" s="1"/>
  <c r="I23" i="49"/>
  <c r="J23" i="50" s="1"/>
  <c r="I27" i="49"/>
  <c r="J27" i="50" s="1"/>
  <c r="I31" i="49"/>
  <c r="J31" i="50" s="1"/>
  <c r="I35" i="49"/>
  <c r="J35" i="50" s="1"/>
  <c r="I39" i="49"/>
  <c r="J39" i="50" s="1"/>
  <c r="I43" i="49"/>
  <c r="J43" i="50" s="1"/>
  <c r="I47" i="49"/>
  <c r="J47" i="50" s="1"/>
  <c r="I51" i="49"/>
  <c r="J51" i="50" s="1"/>
  <c r="I55" i="49"/>
  <c r="J55" i="50" s="1"/>
  <c r="I59" i="49"/>
  <c r="J59" i="50" s="1"/>
  <c r="I63" i="49"/>
  <c r="J63" i="50" s="1"/>
  <c r="I67" i="49"/>
  <c r="J67" i="50" s="1"/>
  <c r="I71" i="49"/>
  <c r="J71" i="50" s="1"/>
  <c r="I75" i="49"/>
  <c r="J75" i="50" s="1"/>
  <c r="I79" i="49"/>
  <c r="J79" i="50" s="1"/>
  <c r="I83" i="49"/>
  <c r="J83" i="50" s="1"/>
  <c r="I87" i="49"/>
  <c r="J87" i="50" s="1"/>
  <c r="I91" i="49"/>
  <c r="J91" i="50" s="1"/>
  <c r="I95" i="49"/>
  <c r="J95" i="50" s="1"/>
  <c r="I99" i="49"/>
  <c r="J99" i="50" s="1"/>
  <c r="I103" i="49"/>
  <c r="J103" i="50" s="1"/>
  <c r="I107" i="49"/>
  <c r="J107" i="50" s="1"/>
  <c r="I111" i="49"/>
  <c r="J111" i="50" s="1"/>
  <c r="I115" i="49"/>
  <c r="J115" i="50" s="1"/>
  <c r="I119" i="49"/>
  <c r="J119" i="50" s="1"/>
  <c r="I123" i="49"/>
  <c r="J123" i="50" s="1"/>
  <c r="I127" i="49"/>
  <c r="J127" i="50" s="1"/>
  <c r="I131" i="49"/>
  <c r="J131" i="50" s="1"/>
  <c r="I9" i="49"/>
  <c r="J9" i="50" s="1"/>
  <c r="I25" i="49"/>
  <c r="J25" i="50" s="1"/>
  <c r="I33" i="49"/>
  <c r="J33" i="50" s="1"/>
  <c r="I45" i="49"/>
  <c r="J45" i="50" s="1"/>
  <c r="I53" i="49"/>
  <c r="J53" i="50" s="1"/>
  <c r="I65" i="49"/>
  <c r="J65" i="50" s="1"/>
  <c r="I73" i="49"/>
  <c r="J73" i="50" s="1"/>
  <c r="I81" i="49"/>
  <c r="J81" i="50" s="1"/>
  <c r="I93" i="49"/>
  <c r="J93" i="50" s="1"/>
  <c r="I101" i="49"/>
  <c r="J101" i="50" s="1"/>
  <c r="I113" i="49"/>
  <c r="J113" i="50" s="1"/>
  <c r="I121" i="49"/>
  <c r="J121" i="50" s="1"/>
  <c r="I125" i="49"/>
  <c r="J125" i="50" s="1"/>
  <c r="I8" i="49"/>
  <c r="J8" i="50" s="1"/>
  <c r="I12" i="49"/>
  <c r="J12" i="50" s="1"/>
  <c r="I16" i="49"/>
  <c r="J16" i="50" s="1"/>
  <c r="I20" i="49"/>
  <c r="J20" i="50" s="1"/>
  <c r="I24" i="49"/>
  <c r="J24" i="50" s="1"/>
  <c r="I28" i="49"/>
  <c r="J28" i="50" s="1"/>
  <c r="I32" i="49"/>
  <c r="J32" i="50" s="1"/>
  <c r="I36" i="49"/>
  <c r="J36" i="50" s="1"/>
  <c r="I40" i="49"/>
  <c r="J40" i="50" s="1"/>
  <c r="I44" i="49"/>
  <c r="J44" i="50" s="1"/>
  <c r="I48" i="49"/>
  <c r="J48" i="50" s="1"/>
  <c r="I52" i="49"/>
  <c r="J52" i="50" s="1"/>
  <c r="I56" i="49"/>
  <c r="J56" i="50" s="1"/>
  <c r="I60" i="49"/>
  <c r="J60" i="50" s="1"/>
  <c r="I64" i="49"/>
  <c r="J64" i="50" s="1"/>
  <c r="I68" i="49"/>
  <c r="J68" i="50" s="1"/>
  <c r="I72" i="49"/>
  <c r="J72" i="50" s="1"/>
  <c r="I76" i="49"/>
  <c r="J76" i="50" s="1"/>
  <c r="I80" i="49"/>
  <c r="J80" i="50" s="1"/>
  <c r="I84" i="49"/>
  <c r="J84" i="50" s="1"/>
  <c r="I88" i="49"/>
  <c r="J88" i="50" s="1"/>
  <c r="I92" i="49"/>
  <c r="J92" i="50" s="1"/>
  <c r="I96" i="49"/>
  <c r="J96" i="50" s="1"/>
  <c r="I100" i="49"/>
  <c r="J100" i="50" s="1"/>
  <c r="I104" i="49"/>
  <c r="J104" i="50" s="1"/>
  <c r="I108" i="49"/>
  <c r="J108" i="50" s="1"/>
  <c r="I112" i="49"/>
  <c r="J112" i="50" s="1"/>
  <c r="I116" i="49"/>
  <c r="J116" i="50" s="1"/>
  <c r="I120" i="49"/>
  <c r="J120" i="50" s="1"/>
  <c r="I124" i="49"/>
  <c r="J124" i="50" s="1"/>
  <c r="I128" i="49"/>
  <c r="J128" i="50" s="1"/>
  <c r="I6" i="49"/>
  <c r="J6" i="50" s="1"/>
  <c r="I17" i="49"/>
  <c r="J17" i="50" s="1"/>
  <c r="I37" i="49"/>
  <c r="J37" i="50" s="1"/>
  <c r="I61" i="49"/>
  <c r="J61" i="50" s="1"/>
  <c r="I85" i="49"/>
  <c r="J85" i="50" s="1"/>
  <c r="I109" i="49"/>
  <c r="J109" i="50" s="1"/>
  <c r="I10" i="49"/>
  <c r="J10" i="50" s="1"/>
  <c r="I14" i="49"/>
  <c r="J14" i="50" s="1"/>
  <c r="I18" i="49"/>
  <c r="J18" i="50" s="1"/>
  <c r="I22" i="49"/>
  <c r="J22" i="50" s="1"/>
  <c r="I26" i="49"/>
  <c r="J26" i="50" s="1"/>
  <c r="I30" i="49"/>
  <c r="J30" i="50" s="1"/>
  <c r="I34" i="49"/>
  <c r="J34" i="50" s="1"/>
  <c r="I38" i="49"/>
  <c r="J38" i="50" s="1"/>
  <c r="I42" i="49"/>
  <c r="J42" i="50" s="1"/>
  <c r="I46" i="49"/>
  <c r="J46" i="50" s="1"/>
  <c r="I50" i="49"/>
  <c r="J50" i="50" s="1"/>
  <c r="I54" i="49"/>
  <c r="J54" i="50" s="1"/>
  <c r="I58" i="49"/>
  <c r="J58" i="50" s="1"/>
  <c r="I62" i="49"/>
  <c r="J62" i="50" s="1"/>
  <c r="I66" i="49"/>
  <c r="J66" i="50" s="1"/>
  <c r="I70" i="49"/>
  <c r="J70" i="50" s="1"/>
  <c r="I74" i="49"/>
  <c r="J74" i="50" s="1"/>
  <c r="I78" i="49"/>
  <c r="J78" i="50" s="1"/>
  <c r="I82" i="49"/>
  <c r="J82" i="50" s="1"/>
  <c r="I86" i="49"/>
  <c r="J86" i="50" s="1"/>
  <c r="I90" i="49"/>
  <c r="J90" i="50" s="1"/>
  <c r="I94" i="49"/>
  <c r="J94" i="50" s="1"/>
  <c r="I98" i="49"/>
  <c r="J98" i="50" s="1"/>
  <c r="I102" i="49"/>
  <c r="J102" i="50" s="1"/>
  <c r="I106" i="49"/>
  <c r="J106" i="50" s="1"/>
  <c r="I110" i="49"/>
  <c r="J110" i="50" s="1"/>
  <c r="I114" i="49"/>
  <c r="J114" i="50" s="1"/>
  <c r="I118" i="49"/>
  <c r="J118" i="50" s="1"/>
  <c r="I122" i="49"/>
  <c r="J122" i="50" s="1"/>
  <c r="I126" i="49"/>
  <c r="J126" i="50" s="1"/>
  <c r="I130" i="49"/>
  <c r="J130" i="50" s="1"/>
  <c r="I13" i="49"/>
  <c r="J13" i="50" s="1"/>
  <c r="I21" i="49"/>
  <c r="J21" i="50" s="1"/>
  <c r="I29" i="49"/>
  <c r="J29" i="50" s="1"/>
  <c r="I41" i="49"/>
  <c r="J41" i="50" s="1"/>
  <c r="I49" i="49"/>
  <c r="J49" i="50" s="1"/>
  <c r="I57" i="49"/>
  <c r="J57" i="50" s="1"/>
  <c r="I69" i="49"/>
  <c r="J69" i="50" s="1"/>
  <c r="I77" i="49"/>
  <c r="J77" i="50" s="1"/>
  <c r="I89" i="49"/>
  <c r="J89" i="50" s="1"/>
  <c r="I97" i="49"/>
  <c r="J97" i="50" s="1"/>
  <c r="I105" i="49"/>
  <c r="J105" i="50" s="1"/>
  <c r="I117" i="49"/>
  <c r="J117" i="50" s="1"/>
  <c r="I129" i="49"/>
  <c r="J129" i="50" s="1"/>
  <c r="H8" i="49"/>
  <c r="H12" i="49"/>
  <c r="H16" i="49"/>
  <c r="H20" i="49"/>
  <c r="H24" i="49"/>
  <c r="H28" i="49"/>
  <c r="H32" i="49"/>
  <c r="H36" i="49"/>
  <c r="H40" i="49"/>
  <c r="H44" i="49"/>
  <c r="H48" i="49"/>
  <c r="H52" i="49"/>
  <c r="H56" i="49"/>
  <c r="H60" i="49"/>
  <c r="H64" i="49"/>
  <c r="H68" i="49"/>
  <c r="H72" i="49"/>
  <c r="H76" i="49"/>
  <c r="H80" i="49"/>
  <c r="H84" i="49"/>
  <c r="H88" i="49"/>
  <c r="H92" i="49"/>
  <c r="H96" i="49"/>
  <c r="H100" i="49"/>
  <c r="H104" i="49"/>
  <c r="H108" i="49"/>
  <c r="H112" i="49"/>
  <c r="H116" i="49"/>
  <c r="H120" i="49"/>
  <c r="H124" i="49"/>
  <c r="H128" i="49"/>
  <c r="H9" i="49"/>
  <c r="H13" i="49"/>
  <c r="H17" i="49"/>
  <c r="H21" i="49"/>
  <c r="H25" i="49"/>
  <c r="H29" i="49"/>
  <c r="H33" i="49"/>
  <c r="H37" i="49"/>
  <c r="H41" i="49"/>
  <c r="H45" i="49"/>
  <c r="H49" i="49"/>
  <c r="H53" i="49"/>
  <c r="H57" i="49"/>
  <c r="H61" i="49"/>
  <c r="H65" i="49"/>
  <c r="H69" i="49"/>
  <c r="H73" i="49"/>
  <c r="H77" i="49"/>
  <c r="H81" i="49"/>
  <c r="H85" i="49"/>
  <c r="H89" i="49"/>
  <c r="H93" i="49"/>
  <c r="H97" i="49"/>
  <c r="H101" i="49"/>
  <c r="H105" i="49"/>
  <c r="H109" i="49"/>
  <c r="H113" i="49"/>
  <c r="H117" i="49"/>
  <c r="H121" i="49"/>
  <c r="H125" i="49"/>
  <c r="H129" i="49"/>
  <c r="H6" i="49"/>
  <c r="H10" i="49"/>
  <c r="H14" i="49"/>
  <c r="H18" i="49"/>
  <c r="H22" i="49"/>
  <c r="H26" i="49"/>
  <c r="H30" i="49"/>
  <c r="H34" i="49"/>
  <c r="H38" i="49"/>
  <c r="H42" i="49"/>
  <c r="H46" i="49"/>
  <c r="H50" i="49"/>
  <c r="H54" i="49"/>
  <c r="H58" i="49"/>
  <c r="H62" i="49"/>
  <c r="H66" i="49"/>
  <c r="H70" i="49"/>
  <c r="H74" i="49"/>
  <c r="H78" i="49"/>
  <c r="H82" i="49"/>
  <c r="H86" i="49"/>
  <c r="H90" i="49"/>
  <c r="H94" i="49"/>
  <c r="H98" i="49"/>
  <c r="H102" i="49"/>
  <c r="H106" i="49"/>
  <c r="H110" i="49"/>
  <c r="H114" i="49"/>
  <c r="H118" i="49"/>
  <c r="H122" i="49"/>
  <c r="H126" i="49"/>
  <c r="H130" i="49"/>
  <c r="H7" i="49"/>
  <c r="H11" i="49"/>
  <c r="H15" i="49"/>
  <c r="H19" i="49"/>
  <c r="H23" i="49"/>
  <c r="H27" i="49"/>
  <c r="H31" i="49"/>
  <c r="H35" i="49"/>
  <c r="H39" i="49"/>
  <c r="H43" i="49"/>
  <c r="H47" i="49"/>
  <c r="H51" i="49"/>
  <c r="H55" i="49"/>
  <c r="H59" i="49"/>
  <c r="H63" i="49"/>
  <c r="H67" i="49"/>
  <c r="H71" i="49"/>
  <c r="H75" i="49"/>
  <c r="H79" i="49"/>
  <c r="H83" i="49"/>
  <c r="H87" i="49"/>
  <c r="H91" i="49"/>
  <c r="H95" i="49"/>
  <c r="H99" i="49"/>
  <c r="H103" i="49"/>
  <c r="H107" i="49"/>
  <c r="H111" i="49"/>
  <c r="H115" i="49"/>
  <c r="H119" i="49"/>
  <c r="H123" i="49"/>
  <c r="H127" i="49"/>
  <c r="H131" i="49"/>
  <c r="C9" i="49"/>
  <c r="C9" i="50" s="1"/>
  <c r="C13" i="49"/>
  <c r="C13" i="50" s="1"/>
  <c r="C17" i="49"/>
  <c r="C17" i="50" s="1"/>
  <c r="C21" i="49"/>
  <c r="C21" i="50" s="1"/>
  <c r="C25" i="49"/>
  <c r="C25" i="50" s="1"/>
  <c r="C29" i="49"/>
  <c r="C29" i="50" s="1"/>
  <c r="C33" i="49"/>
  <c r="C33" i="50" s="1"/>
  <c r="C37" i="49"/>
  <c r="C37" i="50" s="1"/>
  <c r="C41" i="49"/>
  <c r="C41" i="50" s="1"/>
  <c r="C45" i="49"/>
  <c r="C45" i="50" s="1"/>
  <c r="C49" i="49"/>
  <c r="C49" i="50" s="1"/>
  <c r="C53" i="49"/>
  <c r="C53" i="50" s="1"/>
  <c r="C57" i="49"/>
  <c r="C57" i="50" s="1"/>
  <c r="C61" i="49"/>
  <c r="C61" i="50" s="1"/>
  <c r="C65" i="49"/>
  <c r="C65" i="50" s="1"/>
  <c r="C69" i="49"/>
  <c r="C69" i="50" s="1"/>
  <c r="C73" i="49"/>
  <c r="C73" i="50" s="1"/>
  <c r="C77" i="49"/>
  <c r="C77" i="50" s="1"/>
  <c r="C81" i="49"/>
  <c r="C81" i="50" s="1"/>
  <c r="C85" i="49"/>
  <c r="C85" i="50" s="1"/>
  <c r="C89" i="49"/>
  <c r="C89" i="50" s="1"/>
  <c r="C93" i="49"/>
  <c r="C93" i="50" s="1"/>
  <c r="C97" i="49"/>
  <c r="C97" i="50" s="1"/>
  <c r="C101" i="49"/>
  <c r="C101" i="50" s="1"/>
  <c r="C105" i="49"/>
  <c r="C105" i="50" s="1"/>
  <c r="C109" i="49"/>
  <c r="C109" i="50" s="1"/>
  <c r="C113" i="49"/>
  <c r="C113" i="50" s="1"/>
  <c r="C117" i="49"/>
  <c r="C117" i="50" s="1"/>
  <c r="C121" i="49"/>
  <c r="C121" i="50" s="1"/>
  <c r="C125" i="49"/>
  <c r="C125" i="50" s="1"/>
  <c r="C129" i="49"/>
  <c r="C129" i="50" s="1"/>
  <c r="C7" i="49"/>
  <c r="C7" i="50" s="1"/>
  <c r="C11" i="49"/>
  <c r="C11" i="50" s="1"/>
  <c r="C15" i="49"/>
  <c r="C15" i="50" s="1"/>
  <c r="C19" i="49"/>
  <c r="C19" i="50" s="1"/>
  <c r="C23" i="49"/>
  <c r="C23" i="50" s="1"/>
  <c r="C27" i="49"/>
  <c r="C27" i="50" s="1"/>
  <c r="C31" i="49"/>
  <c r="C31" i="50" s="1"/>
  <c r="C35" i="49"/>
  <c r="C35" i="50" s="1"/>
  <c r="C39" i="49"/>
  <c r="C39" i="50" s="1"/>
  <c r="C43" i="49"/>
  <c r="C43" i="50" s="1"/>
  <c r="C47" i="49"/>
  <c r="C47" i="50" s="1"/>
  <c r="C51" i="49"/>
  <c r="C51" i="50" s="1"/>
  <c r="C55" i="49"/>
  <c r="C55" i="50" s="1"/>
  <c r="C59" i="49"/>
  <c r="C59" i="50" s="1"/>
  <c r="C63" i="49"/>
  <c r="C63" i="50" s="1"/>
  <c r="C67" i="49"/>
  <c r="C67" i="50" s="1"/>
  <c r="C71" i="49"/>
  <c r="C71" i="50" s="1"/>
  <c r="C75" i="49"/>
  <c r="C75" i="50" s="1"/>
  <c r="C79" i="49"/>
  <c r="C79" i="50" s="1"/>
  <c r="C83" i="49"/>
  <c r="C83" i="50" s="1"/>
  <c r="C87" i="49"/>
  <c r="C87" i="50" s="1"/>
  <c r="C91" i="49"/>
  <c r="C91" i="50" s="1"/>
  <c r="C95" i="49"/>
  <c r="C95" i="50" s="1"/>
  <c r="C99" i="49"/>
  <c r="C99" i="50" s="1"/>
  <c r="C103" i="49"/>
  <c r="C103" i="50" s="1"/>
  <c r="C107" i="49"/>
  <c r="C107" i="50" s="1"/>
  <c r="C111" i="49"/>
  <c r="C111" i="50" s="1"/>
  <c r="C115" i="49"/>
  <c r="C115" i="50" s="1"/>
  <c r="C119" i="49"/>
  <c r="C119" i="50" s="1"/>
  <c r="C123" i="49"/>
  <c r="C123" i="50" s="1"/>
  <c r="C127" i="49"/>
  <c r="C127" i="50" s="1"/>
  <c r="C131" i="49"/>
  <c r="C131" i="50" s="1"/>
  <c r="C10" i="49"/>
  <c r="C10" i="50" s="1"/>
  <c r="C18" i="49"/>
  <c r="C18" i="50" s="1"/>
  <c r="C26" i="49"/>
  <c r="C26" i="50" s="1"/>
  <c r="C34" i="49"/>
  <c r="C34" i="50" s="1"/>
  <c r="C42" i="49"/>
  <c r="C42" i="50" s="1"/>
  <c r="C50" i="49"/>
  <c r="C50" i="50" s="1"/>
  <c r="C58" i="49"/>
  <c r="C58" i="50" s="1"/>
  <c r="C66" i="49"/>
  <c r="C66" i="50" s="1"/>
  <c r="C74" i="49"/>
  <c r="C74" i="50" s="1"/>
  <c r="C82" i="49"/>
  <c r="C82" i="50" s="1"/>
  <c r="C90" i="49"/>
  <c r="C90" i="50" s="1"/>
  <c r="C98" i="49"/>
  <c r="C98" i="50" s="1"/>
  <c r="C106" i="49"/>
  <c r="C106" i="50" s="1"/>
  <c r="C114" i="49"/>
  <c r="C114" i="50" s="1"/>
  <c r="C122" i="49"/>
  <c r="C122" i="50" s="1"/>
  <c r="C130" i="49"/>
  <c r="C130" i="50" s="1"/>
  <c r="C12" i="49"/>
  <c r="C12" i="50" s="1"/>
  <c r="C20" i="49"/>
  <c r="C20" i="50" s="1"/>
  <c r="C28" i="49"/>
  <c r="C28" i="50" s="1"/>
  <c r="C36" i="49"/>
  <c r="C36" i="50" s="1"/>
  <c r="C44" i="49"/>
  <c r="C44" i="50" s="1"/>
  <c r="C52" i="49"/>
  <c r="C52" i="50" s="1"/>
  <c r="C60" i="49"/>
  <c r="C60" i="50" s="1"/>
  <c r="C68" i="49"/>
  <c r="C68" i="50" s="1"/>
  <c r="C76" i="49"/>
  <c r="C76" i="50" s="1"/>
  <c r="C84" i="49"/>
  <c r="C84" i="50" s="1"/>
  <c r="C92" i="49"/>
  <c r="C92" i="50" s="1"/>
  <c r="C100" i="49"/>
  <c r="C100" i="50" s="1"/>
  <c r="C108" i="49"/>
  <c r="C108" i="50" s="1"/>
  <c r="C116" i="49"/>
  <c r="C116" i="50" s="1"/>
  <c r="C124" i="49"/>
  <c r="C124" i="50" s="1"/>
  <c r="C6" i="49"/>
  <c r="C6" i="50" s="1"/>
  <c r="C14" i="49"/>
  <c r="C14" i="50" s="1"/>
  <c r="C22" i="49"/>
  <c r="C22" i="50" s="1"/>
  <c r="C30" i="49"/>
  <c r="C30" i="50" s="1"/>
  <c r="C38" i="49"/>
  <c r="C38" i="50" s="1"/>
  <c r="C46" i="49"/>
  <c r="C46" i="50" s="1"/>
  <c r="C54" i="49"/>
  <c r="C54" i="50" s="1"/>
  <c r="C62" i="49"/>
  <c r="C62" i="50" s="1"/>
  <c r="C70" i="49"/>
  <c r="C70" i="50" s="1"/>
  <c r="C78" i="49"/>
  <c r="C78" i="50" s="1"/>
  <c r="C86" i="49"/>
  <c r="C86" i="50" s="1"/>
  <c r="C94" i="49"/>
  <c r="C94" i="50" s="1"/>
  <c r="C102" i="49"/>
  <c r="C102" i="50" s="1"/>
  <c r="C110" i="49"/>
  <c r="C110" i="50" s="1"/>
  <c r="C118" i="49"/>
  <c r="C118" i="50" s="1"/>
  <c r="C126" i="49"/>
  <c r="C126" i="50" s="1"/>
  <c r="C8" i="49"/>
  <c r="C8" i="50" s="1"/>
  <c r="C16" i="49"/>
  <c r="C16" i="50" s="1"/>
  <c r="C24" i="49"/>
  <c r="C24" i="50" s="1"/>
  <c r="C32" i="49"/>
  <c r="C32" i="50" s="1"/>
  <c r="C40" i="49"/>
  <c r="C40" i="50" s="1"/>
  <c r="C48" i="49"/>
  <c r="C48" i="50" s="1"/>
  <c r="C56" i="49"/>
  <c r="C56" i="50" s="1"/>
  <c r="C64" i="49"/>
  <c r="C64" i="50" s="1"/>
  <c r="C72" i="49"/>
  <c r="C72" i="50" s="1"/>
  <c r="C80" i="49"/>
  <c r="C80" i="50" s="1"/>
  <c r="C88" i="49"/>
  <c r="C88" i="50" s="1"/>
  <c r="C96" i="49"/>
  <c r="C96" i="50" s="1"/>
  <c r="C104" i="49"/>
  <c r="C104" i="50" s="1"/>
  <c r="C112" i="49"/>
  <c r="C112" i="50" s="1"/>
  <c r="C120" i="49"/>
  <c r="C120" i="50" s="1"/>
  <c r="C128" i="49"/>
  <c r="C128" i="50" s="1"/>
  <c r="T127" i="53"/>
  <c r="AD117" i="49" s="1"/>
  <c r="AE117" i="50" s="1"/>
  <c r="C17" i="53"/>
  <c r="M8" i="49" s="1"/>
  <c r="N8" i="50" s="1"/>
  <c r="D17" i="53"/>
  <c r="N8" i="49" s="1"/>
  <c r="O8" i="50" s="1"/>
  <c r="E17" i="53"/>
  <c r="O8" i="49" s="1"/>
  <c r="P8" i="50" s="1"/>
  <c r="F17" i="53"/>
  <c r="P8" i="49" s="1"/>
  <c r="Q8" i="50" s="1"/>
  <c r="H17" i="53"/>
  <c r="R8" i="49" s="1"/>
  <c r="S8" i="50" s="1"/>
  <c r="I17" i="53"/>
  <c r="S8" i="49" s="1"/>
  <c r="T8" i="50" s="1"/>
  <c r="J17" i="53"/>
  <c r="T8" i="49" s="1"/>
  <c r="U8" i="50" s="1"/>
  <c r="K17" i="53"/>
  <c r="U8" i="49" s="1"/>
  <c r="V8" i="50" s="1"/>
  <c r="M17" i="53"/>
  <c r="W8" i="49" s="1"/>
  <c r="X8" i="50" s="1"/>
  <c r="N17" i="53"/>
  <c r="X8" i="49" s="1"/>
  <c r="Y8" i="50" s="1"/>
  <c r="O17" i="53"/>
  <c r="Y8" i="49" s="1"/>
  <c r="Z8" i="50" s="1"/>
  <c r="P17" i="53"/>
  <c r="Z8" i="49" s="1"/>
  <c r="AA8" i="50" s="1"/>
  <c r="Q17" i="53"/>
  <c r="AA8" i="49" s="1"/>
  <c r="AB8" i="50" s="1"/>
  <c r="R17" i="53"/>
  <c r="AB8" i="49" s="1"/>
  <c r="AC8" i="50" s="1"/>
  <c r="C18" i="53"/>
  <c r="M9" i="49" s="1"/>
  <c r="N9" i="50" s="1"/>
  <c r="D18" i="53"/>
  <c r="N9" i="49" s="1"/>
  <c r="O9" i="50" s="1"/>
  <c r="E18" i="53"/>
  <c r="O9" i="49" s="1"/>
  <c r="P9" i="50" s="1"/>
  <c r="F18" i="53"/>
  <c r="P9" i="49" s="1"/>
  <c r="Q9" i="50" s="1"/>
  <c r="H18" i="53"/>
  <c r="R9" i="49" s="1"/>
  <c r="S9" i="50" s="1"/>
  <c r="I18" i="53"/>
  <c r="S9" i="49" s="1"/>
  <c r="T9" i="50" s="1"/>
  <c r="J18" i="53"/>
  <c r="T9" i="49" s="1"/>
  <c r="U9" i="50" s="1"/>
  <c r="K18" i="53"/>
  <c r="U9" i="49" s="1"/>
  <c r="V9" i="50" s="1"/>
  <c r="M18" i="53"/>
  <c r="W9" i="49" s="1"/>
  <c r="X9" i="50" s="1"/>
  <c r="N18" i="53"/>
  <c r="X9" i="49" s="1"/>
  <c r="Y9" i="50" s="1"/>
  <c r="O18" i="53"/>
  <c r="Y9" i="49" s="1"/>
  <c r="Z9" i="50" s="1"/>
  <c r="P18" i="53"/>
  <c r="Z9" i="49" s="1"/>
  <c r="AA9" i="50" s="1"/>
  <c r="Q18" i="53"/>
  <c r="AA9" i="49" s="1"/>
  <c r="AB9" i="50" s="1"/>
  <c r="R18" i="53"/>
  <c r="AB9" i="49" s="1"/>
  <c r="AC9" i="50" s="1"/>
  <c r="C19" i="53"/>
  <c r="M10" i="49" s="1"/>
  <c r="N10" i="50" s="1"/>
  <c r="D19" i="53"/>
  <c r="N10" i="49" s="1"/>
  <c r="O10" i="50" s="1"/>
  <c r="E19" i="53"/>
  <c r="O10" i="49" s="1"/>
  <c r="P10" i="50" s="1"/>
  <c r="F19" i="53"/>
  <c r="P10" i="49" s="1"/>
  <c r="Q10" i="50" s="1"/>
  <c r="H19" i="53"/>
  <c r="R10" i="49" s="1"/>
  <c r="S10" i="50" s="1"/>
  <c r="I19" i="53"/>
  <c r="S10" i="49" s="1"/>
  <c r="T10" i="50" s="1"/>
  <c r="J19" i="53"/>
  <c r="T10" i="49" s="1"/>
  <c r="U10" i="50" s="1"/>
  <c r="K19" i="53"/>
  <c r="U10" i="49" s="1"/>
  <c r="V10" i="50" s="1"/>
  <c r="M19" i="53"/>
  <c r="W10" i="49" s="1"/>
  <c r="X10" i="50" s="1"/>
  <c r="N19" i="53"/>
  <c r="X10" i="49" s="1"/>
  <c r="Y10" i="50" s="1"/>
  <c r="O19" i="53"/>
  <c r="Y10" i="49" s="1"/>
  <c r="Z10" i="50" s="1"/>
  <c r="P19" i="53"/>
  <c r="Z10" i="49" s="1"/>
  <c r="AA10" i="50" s="1"/>
  <c r="Q19" i="53"/>
  <c r="AA10" i="49" s="1"/>
  <c r="AB10" i="50" s="1"/>
  <c r="R19" i="53"/>
  <c r="AB10" i="49" s="1"/>
  <c r="AC10" i="50" s="1"/>
  <c r="C22" i="53"/>
  <c r="M13" i="49" s="1"/>
  <c r="N13" i="50" s="1"/>
  <c r="D22" i="53"/>
  <c r="N13" i="49" s="1"/>
  <c r="O13" i="50" s="1"/>
  <c r="E22" i="53"/>
  <c r="O13" i="49" s="1"/>
  <c r="P13" i="50" s="1"/>
  <c r="F22" i="53"/>
  <c r="P13" i="49" s="1"/>
  <c r="Q13" i="50" s="1"/>
  <c r="H22" i="53"/>
  <c r="R13" i="49" s="1"/>
  <c r="S13" i="50" s="1"/>
  <c r="I22" i="53"/>
  <c r="S13" i="49" s="1"/>
  <c r="T13" i="50" s="1"/>
  <c r="J22" i="53"/>
  <c r="T13" i="49" s="1"/>
  <c r="U13" i="50" s="1"/>
  <c r="K22" i="53"/>
  <c r="U13" i="49" s="1"/>
  <c r="V13" i="50" s="1"/>
  <c r="M22" i="53"/>
  <c r="W13" i="49" s="1"/>
  <c r="X13" i="50" s="1"/>
  <c r="N22" i="53"/>
  <c r="X13" i="49" s="1"/>
  <c r="Y13" i="50" s="1"/>
  <c r="O22" i="53"/>
  <c r="Y13" i="49" s="1"/>
  <c r="Z13" i="50" s="1"/>
  <c r="P22" i="53"/>
  <c r="Z13" i="49" s="1"/>
  <c r="AA13" i="50" s="1"/>
  <c r="Q22" i="53"/>
  <c r="AA13" i="49" s="1"/>
  <c r="AB13" i="50" s="1"/>
  <c r="R22" i="53"/>
  <c r="AB13" i="49" s="1"/>
  <c r="AC13" i="50" s="1"/>
  <c r="C23" i="53"/>
  <c r="M14" i="49" s="1"/>
  <c r="N14" i="50" s="1"/>
  <c r="D23" i="53"/>
  <c r="N14" i="49" s="1"/>
  <c r="O14" i="50" s="1"/>
  <c r="E23" i="53"/>
  <c r="O14" i="49" s="1"/>
  <c r="P14" i="50" s="1"/>
  <c r="F23" i="53"/>
  <c r="P14" i="49" s="1"/>
  <c r="Q14" i="50" s="1"/>
  <c r="H23" i="53"/>
  <c r="R14" i="49" s="1"/>
  <c r="S14" i="50" s="1"/>
  <c r="I23" i="53"/>
  <c r="S14" i="49" s="1"/>
  <c r="T14" i="50" s="1"/>
  <c r="J23" i="53"/>
  <c r="T14" i="49" s="1"/>
  <c r="U14" i="50" s="1"/>
  <c r="K23" i="53"/>
  <c r="U14" i="49" s="1"/>
  <c r="V14" i="50" s="1"/>
  <c r="M23" i="53"/>
  <c r="W14" i="49" s="1"/>
  <c r="X14" i="50" s="1"/>
  <c r="N23" i="53"/>
  <c r="X14" i="49" s="1"/>
  <c r="Y14" i="50" s="1"/>
  <c r="O23" i="53"/>
  <c r="Y14" i="49" s="1"/>
  <c r="Z14" i="50" s="1"/>
  <c r="P23" i="53"/>
  <c r="Z14" i="49" s="1"/>
  <c r="AA14" i="50" s="1"/>
  <c r="Q23" i="53"/>
  <c r="AA14" i="49" s="1"/>
  <c r="AB14" i="50" s="1"/>
  <c r="R23" i="53"/>
  <c r="AB14" i="49" s="1"/>
  <c r="AC14" i="50" s="1"/>
  <c r="C24" i="53"/>
  <c r="M15" i="49" s="1"/>
  <c r="N15" i="50" s="1"/>
  <c r="D24" i="53"/>
  <c r="N15" i="49" s="1"/>
  <c r="O15" i="50" s="1"/>
  <c r="E24" i="53"/>
  <c r="O15" i="49" s="1"/>
  <c r="P15" i="50" s="1"/>
  <c r="F24" i="53"/>
  <c r="P15" i="49" s="1"/>
  <c r="Q15" i="50" s="1"/>
  <c r="H24" i="53"/>
  <c r="R15" i="49" s="1"/>
  <c r="S15" i="50" s="1"/>
  <c r="I24" i="53"/>
  <c r="S15" i="49" s="1"/>
  <c r="T15" i="50" s="1"/>
  <c r="J24" i="53"/>
  <c r="T15" i="49" s="1"/>
  <c r="U15" i="50" s="1"/>
  <c r="K24" i="53"/>
  <c r="U15" i="49" s="1"/>
  <c r="V15" i="50" s="1"/>
  <c r="M24" i="53"/>
  <c r="W15" i="49" s="1"/>
  <c r="X15" i="50" s="1"/>
  <c r="N24" i="53"/>
  <c r="X15" i="49" s="1"/>
  <c r="Y15" i="50" s="1"/>
  <c r="O24" i="53"/>
  <c r="Y15" i="49" s="1"/>
  <c r="Z15" i="50" s="1"/>
  <c r="P24" i="53"/>
  <c r="Z15" i="49" s="1"/>
  <c r="AA15" i="50" s="1"/>
  <c r="Q24" i="53"/>
  <c r="AA15" i="49" s="1"/>
  <c r="AB15" i="50" s="1"/>
  <c r="R24" i="53"/>
  <c r="AB15" i="49" s="1"/>
  <c r="AC15" i="50" s="1"/>
  <c r="C26" i="53"/>
  <c r="M17" i="49" s="1"/>
  <c r="N17" i="50" s="1"/>
  <c r="D26" i="53"/>
  <c r="N17" i="49" s="1"/>
  <c r="O17" i="50" s="1"/>
  <c r="E26" i="53"/>
  <c r="O17" i="49" s="1"/>
  <c r="P17" i="50" s="1"/>
  <c r="F26" i="53"/>
  <c r="P17" i="49" s="1"/>
  <c r="Q17" i="50" s="1"/>
  <c r="H26" i="53"/>
  <c r="R17" i="49" s="1"/>
  <c r="S17" i="50" s="1"/>
  <c r="I26" i="53"/>
  <c r="S17" i="49" s="1"/>
  <c r="T17" i="50" s="1"/>
  <c r="J26" i="53"/>
  <c r="T17" i="49" s="1"/>
  <c r="U17" i="50" s="1"/>
  <c r="K26" i="53"/>
  <c r="U17" i="49" s="1"/>
  <c r="V17" i="50" s="1"/>
  <c r="M26" i="53"/>
  <c r="W17" i="49" s="1"/>
  <c r="X17" i="50" s="1"/>
  <c r="N26" i="53"/>
  <c r="X17" i="49" s="1"/>
  <c r="Y17" i="50" s="1"/>
  <c r="O26" i="53"/>
  <c r="Y17" i="49" s="1"/>
  <c r="Z17" i="50" s="1"/>
  <c r="P26" i="53"/>
  <c r="Z17" i="49" s="1"/>
  <c r="AA17" i="50" s="1"/>
  <c r="Q26" i="53"/>
  <c r="AA17" i="49" s="1"/>
  <c r="AB17" i="50" s="1"/>
  <c r="R26" i="53"/>
  <c r="AB17" i="49" s="1"/>
  <c r="AC17" i="50" s="1"/>
  <c r="C27" i="53"/>
  <c r="M18" i="49" s="1"/>
  <c r="N18" i="50" s="1"/>
  <c r="D27" i="53"/>
  <c r="N18" i="49" s="1"/>
  <c r="O18" i="50" s="1"/>
  <c r="E27" i="53"/>
  <c r="O18" i="49" s="1"/>
  <c r="P18" i="50" s="1"/>
  <c r="F27" i="53"/>
  <c r="P18" i="49" s="1"/>
  <c r="Q18" i="50" s="1"/>
  <c r="H27" i="53"/>
  <c r="R18" i="49" s="1"/>
  <c r="S18" i="50" s="1"/>
  <c r="I27" i="53"/>
  <c r="S18" i="49" s="1"/>
  <c r="T18" i="50" s="1"/>
  <c r="J27" i="53"/>
  <c r="T18" i="49" s="1"/>
  <c r="U18" i="50" s="1"/>
  <c r="K27" i="53"/>
  <c r="U18" i="49" s="1"/>
  <c r="V18" i="50" s="1"/>
  <c r="M27" i="53"/>
  <c r="W18" i="49" s="1"/>
  <c r="X18" i="50" s="1"/>
  <c r="N27" i="53"/>
  <c r="X18" i="49" s="1"/>
  <c r="Y18" i="50" s="1"/>
  <c r="O27" i="53"/>
  <c r="Y18" i="49" s="1"/>
  <c r="Z18" i="50" s="1"/>
  <c r="P27" i="53"/>
  <c r="Z18" i="49" s="1"/>
  <c r="AA18" i="50" s="1"/>
  <c r="Q27" i="53"/>
  <c r="AA18" i="49" s="1"/>
  <c r="AB18" i="50" s="1"/>
  <c r="R27" i="53"/>
  <c r="AB18" i="49" s="1"/>
  <c r="AC18" i="50" s="1"/>
  <c r="C28" i="53"/>
  <c r="M19" i="49" s="1"/>
  <c r="N19" i="50" s="1"/>
  <c r="D28" i="53"/>
  <c r="N19" i="49" s="1"/>
  <c r="O19" i="50" s="1"/>
  <c r="E28" i="53"/>
  <c r="O19" i="49" s="1"/>
  <c r="P19" i="50" s="1"/>
  <c r="F28" i="53"/>
  <c r="P19" i="49" s="1"/>
  <c r="Q19" i="50" s="1"/>
  <c r="H28" i="53"/>
  <c r="R19" i="49" s="1"/>
  <c r="S19" i="50" s="1"/>
  <c r="I28" i="53"/>
  <c r="S19" i="49" s="1"/>
  <c r="T19" i="50" s="1"/>
  <c r="J28" i="53"/>
  <c r="T19" i="49" s="1"/>
  <c r="U19" i="50" s="1"/>
  <c r="K28" i="53"/>
  <c r="U19" i="49" s="1"/>
  <c r="V19" i="50" s="1"/>
  <c r="M28" i="53"/>
  <c r="W19" i="49" s="1"/>
  <c r="X19" i="50" s="1"/>
  <c r="N28" i="53"/>
  <c r="X19" i="49" s="1"/>
  <c r="Y19" i="50" s="1"/>
  <c r="O28" i="53"/>
  <c r="Y19" i="49" s="1"/>
  <c r="Z19" i="50" s="1"/>
  <c r="P28" i="53"/>
  <c r="Z19" i="49" s="1"/>
  <c r="AA19" i="50" s="1"/>
  <c r="Q28" i="53"/>
  <c r="AA19" i="49" s="1"/>
  <c r="AB19" i="50" s="1"/>
  <c r="R28" i="53"/>
  <c r="AB19" i="49" s="1"/>
  <c r="AC19" i="50" s="1"/>
  <c r="C31" i="53"/>
  <c r="M21" i="49" s="1"/>
  <c r="N21" i="50" s="1"/>
  <c r="D31" i="53"/>
  <c r="N21" i="49" s="1"/>
  <c r="O21" i="50" s="1"/>
  <c r="E31" i="53"/>
  <c r="O21" i="49" s="1"/>
  <c r="P21" i="50" s="1"/>
  <c r="F31" i="53"/>
  <c r="P21" i="49" s="1"/>
  <c r="Q21" i="50" s="1"/>
  <c r="H31" i="53"/>
  <c r="R21" i="49" s="1"/>
  <c r="S21" i="50" s="1"/>
  <c r="I31" i="53"/>
  <c r="S21" i="49" s="1"/>
  <c r="T21" i="50" s="1"/>
  <c r="J31" i="53"/>
  <c r="T21" i="49" s="1"/>
  <c r="U21" i="50" s="1"/>
  <c r="K31" i="53"/>
  <c r="U21" i="49" s="1"/>
  <c r="V21" i="50" s="1"/>
  <c r="M31" i="53"/>
  <c r="W21" i="49" s="1"/>
  <c r="X21" i="50" s="1"/>
  <c r="N31" i="53"/>
  <c r="X21" i="49" s="1"/>
  <c r="Y21" i="50" s="1"/>
  <c r="O31" i="53"/>
  <c r="Y21" i="49" s="1"/>
  <c r="Z21" i="50" s="1"/>
  <c r="P31" i="53"/>
  <c r="Z21" i="49" s="1"/>
  <c r="AA21" i="50" s="1"/>
  <c r="Q31" i="53"/>
  <c r="AA21" i="49" s="1"/>
  <c r="AB21" i="50" s="1"/>
  <c r="R31" i="53"/>
  <c r="AB21" i="49" s="1"/>
  <c r="AC21" i="50" s="1"/>
  <c r="C32" i="53"/>
  <c r="M22" i="49" s="1"/>
  <c r="N22" i="50" s="1"/>
  <c r="D32" i="53"/>
  <c r="N22" i="49" s="1"/>
  <c r="O22" i="50" s="1"/>
  <c r="E32" i="53"/>
  <c r="O22" i="49" s="1"/>
  <c r="P22" i="50" s="1"/>
  <c r="F32" i="53"/>
  <c r="P22" i="49" s="1"/>
  <c r="Q22" i="50" s="1"/>
  <c r="H32" i="53"/>
  <c r="R22" i="49" s="1"/>
  <c r="S22" i="50" s="1"/>
  <c r="I32" i="53"/>
  <c r="S22" i="49" s="1"/>
  <c r="T22" i="50" s="1"/>
  <c r="J32" i="53"/>
  <c r="T22" i="49" s="1"/>
  <c r="U22" i="50" s="1"/>
  <c r="K32" i="53"/>
  <c r="U22" i="49" s="1"/>
  <c r="V22" i="50" s="1"/>
  <c r="M32" i="53"/>
  <c r="W22" i="49" s="1"/>
  <c r="X22" i="50" s="1"/>
  <c r="N32" i="53"/>
  <c r="X22" i="49" s="1"/>
  <c r="Y22" i="50" s="1"/>
  <c r="O32" i="53"/>
  <c r="Y22" i="49" s="1"/>
  <c r="Z22" i="50" s="1"/>
  <c r="P32" i="53"/>
  <c r="Z22" i="49" s="1"/>
  <c r="AA22" i="50" s="1"/>
  <c r="Q32" i="53"/>
  <c r="AA22" i="49" s="1"/>
  <c r="AB22" i="50" s="1"/>
  <c r="R32" i="53"/>
  <c r="AB22" i="49" s="1"/>
  <c r="AC22" i="50" s="1"/>
  <c r="C33" i="53"/>
  <c r="M23" i="49" s="1"/>
  <c r="N23" i="50" s="1"/>
  <c r="D33" i="53"/>
  <c r="N23" i="49" s="1"/>
  <c r="O23" i="50" s="1"/>
  <c r="E33" i="53"/>
  <c r="O23" i="49" s="1"/>
  <c r="P23" i="50" s="1"/>
  <c r="F33" i="53"/>
  <c r="P23" i="49" s="1"/>
  <c r="Q23" i="50" s="1"/>
  <c r="H33" i="53"/>
  <c r="R23" i="49" s="1"/>
  <c r="S23" i="50" s="1"/>
  <c r="I33" i="53"/>
  <c r="S23" i="49" s="1"/>
  <c r="T23" i="50" s="1"/>
  <c r="J33" i="53"/>
  <c r="T23" i="49" s="1"/>
  <c r="U23" i="50" s="1"/>
  <c r="K33" i="53"/>
  <c r="U23" i="49" s="1"/>
  <c r="V23" i="50" s="1"/>
  <c r="M33" i="53"/>
  <c r="W23" i="49" s="1"/>
  <c r="X23" i="50" s="1"/>
  <c r="N33" i="53"/>
  <c r="X23" i="49" s="1"/>
  <c r="Y23" i="50" s="1"/>
  <c r="O33" i="53"/>
  <c r="Y23" i="49" s="1"/>
  <c r="Z23" i="50" s="1"/>
  <c r="P33" i="53"/>
  <c r="Z23" i="49" s="1"/>
  <c r="AA23" i="50" s="1"/>
  <c r="Q33" i="53"/>
  <c r="AA23" i="49" s="1"/>
  <c r="AB23" i="50" s="1"/>
  <c r="R33" i="53"/>
  <c r="AB23" i="49" s="1"/>
  <c r="AC23" i="50" s="1"/>
  <c r="C34" i="53"/>
  <c r="M24" i="49" s="1"/>
  <c r="N24" i="50" s="1"/>
  <c r="D34" i="53"/>
  <c r="N24" i="49" s="1"/>
  <c r="O24" i="50" s="1"/>
  <c r="E34" i="53"/>
  <c r="O24" i="49" s="1"/>
  <c r="P24" i="50" s="1"/>
  <c r="F34" i="53"/>
  <c r="P24" i="49" s="1"/>
  <c r="Q24" i="50" s="1"/>
  <c r="H34" i="53"/>
  <c r="R24" i="49" s="1"/>
  <c r="S24" i="50" s="1"/>
  <c r="I34" i="53"/>
  <c r="S24" i="49" s="1"/>
  <c r="T24" i="50" s="1"/>
  <c r="J34" i="53"/>
  <c r="T24" i="49" s="1"/>
  <c r="U24" i="50" s="1"/>
  <c r="K34" i="53"/>
  <c r="U24" i="49" s="1"/>
  <c r="V24" i="50" s="1"/>
  <c r="M34" i="53"/>
  <c r="W24" i="49" s="1"/>
  <c r="X24" i="50" s="1"/>
  <c r="N34" i="53"/>
  <c r="X24" i="49" s="1"/>
  <c r="Y24" i="50" s="1"/>
  <c r="O34" i="53"/>
  <c r="Y24" i="49" s="1"/>
  <c r="Z24" i="50" s="1"/>
  <c r="P34" i="53"/>
  <c r="Z24" i="49" s="1"/>
  <c r="AA24" i="50" s="1"/>
  <c r="Q34" i="53"/>
  <c r="AA24" i="49" s="1"/>
  <c r="AB24" i="50" s="1"/>
  <c r="R34" i="53"/>
  <c r="AB24" i="49" s="1"/>
  <c r="AC24" i="50" s="1"/>
  <c r="C35" i="53"/>
  <c r="M25" i="49" s="1"/>
  <c r="N25" i="50" s="1"/>
  <c r="D35" i="53"/>
  <c r="N25" i="49" s="1"/>
  <c r="O25" i="50" s="1"/>
  <c r="E35" i="53"/>
  <c r="O25" i="49" s="1"/>
  <c r="P25" i="50" s="1"/>
  <c r="F35" i="53"/>
  <c r="P25" i="49" s="1"/>
  <c r="Q25" i="50" s="1"/>
  <c r="H35" i="53"/>
  <c r="R25" i="49" s="1"/>
  <c r="S25" i="50" s="1"/>
  <c r="I35" i="53"/>
  <c r="S25" i="49" s="1"/>
  <c r="T25" i="50" s="1"/>
  <c r="J35" i="53"/>
  <c r="T25" i="49" s="1"/>
  <c r="U25" i="50" s="1"/>
  <c r="K35" i="53"/>
  <c r="U25" i="49" s="1"/>
  <c r="V25" i="50" s="1"/>
  <c r="M35" i="53"/>
  <c r="W25" i="49" s="1"/>
  <c r="X25" i="50" s="1"/>
  <c r="N35" i="53"/>
  <c r="X25" i="49" s="1"/>
  <c r="Y25" i="50" s="1"/>
  <c r="O35" i="53"/>
  <c r="Y25" i="49" s="1"/>
  <c r="Z25" i="50" s="1"/>
  <c r="P35" i="53"/>
  <c r="Z25" i="49" s="1"/>
  <c r="AA25" i="50" s="1"/>
  <c r="Q35" i="53"/>
  <c r="AA25" i="49" s="1"/>
  <c r="AB25" i="50" s="1"/>
  <c r="R35" i="53"/>
  <c r="AB25" i="49" s="1"/>
  <c r="AC25" i="50" s="1"/>
  <c r="C36" i="53"/>
  <c r="M26" i="49" s="1"/>
  <c r="N26" i="50" s="1"/>
  <c r="D36" i="53"/>
  <c r="N26" i="49" s="1"/>
  <c r="O26" i="50" s="1"/>
  <c r="E36" i="53"/>
  <c r="O26" i="49" s="1"/>
  <c r="P26" i="50" s="1"/>
  <c r="F36" i="53"/>
  <c r="P26" i="49" s="1"/>
  <c r="Q26" i="50" s="1"/>
  <c r="H36" i="53"/>
  <c r="R26" i="49" s="1"/>
  <c r="S26" i="50" s="1"/>
  <c r="I36" i="53"/>
  <c r="S26" i="49" s="1"/>
  <c r="T26" i="50" s="1"/>
  <c r="J36" i="53"/>
  <c r="T26" i="49" s="1"/>
  <c r="U26" i="50" s="1"/>
  <c r="K36" i="53"/>
  <c r="U26" i="49" s="1"/>
  <c r="V26" i="50" s="1"/>
  <c r="M36" i="53"/>
  <c r="W26" i="49" s="1"/>
  <c r="X26" i="50" s="1"/>
  <c r="N36" i="53"/>
  <c r="X26" i="49" s="1"/>
  <c r="Y26" i="50" s="1"/>
  <c r="O36" i="53"/>
  <c r="Y26" i="49" s="1"/>
  <c r="Z26" i="50" s="1"/>
  <c r="P36" i="53"/>
  <c r="Z26" i="49" s="1"/>
  <c r="AA26" i="50" s="1"/>
  <c r="Q36" i="53"/>
  <c r="AA26" i="49" s="1"/>
  <c r="AB26" i="50" s="1"/>
  <c r="R36" i="53"/>
  <c r="AB26" i="49" s="1"/>
  <c r="AC26" i="50" s="1"/>
  <c r="C40" i="53"/>
  <c r="D40" i="53"/>
  <c r="N30" i="49" s="1"/>
  <c r="O30" i="50" s="1"/>
  <c r="E40" i="53"/>
  <c r="O30" i="49" s="1"/>
  <c r="P30" i="50" s="1"/>
  <c r="F40" i="53"/>
  <c r="P30" i="49" s="1"/>
  <c r="Q30" i="50" s="1"/>
  <c r="H40" i="53"/>
  <c r="R30" i="49" s="1"/>
  <c r="S30" i="50" s="1"/>
  <c r="I40" i="53"/>
  <c r="S30" i="49" s="1"/>
  <c r="T30" i="50" s="1"/>
  <c r="J40" i="53"/>
  <c r="T30" i="49" s="1"/>
  <c r="U30" i="50" s="1"/>
  <c r="K40" i="53"/>
  <c r="U30" i="49" s="1"/>
  <c r="V30" i="50" s="1"/>
  <c r="M40" i="53"/>
  <c r="W30" i="49" s="1"/>
  <c r="X30" i="50" s="1"/>
  <c r="N40" i="53"/>
  <c r="X30" i="49" s="1"/>
  <c r="Y30" i="50" s="1"/>
  <c r="O40" i="53"/>
  <c r="Y30" i="49" s="1"/>
  <c r="Z30" i="50" s="1"/>
  <c r="P40" i="53"/>
  <c r="Z30" i="49" s="1"/>
  <c r="AA30" i="50" s="1"/>
  <c r="Q40" i="53"/>
  <c r="AA30" i="49" s="1"/>
  <c r="AB30" i="50" s="1"/>
  <c r="R40" i="53"/>
  <c r="AB30" i="49" s="1"/>
  <c r="AC30" i="50" s="1"/>
  <c r="C41" i="53"/>
  <c r="M31" i="49" s="1"/>
  <c r="N31" i="50" s="1"/>
  <c r="D41" i="53"/>
  <c r="N31" i="49" s="1"/>
  <c r="O31" i="50" s="1"/>
  <c r="E41" i="53"/>
  <c r="O31" i="49" s="1"/>
  <c r="P31" i="50" s="1"/>
  <c r="F41" i="53"/>
  <c r="P31" i="49" s="1"/>
  <c r="Q31" i="50" s="1"/>
  <c r="H41" i="53"/>
  <c r="R31" i="49" s="1"/>
  <c r="S31" i="50" s="1"/>
  <c r="I41" i="53"/>
  <c r="S31" i="49" s="1"/>
  <c r="T31" i="50" s="1"/>
  <c r="J41" i="53"/>
  <c r="T31" i="49" s="1"/>
  <c r="U31" i="50" s="1"/>
  <c r="K41" i="53"/>
  <c r="U31" i="49" s="1"/>
  <c r="V31" i="50" s="1"/>
  <c r="M41" i="53"/>
  <c r="W31" i="49" s="1"/>
  <c r="X31" i="50" s="1"/>
  <c r="N41" i="53"/>
  <c r="X31" i="49" s="1"/>
  <c r="Y31" i="50" s="1"/>
  <c r="O41" i="53"/>
  <c r="Y31" i="49" s="1"/>
  <c r="Z31" i="50" s="1"/>
  <c r="P41" i="53"/>
  <c r="Z31" i="49" s="1"/>
  <c r="AA31" i="50" s="1"/>
  <c r="Q41" i="53"/>
  <c r="AA31" i="49" s="1"/>
  <c r="AB31" i="50" s="1"/>
  <c r="R41" i="53"/>
  <c r="AB31" i="49" s="1"/>
  <c r="AC31" i="50" s="1"/>
  <c r="C42" i="53"/>
  <c r="M32" i="49" s="1"/>
  <c r="N32" i="50" s="1"/>
  <c r="D42" i="53"/>
  <c r="N32" i="49" s="1"/>
  <c r="O32" i="50" s="1"/>
  <c r="E42" i="53"/>
  <c r="O32" i="49" s="1"/>
  <c r="P32" i="50" s="1"/>
  <c r="F42" i="53"/>
  <c r="P32" i="49" s="1"/>
  <c r="Q32" i="50" s="1"/>
  <c r="H42" i="53"/>
  <c r="R32" i="49" s="1"/>
  <c r="S32" i="50" s="1"/>
  <c r="I42" i="53"/>
  <c r="S32" i="49" s="1"/>
  <c r="T32" i="50" s="1"/>
  <c r="J42" i="53"/>
  <c r="T32" i="49" s="1"/>
  <c r="U32" i="50" s="1"/>
  <c r="K42" i="53"/>
  <c r="U32" i="49" s="1"/>
  <c r="V32" i="50" s="1"/>
  <c r="M42" i="53"/>
  <c r="W32" i="49" s="1"/>
  <c r="X32" i="50" s="1"/>
  <c r="N42" i="53"/>
  <c r="X32" i="49" s="1"/>
  <c r="Y32" i="50" s="1"/>
  <c r="O42" i="53"/>
  <c r="Y32" i="49" s="1"/>
  <c r="Z32" i="50" s="1"/>
  <c r="P42" i="53"/>
  <c r="Z32" i="49" s="1"/>
  <c r="AA32" i="50" s="1"/>
  <c r="Q42" i="53"/>
  <c r="AA32" i="49" s="1"/>
  <c r="AB32" i="50" s="1"/>
  <c r="R42" i="53"/>
  <c r="AB32" i="49" s="1"/>
  <c r="AC32" i="50" s="1"/>
  <c r="C44" i="53"/>
  <c r="D44" i="53"/>
  <c r="N34" i="49" s="1"/>
  <c r="O34" i="50" s="1"/>
  <c r="E44" i="53"/>
  <c r="O34" i="49" s="1"/>
  <c r="P34" i="50" s="1"/>
  <c r="F44" i="53"/>
  <c r="P34" i="49" s="1"/>
  <c r="Q34" i="50" s="1"/>
  <c r="H44" i="53"/>
  <c r="R34" i="49" s="1"/>
  <c r="S34" i="50" s="1"/>
  <c r="I44" i="53"/>
  <c r="S34" i="49" s="1"/>
  <c r="T34" i="50" s="1"/>
  <c r="J44" i="53"/>
  <c r="T34" i="49" s="1"/>
  <c r="U34" i="50" s="1"/>
  <c r="K44" i="53"/>
  <c r="U34" i="49" s="1"/>
  <c r="V34" i="50" s="1"/>
  <c r="M44" i="53"/>
  <c r="W34" i="49" s="1"/>
  <c r="X34" i="50" s="1"/>
  <c r="N44" i="53"/>
  <c r="X34" i="49" s="1"/>
  <c r="Y34" i="50" s="1"/>
  <c r="O44" i="53"/>
  <c r="Y34" i="49" s="1"/>
  <c r="Z34" i="50" s="1"/>
  <c r="P44" i="53"/>
  <c r="Z34" i="49" s="1"/>
  <c r="AA34" i="50" s="1"/>
  <c r="Q44" i="53"/>
  <c r="AA34" i="49" s="1"/>
  <c r="AB34" i="50" s="1"/>
  <c r="R44" i="53"/>
  <c r="AB34" i="49" s="1"/>
  <c r="AC34" i="50" s="1"/>
  <c r="C45" i="53"/>
  <c r="M35" i="49" s="1"/>
  <c r="N35" i="50" s="1"/>
  <c r="D45" i="53"/>
  <c r="N35" i="49" s="1"/>
  <c r="O35" i="50" s="1"/>
  <c r="E45" i="53"/>
  <c r="O35" i="49" s="1"/>
  <c r="P35" i="50" s="1"/>
  <c r="F45" i="53"/>
  <c r="P35" i="49" s="1"/>
  <c r="Q35" i="50" s="1"/>
  <c r="H45" i="53"/>
  <c r="R35" i="49" s="1"/>
  <c r="S35" i="50" s="1"/>
  <c r="I45" i="53"/>
  <c r="S35" i="49" s="1"/>
  <c r="T35" i="50" s="1"/>
  <c r="J45" i="53"/>
  <c r="T35" i="49" s="1"/>
  <c r="U35" i="50" s="1"/>
  <c r="K45" i="53"/>
  <c r="U35" i="49" s="1"/>
  <c r="V35" i="50" s="1"/>
  <c r="M45" i="53"/>
  <c r="W35" i="49" s="1"/>
  <c r="X35" i="50" s="1"/>
  <c r="N45" i="53"/>
  <c r="X35" i="49" s="1"/>
  <c r="Y35" i="50" s="1"/>
  <c r="O45" i="53"/>
  <c r="Y35" i="49" s="1"/>
  <c r="Z35" i="50" s="1"/>
  <c r="P45" i="53"/>
  <c r="Z35" i="49" s="1"/>
  <c r="AA35" i="50" s="1"/>
  <c r="Q45" i="53"/>
  <c r="AA35" i="49" s="1"/>
  <c r="AB35" i="50" s="1"/>
  <c r="R45" i="53"/>
  <c r="AB35" i="49" s="1"/>
  <c r="AC35" i="50" s="1"/>
  <c r="C46" i="53"/>
  <c r="M36" i="49" s="1"/>
  <c r="N36" i="50" s="1"/>
  <c r="D46" i="53"/>
  <c r="N36" i="49" s="1"/>
  <c r="O36" i="50" s="1"/>
  <c r="E46" i="53"/>
  <c r="O36" i="49" s="1"/>
  <c r="P36" i="50" s="1"/>
  <c r="F46" i="53"/>
  <c r="P36" i="49" s="1"/>
  <c r="Q36" i="50" s="1"/>
  <c r="H46" i="53"/>
  <c r="R36" i="49" s="1"/>
  <c r="S36" i="50" s="1"/>
  <c r="I46" i="53"/>
  <c r="S36" i="49" s="1"/>
  <c r="T36" i="50" s="1"/>
  <c r="J46" i="53"/>
  <c r="T36" i="49" s="1"/>
  <c r="U36" i="50" s="1"/>
  <c r="K46" i="53"/>
  <c r="U36" i="49" s="1"/>
  <c r="V36" i="50" s="1"/>
  <c r="M46" i="53"/>
  <c r="W36" i="49" s="1"/>
  <c r="X36" i="50" s="1"/>
  <c r="N46" i="53"/>
  <c r="X36" i="49" s="1"/>
  <c r="Y36" i="50" s="1"/>
  <c r="O46" i="53"/>
  <c r="Y36" i="49" s="1"/>
  <c r="Z36" i="50" s="1"/>
  <c r="P46" i="53"/>
  <c r="Z36" i="49" s="1"/>
  <c r="AA36" i="50" s="1"/>
  <c r="Q46" i="53"/>
  <c r="AA36" i="49" s="1"/>
  <c r="AB36" i="50" s="1"/>
  <c r="R46" i="53"/>
  <c r="AB36" i="49" s="1"/>
  <c r="AC36" i="50" s="1"/>
  <c r="C48" i="53"/>
  <c r="D48" i="53"/>
  <c r="N38" i="49" s="1"/>
  <c r="O38" i="50" s="1"/>
  <c r="E48" i="53"/>
  <c r="O38" i="49" s="1"/>
  <c r="P38" i="50" s="1"/>
  <c r="F48" i="53"/>
  <c r="P38" i="49" s="1"/>
  <c r="Q38" i="50" s="1"/>
  <c r="H48" i="53"/>
  <c r="R38" i="49" s="1"/>
  <c r="S38" i="50" s="1"/>
  <c r="I48" i="53"/>
  <c r="S38" i="49" s="1"/>
  <c r="T38" i="50" s="1"/>
  <c r="J48" i="53"/>
  <c r="T38" i="49" s="1"/>
  <c r="U38" i="50" s="1"/>
  <c r="K48" i="53"/>
  <c r="U38" i="49" s="1"/>
  <c r="V38" i="50" s="1"/>
  <c r="M48" i="53"/>
  <c r="W38" i="49" s="1"/>
  <c r="X38" i="50" s="1"/>
  <c r="N48" i="53"/>
  <c r="X38" i="49" s="1"/>
  <c r="Y38" i="50" s="1"/>
  <c r="O48" i="53"/>
  <c r="Y38" i="49" s="1"/>
  <c r="Z38" i="50" s="1"/>
  <c r="P48" i="53"/>
  <c r="Z38" i="49" s="1"/>
  <c r="AA38" i="50" s="1"/>
  <c r="Q48" i="53"/>
  <c r="AA38" i="49" s="1"/>
  <c r="AB38" i="50" s="1"/>
  <c r="R48" i="53"/>
  <c r="AB38" i="49" s="1"/>
  <c r="AC38" i="50" s="1"/>
  <c r="C49" i="53"/>
  <c r="M39" i="49" s="1"/>
  <c r="N39" i="50" s="1"/>
  <c r="D49" i="53"/>
  <c r="N39" i="49" s="1"/>
  <c r="O39" i="50" s="1"/>
  <c r="E49" i="53"/>
  <c r="O39" i="49" s="1"/>
  <c r="P39" i="50" s="1"/>
  <c r="F49" i="53"/>
  <c r="P39" i="49" s="1"/>
  <c r="Q39" i="50" s="1"/>
  <c r="H49" i="53"/>
  <c r="R39" i="49" s="1"/>
  <c r="S39" i="50" s="1"/>
  <c r="I49" i="53"/>
  <c r="S39" i="49" s="1"/>
  <c r="T39" i="50" s="1"/>
  <c r="J49" i="53"/>
  <c r="T39" i="49" s="1"/>
  <c r="U39" i="50" s="1"/>
  <c r="K49" i="53"/>
  <c r="U39" i="49" s="1"/>
  <c r="V39" i="50" s="1"/>
  <c r="M49" i="53"/>
  <c r="W39" i="49" s="1"/>
  <c r="X39" i="50" s="1"/>
  <c r="N49" i="53"/>
  <c r="X39" i="49" s="1"/>
  <c r="Y39" i="50" s="1"/>
  <c r="O49" i="53"/>
  <c r="Y39" i="49" s="1"/>
  <c r="Z39" i="50" s="1"/>
  <c r="P49" i="53"/>
  <c r="Z39" i="49" s="1"/>
  <c r="AA39" i="50" s="1"/>
  <c r="Q49" i="53"/>
  <c r="AA39" i="49" s="1"/>
  <c r="AB39" i="50" s="1"/>
  <c r="R49" i="53"/>
  <c r="AB39" i="49" s="1"/>
  <c r="AC39" i="50" s="1"/>
  <c r="C50" i="53"/>
  <c r="M40" i="49" s="1"/>
  <c r="N40" i="50" s="1"/>
  <c r="D50" i="53"/>
  <c r="N40" i="49" s="1"/>
  <c r="O40" i="50" s="1"/>
  <c r="E50" i="53"/>
  <c r="O40" i="49" s="1"/>
  <c r="P40" i="50" s="1"/>
  <c r="F50" i="53"/>
  <c r="P40" i="49" s="1"/>
  <c r="Q40" i="50" s="1"/>
  <c r="H50" i="53"/>
  <c r="R40" i="49" s="1"/>
  <c r="S40" i="50" s="1"/>
  <c r="I50" i="53"/>
  <c r="S40" i="49" s="1"/>
  <c r="T40" i="50" s="1"/>
  <c r="J50" i="53"/>
  <c r="T40" i="49" s="1"/>
  <c r="U40" i="50" s="1"/>
  <c r="K50" i="53"/>
  <c r="U40" i="49" s="1"/>
  <c r="V40" i="50" s="1"/>
  <c r="M50" i="53"/>
  <c r="W40" i="49" s="1"/>
  <c r="X40" i="50" s="1"/>
  <c r="N50" i="53"/>
  <c r="X40" i="49" s="1"/>
  <c r="Y40" i="50" s="1"/>
  <c r="O50" i="53"/>
  <c r="Y40" i="49" s="1"/>
  <c r="Z40" i="50" s="1"/>
  <c r="P50" i="53"/>
  <c r="Z40" i="49" s="1"/>
  <c r="AA40" i="50" s="1"/>
  <c r="Q50" i="53"/>
  <c r="AA40" i="49" s="1"/>
  <c r="AB40" i="50" s="1"/>
  <c r="R50" i="53"/>
  <c r="AB40" i="49" s="1"/>
  <c r="AC40" i="50" s="1"/>
  <c r="C51" i="53"/>
  <c r="M41" i="49" s="1"/>
  <c r="N41" i="50" s="1"/>
  <c r="D51" i="53"/>
  <c r="N41" i="49" s="1"/>
  <c r="O41" i="50" s="1"/>
  <c r="E51" i="53"/>
  <c r="O41" i="49" s="1"/>
  <c r="P41" i="50" s="1"/>
  <c r="F51" i="53"/>
  <c r="P41" i="49" s="1"/>
  <c r="Q41" i="50" s="1"/>
  <c r="H51" i="53"/>
  <c r="R41" i="49" s="1"/>
  <c r="S41" i="50" s="1"/>
  <c r="I51" i="53"/>
  <c r="S41" i="49" s="1"/>
  <c r="T41" i="50" s="1"/>
  <c r="J51" i="53"/>
  <c r="T41" i="49" s="1"/>
  <c r="U41" i="50" s="1"/>
  <c r="K51" i="53"/>
  <c r="U41" i="49" s="1"/>
  <c r="V41" i="50" s="1"/>
  <c r="M51" i="53"/>
  <c r="W41" i="49" s="1"/>
  <c r="X41" i="50" s="1"/>
  <c r="N51" i="53"/>
  <c r="X41" i="49" s="1"/>
  <c r="Y41" i="50" s="1"/>
  <c r="O51" i="53"/>
  <c r="Y41" i="49" s="1"/>
  <c r="Z41" i="50" s="1"/>
  <c r="P51" i="53"/>
  <c r="Z41" i="49" s="1"/>
  <c r="AA41" i="50" s="1"/>
  <c r="Q51" i="53"/>
  <c r="AA41" i="49" s="1"/>
  <c r="AB41" i="50" s="1"/>
  <c r="R51" i="53"/>
  <c r="AB41" i="49" s="1"/>
  <c r="AC41" i="50" s="1"/>
  <c r="C54" i="53"/>
  <c r="D54" i="53"/>
  <c r="N44" i="49" s="1"/>
  <c r="O44" i="50" s="1"/>
  <c r="E54" i="53"/>
  <c r="O44" i="49" s="1"/>
  <c r="P44" i="50" s="1"/>
  <c r="F54" i="53"/>
  <c r="P44" i="49" s="1"/>
  <c r="Q44" i="50" s="1"/>
  <c r="H54" i="53"/>
  <c r="R44" i="49" s="1"/>
  <c r="S44" i="50" s="1"/>
  <c r="I54" i="53"/>
  <c r="S44" i="49" s="1"/>
  <c r="T44" i="50" s="1"/>
  <c r="J54" i="53"/>
  <c r="T44" i="49" s="1"/>
  <c r="U44" i="50" s="1"/>
  <c r="K54" i="53"/>
  <c r="U44" i="49" s="1"/>
  <c r="V44" i="50" s="1"/>
  <c r="M54" i="53"/>
  <c r="W44" i="49" s="1"/>
  <c r="X44" i="50" s="1"/>
  <c r="N54" i="53"/>
  <c r="X44" i="49" s="1"/>
  <c r="Y44" i="50" s="1"/>
  <c r="O54" i="53"/>
  <c r="Y44" i="49" s="1"/>
  <c r="Z44" i="50" s="1"/>
  <c r="P54" i="53"/>
  <c r="Z44" i="49" s="1"/>
  <c r="AA44" i="50" s="1"/>
  <c r="Q54" i="53"/>
  <c r="AA44" i="49" s="1"/>
  <c r="AB44" i="50" s="1"/>
  <c r="R54" i="53"/>
  <c r="AB44" i="49" s="1"/>
  <c r="AC44" i="50" s="1"/>
  <c r="C56" i="53"/>
  <c r="M46" i="49" s="1"/>
  <c r="N46" i="50" s="1"/>
  <c r="D56" i="53"/>
  <c r="N46" i="49" s="1"/>
  <c r="O46" i="50" s="1"/>
  <c r="E56" i="53"/>
  <c r="O46" i="49" s="1"/>
  <c r="P46" i="50" s="1"/>
  <c r="F56" i="53"/>
  <c r="P46" i="49" s="1"/>
  <c r="Q46" i="50" s="1"/>
  <c r="H56" i="53"/>
  <c r="R46" i="49" s="1"/>
  <c r="S46" i="50" s="1"/>
  <c r="I56" i="53"/>
  <c r="S46" i="49" s="1"/>
  <c r="T46" i="50" s="1"/>
  <c r="J56" i="53"/>
  <c r="T46" i="49" s="1"/>
  <c r="U46" i="50" s="1"/>
  <c r="K56" i="53"/>
  <c r="U46" i="49" s="1"/>
  <c r="V46" i="50" s="1"/>
  <c r="M56" i="53"/>
  <c r="W46" i="49" s="1"/>
  <c r="X46" i="50" s="1"/>
  <c r="N56" i="53"/>
  <c r="X46" i="49" s="1"/>
  <c r="Y46" i="50" s="1"/>
  <c r="O56" i="53"/>
  <c r="Y46" i="49" s="1"/>
  <c r="Z46" i="50" s="1"/>
  <c r="P56" i="53"/>
  <c r="Z46" i="49" s="1"/>
  <c r="AA46" i="50" s="1"/>
  <c r="Q56" i="53"/>
  <c r="AA46" i="49" s="1"/>
  <c r="AB46" i="50" s="1"/>
  <c r="R56" i="53"/>
  <c r="AB46" i="49" s="1"/>
  <c r="AC46" i="50" s="1"/>
  <c r="C57" i="53"/>
  <c r="M47" i="49" s="1"/>
  <c r="N47" i="50" s="1"/>
  <c r="D57" i="53"/>
  <c r="N47" i="49" s="1"/>
  <c r="O47" i="50" s="1"/>
  <c r="E57" i="53"/>
  <c r="O47" i="49" s="1"/>
  <c r="P47" i="50" s="1"/>
  <c r="F57" i="53"/>
  <c r="P47" i="49" s="1"/>
  <c r="Q47" i="50" s="1"/>
  <c r="H57" i="53"/>
  <c r="R47" i="49" s="1"/>
  <c r="S47" i="50" s="1"/>
  <c r="I57" i="53"/>
  <c r="S47" i="49" s="1"/>
  <c r="T47" i="50" s="1"/>
  <c r="J57" i="53"/>
  <c r="T47" i="49" s="1"/>
  <c r="U47" i="50" s="1"/>
  <c r="K57" i="53"/>
  <c r="U47" i="49" s="1"/>
  <c r="V47" i="50" s="1"/>
  <c r="M57" i="53"/>
  <c r="W47" i="49" s="1"/>
  <c r="X47" i="50" s="1"/>
  <c r="N57" i="53"/>
  <c r="X47" i="49" s="1"/>
  <c r="Y47" i="50" s="1"/>
  <c r="O57" i="53"/>
  <c r="Y47" i="49" s="1"/>
  <c r="Z47" i="50" s="1"/>
  <c r="P57" i="53"/>
  <c r="Z47" i="49" s="1"/>
  <c r="AA47" i="50" s="1"/>
  <c r="Q57" i="53"/>
  <c r="AA47" i="49" s="1"/>
  <c r="AB47" i="50" s="1"/>
  <c r="R57" i="53"/>
  <c r="AB47" i="49" s="1"/>
  <c r="AC47" i="50" s="1"/>
  <c r="C58" i="53"/>
  <c r="M48" i="49" s="1"/>
  <c r="N48" i="50" s="1"/>
  <c r="D58" i="53"/>
  <c r="N48" i="49" s="1"/>
  <c r="O48" i="50" s="1"/>
  <c r="E58" i="53"/>
  <c r="O48" i="49" s="1"/>
  <c r="P48" i="50" s="1"/>
  <c r="F58" i="53"/>
  <c r="P48" i="49" s="1"/>
  <c r="Q48" i="50" s="1"/>
  <c r="H58" i="53"/>
  <c r="R48" i="49" s="1"/>
  <c r="S48" i="50" s="1"/>
  <c r="I58" i="53"/>
  <c r="S48" i="49" s="1"/>
  <c r="T48" i="50" s="1"/>
  <c r="J58" i="53"/>
  <c r="T48" i="49" s="1"/>
  <c r="U48" i="50" s="1"/>
  <c r="K58" i="53"/>
  <c r="U48" i="49" s="1"/>
  <c r="V48" i="50" s="1"/>
  <c r="M58" i="53"/>
  <c r="W48" i="49" s="1"/>
  <c r="X48" i="50" s="1"/>
  <c r="N58" i="53"/>
  <c r="X48" i="49" s="1"/>
  <c r="Y48" i="50" s="1"/>
  <c r="O58" i="53"/>
  <c r="Y48" i="49" s="1"/>
  <c r="Z48" i="50" s="1"/>
  <c r="P58" i="53"/>
  <c r="Z48" i="49" s="1"/>
  <c r="AA48" i="50" s="1"/>
  <c r="Q58" i="53"/>
  <c r="AA48" i="49" s="1"/>
  <c r="AB48" i="50" s="1"/>
  <c r="R58" i="53"/>
  <c r="AB48" i="49" s="1"/>
  <c r="AC48" i="50" s="1"/>
  <c r="C60" i="53"/>
  <c r="M50" i="49" s="1"/>
  <c r="N50" i="50" s="1"/>
  <c r="D60" i="53"/>
  <c r="N50" i="49" s="1"/>
  <c r="O50" i="50" s="1"/>
  <c r="E60" i="53"/>
  <c r="O50" i="49" s="1"/>
  <c r="P50" i="50" s="1"/>
  <c r="F60" i="53"/>
  <c r="P50" i="49" s="1"/>
  <c r="Q50" i="50" s="1"/>
  <c r="H60" i="53"/>
  <c r="R50" i="49" s="1"/>
  <c r="S50" i="50" s="1"/>
  <c r="I60" i="53"/>
  <c r="S50" i="49" s="1"/>
  <c r="T50" i="50" s="1"/>
  <c r="J60" i="53"/>
  <c r="T50" i="49" s="1"/>
  <c r="U50" i="50" s="1"/>
  <c r="K60" i="53"/>
  <c r="U50" i="49" s="1"/>
  <c r="V50" i="50" s="1"/>
  <c r="M60" i="53"/>
  <c r="W50" i="49" s="1"/>
  <c r="X50" i="50" s="1"/>
  <c r="N60" i="53"/>
  <c r="X50" i="49" s="1"/>
  <c r="Y50" i="50" s="1"/>
  <c r="O60" i="53"/>
  <c r="Y50" i="49" s="1"/>
  <c r="Z50" i="50" s="1"/>
  <c r="P60" i="53"/>
  <c r="Z50" i="49" s="1"/>
  <c r="AA50" i="50" s="1"/>
  <c r="Q60" i="53"/>
  <c r="AA50" i="49" s="1"/>
  <c r="AB50" i="50" s="1"/>
  <c r="R60" i="53"/>
  <c r="AB50" i="49" s="1"/>
  <c r="AC50" i="50" s="1"/>
  <c r="C61" i="53"/>
  <c r="M51" i="49" s="1"/>
  <c r="N51" i="50" s="1"/>
  <c r="D61" i="53"/>
  <c r="N51" i="49" s="1"/>
  <c r="O51" i="50" s="1"/>
  <c r="E61" i="53"/>
  <c r="O51" i="49" s="1"/>
  <c r="P51" i="50" s="1"/>
  <c r="F61" i="53"/>
  <c r="P51" i="49" s="1"/>
  <c r="Q51" i="50" s="1"/>
  <c r="H61" i="53"/>
  <c r="R51" i="49" s="1"/>
  <c r="S51" i="50" s="1"/>
  <c r="I61" i="53"/>
  <c r="S51" i="49" s="1"/>
  <c r="T51" i="50" s="1"/>
  <c r="J61" i="53"/>
  <c r="T51" i="49" s="1"/>
  <c r="U51" i="50" s="1"/>
  <c r="K61" i="53"/>
  <c r="U51" i="49" s="1"/>
  <c r="V51" i="50" s="1"/>
  <c r="M61" i="53"/>
  <c r="W51" i="49" s="1"/>
  <c r="X51" i="50" s="1"/>
  <c r="N61" i="53"/>
  <c r="X51" i="49" s="1"/>
  <c r="Y51" i="50" s="1"/>
  <c r="O61" i="53"/>
  <c r="Y51" i="49" s="1"/>
  <c r="Z51" i="50" s="1"/>
  <c r="P61" i="53"/>
  <c r="Z51" i="49" s="1"/>
  <c r="AA51" i="50" s="1"/>
  <c r="Q61" i="53"/>
  <c r="AA51" i="49" s="1"/>
  <c r="AB51" i="50" s="1"/>
  <c r="R61" i="53"/>
  <c r="AB51" i="49" s="1"/>
  <c r="AC51" i="50" s="1"/>
  <c r="C62" i="53"/>
  <c r="M52" i="49" s="1"/>
  <c r="N52" i="50" s="1"/>
  <c r="D62" i="53"/>
  <c r="N52" i="49" s="1"/>
  <c r="O52" i="50" s="1"/>
  <c r="E62" i="53"/>
  <c r="O52" i="49" s="1"/>
  <c r="P52" i="50" s="1"/>
  <c r="F62" i="53"/>
  <c r="P52" i="49" s="1"/>
  <c r="Q52" i="50" s="1"/>
  <c r="H62" i="53"/>
  <c r="R52" i="49" s="1"/>
  <c r="S52" i="50" s="1"/>
  <c r="I62" i="53"/>
  <c r="S52" i="49" s="1"/>
  <c r="T52" i="50" s="1"/>
  <c r="J62" i="53"/>
  <c r="T52" i="49" s="1"/>
  <c r="U52" i="50" s="1"/>
  <c r="K62" i="53"/>
  <c r="U52" i="49" s="1"/>
  <c r="V52" i="50" s="1"/>
  <c r="M62" i="53"/>
  <c r="W52" i="49" s="1"/>
  <c r="X52" i="50" s="1"/>
  <c r="N62" i="53"/>
  <c r="X52" i="49" s="1"/>
  <c r="Y52" i="50" s="1"/>
  <c r="O62" i="53"/>
  <c r="Y52" i="49" s="1"/>
  <c r="Z52" i="50" s="1"/>
  <c r="P62" i="53"/>
  <c r="Z52" i="49" s="1"/>
  <c r="AA52" i="50" s="1"/>
  <c r="Q62" i="53"/>
  <c r="AA52" i="49" s="1"/>
  <c r="AB52" i="50" s="1"/>
  <c r="R62" i="53"/>
  <c r="AB52" i="49" s="1"/>
  <c r="AC52" i="50" s="1"/>
  <c r="C63" i="53"/>
  <c r="M53" i="49" s="1"/>
  <c r="N53" i="50" s="1"/>
  <c r="D63" i="53"/>
  <c r="N53" i="49" s="1"/>
  <c r="O53" i="50" s="1"/>
  <c r="E63" i="53"/>
  <c r="O53" i="49" s="1"/>
  <c r="P53" i="50" s="1"/>
  <c r="F63" i="53"/>
  <c r="P53" i="49" s="1"/>
  <c r="Q53" i="50" s="1"/>
  <c r="H63" i="53"/>
  <c r="R53" i="49" s="1"/>
  <c r="S53" i="50" s="1"/>
  <c r="I63" i="53"/>
  <c r="S53" i="49" s="1"/>
  <c r="T53" i="50" s="1"/>
  <c r="J63" i="53"/>
  <c r="T53" i="49" s="1"/>
  <c r="U53" i="50" s="1"/>
  <c r="K63" i="53"/>
  <c r="U53" i="49" s="1"/>
  <c r="V53" i="50" s="1"/>
  <c r="M63" i="53"/>
  <c r="W53" i="49" s="1"/>
  <c r="X53" i="50" s="1"/>
  <c r="N63" i="53"/>
  <c r="X53" i="49" s="1"/>
  <c r="Y53" i="50" s="1"/>
  <c r="O63" i="53"/>
  <c r="Y53" i="49" s="1"/>
  <c r="Z53" i="50" s="1"/>
  <c r="P63" i="53"/>
  <c r="Z53" i="49" s="1"/>
  <c r="AA53" i="50" s="1"/>
  <c r="Q63" i="53"/>
  <c r="AA53" i="49" s="1"/>
  <c r="AB53" i="50" s="1"/>
  <c r="R63" i="53"/>
  <c r="AB53" i="49" s="1"/>
  <c r="AC53" i="50" s="1"/>
  <c r="C64" i="53"/>
  <c r="M54" i="49" s="1"/>
  <c r="N54" i="50" s="1"/>
  <c r="D64" i="53"/>
  <c r="N54" i="49" s="1"/>
  <c r="O54" i="50" s="1"/>
  <c r="E64" i="53"/>
  <c r="O54" i="49" s="1"/>
  <c r="P54" i="50" s="1"/>
  <c r="F64" i="53"/>
  <c r="P54" i="49" s="1"/>
  <c r="Q54" i="50" s="1"/>
  <c r="H64" i="53"/>
  <c r="R54" i="49" s="1"/>
  <c r="S54" i="50" s="1"/>
  <c r="I64" i="53"/>
  <c r="S54" i="49" s="1"/>
  <c r="T54" i="50" s="1"/>
  <c r="J64" i="53"/>
  <c r="T54" i="49" s="1"/>
  <c r="U54" i="50" s="1"/>
  <c r="K64" i="53"/>
  <c r="U54" i="49" s="1"/>
  <c r="V54" i="50" s="1"/>
  <c r="M64" i="53"/>
  <c r="W54" i="49" s="1"/>
  <c r="X54" i="50" s="1"/>
  <c r="N64" i="53"/>
  <c r="X54" i="49" s="1"/>
  <c r="Y54" i="50" s="1"/>
  <c r="O64" i="53"/>
  <c r="Y54" i="49" s="1"/>
  <c r="Z54" i="50" s="1"/>
  <c r="P64" i="53"/>
  <c r="Z54" i="49" s="1"/>
  <c r="AA54" i="50" s="1"/>
  <c r="Q64" i="53"/>
  <c r="AA54" i="49" s="1"/>
  <c r="AB54" i="50" s="1"/>
  <c r="R64" i="53"/>
  <c r="AB54" i="49" s="1"/>
  <c r="AC54" i="50" s="1"/>
  <c r="C65" i="53"/>
  <c r="M55" i="49" s="1"/>
  <c r="N55" i="50" s="1"/>
  <c r="D65" i="53"/>
  <c r="N55" i="49" s="1"/>
  <c r="O55" i="50" s="1"/>
  <c r="E65" i="53"/>
  <c r="O55" i="49" s="1"/>
  <c r="P55" i="50" s="1"/>
  <c r="F65" i="53"/>
  <c r="P55" i="49" s="1"/>
  <c r="Q55" i="50" s="1"/>
  <c r="H65" i="53"/>
  <c r="R55" i="49" s="1"/>
  <c r="S55" i="50" s="1"/>
  <c r="I65" i="53"/>
  <c r="S55" i="49" s="1"/>
  <c r="T55" i="50" s="1"/>
  <c r="J65" i="53"/>
  <c r="T55" i="49" s="1"/>
  <c r="U55" i="50" s="1"/>
  <c r="K65" i="53"/>
  <c r="U55" i="49" s="1"/>
  <c r="V55" i="50" s="1"/>
  <c r="M65" i="53"/>
  <c r="W55" i="49" s="1"/>
  <c r="X55" i="50" s="1"/>
  <c r="N65" i="53"/>
  <c r="X55" i="49" s="1"/>
  <c r="Y55" i="50" s="1"/>
  <c r="O65" i="53"/>
  <c r="Y55" i="49" s="1"/>
  <c r="Z55" i="50" s="1"/>
  <c r="P65" i="53"/>
  <c r="Z55" i="49" s="1"/>
  <c r="AA55" i="50" s="1"/>
  <c r="Q65" i="53"/>
  <c r="AA55" i="49" s="1"/>
  <c r="AB55" i="50" s="1"/>
  <c r="R65" i="53"/>
  <c r="AB55" i="49" s="1"/>
  <c r="AC55" i="50" s="1"/>
  <c r="C66" i="53"/>
  <c r="M56" i="49" s="1"/>
  <c r="N56" i="50" s="1"/>
  <c r="D66" i="53"/>
  <c r="N56" i="49" s="1"/>
  <c r="O56" i="50" s="1"/>
  <c r="E66" i="53"/>
  <c r="O56" i="49" s="1"/>
  <c r="P56" i="50" s="1"/>
  <c r="F66" i="53"/>
  <c r="P56" i="49" s="1"/>
  <c r="Q56" i="50" s="1"/>
  <c r="H66" i="53"/>
  <c r="R56" i="49" s="1"/>
  <c r="S56" i="50" s="1"/>
  <c r="I66" i="53"/>
  <c r="S56" i="49" s="1"/>
  <c r="T56" i="50" s="1"/>
  <c r="J66" i="53"/>
  <c r="T56" i="49" s="1"/>
  <c r="U56" i="50" s="1"/>
  <c r="K66" i="53"/>
  <c r="U56" i="49" s="1"/>
  <c r="V56" i="50" s="1"/>
  <c r="M66" i="53"/>
  <c r="W56" i="49" s="1"/>
  <c r="X56" i="50" s="1"/>
  <c r="N66" i="53"/>
  <c r="X56" i="49" s="1"/>
  <c r="Y56" i="50" s="1"/>
  <c r="O66" i="53"/>
  <c r="Y56" i="49" s="1"/>
  <c r="Z56" i="50" s="1"/>
  <c r="P66" i="53"/>
  <c r="Z56" i="49" s="1"/>
  <c r="AA56" i="50" s="1"/>
  <c r="Q66" i="53"/>
  <c r="AA56" i="49" s="1"/>
  <c r="AB56" i="50" s="1"/>
  <c r="R66" i="53"/>
  <c r="AB56" i="49" s="1"/>
  <c r="AC56" i="50" s="1"/>
  <c r="C67" i="53"/>
  <c r="M57" i="49" s="1"/>
  <c r="N57" i="50" s="1"/>
  <c r="D67" i="53"/>
  <c r="N57" i="49" s="1"/>
  <c r="O57" i="50" s="1"/>
  <c r="E67" i="53"/>
  <c r="O57" i="49" s="1"/>
  <c r="P57" i="50" s="1"/>
  <c r="F67" i="53"/>
  <c r="P57" i="49" s="1"/>
  <c r="Q57" i="50" s="1"/>
  <c r="H67" i="53"/>
  <c r="R57" i="49" s="1"/>
  <c r="S57" i="50" s="1"/>
  <c r="I67" i="53"/>
  <c r="S57" i="49" s="1"/>
  <c r="T57" i="50" s="1"/>
  <c r="J67" i="53"/>
  <c r="T57" i="49" s="1"/>
  <c r="U57" i="50" s="1"/>
  <c r="K67" i="53"/>
  <c r="U57" i="49" s="1"/>
  <c r="V57" i="50" s="1"/>
  <c r="M67" i="53"/>
  <c r="W57" i="49" s="1"/>
  <c r="X57" i="50" s="1"/>
  <c r="N67" i="53"/>
  <c r="X57" i="49" s="1"/>
  <c r="Y57" i="50" s="1"/>
  <c r="O67" i="53"/>
  <c r="Y57" i="49" s="1"/>
  <c r="Z57" i="50" s="1"/>
  <c r="P67" i="53"/>
  <c r="Z57" i="49" s="1"/>
  <c r="AA57" i="50" s="1"/>
  <c r="Q67" i="53"/>
  <c r="AA57" i="49" s="1"/>
  <c r="AB57" i="50" s="1"/>
  <c r="R67" i="53"/>
  <c r="AB57" i="49" s="1"/>
  <c r="AC57" i="50" s="1"/>
  <c r="C69" i="53"/>
  <c r="M59" i="49" s="1"/>
  <c r="N59" i="50" s="1"/>
  <c r="D69" i="53"/>
  <c r="N59" i="49" s="1"/>
  <c r="O59" i="50" s="1"/>
  <c r="E69" i="53"/>
  <c r="O59" i="49" s="1"/>
  <c r="P59" i="50" s="1"/>
  <c r="F69" i="53"/>
  <c r="P59" i="49" s="1"/>
  <c r="Q59" i="50" s="1"/>
  <c r="H69" i="53"/>
  <c r="R59" i="49" s="1"/>
  <c r="S59" i="50" s="1"/>
  <c r="I69" i="53"/>
  <c r="S59" i="49" s="1"/>
  <c r="T59" i="50" s="1"/>
  <c r="J69" i="53"/>
  <c r="T59" i="49" s="1"/>
  <c r="U59" i="50" s="1"/>
  <c r="K69" i="53"/>
  <c r="U59" i="49" s="1"/>
  <c r="V59" i="50" s="1"/>
  <c r="M69" i="53"/>
  <c r="W59" i="49" s="1"/>
  <c r="X59" i="50" s="1"/>
  <c r="N69" i="53"/>
  <c r="X59" i="49" s="1"/>
  <c r="Y59" i="50" s="1"/>
  <c r="O69" i="53"/>
  <c r="Y59" i="49" s="1"/>
  <c r="Z59" i="50" s="1"/>
  <c r="P69" i="53"/>
  <c r="Z59" i="49" s="1"/>
  <c r="AA59" i="50" s="1"/>
  <c r="Q69" i="53"/>
  <c r="AA59" i="49" s="1"/>
  <c r="AB59" i="50" s="1"/>
  <c r="R69" i="53"/>
  <c r="AB59" i="49" s="1"/>
  <c r="AC59" i="50" s="1"/>
  <c r="C70" i="53"/>
  <c r="M60" i="49" s="1"/>
  <c r="N60" i="50" s="1"/>
  <c r="D70" i="53"/>
  <c r="N60" i="49" s="1"/>
  <c r="O60" i="50" s="1"/>
  <c r="E70" i="53"/>
  <c r="O60" i="49" s="1"/>
  <c r="P60" i="50" s="1"/>
  <c r="F70" i="53"/>
  <c r="P60" i="49" s="1"/>
  <c r="Q60" i="50" s="1"/>
  <c r="H70" i="53"/>
  <c r="R60" i="49" s="1"/>
  <c r="S60" i="50" s="1"/>
  <c r="I70" i="53"/>
  <c r="S60" i="49" s="1"/>
  <c r="T60" i="50" s="1"/>
  <c r="J70" i="53"/>
  <c r="T60" i="49" s="1"/>
  <c r="U60" i="50" s="1"/>
  <c r="K70" i="53"/>
  <c r="U60" i="49" s="1"/>
  <c r="V60" i="50" s="1"/>
  <c r="M70" i="53"/>
  <c r="W60" i="49" s="1"/>
  <c r="X60" i="50" s="1"/>
  <c r="N70" i="53"/>
  <c r="X60" i="49" s="1"/>
  <c r="Y60" i="50" s="1"/>
  <c r="O70" i="53"/>
  <c r="Y60" i="49" s="1"/>
  <c r="Z60" i="50" s="1"/>
  <c r="P70" i="53"/>
  <c r="Z60" i="49" s="1"/>
  <c r="AA60" i="50" s="1"/>
  <c r="Q70" i="53"/>
  <c r="AA60" i="49" s="1"/>
  <c r="AB60" i="50" s="1"/>
  <c r="R70" i="53"/>
  <c r="AB60" i="49" s="1"/>
  <c r="AC60" i="50" s="1"/>
  <c r="C71" i="53"/>
  <c r="M61" i="49" s="1"/>
  <c r="N61" i="50" s="1"/>
  <c r="D71" i="53"/>
  <c r="N61" i="49" s="1"/>
  <c r="O61" i="50" s="1"/>
  <c r="E71" i="53"/>
  <c r="O61" i="49" s="1"/>
  <c r="P61" i="50" s="1"/>
  <c r="F71" i="53"/>
  <c r="P61" i="49" s="1"/>
  <c r="Q61" i="50" s="1"/>
  <c r="H71" i="53"/>
  <c r="R61" i="49" s="1"/>
  <c r="S61" i="50" s="1"/>
  <c r="I71" i="53"/>
  <c r="S61" i="49" s="1"/>
  <c r="T61" i="50" s="1"/>
  <c r="J71" i="53"/>
  <c r="T61" i="49" s="1"/>
  <c r="U61" i="50" s="1"/>
  <c r="K71" i="53"/>
  <c r="U61" i="49" s="1"/>
  <c r="V61" i="50" s="1"/>
  <c r="M71" i="53"/>
  <c r="W61" i="49" s="1"/>
  <c r="X61" i="50" s="1"/>
  <c r="N71" i="53"/>
  <c r="X61" i="49" s="1"/>
  <c r="Y61" i="50" s="1"/>
  <c r="O71" i="53"/>
  <c r="Y61" i="49" s="1"/>
  <c r="Z61" i="50" s="1"/>
  <c r="P71" i="53"/>
  <c r="Z61" i="49" s="1"/>
  <c r="AA61" i="50" s="1"/>
  <c r="Q71" i="53"/>
  <c r="AA61" i="49" s="1"/>
  <c r="AB61" i="50" s="1"/>
  <c r="R71" i="53"/>
  <c r="AB61" i="49" s="1"/>
  <c r="AC61" i="50" s="1"/>
  <c r="C72" i="53"/>
  <c r="M62" i="49" s="1"/>
  <c r="N62" i="50" s="1"/>
  <c r="D72" i="53"/>
  <c r="N62" i="49" s="1"/>
  <c r="O62" i="50" s="1"/>
  <c r="E72" i="53"/>
  <c r="O62" i="49" s="1"/>
  <c r="P62" i="50" s="1"/>
  <c r="F72" i="53"/>
  <c r="P62" i="49" s="1"/>
  <c r="Q62" i="50" s="1"/>
  <c r="H72" i="53"/>
  <c r="R62" i="49" s="1"/>
  <c r="S62" i="50" s="1"/>
  <c r="I72" i="53"/>
  <c r="S62" i="49" s="1"/>
  <c r="T62" i="50" s="1"/>
  <c r="J72" i="53"/>
  <c r="T62" i="49" s="1"/>
  <c r="U62" i="50" s="1"/>
  <c r="K72" i="53"/>
  <c r="U62" i="49" s="1"/>
  <c r="V62" i="50" s="1"/>
  <c r="M72" i="53"/>
  <c r="W62" i="49" s="1"/>
  <c r="X62" i="50" s="1"/>
  <c r="N72" i="53"/>
  <c r="X62" i="49" s="1"/>
  <c r="Y62" i="50" s="1"/>
  <c r="O72" i="53"/>
  <c r="Y62" i="49" s="1"/>
  <c r="Z62" i="50" s="1"/>
  <c r="P72" i="53"/>
  <c r="Z62" i="49" s="1"/>
  <c r="AA62" i="50" s="1"/>
  <c r="Q72" i="53"/>
  <c r="AA62" i="49" s="1"/>
  <c r="AB62" i="50" s="1"/>
  <c r="R72" i="53"/>
  <c r="AB62" i="49" s="1"/>
  <c r="AC62" i="50" s="1"/>
  <c r="C74" i="53"/>
  <c r="D74" i="53"/>
  <c r="N64" i="49" s="1"/>
  <c r="O64" i="50" s="1"/>
  <c r="E74" i="53"/>
  <c r="O64" i="49" s="1"/>
  <c r="P64" i="50" s="1"/>
  <c r="F74" i="53"/>
  <c r="P64" i="49" s="1"/>
  <c r="Q64" i="50" s="1"/>
  <c r="H74" i="53"/>
  <c r="R64" i="49" s="1"/>
  <c r="S64" i="50" s="1"/>
  <c r="I74" i="53"/>
  <c r="S64" i="49" s="1"/>
  <c r="T64" i="50" s="1"/>
  <c r="J74" i="53"/>
  <c r="T64" i="49" s="1"/>
  <c r="U64" i="50" s="1"/>
  <c r="K74" i="53"/>
  <c r="U64" i="49" s="1"/>
  <c r="V64" i="50" s="1"/>
  <c r="M74" i="53"/>
  <c r="W64" i="49" s="1"/>
  <c r="X64" i="50" s="1"/>
  <c r="N74" i="53"/>
  <c r="X64" i="49" s="1"/>
  <c r="Y64" i="50" s="1"/>
  <c r="O74" i="53"/>
  <c r="Y64" i="49" s="1"/>
  <c r="Z64" i="50" s="1"/>
  <c r="P74" i="53"/>
  <c r="Z64" i="49" s="1"/>
  <c r="AA64" i="50" s="1"/>
  <c r="Q74" i="53"/>
  <c r="AA64" i="49" s="1"/>
  <c r="AB64" i="50" s="1"/>
  <c r="R74" i="53"/>
  <c r="AB64" i="49" s="1"/>
  <c r="AC64" i="50" s="1"/>
  <c r="C75" i="53"/>
  <c r="M65" i="49" s="1"/>
  <c r="N65" i="50" s="1"/>
  <c r="D75" i="53"/>
  <c r="N65" i="49" s="1"/>
  <c r="O65" i="50" s="1"/>
  <c r="E75" i="53"/>
  <c r="O65" i="49" s="1"/>
  <c r="P65" i="50" s="1"/>
  <c r="F75" i="53"/>
  <c r="P65" i="49" s="1"/>
  <c r="Q65" i="50" s="1"/>
  <c r="H75" i="53"/>
  <c r="R65" i="49" s="1"/>
  <c r="S65" i="50" s="1"/>
  <c r="I75" i="53"/>
  <c r="S65" i="49" s="1"/>
  <c r="T65" i="50" s="1"/>
  <c r="J75" i="53"/>
  <c r="T65" i="49" s="1"/>
  <c r="U65" i="50" s="1"/>
  <c r="K75" i="53"/>
  <c r="U65" i="49" s="1"/>
  <c r="V65" i="50" s="1"/>
  <c r="M75" i="53"/>
  <c r="W65" i="49" s="1"/>
  <c r="X65" i="50" s="1"/>
  <c r="N75" i="53"/>
  <c r="X65" i="49" s="1"/>
  <c r="Y65" i="50" s="1"/>
  <c r="O75" i="53"/>
  <c r="Y65" i="49" s="1"/>
  <c r="Z65" i="50" s="1"/>
  <c r="P75" i="53"/>
  <c r="Z65" i="49" s="1"/>
  <c r="AA65" i="50" s="1"/>
  <c r="Q75" i="53"/>
  <c r="AA65" i="49" s="1"/>
  <c r="AB65" i="50" s="1"/>
  <c r="R75" i="53"/>
  <c r="AB65" i="49" s="1"/>
  <c r="AC65" i="50" s="1"/>
  <c r="C76" i="53"/>
  <c r="M66" i="49" s="1"/>
  <c r="N66" i="50" s="1"/>
  <c r="D76" i="53"/>
  <c r="N66" i="49" s="1"/>
  <c r="O66" i="50" s="1"/>
  <c r="E76" i="53"/>
  <c r="O66" i="49" s="1"/>
  <c r="P66" i="50" s="1"/>
  <c r="F76" i="53"/>
  <c r="P66" i="49" s="1"/>
  <c r="Q66" i="50" s="1"/>
  <c r="H76" i="53"/>
  <c r="R66" i="49" s="1"/>
  <c r="S66" i="50" s="1"/>
  <c r="I76" i="53"/>
  <c r="S66" i="49" s="1"/>
  <c r="T66" i="50" s="1"/>
  <c r="J76" i="53"/>
  <c r="T66" i="49" s="1"/>
  <c r="U66" i="50" s="1"/>
  <c r="K76" i="53"/>
  <c r="U66" i="49" s="1"/>
  <c r="V66" i="50" s="1"/>
  <c r="M76" i="53"/>
  <c r="W66" i="49" s="1"/>
  <c r="X66" i="50" s="1"/>
  <c r="N76" i="53"/>
  <c r="X66" i="49" s="1"/>
  <c r="Y66" i="50" s="1"/>
  <c r="O76" i="53"/>
  <c r="Y66" i="49" s="1"/>
  <c r="Z66" i="50" s="1"/>
  <c r="P76" i="53"/>
  <c r="Z66" i="49" s="1"/>
  <c r="AA66" i="50" s="1"/>
  <c r="Q76" i="53"/>
  <c r="AA66" i="49" s="1"/>
  <c r="AB66" i="50" s="1"/>
  <c r="R76" i="53"/>
  <c r="AB66" i="49" s="1"/>
  <c r="AC66" i="50" s="1"/>
  <c r="C77" i="53"/>
  <c r="M67" i="49" s="1"/>
  <c r="N67" i="50" s="1"/>
  <c r="D77" i="53"/>
  <c r="N67" i="49" s="1"/>
  <c r="O67" i="50" s="1"/>
  <c r="E77" i="53"/>
  <c r="O67" i="49" s="1"/>
  <c r="P67" i="50" s="1"/>
  <c r="F77" i="53"/>
  <c r="P67" i="49" s="1"/>
  <c r="Q67" i="50" s="1"/>
  <c r="H77" i="53"/>
  <c r="R67" i="49" s="1"/>
  <c r="S67" i="50" s="1"/>
  <c r="I77" i="53"/>
  <c r="S67" i="49" s="1"/>
  <c r="T67" i="50" s="1"/>
  <c r="J77" i="53"/>
  <c r="T67" i="49" s="1"/>
  <c r="U67" i="50" s="1"/>
  <c r="K77" i="53"/>
  <c r="U67" i="49" s="1"/>
  <c r="V67" i="50" s="1"/>
  <c r="M77" i="53"/>
  <c r="W67" i="49" s="1"/>
  <c r="X67" i="50" s="1"/>
  <c r="N77" i="53"/>
  <c r="X67" i="49" s="1"/>
  <c r="Y67" i="50" s="1"/>
  <c r="O77" i="53"/>
  <c r="Y67" i="49" s="1"/>
  <c r="Z67" i="50" s="1"/>
  <c r="P77" i="53"/>
  <c r="Z67" i="49" s="1"/>
  <c r="AA67" i="50" s="1"/>
  <c r="Q77" i="53"/>
  <c r="AA67" i="49" s="1"/>
  <c r="AB67" i="50" s="1"/>
  <c r="R77" i="53"/>
  <c r="AB67" i="49" s="1"/>
  <c r="AC67" i="50" s="1"/>
  <c r="C80" i="53"/>
  <c r="D80" i="53"/>
  <c r="E80" i="53"/>
  <c r="F80" i="53"/>
  <c r="H80" i="53"/>
  <c r="I80" i="53"/>
  <c r="J80" i="53"/>
  <c r="K80" i="53"/>
  <c r="M80" i="53"/>
  <c r="N80" i="53"/>
  <c r="O80" i="53"/>
  <c r="P80" i="53"/>
  <c r="Q80" i="53"/>
  <c r="R80" i="53"/>
  <c r="C81" i="53"/>
  <c r="M71" i="49" s="1"/>
  <c r="N71" i="50" s="1"/>
  <c r="D81" i="53"/>
  <c r="N71" i="49" s="1"/>
  <c r="O71" i="50" s="1"/>
  <c r="E81" i="53"/>
  <c r="O71" i="49" s="1"/>
  <c r="P71" i="50" s="1"/>
  <c r="F81" i="53"/>
  <c r="P71" i="49" s="1"/>
  <c r="Q71" i="50" s="1"/>
  <c r="H81" i="53"/>
  <c r="R71" i="49" s="1"/>
  <c r="S71" i="50" s="1"/>
  <c r="I81" i="53"/>
  <c r="S71" i="49" s="1"/>
  <c r="T71" i="50" s="1"/>
  <c r="J81" i="53"/>
  <c r="T71" i="49" s="1"/>
  <c r="U71" i="50" s="1"/>
  <c r="K81" i="53"/>
  <c r="U71" i="49" s="1"/>
  <c r="V71" i="50" s="1"/>
  <c r="M81" i="53"/>
  <c r="W71" i="49" s="1"/>
  <c r="X71" i="50" s="1"/>
  <c r="N81" i="53"/>
  <c r="X71" i="49" s="1"/>
  <c r="Y71" i="50" s="1"/>
  <c r="O81" i="53"/>
  <c r="Y71" i="49" s="1"/>
  <c r="Z71" i="50" s="1"/>
  <c r="P81" i="53"/>
  <c r="Z71" i="49" s="1"/>
  <c r="AA71" i="50" s="1"/>
  <c r="Q81" i="53"/>
  <c r="AA71" i="49" s="1"/>
  <c r="AB71" i="50" s="1"/>
  <c r="R81" i="53"/>
  <c r="AB71" i="49" s="1"/>
  <c r="AC71" i="50" s="1"/>
  <c r="C82" i="53"/>
  <c r="M72" i="49" s="1"/>
  <c r="N72" i="50" s="1"/>
  <c r="D82" i="53"/>
  <c r="N72" i="49" s="1"/>
  <c r="O72" i="50" s="1"/>
  <c r="E82" i="53"/>
  <c r="O72" i="49" s="1"/>
  <c r="P72" i="50" s="1"/>
  <c r="F82" i="53"/>
  <c r="P72" i="49" s="1"/>
  <c r="Q72" i="50" s="1"/>
  <c r="H82" i="53"/>
  <c r="R72" i="49" s="1"/>
  <c r="S72" i="50" s="1"/>
  <c r="I82" i="53"/>
  <c r="S72" i="49" s="1"/>
  <c r="T72" i="50" s="1"/>
  <c r="J82" i="53"/>
  <c r="T72" i="49" s="1"/>
  <c r="U72" i="50" s="1"/>
  <c r="K82" i="53"/>
  <c r="U72" i="49" s="1"/>
  <c r="V72" i="50" s="1"/>
  <c r="M82" i="53"/>
  <c r="W72" i="49" s="1"/>
  <c r="X72" i="50" s="1"/>
  <c r="N82" i="53"/>
  <c r="X72" i="49" s="1"/>
  <c r="Y72" i="50" s="1"/>
  <c r="O82" i="53"/>
  <c r="Y72" i="49" s="1"/>
  <c r="Z72" i="50" s="1"/>
  <c r="P82" i="53"/>
  <c r="Z72" i="49" s="1"/>
  <c r="AA72" i="50" s="1"/>
  <c r="Q82" i="53"/>
  <c r="AA72" i="49" s="1"/>
  <c r="AB72" i="50" s="1"/>
  <c r="R82" i="53"/>
  <c r="AB72" i="49" s="1"/>
  <c r="AC72" i="50" s="1"/>
  <c r="C83" i="53"/>
  <c r="M73" i="49" s="1"/>
  <c r="N73" i="50" s="1"/>
  <c r="D83" i="53"/>
  <c r="N73" i="49" s="1"/>
  <c r="O73" i="50" s="1"/>
  <c r="E83" i="53"/>
  <c r="O73" i="49" s="1"/>
  <c r="P73" i="50" s="1"/>
  <c r="F83" i="53"/>
  <c r="P73" i="49" s="1"/>
  <c r="Q73" i="50" s="1"/>
  <c r="H83" i="53"/>
  <c r="R73" i="49" s="1"/>
  <c r="S73" i="50" s="1"/>
  <c r="I83" i="53"/>
  <c r="S73" i="49" s="1"/>
  <c r="T73" i="50" s="1"/>
  <c r="J83" i="53"/>
  <c r="T73" i="49" s="1"/>
  <c r="U73" i="50" s="1"/>
  <c r="K83" i="53"/>
  <c r="U73" i="49" s="1"/>
  <c r="V73" i="50" s="1"/>
  <c r="M83" i="53"/>
  <c r="W73" i="49" s="1"/>
  <c r="X73" i="50" s="1"/>
  <c r="N83" i="53"/>
  <c r="X73" i="49" s="1"/>
  <c r="Y73" i="50" s="1"/>
  <c r="O83" i="53"/>
  <c r="Y73" i="49" s="1"/>
  <c r="Z73" i="50" s="1"/>
  <c r="P83" i="53"/>
  <c r="Z73" i="49" s="1"/>
  <c r="AA73" i="50" s="1"/>
  <c r="Q83" i="53"/>
  <c r="AA73" i="49" s="1"/>
  <c r="AB73" i="50" s="1"/>
  <c r="R83" i="53"/>
  <c r="AB73" i="49" s="1"/>
  <c r="AC73" i="50" s="1"/>
  <c r="C84" i="53"/>
  <c r="M74" i="49" s="1"/>
  <c r="N74" i="50" s="1"/>
  <c r="D84" i="53"/>
  <c r="N74" i="49" s="1"/>
  <c r="O74" i="50" s="1"/>
  <c r="E84" i="53"/>
  <c r="O74" i="49" s="1"/>
  <c r="P74" i="50" s="1"/>
  <c r="F84" i="53"/>
  <c r="P74" i="49" s="1"/>
  <c r="Q74" i="50" s="1"/>
  <c r="H84" i="53"/>
  <c r="R74" i="49" s="1"/>
  <c r="S74" i="50" s="1"/>
  <c r="I84" i="53"/>
  <c r="S74" i="49" s="1"/>
  <c r="T74" i="50" s="1"/>
  <c r="J84" i="53"/>
  <c r="T74" i="49" s="1"/>
  <c r="U74" i="50" s="1"/>
  <c r="K84" i="53"/>
  <c r="U74" i="49" s="1"/>
  <c r="V74" i="50" s="1"/>
  <c r="M84" i="53"/>
  <c r="W74" i="49" s="1"/>
  <c r="X74" i="50" s="1"/>
  <c r="N84" i="53"/>
  <c r="X74" i="49" s="1"/>
  <c r="Y74" i="50" s="1"/>
  <c r="O84" i="53"/>
  <c r="Y74" i="49" s="1"/>
  <c r="Z74" i="50" s="1"/>
  <c r="P84" i="53"/>
  <c r="Z74" i="49" s="1"/>
  <c r="AA74" i="50" s="1"/>
  <c r="Q84" i="53"/>
  <c r="AA74" i="49" s="1"/>
  <c r="AB74" i="50" s="1"/>
  <c r="R84" i="53"/>
  <c r="AB74" i="49" s="1"/>
  <c r="AC74" i="50" s="1"/>
  <c r="C86" i="53"/>
  <c r="D86" i="53"/>
  <c r="E86" i="53"/>
  <c r="F86" i="53"/>
  <c r="H86" i="53"/>
  <c r="I86" i="53"/>
  <c r="J86" i="53"/>
  <c r="K86" i="53"/>
  <c r="M86" i="53"/>
  <c r="N86" i="53"/>
  <c r="O86" i="53"/>
  <c r="P86" i="53"/>
  <c r="Q86" i="53"/>
  <c r="R86" i="53"/>
  <c r="C87" i="53"/>
  <c r="M77" i="49" s="1"/>
  <c r="N77" i="50" s="1"/>
  <c r="D87" i="53"/>
  <c r="N77" i="49" s="1"/>
  <c r="O77" i="50" s="1"/>
  <c r="E87" i="53"/>
  <c r="O77" i="49" s="1"/>
  <c r="P77" i="50" s="1"/>
  <c r="F87" i="53"/>
  <c r="P77" i="49" s="1"/>
  <c r="Q77" i="50" s="1"/>
  <c r="H87" i="53"/>
  <c r="R77" i="49" s="1"/>
  <c r="S77" i="50" s="1"/>
  <c r="I87" i="53"/>
  <c r="S77" i="49" s="1"/>
  <c r="T77" i="50" s="1"/>
  <c r="J87" i="53"/>
  <c r="T77" i="49" s="1"/>
  <c r="U77" i="50" s="1"/>
  <c r="K87" i="53"/>
  <c r="U77" i="49" s="1"/>
  <c r="V77" i="50" s="1"/>
  <c r="M87" i="53"/>
  <c r="W77" i="49" s="1"/>
  <c r="X77" i="50" s="1"/>
  <c r="N87" i="53"/>
  <c r="X77" i="49" s="1"/>
  <c r="Y77" i="50" s="1"/>
  <c r="O87" i="53"/>
  <c r="Y77" i="49" s="1"/>
  <c r="Z77" i="50" s="1"/>
  <c r="P87" i="53"/>
  <c r="Z77" i="49" s="1"/>
  <c r="AA77" i="50" s="1"/>
  <c r="Q87" i="53"/>
  <c r="AA77" i="49" s="1"/>
  <c r="AB77" i="50" s="1"/>
  <c r="R87" i="53"/>
  <c r="AB77" i="49" s="1"/>
  <c r="AC77" i="50" s="1"/>
  <c r="C88" i="53"/>
  <c r="M78" i="49" s="1"/>
  <c r="N78" i="50" s="1"/>
  <c r="D88" i="53"/>
  <c r="N78" i="49" s="1"/>
  <c r="O78" i="50" s="1"/>
  <c r="E88" i="53"/>
  <c r="O78" i="49" s="1"/>
  <c r="P78" i="50" s="1"/>
  <c r="F88" i="53"/>
  <c r="P78" i="49" s="1"/>
  <c r="Q78" i="50" s="1"/>
  <c r="H88" i="53"/>
  <c r="R78" i="49" s="1"/>
  <c r="S78" i="50" s="1"/>
  <c r="I88" i="53"/>
  <c r="S78" i="49" s="1"/>
  <c r="T78" i="50" s="1"/>
  <c r="J88" i="53"/>
  <c r="T78" i="49" s="1"/>
  <c r="U78" i="50" s="1"/>
  <c r="K88" i="53"/>
  <c r="U78" i="49" s="1"/>
  <c r="V78" i="50" s="1"/>
  <c r="M88" i="53"/>
  <c r="W78" i="49" s="1"/>
  <c r="X78" i="50" s="1"/>
  <c r="N88" i="53"/>
  <c r="X78" i="49" s="1"/>
  <c r="Y78" i="50" s="1"/>
  <c r="O88" i="53"/>
  <c r="Y78" i="49" s="1"/>
  <c r="Z78" i="50" s="1"/>
  <c r="P88" i="53"/>
  <c r="Z78" i="49" s="1"/>
  <c r="AA78" i="50" s="1"/>
  <c r="Q88" i="53"/>
  <c r="AA78" i="49" s="1"/>
  <c r="AB78" i="50" s="1"/>
  <c r="R88" i="53"/>
  <c r="AB78" i="49" s="1"/>
  <c r="AC78" i="50" s="1"/>
  <c r="C89" i="53"/>
  <c r="M79" i="49" s="1"/>
  <c r="N79" i="50" s="1"/>
  <c r="D89" i="53"/>
  <c r="N79" i="49" s="1"/>
  <c r="O79" i="50" s="1"/>
  <c r="E89" i="53"/>
  <c r="O79" i="49" s="1"/>
  <c r="P79" i="50" s="1"/>
  <c r="F89" i="53"/>
  <c r="P79" i="49" s="1"/>
  <c r="Q79" i="50" s="1"/>
  <c r="H89" i="53"/>
  <c r="R79" i="49" s="1"/>
  <c r="S79" i="50" s="1"/>
  <c r="I89" i="53"/>
  <c r="S79" i="49" s="1"/>
  <c r="T79" i="50" s="1"/>
  <c r="J89" i="53"/>
  <c r="T79" i="49" s="1"/>
  <c r="U79" i="50" s="1"/>
  <c r="K89" i="53"/>
  <c r="U79" i="49" s="1"/>
  <c r="V79" i="50" s="1"/>
  <c r="M89" i="53"/>
  <c r="W79" i="49" s="1"/>
  <c r="X79" i="50" s="1"/>
  <c r="N89" i="53"/>
  <c r="X79" i="49" s="1"/>
  <c r="Y79" i="50" s="1"/>
  <c r="O89" i="53"/>
  <c r="Y79" i="49" s="1"/>
  <c r="Z79" i="50" s="1"/>
  <c r="P89" i="53"/>
  <c r="Z79" i="49" s="1"/>
  <c r="AA79" i="50" s="1"/>
  <c r="Q89" i="53"/>
  <c r="AA79" i="49" s="1"/>
  <c r="AB79" i="50" s="1"/>
  <c r="R89" i="53"/>
  <c r="AB79" i="49" s="1"/>
  <c r="AC79" i="50" s="1"/>
  <c r="C90" i="53"/>
  <c r="M80" i="49" s="1"/>
  <c r="N80" i="50" s="1"/>
  <c r="D90" i="53"/>
  <c r="N80" i="49" s="1"/>
  <c r="O80" i="50" s="1"/>
  <c r="E90" i="53"/>
  <c r="O80" i="49" s="1"/>
  <c r="P80" i="50" s="1"/>
  <c r="F90" i="53"/>
  <c r="P80" i="49" s="1"/>
  <c r="Q80" i="50" s="1"/>
  <c r="H90" i="53"/>
  <c r="R80" i="49" s="1"/>
  <c r="S80" i="50" s="1"/>
  <c r="I90" i="53"/>
  <c r="S80" i="49" s="1"/>
  <c r="T80" i="50" s="1"/>
  <c r="J90" i="53"/>
  <c r="T80" i="49" s="1"/>
  <c r="U80" i="50" s="1"/>
  <c r="K90" i="53"/>
  <c r="U80" i="49" s="1"/>
  <c r="V80" i="50" s="1"/>
  <c r="M90" i="53"/>
  <c r="W80" i="49" s="1"/>
  <c r="X80" i="50" s="1"/>
  <c r="N90" i="53"/>
  <c r="X80" i="49" s="1"/>
  <c r="Y80" i="50" s="1"/>
  <c r="O90" i="53"/>
  <c r="Y80" i="49" s="1"/>
  <c r="Z80" i="50" s="1"/>
  <c r="P90" i="53"/>
  <c r="Z80" i="49" s="1"/>
  <c r="AA80" i="50" s="1"/>
  <c r="Q90" i="53"/>
  <c r="AA80" i="49" s="1"/>
  <c r="AB80" i="50" s="1"/>
  <c r="R90" i="53"/>
  <c r="AB80" i="49" s="1"/>
  <c r="AC80" i="50" s="1"/>
  <c r="C91" i="53"/>
  <c r="M81" i="49" s="1"/>
  <c r="N81" i="50" s="1"/>
  <c r="D91" i="53"/>
  <c r="N81" i="49" s="1"/>
  <c r="O81" i="50" s="1"/>
  <c r="E91" i="53"/>
  <c r="O81" i="49" s="1"/>
  <c r="P81" i="50" s="1"/>
  <c r="F91" i="53"/>
  <c r="P81" i="49" s="1"/>
  <c r="Q81" i="50" s="1"/>
  <c r="H91" i="53"/>
  <c r="R81" i="49" s="1"/>
  <c r="S81" i="50" s="1"/>
  <c r="I91" i="53"/>
  <c r="S81" i="49" s="1"/>
  <c r="T81" i="50" s="1"/>
  <c r="J91" i="53"/>
  <c r="T81" i="49" s="1"/>
  <c r="U81" i="50" s="1"/>
  <c r="K91" i="53"/>
  <c r="U81" i="49" s="1"/>
  <c r="V81" i="50" s="1"/>
  <c r="M91" i="53"/>
  <c r="W81" i="49" s="1"/>
  <c r="X81" i="50" s="1"/>
  <c r="N91" i="53"/>
  <c r="X81" i="49" s="1"/>
  <c r="Y81" i="50" s="1"/>
  <c r="O91" i="53"/>
  <c r="Y81" i="49" s="1"/>
  <c r="Z81" i="50" s="1"/>
  <c r="P91" i="53"/>
  <c r="Z81" i="49" s="1"/>
  <c r="AA81" i="50" s="1"/>
  <c r="Q91" i="53"/>
  <c r="AA81" i="49" s="1"/>
  <c r="AB81" i="50" s="1"/>
  <c r="R91" i="53"/>
  <c r="AB81" i="49" s="1"/>
  <c r="AC81" i="50" s="1"/>
  <c r="C93" i="53"/>
  <c r="M83" i="49" s="1"/>
  <c r="N83" i="50" s="1"/>
  <c r="D93" i="53"/>
  <c r="E93" i="53"/>
  <c r="F93" i="53"/>
  <c r="H93" i="53"/>
  <c r="R83" i="49" s="1"/>
  <c r="S83" i="50" s="1"/>
  <c r="I93" i="53"/>
  <c r="J93" i="53"/>
  <c r="K93" i="53"/>
  <c r="M93" i="53"/>
  <c r="W83" i="49" s="1"/>
  <c r="X83" i="50" s="1"/>
  <c r="N93" i="53"/>
  <c r="O93" i="53"/>
  <c r="P93" i="53"/>
  <c r="Q93" i="53"/>
  <c r="R93" i="53"/>
  <c r="C94" i="53"/>
  <c r="M84" i="49" s="1"/>
  <c r="N84" i="50" s="1"/>
  <c r="D94" i="53"/>
  <c r="N84" i="49" s="1"/>
  <c r="O84" i="50" s="1"/>
  <c r="E94" i="53"/>
  <c r="O84" i="49" s="1"/>
  <c r="P84" i="50" s="1"/>
  <c r="F94" i="53"/>
  <c r="P84" i="49" s="1"/>
  <c r="Q84" i="50" s="1"/>
  <c r="H94" i="53"/>
  <c r="R84" i="49" s="1"/>
  <c r="S84" i="50" s="1"/>
  <c r="I94" i="53"/>
  <c r="S84" i="49" s="1"/>
  <c r="T84" i="50" s="1"/>
  <c r="J94" i="53"/>
  <c r="T84" i="49" s="1"/>
  <c r="U84" i="50" s="1"/>
  <c r="K94" i="53"/>
  <c r="U84" i="49" s="1"/>
  <c r="V84" i="50" s="1"/>
  <c r="M94" i="53"/>
  <c r="W84" i="49" s="1"/>
  <c r="X84" i="50" s="1"/>
  <c r="N94" i="53"/>
  <c r="X84" i="49" s="1"/>
  <c r="Y84" i="50" s="1"/>
  <c r="O94" i="53"/>
  <c r="Y84" i="49" s="1"/>
  <c r="Z84" i="50" s="1"/>
  <c r="P94" i="53"/>
  <c r="Z84" i="49" s="1"/>
  <c r="AA84" i="50" s="1"/>
  <c r="Q94" i="53"/>
  <c r="AA84" i="49" s="1"/>
  <c r="AB84" i="50" s="1"/>
  <c r="R94" i="53"/>
  <c r="AB84" i="49" s="1"/>
  <c r="AC84" i="50" s="1"/>
  <c r="C95" i="53"/>
  <c r="M85" i="49" s="1"/>
  <c r="N85" i="50" s="1"/>
  <c r="D95" i="53"/>
  <c r="N85" i="49" s="1"/>
  <c r="O85" i="50" s="1"/>
  <c r="E95" i="53"/>
  <c r="O85" i="49" s="1"/>
  <c r="P85" i="50" s="1"/>
  <c r="F95" i="53"/>
  <c r="P85" i="49" s="1"/>
  <c r="Q85" i="50" s="1"/>
  <c r="H95" i="53"/>
  <c r="R85" i="49" s="1"/>
  <c r="S85" i="50" s="1"/>
  <c r="I95" i="53"/>
  <c r="S85" i="49" s="1"/>
  <c r="T85" i="50" s="1"/>
  <c r="J95" i="53"/>
  <c r="T85" i="49" s="1"/>
  <c r="U85" i="50" s="1"/>
  <c r="K95" i="53"/>
  <c r="U85" i="49" s="1"/>
  <c r="V85" i="50" s="1"/>
  <c r="M95" i="53"/>
  <c r="W85" i="49" s="1"/>
  <c r="X85" i="50" s="1"/>
  <c r="N95" i="53"/>
  <c r="X85" i="49" s="1"/>
  <c r="Y85" i="50" s="1"/>
  <c r="O95" i="53"/>
  <c r="Y85" i="49" s="1"/>
  <c r="Z85" i="50" s="1"/>
  <c r="P95" i="53"/>
  <c r="Z85" i="49" s="1"/>
  <c r="AA85" i="50" s="1"/>
  <c r="Q95" i="53"/>
  <c r="AA85" i="49" s="1"/>
  <c r="AB85" i="50" s="1"/>
  <c r="R95" i="53"/>
  <c r="AB85" i="49" s="1"/>
  <c r="AC85" i="50" s="1"/>
  <c r="C96" i="53"/>
  <c r="M86" i="49" s="1"/>
  <c r="N86" i="50" s="1"/>
  <c r="D96" i="53"/>
  <c r="N86" i="49" s="1"/>
  <c r="O86" i="50" s="1"/>
  <c r="E96" i="53"/>
  <c r="O86" i="49" s="1"/>
  <c r="P86" i="50" s="1"/>
  <c r="F96" i="53"/>
  <c r="P86" i="49" s="1"/>
  <c r="Q86" i="50" s="1"/>
  <c r="H96" i="53"/>
  <c r="R86" i="49" s="1"/>
  <c r="S86" i="50" s="1"/>
  <c r="I96" i="53"/>
  <c r="S86" i="49" s="1"/>
  <c r="T86" i="50" s="1"/>
  <c r="J96" i="53"/>
  <c r="T86" i="49" s="1"/>
  <c r="U86" i="50" s="1"/>
  <c r="K96" i="53"/>
  <c r="U86" i="49" s="1"/>
  <c r="V86" i="50" s="1"/>
  <c r="M96" i="53"/>
  <c r="W86" i="49" s="1"/>
  <c r="X86" i="50" s="1"/>
  <c r="N96" i="53"/>
  <c r="X86" i="49" s="1"/>
  <c r="Y86" i="50" s="1"/>
  <c r="O96" i="53"/>
  <c r="Y86" i="49" s="1"/>
  <c r="Z86" i="50" s="1"/>
  <c r="P96" i="53"/>
  <c r="Z86" i="49" s="1"/>
  <c r="AA86" i="50" s="1"/>
  <c r="Q96" i="53"/>
  <c r="AA86" i="49" s="1"/>
  <c r="AB86" i="50" s="1"/>
  <c r="R96" i="53"/>
  <c r="AB86" i="49" s="1"/>
  <c r="AC86" i="50" s="1"/>
  <c r="C97" i="53"/>
  <c r="M87" i="49" s="1"/>
  <c r="N87" i="50" s="1"/>
  <c r="D97" i="53"/>
  <c r="N87" i="49" s="1"/>
  <c r="O87" i="50" s="1"/>
  <c r="E97" i="53"/>
  <c r="O87" i="49" s="1"/>
  <c r="P87" i="50" s="1"/>
  <c r="F97" i="53"/>
  <c r="P87" i="49" s="1"/>
  <c r="Q87" i="50" s="1"/>
  <c r="H97" i="53"/>
  <c r="R87" i="49" s="1"/>
  <c r="S87" i="50" s="1"/>
  <c r="I97" i="53"/>
  <c r="S87" i="49" s="1"/>
  <c r="T87" i="50" s="1"/>
  <c r="J97" i="53"/>
  <c r="T87" i="49" s="1"/>
  <c r="U87" i="50" s="1"/>
  <c r="K97" i="53"/>
  <c r="U87" i="49" s="1"/>
  <c r="V87" i="50" s="1"/>
  <c r="M97" i="53"/>
  <c r="W87" i="49" s="1"/>
  <c r="X87" i="50" s="1"/>
  <c r="N97" i="53"/>
  <c r="X87" i="49" s="1"/>
  <c r="Y87" i="50" s="1"/>
  <c r="O97" i="53"/>
  <c r="Y87" i="49" s="1"/>
  <c r="Z87" i="50" s="1"/>
  <c r="P97" i="53"/>
  <c r="Z87" i="49" s="1"/>
  <c r="AA87" i="50" s="1"/>
  <c r="Q97" i="53"/>
  <c r="AA87" i="49" s="1"/>
  <c r="AB87" i="50" s="1"/>
  <c r="R97" i="53"/>
  <c r="AB87" i="49" s="1"/>
  <c r="AC87" i="50" s="1"/>
  <c r="C99" i="53"/>
  <c r="D99" i="53"/>
  <c r="N89" i="49" s="1"/>
  <c r="O89" i="50" s="1"/>
  <c r="E99" i="53"/>
  <c r="O89" i="49" s="1"/>
  <c r="P89" i="50" s="1"/>
  <c r="F99" i="53"/>
  <c r="P89" i="49" s="1"/>
  <c r="Q89" i="50" s="1"/>
  <c r="H99" i="53"/>
  <c r="I99" i="53"/>
  <c r="S89" i="49" s="1"/>
  <c r="T89" i="50" s="1"/>
  <c r="J99" i="53"/>
  <c r="T89" i="49" s="1"/>
  <c r="U89" i="50" s="1"/>
  <c r="K99" i="53"/>
  <c r="U89" i="49" s="1"/>
  <c r="V89" i="50" s="1"/>
  <c r="M99" i="53"/>
  <c r="N99" i="53"/>
  <c r="X89" i="49" s="1"/>
  <c r="Y89" i="50" s="1"/>
  <c r="O99" i="53"/>
  <c r="Y89" i="49" s="1"/>
  <c r="Z89" i="50" s="1"/>
  <c r="P99" i="53"/>
  <c r="Z89" i="49" s="1"/>
  <c r="AA89" i="50" s="1"/>
  <c r="Q99" i="53"/>
  <c r="AA89" i="49" s="1"/>
  <c r="AB89" i="50" s="1"/>
  <c r="R99" i="53"/>
  <c r="AB89" i="49" s="1"/>
  <c r="AC89" i="50" s="1"/>
  <c r="C101" i="53"/>
  <c r="D101" i="53"/>
  <c r="N91" i="49" s="1"/>
  <c r="O91" i="50" s="1"/>
  <c r="E101" i="53"/>
  <c r="O91" i="49" s="1"/>
  <c r="P91" i="50" s="1"/>
  <c r="F101" i="53"/>
  <c r="P91" i="49" s="1"/>
  <c r="Q91" i="50" s="1"/>
  <c r="H101" i="53"/>
  <c r="I101" i="53"/>
  <c r="S91" i="49" s="1"/>
  <c r="T91" i="50" s="1"/>
  <c r="J101" i="53"/>
  <c r="T91" i="49" s="1"/>
  <c r="U91" i="50" s="1"/>
  <c r="K101" i="53"/>
  <c r="U91" i="49" s="1"/>
  <c r="V91" i="50" s="1"/>
  <c r="M101" i="53"/>
  <c r="N101" i="53"/>
  <c r="X91" i="49" s="1"/>
  <c r="Y91" i="50" s="1"/>
  <c r="O101" i="53"/>
  <c r="Y91" i="49" s="1"/>
  <c r="Z91" i="50" s="1"/>
  <c r="P101" i="53"/>
  <c r="Z91" i="49" s="1"/>
  <c r="AA91" i="50" s="1"/>
  <c r="Q101" i="53"/>
  <c r="AA91" i="49" s="1"/>
  <c r="AB91" i="50" s="1"/>
  <c r="R101" i="53"/>
  <c r="AB91" i="49" s="1"/>
  <c r="AC91" i="50" s="1"/>
  <c r="C103" i="53"/>
  <c r="D103" i="53"/>
  <c r="N93" i="49" s="1"/>
  <c r="O93" i="50" s="1"/>
  <c r="E103" i="53"/>
  <c r="O93" i="49" s="1"/>
  <c r="P93" i="50" s="1"/>
  <c r="F103" i="53"/>
  <c r="P93" i="49" s="1"/>
  <c r="Q93" i="50" s="1"/>
  <c r="H103" i="53"/>
  <c r="I103" i="53"/>
  <c r="S93" i="49" s="1"/>
  <c r="T93" i="50" s="1"/>
  <c r="J103" i="53"/>
  <c r="T93" i="49" s="1"/>
  <c r="U93" i="50" s="1"/>
  <c r="K103" i="53"/>
  <c r="U93" i="49" s="1"/>
  <c r="V93" i="50" s="1"/>
  <c r="M103" i="53"/>
  <c r="N103" i="53"/>
  <c r="X93" i="49" s="1"/>
  <c r="Y93" i="50" s="1"/>
  <c r="O103" i="53"/>
  <c r="Y93" i="49" s="1"/>
  <c r="Z93" i="50" s="1"/>
  <c r="P103" i="53"/>
  <c r="Z93" i="49" s="1"/>
  <c r="AA93" i="50" s="1"/>
  <c r="Q103" i="53"/>
  <c r="AA93" i="49" s="1"/>
  <c r="AB93" i="50" s="1"/>
  <c r="R103" i="53"/>
  <c r="AB93" i="49" s="1"/>
  <c r="AC93" i="50" s="1"/>
  <c r="C105" i="53"/>
  <c r="D105" i="53"/>
  <c r="N95" i="49" s="1"/>
  <c r="O95" i="50" s="1"/>
  <c r="E105" i="53"/>
  <c r="O95" i="49" s="1"/>
  <c r="P95" i="50" s="1"/>
  <c r="F105" i="53"/>
  <c r="P95" i="49" s="1"/>
  <c r="Q95" i="50" s="1"/>
  <c r="H105" i="53"/>
  <c r="I105" i="53"/>
  <c r="S95" i="49" s="1"/>
  <c r="T95" i="50" s="1"/>
  <c r="J105" i="53"/>
  <c r="T95" i="49" s="1"/>
  <c r="U95" i="50" s="1"/>
  <c r="K105" i="53"/>
  <c r="U95" i="49" s="1"/>
  <c r="V95" i="50" s="1"/>
  <c r="M105" i="53"/>
  <c r="N105" i="53"/>
  <c r="X95" i="49" s="1"/>
  <c r="Y95" i="50" s="1"/>
  <c r="O105" i="53"/>
  <c r="Y95" i="49" s="1"/>
  <c r="Z95" i="50" s="1"/>
  <c r="P105" i="53"/>
  <c r="Z95" i="49" s="1"/>
  <c r="AA95" i="50" s="1"/>
  <c r="Q105" i="53"/>
  <c r="AA95" i="49" s="1"/>
  <c r="AB95" i="50" s="1"/>
  <c r="R105" i="53"/>
  <c r="AB95" i="49" s="1"/>
  <c r="AC95" i="50" s="1"/>
  <c r="C108" i="53"/>
  <c r="M98" i="49" s="1"/>
  <c r="N98" i="50" s="1"/>
  <c r="D108" i="53"/>
  <c r="N98" i="49" s="1"/>
  <c r="O98" i="50" s="1"/>
  <c r="E108" i="53"/>
  <c r="O98" i="49" s="1"/>
  <c r="P98" i="50" s="1"/>
  <c r="F108" i="53"/>
  <c r="P98" i="49" s="1"/>
  <c r="Q98" i="50" s="1"/>
  <c r="H108" i="53"/>
  <c r="R98" i="49" s="1"/>
  <c r="S98" i="50" s="1"/>
  <c r="I108" i="53"/>
  <c r="S98" i="49" s="1"/>
  <c r="T98" i="50" s="1"/>
  <c r="J108" i="53"/>
  <c r="T98" i="49" s="1"/>
  <c r="U98" i="50" s="1"/>
  <c r="K108" i="53"/>
  <c r="U98" i="49" s="1"/>
  <c r="V98" i="50" s="1"/>
  <c r="M108" i="53"/>
  <c r="N108" i="53"/>
  <c r="X98" i="49" s="1"/>
  <c r="Y98" i="50" s="1"/>
  <c r="O108" i="53"/>
  <c r="Y98" i="49" s="1"/>
  <c r="Z98" i="50" s="1"/>
  <c r="P108" i="53"/>
  <c r="Z98" i="49" s="1"/>
  <c r="AA98" i="50" s="1"/>
  <c r="Q108" i="53"/>
  <c r="AA98" i="49" s="1"/>
  <c r="AB98" i="50" s="1"/>
  <c r="R108" i="53"/>
  <c r="AB98" i="49" s="1"/>
  <c r="AC98" i="50" s="1"/>
  <c r="C109" i="53"/>
  <c r="M99" i="49" s="1"/>
  <c r="N99" i="50" s="1"/>
  <c r="D109" i="53"/>
  <c r="N99" i="49" s="1"/>
  <c r="O99" i="50" s="1"/>
  <c r="E109" i="53"/>
  <c r="O99" i="49" s="1"/>
  <c r="P99" i="50" s="1"/>
  <c r="F109" i="53"/>
  <c r="P99" i="49" s="1"/>
  <c r="Q99" i="50" s="1"/>
  <c r="H109" i="53"/>
  <c r="R99" i="49" s="1"/>
  <c r="S99" i="50" s="1"/>
  <c r="I109" i="53"/>
  <c r="S99" i="49" s="1"/>
  <c r="T99" i="50" s="1"/>
  <c r="J109" i="53"/>
  <c r="T99" i="49" s="1"/>
  <c r="U99" i="50" s="1"/>
  <c r="K109" i="53"/>
  <c r="U99" i="49" s="1"/>
  <c r="V99" i="50" s="1"/>
  <c r="M109" i="53"/>
  <c r="W99" i="49" s="1"/>
  <c r="X99" i="50" s="1"/>
  <c r="N109" i="53"/>
  <c r="X99" i="49" s="1"/>
  <c r="Y99" i="50" s="1"/>
  <c r="O109" i="53"/>
  <c r="Y99" i="49" s="1"/>
  <c r="Z99" i="50" s="1"/>
  <c r="P109" i="53"/>
  <c r="Z99" i="49" s="1"/>
  <c r="AA99" i="50" s="1"/>
  <c r="Q109" i="53"/>
  <c r="AA99" i="49" s="1"/>
  <c r="AB99" i="50" s="1"/>
  <c r="R109" i="53"/>
  <c r="AB99" i="49" s="1"/>
  <c r="AC99" i="50" s="1"/>
  <c r="C110" i="53"/>
  <c r="M100" i="49" s="1"/>
  <c r="N100" i="50" s="1"/>
  <c r="D110" i="53"/>
  <c r="N100" i="49" s="1"/>
  <c r="O100" i="50" s="1"/>
  <c r="E110" i="53"/>
  <c r="O100" i="49" s="1"/>
  <c r="P100" i="50" s="1"/>
  <c r="F110" i="53"/>
  <c r="P100" i="49" s="1"/>
  <c r="Q100" i="50" s="1"/>
  <c r="H110" i="53"/>
  <c r="R100" i="49" s="1"/>
  <c r="S100" i="50" s="1"/>
  <c r="I110" i="53"/>
  <c r="S100" i="49" s="1"/>
  <c r="T100" i="50" s="1"/>
  <c r="J110" i="53"/>
  <c r="T100" i="49" s="1"/>
  <c r="U100" i="50" s="1"/>
  <c r="K110" i="53"/>
  <c r="U100" i="49" s="1"/>
  <c r="V100" i="50" s="1"/>
  <c r="M110" i="53"/>
  <c r="W100" i="49" s="1"/>
  <c r="X100" i="50" s="1"/>
  <c r="N110" i="53"/>
  <c r="X100" i="49" s="1"/>
  <c r="Y100" i="50" s="1"/>
  <c r="O110" i="53"/>
  <c r="Y100" i="49" s="1"/>
  <c r="Z100" i="50" s="1"/>
  <c r="P110" i="53"/>
  <c r="Z100" i="49" s="1"/>
  <c r="AA100" i="50" s="1"/>
  <c r="Q110" i="53"/>
  <c r="AA100" i="49" s="1"/>
  <c r="AB100" i="50" s="1"/>
  <c r="R110" i="53"/>
  <c r="AB100" i="49" s="1"/>
  <c r="AC100" i="50" s="1"/>
  <c r="C111" i="53"/>
  <c r="M101" i="49" s="1"/>
  <c r="N101" i="50" s="1"/>
  <c r="D111" i="53"/>
  <c r="N101" i="49" s="1"/>
  <c r="O101" i="50" s="1"/>
  <c r="E111" i="53"/>
  <c r="O101" i="49" s="1"/>
  <c r="P101" i="50" s="1"/>
  <c r="F111" i="53"/>
  <c r="P101" i="49" s="1"/>
  <c r="Q101" i="50" s="1"/>
  <c r="H111" i="53"/>
  <c r="R101" i="49" s="1"/>
  <c r="S101" i="50" s="1"/>
  <c r="I111" i="53"/>
  <c r="S101" i="49" s="1"/>
  <c r="T101" i="50" s="1"/>
  <c r="J111" i="53"/>
  <c r="T101" i="49" s="1"/>
  <c r="U101" i="50" s="1"/>
  <c r="K111" i="53"/>
  <c r="U101" i="49" s="1"/>
  <c r="V101" i="50" s="1"/>
  <c r="M111" i="53"/>
  <c r="W101" i="49" s="1"/>
  <c r="X101" i="50" s="1"/>
  <c r="N111" i="53"/>
  <c r="X101" i="49" s="1"/>
  <c r="Y101" i="50" s="1"/>
  <c r="O111" i="53"/>
  <c r="Y101" i="49" s="1"/>
  <c r="Z101" i="50" s="1"/>
  <c r="P111" i="53"/>
  <c r="Z101" i="49" s="1"/>
  <c r="AA101" i="50" s="1"/>
  <c r="Q111" i="53"/>
  <c r="AA101" i="49" s="1"/>
  <c r="AB101" i="50" s="1"/>
  <c r="R111" i="53"/>
  <c r="AB101" i="49" s="1"/>
  <c r="AC101" i="50" s="1"/>
  <c r="C112" i="53"/>
  <c r="M102" i="49" s="1"/>
  <c r="N102" i="50" s="1"/>
  <c r="D112" i="53"/>
  <c r="N102" i="49" s="1"/>
  <c r="O102" i="50" s="1"/>
  <c r="E112" i="53"/>
  <c r="O102" i="49" s="1"/>
  <c r="P102" i="50" s="1"/>
  <c r="F112" i="53"/>
  <c r="P102" i="49" s="1"/>
  <c r="Q102" i="50" s="1"/>
  <c r="H112" i="53"/>
  <c r="R102" i="49" s="1"/>
  <c r="S102" i="50" s="1"/>
  <c r="I112" i="53"/>
  <c r="S102" i="49" s="1"/>
  <c r="T102" i="50" s="1"/>
  <c r="J112" i="53"/>
  <c r="T102" i="49" s="1"/>
  <c r="U102" i="50" s="1"/>
  <c r="K112" i="53"/>
  <c r="U102" i="49" s="1"/>
  <c r="V102" i="50" s="1"/>
  <c r="M112" i="53"/>
  <c r="W102" i="49" s="1"/>
  <c r="X102" i="50" s="1"/>
  <c r="N112" i="53"/>
  <c r="X102" i="49" s="1"/>
  <c r="Y102" i="50" s="1"/>
  <c r="O112" i="53"/>
  <c r="Y102" i="49" s="1"/>
  <c r="Z102" i="50" s="1"/>
  <c r="P112" i="53"/>
  <c r="Z102" i="49" s="1"/>
  <c r="AA102" i="50" s="1"/>
  <c r="Q112" i="53"/>
  <c r="AA102" i="49" s="1"/>
  <c r="AB102" i="50" s="1"/>
  <c r="R112" i="53"/>
  <c r="AB102" i="49" s="1"/>
  <c r="AC102" i="50" s="1"/>
  <c r="C113" i="53"/>
  <c r="M103" i="49" s="1"/>
  <c r="N103" i="50" s="1"/>
  <c r="D113" i="53"/>
  <c r="N103" i="49" s="1"/>
  <c r="O103" i="50" s="1"/>
  <c r="E113" i="53"/>
  <c r="O103" i="49" s="1"/>
  <c r="P103" i="50" s="1"/>
  <c r="F113" i="53"/>
  <c r="P103" i="49" s="1"/>
  <c r="Q103" i="50" s="1"/>
  <c r="H113" i="53"/>
  <c r="R103" i="49" s="1"/>
  <c r="S103" i="50" s="1"/>
  <c r="I113" i="53"/>
  <c r="S103" i="49" s="1"/>
  <c r="T103" i="50" s="1"/>
  <c r="J113" i="53"/>
  <c r="T103" i="49" s="1"/>
  <c r="U103" i="50" s="1"/>
  <c r="K113" i="53"/>
  <c r="U103" i="49" s="1"/>
  <c r="V103" i="50" s="1"/>
  <c r="M113" i="53"/>
  <c r="W103" i="49" s="1"/>
  <c r="X103" i="50" s="1"/>
  <c r="N113" i="53"/>
  <c r="X103" i="49" s="1"/>
  <c r="Y103" i="50" s="1"/>
  <c r="O113" i="53"/>
  <c r="Y103" i="49" s="1"/>
  <c r="Z103" i="50" s="1"/>
  <c r="P113" i="53"/>
  <c r="Z103" i="49" s="1"/>
  <c r="AA103" i="50" s="1"/>
  <c r="Q113" i="53"/>
  <c r="AA103" i="49" s="1"/>
  <c r="AB103" i="50" s="1"/>
  <c r="R113" i="53"/>
  <c r="AB103" i="49" s="1"/>
  <c r="AC103" i="50" s="1"/>
  <c r="C116" i="53"/>
  <c r="M106" i="49" s="1"/>
  <c r="N106" i="50" s="1"/>
  <c r="D116" i="53"/>
  <c r="N106" i="49" s="1"/>
  <c r="O106" i="50" s="1"/>
  <c r="E116" i="53"/>
  <c r="O106" i="49" s="1"/>
  <c r="P106" i="50" s="1"/>
  <c r="F116" i="53"/>
  <c r="P106" i="49" s="1"/>
  <c r="Q106" i="50" s="1"/>
  <c r="H116" i="53"/>
  <c r="R106" i="49" s="1"/>
  <c r="S106" i="50" s="1"/>
  <c r="I116" i="53"/>
  <c r="S106" i="49" s="1"/>
  <c r="T106" i="50" s="1"/>
  <c r="J116" i="53"/>
  <c r="T106" i="49" s="1"/>
  <c r="U106" i="50" s="1"/>
  <c r="K116" i="53"/>
  <c r="U106" i="49" s="1"/>
  <c r="V106" i="50" s="1"/>
  <c r="M116" i="53"/>
  <c r="W106" i="49" s="1"/>
  <c r="X106" i="50" s="1"/>
  <c r="N116" i="53"/>
  <c r="X106" i="49" s="1"/>
  <c r="Y106" i="50" s="1"/>
  <c r="O116" i="53"/>
  <c r="Y106" i="49" s="1"/>
  <c r="Z106" i="50" s="1"/>
  <c r="P116" i="53"/>
  <c r="Z106" i="49" s="1"/>
  <c r="AA106" i="50" s="1"/>
  <c r="Q116" i="53"/>
  <c r="AA106" i="49" s="1"/>
  <c r="AB106" i="50" s="1"/>
  <c r="R116" i="53"/>
  <c r="AB106" i="49" s="1"/>
  <c r="AC106" i="50" s="1"/>
  <c r="C117" i="53"/>
  <c r="M107" i="49" s="1"/>
  <c r="N107" i="50" s="1"/>
  <c r="D117" i="53"/>
  <c r="N107" i="49" s="1"/>
  <c r="O107" i="50" s="1"/>
  <c r="E117" i="53"/>
  <c r="O107" i="49" s="1"/>
  <c r="P107" i="50" s="1"/>
  <c r="F117" i="53"/>
  <c r="P107" i="49" s="1"/>
  <c r="Q107" i="50" s="1"/>
  <c r="H117" i="53"/>
  <c r="R107" i="49" s="1"/>
  <c r="S107" i="50" s="1"/>
  <c r="I117" i="53"/>
  <c r="S107" i="49" s="1"/>
  <c r="T107" i="50" s="1"/>
  <c r="J117" i="53"/>
  <c r="T107" i="49" s="1"/>
  <c r="U107" i="50" s="1"/>
  <c r="K117" i="53"/>
  <c r="U107" i="49" s="1"/>
  <c r="V107" i="50" s="1"/>
  <c r="M117" i="53"/>
  <c r="W107" i="49" s="1"/>
  <c r="X107" i="50" s="1"/>
  <c r="N117" i="53"/>
  <c r="X107" i="49" s="1"/>
  <c r="Y107" i="50" s="1"/>
  <c r="O117" i="53"/>
  <c r="Y107" i="49" s="1"/>
  <c r="Z107" i="50" s="1"/>
  <c r="P117" i="53"/>
  <c r="Z107" i="49" s="1"/>
  <c r="AA107" i="50" s="1"/>
  <c r="Q117" i="53"/>
  <c r="AA107" i="49" s="1"/>
  <c r="AB107" i="50" s="1"/>
  <c r="R117" i="53"/>
  <c r="AB107" i="49" s="1"/>
  <c r="AC107" i="50" s="1"/>
  <c r="C118" i="53"/>
  <c r="M108" i="49" s="1"/>
  <c r="N108" i="50" s="1"/>
  <c r="D118" i="53"/>
  <c r="N108" i="49" s="1"/>
  <c r="O108" i="50" s="1"/>
  <c r="E118" i="53"/>
  <c r="O108" i="49" s="1"/>
  <c r="P108" i="50" s="1"/>
  <c r="F118" i="53"/>
  <c r="P108" i="49" s="1"/>
  <c r="Q108" i="50" s="1"/>
  <c r="H118" i="53"/>
  <c r="R108" i="49" s="1"/>
  <c r="S108" i="50" s="1"/>
  <c r="I118" i="53"/>
  <c r="S108" i="49" s="1"/>
  <c r="T108" i="50" s="1"/>
  <c r="J118" i="53"/>
  <c r="T108" i="49" s="1"/>
  <c r="U108" i="50" s="1"/>
  <c r="K118" i="53"/>
  <c r="U108" i="49" s="1"/>
  <c r="V108" i="50" s="1"/>
  <c r="M118" i="53"/>
  <c r="W108" i="49" s="1"/>
  <c r="X108" i="50" s="1"/>
  <c r="N118" i="53"/>
  <c r="X108" i="49" s="1"/>
  <c r="Y108" i="50" s="1"/>
  <c r="O118" i="53"/>
  <c r="Y108" i="49" s="1"/>
  <c r="Z108" i="50" s="1"/>
  <c r="P118" i="53"/>
  <c r="Z108" i="49" s="1"/>
  <c r="AA108" i="50" s="1"/>
  <c r="Q118" i="53"/>
  <c r="AA108" i="49" s="1"/>
  <c r="AB108" i="50" s="1"/>
  <c r="R118" i="53"/>
  <c r="AB108" i="49" s="1"/>
  <c r="AC108" i="50" s="1"/>
  <c r="C119" i="53"/>
  <c r="M109" i="49" s="1"/>
  <c r="N109" i="50" s="1"/>
  <c r="D119" i="53"/>
  <c r="N109" i="49" s="1"/>
  <c r="O109" i="50" s="1"/>
  <c r="E119" i="53"/>
  <c r="O109" i="49" s="1"/>
  <c r="P109" i="50" s="1"/>
  <c r="F119" i="53"/>
  <c r="P109" i="49" s="1"/>
  <c r="Q109" i="50" s="1"/>
  <c r="H119" i="53"/>
  <c r="R109" i="49" s="1"/>
  <c r="S109" i="50" s="1"/>
  <c r="I119" i="53"/>
  <c r="S109" i="49" s="1"/>
  <c r="T109" i="50" s="1"/>
  <c r="J119" i="53"/>
  <c r="T109" i="49" s="1"/>
  <c r="U109" i="50" s="1"/>
  <c r="K119" i="53"/>
  <c r="U109" i="49" s="1"/>
  <c r="V109" i="50" s="1"/>
  <c r="M119" i="53"/>
  <c r="W109" i="49" s="1"/>
  <c r="X109" i="50" s="1"/>
  <c r="N119" i="53"/>
  <c r="X109" i="49" s="1"/>
  <c r="Y109" i="50" s="1"/>
  <c r="O119" i="53"/>
  <c r="Y109" i="49" s="1"/>
  <c r="Z109" i="50" s="1"/>
  <c r="P119" i="53"/>
  <c r="Z109" i="49" s="1"/>
  <c r="AA109" i="50" s="1"/>
  <c r="Q119" i="53"/>
  <c r="AA109" i="49" s="1"/>
  <c r="AB109" i="50" s="1"/>
  <c r="R119" i="53"/>
  <c r="AB109" i="49" s="1"/>
  <c r="AC109" i="50" s="1"/>
  <c r="C122" i="53"/>
  <c r="M112" i="49" s="1"/>
  <c r="N112" i="50" s="1"/>
  <c r="D122" i="53"/>
  <c r="N112" i="49" s="1"/>
  <c r="O112" i="50" s="1"/>
  <c r="E122" i="53"/>
  <c r="O112" i="49" s="1"/>
  <c r="P112" i="50" s="1"/>
  <c r="F122" i="53"/>
  <c r="P112" i="49" s="1"/>
  <c r="Q112" i="50" s="1"/>
  <c r="H122" i="53"/>
  <c r="R112" i="49" s="1"/>
  <c r="S112" i="50" s="1"/>
  <c r="I122" i="53"/>
  <c r="S112" i="49" s="1"/>
  <c r="T112" i="50" s="1"/>
  <c r="J122" i="53"/>
  <c r="T112" i="49" s="1"/>
  <c r="U112" i="50" s="1"/>
  <c r="K122" i="53"/>
  <c r="U112" i="49" s="1"/>
  <c r="V112" i="50" s="1"/>
  <c r="M122" i="53"/>
  <c r="W112" i="49" s="1"/>
  <c r="X112" i="50" s="1"/>
  <c r="N122" i="53"/>
  <c r="X112" i="49" s="1"/>
  <c r="Y112" i="50" s="1"/>
  <c r="O122" i="53"/>
  <c r="Y112" i="49" s="1"/>
  <c r="Z112" i="50" s="1"/>
  <c r="P122" i="53"/>
  <c r="Z112" i="49" s="1"/>
  <c r="AA112" i="50" s="1"/>
  <c r="Q122" i="53"/>
  <c r="AA112" i="49" s="1"/>
  <c r="AB112" i="50" s="1"/>
  <c r="R122" i="53"/>
  <c r="AB112" i="49" s="1"/>
  <c r="AC112" i="50" s="1"/>
  <c r="C123" i="53"/>
  <c r="M113" i="49" s="1"/>
  <c r="N113" i="50" s="1"/>
  <c r="D123" i="53"/>
  <c r="N113" i="49" s="1"/>
  <c r="O113" i="50" s="1"/>
  <c r="E123" i="53"/>
  <c r="O113" i="49" s="1"/>
  <c r="P113" i="50" s="1"/>
  <c r="F123" i="53"/>
  <c r="P113" i="49" s="1"/>
  <c r="Q113" i="50" s="1"/>
  <c r="H123" i="53"/>
  <c r="R113" i="49" s="1"/>
  <c r="S113" i="50" s="1"/>
  <c r="I123" i="53"/>
  <c r="S113" i="49" s="1"/>
  <c r="T113" i="50" s="1"/>
  <c r="J123" i="53"/>
  <c r="T113" i="49" s="1"/>
  <c r="U113" i="50" s="1"/>
  <c r="K123" i="53"/>
  <c r="U113" i="49" s="1"/>
  <c r="V113" i="50" s="1"/>
  <c r="M123" i="53"/>
  <c r="W113" i="49" s="1"/>
  <c r="X113" i="50" s="1"/>
  <c r="N123" i="53"/>
  <c r="X113" i="49" s="1"/>
  <c r="Y113" i="50" s="1"/>
  <c r="O123" i="53"/>
  <c r="Y113" i="49" s="1"/>
  <c r="Z113" i="50" s="1"/>
  <c r="P123" i="53"/>
  <c r="Z113" i="49" s="1"/>
  <c r="AA113" i="50" s="1"/>
  <c r="Q123" i="53"/>
  <c r="AA113" i="49" s="1"/>
  <c r="AB113" i="50" s="1"/>
  <c r="R123" i="53"/>
  <c r="AB113" i="49" s="1"/>
  <c r="AC113" i="50" s="1"/>
  <c r="C127" i="53"/>
  <c r="M117" i="49" s="1"/>
  <c r="N117" i="50" s="1"/>
  <c r="D127" i="53"/>
  <c r="N117" i="49" s="1"/>
  <c r="O117" i="50" s="1"/>
  <c r="E127" i="53"/>
  <c r="O117" i="49" s="1"/>
  <c r="P117" i="50" s="1"/>
  <c r="F127" i="53"/>
  <c r="P117" i="49" s="1"/>
  <c r="Q117" i="50" s="1"/>
  <c r="G127" i="53"/>
  <c r="Q117" i="49" s="1"/>
  <c r="R117" i="50" s="1"/>
  <c r="H127" i="53"/>
  <c r="R117" i="49" s="1"/>
  <c r="S117" i="50" s="1"/>
  <c r="I127" i="53"/>
  <c r="S117" i="49" s="1"/>
  <c r="T117" i="50" s="1"/>
  <c r="J127" i="53"/>
  <c r="T117" i="49" s="1"/>
  <c r="U117" i="50" s="1"/>
  <c r="K127" i="53"/>
  <c r="U117" i="49" s="1"/>
  <c r="V117" i="50" s="1"/>
  <c r="L127" i="53"/>
  <c r="V117" i="49" s="1"/>
  <c r="W117" i="50" s="1"/>
  <c r="M127" i="53"/>
  <c r="W117" i="49" s="1"/>
  <c r="X117" i="50" s="1"/>
  <c r="N127" i="53"/>
  <c r="X117" i="49" s="1"/>
  <c r="Y117" i="50" s="1"/>
  <c r="O127" i="53"/>
  <c r="Y117" i="49" s="1"/>
  <c r="Z117" i="50" s="1"/>
  <c r="P127" i="53"/>
  <c r="Z117" i="49" s="1"/>
  <c r="AA117" i="50" s="1"/>
  <c r="Q127" i="53"/>
  <c r="AA117" i="49" s="1"/>
  <c r="AB117" i="50" s="1"/>
  <c r="R127" i="53"/>
  <c r="AB117" i="49" s="1"/>
  <c r="AC117" i="50" s="1"/>
  <c r="S127" i="53"/>
  <c r="AC117" i="49" s="1"/>
  <c r="AD117" i="50" s="1"/>
  <c r="X76" i="49" l="1"/>
  <c r="Y76" i="50" s="1"/>
  <c r="N85" i="53"/>
  <c r="X75" i="49" s="1"/>
  <c r="Y75" i="50" s="1"/>
  <c r="D85" i="53"/>
  <c r="N75" i="49" s="1"/>
  <c r="O75" i="50" s="1"/>
  <c r="N76" i="49"/>
  <c r="O76" i="50" s="1"/>
  <c r="U70" i="49"/>
  <c r="V70" i="50" s="1"/>
  <c r="K79" i="53"/>
  <c r="AJ117" i="50"/>
  <c r="AH117" i="50"/>
  <c r="W98" i="49"/>
  <c r="X98" i="50" s="1"/>
  <c r="S108" i="53"/>
  <c r="AC98" i="49" s="1"/>
  <c r="AD98" i="50" s="1"/>
  <c r="W93" i="49"/>
  <c r="X93" i="50" s="1"/>
  <c r="S103" i="53"/>
  <c r="AC93" i="49" s="1"/>
  <c r="AD93" i="50" s="1"/>
  <c r="R93" i="49"/>
  <c r="S93" i="50" s="1"/>
  <c r="L103" i="53"/>
  <c r="V93" i="49" s="1"/>
  <c r="W93" i="50" s="1"/>
  <c r="M93" i="49"/>
  <c r="N93" i="50" s="1"/>
  <c r="G103" i="53"/>
  <c r="Q93" i="49" s="1"/>
  <c r="R93" i="50" s="1"/>
  <c r="W89" i="49"/>
  <c r="X89" i="50" s="1"/>
  <c r="S99" i="53"/>
  <c r="AC89" i="49" s="1"/>
  <c r="AD89" i="50" s="1"/>
  <c r="R89" i="49"/>
  <c r="S89" i="50" s="1"/>
  <c r="L99" i="53"/>
  <c r="V89" i="49" s="1"/>
  <c r="W89" i="50" s="1"/>
  <c r="M89" i="49"/>
  <c r="N89" i="50" s="1"/>
  <c r="G99" i="53"/>
  <c r="Q89" i="49" s="1"/>
  <c r="R89" i="50" s="1"/>
  <c r="O92" i="53"/>
  <c r="Y82" i="49" s="1"/>
  <c r="Z82" i="50" s="1"/>
  <c r="Y83" i="49"/>
  <c r="Z83" i="50" s="1"/>
  <c r="J92" i="53"/>
  <c r="T82" i="49" s="1"/>
  <c r="U82" i="50" s="1"/>
  <c r="T83" i="49"/>
  <c r="U83" i="50" s="1"/>
  <c r="E92" i="53"/>
  <c r="O82" i="49" s="1"/>
  <c r="P82" i="50" s="1"/>
  <c r="O83" i="49"/>
  <c r="P83" i="50" s="1"/>
  <c r="O85" i="53"/>
  <c r="Y75" i="49" s="1"/>
  <c r="Z75" i="50" s="1"/>
  <c r="Y76" i="49"/>
  <c r="Z76" i="50" s="1"/>
  <c r="T76" i="49"/>
  <c r="U76" i="50" s="1"/>
  <c r="J85" i="53"/>
  <c r="O76" i="49"/>
  <c r="P76" i="50" s="1"/>
  <c r="E85" i="53"/>
  <c r="AA70" i="49"/>
  <c r="AB70" i="50" s="1"/>
  <c r="Q79" i="53"/>
  <c r="W70" i="49"/>
  <c r="X70" i="50" s="1"/>
  <c r="M79" i="53"/>
  <c r="R70" i="49"/>
  <c r="S70" i="50" s="1"/>
  <c r="H79" i="53"/>
  <c r="M70" i="49"/>
  <c r="N70" i="50" s="1"/>
  <c r="C79" i="53"/>
  <c r="M64" i="49"/>
  <c r="N64" i="50" s="1"/>
  <c r="C73" i="53"/>
  <c r="M63" i="49" s="1"/>
  <c r="N63" i="50" s="1"/>
  <c r="M44" i="49"/>
  <c r="N44" i="50" s="1"/>
  <c r="M38" i="49"/>
  <c r="N38" i="50" s="1"/>
  <c r="C47" i="53"/>
  <c r="M37" i="49" s="1"/>
  <c r="N37" i="50" s="1"/>
  <c r="M30" i="49"/>
  <c r="N30" i="50" s="1"/>
  <c r="C39" i="53"/>
  <c r="I131" i="50"/>
  <c r="I115" i="50"/>
  <c r="I99" i="50"/>
  <c r="I83" i="50"/>
  <c r="I67" i="50"/>
  <c r="I51" i="50"/>
  <c r="I35" i="50"/>
  <c r="I19" i="50"/>
  <c r="I130" i="50"/>
  <c r="I114" i="50"/>
  <c r="I98" i="50"/>
  <c r="I82" i="50"/>
  <c r="I66" i="50"/>
  <c r="I50" i="50"/>
  <c r="I34" i="50"/>
  <c r="I18" i="50"/>
  <c r="I129" i="50"/>
  <c r="I113" i="50"/>
  <c r="I97" i="50"/>
  <c r="I81" i="50"/>
  <c r="I65" i="50"/>
  <c r="I49" i="50"/>
  <c r="I33" i="50"/>
  <c r="I17" i="50"/>
  <c r="I124" i="50"/>
  <c r="I108" i="50"/>
  <c r="I92" i="50"/>
  <c r="I76" i="50"/>
  <c r="I60" i="50"/>
  <c r="I44" i="50"/>
  <c r="I28" i="50"/>
  <c r="I12" i="50"/>
  <c r="R92" i="53"/>
  <c r="AB82" i="49" s="1"/>
  <c r="AC82" i="50" s="1"/>
  <c r="AB83" i="49"/>
  <c r="AC83" i="50" s="1"/>
  <c r="N92" i="53"/>
  <c r="X82" i="49" s="1"/>
  <c r="Y82" i="50" s="1"/>
  <c r="X83" i="49"/>
  <c r="Y83" i="50" s="1"/>
  <c r="I92" i="53"/>
  <c r="S82" i="49" s="1"/>
  <c r="T82" i="50" s="1"/>
  <c r="S83" i="49"/>
  <c r="T83" i="50" s="1"/>
  <c r="D92" i="53"/>
  <c r="N82" i="49" s="1"/>
  <c r="O82" i="50" s="1"/>
  <c r="N83" i="49"/>
  <c r="O83" i="50" s="1"/>
  <c r="I127" i="50"/>
  <c r="I95" i="50"/>
  <c r="I63" i="50"/>
  <c r="I15" i="50"/>
  <c r="I110" i="50"/>
  <c r="I78" i="50"/>
  <c r="I46" i="50"/>
  <c r="I125" i="50"/>
  <c r="I93" i="50"/>
  <c r="I45" i="50"/>
  <c r="I13" i="50"/>
  <c r="I88" i="50"/>
  <c r="I40" i="50"/>
  <c r="W95" i="49"/>
  <c r="X95" i="50" s="1"/>
  <c r="S105" i="53"/>
  <c r="AC95" i="49" s="1"/>
  <c r="AD95" i="50" s="1"/>
  <c r="R95" i="49"/>
  <c r="S95" i="50" s="1"/>
  <c r="L105" i="53"/>
  <c r="V95" i="49" s="1"/>
  <c r="W95" i="50" s="1"/>
  <c r="M95" i="49"/>
  <c r="N95" i="50" s="1"/>
  <c r="G105" i="53"/>
  <c r="Q95" i="49" s="1"/>
  <c r="R95" i="50" s="1"/>
  <c r="W91" i="49"/>
  <c r="X91" i="50" s="1"/>
  <c r="S101" i="53"/>
  <c r="AC91" i="49" s="1"/>
  <c r="AD91" i="50" s="1"/>
  <c r="R91" i="49"/>
  <c r="S91" i="50" s="1"/>
  <c r="L101" i="53"/>
  <c r="V91" i="49" s="1"/>
  <c r="W91" i="50" s="1"/>
  <c r="M91" i="49"/>
  <c r="N91" i="50" s="1"/>
  <c r="G101" i="53"/>
  <c r="Q91" i="49" s="1"/>
  <c r="R91" i="50" s="1"/>
  <c r="Q92" i="53"/>
  <c r="AA82" i="49" s="1"/>
  <c r="AB82" i="50" s="1"/>
  <c r="AA83" i="49"/>
  <c r="AB83" i="50" s="1"/>
  <c r="AA76" i="49"/>
  <c r="AB76" i="50" s="1"/>
  <c r="Q85" i="53"/>
  <c r="AA75" i="49" s="1"/>
  <c r="AB75" i="50" s="1"/>
  <c r="W76" i="49"/>
  <c r="X76" i="50" s="1"/>
  <c r="M85" i="53"/>
  <c r="W75" i="49" s="1"/>
  <c r="X75" i="50" s="1"/>
  <c r="H85" i="53"/>
  <c r="R75" i="49" s="1"/>
  <c r="S75" i="50" s="1"/>
  <c r="R76" i="49"/>
  <c r="S76" i="50" s="1"/>
  <c r="C85" i="53"/>
  <c r="M75" i="49" s="1"/>
  <c r="N75" i="50" s="1"/>
  <c r="M76" i="49"/>
  <c r="N76" i="50" s="1"/>
  <c r="O79" i="53"/>
  <c r="Y70" i="49"/>
  <c r="Z70" i="50" s="1"/>
  <c r="J79" i="53"/>
  <c r="T69" i="49" s="1"/>
  <c r="U69" i="50" s="1"/>
  <c r="T70" i="49"/>
  <c r="U70" i="50" s="1"/>
  <c r="O70" i="49"/>
  <c r="P70" i="50" s="1"/>
  <c r="E79" i="53"/>
  <c r="O69" i="49" s="1"/>
  <c r="P69" i="50" s="1"/>
  <c r="M34" i="49"/>
  <c r="N34" i="50" s="1"/>
  <c r="C43" i="53"/>
  <c r="M33" i="49" s="1"/>
  <c r="N33" i="50" s="1"/>
  <c r="I123" i="50"/>
  <c r="I107" i="50"/>
  <c r="I91" i="50"/>
  <c r="I75" i="50"/>
  <c r="I59" i="50"/>
  <c r="I43" i="50"/>
  <c r="I27" i="50"/>
  <c r="I11" i="50"/>
  <c r="I122" i="50"/>
  <c r="I106" i="50"/>
  <c r="I90" i="50"/>
  <c r="I74" i="50"/>
  <c r="I58" i="50"/>
  <c r="I42" i="50"/>
  <c r="I26" i="50"/>
  <c r="I10" i="50"/>
  <c r="I121" i="50"/>
  <c r="I105" i="50"/>
  <c r="I89" i="50"/>
  <c r="I73" i="50"/>
  <c r="I57" i="50"/>
  <c r="I41" i="50"/>
  <c r="I25" i="50"/>
  <c r="I9" i="50"/>
  <c r="I116" i="50"/>
  <c r="I100" i="50"/>
  <c r="I84" i="50"/>
  <c r="I68" i="50"/>
  <c r="I52" i="50"/>
  <c r="I36" i="50"/>
  <c r="I20" i="50"/>
  <c r="AB76" i="49"/>
  <c r="AC76" i="50" s="1"/>
  <c r="R85" i="53"/>
  <c r="AB75" i="49" s="1"/>
  <c r="AC75" i="50" s="1"/>
  <c r="S76" i="49"/>
  <c r="T76" i="50" s="1"/>
  <c r="I85" i="53"/>
  <c r="S75" i="49" s="1"/>
  <c r="T75" i="50" s="1"/>
  <c r="Z70" i="49"/>
  <c r="AA70" i="50" s="1"/>
  <c r="P79" i="53"/>
  <c r="P70" i="49"/>
  <c r="Q70" i="50" s="1"/>
  <c r="F79" i="53"/>
  <c r="I111" i="50"/>
  <c r="I79" i="50"/>
  <c r="I47" i="50"/>
  <c r="I31" i="50"/>
  <c r="I126" i="50"/>
  <c r="I94" i="50"/>
  <c r="I62" i="50"/>
  <c r="I30" i="50"/>
  <c r="I14" i="50"/>
  <c r="I109" i="50"/>
  <c r="I77" i="50"/>
  <c r="I61" i="50"/>
  <c r="I29" i="50"/>
  <c r="I120" i="50"/>
  <c r="I104" i="50"/>
  <c r="I72" i="50"/>
  <c r="I56" i="50"/>
  <c r="I24" i="50"/>
  <c r="I8" i="50"/>
  <c r="AI117" i="50"/>
  <c r="P92" i="53"/>
  <c r="Z82" i="49" s="1"/>
  <c r="AA82" i="50" s="1"/>
  <c r="Z83" i="49"/>
  <c r="AA83" i="50" s="1"/>
  <c r="K92" i="53"/>
  <c r="U82" i="49" s="1"/>
  <c r="V82" i="50" s="1"/>
  <c r="U83" i="49"/>
  <c r="V83" i="50" s="1"/>
  <c r="F92" i="53"/>
  <c r="P82" i="49" s="1"/>
  <c r="Q82" i="50" s="1"/>
  <c r="P83" i="49"/>
  <c r="Q83" i="50" s="1"/>
  <c r="P85" i="53"/>
  <c r="Z75" i="49" s="1"/>
  <c r="AA75" i="50" s="1"/>
  <c r="Z76" i="49"/>
  <c r="AA76" i="50" s="1"/>
  <c r="U76" i="49"/>
  <c r="V76" i="50" s="1"/>
  <c r="K85" i="53"/>
  <c r="U75" i="49" s="1"/>
  <c r="V75" i="50" s="1"/>
  <c r="P76" i="49"/>
  <c r="Q76" i="50" s="1"/>
  <c r="F85" i="53"/>
  <c r="P75" i="49" s="1"/>
  <c r="Q75" i="50" s="1"/>
  <c r="AB70" i="49"/>
  <c r="AC70" i="50" s="1"/>
  <c r="R79" i="53"/>
  <c r="X70" i="49"/>
  <c r="Y70" i="50" s="1"/>
  <c r="N79" i="53"/>
  <c r="S70" i="49"/>
  <c r="T70" i="50" s="1"/>
  <c r="I79" i="53"/>
  <c r="N70" i="49"/>
  <c r="O70" i="50" s="1"/>
  <c r="D79" i="53"/>
  <c r="I119" i="50"/>
  <c r="I103" i="50"/>
  <c r="I87" i="50"/>
  <c r="I71" i="50"/>
  <c r="I55" i="50"/>
  <c r="I39" i="50"/>
  <c r="I23" i="50"/>
  <c r="I7" i="50"/>
  <c r="I118" i="50"/>
  <c r="I102" i="50"/>
  <c r="I86" i="50"/>
  <c r="I70" i="50"/>
  <c r="I54" i="50"/>
  <c r="I38" i="50"/>
  <c r="I22" i="50"/>
  <c r="I117" i="50"/>
  <c r="I101" i="50"/>
  <c r="I85" i="50"/>
  <c r="I69" i="50"/>
  <c r="I53" i="50"/>
  <c r="I37" i="50"/>
  <c r="I21" i="50"/>
  <c r="I128" i="50"/>
  <c r="I112" i="50"/>
  <c r="I96" i="50"/>
  <c r="I80" i="50"/>
  <c r="I64" i="50"/>
  <c r="I48" i="50"/>
  <c r="I32" i="50"/>
  <c r="I16" i="50"/>
  <c r="I6" i="50"/>
  <c r="G122" i="53"/>
  <c r="Q112" i="49" s="1"/>
  <c r="R112" i="50" s="1"/>
  <c r="AH112" i="50" s="1"/>
  <c r="G118" i="53"/>
  <c r="Q108" i="49" s="1"/>
  <c r="R108" i="50" s="1"/>
  <c r="AH108" i="50" s="1"/>
  <c r="L116" i="53"/>
  <c r="V106" i="49" s="1"/>
  <c r="W106" i="50" s="1"/>
  <c r="AI106" i="50" s="1"/>
  <c r="L112" i="53"/>
  <c r="V102" i="49" s="1"/>
  <c r="W102" i="50" s="1"/>
  <c r="AI102" i="50" s="1"/>
  <c r="S110" i="53"/>
  <c r="AC100" i="49" s="1"/>
  <c r="AD100" i="50" s="1"/>
  <c r="AJ100" i="50" s="1"/>
  <c r="G110" i="53"/>
  <c r="Q100" i="49" s="1"/>
  <c r="R100" i="50" s="1"/>
  <c r="AH100" i="50" s="1"/>
  <c r="L108" i="53"/>
  <c r="V98" i="49" s="1"/>
  <c r="W98" i="50" s="1"/>
  <c r="AI98" i="50" s="1"/>
  <c r="G96" i="53"/>
  <c r="Q86" i="49" s="1"/>
  <c r="R86" i="50" s="1"/>
  <c r="AH86" i="50" s="1"/>
  <c r="S94" i="53"/>
  <c r="AC84" i="49" s="1"/>
  <c r="AD84" i="50" s="1"/>
  <c r="AJ84" i="50" s="1"/>
  <c r="L94" i="53"/>
  <c r="V84" i="49" s="1"/>
  <c r="W84" i="50" s="1"/>
  <c r="AI84" i="50" s="1"/>
  <c r="G94" i="53"/>
  <c r="Q84" i="49" s="1"/>
  <c r="R84" i="50" s="1"/>
  <c r="AH84" i="50" s="1"/>
  <c r="S91" i="53"/>
  <c r="AC81" i="49" s="1"/>
  <c r="AD81" i="50" s="1"/>
  <c r="AJ81" i="50" s="1"/>
  <c r="L91" i="53"/>
  <c r="V81" i="49" s="1"/>
  <c r="W81" i="50" s="1"/>
  <c r="AI81" i="50" s="1"/>
  <c r="P121" i="53"/>
  <c r="Z111" i="49" s="1"/>
  <c r="AA111" i="50" s="1"/>
  <c r="L118" i="53"/>
  <c r="S116" i="53"/>
  <c r="S112" i="53"/>
  <c r="AC102" i="49" s="1"/>
  <c r="AD102" i="50" s="1"/>
  <c r="AJ102" i="50" s="1"/>
  <c r="G112" i="53"/>
  <c r="Q102" i="49" s="1"/>
  <c r="R102" i="50" s="1"/>
  <c r="AH102" i="50" s="1"/>
  <c r="L110" i="53"/>
  <c r="V100" i="49" s="1"/>
  <c r="W100" i="50" s="1"/>
  <c r="AI100" i="50" s="1"/>
  <c r="G108" i="53"/>
  <c r="Q98" i="49" s="1"/>
  <c r="R98" i="50" s="1"/>
  <c r="AH98" i="50" s="1"/>
  <c r="L96" i="53"/>
  <c r="V86" i="49" s="1"/>
  <c r="W86" i="50" s="1"/>
  <c r="AI86" i="50" s="1"/>
  <c r="H121" i="53"/>
  <c r="L122" i="53"/>
  <c r="V112" i="49" s="1"/>
  <c r="W112" i="50" s="1"/>
  <c r="AI112" i="50" s="1"/>
  <c r="L123" i="53"/>
  <c r="V113" i="49" s="1"/>
  <c r="W113" i="50" s="1"/>
  <c r="AI113" i="50" s="1"/>
  <c r="L119" i="53"/>
  <c r="V109" i="49" s="1"/>
  <c r="W109" i="50" s="1"/>
  <c r="AI109" i="50" s="1"/>
  <c r="G117" i="53"/>
  <c r="Q107" i="49" s="1"/>
  <c r="R107" i="50" s="1"/>
  <c r="AH107" i="50" s="1"/>
  <c r="L113" i="53"/>
  <c r="V103" i="49" s="1"/>
  <c r="W103" i="50" s="1"/>
  <c r="AI103" i="50" s="1"/>
  <c r="L111" i="53"/>
  <c r="V101" i="49" s="1"/>
  <c r="W101" i="50" s="1"/>
  <c r="AI101" i="50" s="1"/>
  <c r="L109" i="53"/>
  <c r="V99" i="49" s="1"/>
  <c r="W99" i="50" s="1"/>
  <c r="AI99" i="50" s="1"/>
  <c r="G97" i="53"/>
  <c r="Q87" i="49" s="1"/>
  <c r="R87" i="50" s="1"/>
  <c r="AH87" i="50" s="1"/>
  <c r="G95" i="53"/>
  <c r="Q85" i="49" s="1"/>
  <c r="R85" i="50" s="1"/>
  <c r="AH85" i="50" s="1"/>
  <c r="M92" i="53"/>
  <c r="S93" i="53"/>
  <c r="AC83" i="49" s="1"/>
  <c r="AD83" i="50" s="1"/>
  <c r="G90" i="53"/>
  <c r="Q80" i="49" s="1"/>
  <c r="R80" i="50" s="1"/>
  <c r="AH80" i="50" s="1"/>
  <c r="G88" i="53"/>
  <c r="Q78" i="49" s="1"/>
  <c r="R78" i="50" s="1"/>
  <c r="AH78" i="50" s="1"/>
  <c r="L86" i="53"/>
  <c r="V76" i="49" s="1"/>
  <c r="W76" i="50" s="1"/>
  <c r="G84" i="53"/>
  <c r="Q74" i="49" s="1"/>
  <c r="R74" i="50" s="1"/>
  <c r="AH74" i="50" s="1"/>
  <c r="G82" i="53"/>
  <c r="Q72" i="49" s="1"/>
  <c r="R72" i="50" s="1"/>
  <c r="AH72" i="50" s="1"/>
  <c r="G80" i="53"/>
  <c r="Q70" i="49" s="1"/>
  <c r="R70" i="50" s="1"/>
  <c r="G77" i="53"/>
  <c r="Q67" i="49" s="1"/>
  <c r="R67" i="50" s="1"/>
  <c r="AH67" i="50" s="1"/>
  <c r="L75" i="53"/>
  <c r="V65" i="49" s="1"/>
  <c r="W65" i="50" s="1"/>
  <c r="AI65" i="50" s="1"/>
  <c r="L72" i="53"/>
  <c r="V62" i="49" s="1"/>
  <c r="W62" i="50" s="1"/>
  <c r="AI62" i="50" s="1"/>
  <c r="L70" i="53"/>
  <c r="V60" i="49" s="1"/>
  <c r="W60" i="50" s="1"/>
  <c r="AI60" i="50" s="1"/>
  <c r="G67" i="53"/>
  <c r="Q57" i="49" s="1"/>
  <c r="R57" i="50" s="1"/>
  <c r="AH57" i="50" s="1"/>
  <c r="S65" i="53"/>
  <c r="AC55" i="49" s="1"/>
  <c r="AD55" i="50" s="1"/>
  <c r="AJ55" i="50" s="1"/>
  <c r="G65" i="53"/>
  <c r="Q55" i="49" s="1"/>
  <c r="R55" i="50" s="1"/>
  <c r="AH55" i="50" s="1"/>
  <c r="S63" i="53"/>
  <c r="AC53" i="49" s="1"/>
  <c r="AD53" i="50" s="1"/>
  <c r="AJ53" i="50" s="1"/>
  <c r="L63" i="53"/>
  <c r="V53" i="49" s="1"/>
  <c r="W53" i="50" s="1"/>
  <c r="AI53" i="50" s="1"/>
  <c r="G63" i="53"/>
  <c r="Q53" i="49" s="1"/>
  <c r="R53" i="50" s="1"/>
  <c r="AH53" i="50" s="1"/>
  <c r="S61" i="53"/>
  <c r="AC51" i="49" s="1"/>
  <c r="AD51" i="50" s="1"/>
  <c r="AJ51" i="50" s="1"/>
  <c r="L61" i="53"/>
  <c r="V51" i="49" s="1"/>
  <c r="W51" i="50" s="1"/>
  <c r="AI51" i="50" s="1"/>
  <c r="G61" i="53"/>
  <c r="Q51" i="49" s="1"/>
  <c r="R51" i="50" s="1"/>
  <c r="AH51" i="50" s="1"/>
  <c r="S58" i="53"/>
  <c r="AC48" i="49" s="1"/>
  <c r="AD48" i="50" s="1"/>
  <c r="AJ48" i="50" s="1"/>
  <c r="L58" i="53"/>
  <c r="V48" i="49" s="1"/>
  <c r="W48" i="50" s="1"/>
  <c r="AI48" i="50" s="1"/>
  <c r="G58" i="53"/>
  <c r="S56" i="53"/>
  <c r="AC46" i="49" s="1"/>
  <c r="AD46" i="50" s="1"/>
  <c r="AJ46" i="50" s="1"/>
  <c r="S118" i="53"/>
  <c r="AC108" i="49" s="1"/>
  <c r="AD108" i="50" s="1"/>
  <c r="AJ108" i="50" s="1"/>
  <c r="G116" i="53"/>
  <c r="Q106" i="49" s="1"/>
  <c r="R106" i="50" s="1"/>
  <c r="AH106" i="50" s="1"/>
  <c r="C115" i="53"/>
  <c r="S96" i="53"/>
  <c r="AC86" i="49" s="1"/>
  <c r="AD86" i="50" s="1"/>
  <c r="AJ86" i="50" s="1"/>
  <c r="S123" i="53"/>
  <c r="AC113" i="49" s="1"/>
  <c r="AD113" i="50" s="1"/>
  <c r="AJ113" i="50" s="1"/>
  <c r="G123" i="53"/>
  <c r="Q113" i="49" s="1"/>
  <c r="R113" i="50" s="1"/>
  <c r="AH113" i="50" s="1"/>
  <c r="S119" i="53"/>
  <c r="AC109" i="49" s="1"/>
  <c r="AD109" i="50" s="1"/>
  <c r="AJ109" i="50" s="1"/>
  <c r="G119" i="53"/>
  <c r="Q109" i="49" s="1"/>
  <c r="R109" i="50" s="1"/>
  <c r="AH109" i="50" s="1"/>
  <c r="S117" i="53"/>
  <c r="AC107" i="49" s="1"/>
  <c r="AD107" i="50" s="1"/>
  <c r="AJ107" i="50" s="1"/>
  <c r="L117" i="53"/>
  <c r="V107" i="49" s="1"/>
  <c r="W107" i="50" s="1"/>
  <c r="AI107" i="50" s="1"/>
  <c r="S113" i="53"/>
  <c r="AC103" i="49" s="1"/>
  <c r="AD103" i="50" s="1"/>
  <c r="AJ103" i="50" s="1"/>
  <c r="G113" i="53"/>
  <c r="Q103" i="49" s="1"/>
  <c r="R103" i="50" s="1"/>
  <c r="AH103" i="50" s="1"/>
  <c r="S111" i="53"/>
  <c r="AC101" i="49" s="1"/>
  <c r="AD101" i="50" s="1"/>
  <c r="AJ101" i="50" s="1"/>
  <c r="G111" i="53"/>
  <c r="Q101" i="49" s="1"/>
  <c r="R101" i="50" s="1"/>
  <c r="AH101" i="50" s="1"/>
  <c r="S109" i="53"/>
  <c r="AC99" i="49" s="1"/>
  <c r="AD99" i="50" s="1"/>
  <c r="AJ99" i="50" s="1"/>
  <c r="G109" i="53"/>
  <c r="Q99" i="49" s="1"/>
  <c r="R99" i="50" s="1"/>
  <c r="AH99" i="50" s="1"/>
  <c r="S97" i="53"/>
  <c r="AC87" i="49" s="1"/>
  <c r="AD87" i="50" s="1"/>
  <c r="AJ87" i="50" s="1"/>
  <c r="L97" i="53"/>
  <c r="V87" i="49" s="1"/>
  <c r="W87" i="50" s="1"/>
  <c r="AI87" i="50" s="1"/>
  <c r="S95" i="53"/>
  <c r="AC85" i="49" s="1"/>
  <c r="AD85" i="50" s="1"/>
  <c r="AJ85" i="50" s="1"/>
  <c r="L95" i="53"/>
  <c r="V85" i="49" s="1"/>
  <c r="W85" i="50" s="1"/>
  <c r="AI85" i="50" s="1"/>
  <c r="H92" i="53"/>
  <c r="L93" i="53"/>
  <c r="V83" i="49" s="1"/>
  <c r="W83" i="50" s="1"/>
  <c r="C92" i="53"/>
  <c r="G93" i="53"/>
  <c r="Q83" i="49" s="1"/>
  <c r="R83" i="50" s="1"/>
  <c r="S90" i="53"/>
  <c r="AC80" i="49" s="1"/>
  <c r="AD80" i="50" s="1"/>
  <c r="AJ80" i="50" s="1"/>
  <c r="L90" i="53"/>
  <c r="V80" i="49" s="1"/>
  <c r="W80" i="50" s="1"/>
  <c r="AI80" i="50" s="1"/>
  <c r="S88" i="53"/>
  <c r="AC78" i="49" s="1"/>
  <c r="AD78" i="50" s="1"/>
  <c r="AJ78" i="50" s="1"/>
  <c r="L88" i="53"/>
  <c r="V78" i="49" s="1"/>
  <c r="W78" i="50" s="1"/>
  <c r="AI78" i="50" s="1"/>
  <c r="S86" i="53"/>
  <c r="AC76" i="49" s="1"/>
  <c r="AD76" i="50" s="1"/>
  <c r="G86" i="53"/>
  <c r="Q76" i="49" s="1"/>
  <c r="R76" i="50" s="1"/>
  <c r="S84" i="53"/>
  <c r="L84" i="53"/>
  <c r="V74" i="49" s="1"/>
  <c r="W74" i="50" s="1"/>
  <c r="AI74" i="50" s="1"/>
  <c r="S82" i="53"/>
  <c r="AC72" i="49" s="1"/>
  <c r="AD72" i="50" s="1"/>
  <c r="AJ72" i="50" s="1"/>
  <c r="L82" i="53"/>
  <c r="V72" i="49" s="1"/>
  <c r="W72" i="50" s="1"/>
  <c r="AI72" i="50" s="1"/>
  <c r="S80" i="53"/>
  <c r="AC70" i="49" s="1"/>
  <c r="AD70" i="50" s="1"/>
  <c r="L80" i="53"/>
  <c r="V70" i="49" s="1"/>
  <c r="W70" i="50" s="1"/>
  <c r="S77" i="53"/>
  <c r="AC67" i="49" s="1"/>
  <c r="AD67" i="50" s="1"/>
  <c r="AJ67" i="50" s="1"/>
  <c r="L77" i="53"/>
  <c r="S75" i="53"/>
  <c r="AC65" i="49" s="1"/>
  <c r="AD65" i="50" s="1"/>
  <c r="AJ65" i="50" s="1"/>
  <c r="G75" i="53"/>
  <c r="Q65" i="49" s="1"/>
  <c r="R65" i="50" s="1"/>
  <c r="AH65" i="50" s="1"/>
  <c r="S72" i="53"/>
  <c r="AC62" i="49" s="1"/>
  <c r="AD62" i="50" s="1"/>
  <c r="AJ62" i="50" s="1"/>
  <c r="G72" i="53"/>
  <c r="Q62" i="49" s="1"/>
  <c r="R62" i="50" s="1"/>
  <c r="AH62" i="50" s="1"/>
  <c r="S70" i="53"/>
  <c r="AC60" i="49" s="1"/>
  <c r="AD60" i="50" s="1"/>
  <c r="AJ60" i="50" s="1"/>
  <c r="G70" i="53"/>
  <c r="Q60" i="49" s="1"/>
  <c r="R60" i="50" s="1"/>
  <c r="AH60" i="50" s="1"/>
  <c r="S67" i="53"/>
  <c r="AC57" i="49" s="1"/>
  <c r="AD57" i="50" s="1"/>
  <c r="AJ57" i="50" s="1"/>
  <c r="L67" i="53"/>
  <c r="V57" i="49" s="1"/>
  <c r="W57" i="50" s="1"/>
  <c r="AI57" i="50" s="1"/>
  <c r="L65" i="53"/>
  <c r="S122" i="53"/>
  <c r="AC112" i="49" s="1"/>
  <c r="AD112" i="50" s="1"/>
  <c r="AJ112" i="50" s="1"/>
  <c r="D121" i="53"/>
  <c r="N111" i="49" s="1"/>
  <c r="O111" i="50" s="1"/>
  <c r="G91" i="53"/>
  <c r="Q81" i="49" s="1"/>
  <c r="R81" i="50" s="1"/>
  <c r="AH81" i="50" s="1"/>
  <c r="S89" i="53"/>
  <c r="AC79" i="49" s="1"/>
  <c r="AD79" i="50" s="1"/>
  <c r="AJ79" i="50" s="1"/>
  <c r="L89" i="53"/>
  <c r="V79" i="49" s="1"/>
  <c r="W79" i="50" s="1"/>
  <c r="AI79" i="50" s="1"/>
  <c r="G89" i="53"/>
  <c r="Q79" i="49" s="1"/>
  <c r="R79" i="50" s="1"/>
  <c r="AH79" i="50" s="1"/>
  <c r="S87" i="53"/>
  <c r="AC77" i="49" s="1"/>
  <c r="AD77" i="50" s="1"/>
  <c r="AJ77" i="50" s="1"/>
  <c r="L87" i="53"/>
  <c r="V77" i="49" s="1"/>
  <c r="W77" i="50" s="1"/>
  <c r="AI77" i="50" s="1"/>
  <c r="G87" i="53"/>
  <c r="Q77" i="49" s="1"/>
  <c r="R77" i="50" s="1"/>
  <c r="AH77" i="50" s="1"/>
  <c r="S83" i="53"/>
  <c r="AC73" i="49" s="1"/>
  <c r="AD73" i="50" s="1"/>
  <c r="AJ73" i="50" s="1"/>
  <c r="L83" i="53"/>
  <c r="V73" i="49" s="1"/>
  <c r="W73" i="50" s="1"/>
  <c r="AI73" i="50" s="1"/>
  <c r="G83" i="53"/>
  <c r="Q73" i="49" s="1"/>
  <c r="R73" i="50" s="1"/>
  <c r="AH73" i="50" s="1"/>
  <c r="S81" i="53"/>
  <c r="AC71" i="49" s="1"/>
  <c r="AD71" i="50" s="1"/>
  <c r="AJ71" i="50" s="1"/>
  <c r="L81" i="53"/>
  <c r="V71" i="49" s="1"/>
  <c r="W71" i="50" s="1"/>
  <c r="AI71" i="50" s="1"/>
  <c r="G81" i="53"/>
  <c r="Q71" i="49" s="1"/>
  <c r="R71" i="50" s="1"/>
  <c r="AH71" i="50" s="1"/>
  <c r="S76" i="53"/>
  <c r="AC66" i="49" s="1"/>
  <c r="AD66" i="50" s="1"/>
  <c r="AJ66" i="50" s="1"/>
  <c r="L76" i="53"/>
  <c r="V66" i="49" s="1"/>
  <c r="W66" i="50" s="1"/>
  <c r="AI66" i="50" s="1"/>
  <c r="G76" i="53"/>
  <c r="Q66" i="49" s="1"/>
  <c r="R66" i="50" s="1"/>
  <c r="AH66" i="50" s="1"/>
  <c r="S74" i="53"/>
  <c r="AC64" i="49" s="1"/>
  <c r="AD64" i="50" s="1"/>
  <c r="AJ64" i="50" s="1"/>
  <c r="L74" i="53"/>
  <c r="V64" i="49" s="1"/>
  <c r="W64" i="50" s="1"/>
  <c r="AI64" i="50" s="1"/>
  <c r="G74" i="53"/>
  <c r="Q64" i="49" s="1"/>
  <c r="R64" i="50" s="1"/>
  <c r="S71" i="53"/>
  <c r="AC61" i="49" s="1"/>
  <c r="AD61" i="50" s="1"/>
  <c r="AJ61" i="50" s="1"/>
  <c r="L71" i="53"/>
  <c r="V61" i="49" s="1"/>
  <c r="W61" i="50" s="1"/>
  <c r="AI61" i="50" s="1"/>
  <c r="G71" i="53"/>
  <c r="Q61" i="49" s="1"/>
  <c r="R61" i="50" s="1"/>
  <c r="AH61" i="50" s="1"/>
  <c r="S69" i="53"/>
  <c r="AC59" i="49" s="1"/>
  <c r="AD59" i="50" s="1"/>
  <c r="AJ59" i="50" s="1"/>
  <c r="L69" i="53"/>
  <c r="V59" i="49" s="1"/>
  <c r="W59" i="50" s="1"/>
  <c r="AI59" i="50" s="1"/>
  <c r="G69" i="53"/>
  <c r="Q59" i="49" s="1"/>
  <c r="R59" i="50" s="1"/>
  <c r="AH59" i="50" s="1"/>
  <c r="S66" i="53"/>
  <c r="AC56" i="49" s="1"/>
  <c r="AD56" i="50" s="1"/>
  <c r="AJ56" i="50" s="1"/>
  <c r="L66" i="53"/>
  <c r="V56" i="49" s="1"/>
  <c r="W56" i="50" s="1"/>
  <c r="AI56" i="50" s="1"/>
  <c r="G66" i="53"/>
  <c r="Q56" i="49" s="1"/>
  <c r="R56" i="50" s="1"/>
  <c r="AH56" i="50" s="1"/>
  <c r="S64" i="53"/>
  <c r="AC54" i="49" s="1"/>
  <c r="AD54" i="50" s="1"/>
  <c r="AJ54" i="50" s="1"/>
  <c r="L64" i="53"/>
  <c r="V54" i="49" s="1"/>
  <c r="W54" i="50" s="1"/>
  <c r="AI54" i="50" s="1"/>
  <c r="G64" i="53"/>
  <c r="Q54" i="49" s="1"/>
  <c r="R54" i="50" s="1"/>
  <c r="AH54" i="50" s="1"/>
  <c r="S62" i="53"/>
  <c r="AC52" i="49" s="1"/>
  <c r="AD52" i="50" s="1"/>
  <c r="AJ52" i="50" s="1"/>
  <c r="L62" i="53"/>
  <c r="V52" i="49" s="1"/>
  <c r="W52" i="50" s="1"/>
  <c r="AI52" i="50" s="1"/>
  <c r="G62" i="53"/>
  <c r="Q52" i="49" s="1"/>
  <c r="R52" i="50" s="1"/>
  <c r="AH52" i="50" s="1"/>
  <c r="S60" i="53"/>
  <c r="AC50" i="49" s="1"/>
  <c r="AD50" i="50" s="1"/>
  <c r="AJ50" i="50" s="1"/>
  <c r="L60" i="53"/>
  <c r="V50" i="49" s="1"/>
  <c r="W50" i="50" s="1"/>
  <c r="AI50" i="50" s="1"/>
  <c r="G60" i="53"/>
  <c r="Q50" i="49" s="1"/>
  <c r="R50" i="50" s="1"/>
  <c r="AH50" i="50" s="1"/>
  <c r="S57" i="53"/>
  <c r="AC47" i="49" s="1"/>
  <c r="AD47" i="50" s="1"/>
  <c r="AJ47" i="50" s="1"/>
  <c r="L57" i="53"/>
  <c r="V47" i="49" s="1"/>
  <c r="W47" i="50" s="1"/>
  <c r="AI47" i="50" s="1"/>
  <c r="G57" i="53"/>
  <c r="Q47" i="49" s="1"/>
  <c r="R47" i="50" s="1"/>
  <c r="AH47" i="50" s="1"/>
  <c r="S54" i="53"/>
  <c r="AC44" i="49" s="1"/>
  <c r="AD44" i="50" s="1"/>
  <c r="AJ44" i="50" s="1"/>
  <c r="L54" i="53"/>
  <c r="V44" i="49" s="1"/>
  <c r="W44" i="50" s="1"/>
  <c r="AI44" i="50" s="1"/>
  <c r="G54" i="53"/>
  <c r="Q44" i="49" s="1"/>
  <c r="R44" i="50" s="1"/>
  <c r="S50" i="53"/>
  <c r="AC40" i="49" s="1"/>
  <c r="AD40" i="50" s="1"/>
  <c r="AJ40" i="50" s="1"/>
  <c r="L50" i="53"/>
  <c r="V40" i="49" s="1"/>
  <c r="W40" i="50" s="1"/>
  <c r="AI40" i="50" s="1"/>
  <c r="G50" i="53"/>
  <c r="Q40" i="49" s="1"/>
  <c r="R40" i="50" s="1"/>
  <c r="AH40" i="50" s="1"/>
  <c r="S48" i="53"/>
  <c r="AC38" i="49" s="1"/>
  <c r="AD38" i="50" s="1"/>
  <c r="AJ38" i="50" s="1"/>
  <c r="L48" i="53"/>
  <c r="V38" i="49" s="1"/>
  <c r="W38" i="50" s="1"/>
  <c r="AI38" i="50" s="1"/>
  <c r="G48" i="53"/>
  <c r="Q38" i="49" s="1"/>
  <c r="R38" i="50" s="1"/>
  <c r="S45" i="53"/>
  <c r="AC35" i="49" s="1"/>
  <c r="AD35" i="50" s="1"/>
  <c r="AJ35" i="50" s="1"/>
  <c r="L45" i="53"/>
  <c r="V35" i="49" s="1"/>
  <c r="W35" i="50" s="1"/>
  <c r="AI35" i="50" s="1"/>
  <c r="G45" i="53"/>
  <c r="Q35" i="49" s="1"/>
  <c r="R35" i="50" s="1"/>
  <c r="AH35" i="50" s="1"/>
  <c r="S42" i="53"/>
  <c r="AC32" i="49" s="1"/>
  <c r="AD32" i="50" s="1"/>
  <c r="AJ32" i="50" s="1"/>
  <c r="L42" i="53"/>
  <c r="V32" i="49" s="1"/>
  <c r="W32" i="50" s="1"/>
  <c r="AI32" i="50" s="1"/>
  <c r="G42" i="53"/>
  <c r="Q32" i="49" s="1"/>
  <c r="R32" i="50" s="1"/>
  <c r="AH32" i="50" s="1"/>
  <c r="S40" i="53"/>
  <c r="AC30" i="49" s="1"/>
  <c r="AD30" i="50" s="1"/>
  <c r="AJ30" i="50" s="1"/>
  <c r="L40" i="53"/>
  <c r="V30" i="49" s="1"/>
  <c r="W30" i="50" s="1"/>
  <c r="AI30" i="50" s="1"/>
  <c r="G40" i="53"/>
  <c r="Q30" i="49" s="1"/>
  <c r="R30" i="50" s="1"/>
  <c r="S35" i="53"/>
  <c r="AC25" i="49" s="1"/>
  <c r="AD25" i="50" s="1"/>
  <c r="AJ25" i="50" s="1"/>
  <c r="L35" i="53"/>
  <c r="V25" i="49" s="1"/>
  <c r="W25" i="50" s="1"/>
  <c r="AI25" i="50" s="1"/>
  <c r="G35" i="53"/>
  <c r="Q25" i="49" s="1"/>
  <c r="R25" i="50" s="1"/>
  <c r="AH25" i="50" s="1"/>
  <c r="S33" i="53"/>
  <c r="AC23" i="49" s="1"/>
  <c r="AD23" i="50" s="1"/>
  <c r="AJ23" i="50" s="1"/>
  <c r="L33" i="53"/>
  <c r="V23" i="49" s="1"/>
  <c r="W23" i="50" s="1"/>
  <c r="AI23" i="50" s="1"/>
  <c r="G33" i="53"/>
  <c r="Q23" i="49" s="1"/>
  <c r="R23" i="50" s="1"/>
  <c r="AH23" i="50" s="1"/>
  <c r="S31" i="53"/>
  <c r="AC21" i="49" s="1"/>
  <c r="AD21" i="50" s="1"/>
  <c r="AJ21" i="50" s="1"/>
  <c r="L31" i="53"/>
  <c r="V21" i="49" s="1"/>
  <c r="W21" i="50" s="1"/>
  <c r="AI21" i="50" s="1"/>
  <c r="G31" i="53"/>
  <c r="Q21" i="49" s="1"/>
  <c r="R21" i="50" s="1"/>
  <c r="AH21" i="50" s="1"/>
  <c r="S27" i="53"/>
  <c r="AC18" i="49" s="1"/>
  <c r="AD18" i="50" s="1"/>
  <c r="AJ18" i="50" s="1"/>
  <c r="L27" i="53"/>
  <c r="V18" i="49" s="1"/>
  <c r="W18" i="50" s="1"/>
  <c r="AI18" i="50" s="1"/>
  <c r="G27" i="53"/>
  <c r="Q18" i="49" s="1"/>
  <c r="R18" i="50" s="1"/>
  <c r="AH18" i="50" s="1"/>
  <c r="S24" i="53"/>
  <c r="AC15" i="49" s="1"/>
  <c r="AD15" i="50" s="1"/>
  <c r="AJ15" i="50" s="1"/>
  <c r="L24" i="53"/>
  <c r="V15" i="49" s="1"/>
  <c r="W15" i="50" s="1"/>
  <c r="AI15" i="50" s="1"/>
  <c r="G24" i="53"/>
  <c r="Q15" i="49" s="1"/>
  <c r="R15" i="50" s="1"/>
  <c r="AH15" i="50" s="1"/>
  <c r="S22" i="53"/>
  <c r="AC13" i="49" s="1"/>
  <c r="AD13" i="50" s="1"/>
  <c r="AJ13" i="50" s="1"/>
  <c r="L22" i="53"/>
  <c r="V13" i="49" s="1"/>
  <c r="W13" i="50" s="1"/>
  <c r="AI13" i="50" s="1"/>
  <c r="G22" i="53"/>
  <c r="S18" i="53"/>
  <c r="AC9" i="49" s="1"/>
  <c r="AD9" i="50" s="1"/>
  <c r="AJ9" i="50" s="1"/>
  <c r="L18" i="53"/>
  <c r="V9" i="49" s="1"/>
  <c r="W9" i="50" s="1"/>
  <c r="AI9" i="50" s="1"/>
  <c r="G18" i="53"/>
  <c r="Q9" i="49" s="1"/>
  <c r="R9" i="50" s="1"/>
  <c r="AH9" i="50" s="1"/>
  <c r="L56" i="53"/>
  <c r="V46" i="49" s="1"/>
  <c r="W46" i="50" s="1"/>
  <c r="AI46" i="50" s="1"/>
  <c r="G56" i="53"/>
  <c r="Q46" i="49" s="1"/>
  <c r="R46" i="50" s="1"/>
  <c r="AH46" i="50" s="1"/>
  <c r="S51" i="53"/>
  <c r="AC41" i="49" s="1"/>
  <c r="AD41" i="50" s="1"/>
  <c r="AJ41" i="50" s="1"/>
  <c r="L51" i="53"/>
  <c r="V41" i="49" s="1"/>
  <c r="W41" i="50" s="1"/>
  <c r="AI41" i="50" s="1"/>
  <c r="G51" i="53"/>
  <c r="S49" i="53"/>
  <c r="AC39" i="49" s="1"/>
  <c r="AD39" i="50" s="1"/>
  <c r="AJ39" i="50" s="1"/>
  <c r="L49" i="53"/>
  <c r="V39" i="49" s="1"/>
  <c r="W39" i="50" s="1"/>
  <c r="AI39" i="50" s="1"/>
  <c r="G49" i="53"/>
  <c r="Q39" i="49" s="1"/>
  <c r="R39" i="50" s="1"/>
  <c r="AH39" i="50" s="1"/>
  <c r="S46" i="53"/>
  <c r="AC36" i="49" s="1"/>
  <c r="AD36" i="50" s="1"/>
  <c r="AJ36" i="50" s="1"/>
  <c r="L46" i="53"/>
  <c r="V36" i="49" s="1"/>
  <c r="W36" i="50" s="1"/>
  <c r="AI36" i="50" s="1"/>
  <c r="G46" i="53"/>
  <c r="Q36" i="49" s="1"/>
  <c r="R36" i="50" s="1"/>
  <c r="AH36" i="50" s="1"/>
  <c r="S44" i="53"/>
  <c r="AC34" i="49" s="1"/>
  <c r="AD34" i="50" s="1"/>
  <c r="AJ34" i="50" s="1"/>
  <c r="L44" i="53"/>
  <c r="V34" i="49" s="1"/>
  <c r="W34" i="50" s="1"/>
  <c r="AI34" i="50" s="1"/>
  <c r="G44" i="53"/>
  <c r="Q34" i="49" s="1"/>
  <c r="R34" i="50" s="1"/>
  <c r="S41" i="53"/>
  <c r="AC31" i="49" s="1"/>
  <c r="AD31" i="50" s="1"/>
  <c r="AJ31" i="50" s="1"/>
  <c r="L41" i="53"/>
  <c r="V31" i="49" s="1"/>
  <c r="W31" i="50" s="1"/>
  <c r="AI31" i="50" s="1"/>
  <c r="G41" i="53"/>
  <c r="Q31" i="49" s="1"/>
  <c r="R31" i="50" s="1"/>
  <c r="AH31" i="50" s="1"/>
  <c r="S36" i="53"/>
  <c r="AC26" i="49" s="1"/>
  <c r="AD26" i="50" s="1"/>
  <c r="AJ26" i="50" s="1"/>
  <c r="L36" i="53"/>
  <c r="V26" i="49" s="1"/>
  <c r="W26" i="50" s="1"/>
  <c r="AI26" i="50" s="1"/>
  <c r="G36" i="53"/>
  <c r="Q26" i="49" s="1"/>
  <c r="R26" i="50" s="1"/>
  <c r="AH26" i="50" s="1"/>
  <c r="S34" i="53"/>
  <c r="AC24" i="49" s="1"/>
  <c r="AD24" i="50" s="1"/>
  <c r="AJ24" i="50" s="1"/>
  <c r="L34" i="53"/>
  <c r="V24" i="49" s="1"/>
  <c r="W24" i="50" s="1"/>
  <c r="AI24" i="50" s="1"/>
  <c r="G34" i="53"/>
  <c r="Q24" i="49" s="1"/>
  <c r="R24" i="50" s="1"/>
  <c r="AH24" i="50" s="1"/>
  <c r="S32" i="53"/>
  <c r="AC22" i="49" s="1"/>
  <c r="AD22" i="50" s="1"/>
  <c r="AJ22" i="50" s="1"/>
  <c r="L32" i="53"/>
  <c r="V22" i="49" s="1"/>
  <c r="W22" i="50" s="1"/>
  <c r="AI22" i="50" s="1"/>
  <c r="G32" i="53"/>
  <c r="Q22" i="49" s="1"/>
  <c r="R22" i="50" s="1"/>
  <c r="AH22" i="50" s="1"/>
  <c r="S28" i="53"/>
  <c r="AC19" i="49" s="1"/>
  <c r="AD19" i="50" s="1"/>
  <c r="AJ19" i="50" s="1"/>
  <c r="L28" i="53"/>
  <c r="V19" i="49" s="1"/>
  <c r="W19" i="50" s="1"/>
  <c r="AI19" i="50" s="1"/>
  <c r="G28" i="53"/>
  <c r="S26" i="53"/>
  <c r="AC17" i="49" s="1"/>
  <c r="AD17" i="50" s="1"/>
  <c r="AJ17" i="50" s="1"/>
  <c r="L26" i="53"/>
  <c r="V17" i="49" s="1"/>
  <c r="W17" i="50" s="1"/>
  <c r="AI17" i="50" s="1"/>
  <c r="G26" i="53"/>
  <c r="Q17" i="49" s="1"/>
  <c r="R17" i="50" s="1"/>
  <c r="AH17" i="50" s="1"/>
  <c r="S23" i="53"/>
  <c r="AC14" i="49" s="1"/>
  <c r="AD14" i="50" s="1"/>
  <c r="AJ14" i="50" s="1"/>
  <c r="L23" i="53"/>
  <c r="V14" i="49" s="1"/>
  <c r="W14" i="50" s="1"/>
  <c r="AI14" i="50" s="1"/>
  <c r="G23" i="53"/>
  <c r="Q14" i="49" s="1"/>
  <c r="R14" i="50" s="1"/>
  <c r="AH14" i="50" s="1"/>
  <c r="S19" i="53"/>
  <c r="AC10" i="49" s="1"/>
  <c r="AD10" i="50" s="1"/>
  <c r="AJ10" i="50" s="1"/>
  <c r="L19" i="53"/>
  <c r="V10" i="49" s="1"/>
  <c r="W10" i="50" s="1"/>
  <c r="AI10" i="50" s="1"/>
  <c r="G19" i="53"/>
  <c r="Q10" i="49" s="1"/>
  <c r="R10" i="50" s="1"/>
  <c r="AH10" i="50" s="1"/>
  <c r="S17" i="53"/>
  <c r="AC8" i="49" s="1"/>
  <c r="AD8" i="50" s="1"/>
  <c r="AJ8" i="50" s="1"/>
  <c r="L17" i="53"/>
  <c r="V8" i="49" s="1"/>
  <c r="W8" i="50" s="1"/>
  <c r="AI8" i="50" s="1"/>
  <c r="G17" i="53"/>
  <c r="Q8" i="49" s="1"/>
  <c r="R8" i="50" s="1"/>
  <c r="AH8" i="50" s="1"/>
  <c r="R121" i="53"/>
  <c r="AB111" i="49" s="1"/>
  <c r="AC111" i="50" s="1"/>
  <c r="F121" i="53"/>
  <c r="P111" i="49" s="1"/>
  <c r="Q111" i="50" s="1"/>
  <c r="R115" i="53"/>
  <c r="AB105" i="49" s="1"/>
  <c r="AC105" i="50" s="1"/>
  <c r="N115" i="53"/>
  <c r="X105" i="49" s="1"/>
  <c r="Y105" i="50" s="1"/>
  <c r="J115" i="53"/>
  <c r="T105" i="49" s="1"/>
  <c r="U105" i="50" s="1"/>
  <c r="R73" i="53"/>
  <c r="AB63" i="49" s="1"/>
  <c r="AC63" i="50" s="1"/>
  <c r="N73" i="53"/>
  <c r="X63" i="49" s="1"/>
  <c r="Y63" i="50" s="1"/>
  <c r="J73" i="53"/>
  <c r="T63" i="49" s="1"/>
  <c r="U63" i="50" s="1"/>
  <c r="F73" i="53"/>
  <c r="P63" i="49" s="1"/>
  <c r="Q63" i="50" s="1"/>
  <c r="R68" i="53"/>
  <c r="AB58" i="49" s="1"/>
  <c r="AC58" i="50" s="1"/>
  <c r="N68" i="53"/>
  <c r="X58" i="49" s="1"/>
  <c r="Y58" i="50" s="1"/>
  <c r="J68" i="53"/>
  <c r="T58" i="49" s="1"/>
  <c r="U58" i="50" s="1"/>
  <c r="F68" i="53"/>
  <c r="P58" i="49" s="1"/>
  <c r="Q58" i="50" s="1"/>
  <c r="N121" i="53"/>
  <c r="X111" i="49" s="1"/>
  <c r="Y111" i="50" s="1"/>
  <c r="J121" i="53"/>
  <c r="T111" i="49" s="1"/>
  <c r="U111" i="50" s="1"/>
  <c r="F115" i="53"/>
  <c r="P105" i="49" s="1"/>
  <c r="Q105" i="50" s="1"/>
  <c r="P115" i="53"/>
  <c r="Z105" i="49" s="1"/>
  <c r="AA105" i="50" s="1"/>
  <c r="H115" i="53"/>
  <c r="D115" i="53"/>
  <c r="N105" i="49" s="1"/>
  <c r="O105" i="50" s="1"/>
  <c r="O121" i="53"/>
  <c r="Y111" i="49" s="1"/>
  <c r="Z111" i="50" s="1"/>
  <c r="K121" i="53"/>
  <c r="U111" i="49" s="1"/>
  <c r="V111" i="50" s="1"/>
  <c r="C121" i="53"/>
  <c r="O115" i="53"/>
  <c r="Y105" i="49" s="1"/>
  <c r="Z105" i="50" s="1"/>
  <c r="K115" i="53"/>
  <c r="U105" i="49" s="1"/>
  <c r="V105" i="50" s="1"/>
  <c r="R55" i="53"/>
  <c r="AB45" i="49" s="1"/>
  <c r="AC45" i="50" s="1"/>
  <c r="N55" i="53"/>
  <c r="X45" i="49" s="1"/>
  <c r="Y45" i="50" s="1"/>
  <c r="J55" i="53"/>
  <c r="T45" i="49" s="1"/>
  <c r="U45" i="50" s="1"/>
  <c r="F55" i="53"/>
  <c r="P45" i="49" s="1"/>
  <c r="Q45" i="50" s="1"/>
  <c r="O47" i="53"/>
  <c r="Y37" i="49" s="1"/>
  <c r="Z37" i="50" s="1"/>
  <c r="K47" i="53"/>
  <c r="U37" i="49" s="1"/>
  <c r="V37" i="50" s="1"/>
  <c r="R43" i="53"/>
  <c r="AB33" i="49" s="1"/>
  <c r="AC33" i="50" s="1"/>
  <c r="N43" i="53"/>
  <c r="X33" i="49" s="1"/>
  <c r="Y33" i="50" s="1"/>
  <c r="J43" i="53"/>
  <c r="T33" i="49" s="1"/>
  <c r="U33" i="50" s="1"/>
  <c r="F43" i="53"/>
  <c r="P33" i="49" s="1"/>
  <c r="Q33" i="50" s="1"/>
  <c r="Q39" i="53"/>
  <c r="M39" i="53"/>
  <c r="I39" i="53"/>
  <c r="E39" i="53"/>
  <c r="O30" i="53"/>
  <c r="Y20" i="49" s="1"/>
  <c r="Z20" i="50" s="1"/>
  <c r="K30" i="53"/>
  <c r="U20" i="49" s="1"/>
  <c r="V20" i="50" s="1"/>
  <c r="C30" i="53"/>
  <c r="M20" i="49" s="1"/>
  <c r="N20" i="50" s="1"/>
  <c r="R25" i="53"/>
  <c r="AB16" i="49" s="1"/>
  <c r="AC16" i="50" s="1"/>
  <c r="N25" i="53"/>
  <c r="X16" i="49" s="1"/>
  <c r="Y16" i="50" s="1"/>
  <c r="J25" i="53"/>
  <c r="T16" i="49" s="1"/>
  <c r="U16" i="50" s="1"/>
  <c r="F25" i="53"/>
  <c r="P16" i="49" s="1"/>
  <c r="Q16" i="50" s="1"/>
  <c r="Q21" i="53"/>
  <c r="M21" i="53"/>
  <c r="I21" i="53"/>
  <c r="E21" i="53"/>
  <c r="P16" i="53"/>
  <c r="H16" i="53"/>
  <c r="D16" i="53"/>
  <c r="Q121" i="53"/>
  <c r="AA111" i="49" s="1"/>
  <c r="AB111" i="50" s="1"/>
  <c r="M121" i="53"/>
  <c r="I121" i="53"/>
  <c r="S111" i="49" s="1"/>
  <c r="T111" i="50" s="1"/>
  <c r="E121" i="53"/>
  <c r="O111" i="49" s="1"/>
  <c r="P111" i="50" s="1"/>
  <c r="Q115" i="53"/>
  <c r="AA105" i="49" s="1"/>
  <c r="AB105" i="50" s="1"/>
  <c r="M115" i="53"/>
  <c r="I115" i="53"/>
  <c r="S105" i="49" s="1"/>
  <c r="T105" i="50" s="1"/>
  <c r="E115" i="53"/>
  <c r="O105" i="49" s="1"/>
  <c r="P105" i="50" s="1"/>
  <c r="P107" i="53"/>
  <c r="Z97" i="49" s="1"/>
  <c r="AA97" i="50" s="1"/>
  <c r="H107" i="53"/>
  <c r="D107" i="53"/>
  <c r="N97" i="49" s="1"/>
  <c r="O97" i="50" s="1"/>
  <c r="O107" i="53"/>
  <c r="Y97" i="49" s="1"/>
  <c r="Z97" i="50" s="1"/>
  <c r="K107" i="53"/>
  <c r="U97" i="49" s="1"/>
  <c r="V97" i="50" s="1"/>
  <c r="C107" i="53"/>
  <c r="M97" i="49" s="1"/>
  <c r="N97" i="50" s="1"/>
  <c r="R107" i="53"/>
  <c r="AB97" i="49" s="1"/>
  <c r="AC97" i="50" s="1"/>
  <c r="N107" i="53"/>
  <c r="X97" i="49" s="1"/>
  <c r="Y97" i="50" s="1"/>
  <c r="J107" i="53"/>
  <c r="T97" i="49" s="1"/>
  <c r="U97" i="50" s="1"/>
  <c r="F107" i="53"/>
  <c r="P97" i="49" s="1"/>
  <c r="Q97" i="50" s="1"/>
  <c r="Q107" i="53"/>
  <c r="AA97" i="49" s="1"/>
  <c r="AB97" i="50" s="1"/>
  <c r="M107" i="53"/>
  <c r="I107" i="53"/>
  <c r="S97" i="49" s="1"/>
  <c r="T97" i="50" s="1"/>
  <c r="E107" i="53"/>
  <c r="O97" i="49" s="1"/>
  <c r="P97" i="50" s="1"/>
  <c r="R59" i="53"/>
  <c r="AB49" i="49" s="1"/>
  <c r="AC49" i="50" s="1"/>
  <c r="N59" i="53"/>
  <c r="X49" i="49" s="1"/>
  <c r="Y49" i="50" s="1"/>
  <c r="J59" i="53"/>
  <c r="T49" i="49" s="1"/>
  <c r="U49" i="50" s="1"/>
  <c r="F59" i="53"/>
  <c r="P49" i="49" s="1"/>
  <c r="Q49" i="50" s="1"/>
  <c r="Q73" i="53"/>
  <c r="AA63" i="49" s="1"/>
  <c r="AB63" i="50" s="1"/>
  <c r="M73" i="53"/>
  <c r="W63" i="49" s="1"/>
  <c r="X63" i="50" s="1"/>
  <c r="I73" i="53"/>
  <c r="S63" i="49" s="1"/>
  <c r="T63" i="50" s="1"/>
  <c r="E73" i="53"/>
  <c r="O63" i="49" s="1"/>
  <c r="P63" i="50" s="1"/>
  <c r="Q68" i="53"/>
  <c r="AA58" i="49" s="1"/>
  <c r="AB58" i="50" s="1"/>
  <c r="M68" i="53"/>
  <c r="W58" i="49" s="1"/>
  <c r="X58" i="50" s="1"/>
  <c r="I68" i="53"/>
  <c r="S58" i="49" s="1"/>
  <c r="T58" i="50" s="1"/>
  <c r="E68" i="53"/>
  <c r="O58" i="49" s="1"/>
  <c r="P58" i="50" s="1"/>
  <c r="Q59" i="53"/>
  <c r="AA49" i="49" s="1"/>
  <c r="AB49" i="50" s="1"/>
  <c r="M59" i="53"/>
  <c r="W49" i="49" s="1"/>
  <c r="X49" i="50" s="1"/>
  <c r="I59" i="53"/>
  <c r="S49" i="49" s="1"/>
  <c r="T49" i="50" s="1"/>
  <c r="E59" i="53"/>
  <c r="O49" i="49" s="1"/>
  <c r="P49" i="50" s="1"/>
  <c r="Q55" i="53"/>
  <c r="AA45" i="49" s="1"/>
  <c r="AB45" i="50" s="1"/>
  <c r="M55" i="53"/>
  <c r="W45" i="49" s="1"/>
  <c r="X45" i="50" s="1"/>
  <c r="I55" i="53"/>
  <c r="S45" i="49" s="1"/>
  <c r="T45" i="50" s="1"/>
  <c r="E55" i="53"/>
  <c r="O45" i="49" s="1"/>
  <c r="P45" i="50" s="1"/>
  <c r="P73" i="53"/>
  <c r="Z63" i="49" s="1"/>
  <c r="AA63" i="50" s="1"/>
  <c r="H73" i="53"/>
  <c r="R63" i="49" s="1"/>
  <c r="S63" i="50" s="1"/>
  <c r="D73" i="53"/>
  <c r="N63" i="49" s="1"/>
  <c r="O63" i="50" s="1"/>
  <c r="P68" i="53"/>
  <c r="Z58" i="49" s="1"/>
  <c r="AA58" i="50" s="1"/>
  <c r="H68" i="53"/>
  <c r="R58" i="49" s="1"/>
  <c r="S58" i="50" s="1"/>
  <c r="D68" i="53"/>
  <c r="N58" i="49" s="1"/>
  <c r="O58" i="50" s="1"/>
  <c r="P59" i="53"/>
  <c r="Z49" i="49" s="1"/>
  <c r="AA49" i="50" s="1"/>
  <c r="H59" i="53"/>
  <c r="R49" i="49" s="1"/>
  <c r="S49" i="50" s="1"/>
  <c r="D59" i="53"/>
  <c r="N49" i="49" s="1"/>
  <c r="O49" i="50" s="1"/>
  <c r="P55" i="53"/>
  <c r="Z45" i="49" s="1"/>
  <c r="AA45" i="50" s="1"/>
  <c r="H55" i="53"/>
  <c r="R45" i="49" s="1"/>
  <c r="S45" i="50" s="1"/>
  <c r="D55" i="53"/>
  <c r="N45" i="49" s="1"/>
  <c r="O45" i="50" s="1"/>
  <c r="O73" i="53"/>
  <c r="Y63" i="49" s="1"/>
  <c r="Z63" i="50" s="1"/>
  <c r="K73" i="53"/>
  <c r="U63" i="49" s="1"/>
  <c r="V63" i="50" s="1"/>
  <c r="O68" i="53"/>
  <c r="Y58" i="49" s="1"/>
  <c r="Z58" i="50" s="1"/>
  <c r="K68" i="53"/>
  <c r="U58" i="49" s="1"/>
  <c r="V58" i="50" s="1"/>
  <c r="C68" i="53"/>
  <c r="M58" i="49" s="1"/>
  <c r="N58" i="50" s="1"/>
  <c r="O59" i="53"/>
  <c r="Y49" i="49" s="1"/>
  <c r="Z49" i="50" s="1"/>
  <c r="K59" i="53"/>
  <c r="U49" i="49" s="1"/>
  <c r="V49" i="50" s="1"/>
  <c r="C59" i="53"/>
  <c r="O55" i="53"/>
  <c r="Y45" i="49" s="1"/>
  <c r="Z45" i="50" s="1"/>
  <c r="K55" i="53"/>
  <c r="U45" i="49" s="1"/>
  <c r="V45" i="50" s="1"/>
  <c r="C55" i="53"/>
  <c r="M45" i="49" s="1"/>
  <c r="N45" i="50" s="1"/>
  <c r="N47" i="53"/>
  <c r="X37" i="49" s="1"/>
  <c r="Y37" i="50" s="1"/>
  <c r="J47" i="53"/>
  <c r="T37" i="49" s="1"/>
  <c r="U37" i="50" s="1"/>
  <c r="Q43" i="53"/>
  <c r="AA33" i="49" s="1"/>
  <c r="AB33" i="50" s="1"/>
  <c r="I43" i="53"/>
  <c r="S33" i="49" s="1"/>
  <c r="T33" i="50" s="1"/>
  <c r="P39" i="53"/>
  <c r="H39" i="53"/>
  <c r="R30" i="53"/>
  <c r="AB20" i="49" s="1"/>
  <c r="AC20" i="50" s="1"/>
  <c r="J30" i="53"/>
  <c r="T20" i="49" s="1"/>
  <c r="U20" i="50" s="1"/>
  <c r="Q25" i="53"/>
  <c r="AA16" i="49" s="1"/>
  <c r="AB16" i="50" s="1"/>
  <c r="I25" i="53"/>
  <c r="S16" i="49" s="1"/>
  <c r="T16" i="50" s="1"/>
  <c r="P21" i="53"/>
  <c r="H21" i="53"/>
  <c r="D21" i="53"/>
  <c r="O16" i="53"/>
  <c r="K16" i="53"/>
  <c r="Q47" i="53"/>
  <c r="AA37" i="49" s="1"/>
  <c r="AB37" i="50" s="1"/>
  <c r="M47" i="53"/>
  <c r="W37" i="49" s="1"/>
  <c r="X37" i="50" s="1"/>
  <c r="I47" i="53"/>
  <c r="S37" i="49" s="1"/>
  <c r="T37" i="50" s="1"/>
  <c r="E47" i="53"/>
  <c r="O37" i="49" s="1"/>
  <c r="P37" i="50" s="1"/>
  <c r="P43" i="53"/>
  <c r="Z33" i="49" s="1"/>
  <c r="AA33" i="50" s="1"/>
  <c r="H43" i="53"/>
  <c r="R33" i="49" s="1"/>
  <c r="S33" i="50" s="1"/>
  <c r="D43" i="53"/>
  <c r="N33" i="49" s="1"/>
  <c r="O33" i="50" s="1"/>
  <c r="O39" i="53"/>
  <c r="K39" i="53"/>
  <c r="Q30" i="53"/>
  <c r="AA20" i="49" s="1"/>
  <c r="AB20" i="50" s="1"/>
  <c r="M30" i="53"/>
  <c r="W20" i="49" s="1"/>
  <c r="X20" i="50" s="1"/>
  <c r="I30" i="53"/>
  <c r="S20" i="49" s="1"/>
  <c r="T20" i="50" s="1"/>
  <c r="E30" i="53"/>
  <c r="O20" i="49" s="1"/>
  <c r="P20" i="50" s="1"/>
  <c r="P25" i="53"/>
  <c r="Z16" i="49" s="1"/>
  <c r="AA16" i="50" s="1"/>
  <c r="H25" i="53"/>
  <c r="R16" i="49" s="1"/>
  <c r="S16" i="50" s="1"/>
  <c r="D25" i="53"/>
  <c r="N16" i="49" s="1"/>
  <c r="O16" i="50" s="1"/>
  <c r="O21" i="53"/>
  <c r="K21" i="53"/>
  <c r="C21" i="53"/>
  <c r="R16" i="53"/>
  <c r="N16" i="53"/>
  <c r="J16" i="53"/>
  <c r="F16" i="53"/>
  <c r="R47" i="53"/>
  <c r="AB37" i="49" s="1"/>
  <c r="AC37" i="50" s="1"/>
  <c r="F47" i="53"/>
  <c r="P37" i="49" s="1"/>
  <c r="Q37" i="50" s="1"/>
  <c r="M43" i="53"/>
  <c r="W33" i="49" s="1"/>
  <c r="X33" i="50" s="1"/>
  <c r="E43" i="53"/>
  <c r="O33" i="49" s="1"/>
  <c r="P33" i="50" s="1"/>
  <c r="D39" i="53"/>
  <c r="N30" i="53"/>
  <c r="X20" i="49" s="1"/>
  <c r="Y20" i="50" s="1"/>
  <c r="F30" i="53"/>
  <c r="P20" i="49" s="1"/>
  <c r="Q20" i="50" s="1"/>
  <c r="M25" i="53"/>
  <c r="W16" i="49" s="1"/>
  <c r="X16" i="50" s="1"/>
  <c r="E25" i="53"/>
  <c r="O16" i="49" s="1"/>
  <c r="P16" i="50" s="1"/>
  <c r="C16" i="53"/>
  <c r="P47" i="53"/>
  <c r="Z37" i="49" s="1"/>
  <c r="AA37" i="50" s="1"/>
  <c r="H47" i="53"/>
  <c r="R37" i="49" s="1"/>
  <c r="S37" i="50" s="1"/>
  <c r="D47" i="53"/>
  <c r="N37" i="49" s="1"/>
  <c r="O37" i="50" s="1"/>
  <c r="O43" i="53"/>
  <c r="Y33" i="49" s="1"/>
  <c r="Z33" i="50" s="1"/>
  <c r="K43" i="53"/>
  <c r="U33" i="49" s="1"/>
  <c r="V33" i="50" s="1"/>
  <c r="R39" i="53"/>
  <c r="N39" i="53"/>
  <c r="J39" i="53"/>
  <c r="F39" i="53"/>
  <c r="P30" i="53"/>
  <c r="Z20" i="49" s="1"/>
  <c r="AA20" i="50" s="1"/>
  <c r="H30" i="53"/>
  <c r="R20" i="49" s="1"/>
  <c r="S20" i="50" s="1"/>
  <c r="D30" i="53"/>
  <c r="N20" i="49" s="1"/>
  <c r="O20" i="50" s="1"/>
  <c r="O25" i="53"/>
  <c r="Y16" i="49" s="1"/>
  <c r="Z16" i="50" s="1"/>
  <c r="K25" i="53"/>
  <c r="U16" i="49" s="1"/>
  <c r="V16" i="50" s="1"/>
  <c r="C25" i="53"/>
  <c r="M16" i="49" s="1"/>
  <c r="N16" i="50" s="1"/>
  <c r="R21" i="53"/>
  <c r="N21" i="53"/>
  <c r="J21" i="53"/>
  <c r="F21" i="53"/>
  <c r="Q16" i="53"/>
  <c r="M16" i="53"/>
  <c r="I16" i="53"/>
  <c r="E16" i="53"/>
  <c r="G79" i="53" l="1"/>
  <c r="Q69" i="49" s="1"/>
  <c r="R69" i="50" s="1"/>
  <c r="T99" i="53"/>
  <c r="AD89" i="49" s="1"/>
  <c r="AE89" i="50" s="1"/>
  <c r="G43" i="53"/>
  <c r="Q33" i="49" s="1"/>
  <c r="R33" i="50" s="1"/>
  <c r="AH33" i="50" s="1"/>
  <c r="L79" i="53"/>
  <c r="V69" i="49" s="1"/>
  <c r="W69" i="50" s="1"/>
  <c r="S85" i="53"/>
  <c r="AC75" i="49" s="1"/>
  <c r="AD75" i="50" s="1"/>
  <c r="AJ75" i="50" s="1"/>
  <c r="T103" i="53"/>
  <c r="AD93" i="49" s="1"/>
  <c r="AE93" i="50" s="1"/>
  <c r="T105" i="53"/>
  <c r="AD95" i="49" s="1"/>
  <c r="AE95" i="50" s="1"/>
  <c r="T101" i="53"/>
  <c r="AD91" i="49" s="1"/>
  <c r="AE91" i="50" s="1"/>
  <c r="AH83" i="50"/>
  <c r="AH44" i="50"/>
  <c r="AH38" i="50"/>
  <c r="AH30" i="50"/>
  <c r="AH76" i="50"/>
  <c r="AH34" i="50"/>
  <c r="AI70" i="50"/>
  <c r="AI76" i="50"/>
  <c r="AI91" i="50"/>
  <c r="AH95" i="50"/>
  <c r="AJ95" i="50"/>
  <c r="AH89" i="50"/>
  <c r="AJ89" i="50"/>
  <c r="AI93" i="50"/>
  <c r="AJ98" i="50"/>
  <c r="AJ83" i="50"/>
  <c r="T12" i="49"/>
  <c r="U12" i="50" s="1"/>
  <c r="J20" i="53"/>
  <c r="T11" i="49" s="1"/>
  <c r="U11" i="50" s="1"/>
  <c r="N29" i="49"/>
  <c r="O29" i="50" s="1"/>
  <c r="D38" i="53"/>
  <c r="N28" i="49" s="1"/>
  <c r="O28" i="50" s="1"/>
  <c r="Y29" i="49"/>
  <c r="Z29" i="50" s="1"/>
  <c r="O38" i="53"/>
  <c r="Y28" i="49" s="1"/>
  <c r="Z28" i="50" s="1"/>
  <c r="Z12" i="49"/>
  <c r="AA12" i="50" s="1"/>
  <c r="P20" i="53"/>
  <c r="Z11" i="49" s="1"/>
  <c r="AA11" i="50" s="1"/>
  <c r="Y69" i="49"/>
  <c r="Z69" i="50" s="1"/>
  <c r="O78" i="53"/>
  <c r="Y68" i="49" s="1"/>
  <c r="Z68" i="50" s="1"/>
  <c r="O7" i="49"/>
  <c r="P7" i="50" s="1"/>
  <c r="P12" i="49"/>
  <c r="Q12" i="50" s="1"/>
  <c r="F20" i="53"/>
  <c r="P11" i="49" s="1"/>
  <c r="Q11" i="50" s="1"/>
  <c r="X29" i="49"/>
  <c r="Y29" i="50" s="1"/>
  <c r="N38" i="53"/>
  <c r="X28" i="49" s="1"/>
  <c r="Y28" i="50" s="1"/>
  <c r="M7" i="49"/>
  <c r="N7" i="50" s="1"/>
  <c r="G16" i="53"/>
  <c r="Q7" i="49" s="1"/>
  <c r="R7" i="50" s="1"/>
  <c r="X7" i="49"/>
  <c r="Y7" i="50" s="1"/>
  <c r="Y12" i="49"/>
  <c r="Z12" i="50" s="1"/>
  <c r="O20" i="53"/>
  <c r="Y11" i="49" s="1"/>
  <c r="Z11" i="50" s="1"/>
  <c r="U29" i="49"/>
  <c r="V29" i="50" s="1"/>
  <c r="K38" i="53"/>
  <c r="U28" i="49" s="1"/>
  <c r="V28" i="50" s="1"/>
  <c r="R12" i="49"/>
  <c r="S12" i="50" s="1"/>
  <c r="H20" i="53"/>
  <c r="R11" i="49" s="1"/>
  <c r="S11" i="50" s="1"/>
  <c r="R97" i="49"/>
  <c r="S97" i="50" s="1"/>
  <c r="L107" i="53"/>
  <c r="V97" i="49" s="1"/>
  <c r="W97" i="50" s="1"/>
  <c r="N7" i="49"/>
  <c r="O7" i="50" s="1"/>
  <c r="S12" i="49"/>
  <c r="T12" i="50" s="1"/>
  <c r="I20" i="53"/>
  <c r="S11" i="49" s="1"/>
  <c r="T11" i="50" s="1"/>
  <c r="W29" i="49"/>
  <c r="X29" i="50" s="1"/>
  <c r="M38" i="53"/>
  <c r="T110" i="53"/>
  <c r="AD100" i="49" s="1"/>
  <c r="AE100" i="50" s="1"/>
  <c r="AJ76" i="50"/>
  <c r="L92" i="53"/>
  <c r="V82" i="49" s="1"/>
  <c r="W82" i="50" s="1"/>
  <c r="R82" i="49"/>
  <c r="S82" i="50" s="1"/>
  <c r="P69" i="49"/>
  <c r="Q69" i="50" s="1"/>
  <c r="F78" i="53"/>
  <c r="P68" i="49" s="1"/>
  <c r="Q68" i="50" s="1"/>
  <c r="AH91" i="50"/>
  <c r="AJ91" i="50"/>
  <c r="AI95" i="50"/>
  <c r="R69" i="49"/>
  <c r="S69" i="50" s="1"/>
  <c r="H78" i="53"/>
  <c r="R68" i="49" s="1"/>
  <c r="S68" i="50" s="1"/>
  <c r="AA69" i="49"/>
  <c r="AB69" i="50" s="1"/>
  <c r="Q78" i="53"/>
  <c r="AA68" i="49" s="1"/>
  <c r="AB68" i="50" s="1"/>
  <c r="J78" i="53"/>
  <c r="T68" i="49" s="1"/>
  <c r="U68" i="50" s="1"/>
  <c r="T75" i="49"/>
  <c r="U75" i="50" s="1"/>
  <c r="AI89" i="50"/>
  <c r="AH93" i="50"/>
  <c r="AJ93" i="50"/>
  <c r="AB29" i="49"/>
  <c r="AC29" i="50" s="1"/>
  <c r="R38" i="53"/>
  <c r="AB28" i="49" s="1"/>
  <c r="AC28" i="50" s="1"/>
  <c r="AB7" i="49"/>
  <c r="AC7" i="50" s="1"/>
  <c r="R7" i="49"/>
  <c r="S7" i="50" s="1"/>
  <c r="W12" i="49"/>
  <c r="X12" i="50" s="1"/>
  <c r="M20" i="53"/>
  <c r="W11" i="49" s="1"/>
  <c r="X11" i="50" s="1"/>
  <c r="T116" i="53"/>
  <c r="AD106" i="49" s="1"/>
  <c r="AE106" i="50" s="1"/>
  <c r="AC106" i="49"/>
  <c r="AD106" i="50" s="1"/>
  <c r="AJ106" i="50" s="1"/>
  <c r="X69" i="49"/>
  <c r="Y69" i="50" s="1"/>
  <c r="N78" i="53"/>
  <c r="X68" i="49" s="1"/>
  <c r="Y68" i="50" s="1"/>
  <c r="W7" i="49"/>
  <c r="X7" i="50" s="1"/>
  <c r="X12" i="49"/>
  <c r="Y12" i="50" s="1"/>
  <c r="N20" i="53"/>
  <c r="X11" i="49" s="1"/>
  <c r="Y11" i="50" s="1"/>
  <c r="P29" i="49"/>
  <c r="Q29" i="50" s="1"/>
  <c r="F38" i="53"/>
  <c r="P28" i="49" s="1"/>
  <c r="Q28" i="50" s="1"/>
  <c r="P7" i="49"/>
  <c r="Q7" i="50" s="1"/>
  <c r="F15" i="53"/>
  <c r="P6" i="49" s="1"/>
  <c r="Q6" i="50" s="1"/>
  <c r="M12" i="49"/>
  <c r="N12" i="50" s="1"/>
  <c r="C20" i="53"/>
  <c r="Y7" i="49"/>
  <c r="Z7" i="50" s="1"/>
  <c r="R29" i="49"/>
  <c r="S29" i="50" s="1"/>
  <c r="H38" i="53"/>
  <c r="F53" i="53"/>
  <c r="W97" i="49"/>
  <c r="X97" i="50" s="1"/>
  <c r="S107" i="53"/>
  <c r="AC97" i="49" s="1"/>
  <c r="AD97" i="50" s="1"/>
  <c r="T71" i="53"/>
  <c r="AD61" i="49" s="1"/>
  <c r="AE61" i="50" s="1"/>
  <c r="W111" i="49"/>
  <c r="X111" i="50" s="1"/>
  <c r="S121" i="53"/>
  <c r="AC111" i="49" s="1"/>
  <c r="AD111" i="50" s="1"/>
  <c r="Z7" i="49"/>
  <c r="AA7" i="50" s="1"/>
  <c r="AA12" i="49"/>
  <c r="AB12" i="50" s="1"/>
  <c r="Q20" i="53"/>
  <c r="AA11" i="49" s="1"/>
  <c r="AB11" i="50" s="1"/>
  <c r="O29" i="49"/>
  <c r="P29" i="50" s="1"/>
  <c r="E38" i="53"/>
  <c r="O28" i="49" s="1"/>
  <c r="P28" i="50" s="1"/>
  <c r="T28" i="53"/>
  <c r="AD19" i="49" s="1"/>
  <c r="AE19" i="50" s="1"/>
  <c r="Q19" i="49"/>
  <c r="R19" i="50" s="1"/>
  <c r="AH19" i="50" s="1"/>
  <c r="T22" i="53"/>
  <c r="AD13" i="49" s="1"/>
  <c r="AE13" i="50" s="1"/>
  <c r="Q13" i="49"/>
  <c r="R13" i="50" s="1"/>
  <c r="AH13" i="50" s="1"/>
  <c r="G85" i="53"/>
  <c r="Q75" i="49" s="1"/>
  <c r="R75" i="50" s="1"/>
  <c r="T65" i="53"/>
  <c r="AD55" i="49" s="1"/>
  <c r="AE55" i="50" s="1"/>
  <c r="V55" i="49"/>
  <c r="W55" i="50" s="1"/>
  <c r="AI55" i="50" s="1"/>
  <c r="AJ70" i="50"/>
  <c r="T84" i="53"/>
  <c r="AD74" i="49" s="1"/>
  <c r="AE74" i="50" s="1"/>
  <c r="AC74" i="49"/>
  <c r="AD74" i="50" s="1"/>
  <c r="AJ74" i="50" s="1"/>
  <c r="G92" i="53"/>
  <c r="Q82" i="49" s="1"/>
  <c r="R82" i="50" s="1"/>
  <c r="M82" i="49"/>
  <c r="N82" i="50" s="1"/>
  <c r="T58" i="53"/>
  <c r="AD48" i="49" s="1"/>
  <c r="AE48" i="50" s="1"/>
  <c r="Q48" i="49"/>
  <c r="R48" i="50" s="1"/>
  <c r="AH48" i="50" s="1"/>
  <c r="AH70" i="50"/>
  <c r="Z69" i="49"/>
  <c r="AA69" i="50" s="1"/>
  <c r="P78" i="53"/>
  <c r="Z68" i="49" s="1"/>
  <c r="AA68" i="50" s="1"/>
  <c r="G39" i="53"/>
  <c r="Q29" i="49" s="1"/>
  <c r="R29" i="50" s="1"/>
  <c r="M29" i="49"/>
  <c r="N29" i="50" s="1"/>
  <c r="C38" i="53"/>
  <c r="M69" i="49"/>
  <c r="N69" i="50" s="1"/>
  <c r="C78" i="53"/>
  <c r="W69" i="49"/>
  <c r="X69" i="50" s="1"/>
  <c r="M78" i="53"/>
  <c r="W68" i="49" s="1"/>
  <c r="X68" i="50" s="1"/>
  <c r="E78" i="53"/>
  <c r="O68" i="49" s="1"/>
  <c r="P68" i="50" s="1"/>
  <c r="O75" i="49"/>
  <c r="P75" i="50" s="1"/>
  <c r="U69" i="49"/>
  <c r="V69" i="50" s="1"/>
  <c r="K78" i="53"/>
  <c r="U68" i="49" s="1"/>
  <c r="V68" i="50" s="1"/>
  <c r="S7" i="49"/>
  <c r="T7" i="50" s="1"/>
  <c r="I15" i="53"/>
  <c r="S6" i="49" s="1"/>
  <c r="T6" i="50" s="1"/>
  <c r="U7" i="49"/>
  <c r="V7" i="50" s="1"/>
  <c r="AA29" i="49"/>
  <c r="AB29" i="50" s="1"/>
  <c r="Q38" i="53"/>
  <c r="AA28" i="49" s="1"/>
  <c r="AB28" i="50" s="1"/>
  <c r="S92" i="53"/>
  <c r="AC82" i="49" s="1"/>
  <c r="AD82" i="50" s="1"/>
  <c r="W82" i="49"/>
  <c r="X82" i="50" s="1"/>
  <c r="N69" i="49"/>
  <c r="O69" i="50" s="1"/>
  <c r="D78" i="53"/>
  <c r="N68" i="49" s="1"/>
  <c r="O68" i="50" s="1"/>
  <c r="AA7" i="49"/>
  <c r="AB7" i="50" s="1"/>
  <c r="AB12" i="49"/>
  <c r="AC12" i="50" s="1"/>
  <c r="R20" i="53"/>
  <c r="AB11" i="49" s="1"/>
  <c r="AC11" i="50" s="1"/>
  <c r="T29" i="49"/>
  <c r="U29" i="50" s="1"/>
  <c r="J38" i="53"/>
  <c r="T28" i="49" s="1"/>
  <c r="U28" i="50" s="1"/>
  <c r="T7" i="49"/>
  <c r="U7" i="50" s="1"/>
  <c r="U12" i="49"/>
  <c r="V12" i="50" s="1"/>
  <c r="K20" i="53"/>
  <c r="U11" i="49" s="1"/>
  <c r="V11" i="50" s="1"/>
  <c r="N12" i="49"/>
  <c r="O12" i="50" s="1"/>
  <c r="D20" i="53"/>
  <c r="N11" i="49" s="1"/>
  <c r="O11" i="50" s="1"/>
  <c r="Z29" i="49"/>
  <c r="AA29" i="50" s="1"/>
  <c r="P38" i="53"/>
  <c r="Z28" i="49" s="1"/>
  <c r="AA28" i="50" s="1"/>
  <c r="M49" i="49"/>
  <c r="N49" i="50" s="1"/>
  <c r="G59" i="53"/>
  <c r="Q49" i="49" s="1"/>
  <c r="R49" i="50" s="1"/>
  <c r="O12" i="49"/>
  <c r="P12" i="50" s="1"/>
  <c r="E20" i="53"/>
  <c r="O11" i="49" s="1"/>
  <c r="P11" i="50" s="1"/>
  <c r="S29" i="49"/>
  <c r="T29" i="50" s="1"/>
  <c r="I38" i="53"/>
  <c r="S28" i="49" s="1"/>
  <c r="T28" i="50" s="1"/>
  <c r="M111" i="49"/>
  <c r="N111" i="50" s="1"/>
  <c r="G121" i="53"/>
  <c r="Q111" i="49" s="1"/>
  <c r="R111" i="50" s="1"/>
  <c r="AH64" i="50"/>
  <c r="S79" i="53"/>
  <c r="AC69" i="49" s="1"/>
  <c r="AD69" i="50" s="1"/>
  <c r="L85" i="53"/>
  <c r="V75" i="49" s="1"/>
  <c r="W75" i="50" s="1"/>
  <c r="T77" i="53"/>
  <c r="AD67" i="49" s="1"/>
  <c r="AE67" i="50" s="1"/>
  <c r="V67" i="49"/>
  <c r="W67" i="50" s="1"/>
  <c r="AI67" i="50" s="1"/>
  <c r="AI83" i="50"/>
  <c r="R111" i="49"/>
  <c r="S111" i="50" s="1"/>
  <c r="L121" i="53"/>
  <c r="V111" i="49" s="1"/>
  <c r="W111" i="50" s="1"/>
  <c r="S69" i="49"/>
  <c r="T69" i="50" s="1"/>
  <c r="I78" i="53"/>
  <c r="S68" i="49" s="1"/>
  <c r="T68" i="50" s="1"/>
  <c r="R78" i="53"/>
  <c r="AB68" i="49" s="1"/>
  <c r="AC68" i="50" s="1"/>
  <c r="AB69" i="49"/>
  <c r="AC69" i="50" s="1"/>
  <c r="W105" i="49"/>
  <c r="X105" i="50" s="1"/>
  <c r="S115" i="53"/>
  <c r="AC105" i="49" s="1"/>
  <c r="AD105" i="50" s="1"/>
  <c r="M105" i="49"/>
  <c r="N105" i="50" s="1"/>
  <c r="G115" i="53"/>
  <c r="Q105" i="49" s="1"/>
  <c r="R105" i="50" s="1"/>
  <c r="T118" i="53"/>
  <c r="AD108" i="49" s="1"/>
  <c r="AE108" i="50" s="1"/>
  <c r="V108" i="49"/>
  <c r="W108" i="50" s="1"/>
  <c r="AI108" i="50" s="1"/>
  <c r="R105" i="49"/>
  <c r="S105" i="50" s="1"/>
  <c r="L115" i="53"/>
  <c r="V105" i="49" s="1"/>
  <c r="W105" i="50" s="1"/>
  <c r="T51" i="53"/>
  <c r="AD41" i="49" s="1"/>
  <c r="AE41" i="50" s="1"/>
  <c r="Q41" i="49"/>
  <c r="R41" i="50" s="1"/>
  <c r="AH41" i="50" s="1"/>
  <c r="G107" i="53"/>
  <c r="Q97" i="49" s="1"/>
  <c r="R97" i="50" s="1"/>
  <c r="AH97" i="50" s="1"/>
  <c r="T97" i="53"/>
  <c r="AD87" i="49" s="1"/>
  <c r="AE87" i="50" s="1"/>
  <c r="L47" i="53"/>
  <c r="V37" i="49" s="1"/>
  <c r="W37" i="50" s="1"/>
  <c r="AI37" i="50" s="1"/>
  <c r="T72" i="53"/>
  <c r="AD62" i="49" s="1"/>
  <c r="AE62" i="50" s="1"/>
  <c r="T108" i="53"/>
  <c r="AD98" i="49" s="1"/>
  <c r="AE98" i="50" s="1"/>
  <c r="T95" i="53"/>
  <c r="AD85" i="49" s="1"/>
  <c r="AE85" i="50" s="1"/>
  <c r="G25" i="53"/>
  <c r="Q16" i="49" s="1"/>
  <c r="R16" i="50" s="1"/>
  <c r="AH16" i="50" s="1"/>
  <c r="L30" i="53"/>
  <c r="V20" i="49" s="1"/>
  <c r="W20" i="50" s="1"/>
  <c r="AI20" i="50" s="1"/>
  <c r="L43" i="53"/>
  <c r="V33" i="49" s="1"/>
  <c r="W33" i="50" s="1"/>
  <c r="AI33" i="50" s="1"/>
  <c r="T19" i="53"/>
  <c r="AD10" i="49" s="1"/>
  <c r="AE10" i="50" s="1"/>
  <c r="T23" i="53"/>
  <c r="AD14" i="49" s="1"/>
  <c r="AE14" i="50" s="1"/>
  <c r="T32" i="53"/>
  <c r="AD22" i="49" s="1"/>
  <c r="AE22" i="50" s="1"/>
  <c r="T34" i="53"/>
  <c r="AD24" i="49" s="1"/>
  <c r="AE24" i="50" s="1"/>
  <c r="T44" i="53"/>
  <c r="AD34" i="49" s="1"/>
  <c r="AE34" i="50" s="1"/>
  <c r="T46" i="53"/>
  <c r="AD36" i="49" s="1"/>
  <c r="AE36" i="50" s="1"/>
  <c r="T56" i="53"/>
  <c r="AD46" i="49" s="1"/>
  <c r="AE46" i="50" s="1"/>
  <c r="T24" i="53"/>
  <c r="AD15" i="49" s="1"/>
  <c r="AE15" i="50" s="1"/>
  <c r="T27" i="53"/>
  <c r="AD18" i="49" s="1"/>
  <c r="AE18" i="50" s="1"/>
  <c r="T31" i="53"/>
  <c r="AD21" i="49" s="1"/>
  <c r="AE21" i="50" s="1"/>
  <c r="T35" i="53"/>
  <c r="AD25" i="49" s="1"/>
  <c r="AE25" i="50" s="1"/>
  <c r="T40" i="53"/>
  <c r="AD30" i="49" s="1"/>
  <c r="AE30" i="50" s="1"/>
  <c r="T42" i="53"/>
  <c r="AD32" i="49" s="1"/>
  <c r="AE32" i="50" s="1"/>
  <c r="T48" i="53"/>
  <c r="AD38" i="49" s="1"/>
  <c r="AE38" i="50" s="1"/>
  <c r="T50" i="53"/>
  <c r="AD40" i="49" s="1"/>
  <c r="AE40" i="50" s="1"/>
  <c r="T60" i="53"/>
  <c r="AD50" i="49" s="1"/>
  <c r="AE50" i="50" s="1"/>
  <c r="T62" i="53"/>
  <c r="AD52" i="49" s="1"/>
  <c r="AE52" i="50" s="1"/>
  <c r="T69" i="53"/>
  <c r="AD59" i="49" s="1"/>
  <c r="AE59" i="50" s="1"/>
  <c r="T81" i="53"/>
  <c r="AD71" i="49" s="1"/>
  <c r="AE71" i="50" s="1"/>
  <c r="T87" i="53"/>
  <c r="AD77" i="49" s="1"/>
  <c r="AE77" i="50" s="1"/>
  <c r="T89" i="53"/>
  <c r="AD79" i="49" s="1"/>
  <c r="AE79" i="50" s="1"/>
  <c r="T70" i="53"/>
  <c r="AD60" i="49" s="1"/>
  <c r="AE60" i="50" s="1"/>
  <c r="T75" i="53"/>
  <c r="AD65" i="49" s="1"/>
  <c r="AE65" i="50" s="1"/>
  <c r="T80" i="53"/>
  <c r="AD70" i="49" s="1"/>
  <c r="AE70" i="50" s="1"/>
  <c r="T88" i="53"/>
  <c r="AD78" i="49" s="1"/>
  <c r="AE78" i="50" s="1"/>
  <c r="T93" i="53"/>
  <c r="AD83" i="49" s="1"/>
  <c r="AE83" i="50" s="1"/>
  <c r="T113" i="53"/>
  <c r="AD103" i="49" s="1"/>
  <c r="AE103" i="50" s="1"/>
  <c r="T119" i="53"/>
  <c r="AD109" i="49" s="1"/>
  <c r="AE109" i="50" s="1"/>
  <c r="T96" i="53"/>
  <c r="AD86" i="49" s="1"/>
  <c r="AE86" i="50" s="1"/>
  <c r="T61" i="53"/>
  <c r="AD51" i="49" s="1"/>
  <c r="AE51" i="50" s="1"/>
  <c r="T63" i="53"/>
  <c r="AD53" i="49" s="1"/>
  <c r="AE53" i="50" s="1"/>
  <c r="T67" i="53"/>
  <c r="AD57" i="49" s="1"/>
  <c r="AE57" i="50" s="1"/>
  <c r="T86" i="53"/>
  <c r="AD76" i="49" s="1"/>
  <c r="AE76" i="50" s="1"/>
  <c r="T123" i="53"/>
  <c r="AD113" i="49" s="1"/>
  <c r="AE113" i="50" s="1"/>
  <c r="T112" i="53"/>
  <c r="AD102" i="49" s="1"/>
  <c r="AE102" i="50" s="1"/>
  <c r="T94" i="53"/>
  <c r="AD84" i="49" s="1"/>
  <c r="AE84" i="50" s="1"/>
  <c r="T122" i="53"/>
  <c r="AD112" i="49" s="1"/>
  <c r="AE112" i="50" s="1"/>
  <c r="S68" i="53"/>
  <c r="AC58" i="49" s="1"/>
  <c r="AD58" i="50" s="1"/>
  <c r="AJ58" i="50" s="1"/>
  <c r="S73" i="53"/>
  <c r="AC63" i="49" s="1"/>
  <c r="AD63" i="50" s="1"/>
  <c r="AJ63" i="50" s="1"/>
  <c r="S16" i="53"/>
  <c r="AC7" i="49" s="1"/>
  <c r="AD7" i="50" s="1"/>
  <c r="G21" i="53"/>
  <c r="Q12" i="49" s="1"/>
  <c r="R12" i="50" s="1"/>
  <c r="S30" i="53"/>
  <c r="AC20" i="49" s="1"/>
  <c r="AD20" i="50" s="1"/>
  <c r="AJ20" i="50" s="1"/>
  <c r="G73" i="53"/>
  <c r="Q63" i="49" s="1"/>
  <c r="R63" i="50" s="1"/>
  <c r="AH63" i="50" s="1"/>
  <c r="T17" i="53"/>
  <c r="AD8" i="49" s="1"/>
  <c r="AE8" i="50" s="1"/>
  <c r="T26" i="53"/>
  <c r="AD17" i="49" s="1"/>
  <c r="AE17" i="50" s="1"/>
  <c r="T36" i="53"/>
  <c r="AD26" i="49" s="1"/>
  <c r="AE26" i="50" s="1"/>
  <c r="T41" i="53"/>
  <c r="AD31" i="49" s="1"/>
  <c r="AE31" i="50" s="1"/>
  <c r="T49" i="53"/>
  <c r="AD39" i="49" s="1"/>
  <c r="AE39" i="50" s="1"/>
  <c r="T18" i="53"/>
  <c r="AD9" i="49" s="1"/>
  <c r="AE9" i="50" s="1"/>
  <c r="T33" i="53"/>
  <c r="AD23" i="49" s="1"/>
  <c r="AE23" i="50" s="1"/>
  <c r="T45" i="53"/>
  <c r="AD35" i="49" s="1"/>
  <c r="AE35" i="50" s="1"/>
  <c r="T54" i="53"/>
  <c r="AD44" i="49" s="1"/>
  <c r="AE44" i="50" s="1"/>
  <c r="T57" i="53"/>
  <c r="AD47" i="49" s="1"/>
  <c r="AE47" i="50" s="1"/>
  <c r="T64" i="53"/>
  <c r="AD54" i="49" s="1"/>
  <c r="AE54" i="50" s="1"/>
  <c r="T66" i="53"/>
  <c r="AD56" i="49" s="1"/>
  <c r="AE56" i="50" s="1"/>
  <c r="T74" i="53"/>
  <c r="AD64" i="49" s="1"/>
  <c r="AE64" i="50" s="1"/>
  <c r="T76" i="53"/>
  <c r="AD66" i="49" s="1"/>
  <c r="AE66" i="50" s="1"/>
  <c r="T83" i="53"/>
  <c r="AD73" i="49" s="1"/>
  <c r="AE73" i="50" s="1"/>
  <c r="T91" i="53"/>
  <c r="AD81" i="49" s="1"/>
  <c r="AE81" i="50" s="1"/>
  <c r="T82" i="53"/>
  <c r="AD72" i="49" s="1"/>
  <c r="AE72" i="50" s="1"/>
  <c r="T90" i="53"/>
  <c r="AD80" i="49" s="1"/>
  <c r="AE80" i="50" s="1"/>
  <c r="T117" i="53"/>
  <c r="AD107" i="49" s="1"/>
  <c r="AE107" i="50" s="1"/>
  <c r="L25" i="53"/>
  <c r="V16" i="49" s="1"/>
  <c r="W16" i="50" s="1"/>
  <c r="AI16" i="50" s="1"/>
  <c r="S25" i="53"/>
  <c r="S59" i="53"/>
  <c r="AC49" i="49" s="1"/>
  <c r="AD49" i="50" s="1"/>
  <c r="AJ49" i="50" s="1"/>
  <c r="S47" i="53"/>
  <c r="AC37" i="49" s="1"/>
  <c r="AD37" i="50" s="1"/>
  <c r="AJ37" i="50" s="1"/>
  <c r="L68" i="53"/>
  <c r="V58" i="49" s="1"/>
  <c r="W58" i="50" s="1"/>
  <c r="AI58" i="50" s="1"/>
  <c r="S39" i="53"/>
  <c r="AC29" i="49" s="1"/>
  <c r="AD29" i="50" s="1"/>
  <c r="T111" i="53"/>
  <c r="AD101" i="49" s="1"/>
  <c r="AE101" i="50" s="1"/>
  <c r="T109" i="53"/>
  <c r="AD99" i="49" s="1"/>
  <c r="AE99" i="50" s="1"/>
  <c r="L21" i="53"/>
  <c r="V12" i="49" s="1"/>
  <c r="W12" i="50" s="1"/>
  <c r="G55" i="53"/>
  <c r="Q45" i="49" s="1"/>
  <c r="R45" i="50" s="1"/>
  <c r="AH45" i="50" s="1"/>
  <c r="L55" i="53"/>
  <c r="V45" i="49" s="1"/>
  <c r="W45" i="50" s="1"/>
  <c r="AI45" i="50" s="1"/>
  <c r="L59" i="53"/>
  <c r="V49" i="49" s="1"/>
  <c r="W49" i="50" s="1"/>
  <c r="AI49" i="50" s="1"/>
  <c r="L16" i="53"/>
  <c r="G30" i="53"/>
  <c r="Q20" i="49" s="1"/>
  <c r="R20" i="50" s="1"/>
  <c r="AH20" i="50" s="1"/>
  <c r="S55" i="53"/>
  <c r="AC45" i="49" s="1"/>
  <c r="AD45" i="50" s="1"/>
  <c r="AJ45" i="50" s="1"/>
  <c r="S21" i="53"/>
  <c r="AC12" i="49" s="1"/>
  <c r="AD12" i="50" s="1"/>
  <c r="S43" i="53"/>
  <c r="AC33" i="49" s="1"/>
  <c r="AD33" i="50" s="1"/>
  <c r="AJ33" i="50" s="1"/>
  <c r="L39" i="53"/>
  <c r="V29" i="49" s="1"/>
  <c r="W29" i="50" s="1"/>
  <c r="G68" i="53"/>
  <c r="Q58" i="49" s="1"/>
  <c r="R58" i="50" s="1"/>
  <c r="AH58" i="50" s="1"/>
  <c r="L73" i="53"/>
  <c r="G47" i="53"/>
  <c r="G3" i="47"/>
  <c r="F3" i="47"/>
  <c r="E3" i="47"/>
  <c r="D3" i="47"/>
  <c r="C3" i="47"/>
  <c r="B71" i="50"/>
  <c r="T79" i="53" l="1"/>
  <c r="AD69" i="49" s="1"/>
  <c r="AE69" i="50" s="1"/>
  <c r="Q53" i="53"/>
  <c r="AA43" i="49" s="1"/>
  <c r="AB43" i="50" s="1"/>
  <c r="P15" i="53"/>
  <c r="Z6" i="49" s="1"/>
  <c r="AA6" i="50" s="1"/>
  <c r="H15" i="53"/>
  <c r="T43" i="53"/>
  <c r="AD33" i="49" s="1"/>
  <c r="AE33" i="50" s="1"/>
  <c r="P53" i="53"/>
  <c r="Z43" i="49" s="1"/>
  <c r="AA43" i="50" s="1"/>
  <c r="H53" i="53"/>
  <c r="R43" i="49" s="1"/>
  <c r="S43" i="50" s="1"/>
  <c r="O15" i="53"/>
  <c r="Y6" i="49" s="1"/>
  <c r="Z6" i="50" s="1"/>
  <c r="T107" i="53"/>
  <c r="AD97" i="49" s="1"/>
  <c r="AE97" i="50" s="1"/>
  <c r="N53" i="53"/>
  <c r="X43" i="49" s="1"/>
  <c r="Y43" i="50" s="1"/>
  <c r="Q15" i="53"/>
  <c r="AA6" i="49" s="1"/>
  <c r="AB6" i="50" s="1"/>
  <c r="T92" i="53"/>
  <c r="AD82" i="49" s="1"/>
  <c r="AE82" i="50" s="1"/>
  <c r="O53" i="53"/>
  <c r="T121" i="53"/>
  <c r="AD111" i="49" s="1"/>
  <c r="AE111" i="50" s="1"/>
  <c r="D53" i="53"/>
  <c r="N43" i="49" s="1"/>
  <c r="O43" i="50" s="1"/>
  <c r="L78" i="53"/>
  <c r="V68" i="49" s="1"/>
  <c r="W68" i="50" s="1"/>
  <c r="AI68" i="50" s="1"/>
  <c r="K53" i="53"/>
  <c r="U43" i="49" s="1"/>
  <c r="V43" i="50" s="1"/>
  <c r="T85" i="53"/>
  <c r="AD75" i="49" s="1"/>
  <c r="AE75" i="50" s="1"/>
  <c r="J15" i="53"/>
  <c r="T6" i="49" s="1"/>
  <c r="U6" i="50" s="1"/>
  <c r="S78" i="53"/>
  <c r="AC68" i="49" s="1"/>
  <c r="AD68" i="50" s="1"/>
  <c r="AJ68" i="50" s="1"/>
  <c r="AH105" i="50"/>
  <c r="AI111" i="50"/>
  <c r="AH111" i="50"/>
  <c r="AI97" i="50"/>
  <c r="AJ105" i="50"/>
  <c r="AH49" i="50"/>
  <c r="AH12" i="50"/>
  <c r="AI29" i="50"/>
  <c r="AJ97" i="50"/>
  <c r="AI12" i="50"/>
  <c r="AJ12" i="50"/>
  <c r="AI69" i="50"/>
  <c r="AH69" i="50"/>
  <c r="AJ7" i="50"/>
  <c r="AI75" i="50"/>
  <c r="AH82" i="50"/>
  <c r="AJ29" i="50"/>
  <c r="AH29" i="50"/>
  <c r="T47" i="53"/>
  <c r="AD37" i="49" s="1"/>
  <c r="AE37" i="50" s="1"/>
  <c r="Q37" i="49"/>
  <c r="R37" i="50" s="1"/>
  <c r="AH37" i="50" s="1"/>
  <c r="T16" i="53"/>
  <c r="AD7" i="49" s="1"/>
  <c r="AE7" i="50" s="1"/>
  <c r="V7" i="49"/>
  <c r="W7" i="50" s="1"/>
  <c r="AI7" i="50" s="1"/>
  <c r="AJ69" i="50"/>
  <c r="M28" i="49"/>
  <c r="N28" i="50" s="1"/>
  <c r="G38" i="53"/>
  <c r="Q28" i="49" s="1"/>
  <c r="R28" i="50" s="1"/>
  <c r="F125" i="53"/>
  <c r="P115" i="49" s="1"/>
  <c r="Q115" i="50" s="1"/>
  <c r="P43" i="49"/>
  <c r="Q43" i="50" s="1"/>
  <c r="R6" i="49"/>
  <c r="S6" i="50" s="1"/>
  <c r="W28" i="49"/>
  <c r="X28" i="50" s="1"/>
  <c r="S38" i="53"/>
  <c r="AC28" i="49" s="1"/>
  <c r="AD28" i="50" s="1"/>
  <c r="D15" i="53"/>
  <c r="J53" i="53"/>
  <c r="AH7" i="50"/>
  <c r="T73" i="53"/>
  <c r="AD63" i="49" s="1"/>
  <c r="AE63" i="50" s="1"/>
  <c r="V63" i="49"/>
  <c r="W63" i="50" s="1"/>
  <c r="AI63" i="50" s="1"/>
  <c r="T59" i="53"/>
  <c r="AD49" i="49" s="1"/>
  <c r="AE49" i="50" s="1"/>
  <c r="T25" i="53"/>
  <c r="AD16" i="49" s="1"/>
  <c r="AE16" i="50" s="1"/>
  <c r="AC16" i="49"/>
  <c r="AD16" i="50" s="1"/>
  <c r="AJ16" i="50" s="1"/>
  <c r="AI105" i="50"/>
  <c r="M68" i="49"/>
  <c r="N68" i="50" s="1"/>
  <c r="G78" i="53"/>
  <c r="Q68" i="49" s="1"/>
  <c r="R68" i="50" s="1"/>
  <c r="M53" i="53"/>
  <c r="AI82" i="50"/>
  <c r="E53" i="53"/>
  <c r="N15" i="53"/>
  <c r="X6" i="49" s="1"/>
  <c r="Y6" i="50" s="1"/>
  <c r="R15" i="53"/>
  <c r="AB6" i="49" s="1"/>
  <c r="AC6" i="50" s="1"/>
  <c r="E15" i="53"/>
  <c r="O6" i="49" s="1"/>
  <c r="P6" i="50" s="1"/>
  <c r="R53" i="53"/>
  <c r="AJ82" i="50"/>
  <c r="K15" i="53"/>
  <c r="U6" i="49" s="1"/>
  <c r="V6" i="50" s="1"/>
  <c r="C53" i="53"/>
  <c r="AH75" i="50"/>
  <c r="AJ111" i="50"/>
  <c r="R28" i="49"/>
  <c r="S28" i="50" s="1"/>
  <c r="L38" i="53"/>
  <c r="V28" i="49" s="1"/>
  <c r="W28" i="50" s="1"/>
  <c r="M11" i="49"/>
  <c r="N11" i="50" s="1"/>
  <c r="G20" i="53"/>
  <c r="Q11" i="49" s="1"/>
  <c r="R11" i="50" s="1"/>
  <c r="M15" i="53"/>
  <c r="C15" i="53"/>
  <c r="I53" i="53"/>
  <c r="T115" i="53"/>
  <c r="AD105" i="49" s="1"/>
  <c r="AE105" i="50" s="1"/>
  <c r="T68" i="53"/>
  <c r="AD58" i="49" s="1"/>
  <c r="AE58" i="50" s="1"/>
  <c r="T30" i="53"/>
  <c r="AD20" i="49" s="1"/>
  <c r="AE20" i="50" s="1"/>
  <c r="T39" i="53"/>
  <c r="AD29" i="49" s="1"/>
  <c r="AE29" i="50" s="1"/>
  <c r="T21" i="53"/>
  <c r="AD12" i="49" s="1"/>
  <c r="AE12" i="50" s="1"/>
  <c r="S20" i="53"/>
  <c r="AC11" i="49" s="1"/>
  <c r="AD11" i="50" s="1"/>
  <c r="AJ11" i="50" s="1"/>
  <c r="L20" i="53"/>
  <c r="V11" i="49" s="1"/>
  <c r="W11" i="50" s="1"/>
  <c r="AI11" i="50" s="1"/>
  <c r="T55" i="53"/>
  <c r="AD45" i="49" s="1"/>
  <c r="AE45" i="50" s="1"/>
  <c r="B109" i="50"/>
  <c r="B77" i="50"/>
  <c r="B188" i="50"/>
  <c r="B82" i="50"/>
  <c r="B90" i="50"/>
  <c r="B98" i="50"/>
  <c r="B106" i="50"/>
  <c r="B192" i="50"/>
  <c r="B231" i="50"/>
  <c r="B122" i="50"/>
  <c r="B130" i="50"/>
  <c r="B138" i="50"/>
  <c r="B201" i="50"/>
  <c r="B220" i="50"/>
  <c r="B184" i="50"/>
  <c r="B270" i="50"/>
  <c r="B146" i="50"/>
  <c r="B154" i="50"/>
  <c r="B162" i="50"/>
  <c r="B178" i="50"/>
  <c r="B186" i="50"/>
  <c r="B194" i="50"/>
  <c r="B202" i="50"/>
  <c r="B210" i="50"/>
  <c r="B218" i="50"/>
  <c r="B225" i="50"/>
  <c r="B233" i="50"/>
  <c r="B72" i="50"/>
  <c r="B88" i="50"/>
  <c r="B104" i="50"/>
  <c r="B117" i="50"/>
  <c r="B125" i="50"/>
  <c r="B133" i="50"/>
  <c r="B141" i="50"/>
  <c r="B149" i="50"/>
  <c r="B157" i="50"/>
  <c r="B165" i="50"/>
  <c r="B173" i="50"/>
  <c r="B262" i="50"/>
  <c r="B240" i="50"/>
  <c r="B248" i="50"/>
  <c r="B264" i="50"/>
  <c r="B235" i="50"/>
  <c r="B243" i="50"/>
  <c r="B251" i="50"/>
  <c r="B259" i="50"/>
  <c r="B267" i="50"/>
  <c r="B275" i="50"/>
  <c r="B213" i="50"/>
  <c r="B101" i="50"/>
  <c r="B268" i="50"/>
  <c r="B97" i="50"/>
  <c r="B75" i="50"/>
  <c r="B83" i="50"/>
  <c r="B91" i="50"/>
  <c r="B99" i="50"/>
  <c r="B107" i="50"/>
  <c r="B170" i="50"/>
  <c r="B197" i="50"/>
  <c r="B116" i="50"/>
  <c r="B124" i="50"/>
  <c r="B132" i="50"/>
  <c r="B180" i="50"/>
  <c r="B209" i="50"/>
  <c r="B258" i="50"/>
  <c r="B189" i="50"/>
  <c r="B140" i="50"/>
  <c r="B148" i="50"/>
  <c r="B156" i="50"/>
  <c r="B164" i="50"/>
  <c r="B179" i="50"/>
  <c r="B187" i="50"/>
  <c r="B195" i="50"/>
  <c r="B203" i="50"/>
  <c r="B211" i="50"/>
  <c r="B219" i="50"/>
  <c r="B228" i="50"/>
  <c r="B256" i="50"/>
  <c r="B76" i="50"/>
  <c r="B92" i="50"/>
  <c r="B108" i="50"/>
  <c r="B119" i="50"/>
  <c r="B127" i="50"/>
  <c r="B135" i="50"/>
  <c r="B143" i="50"/>
  <c r="B151" i="50"/>
  <c r="B159" i="50"/>
  <c r="B167" i="50"/>
  <c r="B175" i="50"/>
  <c r="B234" i="50"/>
  <c r="B242" i="50"/>
  <c r="B250" i="50"/>
  <c r="B272" i="50"/>
  <c r="B237" i="50"/>
  <c r="B245" i="50"/>
  <c r="B253" i="50"/>
  <c r="B261" i="50"/>
  <c r="B269" i="50"/>
  <c r="B216" i="50"/>
  <c r="B60" i="50"/>
  <c r="B193" i="50"/>
  <c r="B208" i="50"/>
  <c r="B105" i="50"/>
  <c r="B73" i="50"/>
  <c r="B66" i="50"/>
  <c r="B63" i="50"/>
  <c r="B204" i="50"/>
  <c r="B226" i="50"/>
  <c r="B89" i="50"/>
  <c r="B62" i="50"/>
  <c r="B61" i="50"/>
  <c r="B93" i="50"/>
  <c r="B230" i="50"/>
  <c r="B67" i="50"/>
  <c r="B78" i="50"/>
  <c r="B86" i="50"/>
  <c r="B94" i="50"/>
  <c r="B102" i="50"/>
  <c r="B110" i="50"/>
  <c r="B174" i="50"/>
  <c r="B223" i="50"/>
  <c r="B118" i="50"/>
  <c r="B126" i="50"/>
  <c r="B134" i="50"/>
  <c r="B185" i="50"/>
  <c r="B212" i="50"/>
  <c r="B172" i="50"/>
  <c r="B200" i="50"/>
  <c r="B142" i="50"/>
  <c r="B150" i="50"/>
  <c r="B158" i="50"/>
  <c r="B166" i="50"/>
  <c r="B182" i="50"/>
  <c r="B190" i="50"/>
  <c r="B198" i="50"/>
  <c r="B206" i="50"/>
  <c r="B214" i="50"/>
  <c r="B229" i="50"/>
  <c r="B64" i="50"/>
  <c r="B80" i="50"/>
  <c r="B96" i="50"/>
  <c r="B112" i="50"/>
  <c r="B121" i="50"/>
  <c r="B129" i="50"/>
  <c r="B137" i="50"/>
  <c r="B145" i="50"/>
  <c r="B153" i="50"/>
  <c r="B161" i="50"/>
  <c r="B169" i="50"/>
  <c r="B177" i="50"/>
  <c r="B236" i="50"/>
  <c r="B244" i="50"/>
  <c r="B252" i="50"/>
  <c r="B266" i="50"/>
  <c r="B239" i="50"/>
  <c r="B247" i="50"/>
  <c r="B255" i="50"/>
  <c r="B263" i="50"/>
  <c r="B271" i="50"/>
  <c r="B85" i="50"/>
  <c r="B74" i="50"/>
  <c r="B69" i="50"/>
  <c r="B221" i="50"/>
  <c r="B113" i="50"/>
  <c r="B81" i="50"/>
  <c r="B70" i="50"/>
  <c r="B65" i="50"/>
  <c r="B79" i="50"/>
  <c r="B87" i="50"/>
  <c r="B95" i="50"/>
  <c r="B103" i="50"/>
  <c r="B111" i="50"/>
  <c r="B181" i="50"/>
  <c r="B227" i="50"/>
  <c r="B120" i="50"/>
  <c r="B128" i="50"/>
  <c r="B136" i="50"/>
  <c r="B196" i="50"/>
  <c r="B217" i="50"/>
  <c r="B176" i="50"/>
  <c r="B205" i="50"/>
  <c r="B144" i="50"/>
  <c r="B152" i="50"/>
  <c r="B160" i="50"/>
  <c r="B183" i="50"/>
  <c r="B191" i="50"/>
  <c r="B199" i="50"/>
  <c r="B207" i="50"/>
  <c r="B215" i="50"/>
  <c r="B224" i="50"/>
  <c r="B232" i="50"/>
  <c r="B68" i="50"/>
  <c r="B84" i="50"/>
  <c r="B100" i="50"/>
  <c r="B115" i="50"/>
  <c r="B123" i="50"/>
  <c r="B131" i="50"/>
  <c r="B139" i="50"/>
  <c r="B147" i="50"/>
  <c r="B155" i="50"/>
  <c r="B163" i="50"/>
  <c r="B171" i="50"/>
  <c r="B260" i="50"/>
  <c r="B238" i="50"/>
  <c r="B246" i="50"/>
  <c r="B254" i="50"/>
  <c r="B274" i="50"/>
  <c r="B241" i="50"/>
  <c r="B249" i="50"/>
  <c r="B257" i="50"/>
  <c r="B265" i="50"/>
  <c r="B273" i="50"/>
  <c r="P125" i="53" l="1"/>
  <c r="Z115" i="49" s="1"/>
  <c r="AA115" i="50" s="1"/>
  <c r="H125" i="53"/>
  <c r="R115" i="49" s="1"/>
  <c r="S115" i="50" s="1"/>
  <c r="O125" i="53"/>
  <c r="Y115" i="49" s="1"/>
  <c r="Z115" i="50" s="1"/>
  <c r="Q125" i="53"/>
  <c r="AA115" i="49" s="1"/>
  <c r="AB115" i="50" s="1"/>
  <c r="Y43" i="49"/>
  <c r="Z43" i="50" s="1"/>
  <c r="T38" i="53"/>
  <c r="AD28" i="49" s="1"/>
  <c r="AE28" i="50" s="1"/>
  <c r="T78" i="53"/>
  <c r="AD68" i="49" s="1"/>
  <c r="AE68" i="50" s="1"/>
  <c r="AJ28" i="50"/>
  <c r="AH28" i="50"/>
  <c r="G15" i="53"/>
  <c r="Q6" i="49" s="1"/>
  <c r="M6" i="49"/>
  <c r="N6" i="50" s="1"/>
  <c r="C125" i="53"/>
  <c r="M115" i="49" s="1"/>
  <c r="N115" i="50" s="1"/>
  <c r="AI28" i="50"/>
  <c r="M43" i="49"/>
  <c r="N43" i="50" s="1"/>
  <c r="G53" i="53"/>
  <c r="K125" i="53"/>
  <c r="U115" i="49" s="1"/>
  <c r="V115" i="50" s="1"/>
  <c r="AH68" i="50"/>
  <c r="N6" i="49"/>
  <c r="O6" i="50" s="1"/>
  <c r="D125" i="53"/>
  <c r="N115" i="49" s="1"/>
  <c r="O115" i="50" s="1"/>
  <c r="W6" i="49"/>
  <c r="X6" i="50" s="1"/>
  <c r="S15" i="53"/>
  <c r="AC6" i="49" s="1"/>
  <c r="AD6" i="50" s="1"/>
  <c r="M125" i="53"/>
  <c r="W115" i="49" s="1"/>
  <c r="X115" i="50" s="1"/>
  <c r="R125" i="53"/>
  <c r="AB115" i="49" s="1"/>
  <c r="AC115" i="50" s="1"/>
  <c r="AB43" i="49"/>
  <c r="AC43" i="50" s="1"/>
  <c r="E125" i="53"/>
  <c r="O115" i="49" s="1"/>
  <c r="P115" i="50" s="1"/>
  <c r="O43" i="49"/>
  <c r="P43" i="50" s="1"/>
  <c r="AH11" i="50"/>
  <c r="N125" i="53"/>
  <c r="X115" i="49" s="1"/>
  <c r="Y115" i="50" s="1"/>
  <c r="I125" i="53"/>
  <c r="S115" i="49" s="1"/>
  <c r="T115" i="50" s="1"/>
  <c r="S43" i="49"/>
  <c r="T43" i="50" s="1"/>
  <c r="L53" i="53"/>
  <c r="V43" i="49" s="1"/>
  <c r="W43" i="50" s="1"/>
  <c r="W43" i="49"/>
  <c r="X43" i="50" s="1"/>
  <c r="S53" i="53"/>
  <c r="T43" i="49"/>
  <c r="U43" i="50" s="1"/>
  <c r="J125" i="53"/>
  <c r="T115" i="49" s="1"/>
  <c r="U115" i="50" s="1"/>
  <c r="L15" i="53"/>
  <c r="T20" i="53"/>
  <c r="AD11" i="49" s="1"/>
  <c r="AE11" i="50" s="1"/>
  <c r="B168" i="50"/>
  <c r="B222" i="50"/>
  <c r="B114" i="50"/>
  <c r="T15" i="53" l="1"/>
  <c r="AD6" i="49" s="1"/>
  <c r="AE6" i="50" s="1"/>
  <c r="AI43" i="50"/>
  <c r="S125" i="53"/>
  <c r="AC115" i="49" s="1"/>
  <c r="AD115" i="50" s="1"/>
  <c r="AJ115" i="50" s="1"/>
  <c r="AC43" i="49"/>
  <c r="AD43" i="50" s="1"/>
  <c r="AJ43" i="50" s="1"/>
  <c r="AJ6" i="50"/>
  <c r="G125" i="53"/>
  <c r="Q115" i="49" s="1"/>
  <c r="R115" i="50" s="1"/>
  <c r="AH115" i="50" s="1"/>
  <c r="Q43" i="49"/>
  <c r="R43" i="50" s="1"/>
  <c r="AH43" i="50" s="1"/>
  <c r="T53" i="53"/>
  <c r="AD43" i="49" s="1"/>
  <c r="AE43" i="50" s="1"/>
  <c r="V6" i="49"/>
  <c r="W6" i="50" s="1"/>
  <c r="AI6" i="50" s="1"/>
  <c r="L125" i="53"/>
  <c r="V115" i="49" s="1"/>
  <c r="W115" i="50" s="1"/>
  <c r="AI115" i="50" s="1"/>
  <c r="R6" i="50"/>
  <c r="AH6" i="50" l="1"/>
  <c r="AG6" i="50"/>
  <c r="AF6" i="49"/>
  <c r="T125" i="53"/>
  <c r="AD115" i="49" s="1"/>
  <c r="AE115" i="50" s="1"/>
  <c r="J10" i="49"/>
  <c r="J14" i="49"/>
  <c r="J18" i="49"/>
  <c r="J22" i="49"/>
  <c r="J26" i="49"/>
  <c r="J30" i="49"/>
  <c r="J34" i="49"/>
  <c r="J38" i="49"/>
  <c r="J42" i="49"/>
  <c r="J46" i="49"/>
  <c r="J50" i="49"/>
  <c r="J54" i="49"/>
  <c r="J58" i="49"/>
  <c r="J62" i="49"/>
  <c r="J66" i="49"/>
  <c r="J70" i="49"/>
  <c r="J74" i="49"/>
  <c r="J78" i="49"/>
  <c r="J82" i="49"/>
  <c r="J86" i="49"/>
  <c r="J90" i="49"/>
  <c r="J94" i="49"/>
  <c r="J98" i="49"/>
  <c r="J102" i="49"/>
  <c r="J106" i="49"/>
  <c r="J110" i="49"/>
  <c r="J114" i="49"/>
  <c r="J118" i="49"/>
  <c r="J122" i="49"/>
  <c r="J126" i="49"/>
  <c r="J130" i="49"/>
  <c r="J7" i="49"/>
  <c r="J15" i="49"/>
  <c r="J19" i="49"/>
  <c r="J23" i="49"/>
  <c r="J27" i="49"/>
  <c r="J31" i="49"/>
  <c r="J35" i="49"/>
  <c r="J43" i="49"/>
  <c r="J47" i="49"/>
  <c r="J51" i="49"/>
  <c r="J59" i="49"/>
  <c r="J63" i="49"/>
  <c r="J67" i="49"/>
  <c r="J75" i="49"/>
  <c r="J79" i="49"/>
  <c r="J87" i="49"/>
  <c r="J91" i="49"/>
  <c r="J95" i="49"/>
  <c r="J103" i="49"/>
  <c r="J107" i="49"/>
  <c r="J111" i="49"/>
  <c r="J119" i="49"/>
  <c r="J11" i="49"/>
  <c r="J39" i="49"/>
  <c r="J55" i="49"/>
  <c r="J71" i="49"/>
  <c r="J83" i="49"/>
  <c r="J99" i="49"/>
  <c r="J115" i="49"/>
  <c r="J8" i="49"/>
  <c r="J16" i="49"/>
  <c r="J24" i="49"/>
  <c r="J32" i="49"/>
  <c r="J40" i="49"/>
  <c r="J48" i="49"/>
  <c r="J56" i="49"/>
  <c r="J64" i="49"/>
  <c r="J72" i="49"/>
  <c r="J80" i="49"/>
  <c r="J88" i="49"/>
  <c r="J96" i="49"/>
  <c r="J104" i="49"/>
  <c r="J112" i="49"/>
  <c r="J120" i="49"/>
  <c r="J125" i="49"/>
  <c r="J131" i="49"/>
  <c r="J9" i="49"/>
  <c r="J41" i="49"/>
  <c r="J65" i="49"/>
  <c r="J97" i="49"/>
  <c r="J121" i="49"/>
  <c r="J12" i="49"/>
  <c r="J20" i="49"/>
  <c r="J28" i="49"/>
  <c r="J36" i="49"/>
  <c r="J44" i="49"/>
  <c r="J52" i="49"/>
  <c r="J60" i="49"/>
  <c r="J68" i="49"/>
  <c r="J76" i="49"/>
  <c r="J84" i="49"/>
  <c r="J92" i="49"/>
  <c r="J100" i="49"/>
  <c r="J108" i="49"/>
  <c r="J116" i="49"/>
  <c r="J123" i="49"/>
  <c r="J128" i="49"/>
  <c r="J17" i="49"/>
  <c r="J33" i="49"/>
  <c r="J57" i="49"/>
  <c r="J73" i="49"/>
  <c r="J89" i="49"/>
  <c r="J105" i="49"/>
  <c r="J127" i="49"/>
  <c r="J13" i="49"/>
  <c r="J21" i="49"/>
  <c r="J29" i="49"/>
  <c r="J37" i="49"/>
  <c r="J45" i="49"/>
  <c r="J53" i="49"/>
  <c r="J61" i="49"/>
  <c r="J69" i="49"/>
  <c r="J77" i="49"/>
  <c r="J85" i="49"/>
  <c r="J93" i="49"/>
  <c r="J101" i="49"/>
  <c r="J109" i="49"/>
  <c r="J117" i="49"/>
  <c r="J124" i="49"/>
  <c r="J129" i="49"/>
  <c r="J25" i="49"/>
  <c r="J49" i="49"/>
  <c r="J81" i="49"/>
  <c r="J113" i="49"/>
  <c r="J6" i="49"/>
  <c r="AF110" i="49"/>
  <c r="AF93" i="49"/>
  <c r="AG232" i="50"/>
  <c r="AG93" i="50"/>
  <c r="AG110" i="50"/>
  <c r="AG205" i="50"/>
  <c r="AF232" i="49"/>
  <c r="AF63" i="49"/>
  <c r="AG63" i="50"/>
  <c r="AF155" i="49"/>
  <c r="AF181" i="49"/>
  <c r="AG181" i="50"/>
  <c r="AF257" i="49"/>
  <c r="AF70" i="49"/>
  <c r="AG85" i="50"/>
  <c r="AF68" i="49"/>
  <c r="AF216" i="49"/>
  <c r="AG216" i="50"/>
  <c r="AF263" i="49"/>
  <c r="AG263" i="50"/>
  <c r="AF225" i="49"/>
  <c r="AF164" i="49"/>
  <c r="AG164" i="50"/>
  <c r="AG138" i="50"/>
  <c r="AF255" i="49"/>
  <c r="AG255" i="50"/>
  <c r="AF204" i="49"/>
  <c r="AF165" i="49"/>
  <c r="AF266" i="49"/>
  <c r="AF250" i="49"/>
  <c r="AF69" i="49"/>
  <c r="AG69" i="50"/>
  <c r="AF77" i="49"/>
  <c r="AG77" i="50"/>
  <c r="AG65" i="50"/>
  <c r="AF95" i="49"/>
  <c r="AF133" i="49"/>
  <c r="AG133" i="50"/>
  <c r="AF135" i="49"/>
  <c r="AG127" i="50"/>
  <c r="AF163" i="49"/>
  <c r="AF120" i="49"/>
  <c r="AG147" i="50"/>
  <c r="AF184" i="49"/>
  <c r="AG184" i="50"/>
  <c r="AF217" i="49"/>
  <c r="AF177" i="49"/>
  <c r="AG195" i="50"/>
  <c r="AF175" i="49"/>
  <c r="AG175" i="50"/>
  <c r="AF190" i="49"/>
  <c r="AG190" i="50"/>
  <c r="AG192" i="50"/>
  <c r="AF176" i="49"/>
  <c r="AF253" i="49"/>
  <c r="AG243" i="50"/>
  <c r="AF272" i="49"/>
  <c r="AF103" i="49"/>
  <c r="AF125" i="49"/>
  <c r="AF156" i="49"/>
  <c r="AF258" i="49"/>
  <c r="AF239" i="49"/>
  <c r="AF230" i="49"/>
  <c r="AF244" i="49"/>
  <c r="AF66" i="49"/>
  <c r="AF226" i="49"/>
  <c r="AF242" i="49"/>
  <c r="AF264" i="49"/>
  <c r="AF199" i="49"/>
  <c r="AF127" i="49"/>
  <c r="AF231" i="49"/>
  <c r="AF85" i="49"/>
  <c r="AF111" i="49"/>
  <c r="AG270" i="50"/>
  <c r="AF192" i="49"/>
  <c r="AF188" i="49"/>
  <c r="AF210" i="49"/>
  <c r="AF174" i="49"/>
  <c r="AG174" i="50"/>
  <c r="AF182" i="49"/>
  <c r="AG182" i="50"/>
  <c r="AF157" i="49"/>
  <c r="AF196" i="49"/>
  <c r="AF219" i="49"/>
  <c r="AF227" i="49"/>
  <c r="AF218" i="49"/>
  <c r="AF106" i="49"/>
  <c r="AF147" i="49"/>
  <c r="AF200" i="49"/>
  <c r="AF224" i="49"/>
  <c r="AG224" i="50"/>
  <c r="AF209" i="49"/>
  <c r="AF131" i="49"/>
  <c r="AG131" i="50"/>
  <c r="AF137" i="49"/>
  <c r="AF79" i="49"/>
  <c r="AF61" i="49"/>
  <c r="AG61" i="50"/>
  <c r="AF64" i="49"/>
  <c r="AG64" i="50"/>
  <c r="AF83" i="49"/>
  <c r="AF141" i="49"/>
  <c r="AF142" i="49"/>
  <c r="AF161" i="49"/>
  <c r="AG161" i="50"/>
  <c r="AF162" i="49"/>
  <c r="AF128" i="49"/>
  <c r="AF145" i="49"/>
  <c r="AF193" i="49"/>
  <c r="AF170" i="49"/>
  <c r="AG170" i="50"/>
  <c r="AF187" i="49"/>
  <c r="AG187" i="50"/>
  <c r="AF173" i="49"/>
  <c r="AG173" i="50"/>
  <c r="AF178" i="49"/>
  <c r="AG178" i="50"/>
  <c r="AF214" i="49"/>
  <c r="AG269" i="50"/>
  <c r="AF241" i="49"/>
  <c r="AF249" i="49"/>
  <c r="AG249" i="50"/>
  <c r="AF238" i="49"/>
  <c r="AF236" i="49"/>
  <c r="AG236" i="50"/>
  <c r="AF80" i="49"/>
  <c r="AF96" i="49"/>
  <c r="AF92" i="49"/>
  <c r="AF102" i="49"/>
  <c r="AG102" i="50"/>
  <c r="AF101" i="49"/>
  <c r="AF118" i="49"/>
  <c r="AG116" i="50"/>
  <c r="AF229" i="49"/>
  <c r="AF228" i="49"/>
  <c r="AG228" i="50"/>
  <c r="AF265" i="49"/>
  <c r="AF146" i="49"/>
  <c r="AF136" i="49"/>
  <c r="AF104" i="49"/>
  <c r="AF189" i="49"/>
  <c r="AF138" i="49"/>
  <c r="AF98" i="49"/>
  <c r="AF139" i="49"/>
  <c r="AF91" i="49"/>
  <c r="AF65" i="49"/>
  <c r="AF195" i="49"/>
  <c r="AF247" i="49"/>
  <c r="AF179" i="49"/>
  <c r="AF81" i="49"/>
  <c r="AF76" i="49"/>
  <c r="AF203" i="49"/>
  <c r="AF271" i="49"/>
  <c r="AF124" i="49"/>
  <c r="AF88" i="49"/>
  <c r="AF259" i="49"/>
  <c r="AF134" i="49"/>
  <c r="AF160" i="49"/>
  <c r="AF243" i="49"/>
  <c r="AF108" i="49"/>
  <c r="AF107" i="49"/>
  <c r="AF73" i="49"/>
  <c r="AF90" i="49"/>
  <c r="AF82" i="49"/>
  <c r="AF109" i="49"/>
  <c r="AG109" i="50"/>
  <c r="AF87" i="49"/>
  <c r="AF130" i="49"/>
  <c r="AF119" i="49"/>
  <c r="AF123" i="49"/>
  <c r="AF144" i="49"/>
  <c r="AF149" i="49"/>
  <c r="AG149" i="50"/>
  <c r="AF185" i="49"/>
  <c r="AF208" i="49"/>
  <c r="AF198" i="49"/>
  <c r="AF172" i="49"/>
  <c r="AF252" i="49"/>
  <c r="AF235" i="49"/>
  <c r="AF262" i="49"/>
  <c r="AF74" i="49"/>
  <c r="AF97" i="49"/>
  <c r="AF84" i="49"/>
  <c r="AF158" i="49"/>
  <c r="AF150" i="49"/>
  <c r="AF122" i="49"/>
  <c r="AF206" i="49"/>
  <c r="AF233" i="49"/>
  <c r="AF245" i="49"/>
  <c r="AF151" i="49"/>
  <c r="AF121" i="49"/>
  <c r="AF260" i="49"/>
  <c r="AF71" i="49"/>
  <c r="AF246" i="49"/>
  <c r="AF67" i="49"/>
  <c r="AF169" i="49"/>
  <c r="AF191" i="49"/>
  <c r="AF152" i="49"/>
  <c r="AG152" i="50"/>
  <c r="AF154" i="49"/>
  <c r="AF205" i="49"/>
  <c r="AF171" i="49"/>
  <c r="AF212" i="49"/>
  <c r="AF62" i="49"/>
  <c r="AF270" i="49"/>
  <c r="AF268" i="49"/>
  <c r="AF223" i="49"/>
  <c r="AF273" i="49"/>
  <c r="AF211" i="49"/>
  <c r="AF201" i="49"/>
  <c r="AF100" i="49"/>
  <c r="AF269" i="49"/>
  <c r="AF254" i="49"/>
  <c r="AF215" i="49"/>
  <c r="AF117" i="49"/>
  <c r="AF116" i="49"/>
  <c r="AF115" i="49" l="1"/>
  <c r="K6" i="50"/>
  <c r="H6" i="50"/>
  <c r="K45" i="50"/>
  <c r="H45" i="50"/>
  <c r="K128" i="50"/>
  <c r="H128" i="50"/>
  <c r="K121" i="50"/>
  <c r="H121" i="50"/>
  <c r="K16" i="50"/>
  <c r="H16" i="50"/>
  <c r="K46" i="50"/>
  <c r="H46" i="50"/>
  <c r="K81" i="50"/>
  <c r="H81" i="50"/>
  <c r="K124" i="50"/>
  <c r="H124" i="50"/>
  <c r="K93" i="50"/>
  <c r="H93" i="50"/>
  <c r="K61" i="50"/>
  <c r="H61" i="50"/>
  <c r="K29" i="50"/>
  <c r="H29" i="50"/>
  <c r="K105" i="50"/>
  <c r="H105" i="50"/>
  <c r="K33" i="50"/>
  <c r="H33" i="50"/>
  <c r="K116" i="50"/>
  <c r="H116" i="50"/>
  <c r="K84" i="50"/>
  <c r="H84" i="50"/>
  <c r="K52" i="50"/>
  <c r="H52" i="50"/>
  <c r="K20" i="50"/>
  <c r="H20" i="50"/>
  <c r="K65" i="50"/>
  <c r="H65" i="50"/>
  <c r="K125" i="50"/>
  <c r="H125" i="50"/>
  <c r="K96" i="50"/>
  <c r="H96" i="50"/>
  <c r="K64" i="50"/>
  <c r="H64" i="50"/>
  <c r="K32" i="50"/>
  <c r="H32" i="50"/>
  <c r="K115" i="50"/>
  <c r="H115" i="50"/>
  <c r="K55" i="50"/>
  <c r="H55" i="50"/>
  <c r="K111" i="50"/>
  <c r="H111" i="50"/>
  <c r="K91" i="50"/>
  <c r="H91" i="50"/>
  <c r="K67" i="50"/>
  <c r="H67" i="50"/>
  <c r="K47" i="50"/>
  <c r="H47" i="50"/>
  <c r="K27" i="50"/>
  <c r="H27" i="50"/>
  <c r="K7" i="50"/>
  <c r="H7" i="50"/>
  <c r="K118" i="50"/>
  <c r="H118" i="50"/>
  <c r="K102" i="50"/>
  <c r="H102" i="50"/>
  <c r="K86" i="50"/>
  <c r="H86" i="50"/>
  <c r="K70" i="50"/>
  <c r="H70" i="50"/>
  <c r="K54" i="50"/>
  <c r="H54" i="50"/>
  <c r="K38" i="50"/>
  <c r="H38" i="50"/>
  <c r="K22" i="50"/>
  <c r="H22" i="50"/>
  <c r="K109" i="50"/>
  <c r="H109" i="50"/>
  <c r="K73" i="50"/>
  <c r="H73" i="50"/>
  <c r="K68" i="50"/>
  <c r="H68" i="50"/>
  <c r="K9" i="50"/>
  <c r="H9" i="50"/>
  <c r="K48" i="50"/>
  <c r="H48" i="50"/>
  <c r="K103" i="50"/>
  <c r="H103" i="50"/>
  <c r="K59" i="50"/>
  <c r="H59" i="50"/>
  <c r="K126" i="50"/>
  <c r="H126" i="50"/>
  <c r="K30" i="50"/>
  <c r="H30" i="50"/>
  <c r="K49" i="50"/>
  <c r="H49" i="50"/>
  <c r="K117" i="50"/>
  <c r="H117" i="50"/>
  <c r="K85" i="50"/>
  <c r="H85" i="50"/>
  <c r="K53" i="50"/>
  <c r="H53" i="50"/>
  <c r="K21" i="50"/>
  <c r="H21" i="50"/>
  <c r="K89" i="50"/>
  <c r="H89" i="50"/>
  <c r="K17" i="50"/>
  <c r="H17" i="50"/>
  <c r="K108" i="50"/>
  <c r="H108" i="50"/>
  <c r="K76" i="50"/>
  <c r="H76" i="50"/>
  <c r="K44" i="50"/>
  <c r="H44" i="50"/>
  <c r="K12" i="50"/>
  <c r="H12" i="50"/>
  <c r="K41" i="50"/>
  <c r="H41" i="50"/>
  <c r="K120" i="50"/>
  <c r="H120" i="50"/>
  <c r="K88" i="50"/>
  <c r="H88" i="50"/>
  <c r="K56" i="50"/>
  <c r="H56" i="50"/>
  <c r="K24" i="50"/>
  <c r="H24" i="50"/>
  <c r="K99" i="50"/>
  <c r="H99" i="50"/>
  <c r="K39" i="50"/>
  <c r="H39" i="50"/>
  <c r="K107" i="50"/>
  <c r="H107" i="50"/>
  <c r="K87" i="50"/>
  <c r="H87" i="50"/>
  <c r="K63" i="50"/>
  <c r="H63" i="50"/>
  <c r="K43" i="50"/>
  <c r="H43" i="50"/>
  <c r="K23" i="50"/>
  <c r="H23" i="50"/>
  <c r="K130" i="50"/>
  <c r="H130" i="50"/>
  <c r="K114" i="50"/>
  <c r="H114" i="50"/>
  <c r="K98" i="50"/>
  <c r="H98" i="50"/>
  <c r="K82" i="50"/>
  <c r="H82" i="50"/>
  <c r="K66" i="50"/>
  <c r="H66" i="50"/>
  <c r="K50" i="50"/>
  <c r="H50" i="50"/>
  <c r="K34" i="50"/>
  <c r="H34" i="50"/>
  <c r="K18" i="50"/>
  <c r="H18" i="50"/>
  <c r="K77" i="50"/>
  <c r="H77" i="50"/>
  <c r="K100" i="50"/>
  <c r="H100" i="50"/>
  <c r="K112" i="50"/>
  <c r="H112" i="50"/>
  <c r="K11" i="50"/>
  <c r="H11" i="50"/>
  <c r="K35" i="50"/>
  <c r="H35" i="50"/>
  <c r="K110" i="50"/>
  <c r="H110" i="50"/>
  <c r="K94" i="50"/>
  <c r="H94" i="50"/>
  <c r="K78" i="50"/>
  <c r="H78" i="50"/>
  <c r="K62" i="50"/>
  <c r="H62" i="50"/>
  <c r="K14" i="50"/>
  <c r="H14" i="50"/>
  <c r="K25" i="50"/>
  <c r="H25" i="50"/>
  <c r="K13" i="50"/>
  <c r="H13" i="50"/>
  <c r="K36" i="50"/>
  <c r="H36" i="50"/>
  <c r="K80" i="50"/>
  <c r="H80" i="50"/>
  <c r="K83" i="50"/>
  <c r="H83" i="50"/>
  <c r="K79" i="50"/>
  <c r="H79" i="50"/>
  <c r="K19" i="50"/>
  <c r="H19" i="50"/>
  <c r="K113" i="50"/>
  <c r="H113" i="50"/>
  <c r="K129" i="50"/>
  <c r="H129" i="50"/>
  <c r="K101" i="50"/>
  <c r="H101" i="50"/>
  <c r="K69" i="50"/>
  <c r="H69" i="50"/>
  <c r="K37" i="50"/>
  <c r="H37" i="50"/>
  <c r="K127" i="50"/>
  <c r="H127" i="50"/>
  <c r="K57" i="50"/>
  <c r="H57" i="50"/>
  <c r="K123" i="50"/>
  <c r="H123" i="50"/>
  <c r="K92" i="50"/>
  <c r="H92" i="50"/>
  <c r="K60" i="50"/>
  <c r="H60" i="50"/>
  <c r="K28" i="50"/>
  <c r="H28" i="50"/>
  <c r="K97" i="50"/>
  <c r="H97" i="50"/>
  <c r="K131" i="50"/>
  <c r="H131" i="50"/>
  <c r="K104" i="50"/>
  <c r="H104" i="50"/>
  <c r="K72" i="50"/>
  <c r="H72" i="50"/>
  <c r="K40" i="50"/>
  <c r="H40" i="50"/>
  <c r="K8" i="50"/>
  <c r="H8" i="50"/>
  <c r="K71" i="50"/>
  <c r="H71" i="50"/>
  <c r="K119" i="50"/>
  <c r="H119" i="50"/>
  <c r="K95" i="50"/>
  <c r="H95" i="50"/>
  <c r="K75" i="50"/>
  <c r="H75" i="50"/>
  <c r="K51" i="50"/>
  <c r="H51" i="50"/>
  <c r="K31" i="50"/>
  <c r="H31" i="50"/>
  <c r="K15" i="50"/>
  <c r="H15" i="50"/>
  <c r="K122" i="50"/>
  <c r="H122" i="50"/>
  <c r="K106" i="50"/>
  <c r="H106" i="50"/>
  <c r="K90" i="50"/>
  <c r="H90" i="50"/>
  <c r="K74" i="50"/>
  <c r="H74" i="50"/>
  <c r="K58" i="50"/>
  <c r="H58" i="50"/>
  <c r="K42" i="50"/>
  <c r="H42" i="50"/>
  <c r="K26" i="50"/>
  <c r="H26" i="50"/>
  <c r="K10" i="50"/>
  <c r="H10" i="50"/>
  <c r="AG225" i="50"/>
  <c r="AG268" i="50"/>
  <c r="AG245" i="50"/>
  <c r="AG233" i="50"/>
  <c r="AG235" i="50"/>
  <c r="AG271" i="50"/>
  <c r="AG241" i="50"/>
  <c r="AG260" i="50"/>
  <c r="AG247" i="50"/>
  <c r="AG229" i="50"/>
  <c r="AG227" i="50"/>
  <c r="AG264" i="50"/>
  <c r="AG226" i="50"/>
  <c r="AG230" i="50"/>
  <c r="AG272" i="50"/>
  <c r="AG259" i="50"/>
  <c r="AG223" i="50"/>
  <c r="AG250" i="50"/>
  <c r="AG254" i="50"/>
  <c r="AG238" i="50"/>
  <c r="AG242" i="50"/>
  <c r="AG258" i="50"/>
  <c r="AG262" i="50"/>
  <c r="AG252" i="50"/>
  <c r="AG273" i="50"/>
  <c r="AG265" i="50"/>
  <c r="AG246" i="50"/>
  <c r="AG231" i="50"/>
  <c r="AG244" i="50"/>
  <c r="AG239" i="50"/>
  <c r="AG253" i="50"/>
  <c r="AG266" i="50"/>
  <c r="AG257" i="50"/>
  <c r="AG76" i="50"/>
  <c r="AG125" i="50"/>
  <c r="AG67" i="50"/>
  <c r="AG200" i="50"/>
  <c r="AG137" i="50"/>
  <c r="AG201" i="50"/>
  <c r="AG171" i="50"/>
  <c r="AG122" i="50"/>
  <c r="AG158" i="50"/>
  <c r="AG97" i="50"/>
  <c r="AG198" i="50"/>
  <c r="AG144" i="50"/>
  <c r="AG154" i="50"/>
  <c r="AG119" i="50"/>
  <c r="AG108" i="50"/>
  <c r="AG91" i="50"/>
  <c r="AG146" i="50"/>
  <c r="AG80" i="50"/>
  <c r="AG162" i="50"/>
  <c r="AG141" i="50"/>
  <c r="AG218" i="50"/>
  <c r="AG176" i="50"/>
  <c r="AG177" i="50"/>
  <c r="AG135" i="50"/>
  <c r="AG68" i="50"/>
  <c r="AG70" i="50"/>
  <c r="AG206" i="50"/>
  <c r="AG90" i="50"/>
  <c r="AG124" i="50"/>
  <c r="AG210" i="50"/>
  <c r="AG66" i="50"/>
  <c r="AG111" i="50"/>
  <c r="AG139" i="50"/>
  <c r="AG204" i="50"/>
  <c r="AG215" i="50"/>
  <c r="AG211" i="50"/>
  <c r="AG150" i="50"/>
  <c r="AG74" i="50"/>
  <c r="AG172" i="50"/>
  <c r="AG208" i="50"/>
  <c r="AG185" i="50"/>
  <c r="AG123" i="50"/>
  <c r="AG130" i="50"/>
  <c r="AG107" i="50"/>
  <c r="AG136" i="50"/>
  <c r="AG101" i="50"/>
  <c r="AG92" i="50"/>
  <c r="AG96" i="50"/>
  <c r="AG214" i="50"/>
  <c r="AG169" i="50"/>
  <c r="AG212" i="50"/>
  <c r="AG193" i="50"/>
  <c r="AG128" i="50"/>
  <c r="AG142" i="50"/>
  <c r="AG209" i="50"/>
  <c r="AG219" i="50"/>
  <c r="AG196" i="50"/>
  <c r="AG157" i="50"/>
  <c r="AG199" i="50"/>
  <c r="AG217" i="50"/>
  <c r="AG191" i="50"/>
  <c r="AG151" i="50"/>
  <c r="AG115" i="50"/>
  <c r="AG100" i="50"/>
  <c r="AG189" i="50"/>
  <c r="AG104" i="50"/>
  <c r="AG118" i="50"/>
  <c r="AG79" i="50"/>
  <c r="AG106" i="50"/>
  <c r="AG117" i="50"/>
  <c r="AG165" i="50"/>
  <c r="AG121" i="50"/>
  <c r="AG84" i="50"/>
  <c r="AG87" i="50"/>
  <c r="AG82" i="50"/>
  <c r="AG73" i="50"/>
  <c r="AG88" i="50"/>
  <c r="AG71" i="50"/>
  <c r="AG203" i="50"/>
  <c r="AG81" i="50"/>
  <c r="AG179" i="50"/>
  <c r="AG98" i="50"/>
  <c r="AG145" i="50"/>
  <c r="AG134" i="50"/>
  <c r="AG83" i="50"/>
  <c r="AG188" i="50"/>
  <c r="AG62" i="50"/>
  <c r="AG156" i="50"/>
  <c r="AG103" i="50"/>
  <c r="AG120" i="50"/>
  <c r="AG163" i="50"/>
  <c r="AG95" i="50"/>
  <c r="AG160" i="50"/>
  <c r="AG155" i="50"/>
  <c r="AF207" i="49"/>
  <c r="AG207" i="50"/>
  <c r="AF60" i="49"/>
  <c r="AG60" i="50"/>
  <c r="AF159" i="49"/>
  <c r="AF194" i="49"/>
  <c r="AG194" i="50"/>
  <c r="AF99" i="49"/>
  <c r="AG99" i="50"/>
  <c r="AF114" i="49"/>
  <c r="AF222" i="49"/>
  <c r="AG222" i="50"/>
  <c r="AF86" i="49"/>
  <c r="AF89" i="49"/>
  <c r="AG89" i="50"/>
  <c r="AF248" i="49"/>
  <c r="AF126" i="49"/>
  <c r="AG126" i="50"/>
  <c r="AF132" i="49"/>
  <c r="AF168" i="49"/>
  <c r="AG168" i="50"/>
  <c r="AF202" i="49"/>
  <c r="AF94" i="49"/>
  <c r="AG94" i="50"/>
  <c r="AF234" i="49"/>
  <c r="AF240" i="49"/>
  <c r="AG240" i="50"/>
  <c r="AF129" i="49"/>
  <c r="AG129" i="50"/>
  <c r="AF237" i="49"/>
  <c r="AF261" i="49"/>
  <c r="AF183" i="49"/>
  <c r="AF180" i="49"/>
  <c r="AF197" i="49"/>
  <c r="AF213" i="49"/>
  <c r="AF148" i="49"/>
  <c r="AF267" i="49"/>
  <c r="AF140" i="49"/>
  <c r="AF75" i="49"/>
  <c r="AF153" i="49"/>
  <c r="AF186" i="49"/>
  <c r="AF256" i="49"/>
  <c r="AF143" i="49"/>
  <c r="AF251" i="49"/>
  <c r="AF105" i="49"/>
  <c r="AF72" i="49"/>
  <c r="AF78" i="49"/>
  <c r="AG256" i="50" l="1"/>
  <c r="AG251" i="50"/>
  <c r="AG234" i="50"/>
  <c r="AG261" i="50"/>
  <c r="AG267" i="50"/>
  <c r="AG237" i="50"/>
  <c r="AG248" i="50"/>
  <c r="AG105" i="50"/>
  <c r="AG143" i="50"/>
  <c r="AG186" i="50"/>
  <c r="AG213" i="50"/>
  <c r="AG86" i="50"/>
  <c r="AG114" i="50"/>
  <c r="AG159" i="50"/>
  <c r="AG197" i="50"/>
  <c r="AG183" i="50"/>
  <c r="AG153" i="50"/>
  <c r="AG140" i="50"/>
  <c r="AG148" i="50"/>
  <c r="AG180" i="50"/>
  <c r="AG202" i="50"/>
  <c r="AG132" i="50"/>
  <c r="AG72" i="50"/>
  <c r="AG75" i="50"/>
  <c r="AG78" i="50"/>
  <c r="AF274" i="49"/>
  <c r="AG274" i="50"/>
  <c r="AF166" i="49"/>
  <c r="AF112" i="49"/>
  <c r="AG112" i="50"/>
  <c r="AF220" i="49"/>
  <c r="AG166" i="50" l="1"/>
  <c r="AG220" i="50"/>
  <c r="B59" i="50"/>
  <c r="B34" i="50"/>
  <c r="B27" i="50"/>
  <c r="B18" i="50"/>
  <c r="B10" i="50"/>
  <c r="B8" i="50"/>
  <c r="B54" i="50"/>
  <c r="B39" i="50"/>
  <c r="B30" i="50"/>
  <c r="B23" i="50"/>
  <c r="B51" i="50"/>
  <c r="B43" i="50"/>
  <c r="B16" i="50"/>
  <c r="B12" i="50"/>
  <c r="B38" i="50"/>
  <c r="B31" i="50"/>
  <c r="B22" i="50"/>
  <c r="B56" i="50"/>
  <c r="B52" i="50"/>
  <c r="B48" i="50"/>
  <c r="B44" i="50"/>
  <c r="B42" i="50"/>
  <c r="B35" i="50"/>
  <c r="B26" i="50"/>
  <c r="B19" i="50"/>
  <c r="B15" i="50"/>
  <c r="B11" i="50"/>
  <c r="B7" i="50"/>
  <c r="B6" i="50"/>
  <c r="B55" i="50"/>
  <c r="B47" i="50"/>
  <c r="B14" i="50"/>
  <c r="B45" i="50"/>
  <c r="B9" i="50"/>
  <c r="B13" i="50"/>
  <c r="B17" i="50"/>
  <c r="B21" i="50"/>
  <c r="B25" i="50"/>
  <c r="B29" i="50"/>
  <c r="B33" i="50"/>
  <c r="B37" i="50"/>
  <c r="B41" i="50"/>
  <c r="B46" i="50"/>
  <c r="B57" i="50"/>
  <c r="B58" i="50"/>
  <c r="B53" i="50"/>
  <c r="B20" i="50"/>
  <c r="B24" i="50"/>
  <c r="B28" i="50"/>
  <c r="B32" i="50"/>
  <c r="B36" i="50"/>
  <c r="B40" i="50"/>
  <c r="B49" i="50"/>
  <c r="B50" i="50"/>
  <c r="AF113" i="49"/>
  <c r="AF167" i="49"/>
  <c r="AG167" i="50"/>
  <c r="AF275" i="49"/>
  <c r="AF221" i="49"/>
  <c r="AG275" i="50" l="1"/>
  <c r="AG221" i="50"/>
  <c r="AG113" i="50"/>
  <c r="AF49" i="49"/>
  <c r="AF19" i="49"/>
  <c r="AF25" i="49"/>
  <c r="AF39" i="49"/>
  <c r="AF37" i="49"/>
  <c r="AF9" i="49"/>
  <c r="AF46" i="49"/>
  <c r="AF36" i="49"/>
  <c r="AF23" i="49"/>
  <c r="AF8" i="49"/>
  <c r="AF44" i="49"/>
  <c r="AF10" i="49"/>
  <c r="AF43" i="49"/>
  <c r="AF11" i="49"/>
  <c r="AF15" i="49"/>
  <c r="AF17" i="49"/>
  <c r="AF42" i="49"/>
  <c r="AF29" i="49"/>
  <c r="AF31" i="49"/>
  <c r="AF50" i="49"/>
  <c r="AF48" i="49"/>
  <c r="AF33" i="49"/>
  <c r="AF41" i="49"/>
  <c r="AF55" i="49"/>
  <c r="AF7" i="49"/>
  <c r="AF38" i="49"/>
  <c r="AF13" i="49"/>
  <c r="AF26" i="49"/>
  <c r="AF53" i="49"/>
  <c r="AF20" i="49"/>
  <c r="AF14" i="49"/>
  <c r="AF34" i="49"/>
  <c r="AF30" i="49"/>
  <c r="AF47" i="49"/>
  <c r="AF22" i="49"/>
  <c r="AF54" i="49"/>
  <c r="AF57" i="49"/>
  <c r="AF12" i="49"/>
  <c r="AF27" i="49"/>
  <c r="AF16" i="49"/>
  <c r="AF28" i="49"/>
  <c r="AF56" i="49"/>
  <c r="AF52" i="49"/>
  <c r="S58" i="38"/>
  <c r="R58" i="38"/>
  <c r="Q58" i="38"/>
  <c r="P58" i="38"/>
  <c r="O58" i="38"/>
  <c r="N58" i="38"/>
  <c r="L58" i="38"/>
  <c r="K58" i="38"/>
  <c r="J58" i="38"/>
  <c r="I58" i="38"/>
  <c r="G58" i="38"/>
  <c r="F58" i="38"/>
  <c r="E58" i="38"/>
  <c r="D58" i="38"/>
  <c r="S57" i="38"/>
  <c r="R57" i="38"/>
  <c r="Q57" i="38"/>
  <c r="P57" i="38"/>
  <c r="O57" i="38"/>
  <c r="N57" i="38"/>
  <c r="L57" i="38"/>
  <c r="K57" i="38"/>
  <c r="J57" i="38"/>
  <c r="I57" i="38"/>
  <c r="G57" i="38"/>
  <c r="F57" i="38"/>
  <c r="E57" i="38"/>
  <c r="D57" i="38"/>
  <c r="S56" i="38"/>
  <c r="R56" i="38"/>
  <c r="Q56" i="38"/>
  <c r="P56" i="38"/>
  <c r="O56" i="38"/>
  <c r="N56" i="38"/>
  <c r="L56" i="38"/>
  <c r="K56" i="38"/>
  <c r="J56" i="38"/>
  <c r="I56" i="38"/>
  <c r="G56" i="38"/>
  <c r="F56" i="38"/>
  <c r="E56" i="38"/>
  <c r="D56" i="38"/>
  <c r="S54" i="38"/>
  <c r="R54" i="38"/>
  <c r="Q54" i="38"/>
  <c r="P54" i="38"/>
  <c r="O54" i="38"/>
  <c r="N54" i="38"/>
  <c r="L54" i="38"/>
  <c r="K54" i="38"/>
  <c r="J54" i="38"/>
  <c r="I54" i="38"/>
  <c r="G54" i="38"/>
  <c r="F54" i="38"/>
  <c r="E54" i="38"/>
  <c r="D54" i="38"/>
  <c r="S53" i="38"/>
  <c r="R53" i="38"/>
  <c r="Q53" i="38"/>
  <c r="P53" i="38"/>
  <c r="O53" i="38"/>
  <c r="N53" i="38"/>
  <c r="L53" i="38"/>
  <c r="K53" i="38"/>
  <c r="J53" i="38"/>
  <c r="I53" i="38"/>
  <c r="G53" i="38"/>
  <c r="F53" i="38"/>
  <c r="E53" i="38"/>
  <c r="D53" i="38"/>
  <c r="S52" i="38"/>
  <c r="R52" i="38"/>
  <c r="Q52" i="38"/>
  <c r="P52" i="38"/>
  <c r="O52" i="38"/>
  <c r="N52" i="38"/>
  <c r="L52" i="38"/>
  <c r="K52" i="38"/>
  <c r="J52" i="38"/>
  <c r="I52" i="38"/>
  <c r="G52" i="38"/>
  <c r="F52" i="38"/>
  <c r="E52" i="38"/>
  <c r="D52" i="38"/>
  <c r="S51" i="38"/>
  <c r="R51" i="38"/>
  <c r="Q51" i="38"/>
  <c r="P51" i="38"/>
  <c r="O51" i="38"/>
  <c r="N51" i="38"/>
  <c r="L51" i="38"/>
  <c r="K51" i="38"/>
  <c r="J51" i="38"/>
  <c r="I51" i="38"/>
  <c r="G51" i="38"/>
  <c r="F51" i="38"/>
  <c r="E51" i="38"/>
  <c r="D51" i="38"/>
  <c r="S50" i="38"/>
  <c r="R50" i="38"/>
  <c r="Q50" i="38"/>
  <c r="P50" i="38"/>
  <c r="O50" i="38"/>
  <c r="N50" i="38"/>
  <c r="L50" i="38"/>
  <c r="K50" i="38"/>
  <c r="J50" i="38"/>
  <c r="I50" i="38"/>
  <c r="G50" i="38"/>
  <c r="F50" i="38"/>
  <c r="E50" i="38"/>
  <c r="D50" i="38"/>
  <c r="S48" i="38"/>
  <c r="R48" i="38"/>
  <c r="Q48" i="38"/>
  <c r="P48" i="38"/>
  <c r="O48" i="38"/>
  <c r="N48" i="38"/>
  <c r="L48" i="38"/>
  <c r="K48" i="38"/>
  <c r="J48" i="38"/>
  <c r="I48" i="38"/>
  <c r="G48" i="38"/>
  <c r="F48" i="38"/>
  <c r="E48" i="38"/>
  <c r="D48" i="38"/>
  <c r="S47" i="38"/>
  <c r="R47" i="38"/>
  <c r="Q47" i="38"/>
  <c r="P47" i="38"/>
  <c r="O47" i="38"/>
  <c r="N47" i="38"/>
  <c r="L47" i="38"/>
  <c r="K47" i="38"/>
  <c r="J47" i="38"/>
  <c r="I47" i="38"/>
  <c r="G47" i="38"/>
  <c r="F47" i="38"/>
  <c r="E47" i="38"/>
  <c r="D47" i="38"/>
  <c r="S46" i="38"/>
  <c r="R46" i="38"/>
  <c r="Q46" i="38"/>
  <c r="P46" i="38"/>
  <c r="O46" i="38"/>
  <c r="N46" i="38"/>
  <c r="L46" i="38"/>
  <c r="K46" i="38"/>
  <c r="J46" i="38"/>
  <c r="I46" i="38"/>
  <c r="G46" i="38"/>
  <c r="F46" i="38"/>
  <c r="E46" i="38"/>
  <c r="D46" i="38"/>
  <c r="S45" i="38"/>
  <c r="R45" i="38"/>
  <c r="Q45" i="38"/>
  <c r="P45" i="38"/>
  <c r="O45" i="38"/>
  <c r="N45" i="38"/>
  <c r="L45" i="38"/>
  <c r="K45" i="38"/>
  <c r="J45" i="38"/>
  <c r="I45" i="38"/>
  <c r="G45" i="38"/>
  <c r="F45" i="38"/>
  <c r="E45" i="38"/>
  <c r="D45" i="38"/>
  <c r="S43" i="38"/>
  <c r="R43" i="38"/>
  <c r="Q43" i="38"/>
  <c r="P43" i="38"/>
  <c r="O43" i="38"/>
  <c r="N43" i="38"/>
  <c r="L43" i="38"/>
  <c r="K43" i="38"/>
  <c r="J43" i="38"/>
  <c r="I43" i="38"/>
  <c r="G43" i="38"/>
  <c r="F43" i="38"/>
  <c r="E43" i="38"/>
  <c r="D43" i="38"/>
  <c r="S42" i="38"/>
  <c r="R42" i="38"/>
  <c r="Q42" i="38"/>
  <c r="P42" i="38"/>
  <c r="O42" i="38"/>
  <c r="N42" i="38"/>
  <c r="L42" i="38"/>
  <c r="K42" i="38"/>
  <c r="J42" i="38"/>
  <c r="I42" i="38"/>
  <c r="G42" i="38"/>
  <c r="F42" i="38"/>
  <c r="E42" i="38"/>
  <c r="D42" i="38"/>
  <c r="S41" i="38"/>
  <c r="R41" i="38"/>
  <c r="Q41" i="38"/>
  <c r="P41" i="38"/>
  <c r="O41" i="38"/>
  <c r="N41" i="38"/>
  <c r="L41" i="38"/>
  <c r="K41" i="38"/>
  <c r="J41" i="38"/>
  <c r="I41" i="38"/>
  <c r="G41" i="38"/>
  <c r="F41" i="38"/>
  <c r="E41" i="38"/>
  <c r="D41" i="38"/>
  <c r="S40" i="38"/>
  <c r="R40" i="38"/>
  <c r="Q40" i="38"/>
  <c r="P40" i="38"/>
  <c r="O40" i="38"/>
  <c r="N40" i="38"/>
  <c r="L40" i="38"/>
  <c r="K40" i="38"/>
  <c r="J40" i="38"/>
  <c r="I40" i="38"/>
  <c r="G40" i="38"/>
  <c r="F40" i="38"/>
  <c r="E40" i="38"/>
  <c r="D40" i="38"/>
  <c r="S38" i="38"/>
  <c r="R38" i="38"/>
  <c r="Q38" i="38"/>
  <c r="P38" i="38"/>
  <c r="O38" i="38"/>
  <c r="N38" i="38"/>
  <c r="L38" i="38"/>
  <c r="K38" i="38"/>
  <c r="J38" i="38"/>
  <c r="I38" i="38"/>
  <c r="G38" i="38"/>
  <c r="F38" i="38"/>
  <c r="E38" i="38"/>
  <c r="D38" i="38"/>
  <c r="S37" i="38"/>
  <c r="R37" i="38"/>
  <c r="Q37" i="38"/>
  <c r="P37" i="38"/>
  <c r="O37" i="38"/>
  <c r="N37" i="38"/>
  <c r="L37" i="38"/>
  <c r="K37" i="38"/>
  <c r="J37" i="38"/>
  <c r="I37" i="38"/>
  <c r="G37" i="38"/>
  <c r="F37" i="38"/>
  <c r="E37" i="38"/>
  <c r="D37" i="38"/>
  <c r="S35" i="38"/>
  <c r="R35" i="38"/>
  <c r="Q35" i="38"/>
  <c r="P35" i="38"/>
  <c r="O35" i="38"/>
  <c r="N35" i="38"/>
  <c r="L35" i="38"/>
  <c r="K35" i="38"/>
  <c r="J35" i="38"/>
  <c r="I35" i="38"/>
  <c r="G35" i="38"/>
  <c r="F35" i="38"/>
  <c r="E35" i="38"/>
  <c r="D35" i="38"/>
  <c r="S34" i="38"/>
  <c r="R34" i="38"/>
  <c r="Q34" i="38"/>
  <c r="P34" i="38"/>
  <c r="O34" i="38"/>
  <c r="N34" i="38"/>
  <c r="L34" i="38"/>
  <c r="K34" i="38"/>
  <c r="J34" i="38"/>
  <c r="I34" i="38"/>
  <c r="G34" i="38"/>
  <c r="F34" i="38"/>
  <c r="E34" i="38"/>
  <c r="D34" i="38"/>
  <c r="S33" i="38"/>
  <c r="R33" i="38"/>
  <c r="Q33" i="38"/>
  <c r="P33" i="38"/>
  <c r="O33" i="38"/>
  <c r="N33" i="38"/>
  <c r="L33" i="38"/>
  <c r="K33" i="38"/>
  <c r="J33" i="38"/>
  <c r="I33" i="38"/>
  <c r="G33" i="38"/>
  <c r="F33" i="38"/>
  <c r="E33" i="38"/>
  <c r="D33" i="38"/>
  <c r="S32" i="38"/>
  <c r="R32" i="38"/>
  <c r="Q32" i="38"/>
  <c r="P32" i="38"/>
  <c r="O32" i="38"/>
  <c r="N32" i="38"/>
  <c r="L32" i="38"/>
  <c r="K32" i="38"/>
  <c r="J32" i="38"/>
  <c r="I32" i="38"/>
  <c r="G32" i="38"/>
  <c r="F32" i="38"/>
  <c r="E32" i="38"/>
  <c r="D32" i="38"/>
  <c r="S31" i="38"/>
  <c r="R31" i="38"/>
  <c r="Q31" i="38"/>
  <c r="P31" i="38"/>
  <c r="O31" i="38"/>
  <c r="N31" i="38"/>
  <c r="L31" i="38"/>
  <c r="K31" i="38"/>
  <c r="J31" i="38"/>
  <c r="I31" i="38"/>
  <c r="G31" i="38"/>
  <c r="F31" i="38"/>
  <c r="E31" i="38"/>
  <c r="D31" i="38"/>
  <c r="S29" i="38"/>
  <c r="R29" i="38"/>
  <c r="Q29" i="38"/>
  <c r="P29" i="38"/>
  <c r="O29" i="38"/>
  <c r="N29" i="38"/>
  <c r="L29" i="38"/>
  <c r="K29" i="38"/>
  <c r="J29" i="38"/>
  <c r="I29" i="38"/>
  <c r="G29" i="38"/>
  <c r="F29" i="38"/>
  <c r="E29" i="38"/>
  <c r="D29" i="38"/>
  <c r="S28" i="38"/>
  <c r="R28" i="38"/>
  <c r="Q28" i="38"/>
  <c r="P28" i="38"/>
  <c r="O28" i="38"/>
  <c r="N28" i="38"/>
  <c r="L28" i="38"/>
  <c r="K28" i="38"/>
  <c r="J28" i="38"/>
  <c r="I28" i="38"/>
  <c r="G28" i="38"/>
  <c r="F28" i="38"/>
  <c r="E28" i="38"/>
  <c r="D28" i="38"/>
  <c r="S26" i="38"/>
  <c r="R26" i="38"/>
  <c r="Q26" i="38"/>
  <c r="P26" i="38"/>
  <c r="O26" i="38"/>
  <c r="N26" i="38"/>
  <c r="L26" i="38"/>
  <c r="K26" i="38"/>
  <c r="J26" i="38"/>
  <c r="I26" i="38"/>
  <c r="G26" i="38"/>
  <c r="F26" i="38"/>
  <c r="E26" i="38"/>
  <c r="D26" i="38"/>
  <c r="S25" i="38"/>
  <c r="R25" i="38"/>
  <c r="Q25" i="38"/>
  <c r="P25" i="38"/>
  <c r="O25" i="38"/>
  <c r="N25" i="38"/>
  <c r="L25" i="38"/>
  <c r="K25" i="38"/>
  <c r="J25" i="38"/>
  <c r="I25" i="38"/>
  <c r="G25" i="38"/>
  <c r="F25" i="38"/>
  <c r="E25" i="38"/>
  <c r="D25" i="38"/>
  <c r="S23" i="38"/>
  <c r="R23" i="38"/>
  <c r="Q23" i="38"/>
  <c r="P23" i="38"/>
  <c r="O23" i="38"/>
  <c r="N23" i="38"/>
  <c r="L23" i="38"/>
  <c r="K23" i="38"/>
  <c r="J23" i="38"/>
  <c r="I23" i="38"/>
  <c r="G23" i="38"/>
  <c r="F23" i="38"/>
  <c r="E23" i="38"/>
  <c r="D23" i="38"/>
  <c r="S22" i="38"/>
  <c r="R22" i="38"/>
  <c r="Q22" i="38"/>
  <c r="P22" i="38"/>
  <c r="O22" i="38"/>
  <c r="N22" i="38"/>
  <c r="L22" i="38"/>
  <c r="K22" i="38"/>
  <c r="J22" i="38"/>
  <c r="I22" i="38"/>
  <c r="G22" i="38"/>
  <c r="F22" i="38"/>
  <c r="E22" i="38"/>
  <c r="D22" i="38"/>
  <c r="S21" i="38"/>
  <c r="R21" i="38"/>
  <c r="Q21" i="38"/>
  <c r="P21" i="38"/>
  <c r="O21" i="38"/>
  <c r="N21" i="38"/>
  <c r="L21" i="38"/>
  <c r="K21" i="38"/>
  <c r="J21" i="38"/>
  <c r="I21" i="38"/>
  <c r="G21" i="38"/>
  <c r="F21" i="38"/>
  <c r="E21" i="38"/>
  <c r="D21" i="38"/>
  <c r="S20" i="38"/>
  <c r="R20" i="38"/>
  <c r="Q20" i="38"/>
  <c r="P20" i="38"/>
  <c r="O20" i="38"/>
  <c r="N20" i="38"/>
  <c r="L20" i="38"/>
  <c r="K20" i="38"/>
  <c r="J20" i="38"/>
  <c r="I20" i="38"/>
  <c r="G20" i="38"/>
  <c r="F20" i="38"/>
  <c r="E20" i="38"/>
  <c r="D20" i="38"/>
  <c r="S19" i="38"/>
  <c r="R19" i="38"/>
  <c r="Q19" i="38"/>
  <c r="P19" i="38"/>
  <c r="O19" i="38"/>
  <c r="N19" i="38"/>
  <c r="L19" i="38"/>
  <c r="K19" i="38"/>
  <c r="J19" i="38"/>
  <c r="I19" i="38"/>
  <c r="G19" i="38"/>
  <c r="F19" i="38"/>
  <c r="E19" i="38"/>
  <c r="D19" i="38"/>
  <c r="S18" i="38"/>
  <c r="R18" i="38"/>
  <c r="Q18" i="38"/>
  <c r="P18" i="38"/>
  <c r="O18" i="38"/>
  <c r="N18" i="38"/>
  <c r="L18" i="38"/>
  <c r="K18" i="38"/>
  <c r="J18" i="38"/>
  <c r="I18" i="38"/>
  <c r="G18" i="38"/>
  <c r="F18" i="38"/>
  <c r="E18" i="38"/>
  <c r="D18" i="38"/>
  <c r="S17" i="38"/>
  <c r="R17" i="38"/>
  <c r="Q17" i="38"/>
  <c r="P17" i="38"/>
  <c r="O17" i="38"/>
  <c r="N17" i="38"/>
  <c r="L17" i="38"/>
  <c r="K17" i="38"/>
  <c r="J17" i="38"/>
  <c r="I17" i="38"/>
  <c r="G17" i="38"/>
  <c r="F17" i="38"/>
  <c r="E17" i="38"/>
  <c r="D17" i="38"/>
  <c r="S16" i="38"/>
  <c r="R16" i="38"/>
  <c r="Q16" i="38"/>
  <c r="P16" i="38"/>
  <c r="O16" i="38"/>
  <c r="N16" i="38"/>
  <c r="L16" i="38"/>
  <c r="K16" i="38"/>
  <c r="J16" i="38"/>
  <c r="I16" i="38"/>
  <c r="G16" i="38"/>
  <c r="F16" i="38"/>
  <c r="E16" i="38"/>
  <c r="D16" i="38"/>
  <c r="S15" i="38"/>
  <c r="R15" i="38"/>
  <c r="Q15" i="38"/>
  <c r="P15" i="38"/>
  <c r="O15" i="38"/>
  <c r="N15" i="38"/>
  <c r="L15" i="38"/>
  <c r="K15" i="38"/>
  <c r="J15" i="38"/>
  <c r="I15" i="38"/>
  <c r="G15" i="38"/>
  <c r="F15" i="38"/>
  <c r="E15" i="38"/>
  <c r="D15" i="38"/>
  <c r="S14" i="38"/>
  <c r="R14" i="38"/>
  <c r="Q14" i="38"/>
  <c r="P14" i="38"/>
  <c r="O14" i="38"/>
  <c r="N14" i="38"/>
  <c r="L14" i="38"/>
  <c r="K14" i="38"/>
  <c r="J14" i="38"/>
  <c r="I14" i="38"/>
  <c r="G14" i="38"/>
  <c r="F14" i="38"/>
  <c r="E14" i="38"/>
  <c r="D14" i="38"/>
  <c r="S13" i="38"/>
  <c r="R13" i="38"/>
  <c r="Q13" i="38"/>
  <c r="P13" i="38"/>
  <c r="O13" i="38"/>
  <c r="N13" i="38"/>
  <c r="L13" i="38"/>
  <c r="K13" i="38"/>
  <c r="J13" i="38"/>
  <c r="I13" i="38"/>
  <c r="G13" i="38"/>
  <c r="F13" i="38"/>
  <c r="E13" i="38"/>
  <c r="D13" i="38"/>
  <c r="B8" i="38"/>
  <c r="B7" i="38"/>
  <c r="B6" i="38"/>
  <c r="B5" i="38"/>
  <c r="C4" i="38"/>
  <c r="B4" i="38"/>
  <c r="C3" i="38"/>
  <c r="B3" i="38"/>
  <c r="B2" i="38"/>
  <c r="B1" i="38"/>
  <c r="AG37" i="50" l="1"/>
  <c r="AG50" i="50"/>
  <c r="AG38" i="50"/>
  <c r="AG28" i="50"/>
  <c r="AG54" i="50"/>
  <c r="AG47" i="50"/>
  <c r="AG41" i="50"/>
  <c r="AG34" i="50"/>
  <c r="AG48" i="50"/>
  <c r="AG31" i="50"/>
  <c r="AG23" i="50"/>
  <c r="AG39" i="50"/>
  <c r="AG15" i="50"/>
  <c r="AG9" i="50"/>
  <c r="AG53" i="50"/>
  <c r="AG13" i="50"/>
  <c r="AG49" i="50"/>
  <c r="AG10" i="50"/>
  <c r="AG57" i="50"/>
  <c r="AG22" i="50"/>
  <c r="AG42" i="50"/>
  <c r="AG17" i="50"/>
  <c r="AG11" i="50"/>
  <c r="AG19" i="50"/>
  <c r="AG46" i="50"/>
  <c r="AG56" i="50"/>
  <c r="AG26" i="50"/>
  <c r="AG43" i="50"/>
  <c r="AG36" i="50"/>
  <c r="AG25" i="50"/>
  <c r="AG14" i="50"/>
  <c r="AG27" i="50"/>
  <c r="AG16" i="50"/>
  <c r="AG30" i="50"/>
  <c r="AG20" i="50"/>
  <c r="AG55" i="50"/>
  <c r="AG33" i="50"/>
  <c r="AG12" i="50"/>
  <c r="AG29" i="50"/>
  <c r="AG44" i="50"/>
  <c r="AG52" i="50"/>
  <c r="AG8" i="50"/>
  <c r="AG7" i="50"/>
  <c r="AF45" i="49"/>
  <c r="AF21" i="49"/>
  <c r="AF40" i="49"/>
  <c r="AF18" i="49"/>
  <c r="AF51" i="49"/>
  <c r="AF32" i="49"/>
  <c r="AF35" i="49"/>
  <c r="AF24" i="49"/>
  <c r="H14" i="38"/>
  <c r="H16" i="38"/>
  <c r="H18" i="38"/>
  <c r="H20" i="38"/>
  <c r="H22" i="38"/>
  <c r="T22" i="38"/>
  <c r="H25" i="38"/>
  <c r="H58" i="38"/>
  <c r="M58" i="38"/>
  <c r="M14" i="38"/>
  <c r="M16" i="38"/>
  <c r="M18" i="38"/>
  <c r="M20" i="38"/>
  <c r="T31" i="38"/>
  <c r="T40" i="38"/>
  <c r="H47" i="38"/>
  <c r="M47" i="38"/>
  <c r="T47" i="38"/>
  <c r="T48" i="38"/>
  <c r="H50" i="38"/>
  <c r="M50" i="38"/>
  <c r="T50" i="38"/>
  <c r="T51" i="38"/>
  <c r="T52" i="38"/>
  <c r="T53" i="38"/>
  <c r="H54" i="38"/>
  <c r="M54" i="38"/>
  <c r="T54" i="38"/>
  <c r="T56" i="38"/>
  <c r="T57" i="38"/>
  <c r="T58" i="38"/>
  <c r="H38" i="38"/>
  <c r="T38" i="38"/>
  <c r="H41" i="38"/>
  <c r="H46" i="38"/>
  <c r="T46" i="38"/>
  <c r="T25" i="38"/>
  <c r="H26" i="38"/>
  <c r="M26" i="38"/>
  <c r="T26" i="38"/>
  <c r="T28" i="38"/>
  <c r="T29" i="38"/>
  <c r="T35" i="38"/>
  <c r="T43" i="38"/>
  <c r="T32" i="38"/>
  <c r="T33" i="38"/>
  <c r="H34" i="38"/>
  <c r="M34" i="38"/>
  <c r="T34" i="38"/>
  <c r="T41" i="38"/>
  <c r="H42" i="38"/>
  <c r="M42" i="38"/>
  <c r="T42" i="38"/>
  <c r="H13" i="38"/>
  <c r="M13" i="38"/>
  <c r="T13" i="38"/>
  <c r="T14" i="38"/>
  <c r="H15" i="38"/>
  <c r="M15" i="38"/>
  <c r="T15" i="38"/>
  <c r="T16" i="38"/>
  <c r="H17" i="38"/>
  <c r="M17" i="38"/>
  <c r="T17" i="38"/>
  <c r="T18" i="38"/>
  <c r="H19" i="38"/>
  <c r="M19" i="38"/>
  <c r="T19" i="38"/>
  <c r="T20" i="38"/>
  <c r="T21" i="38"/>
  <c r="H28" i="38"/>
  <c r="M28" i="38"/>
  <c r="H29" i="38"/>
  <c r="H31" i="38"/>
  <c r="M31" i="38"/>
  <c r="T37" i="38"/>
  <c r="T45" i="38"/>
  <c r="H48" i="38"/>
  <c r="M48" i="38"/>
  <c r="H51" i="38"/>
  <c r="M51" i="38"/>
  <c r="H53" i="38"/>
  <c r="H56" i="38"/>
  <c r="M56" i="38"/>
  <c r="H23" i="38"/>
  <c r="M23" i="38"/>
  <c r="T23" i="38"/>
  <c r="H33" i="38"/>
  <c r="H35" i="38"/>
  <c r="M35" i="38"/>
  <c r="H43" i="38"/>
  <c r="M43" i="38"/>
  <c r="M33" i="38"/>
  <c r="M53" i="38"/>
  <c r="M22" i="38"/>
  <c r="H32" i="38"/>
  <c r="M32" i="38"/>
  <c r="M38" i="38"/>
  <c r="H40" i="38"/>
  <c r="M40" i="38"/>
  <c r="M46" i="38"/>
  <c r="H52" i="38"/>
  <c r="M52" i="38"/>
  <c r="M25" i="38"/>
  <c r="M41" i="38"/>
  <c r="H21" i="38"/>
  <c r="M21" i="38"/>
  <c r="M29" i="38"/>
  <c r="H37" i="38"/>
  <c r="M37" i="38"/>
  <c r="H45" i="38"/>
  <c r="M45" i="38"/>
  <c r="H57" i="38"/>
  <c r="M57" i="38"/>
  <c r="AG40" i="50" l="1"/>
  <c r="AG21" i="50"/>
  <c r="AG51" i="50"/>
  <c r="AG18" i="50"/>
  <c r="AG35" i="50"/>
  <c r="AG45" i="50"/>
  <c r="AG32" i="50"/>
  <c r="AG24" i="50"/>
  <c r="AF58" i="49"/>
  <c r="T36" i="38"/>
  <c r="U51" i="38"/>
  <c r="U58" i="38"/>
  <c r="U22" i="38"/>
  <c r="U14" i="38"/>
  <c r="U57" i="38"/>
  <c r="U46" i="38"/>
  <c r="M24" i="38"/>
  <c r="U16" i="38"/>
  <c r="U18" i="38"/>
  <c r="U33" i="38"/>
  <c r="U26" i="38"/>
  <c r="U54" i="38"/>
  <c r="T49" i="38"/>
  <c r="T44" i="38"/>
  <c r="U20" i="38"/>
  <c r="U38" i="38"/>
  <c r="U53" i="38"/>
  <c r="U48" i="38"/>
  <c r="H27" i="38"/>
  <c r="T24" i="38"/>
  <c r="U50" i="38"/>
  <c r="U41" i="38"/>
  <c r="U43" i="38"/>
  <c r="U56" i="38"/>
  <c r="M30" i="38"/>
  <c r="U42" i="38"/>
  <c r="T27" i="38"/>
  <c r="H24" i="38"/>
  <c r="U31" i="38"/>
  <c r="U13" i="38"/>
  <c r="T39" i="38"/>
  <c r="U47" i="38"/>
  <c r="U29" i="38"/>
  <c r="T12" i="38"/>
  <c r="U28" i="38"/>
  <c r="U34" i="38"/>
  <c r="T55" i="38"/>
  <c r="M55" i="38"/>
  <c r="M12" i="38"/>
  <c r="T30" i="38"/>
  <c r="M44" i="38"/>
  <c r="U52" i="38"/>
  <c r="U19" i="38"/>
  <c r="U17" i="38"/>
  <c r="U15" i="38"/>
  <c r="U35" i="38"/>
  <c r="U23" i="38"/>
  <c r="M39" i="38"/>
  <c r="U37" i="38"/>
  <c r="H36" i="38"/>
  <c r="U21" i="38"/>
  <c r="H12" i="38"/>
  <c r="H55" i="38"/>
  <c r="H49" i="38"/>
  <c r="U32" i="38"/>
  <c r="M27" i="38"/>
  <c r="M49" i="38"/>
  <c r="U45" i="38"/>
  <c r="H44" i="38"/>
  <c r="M36" i="38"/>
  <c r="U40" i="38"/>
  <c r="H39" i="38"/>
  <c r="U25" i="38"/>
  <c r="U24" i="38" s="1"/>
  <c r="H30" i="38"/>
  <c r="AG58" i="50" l="1"/>
  <c r="AF59" i="49"/>
  <c r="U55" i="38"/>
  <c r="U49" i="38"/>
  <c r="U39" i="38"/>
  <c r="U44" i="38"/>
  <c r="U36" i="38"/>
  <c r="U12" i="38"/>
  <c r="T59" i="38"/>
  <c r="T60" i="38" s="1"/>
  <c r="U27" i="38"/>
  <c r="U30" i="38"/>
  <c r="M59" i="38"/>
  <c r="M60" i="38" s="1"/>
  <c r="H59" i="38"/>
  <c r="H60" i="38" s="1"/>
  <c r="AG59" i="50" l="1"/>
  <c r="U59" i="38"/>
  <c r="U60" i="38" s="1"/>
  <c r="X7" i="3" l="1"/>
  <c r="X8" i="3"/>
  <c r="X9" i="3"/>
  <c r="X10" i="3"/>
  <c r="X11" i="3"/>
  <c r="X12" i="3"/>
  <c r="X13" i="3"/>
  <c r="X14" i="3"/>
  <c r="X15" i="3"/>
  <c r="X16" i="3"/>
  <c r="X18" i="3"/>
  <c r="X19" i="3"/>
  <c r="X21" i="3"/>
  <c r="X22" i="3"/>
  <c r="X23" i="3"/>
  <c r="X25" i="3"/>
  <c r="X26" i="3"/>
  <c r="X27" i="3"/>
  <c r="X28" i="3"/>
  <c r="X30" i="3"/>
  <c r="X31" i="3"/>
  <c r="X32" i="3"/>
  <c r="X34" i="3"/>
  <c r="X35" i="3"/>
  <c r="X36" i="3"/>
  <c r="X37" i="3"/>
  <c r="X39" i="3"/>
  <c r="X40" i="3"/>
  <c r="X41" i="3"/>
  <c r="X42" i="3"/>
  <c r="X43" i="3"/>
  <c r="X45" i="3"/>
  <c r="X46" i="3"/>
  <c r="X47" i="3"/>
  <c r="X48" i="3"/>
  <c r="X49" i="3"/>
  <c r="X50" i="3"/>
  <c r="P7" i="3"/>
  <c r="AB7" i="3" s="1"/>
  <c r="Q7" i="3"/>
  <c r="AC7" i="3" s="1"/>
  <c r="P8" i="3"/>
  <c r="AB8" i="3" s="1"/>
  <c r="Q8" i="3"/>
  <c r="AC8" i="3" s="1"/>
  <c r="P9" i="3"/>
  <c r="AB9" i="3" s="1"/>
  <c r="Q9" i="3"/>
  <c r="AC9" i="3" s="1"/>
  <c r="P10" i="3"/>
  <c r="AB10" i="3" s="1"/>
  <c r="Q10" i="3"/>
  <c r="AC10" i="3" s="1"/>
  <c r="P11" i="3"/>
  <c r="AB11" i="3" s="1"/>
  <c r="Q11" i="3"/>
  <c r="AC11" i="3" s="1"/>
  <c r="P12" i="3"/>
  <c r="AB12" i="3" s="1"/>
  <c r="Q12" i="3"/>
  <c r="AC12" i="3" s="1"/>
  <c r="P13" i="3"/>
  <c r="AB13" i="3" s="1"/>
  <c r="Q13" i="3"/>
  <c r="AC13" i="3" s="1"/>
  <c r="P14" i="3"/>
  <c r="AB14" i="3" s="1"/>
  <c r="Q14" i="3"/>
  <c r="AC14" i="3" s="1"/>
  <c r="P15" i="3"/>
  <c r="AB15" i="3" s="1"/>
  <c r="Q15" i="3"/>
  <c r="AC15" i="3" s="1"/>
  <c r="P16" i="3"/>
  <c r="AB16" i="3" s="1"/>
  <c r="Q16" i="3"/>
  <c r="AC16" i="3" s="1"/>
  <c r="P18" i="3"/>
  <c r="AB18" i="3" s="1"/>
  <c r="Q18" i="3"/>
  <c r="AC18" i="3" s="1"/>
  <c r="P19" i="3"/>
  <c r="AB19" i="3" s="1"/>
  <c r="Q19" i="3"/>
  <c r="AC19" i="3" s="1"/>
  <c r="P21" i="3"/>
  <c r="AB21" i="3" s="1"/>
  <c r="Q21" i="3"/>
  <c r="AC21" i="3" s="1"/>
  <c r="P22" i="3"/>
  <c r="AB22" i="3" s="1"/>
  <c r="Q22" i="3"/>
  <c r="AC22" i="3" s="1"/>
  <c r="P23" i="3"/>
  <c r="AB23" i="3" s="1"/>
  <c r="Q23" i="3"/>
  <c r="AC23" i="3" s="1"/>
  <c r="P25" i="3"/>
  <c r="AB25" i="3" s="1"/>
  <c r="Q25" i="3"/>
  <c r="AC25" i="3" s="1"/>
  <c r="P26" i="3"/>
  <c r="AB26" i="3" s="1"/>
  <c r="Q26" i="3"/>
  <c r="AC26" i="3" s="1"/>
  <c r="P27" i="3"/>
  <c r="AB27" i="3" s="1"/>
  <c r="Q27" i="3"/>
  <c r="AC27" i="3" s="1"/>
  <c r="P28" i="3"/>
  <c r="AB28" i="3" s="1"/>
  <c r="Q28" i="3"/>
  <c r="AC28" i="3" s="1"/>
  <c r="P30" i="3"/>
  <c r="AB30" i="3" s="1"/>
  <c r="Q30" i="3"/>
  <c r="AC30" i="3" s="1"/>
  <c r="P31" i="3"/>
  <c r="AB31" i="3" s="1"/>
  <c r="Q31" i="3"/>
  <c r="AC31" i="3" s="1"/>
  <c r="P32" i="3"/>
  <c r="AB32" i="3" s="1"/>
  <c r="Q32" i="3"/>
  <c r="AC32" i="3" s="1"/>
  <c r="P34" i="3"/>
  <c r="AB34" i="3" s="1"/>
  <c r="Q34" i="3"/>
  <c r="AC34" i="3" s="1"/>
  <c r="P35" i="3"/>
  <c r="AB35" i="3" s="1"/>
  <c r="Q35" i="3"/>
  <c r="AC35" i="3" s="1"/>
  <c r="P36" i="3"/>
  <c r="AB36" i="3" s="1"/>
  <c r="Q36" i="3"/>
  <c r="AC36" i="3" s="1"/>
  <c r="P37" i="3"/>
  <c r="AB37" i="3" s="1"/>
  <c r="Q37" i="3"/>
  <c r="AC37" i="3" s="1"/>
  <c r="P39" i="3"/>
  <c r="AB39" i="3" s="1"/>
  <c r="Q39" i="3"/>
  <c r="AC39" i="3" s="1"/>
  <c r="P40" i="3"/>
  <c r="AB40" i="3" s="1"/>
  <c r="Q40" i="3"/>
  <c r="AC40" i="3" s="1"/>
  <c r="P41" i="3"/>
  <c r="AB41" i="3" s="1"/>
  <c r="Q41" i="3"/>
  <c r="AC41" i="3" s="1"/>
  <c r="P42" i="3"/>
  <c r="AB42" i="3" s="1"/>
  <c r="Q42" i="3"/>
  <c r="AC42" i="3" s="1"/>
  <c r="P43" i="3"/>
  <c r="AB43" i="3" s="1"/>
  <c r="Q43" i="3"/>
  <c r="AC43" i="3" s="1"/>
  <c r="P45" i="3"/>
  <c r="AB45" i="3" s="1"/>
  <c r="Q45" i="3"/>
  <c r="AC45" i="3" s="1"/>
  <c r="P46" i="3"/>
  <c r="AB46" i="3" s="1"/>
  <c r="Q46" i="3"/>
  <c r="AC46" i="3" s="1"/>
  <c r="P47" i="3"/>
  <c r="AB47" i="3" s="1"/>
  <c r="Q47" i="3"/>
  <c r="AC47" i="3" s="1"/>
  <c r="P48" i="3"/>
  <c r="AB48" i="3" s="1"/>
  <c r="Q48" i="3"/>
  <c r="AC48" i="3" s="1"/>
  <c r="P49" i="3"/>
  <c r="AB49" i="3" s="1"/>
  <c r="Q49" i="3"/>
  <c r="AC49" i="3" s="1"/>
  <c r="P50" i="3"/>
  <c r="AB50" i="3" s="1"/>
  <c r="Q50" i="3"/>
  <c r="AC50" i="3" s="1"/>
  <c r="L7" i="3"/>
  <c r="L8" i="3"/>
  <c r="L9" i="3"/>
  <c r="L10" i="3"/>
  <c r="L11" i="3"/>
  <c r="L12" i="3"/>
  <c r="L13" i="3"/>
  <c r="L14" i="3"/>
  <c r="L15" i="3"/>
  <c r="L16" i="3"/>
  <c r="L18" i="3"/>
  <c r="L19" i="3"/>
  <c r="L21" i="3"/>
  <c r="L22" i="3"/>
  <c r="L23" i="3"/>
  <c r="L25" i="3"/>
  <c r="L26" i="3"/>
  <c r="L27" i="3"/>
  <c r="L28" i="3"/>
  <c r="L30" i="3"/>
  <c r="L31" i="3"/>
  <c r="L32" i="3"/>
  <c r="L34" i="3"/>
  <c r="L35" i="3"/>
  <c r="L36" i="3"/>
  <c r="L37" i="3"/>
  <c r="L39" i="3"/>
  <c r="L40" i="3"/>
  <c r="L41" i="3"/>
  <c r="L42" i="3"/>
  <c r="L43" i="3"/>
  <c r="L45" i="3"/>
  <c r="L46" i="3"/>
  <c r="L47" i="3"/>
  <c r="L48" i="3"/>
  <c r="L49" i="3"/>
  <c r="L50" i="3"/>
  <c r="E18" i="3"/>
  <c r="E19" i="3"/>
  <c r="E21" i="3"/>
  <c r="E22" i="3"/>
  <c r="E23" i="3"/>
  <c r="E25" i="3"/>
  <c r="E26" i="3"/>
  <c r="E27" i="3"/>
  <c r="E28" i="3"/>
  <c r="E30" i="3"/>
  <c r="E31" i="3"/>
  <c r="E32" i="3"/>
  <c r="E34" i="3"/>
  <c r="E35" i="3"/>
  <c r="E36" i="3"/>
  <c r="E37" i="3"/>
  <c r="E39" i="3"/>
  <c r="E40" i="3"/>
  <c r="E41" i="3"/>
  <c r="E42" i="3"/>
  <c r="E43" i="3"/>
  <c r="E45" i="3"/>
  <c r="E46" i="3"/>
  <c r="E47" i="3"/>
  <c r="E48" i="3"/>
  <c r="E49" i="3"/>
  <c r="E50" i="3"/>
  <c r="E7" i="3"/>
  <c r="E8" i="3"/>
  <c r="E9" i="3"/>
  <c r="O9" i="3" s="1"/>
  <c r="AA9" i="3" s="1"/>
  <c r="E10" i="3"/>
  <c r="O10" i="3" s="1"/>
  <c r="E11" i="3"/>
  <c r="E12" i="3"/>
  <c r="E13" i="3"/>
  <c r="O13" i="3" s="1"/>
  <c r="AA13" i="3" s="1"/>
  <c r="E14" i="3"/>
  <c r="O14" i="3" s="1"/>
  <c r="E15" i="3"/>
  <c r="E16" i="3"/>
  <c r="D20" i="3"/>
  <c r="F20" i="3"/>
  <c r="G20" i="3"/>
  <c r="H20" i="3"/>
  <c r="I20" i="3"/>
  <c r="J20" i="3"/>
  <c r="K20" i="3"/>
  <c r="M20" i="3"/>
  <c r="N20" i="3"/>
  <c r="R20" i="3"/>
  <c r="S20" i="3"/>
  <c r="T20" i="3"/>
  <c r="U20" i="3"/>
  <c r="V20" i="3"/>
  <c r="W20" i="3"/>
  <c r="Y20" i="3"/>
  <c r="Z20" i="3"/>
  <c r="D24" i="3"/>
  <c r="F24" i="3"/>
  <c r="G24" i="3"/>
  <c r="H24" i="3"/>
  <c r="I24" i="3"/>
  <c r="J24" i="3"/>
  <c r="K24" i="3"/>
  <c r="M24" i="3"/>
  <c r="N24" i="3"/>
  <c r="R24" i="3"/>
  <c r="S24" i="3"/>
  <c r="T24" i="3"/>
  <c r="U24" i="3"/>
  <c r="V24" i="3"/>
  <c r="W24" i="3"/>
  <c r="Y24" i="3"/>
  <c r="Z24" i="3"/>
  <c r="D29" i="3"/>
  <c r="F29" i="3"/>
  <c r="G29" i="3"/>
  <c r="H29" i="3"/>
  <c r="I29" i="3"/>
  <c r="J29" i="3"/>
  <c r="K29" i="3"/>
  <c r="M29" i="3"/>
  <c r="N29" i="3"/>
  <c r="R29" i="3"/>
  <c r="S29" i="3"/>
  <c r="T29" i="3"/>
  <c r="U29" i="3"/>
  <c r="V29" i="3"/>
  <c r="W29" i="3"/>
  <c r="Y29" i="3"/>
  <c r="Z29" i="3"/>
  <c r="D33" i="3"/>
  <c r="F33" i="3"/>
  <c r="G33" i="3"/>
  <c r="H33" i="3"/>
  <c r="I33" i="3"/>
  <c r="J33" i="3"/>
  <c r="K33" i="3"/>
  <c r="M33" i="3"/>
  <c r="N33" i="3"/>
  <c r="R33" i="3"/>
  <c r="S33" i="3"/>
  <c r="T33" i="3"/>
  <c r="U33" i="3"/>
  <c r="V33" i="3"/>
  <c r="W33" i="3"/>
  <c r="Y33" i="3"/>
  <c r="Z33" i="3"/>
  <c r="D38" i="3"/>
  <c r="F38" i="3"/>
  <c r="G38" i="3"/>
  <c r="H38" i="3"/>
  <c r="I38" i="3"/>
  <c r="J38" i="3"/>
  <c r="K38" i="3"/>
  <c r="M38" i="3"/>
  <c r="N38" i="3"/>
  <c r="R38" i="3"/>
  <c r="S38" i="3"/>
  <c r="T38" i="3"/>
  <c r="U38" i="3"/>
  <c r="V38" i="3"/>
  <c r="W38" i="3"/>
  <c r="Y38" i="3"/>
  <c r="Z38" i="3"/>
  <c r="D44" i="3"/>
  <c r="F44" i="3"/>
  <c r="G44" i="3"/>
  <c r="H44" i="3"/>
  <c r="I44" i="3"/>
  <c r="J44" i="3"/>
  <c r="K44" i="3"/>
  <c r="M44" i="3"/>
  <c r="N44" i="3"/>
  <c r="R44" i="3"/>
  <c r="S44" i="3"/>
  <c r="T44" i="3"/>
  <c r="U44" i="3"/>
  <c r="V44" i="3"/>
  <c r="W44" i="3"/>
  <c r="Y44" i="3"/>
  <c r="Z44" i="3"/>
  <c r="D17" i="3"/>
  <c r="F17" i="3"/>
  <c r="G17" i="3"/>
  <c r="H17" i="3"/>
  <c r="I17" i="3"/>
  <c r="J17" i="3"/>
  <c r="K17" i="3"/>
  <c r="M17" i="3"/>
  <c r="N17" i="3"/>
  <c r="R17" i="3"/>
  <c r="S17" i="3"/>
  <c r="T17" i="3"/>
  <c r="U17" i="3"/>
  <c r="V17" i="3"/>
  <c r="W17" i="3"/>
  <c r="Y17" i="3"/>
  <c r="Z17" i="3"/>
  <c r="D6" i="3"/>
  <c r="F6" i="3"/>
  <c r="G6" i="3"/>
  <c r="H6" i="3"/>
  <c r="I6" i="3"/>
  <c r="J6" i="3"/>
  <c r="K6" i="3"/>
  <c r="M6" i="3"/>
  <c r="N6" i="3"/>
  <c r="R6" i="3"/>
  <c r="S6" i="3"/>
  <c r="T6" i="3"/>
  <c r="U6" i="3"/>
  <c r="V6" i="3"/>
  <c r="W6" i="3"/>
  <c r="Y6" i="3"/>
  <c r="Z6" i="3"/>
  <c r="C44" i="3"/>
  <c r="C38" i="3"/>
  <c r="C33" i="3"/>
  <c r="C29" i="3"/>
  <c r="C24" i="3"/>
  <c r="C20" i="3"/>
  <c r="C17" i="3"/>
  <c r="C6" i="3"/>
  <c r="O40" i="3" l="1"/>
  <c r="AA40" i="3" s="1"/>
  <c r="O19" i="3"/>
  <c r="AA19" i="3" s="1"/>
  <c r="AA14" i="3"/>
  <c r="AA10" i="3"/>
  <c r="O43" i="3"/>
  <c r="AA43" i="3" s="1"/>
  <c r="E44" i="3"/>
  <c r="O50" i="3"/>
  <c r="AA50" i="3" s="1"/>
  <c r="O46" i="3"/>
  <c r="AA46" i="3" s="1"/>
  <c r="O41" i="3"/>
  <c r="AA41" i="3" s="1"/>
  <c r="O36" i="3"/>
  <c r="AA36" i="3" s="1"/>
  <c r="O31" i="3"/>
  <c r="AA31" i="3" s="1"/>
  <c r="O26" i="3"/>
  <c r="AA26" i="3" s="1"/>
  <c r="O21" i="3"/>
  <c r="AA21" i="3" s="1"/>
  <c r="P6" i="3"/>
  <c r="AB6" i="3" s="1"/>
  <c r="Q17" i="3"/>
  <c r="AC17" i="3" s="1"/>
  <c r="P33" i="3"/>
  <c r="AB33" i="3" s="1"/>
  <c r="Q29" i="3"/>
  <c r="AC29" i="3" s="1"/>
  <c r="Q24" i="3"/>
  <c r="AC24" i="3" s="1"/>
  <c r="O48" i="3"/>
  <c r="AA48" i="3" s="1"/>
  <c r="O34" i="3"/>
  <c r="AA34" i="3" s="1"/>
  <c r="O23" i="3"/>
  <c r="O18" i="3"/>
  <c r="O37" i="3"/>
  <c r="AA37" i="3" s="1"/>
  <c r="O27" i="3"/>
  <c r="AA27" i="3" s="1"/>
  <c r="P17" i="3"/>
  <c r="AB17" i="3" s="1"/>
  <c r="P29" i="3"/>
  <c r="AB29" i="3" s="1"/>
  <c r="C51" i="3"/>
  <c r="Q44" i="3"/>
  <c r="AC44" i="3" s="1"/>
  <c r="E17" i="3"/>
  <c r="O47" i="3"/>
  <c r="AA47" i="3" s="1"/>
  <c r="O42" i="3"/>
  <c r="AA42" i="3" s="1"/>
  <c r="O32" i="3"/>
  <c r="AA32" i="3" s="1"/>
  <c r="O15" i="3"/>
  <c r="AA15" i="3" s="1"/>
  <c r="O11" i="3"/>
  <c r="AA11" i="3" s="1"/>
  <c r="O7" i="3"/>
  <c r="AA7" i="3" s="1"/>
  <c r="E24" i="3"/>
  <c r="L44" i="3"/>
  <c r="L38" i="3"/>
  <c r="E38" i="3"/>
  <c r="L24" i="3"/>
  <c r="O49" i="3"/>
  <c r="AA49" i="3" s="1"/>
  <c r="O45" i="3"/>
  <c r="AA45" i="3" s="1"/>
  <c r="O35" i="3"/>
  <c r="AA35" i="3" s="1"/>
  <c r="O30" i="3"/>
  <c r="AA30" i="3" s="1"/>
  <c r="O25" i="3"/>
  <c r="AA25" i="3" s="1"/>
  <c r="O39" i="3"/>
  <c r="AA39" i="3" s="1"/>
  <c r="O28" i="3"/>
  <c r="AA28" i="3" s="1"/>
  <c r="X33" i="3"/>
  <c r="E20" i="3"/>
  <c r="T51" i="3"/>
  <c r="M51" i="3"/>
  <c r="H51" i="3"/>
  <c r="AA23" i="3"/>
  <c r="AA18" i="3"/>
  <c r="O24" i="3"/>
  <c r="P38" i="3"/>
  <c r="AB38" i="3" s="1"/>
  <c r="Q33" i="3"/>
  <c r="AC33" i="3" s="1"/>
  <c r="L29" i="3"/>
  <c r="P20" i="3"/>
  <c r="AB20" i="3" s="1"/>
  <c r="O22" i="3"/>
  <c r="AA22" i="3" s="1"/>
  <c r="U51" i="3"/>
  <c r="I51" i="3"/>
  <c r="E6" i="3"/>
  <c r="X17" i="3"/>
  <c r="E33" i="3"/>
  <c r="X29" i="3"/>
  <c r="O16" i="3"/>
  <c r="AA16" i="3" s="1"/>
  <c r="O12" i="3"/>
  <c r="AA12" i="3" s="1"/>
  <c r="O8" i="3"/>
  <c r="AA8" i="3" s="1"/>
  <c r="X6" i="3"/>
  <c r="Q6" i="3"/>
  <c r="AC6" i="3" s="1"/>
  <c r="Y51" i="3"/>
  <c r="L17" i="3"/>
  <c r="O17" i="3" s="1"/>
  <c r="X44" i="3"/>
  <c r="P44" i="3"/>
  <c r="AB44" i="3" s="1"/>
  <c r="X38" i="3"/>
  <c r="Q38" i="3"/>
  <c r="AC38" i="3" s="1"/>
  <c r="L33" i="3"/>
  <c r="E29" i="3"/>
  <c r="X20" i="3"/>
  <c r="L20" i="3"/>
  <c r="Q20" i="3"/>
  <c r="AC20" i="3" s="1"/>
  <c r="V51" i="3"/>
  <c r="R51" i="3"/>
  <c r="J51" i="3"/>
  <c r="F51" i="3"/>
  <c r="L6" i="3"/>
  <c r="X24" i="3"/>
  <c r="Z51" i="3"/>
  <c r="N51" i="3"/>
  <c r="D51" i="3"/>
  <c r="W51" i="3"/>
  <c r="S51" i="3"/>
  <c r="K51" i="3"/>
  <c r="G51" i="3"/>
  <c r="P24" i="3"/>
  <c r="AB24" i="3" s="1"/>
  <c r="O38" i="3" l="1"/>
  <c r="O44" i="3"/>
  <c r="O29" i="3"/>
  <c r="AA29" i="3" s="1"/>
  <c r="AA38" i="3"/>
  <c r="AA24" i="3"/>
  <c r="O6" i="3"/>
  <c r="AA6" i="3" s="1"/>
  <c r="P51" i="3"/>
  <c r="AB51" i="3" s="1"/>
  <c r="E51" i="3"/>
  <c r="AA17" i="3"/>
  <c r="O20" i="3"/>
  <c r="AA20" i="3" s="1"/>
  <c r="L51" i="3"/>
  <c r="Q51" i="3"/>
  <c r="AC51" i="3" s="1"/>
  <c r="AA44" i="3"/>
  <c r="O33" i="3"/>
  <c r="AA33" i="3" s="1"/>
  <c r="X51" i="3"/>
  <c r="O51" i="3" l="1"/>
  <c r="AA51" i="3" s="1"/>
</calcChain>
</file>

<file path=xl/sharedStrings.xml><?xml version="1.0" encoding="utf-8"?>
<sst xmlns="http://schemas.openxmlformats.org/spreadsheetml/2006/main" count="3860" uniqueCount="1243">
  <si>
    <t>GARPR CODE</t>
  </si>
  <si>
    <t>1. Prevention of Sexual Transmission of HIV</t>
  </si>
  <si>
    <t>1.1 Behaviour change programmes</t>
  </si>
  <si>
    <t>1.2 Condom promotion</t>
  </si>
  <si>
    <t>1.12-1.14</t>
  </si>
  <si>
    <t>1.3 Voluntary medical male circumcision</t>
  </si>
  <si>
    <t>1.4 Post exposure prophylaxis</t>
  </si>
  <si>
    <t>1.5 Diagnosis and Treatment of  Sexually Transmitted Diseases</t>
  </si>
  <si>
    <t>1.4 Programmes for MSM</t>
  </si>
  <si>
    <t>1.5 Programmes for CSW</t>
  </si>
  <si>
    <t>1.6 Programmes for transgender people</t>
  </si>
  <si>
    <t>NA</t>
  </si>
  <si>
    <t>1.7 Programs for Sero-Discordant Couples</t>
  </si>
  <si>
    <t>1.8 Programs for Children, Youth and Adolescents</t>
  </si>
  <si>
    <t>2. HIV prevention for people who inject drugs</t>
  </si>
  <si>
    <t>2.1  Outreach for PWID</t>
  </si>
  <si>
    <t>1.10</t>
  </si>
  <si>
    <t>2.2 Subtitution Therapy</t>
  </si>
  <si>
    <t>3. Mother to Child Transmission Prevention</t>
  </si>
  <si>
    <t>3.1 Antenatal care</t>
  </si>
  <si>
    <t>3.2 Delivery practices</t>
  </si>
  <si>
    <t>3.3 Infant Prophylaxis</t>
  </si>
  <si>
    <t>4. Universal Access to Treatment</t>
  </si>
  <si>
    <t>4.1 HIV Testing</t>
  </si>
  <si>
    <t>1.03, 2.01.01, 4.11</t>
  </si>
  <si>
    <t>4.2 Pre-Art Care</t>
  </si>
  <si>
    <t>4.3 Antiretroviral Treatment Provision</t>
  </si>
  <si>
    <t>2.01.03</t>
  </si>
  <si>
    <t>4.4 Support and Retention</t>
  </si>
  <si>
    <t>2.01.04, 2.01.05, 2.01.07</t>
  </si>
  <si>
    <t>5. TB and other Opportunistic Infections</t>
  </si>
  <si>
    <t>5.1 TB Screening and diagnostics</t>
  </si>
  <si>
    <t>5.2 TB treatment for PLHIV</t>
  </si>
  <si>
    <t>5.3 IO treatment and palliative care</t>
  </si>
  <si>
    <t>6. Governance and Sustainability</t>
  </si>
  <si>
    <t>6.1 Strategic Information</t>
  </si>
  <si>
    <t>4.03-4.06, 4.09, 8.03, 8.04</t>
  </si>
  <si>
    <t>6.2 Planning and coordination</t>
  </si>
  <si>
    <t>6.3 Procurement and Logistics</t>
  </si>
  <si>
    <t>4.02, 4.07</t>
  </si>
  <si>
    <t>6.4 Health Systems Strengthening (*)</t>
  </si>
  <si>
    <t>4.08, 4.10, 5.03</t>
  </si>
  <si>
    <t>7. Critical Enablers</t>
  </si>
  <si>
    <t>7.1 Policy dialogue</t>
  </si>
  <si>
    <t>7.01,</t>
  </si>
  <si>
    <t>7.2 Stigma reduction</t>
  </si>
  <si>
    <t>7.3 Law reform and enforcement</t>
  </si>
  <si>
    <t>7.02,</t>
  </si>
  <si>
    <t>7.4 Community mobilization</t>
  </si>
  <si>
    <t>7.03,</t>
  </si>
  <si>
    <t>7.5 Community based delivery</t>
  </si>
  <si>
    <t>1.02,</t>
  </si>
  <si>
    <t>8. Synergies with Development Sectors</t>
  </si>
  <si>
    <t>8.1 Social Protection</t>
  </si>
  <si>
    <t>3.01-3.06, 6.01-6.04</t>
  </si>
  <si>
    <t>8.2 Gender programmes</t>
  </si>
  <si>
    <t>7.04, 7.05</t>
  </si>
  <si>
    <t>8.3 Education</t>
  </si>
  <si>
    <t>1.05, 5.02</t>
  </si>
  <si>
    <t>8.4 Correctional System</t>
  </si>
  <si>
    <t>1.04,</t>
  </si>
  <si>
    <t>8.5 Workplace</t>
  </si>
  <si>
    <t>1.11,</t>
  </si>
  <si>
    <t>8.7 Synergies with health sector</t>
  </si>
  <si>
    <t>1.19, 1.20, 1.21, 2.01.06, 2.03, 5.01</t>
  </si>
  <si>
    <t>* To comply with SHA framework, Health System Strengthening needs to be part of the Capital Account as Capital Formation (4.08, 4.10) and Capital Related expenditures ()</t>
  </si>
  <si>
    <t>Below the line:</t>
  </si>
  <si>
    <t>8. Research</t>
  </si>
  <si>
    <t>HSC-R1 Biomedical research</t>
  </si>
  <si>
    <t>HSC-R2 Clinical research</t>
  </si>
  <si>
    <t>HSC-R3 Vaccine-related research</t>
  </si>
  <si>
    <t>HSC-R4 Rest of research expenditures</t>
  </si>
  <si>
    <t>8.08, 8.09</t>
  </si>
  <si>
    <t>GARPR</t>
  </si>
  <si>
    <t>1.01 Communication for social and behavioural change</t>
  </si>
  <si>
    <t>1.02 Community mobilization</t>
  </si>
  <si>
    <t>1.03 Voluntary counselling and testing (VCT)</t>
  </si>
  <si>
    <t>1.04 Risk-reduction for vulnerable and accessible populations</t>
  </si>
  <si>
    <t>1.05. Prevention - Youth in school</t>
  </si>
  <si>
    <t>1.06 Prevention - Youth out-of-school</t>
  </si>
  <si>
    <t>1.07 Prevention of HIV transmission aimed at people living with HIV</t>
  </si>
  <si>
    <t>1.08 Prevention programmes for sex workers and their clients</t>
  </si>
  <si>
    <t>1.09 Programmes for men who have sex with men</t>
  </si>
  <si>
    <t>1.10 Harm-reduction programmes for injecting drug users</t>
  </si>
  <si>
    <t>1.11 Prevention programmes in the workplace</t>
  </si>
  <si>
    <t>1.12 Condom social marketing</t>
  </si>
  <si>
    <t>1.13 Public and commercial sector male condom provision</t>
  </si>
  <si>
    <t>1.14 Public and commercial sector female condom provision</t>
  </si>
  <si>
    <t>1.15 Microbicides</t>
  </si>
  <si>
    <t>1.16 Prevention, diagnosis and treatment of  (STI)</t>
  </si>
  <si>
    <t>1.17 Prevention of mother-to-child transmission</t>
  </si>
  <si>
    <t>1.18 Male Circumsicion</t>
  </si>
  <si>
    <t>1.19 Blood safety</t>
  </si>
  <si>
    <t>1.20 Safe medical injections</t>
  </si>
  <si>
    <t>1.21 Universal precautions</t>
  </si>
  <si>
    <t>1.22 Post-exposure prophylaxis</t>
  </si>
  <si>
    <t>1.98 Prevention activities not disaggregated by intervention</t>
  </si>
  <si>
    <t>1.99 Prevention activities not elsewhere classified</t>
  </si>
  <si>
    <t>2.01 Outpatient care</t>
  </si>
  <si>
    <t>2.01.01 Provider- initiated testing and counselling</t>
  </si>
  <si>
    <t>2.01.02 Opportunistic infection (OI) outpatient prophylaxis and treatment</t>
  </si>
  <si>
    <t>2.01.03 Antiretroviral therapy</t>
  </si>
  <si>
    <t>2.01.04 Nutritional support associated to ARV therapy</t>
  </si>
  <si>
    <t>2.01.05 Specific HIV-related  laboratory monitoring</t>
  </si>
  <si>
    <t>2.01.06 Dental programmes for PLHIV</t>
  </si>
  <si>
    <t>2.01.07 Psychological treatment and support services</t>
  </si>
  <si>
    <t>2.01.08 Outpatient palliative care</t>
  </si>
  <si>
    <t>2.01.09 Home-based care</t>
  </si>
  <si>
    <t>2.01.10 Traditional medicine and informal care and treatment services</t>
  </si>
  <si>
    <t>2.01.98 Outpatient care services not disaggregated by intervention</t>
  </si>
  <si>
    <t>2.01.99 Outpatient Care services not elsewhere classified</t>
  </si>
  <si>
    <t>2.02 In-patient care</t>
  </si>
  <si>
    <t>2.02.01 Inpatient treatment of opportunistic infections (OI)</t>
  </si>
  <si>
    <t>2.02.02 Inpatient palliative care</t>
  </si>
  <si>
    <t>2.02.98 Inpatient care services not disaggregated by intervention</t>
  </si>
  <si>
    <t>2.02.99  In-patient services not elsewhere classified</t>
  </si>
  <si>
    <t>2.03 Patient transport and emergency rescue</t>
  </si>
  <si>
    <t>2.98 Care and treatment services not disaggregated by intervention</t>
  </si>
  <si>
    <t>2.99 Care and treatment services not-elsewhere classified</t>
  </si>
  <si>
    <t>3. Orphans and Vulnerable Children (sub-total)</t>
  </si>
  <si>
    <t>3.01  OVC  Education</t>
  </si>
  <si>
    <t>3.02 OVC  Basic health care</t>
  </si>
  <si>
    <t>3.03 OVC  Family/home support</t>
  </si>
  <si>
    <t>3.04 OVC  Community support</t>
  </si>
  <si>
    <t>3.05 OVC Social services and Administrative costs</t>
  </si>
  <si>
    <t>3.06 OVC Institutional Care</t>
  </si>
  <si>
    <t>3.98 OVC services not disaggregated by intervention</t>
  </si>
  <si>
    <t>3.99 OVC services not-elsewhere classified</t>
  </si>
  <si>
    <t>4. Program Management and Administration Strengthening (sub-total)</t>
  </si>
  <si>
    <t>4.01 Planning, coordination and programme management</t>
  </si>
  <si>
    <t>4.02 Administration and transaction costs associated with managing and disbursing funds</t>
  </si>
  <si>
    <t>4.03 Monitoring and evaluation</t>
  </si>
  <si>
    <t>4.04 Operations research</t>
  </si>
  <si>
    <t>4.05 Serological-surveillance (Serosurveillance)</t>
  </si>
  <si>
    <t>4.06 HIV drug-resistance surveillance</t>
  </si>
  <si>
    <t>4.07 Drug supply systems</t>
  </si>
  <si>
    <t>4.08 Information technology</t>
  </si>
  <si>
    <t>4.09 Patient tracking</t>
  </si>
  <si>
    <t>4.10 Upgrading and construction of infrastructure</t>
  </si>
  <si>
    <t>4.11 Mandatory HIV testing (not VCT)</t>
  </si>
  <si>
    <t>4.98 Program Management and Administration Strengthening not disaggregated by type</t>
  </si>
  <si>
    <t>4.99 Program Management and Administration Strengthening  not-elsewhere classified</t>
  </si>
  <si>
    <t>5. Incentives for Human resources (sub-total)</t>
  </si>
  <si>
    <t>5.01 Monetary incentives for human resources</t>
  </si>
  <si>
    <t>5.02 Formative education to build-up an HIV workforce</t>
  </si>
  <si>
    <t>5.03 Training</t>
  </si>
  <si>
    <t>5.98 Incentives for Human Resources not specified by kind</t>
  </si>
  <si>
    <t>5.99 Incentives for Human Resources not elsewhere classified</t>
  </si>
  <si>
    <t>6. Social Protection and Social Services excluding Orphans and Vulnerable Children (sub-total)</t>
  </si>
  <si>
    <t>6.01 Social protection through monetary benefits</t>
  </si>
  <si>
    <t>6.02 Social protection through in-kind benefits</t>
  </si>
  <si>
    <t>6.03 Social protection through provision of social services</t>
  </si>
  <si>
    <t>6.04 HIV-specific income generation projects</t>
  </si>
  <si>
    <t>6.98 Social protection services and social services not disaggregated by type</t>
  </si>
  <si>
    <t>6.99 Social protection services and social services not elsewhere classified</t>
  </si>
  <si>
    <t>7. Enabling Environment (sub-total)</t>
  </si>
  <si>
    <t>7.01 Advocacy</t>
  </si>
  <si>
    <t>7.02 Human rights programmes</t>
  </si>
  <si>
    <t>7.03 AIDS-specific institutional development</t>
  </si>
  <si>
    <t>7.04 AIDS-specific programmes focused on women</t>
  </si>
  <si>
    <t>7.05 Programmes to reduce Gender Based Violence</t>
  </si>
  <si>
    <t>7.98 Enabling Environment and Community Development not disaggregated by type</t>
  </si>
  <si>
    <t>7.99 Enabling Environment and Community Development not elsewhere classified</t>
  </si>
  <si>
    <t>8. Research  (sub-total)</t>
  </si>
  <si>
    <t>8.01 Biomedical research</t>
  </si>
  <si>
    <t>8.02 Clinical research</t>
  </si>
  <si>
    <t>8.03 Epidemiological research</t>
  </si>
  <si>
    <t>8.04 Social science research</t>
  </si>
  <si>
    <t>8.05 Vaccine-related research</t>
  </si>
  <si>
    <t>8.98 Research not  disaggregated by type</t>
  </si>
  <si>
    <t>8.99 Research not elsewhere classified</t>
  </si>
  <si>
    <t>Microbicides are inputs for programmes such as PrEP (part of programmes for SW, MSM, TG, PWID)</t>
  </si>
  <si>
    <t>COMMENTS</t>
  </si>
  <si>
    <t>Tailor's drawers compromise accuracy, specificity and allow double counting. Not recommended.</t>
  </si>
  <si>
    <t>What is included in prevention programmes for specific populations:</t>
  </si>
  <si>
    <t>a) Individual or group behaviour change activities</t>
  </si>
  <si>
    <t>b) Condom promotion and distribution</t>
  </si>
  <si>
    <t>c) STI diagnosis and treatment</t>
  </si>
  <si>
    <t>d) Pre Exposure Prophylaxis</t>
  </si>
  <si>
    <t>In Hyperendemic countries, cash transfers for girls</t>
  </si>
  <si>
    <t>Portia Categories (HSC)</t>
  </si>
  <si>
    <t>Total Expenditure</t>
  </si>
  <si>
    <t>Total Units Delivered</t>
  </si>
  <si>
    <t>Total People Reached</t>
  </si>
  <si>
    <t>Total Public</t>
  </si>
  <si>
    <t>Units delivered</t>
  </si>
  <si>
    <t>People reached</t>
  </si>
  <si>
    <t>Total Private</t>
  </si>
  <si>
    <t>Total Domestic</t>
  </si>
  <si>
    <t>All Other International</t>
  </si>
  <si>
    <t>Total International</t>
  </si>
  <si>
    <t>Units Delivered</t>
  </si>
  <si>
    <t>People Reached</t>
  </si>
  <si>
    <t>PEPFAR</t>
  </si>
  <si>
    <t>Other bilateral sources</t>
  </si>
  <si>
    <t>Global Fund</t>
  </si>
  <si>
    <t>UN Agencies</t>
  </si>
  <si>
    <t>Development Banks</t>
  </si>
  <si>
    <t>Territorial Government</t>
  </si>
  <si>
    <t>Social security</t>
  </si>
  <si>
    <t>Public Sources</t>
  </si>
  <si>
    <t>Private Insurance</t>
  </si>
  <si>
    <t>Households</t>
  </si>
  <si>
    <t>Corporations</t>
  </si>
  <si>
    <t>Non Profit Institutions</t>
  </si>
  <si>
    <t>Private Sources</t>
  </si>
  <si>
    <t>Domestic Financing</t>
  </si>
  <si>
    <t>A</t>
  </si>
  <si>
    <t>B</t>
  </si>
  <si>
    <t>C</t>
  </si>
  <si>
    <t>D</t>
  </si>
  <si>
    <t>E</t>
  </si>
  <si>
    <t>F</t>
  </si>
  <si>
    <t>G</t>
  </si>
  <si>
    <t>H</t>
  </si>
  <si>
    <t>I</t>
  </si>
  <si>
    <t>J</t>
  </si>
  <si>
    <t>K</t>
  </si>
  <si>
    <t>L</t>
  </si>
  <si>
    <t>M</t>
  </si>
  <si>
    <t>N</t>
  </si>
  <si>
    <t>O</t>
  </si>
  <si>
    <t>A+B</t>
  </si>
  <si>
    <t>Σ(F..I)</t>
  </si>
  <si>
    <t>C+J</t>
  </si>
  <si>
    <t>D+K</t>
  </si>
  <si>
    <t>E+L</t>
  </si>
  <si>
    <t>International Bilaterals</t>
  </si>
  <si>
    <t>International Multilaterals</t>
  </si>
  <si>
    <t>P</t>
  </si>
  <si>
    <t>Q</t>
  </si>
  <si>
    <t>R</t>
  </si>
  <si>
    <t>S</t>
  </si>
  <si>
    <t>T</t>
  </si>
  <si>
    <t>U</t>
  </si>
  <si>
    <t>V</t>
  </si>
  <si>
    <t>W</t>
  </si>
  <si>
    <t>X</t>
  </si>
  <si>
    <t>Σ(P..U)</t>
  </si>
  <si>
    <t>National Response to HIV</t>
  </si>
  <si>
    <t>Y</t>
  </si>
  <si>
    <t>Z</t>
  </si>
  <si>
    <t>AA</t>
  </si>
  <si>
    <t>M+V</t>
  </si>
  <si>
    <t>N+W</t>
  </si>
  <si>
    <t>O+X</t>
  </si>
  <si>
    <t>Row</t>
  </si>
  <si>
    <t>Column</t>
  </si>
  <si>
    <r>
      <t xml:space="preserve">Origin of funds </t>
    </r>
    <r>
      <rPr>
        <sz val="11"/>
        <color theme="1"/>
        <rFont val="Calibri"/>
        <family val="2"/>
      </rPr>
      <t>→</t>
    </r>
  </si>
  <si>
    <t>* To comply with SHA framework, Health System Strengthening needs to be part of the Capital Account as Capital Formation and Capital Related expenditures (below) as well.</t>
  </si>
  <si>
    <r>
      <t xml:space="preserve">Total = </t>
    </r>
    <r>
      <rPr>
        <b/>
        <sz val="11"/>
        <color theme="1"/>
        <rFont val="Calibri"/>
        <family val="2"/>
      </rPr>
      <t>Σ(5, 16, 19, 23, 28, 32, 37, 43)</t>
    </r>
  </si>
  <si>
    <t>For an easy comparison categories in Portia are color coded.</t>
  </si>
  <si>
    <t>GARPR categories highlighted in one color have a match in Portia categories and are cited in "GARPR CODE" column.</t>
  </si>
  <si>
    <t>GARPR categories not highlighted have not a match in Portia categories for reasons explained in "Comments"</t>
  </si>
  <si>
    <t>GARPR categories highlighted in black have not a match in Portia categories for reasons explained in "Comments"</t>
  </si>
  <si>
    <t>Subtotals are not crosswalked.</t>
  </si>
  <si>
    <t>2.01.02, 2.01.08, 2.02.01, 2.02.02, 2.01.09</t>
  </si>
  <si>
    <t>Where it exists, is OOP and usually not easy to quantify, and a very small amount of money.</t>
  </si>
  <si>
    <t>subtotal</t>
  </si>
  <si>
    <t>e) HIV counselling and testing</t>
  </si>
  <si>
    <r>
      <t>Formul</t>
    </r>
    <r>
      <rPr>
        <sz val="11"/>
        <color theme="1"/>
        <rFont val="Calibri"/>
        <family val="2"/>
      </rPr>
      <t>a</t>
    </r>
  </si>
  <si>
    <r>
      <t xml:space="preserve">Use of funds </t>
    </r>
    <r>
      <rPr>
        <sz val="11"/>
        <color theme="1"/>
        <rFont val="Calibri"/>
        <family val="2"/>
      </rPr>
      <t>↓</t>
    </r>
  </si>
  <si>
    <t>TOTAL</t>
  </si>
  <si>
    <t>Central / National</t>
  </si>
  <si>
    <t>Sub-National</t>
  </si>
  <si>
    <t>Private insurance</t>
  </si>
  <si>
    <t>For-profit institutions / Corporations</t>
  </si>
  <si>
    <t>Non-profit institutions</t>
  </si>
  <si>
    <t xml:space="preserve"> Public Sources</t>
  </si>
  <si>
    <t xml:space="preserve"> Private Sources</t>
  </si>
  <si>
    <t>International Sources</t>
  </si>
  <si>
    <t>Other bilateral</t>
  </si>
  <si>
    <t>Bilateral</t>
  </si>
  <si>
    <t>Multilateral</t>
  </si>
  <si>
    <t>All other multilateral</t>
  </si>
  <si>
    <t>All other international</t>
  </si>
  <si>
    <t>Total international</t>
  </si>
  <si>
    <t>2.2 Substitution therapy</t>
  </si>
  <si>
    <t>4.4 Support and retention</t>
  </si>
  <si>
    <t>4.1 HIV testing</t>
  </si>
  <si>
    <t>5.1 TB screening and diagnostics for PLHIV</t>
  </si>
  <si>
    <t>6.3 Procurement and logistics</t>
  </si>
  <si>
    <t>6.4 Health systems strengthening</t>
  </si>
  <si>
    <t>8.1 Social protection</t>
  </si>
  <si>
    <t>Dev. Bank non-reimbursable (e.g. grants)</t>
  </si>
  <si>
    <t>1.01</t>
  </si>
  <si>
    <t>1.18</t>
  </si>
  <si>
    <t>1.22</t>
  </si>
  <si>
    <t>1.09</t>
  </si>
  <si>
    <t>1.08</t>
  </si>
  <si>
    <t>1.06</t>
  </si>
  <si>
    <t>7.02</t>
  </si>
  <si>
    <t>7.01</t>
  </si>
  <si>
    <t>1.11</t>
  </si>
  <si>
    <t>4.01</t>
  </si>
  <si>
    <t>1. Prevention of sexual transmission of HIV</t>
  </si>
  <si>
    <t xml:space="preserve">3. Prevention of mother to child transmission </t>
  </si>
  <si>
    <t>4. Universal access to treatment</t>
  </si>
  <si>
    <t>6. Governance and sustainability</t>
  </si>
  <si>
    <t>7. Critical enablers</t>
  </si>
  <si>
    <t>8. Synergies with development sectors</t>
  </si>
  <si>
    <t>Country</t>
  </si>
  <si>
    <t>Reporting Cycle</t>
  </si>
  <si>
    <t>Local Currency</t>
  </si>
  <si>
    <t>Millions (x 1,000,000)</t>
  </si>
  <si>
    <t>Fiscal Year</t>
  </si>
  <si>
    <t>Calendar Year</t>
  </si>
  <si>
    <t>Month</t>
  </si>
  <si>
    <t>Year</t>
  </si>
  <si>
    <t>NAC or equivalent</t>
  </si>
  <si>
    <t>National AIDS Spending Assessment (NASA)</t>
  </si>
  <si>
    <t>Methodology</t>
  </si>
  <si>
    <t>Unaccounted Expenditures</t>
  </si>
  <si>
    <t>Yes</t>
  </si>
  <si>
    <t>No</t>
  </si>
  <si>
    <t>Public expenditure reviews</t>
  </si>
  <si>
    <t xml:space="preserve">Other (please specify and describe, no acronyms) </t>
  </si>
  <si>
    <t>Currency</t>
  </si>
  <si>
    <t>Prefill in Cells</t>
  </si>
  <si>
    <t>Number of people</t>
  </si>
  <si>
    <t>US Dollars</t>
  </si>
  <si>
    <t>Units ( x 1)</t>
  </si>
  <si>
    <t>Thousands (x 1,000)</t>
  </si>
  <si>
    <t>CurrencyUnits</t>
  </si>
  <si>
    <t>Year11</t>
  </si>
  <si>
    <t>Year12</t>
  </si>
  <si>
    <t>Year13</t>
  </si>
  <si>
    <t>Instit</t>
  </si>
  <si>
    <t>NAP</t>
  </si>
  <si>
    <t>Others</t>
  </si>
  <si>
    <t>COUNTRY</t>
  </si>
  <si>
    <t>System of Health Accounts</t>
  </si>
  <si>
    <t>8.4 Workplace</t>
  </si>
  <si>
    <t>8.5 Synergies with health sector</t>
  </si>
  <si>
    <t>Dev. Banks
 reimbursable (e.g. loans)</t>
  </si>
  <si>
    <t>Country:</t>
  </si>
  <si>
    <t>Reporting cycle (calendar or fiscal year):</t>
  </si>
  <si>
    <t>Start of the reporting cycle (mm/yyyy):</t>
  </si>
  <si>
    <t>End of the reporting cycle (mm/yyyy):</t>
  </si>
  <si>
    <t>Currency of the report (local currency or US dollars):</t>
  </si>
  <si>
    <t>Amounts expressed in (units, thousand or million):</t>
  </si>
  <si>
    <t>Reporting period average  exchange rate (local currency to 1 US dollar):</t>
  </si>
  <si>
    <t>Data measurement methodology / tool:</t>
  </si>
  <si>
    <t>TEN TARGETS: 
2011 United Nations General Assembly Political Declaration on HIV/AIDS</t>
  </si>
  <si>
    <t>HIV and AIDS programmes</t>
  </si>
  <si>
    <t>Programme codes of the previous National Funding Matrix</t>
  </si>
  <si>
    <r>
      <rPr>
        <b/>
        <sz val="11"/>
        <color rgb="FF00B0F0"/>
        <rFont val="Calibri"/>
        <family val="2"/>
        <scheme val="minor"/>
      </rPr>
      <t>Target 1.</t>
    </r>
    <r>
      <rPr>
        <sz val="11"/>
        <color rgb="FF00B0F0"/>
        <rFont val="Calibri"/>
        <family val="2"/>
        <scheme val="minor"/>
      </rPr>
      <t xml:space="preserve"> Reduce sexual transmission of HIV by 50 percent by 2015</t>
    </r>
  </si>
  <si>
    <t xml:space="preserve">1.2 Condom promotion </t>
  </si>
  <si>
    <t>1.12, 1.13, 1.14</t>
  </si>
  <si>
    <t>1.4 Post-exposure prophylaxis</t>
  </si>
  <si>
    <t>1.5 Programmes for men who have sex with men</t>
  </si>
  <si>
    <t>1.6 Programmes for sex workers and their clients</t>
  </si>
  <si>
    <t>1.7 Programmes for transgender people</t>
  </si>
  <si>
    <t>-</t>
  </si>
  <si>
    <t>1.8 Pre-exposure prophylaxis for serodiscordant couples</t>
  </si>
  <si>
    <t>1.9 Programmes for children and adolescents</t>
  </si>
  <si>
    <t>1.10 Community mobilization</t>
  </si>
  <si>
    <t>1.02</t>
  </si>
  <si>
    <t>1.11 Cash transfers to girls</t>
  </si>
  <si>
    <r>
      <rPr>
        <b/>
        <sz val="11"/>
        <color rgb="FF00B0F0"/>
        <rFont val="Calibri"/>
        <family val="2"/>
        <scheme val="minor"/>
      </rPr>
      <t>Target 2.</t>
    </r>
    <r>
      <rPr>
        <sz val="11"/>
        <color rgb="FF00B0F0"/>
        <rFont val="Calibri"/>
        <family val="2"/>
        <scheme val="minor"/>
      </rPr>
      <t xml:space="preserve"> Reduce transmission of HIV among people who inject drugs by 50 percent by 2015</t>
    </r>
  </si>
  <si>
    <t xml:space="preserve">2.1 Needle and syringe exchange and other prevention programmes for people who inject drugs </t>
  </si>
  <si>
    <r>
      <rPr>
        <b/>
        <sz val="11"/>
        <color rgb="FF00B0F0"/>
        <rFont val="Calibri"/>
        <family val="2"/>
        <scheme val="minor"/>
      </rPr>
      <t>Target 3.</t>
    </r>
    <r>
      <rPr>
        <sz val="11"/>
        <color rgb="FF00B0F0"/>
        <rFont val="Calibri"/>
        <family val="2"/>
        <scheme val="minor"/>
      </rPr>
      <t xml:space="preserve"> Eliminate new HIV infections among children by 2015 and substantially reduce AIDS-related maternal deaths</t>
    </r>
  </si>
  <si>
    <t>3.1 ARVs for PMTCT</t>
  </si>
  <si>
    <t>3.2 Non ARVs related component of PMTCT</t>
  </si>
  <si>
    <r>
      <rPr>
        <b/>
        <sz val="11"/>
        <color rgb="FF00B0F0"/>
        <rFont val="Calibri"/>
        <family val="2"/>
        <scheme val="minor"/>
      </rPr>
      <t>Target 4.</t>
    </r>
    <r>
      <rPr>
        <sz val="11"/>
        <color rgb="FF00B0F0"/>
        <rFont val="Calibri"/>
        <family val="2"/>
        <scheme val="minor"/>
      </rPr>
      <t xml:space="preserve"> Reach 15 million people living with HIV with lifesaving antiretroviral treatment by 2015</t>
    </r>
  </si>
  <si>
    <t>4.2 Pre-ART care and palliative care</t>
  </si>
  <si>
    <t>2.01.02, 2.01.08, 2.01.09, 2.02.01, 2.02.02</t>
  </si>
  <si>
    <t>4.3 Adult antiretroviral treatment</t>
  </si>
  <si>
    <t>4.4 Paediatric antiretroviral treatment</t>
  </si>
  <si>
    <r>
      <rPr>
        <b/>
        <sz val="11"/>
        <color rgb="FF00B0F0"/>
        <rFont val="Calibri"/>
        <family val="2"/>
        <scheme val="minor"/>
      </rPr>
      <t>Target 5</t>
    </r>
    <r>
      <rPr>
        <sz val="11"/>
        <color rgb="FF00B0F0"/>
        <rFont val="Calibri"/>
        <family val="2"/>
        <scheme val="minor"/>
      </rPr>
      <t>. Reduce tuberculosis deaths in people living with HIV by 50 percent by 2015</t>
    </r>
  </si>
  <si>
    <t>5. TB</t>
  </si>
  <si>
    <r>
      <rPr>
        <b/>
        <sz val="11"/>
        <color rgb="FF00B0F0"/>
        <rFont val="Calibri"/>
        <family val="2"/>
        <scheme val="minor"/>
      </rPr>
      <t>Target 6.</t>
    </r>
    <r>
      <rPr>
        <sz val="11"/>
        <color rgb="FF00B0F0"/>
        <rFont val="Calibri"/>
        <family val="2"/>
        <scheme val="minor"/>
      </rPr>
      <t xml:space="preserve"> Close the global AIDS resource gap by 2015 and reach annual global investment of US$22-24 billion in low- and middle-income countries</t>
    </r>
  </si>
  <si>
    <t>6.1 Strategic information</t>
  </si>
  <si>
    <t>4.03, 4.05, 4.06, 4.09, 8.03, 8.04</t>
  </si>
  <si>
    <r>
      <rPr>
        <b/>
        <sz val="11"/>
        <color rgb="FF00B0F0"/>
        <rFont val="Calibri"/>
        <family val="2"/>
        <scheme val="minor"/>
      </rPr>
      <t xml:space="preserve">Target 8. </t>
    </r>
    <r>
      <rPr>
        <sz val="11"/>
        <color rgb="FF00B0F0"/>
        <rFont val="Calibri"/>
        <family val="2"/>
        <scheme val="minor"/>
      </rPr>
      <t xml:space="preserve">Eliminate stigma and discrimination against people living with and affected by HIV through promotion of laws and policies that ensure the full realization of all human rights and fundamental freedoms                                                                                                                           </t>
    </r>
    <r>
      <rPr>
        <b/>
        <sz val="11"/>
        <color rgb="FF00B0F0"/>
        <rFont val="Calibri"/>
        <family val="2"/>
        <scheme val="minor"/>
      </rPr>
      <t>Target 9.</t>
    </r>
    <r>
      <rPr>
        <sz val="11"/>
        <color rgb="FF00B0F0"/>
        <rFont val="Calibri"/>
        <family val="2"/>
        <scheme val="minor"/>
      </rPr>
      <t xml:space="preserve"> Eliminate HIV-related restrictions on entry, stay and residence</t>
    </r>
  </si>
  <si>
    <t>7.4 AIDS-specific institutional development / Community mobilization</t>
  </si>
  <si>
    <t>7.03</t>
  </si>
  <si>
    <r>
      <rPr>
        <b/>
        <sz val="11"/>
        <color rgb="FF00B0F0"/>
        <rFont val="Calibri"/>
        <family val="2"/>
        <scheme val="minor"/>
      </rPr>
      <t>Target 7</t>
    </r>
    <r>
      <rPr>
        <sz val="11"/>
        <color rgb="FF00B0F0"/>
        <rFont val="Calibri"/>
        <family val="2"/>
        <scheme val="minor"/>
      </rPr>
      <t xml:space="preserve">. Eliminate gender inequalities and gender-based abuse and violence and increase the capacity of women and girls to protect themselves from HIV                                                                           </t>
    </r>
    <r>
      <rPr>
        <b/>
        <sz val="11"/>
        <color rgb="FF00B0F0"/>
        <rFont val="Calibri"/>
        <family val="2"/>
        <scheme val="minor"/>
      </rPr>
      <t>Target 10.</t>
    </r>
    <r>
      <rPr>
        <sz val="11"/>
        <color rgb="FF00B0F0"/>
        <rFont val="Calibri"/>
        <family val="2"/>
        <scheme val="minor"/>
      </rPr>
      <t xml:space="preserve"> Eliminate parallel systems for HIV-related services to strengthen integration of the AIDS response in global health and development efforts, as well as to strengthen social protection systems</t>
    </r>
  </si>
  <si>
    <t>1.16, 1.19, 1.20, 1.21, 2.01.06, 2.03</t>
  </si>
  <si>
    <t xml:space="preserve">Addendum items / Non-core global / Other                                                                        </t>
  </si>
  <si>
    <t>(i) Prevention programmes for vulnerable and accessible populations ((please specify the type of vulnerable and accessible populations)</t>
  </si>
  <si>
    <t>(ii) HIV and AIDS related research</t>
  </si>
  <si>
    <t>(iii)      Other essential programmes outside the suggested framework of core HIV and AIDS programmes (please list below and specify)</t>
  </si>
  <si>
    <t>Total Spending</t>
  </si>
  <si>
    <t>Year of Expenditure Data</t>
  </si>
  <si>
    <t xml:space="preserve"> </t>
  </si>
  <si>
    <t>1.17</t>
  </si>
  <si>
    <t>1.04</t>
  </si>
  <si>
    <t xml:space="preserve">1.07, 1.15, 1.23 </t>
  </si>
  <si>
    <t xml:space="preserve">Note: By default, all cells would display either 'US Dollars' or 'Local Currency' depending on your currency selection. Please updated the cells with the  expenditure information.
 If there was no spending for an intervention, kindly change the cell to '0.0'. </t>
  </si>
  <si>
    <t>3.01-3.98 6.01-6.98</t>
  </si>
  <si>
    <t>8.01, 8.02, 8.05</t>
  </si>
  <si>
    <t>Total Spending excluding addendum items</t>
  </si>
  <si>
    <t>PEPFAR Expenditure analysis</t>
  </si>
  <si>
    <t>Afghanistan</t>
  </si>
  <si>
    <t>Albania</t>
  </si>
  <si>
    <t>Algeria</t>
  </si>
  <si>
    <t>Angola</t>
  </si>
  <si>
    <t>Antigua and Barbuda</t>
  </si>
  <si>
    <t>Argentina</t>
  </si>
  <si>
    <t>Armenia</t>
  </si>
  <si>
    <t>Aruba</t>
  </si>
  <si>
    <t>Australia</t>
  </si>
  <si>
    <t>Azerbaijan</t>
  </si>
  <si>
    <t>Bahamas</t>
  </si>
  <si>
    <t>Bangladesh</t>
  </si>
  <si>
    <t>Barbados</t>
  </si>
  <si>
    <t>Belarus</t>
  </si>
  <si>
    <t>Belgium</t>
  </si>
  <si>
    <t>Belize</t>
  </si>
  <si>
    <t>Benin</t>
  </si>
  <si>
    <t>Bolivia</t>
  </si>
  <si>
    <t>Bosnia and Herzegovina</t>
  </si>
  <si>
    <t>Botswana</t>
  </si>
  <si>
    <t>Brazil</t>
  </si>
  <si>
    <t>Bulgaria</t>
  </si>
  <si>
    <t>Burkina Faso</t>
  </si>
  <si>
    <t>Burundi</t>
  </si>
  <si>
    <t>Cambodia</t>
  </si>
  <si>
    <t>Cameroon</t>
  </si>
  <si>
    <t>Cape Verde</t>
  </si>
  <si>
    <t>Central African Republic</t>
  </si>
  <si>
    <t>Chad</t>
  </si>
  <si>
    <t>Chile</t>
  </si>
  <si>
    <t>China</t>
  </si>
  <si>
    <t>Colombia</t>
  </si>
  <si>
    <t>Comoros</t>
  </si>
  <si>
    <t>Congo</t>
  </si>
  <si>
    <t>Costa Rica</t>
  </si>
  <si>
    <t>Cote dIvoire</t>
  </si>
  <si>
    <t>Croatia (Local Name: Hrvatska)</t>
  </si>
  <si>
    <t>Cuba</t>
  </si>
  <si>
    <t>Czech Republic</t>
  </si>
  <si>
    <t>Democratic People Republic of Korea</t>
  </si>
  <si>
    <t>Democratic Republic of the Congo</t>
  </si>
  <si>
    <t>Djibouti</t>
  </si>
  <si>
    <t>Dominica</t>
  </si>
  <si>
    <t>Dominican Republic</t>
  </si>
  <si>
    <t>Ecuador</t>
  </si>
  <si>
    <t>Egypt</t>
  </si>
  <si>
    <t>El Salvador</t>
  </si>
  <si>
    <t>Equatorial Guinea</t>
  </si>
  <si>
    <t>Eritrea</t>
  </si>
  <si>
    <t>Estonia</t>
  </si>
  <si>
    <t>Ethiopia</t>
  </si>
  <si>
    <t>Fiji</t>
  </si>
  <si>
    <t>Gabon</t>
  </si>
  <si>
    <t>Gambia</t>
  </si>
  <si>
    <t>Georgia</t>
  </si>
  <si>
    <t>Ghana</t>
  </si>
  <si>
    <t>Greece</t>
  </si>
  <si>
    <t>Grenada</t>
  </si>
  <si>
    <t>Guatemala</t>
  </si>
  <si>
    <t>Guinea</t>
  </si>
  <si>
    <t>Guinea-Bissau</t>
  </si>
  <si>
    <t>Haiti</t>
  </si>
  <si>
    <t>Honduras</t>
  </si>
  <si>
    <t>Hungary</t>
  </si>
  <si>
    <t>India</t>
  </si>
  <si>
    <t>Indonesia</t>
  </si>
  <si>
    <t>Iran (Islamic Republic of)</t>
  </si>
  <si>
    <t>Italy</t>
  </si>
  <si>
    <t>Jamaica</t>
  </si>
  <si>
    <t>Japan</t>
  </si>
  <si>
    <t>Jordan</t>
  </si>
  <si>
    <t>Kazakhstan</t>
  </si>
  <si>
    <t>Kenya</t>
  </si>
  <si>
    <t>Kiribati</t>
  </si>
  <si>
    <t>Kuwait</t>
  </si>
  <si>
    <t>Kyrgyzstan</t>
  </si>
  <si>
    <t>Lao People Democratic Republic</t>
  </si>
  <si>
    <t>Latvia</t>
  </si>
  <si>
    <t>Lebanon</t>
  </si>
  <si>
    <t>Lesotho</t>
  </si>
  <si>
    <t>Liberia</t>
  </si>
  <si>
    <t>Lithuania</t>
  </si>
  <si>
    <t>Luxembourg</t>
  </si>
  <si>
    <t>Madagascar</t>
  </si>
  <si>
    <t>Malawi</t>
  </si>
  <si>
    <t>Malaysia</t>
  </si>
  <si>
    <t>Mali</t>
  </si>
  <si>
    <t>Marshall Islands</t>
  </si>
  <si>
    <t>Mauritania</t>
  </si>
  <si>
    <t>Mauritius</t>
  </si>
  <si>
    <t>Mexico</t>
  </si>
  <si>
    <t>Micronesia, Federated States of</t>
  </si>
  <si>
    <t>Mongolia</t>
  </si>
  <si>
    <t>Montenegro</t>
  </si>
  <si>
    <t>Morocco</t>
  </si>
  <si>
    <t>Mozambique</t>
  </si>
  <si>
    <t>Myanmar</t>
  </si>
  <si>
    <t>Namibia</t>
  </si>
  <si>
    <t>Nauru</t>
  </si>
  <si>
    <t>Nepal</t>
  </si>
  <si>
    <t>Nicaragua</t>
  </si>
  <si>
    <t>Niger</t>
  </si>
  <si>
    <t>Nigeria</t>
  </si>
  <si>
    <t>Occupied Palestinian Territory</t>
  </si>
  <si>
    <t>Oman</t>
  </si>
  <si>
    <t>Pakistan</t>
  </si>
  <si>
    <t>Palau</t>
  </si>
  <si>
    <t>Panama</t>
  </si>
  <si>
    <t>Papua New Guinea</t>
  </si>
  <si>
    <t>Paraguay</t>
  </si>
  <si>
    <t>Peru</t>
  </si>
  <si>
    <t>Philippines</t>
  </si>
  <si>
    <t>Poland</t>
  </si>
  <si>
    <t>Portugal</t>
  </si>
  <si>
    <t>Republic of Korea</t>
  </si>
  <si>
    <t>Republic of Moldova</t>
  </si>
  <si>
    <t>Romania</t>
  </si>
  <si>
    <t>Russian Federation</t>
  </si>
  <si>
    <t>Rwanda</t>
  </si>
  <si>
    <t>S?o Tom‚ and Pr¡ncipe</t>
  </si>
  <si>
    <t>Saint Kitts And Nevis</t>
  </si>
  <si>
    <t>Saint Lucia</t>
  </si>
  <si>
    <t>Saint Vincent and the Grenadines</t>
  </si>
  <si>
    <t>Samoa</t>
  </si>
  <si>
    <t>Saudi Arabia</t>
  </si>
  <si>
    <t>Senegal</t>
  </si>
  <si>
    <t>Serbia</t>
  </si>
  <si>
    <t>Seychelles</t>
  </si>
  <si>
    <t>Sierra Leone</t>
  </si>
  <si>
    <t>Singapore</t>
  </si>
  <si>
    <t>Solomon Islands</t>
  </si>
  <si>
    <t>Somalia</t>
  </si>
  <si>
    <t>South Africa</t>
  </si>
  <si>
    <t>Spain</t>
  </si>
  <si>
    <t>Sri Lanka</t>
  </si>
  <si>
    <t>Sudan</t>
  </si>
  <si>
    <t>Sudan South</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</si>
  <si>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</si>
  <si>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</si>
  <si>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</si>
  <si>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</si>
  <si>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</si>
  <si>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</si>
  <si>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</si>
  <si>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</si>
  <si>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</si>
  <si>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</si>
  <si>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</si>
  <si>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</si>
  <si>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</si>
  <si>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</si>
  <si>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Turks and Caicos Islands</t>
  </si>
  <si>
    <t>Tuvalu</t>
  </si>
  <si>
    <t>UK Overseas Territories</t>
  </si>
  <si>
    <t>Uganda</t>
  </si>
  <si>
    <t>Ukraine</t>
  </si>
  <si>
    <t>United Arab Emirates</t>
  </si>
  <si>
    <t>United Kingdom</t>
  </si>
  <si>
    <t>United Republic of Tanzania</t>
  </si>
  <si>
    <t>Uruguay</t>
  </si>
  <si>
    <t>Uzbekistan</t>
  </si>
  <si>
    <t>Vanuatu</t>
  </si>
  <si>
    <t>Venezuela</t>
  </si>
  <si>
    <t>Viet Nam</t>
  </si>
  <si>
    <t>Yemen</t>
  </si>
  <si>
    <t>Zambia</t>
  </si>
  <si>
    <t>Zimbabwe</t>
  </si>
  <si>
    <t>Country Name</t>
  </si>
  <si>
    <t>Bhutan</t>
  </si>
  <si>
    <t>Canada</t>
  </si>
  <si>
    <t>Channel Islands</t>
  </si>
  <si>
    <t>Curacao</t>
  </si>
  <si>
    <t>Cayman Islands</t>
  </si>
  <si>
    <t>Cyprus</t>
  </si>
  <si>
    <t>Germany</t>
  </si>
  <si>
    <t>Denmark</t>
  </si>
  <si>
    <t>Finland</t>
  </si>
  <si>
    <t>France</t>
  </si>
  <si>
    <t>Faeroe Islands</t>
  </si>
  <si>
    <t>Greenland</t>
  </si>
  <si>
    <t>Guam</t>
  </si>
  <si>
    <t>Guyana</t>
  </si>
  <si>
    <t>Hong Kong</t>
  </si>
  <si>
    <t>Ireland</t>
  </si>
  <si>
    <t>Iceland</t>
  </si>
  <si>
    <t>Israel</t>
  </si>
  <si>
    <t>Kosovo</t>
  </si>
  <si>
    <t>Libya</t>
  </si>
  <si>
    <t>Maldives</t>
  </si>
  <si>
    <t>Malta</t>
  </si>
  <si>
    <t>Netherlands</t>
  </si>
  <si>
    <t>Norway</t>
  </si>
  <si>
    <t>New Zealand</t>
  </si>
  <si>
    <t>Puerto Rico</t>
  </si>
  <si>
    <t>Qatar</t>
  </si>
  <si>
    <t>Sao Tome and Principe</t>
  </si>
  <si>
    <t>Slovak Republic</t>
  </si>
  <si>
    <t>Turkmenistan</t>
  </si>
  <si>
    <t>United States</t>
  </si>
  <si>
    <t>Virgin Islands (U.S.)</t>
  </si>
  <si>
    <t>Viet nam</t>
  </si>
  <si>
    <t>Currency Reported</t>
  </si>
  <si>
    <t>Average Exchange Rate 
( reported )</t>
  </si>
  <si>
    <t>World bank
Exchange Rate</t>
  </si>
  <si>
    <t>monetary units of Amount reported</t>
  </si>
  <si>
    <t>Contact email ID</t>
  </si>
  <si>
    <t>Contact phone</t>
  </si>
  <si>
    <t>Institution</t>
  </si>
  <si>
    <t>Contact Name</t>
  </si>
  <si>
    <t>Description on unaccounted expenditures</t>
  </si>
  <si>
    <t>Check column totals</t>
  </si>
  <si>
    <t>CountryYear</t>
  </si>
  <si>
    <t>Exp Database</t>
  </si>
  <si>
    <t>Check_sheet_row</t>
  </si>
  <si>
    <t>Exp  with units conversion</t>
  </si>
  <si>
    <t>This sheet does the following:
- Decrypts the monetary units reported into their equivalents values ( ex. Thousands as 1000 )
- If the reported currency is US dollars, does nothing. Else, if average exchange rate was reported, it lists it here. If average exchange rate was not reported, then it replaces the value with WB/IMF exchange rates.
- For each cell, if it was no response or zeroes, it replaces with zeroes.If it was Local currency, it multiples the reported amount by exchange rates and moenatry units as described in above bullet points. If it was US Dollars, then the values in the cells are multipled by monetary units.</t>
  </si>
  <si>
    <r>
      <t xml:space="preserve">Average Exchange Rate 
( </t>
    </r>
    <r>
      <rPr>
        <b/>
        <sz val="11"/>
        <color rgb="FFC00000"/>
        <rFont val="Calibri"/>
        <family val="2"/>
        <scheme val="minor"/>
      </rPr>
      <t>derived</t>
    </r>
    <r>
      <rPr>
        <b/>
        <sz val="11"/>
        <color theme="1"/>
        <rFont val="Calibri"/>
        <family val="2"/>
        <scheme val="minor"/>
      </rPr>
      <t xml:space="preserve"> )</t>
    </r>
  </si>
  <si>
    <r>
      <t xml:space="preserve">monetary units of Amount reported ( </t>
    </r>
    <r>
      <rPr>
        <b/>
        <sz val="11"/>
        <color rgb="FFC00000"/>
        <rFont val="Calibri"/>
        <family val="2"/>
        <scheme val="minor"/>
      </rPr>
      <t>derived</t>
    </r>
    <r>
      <rPr>
        <b/>
        <sz val="11"/>
        <color theme="1"/>
        <rFont val="Calibri"/>
        <family val="2"/>
        <scheme val="minor"/>
      </rPr>
      <t xml:space="preserve"> )</t>
    </r>
  </si>
  <si>
    <t>Codes in the GAM national funding matrix</t>
  </si>
  <si>
    <t>Global AIDS Monitoring 2017 programme categories: complete set of interventions</t>
  </si>
  <si>
    <t>Global AIDS Monitoring 2017 programme categories: Core Sub-Indicators</t>
  </si>
  <si>
    <t>AIDS spending categories</t>
  </si>
  <si>
    <t xml:space="preserve"> (per National AIDS Spending Assessment guidelines)</t>
  </si>
  <si>
    <t xml:space="preserve">New category? </t>
  </si>
  <si>
    <t>Treatment, care and support (sub-total)</t>
  </si>
  <si>
    <t>HIV testing and counselling (HTC):</t>
  </si>
  <si>
    <r>
      <t>●</t>
    </r>
    <r>
      <rPr>
        <sz val="7"/>
        <color theme="1"/>
        <rFont val="Times New Roman"/>
        <family val="1"/>
      </rPr>
      <t xml:space="preserve">      </t>
    </r>
    <r>
      <rPr>
        <sz val="8"/>
        <color theme="1"/>
        <rFont val="Times New Roman"/>
        <family val="1"/>
      </rPr>
      <t>HIV tests (commodities)</t>
    </r>
  </si>
  <si>
    <r>
      <t>●</t>
    </r>
    <r>
      <rPr>
        <sz val="7"/>
        <color theme="1"/>
        <rFont val="Times New Roman"/>
        <family val="1"/>
      </rPr>
      <t xml:space="preserve">      </t>
    </r>
    <r>
      <rPr>
        <sz val="8"/>
        <color theme="1"/>
        <rFont val="Times New Roman"/>
        <family val="1"/>
      </rPr>
      <t>Other direct and indirect costs</t>
    </r>
  </si>
  <si>
    <r>
      <t>●</t>
    </r>
    <r>
      <rPr>
        <sz val="7"/>
        <color theme="1"/>
        <rFont val="Times New Roman"/>
        <family val="1"/>
      </rPr>
      <t xml:space="preserve">      </t>
    </r>
    <r>
      <rPr>
        <sz val="8"/>
        <color theme="1"/>
        <rFont val="Times New Roman"/>
        <family val="1"/>
      </rPr>
      <t>Not disaggregated by type of cost</t>
    </r>
  </si>
  <si>
    <t>Expenditure on HIV testing and counselling (non-targeted)</t>
  </si>
  <si>
    <t xml:space="preserve">1.03. Voluntary counselling and testing (VCT) </t>
  </si>
  <si>
    <t>2.01.01. Provider-initiated testing and counselling (PITC)</t>
  </si>
  <si>
    <t>4.11. Mandatory HIV testing (not VCT)</t>
  </si>
  <si>
    <t>Note: this programme is targeting general population, whereas HTC targeting specific population groups has to be reported as a part of prevention programmes for related specific population groups</t>
  </si>
  <si>
    <t>Procurement spending has to be reported under ASC 8.3   “Procurement and logistics” of the national funding matrix  (excluding expenditure on commodities).</t>
  </si>
  <si>
    <t>Costs attributed to strategic information  and information systems must be reported under  8.1 Strategic information and 8.3 Health systems strengthening respectively.</t>
  </si>
  <si>
    <t>NEW: disaggregation of commodities</t>
  </si>
  <si>
    <t>Antiretroviral treatment (sub-total)</t>
  </si>
  <si>
    <t>Expenditure on antiretroviral therapy, adults and pediatric</t>
  </si>
  <si>
    <t>2.01.03. Antiretroviral therapy or 2.01.03.98. Antiretroviral therapy not broken down either by age or line of treatment</t>
  </si>
  <si>
    <t>1.2.1. Adult antiretroviral treatment, including:</t>
  </si>
  <si>
    <r>
      <t>●</t>
    </r>
    <r>
      <rPr>
        <sz val="7"/>
        <color theme="1"/>
        <rFont val="Times New Roman"/>
        <family val="1"/>
      </rPr>
      <t xml:space="preserve">      </t>
    </r>
    <r>
      <rPr>
        <sz val="8"/>
        <color theme="1"/>
        <rFont val="Times New Roman"/>
        <family val="1"/>
      </rPr>
      <t>ARVs</t>
    </r>
  </si>
  <si>
    <t>Expenditure on antiretroviral therapy, adults and paediatric</t>
  </si>
  <si>
    <t>2.01.03.01. Adult antiretroviral therapy</t>
  </si>
  <si>
    <t>Costs attributed to procurement (excluding expenditure on commodities) has to be reported under ASC 8.3  “Procurement and logistics” of the national funding matrix.</t>
  </si>
  <si>
    <t>1.2.2. Paediatric antiretroviral treatment, including:</t>
  </si>
  <si>
    <t>2.01.03.02. Paediatric antiretroviral therapy</t>
  </si>
  <si>
    <t>Specific HIV-related laboratory monitoring (CD4, viral load), including:</t>
  </si>
  <si>
    <r>
      <t>●</t>
    </r>
    <r>
      <rPr>
        <sz val="7"/>
        <color theme="1"/>
        <rFont val="Times New Roman"/>
        <family val="1"/>
      </rPr>
      <t xml:space="preserve">      </t>
    </r>
    <r>
      <rPr>
        <sz val="8"/>
        <color theme="1"/>
        <rFont val="Times New Roman"/>
        <family val="1"/>
      </rPr>
      <t>CD4 cell count, viral load tests (commodities)</t>
    </r>
  </si>
  <si>
    <t>Expenditure on HIV specific laboratory monitoring (CD4 cell count, viral load)</t>
  </si>
  <si>
    <t>2.01.05. Specific HIV-related laboratory monitoring</t>
  </si>
  <si>
    <t xml:space="preserve">Opportunistic infections (OI) prophylaxis and treatment, excluding Treatment and prevention of tuberculosis for people living with HIV </t>
  </si>
  <si>
    <t>2.01.02 Opportunistic infection (OI) outpatient prophylaxis and treatment 2.02.01 Inpatient treatment of opportunistic infections (OI)</t>
  </si>
  <si>
    <t>Palliative care</t>
  </si>
  <si>
    <t>2.01.08. Outpatient palliative care</t>
  </si>
  <si>
    <t>2.01.09. Home-based care</t>
  </si>
  <si>
    <t>2.02.02. Inpatient palliative care</t>
  </si>
  <si>
    <t>Support and retention</t>
  </si>
  <si>
    <t>2.01.04. Nutritional support associated with antiretroviral therapy</t>
  </si>
  <si>
    <t>2.01.07. Psychological treatment and support services</t>
  </si>
  <si>
    <t>Not Applicable for retention</t>
  </si>
  <si>
    <t>NEW: category for expenditures on retention in care</t>
  </si>
  <si>
    <t>NEW: laboratory monitoring to be reported separately (NASA ASC 2.01.05.; 1.3under GAM Funding Matrix )</t>
  </si>
  <si>
    <t>Prevention of vertical transmission of HIV (sub-total)</t>
  </si>
  <si>
    <t>Expenditure on prevention of vertical transmission of HIV</t>
  </si>
  <si>
    <t>1.17. Prevention of mother-to-child transmission (PMTCT)</t>
  </si>
  <si>
    <t>HIV testing and counselling (HTC) for pregnant women, including:</t>
  </si>
  <si>
    <t>1.17. 01. Pregnant women counselling and testing in PMTCT programmes</t>
  </si>
  <si>
    <t>Early infant diagnosis, including:</t>
  </si>
  <si>
    <t>Not applicable</t>
  </si>
  <si>
    <t>Antiretroviral treatment to reduce vertical transmission of HIV, including:</t>
  </si>
  <si>
    <t>1.17. 02. Antiretroviral prophylaxis for HIV-positive pregnant women and neonates</t>
  </si>
  <si>
    <t>Non ARV related component of PMTCT</t>
  </si>
  <si>
    <t>1.17. 03. Safe infant feeding practices (including substitution of breast milk)</t>
  </si>
  <si>
    <t>1.17. 04. Delivery practices as part of PMTCT programmes</t>
  </si>
  <si>
    <t>1.17. 05. Condom social marketing and male and female condom provision as part of PMTCT programmes</t>
  </si>
  <si>
    <t>ASC.01.17.99. PMTCT activities n.e.c.</t>
  </si>
  <si>
    <t>Prevention (sub-total)</t>
  </si>
  <si>
    <t>Social and behavior change (SBC) programmes</t>
  </si>
  <si>
    <t>Non-targeted</t>
  </si>
  <si>
    <t>1.01. Communication for social and behavior change.</t>
  </si>
  <si>
    <t xml:space="preserve">Note: Communication for social and behavior change targeting key populations has to be reported as a part of prevention programmes for key populations </t>
  </si>
  <si>
    <t>Condoms, including:</t>
  </si>
  <si>
    <r>
      <t>●</t>
    </r>
    <r>
      <rPr>
        <sz val="7"/>
        <color theme="1"/>
        <rFont val="Times New Roman"/>
        <family val="1"/>
      </rPr>
      <t xml:space="preserve">      </t>
    </r>
    <r>
      <rPr>
        <sz val="8"/>
        <color theme="1"/>
        <rFont val="Times New Roman"/>
        <family val="1"/>
      </rPr>
      <t>Condoms (commodities)</t>
    </r>
  </si>
  <si>
    <t>Condoms (non-targeted)</t>
  </si>
  <si>
    <t xml:space="preserve">1.12. Condom social marketing </t>
  </si>
  <si>
    <t>1.13. Public and commercial sector male condom provision</t>
  </si>
  <si>
    <t>1.14. Public and commercial sector female condom provision</t>
  </si>
  <si>
    <t>Note: these programmes are targeting general population, whereas the same programmes targeting specific population groups have to be reported as a part of prevention programmes for those specific population groups</t>
  </si>
  <si>
    <t>Costs attributed to procurement(excluding expenditure on commodities) has to be reported under ASC 8.3  “Procurement and logistics” of the national funding matrix.</t>
  </si>
  <si>
    <t>Pre-Exposure Prophylaxis (PrEP) disaggregated by key populations (sub-total)</t>
  </si>
  <si>
    <t>Pre-exposure prophylaxis (PrEP) stratified by key population</t>
  </si>
  <si>
    <t>Note: If applicable expenditure on PrEP has to be reported under this category, whereas excluded from related prevention programmes for the key populations to avoid double-counting</t>
  </si>
  <si>
    <t>NEW</t>
  </si>
  <si>
    <t>3.3.1. PrEP for gay men and other men who have sex with men (MSM)</t>
  </si>
  <si>
    <t>Note: If applicable expenditure on PrEP for MSM has to be reported under this category, whereas excluded from related prevention programmes for MSM to avoid double-counting</t>
  </si>
  <si>
    <t>3.3.2. PrEP for sex workers</t>
  </si>
  <si>
    <t>Note: If applicable expenditure on PrEP for SWs has to be reported under this category, whereas excluded from related prevention programmes for SWs to avoid double-counting</t>
  </si>
  <si>
    <t>3.3.3. PrEP for persons who inject drugs (PWID)</t>
  </si>
  <si>
    <t>Note: If applicable expenditure on PrEP for PWIDs has to be reported under this category, whereas excluded from related prevention programmes for PWIDs to avoid double-counting</t>
  </si>
  <si>
    <t xml:space="preserve">3.3.4. PrEP for transgender persons </t>
  </si>
  <si>
    <t>Note: If applicable expenditure on PrEP for PWIDs has to be reported under this category, whereas excluded from related prevention programmes for transgender to avoid double-counting</t>
  </si>
  <si>
    <t>3.3.5. PrEP for prisoners</t>
  </si>
  <si>
    <t>Note: If applicable expenditure on PrEP for prisoners has to be reported under this category, whereas excluded from related prevention programmes for prisoners to avoid double-counting</t>
  </si>
  <si>
    <t>3.3.6. PrEP for young women and adolescent girls in high-prevalence countries</t>
  </si>
  <si>
    <t>Note: If applicable expenditure on PrEP for young women and adolescent girls in high-prevalence countries has to be reported under this category, whereas excluded from related prevention programmes for young women and adolescent girls to avoid double-counting</t>
  </si>
  <si>
    <t xml:space="preserve">NEW </t>
  </si>
  <si>
    <t>3.3.7. Pre-exposure prophylaxis for serodiscordant couples</t>
  </si>
  <si>
    <t>Note: If applicable expenditure on PrEP for serodiscordant couples has to be reported under this category, whereas excluded from related prevention programmes aimed at PLHIV to avoid double-counting</t>
  </si>
  <si>
    <t>Voluntary medical male circumcision (VMMC) in high prevalence countries</t>
  </si>
  <si>
    <t>Voluntary medical male circumcision (VMMC)</t>
  </si>
  <si>
    <t>1.18. Male circumcision</t>
  </si>
  <si>
    <t>Prevention, promotion of testing and linkage to care programmes for gay men and other men who have sex with men (MSM),</t>
  </si>
  <si>
    <t>including:</t>
  </si>
  <si>
    <r>
      <t>●</t>
    </r>
    <r>
      <rPr>
        <sz val="7"/>
        <color theme="1"/>
        <rFont val="Times New Roman"/>
        <family val="1"/>
      </rPr>
      <t xml:space="preserve">      </t>
    </r>
    <r>
      <rPr>
        <sz val="8"/>
        <color theme="1"/>
        <rFont val="Times New Roman"/>
        <family val="1"/>
      </rPr>
      <t>Condoms, lubricants, and other commodities</t>
    </r>
  </si>
  <si>
    <t>Prevention among key populations</t>
  </si>
  <si>
    <t>1.09. Programmes for men who have sex with men (MSM)</t>
  </si>
  <si>
    <t>Note:</t>
  </si>
  <si>
    <t>Prevention, promotion of testing and linkage to care programmes for sex workers and their clients, including:</t>
  </si>
  <si>
    <t>1.08. Prevention programmes for sex workers and their clients</t>
  </si>
  <si>
    <t>Prevention, promotion of testing and linkage to care programmes for persons who inject drugs (sub-total)</t>
  </si>
  <si>
    <t>1.10. Harm-reduction programmes for injecting drug users (IDUs)</t>
  </si>
  <si>
    <t>3.7.1. Needle and syringe exchange, and prevention, promotion of testing and linkage to care prevention programmes for people who inject drugs, including:</t>
  </si>
  <si>
    <r>
      <t>●</t>
    </r>
    <r>
      <rPr>
        <sz val="7"/>
        <color theme="1"/>
        <rFont val="Times New Roman"/>
        <family val="1"/>
      </rPr>
      <t xml:space="preserve">      </t>
    </r>
    <r>
      <rPr>
        <sz val="8"/>
        <color theme="1"/>
        <rFont val="Times New Roman"/>
        <family val="1"/>
      </rPr>
      <t>Injecting equipment</t>
    </r>
  </si>
  <si>
    <t>1.10.05. Sterile syringe and needle exchange as part of programmes for IDUs</t>
  </si>
  <si>
    <t>1.10.01. VCT as part of programmes for IDUs</t>
  </si>
  <si>
    <t>1.10.02. Condom social marketing and male and female condom provision as part of programmes for IDUs</t>
  </si>
  <si>
    <t>1.10.03. STI prevention and treatment as part of programmes for IDUs</t>
  </si>
  <si>
    <t>1.10.04. Behavior change communication (BCC) as part of programmes for IDUs</t>
  </si>
  <si>
    <t>1.10.99. Other programmatic interventions for IDUs, n.e.c.</t>
  </si>
  <si>
    <t>3.7.2. Substitution therapy, including:</t>
  </si>
  <si>
    <r>
      <t>●</t>
    </r>
    <r>
      <rPr>
        <sz val="7"/>
        <color theme="1"/>
        <rFont val="Times New Roman"/>
        <family val="1"/>
      </rPr>
      <t xml:space="preserve">      </t>
    </r>
    <r>
      <rPr>
        <sz val="8"/>
        <color theme="1"/>
        <rFont val="Times New Roman"/>
        <family val="1"/>
      </rPr>
      <t>Replacement drug, such as methadone or buprenorphine (commodities)</t>
    </r>
  </si>
  <si>
    <t>1.10.06. Drug substitution treatment as part of programmes for IDUs</t>
  </si>
  <si>
    <t>Costs attributed to strategic information and information systems must be reported under 8.1 Strategic information and 8.3 Health systems strengthening respectively.</t>
  </si>
  <si>
    <t>Prevention, promotion of testing and linkage to care programmes for transgender persons</t>
  </si>
  <si>
    <t>Note: If applicable, can be reported under a broader programme category 1.04. Risk-reduction for vulnerable and accessible populations</t>
  </si>
  <si>
    <t>Prevention, promotion of testing and linkage to care programmes  for prisoners</t>
  </si>
  <si>
    <t>Prevention, promotion of testing and linkage to care programmes targeting young women and adolescent girls (high-prevalence countries)</t>
  </si>
  <si>
    <t>Note: If applicable expenditure on prevention programmes targeting young women and adolescent girls has to be reported under this category, whereas excluded from related broader programme category 1.04. Risk-reduction for vulnerable and accessible populations</t>
  </si>
  <si>
    <t>1.05. Prevention – youth in school</t>
  </si>
  <si>
    <t>1.06. Prevention – youth out-of-school</t>
  </si>
  <si>
    <t>Cash transfers to girls (high-prevalence countries), including:</t>
  </si>
  <si>
    <r>
      <t>●</t>
    </r>
    <r>
      <rPr>
        <sz val="7"/>
        <color theme="1"/>
        <rFont val="Times New Roman"/>
        <family val="1"/>
      </rPr>
      <t xml:space="preserve">      </t>
    </r>
    <r>
      <rPr>
        <sz val="8"/>
        <color theme="1"/>
        <rFont val="Times New Roman"/>
        <family val="1"/>
      </rPr>
      <t>from HIV earmarked budgets</t>
    </r>
  </si>
  <si>
    <t>Expenditures on cash transfers for young women and girls (10-24 years, high-prevalence countries)</t>
  </si>
  <si>
    <t>Note: If applicable expenditure on cash transfers to girls has to be reported under this category, whereas excluded from related broader programme category Prevention in young women and adolescent girls, and 1.04. Risk-reduction for vulnerable and accessible populations</t>
  </si>
  <si>
    <t>Prevention programmes for vulnerable and accessible populations</t>
  </si>
  <si>
    <t>1.04. Risk-reduction for vulnerable and accessible populations</t>
  </si>
  <si>
    <t>Note: if any specific components were reported above (e.g. prisoners, transgender, etc.), they have to be excluded from this category to avoid double-counting</t>
  </si>
  <si>
    <t>Post-exposure prophylaxis (PEP)</t>
  </si>
  <si>
    <t>1.22. Post-exposure prophylaxis (PEP)</t>
  </si>
  <si>
    <t>Workplace</t>
  </si>
  <si>
    <t>1.11. Prevention programmes in the workplace</t>
  </si>
  <si>
    <t>Synergies with health sector</t>
  </si>
  <si>
    <t>1.16. Prevention, diagnosis, and treatment of sexually transmitted infections (STI)</t>
  </si>
  <si>
    <t>1.19. Blood safety</t>
  </si>
  <si>
    <t>1.20. Safe medical injections</t>
  </si>
  <si>
    <t>1.21. Universal precautions</t>
  </si>
  <si>
    <t>2.01.06. Dental programmes for PLHIV</t>
  </si>
  <si>
    <t>2.03. Patient transport and emergency rescue</t>
  </si>
  <si>
    <t>Gender programmes</t>
  </si>
  <si>
    <t>7.04. AIDS-specific programmes focused on women</t>
  </si>
  <si>
    <t>7.05. programmes to reduce Gender Based Violence</t>
  </si>
  <si>
    <t>Programmes for children and adolescents</t>
  </si>
  <si>
    <t>Note: This category excludes specific prevention programmes targeting young women and adolescent girls</t>
  </si>
  <si>
    <t>Social protection</t>
  </si>
  <si>
    <t>3. Orphans and vulnerable children (OVC), including all sub-categories</t>
  </si>
  <si>
    <t>6. Social protection and social services, including all sub-categories</t>
  </si>
  <si>
    <t>Community mobilization</t>
  </si>
  <si>
    <t>Expenditures on social enablers</t>
  </si>
  <si>
    <t>1.02. Community mobilization</t>
  </si>
  <si>
    <t>Governance and sustainability (sub-total)</t>
  </si>
  <si>
    <t>Strategic information</t>
  </si>
  <si>
    <t>4.03. Monitoring and evaluation</t>
  </si>
  <si>
    <t>4.05. Serological-surveillance (serosurveillance)</t>
  </si>
  <si>
    <t>4.06. HIV drug-resistance surveillance</t>
  </si>
  <si>
    <t>4.09. Patient tracking</t>
  </si>
  <si>
    <t>8.03. Epidemiological research</t>
  </si>
  <si>
    <t>8.04. Social science research</t>
  </si>
  <si>
    <t>Planning and coordination</t>
  </si>
  <si>
    <t>4.01. Planning, coordination, and programme management</t>
  </si>
  <si>
    <t>Procurement and logistics</t>
  </si>
  <si>
    <t>4.02. Administration and transaction costs associated with managing and disbursing funds</t>
  </si>
  <si>
    <t>4.07. Drug supply systems</t>
  </si>
  <si>
    <t>Health systems strengthening</t>
  </si>
  <si>
    <t>4.08. Information technology</t>
  </si>
  <si>
    <t>4.10. Upgrading and construction of infrastructure</t>
  </si>
  <si>
    <t>5.03. Training</t>
  </si>
  <si>
    <t>Education</t>
  </si>
  <si>
    <t>5.02. Formative education to build-up an HIV workforce</t>
  </si>
  <si>
    <t>HIV and AIDS related research</t>
  </si>
  <si>
    <t>8.01. Biomedical research</t>
  </si>
  <si>
    <t>8.02. Clinical research</t>
  </si>
  <si>
    <t>8.05. Vaccine-related research</t>
  </si>
  <si>
    <t>4.04. Operations research</t>
  </si>
  <si>
    <t>Critical enablers (sub-total)</t>
  </si>
  <si>
    <t>Policy dialogue</t>
  </si>
  <si>
    <t>7.01. Advocacy</t>
  </si>
  <si>
    <t>Stigma reduction</t>
  </si>
  <si>
    <t>7.02. Human rights programmes</t>
  </si>
  <si>
    <t>Law reform and enforcement</t>
  </si>
  <si>
    <t>AIDS-specific institutional development</t>
  </si>
  <si>
    <t>7.03. AIDS-specific institutional development</t>
  </si>
  <si>
    <t>TB / HIV co-infection, diagnosis and treatment (sub-total)</t>
  </si>
  <si>
    <t>Expenditure on TB/HIV</t>
  </si>
  <si>
    <t>Note: If applicable, can be reported under a broader programme category 2.01.02 Opportunistic infection (OI) outpatient prophylaxis and treatment, or 2.02.01 Inpatient treatment of opportunistic infections (OI)</t>
  </si>
  <si>
    <t>TB screening and diagnosis in PLHIV</t>
  </si>
  <si>
    <t>TB prevention and treatment for PLHIV</t>
  </si>
  <si>
    <t>Other essential programmes outside the suggested framework of core HIV and AIDS programmes (please list below and specify)</t>
  </si>
  <si>
    <t>Total</t>
  </si>
  <si>
    <t>Total HIV Expenditure</t>
  </si>
  <si>
    <t>HIV tests (commodities)</t>
  </si>
  <si>
    <t>Other direct and indirect costs</t>
  </si>
  <si>
    <t>Not disaggregated by type of cost</t>
  </si>
  <si>
    <t>Dev. Banks reimbursable (e.g. loans)</t>
  </si>
  <si>
    <t>Condoms</t>
  </si>
  <si>
    <t>1.1.1</t>
  </si>
  <si>
    <t>1.1.2</t>
  </si>
  <si>
    <t>1.1.3</t>
  </si>
  <si>
    <t>1.2.1</t>
  </si>
  <si>
    <t>1.2.1.1</t>
  </si>
  <si>
    <t>1.2.1.2</t>
  </si>
  <si>
    <t>1.2.1.3</t>
  </si>
  <si>
    <t xml:space="preserve"> Other direct and indirect costs</t>
  </si>
  <si>
    <t>Adult antiretroviral treatment</t>
  </si>
  <si>
    <t xml:space="preserve"> ARVs</t>
  </si>
  <si>
    <t>1.2.2</t>
  </si>
  <si>
    <t>1.2.2.1</t>
  </si>
  <si>
    <t>1.2.2.2</t>
  </si>
  <si>
    <t>1.2.2.3</t>
  </si>
  <si>
    <t>ARVs</t>
  </si>
  <si>
    <t xml:space="preserve"> Not disaggregated by type of cost</t>
  </si>
  <si>
    <t>1.3.1</t>
  </si>
  <si>
    <t>1.3.2</t>
  </si>
  <si>
    <t>1.3.3</t>
  </si>
  <si>
    <t xml:space="preserve"> CD4 cell count, viral load tests (commodities)</t>
  </si>
  <si>
    <t>Paediatric antiretroviral treatment, including:</t>
  </si>
  <si>
    <t>2.1.1</t>
  </si>
  <si>
    <t>2.1.2</t>
  </si>
  <si>
    <t>2.1.3</t>
  </si>
  <si>
    <t>2.2.1</t>
  </si>
  <si>
    <t>2.2.2</t>
  </si>
  <si>
    <t>2.2.3</t>
  </si>
  <si>
    <t>2.3.1</t>
  </si>
  <si>
    <t>2.3.2</t>
  </si>
  <si>
    <t>2.3.3</t>
  </si>
  <si>
    <t>3.2.1</t>
  </si>
  <si>
    <t>3.2.2</t>
  </si>
  <si>
    <t>3.2.3</t>
  </si>
  <si>
    <t>Condoms (commodities)</t>
  </si>
  <si>
    <t>3.3.1</t>
  </si>
  <si>
    <t>3.3.2</t>
  </si>
  <si>
    <t>3.3.3</t>
  </si>
  <si>
    <t>3.3.4</t>
  </si>
  <si>
    <t>3.3.5</t>
  </si>
  <si>
    <t>3.3.6</t>
  </si>
  <si>
    <t>3.3.7</t>
  </si>
  <si>
    <t>PrEP for gay men and other men who have sex with men (MSM)</t>
  </si>
  <si>
    <t>PrEP for sex workers</t>
  </si>
  <si>
    <t>PrEP for persons who inject drugs (PWID)</t>
  </si>
  <si>
    <t xml:space="preserve">PrEP for transgender persons </t>
  </si>
  <si>
    <t>PrEP for prisoners</t>
  </si>
  <si>
    <t>PrEP for young women and adolescent girls in high-prevalence countries</t>
  </si>
  <si>
    <t>Pre-exposure prophylaxis for serodiscordant couples</t>
  </si>
  <si>
    <t>3.5.1</t>
  </si>
  <si>
    <t>3.5.2</t>
  </si>
  <si>
    <t>3.5.3</t>
  </si>
  <si>
    <t>3.5.4</t>
  </si>
  <si>
    <t>Condoms, lubricants, and other commodities</t>
  </si>
  <si>
    <t>3.6.1</t>
  </si>
  <si>
    <t>3.6.2</t>
  </si>
  <si>
    <t>3.6.3</t>
  </si>
  <si>
    <t>3.6.4</t>
  </si>
  <si>
    <t>3.7.1</t>
  </si>
  <si>
    <t>3.7.1.1</t>
  </si>
  <si>
    <t>3.7.1.2</t>
  </si>
  <si>
    <t>Needle and syringe exchange, and prevention, promotion of testing and linkage to care prevention programmes for people who inject drugs, including:</t>
  </si>
  <si>
    <t>Injecting equipment</t>
  </si>
  <si>
    <t>3.7.1.3</t>
  </si>
  <si>
    <t>3.7.1.4</t>
  </si>
  <si>
    <t>3.7.1.5</t>
  </si>
  <si>
    <t>3.7.2</t>
  </si>
  <si>
    <t>3.7.2.1</t>
  </si>
  <si>
    <t>3.7.2.2</t>
  </si>
  <si>
    <t>3.7.2.3</t>
  </si>
  <si>
    <t>Substitution therapy, including:</t>
  </si>
  <si>
    <t>Replacement drug, such as methadone or buprenorphine (commodities)</t>
  </si>
  <si>
    <t>3.11.1</t>
  </si>
  <si>
    <t xml:space="preserve"> from HIV earmarked budgets</t>
  </si>
  <si>
    <t>Country Code</t>
  </si>
  <si>
    <t>Indicator Name</t>
  </si>
  <si>
    <t>Indicator Code</t>
  </si>
  <si>
    <t>ABW</t>
  </si>
  <si>
    <t>Official exchange rate (LCU per US$, period average)</t>
  </si>
  <si>
    <t>PA.NUS.FCRF</t>
  </si>
  <si>
    <t>Andorra</t>
  </si>
  <si>
    <t>AND</t>
  </si>
  <si>
    <t/>
  </si>
  <si>
    <t>AFG</t>
  </si>
  <si>
    <t>AGO</t>
  </si>
  <si>
    <t>ALB</t>
  </si>
  <si>
    <t>ARE</t>
  </si>
  <si>
    <t>ARG</t>
  </si>
  <si>
    <t>ARM</t>
  </si>
  <si>
    <t>American Samoa</t>
  </si>
  <si>
    <t>ASM</t>
  </si>
  <si>
    <t>ATG</t>
  </si>
  <si>
    <t>AUS</t>
  </si>
  <si>
    <t>Austria</t>
  </si>
  <si>
    <t>AUT</t>
  </si>
  <si>
    <t>AZE</t>
  </si>
  <si>
    <t>BDI</t>
  </si>
  <si>
    <t>BEL</t>
  </si>
  <si>
    <t>BEN</t>
  </si>
  <si>
    <t>BFA</t>
  </si>
  <si>
    <t>BGD</t>
  </si>
  <si>
    <t>BGR</t>
  </si>
  <si>
    <t>Bahrain</t>
  </si>
  <si>
    <t>BHR</t>
  </si>
  <si>
    <t>Bahamas, The</t>
  </si>
  <si>
    <t>BHS</t>
  </si>
  <si>
    <t>BIH</t>
  </si>
  <si>
    <t>BLR</t>
  </si>
  <si>
    <t>BLZ</t>
  </si>
  <si>
    <t>Bermuda</t>
  </si>
  <si>
    <t>BMU</t>
  </si>
  <si>
    <t>BOL</t>
  </si>
  <si>
    <t>BRA</t>
  </si>
  <si>
    <t>BRB</t>
  </si>
  <si>
    <t>Brunei Darussalam</t>
  </si>
  <si>
    <t>BRN</t>
  </si>
  <si>
    <t>BTN</t>
  </si>
  <si>
    <t>BWA</t>
  </si>
  <si>
    <t>CAF</t>
  </si>
  <si>
    <t>CAN</t>
  </si>
  <si>
    <t>Central Europe and the Baltics</t>
  </si>
  <si>
    <t>CEB</t>
  </si>
  <si>
    <t>CHE</t>
  </si>
  <si>
    <t>CHI</t>
  </si>
  <si>
    <t>CHL</t>
  </si>
  <si>
    <t>CHN</t>
  </si>
  <si>
    <t>CIV</t>
  </si>
  <si>
    <t>CMR</t>
  </si>
  <si>
    <t>COG</t>
  </si>
  <si>
    <t>COL</t>
  </si>
  <si>
    <t>COM</t>
  </si>
  <si>
    <t>CPV</t>
  </si>
  <si>
    <t>CRI</t>
  </si>
  <si>
    <t>Caribbean small states</t>
  </si>
  <si>
    <t>CSS</t>
  </si>
  <si>
    <t>CUB</t>
  </si>
  <si>
    <t>CUW</t>
  </si>
  <si>
    <t>CYM</t>
  </si>
  <si>
    <t>CYP</t>
  </si>
  <si>
    <t>CZE</t>
  </si>
  <si>
    <t>DEU</t>
  </si>
  <si>
    <t>DJI</t>
  </si>
  <si>
    <t>DMA</t>
  </si>
  <si>
    <t>DNK</t>
  </si>
  <si>
    <t>DOM</t>
  </si>
  <si>
    <t>DZA</t>
  </si>
  <si>
    <t>ECU</t>
  </si>
  <si>
    <t>EGY</t>
  </si>
  <si>
    <t>Euro area</t>
  </si>
  <si>
    <t>EMU</t>
  </si>
  <si>
    <t>ERI</t>
  </si>
  <si>
    <t>ESP</t>
  </si>
  <si>
    <t>EST</t>
  </si>
  <si>
    <t>ETH</t>
  </si>
  <si>
    <t>FIN</t>
  </si>
  <si>
    <t>FJI</t>
  </si>
  <si>
    <t>FRA</t>
  </si>
  <si>
    <t>Faroe Islands</t>
  </si>
  <si>
    <t>FRO</t>
  </si>
  <si>
    <t>Micronesia, Fed. Sts.</t>
  </si>
  <si>
    <t>FSM</t>
  </si>
  <si>
    <t>GAB</t>
  </si>
  <si>
    <t>GBR</t>
  </si>
  <si>
    <t>GEO</t>
  </si>
  <si>
    <t>GHA</t>
  </si>
  <si>
    <t>Gibraltar</t>
  </si>
  <si>
    <t>GIB</t>
  </si>
  <si>
    <t>GIN</t>
  </si>
  <si>
    <t>GMB</t>
  </si>
  <si>
    <t>GNB</t>
  </si>
  <si>
    <t>GNQ</t>
  </si>
  <si>
    <t>GRC</t>
  </si>
  <si>
    <t>GRD</t>
  </si>
  <si>
    <t>GRL</t>
  </si>
  <si>
    <t>GTM</t>
  </si>
  <si>
    <t>GUM</t>
  </si>
  <si>
    <t>GUY</t>
  </si>
  <si>
    <t>HKG</t>
  </si>
  <si>
    <t>HND</t>
  </si>
  <si>
    <t>HRV</t>
  </si>
  <si>
    <t>HTI</t>
  </si>
  <si>
    <t>HUN</t>
  </si>
  <si>
    <t>IDN</t>
  </si>
  <si>
    <t>Isle of Man</t>
  </si>
  <si>
    <t>IMN</t>
  </si>
  <si>
    <t>IND</t>
  </si>
  <si>
    <t>IRL</t>
  </si>
  <si>
    <t>IRN</t>
  </si>
  <si>
    <t>Iraq</t>
  </si>
  <si>
    <t>IRQ</t>
  </si>
  <si>
    <t>ISL</t>
  </si>
  <si>
    <t>ISR</t>
  </si>
  <si>
    <t>ITA</t>
  </si>
  <si>
    <t>JAM</t>
  </si>
  <si>
    <t>JOR</t>
  </si>
  <si>
    <t>JPN</t>
  </si>
  <si>
    <t>KAZ</t>
  </si>
  <si>
    <t>KEN</t>
  </si>
  <si>
    <t>KGZ</t>
  </si>
  <si>
    <t>KHM</t>
  </si>
  <si>
    <t>KIR</t>
  </si>
  <si>
    <t>KNA</t>
  </si>
  <si>
    <t>KOR</t>
  </si>
  <si>
    <t>KSV</t>
  </si>
  <si>
    <t>KWT</t>
  </si>
  <si>
    <t>LAO</t>
  </si>
  <si>
    <t>LBN</t>
  </si>
  <si>
    <t>LBR</t>
  </si>
  <si>
    <t>LBY</t>
  </si>
  <si>
    <t>LCA</t>
  </si>
  <si>
    <t>LKA</t>
  </si>
  <si>
    <t>LSO</t>
  </si>
  <si>
    <t>LTU</t>
  </si>
  <si>
    <t>LUX</t>
  </si>
  <si>
    <t>LVA</t>
  </si>
  <si>
    <t>Macao SAR, China</t>
  </si>
  <si>
    <t>MAC</t>
  </si>
  <si>
    <t>St. Martin (French part)</t>
  </si>
  <si>
    <t>MAF</t>
  </si>
  <si>
    <t>MAR</t>
  </si>
  <si>
    <t>Monaco</t>
  </si>
  <si>
    <t>MCO</t>
  </si>
  <si>
    <t>MDA</t>
  </si>
  <si>
    <t>MDG</t>
  </si>
  <si>
    <t>MDV</t>
  </si>
  <si>
    <t>Middle East &amp; North Africa</t>
  </si>
  <si>
    <t>MEA</t>
  </si>
  <si>
    <t>MEX</t>
  </si>
  <si>
    <t>MHL</t>
  </si>
  <si>
    <t>Middle income</t>
  </si>
  <si>
    <t>MIC</t>
  </si>
  <si>
    <t>MKD</t>
  </si>
  <si>
    <t>MLI</t>
  </si>
  <si>
    <t>MLT</t>
  </si>
  <si>
    <t>MMR</t>
  </si>
  <si>
    <t>MNE</t>
  </si>
  <si>
    <t>MNG</t>
  </si>
  <si>
    <t>MOZ</t>
  </si>
  <si>
    <t>MRT</t>
  </si>
  <si>
    <t>MUS</t>
  </si>
  <si>
    <t>MWI</t>
  </si>
  <si>
    <t>MYS</t>
  </si>
  <si>
    <t>North America</t>
  </si>
  <si>
    <t>NAC</t>
  </si>
  <si>
    <t>NAM</t>
  </si>
  <si>
    <t>New Caledonia</t>
  </si>
  <si>
    <t>NCL</t>
  </si>
  <si>
    <t>NER</t>
  </si>
  <si>
    <t>NGA</t>
  </si>
  <si>
    <t>NIC</t>
  </si>
  <si>
    <t>NLD</t>
  </si>
  <si>
    <t>NOR</t>
  </si>
  <si>
    <t>NPL</t>
  </si>
  <si>
    <t>NRU</t>
  </si>
  <si>
    <t>NZL</t>
  </si>
  <si>
    <t>OMN</t>
  </si>
  <si>
    <t>PAK</t>
  </si>
  <si>
    <t>PAN</t>
  </si>
  <si>
    <t>PER</t>
  </si>
  <si>
    <t>PHL</t>
  </si>
  <si>
    <t>PLW</t>
  </si>
  <si>
    <t>PNG</t>
  </si>
  <si>
    <t>POL</t>
  </si>
  <si>
    <t>PRI</t>
  </si>
  <si>
    <t>PRK</t>
  </si>
  <si>
    <t>PRT</t>
  </si>
  <si>
    <t>PRY</t>
  </si>
  <si>
    <t>Pacific island small states</t>
  </si>
  <si>
    <t>PSS</t>
  </si>
  <si>
    <t>French Polynesia</t>
  </si>
  <si>
    <t>PYF</t>
  </si>
  <si>
    <t>QAT</t>
  </si>
  <si>
    <t>ROU</t>
  </si>
  <si>
    <t>RUS</t>
  </si>
  <si>
    <t>RWA</t>
  </si>
  <si>
    <t>SAU</t>
  </si>
  <si>
    <t>SDN</t>
  </si>
  <si>
    <t>SEN</t>
  </si>
  <si>
    <t>SGP</t>
  </si>
  <si>
    <t>SLB</t>
  </si>
  <si>
    <t>SLE</t>
  </si>
  <si>
    <t>SLV</t>
  </si>
  <si>
    <t>SMR</t>
  </si>
  <si>
    <t>SOM</t>
  </si>
  <si>
    <t>SRB</t>
  </si>
  <si>
    <t>SSD</t>
  </si>
  <si>
    <t>STP</t>
  </si>
  <si>
    <t>SUR</t>
  </si>
  <si>
    <t>SVK</t>
  </si>
  <si>
    <t>Slovenia</t>
  </si>
  <si>
    <t>SVN</t>
  </si>
  <si>
    <t>SWE</t>
  </si>
  <si>
    <t>SWZ</t>
  </si>
  <si>
    <t>Sint Maarten (Dutch part)</t>
  </si>
  <si>
    <t>SXM</t>
  </si>
  <si>
    <t>SYC</t>
  </si>
  <si>
    <t>SYR</t>
  </si>
  <si>
    <t>TCA</t>
  </si>
  <si>
    <t>TCD</t>
  </si>
  <si>
    <t>TGO</t>
  </si>
  <si>
    <t>THA</t>
  </si>
  <si>
    <t>TJK</t>
  </si>
  <si>
    <t>TKM</t>
  </si>
  <si>
    <t>TLS</t>
  </si>
  <si>
    <t>TON</t>
  </si>
  <si>
    <t>TTO</t>
  </si>
  <si>
    <t>TUN</t>
  </si>
  <si>
    <t>TUR</t>
  </si>
  <si>
    <t>TUV</t>
  </si>
  <si>
    <t>TZA</t>
  </si>
  <si>
    <t>UGA</t>
  </si>
  <si>
    <t>UKR</t>
  </si>
  <si>
    <t>URY</t>
  </si>
  <si>
    <t>USA</t>
  </si>
  <si>
    <t>UZB</t>
  </si>
  <si>
    <t>VCT</t>
  </si>
  <si>
    <t>VEN</t>
  </si>
  <si>
    <t>British Virgin Islands</t>
  </si>
  <si>
    <t>VGB</t>
  </si>
  <si>
    <t>VIR</t>
  </si>
  <si>
    <t>VNM</t>
  </si>
  <si>
    <t>VUT</t>
  </si>
  <si>
    <t>West Bank and Gaza</t>
  </si>
  <si>
    <t>PSE</t>
  </si>
  <si>
    <t>WSM</t>
  </si>
  <si>
    <t>Yemen, Rep.</t>
  </si>
  <si>
    <t>YEM</t>
  </si>
  <si>
    <t>ZAF</t>
  </si>
  <si>
    <t>COD</t>
  </si>
  <si>
    <t>ZMB</t>
  </si>
  <si>
    <t>ZWE</t>
  </si>
  <si>
    <t>Saint Kitts and Nevis</t>
  </si>
  <si>
    <t>sudan</t>
  </si>
  <si>
    <r>
      <t xml:space="preserve">Average Exchange Rate 
( </t>
    </r>
    <r>
      <rPr>
        <b/>
        <sz val="11"/>
        <color rgb="FF00B0F0"/>
        <rFont val="Calibri"/>
        <family val="2"/>
        <scheme val="minor"/>
      </rPr>
      <t>reported</t>
    </r>
    <r>
      <rPr>
        <b/>
        <sz val="11"/>
        <color theme="1"/>
        <rFont val="Calibri"/>
        <family val="2"/>
        <scheme val="minor"/>
      </rPr>
      <t xml:space="preserve"> )</t>
    </r>
  </si>
  <si>
    <t>This collects the information as reported in a flat format</t>
  </si>
  <si>
    <t>Cook Islands</t>
  </si>
  <si>
    <t>Slovakia</t>
  </si>
  <si>
    <t>San Marino</t>
  </si>
  <si>
    <t>United States of America</t>
  </si>
  <si>
    <t>Check  totals ( Tot = pub + Private + Int )</t>
  </si>
  <si>
    <t>Check Total Pub</t>
  </si>
  <si>
    <t>Check total Priv</t>
  </si>
  <si>
    <t>Check total Int</t>
  </si>
  <si>
    <t>This sheet checks if the template rows have been tampered</t>
  </si>
  <si>
    <t>This checks if the description of the rows have been changed in the reporting template</t>
  </si>
  <si>
    <t>If the coulmns totals have changed, it can be checked here.</t>
  </si>
  <si>
    <t xml:space="preserve">    Injecting equipment</t>
  </si>
  <si>
    <t xml:space="preserve">    HIV tests (commodities)</t>
  </si>
  <si>
    <t xml:space="preserve">    Condoms, lubricants, and other commodities</t>
  </si>
  <si>
    <t xml:space="preserve">    Other direct and indirect costs</t>
  </si>
  <si>
    <t xml:space="preserve">    Not disaggregated by type of cost</t>
  </si>
  <si>
    <t xml:space="preserve">   HIV tests (commodities)</t>
  </si>
  <si>
    <t xml:space="preserve">   Condoms, lubricants, and other commodities</t>
  </si>
  <si>
    <t xml:space="preserve">   Other direct and indirect costs</t>
  </si>
  <si>
    <t xml:space="preserve">   Not disaggregated by type of cost</t>
  </si>
  <si>
    <t xml:space="preserve">    Replacement drug, such as methadone or buprenorphine 
     (commodities)</t>
  </si>
  <si>
    <t xml:space="preserve">    from HIV earmarked budgets</t>
  </si>
  <si>
    <t xml:space="preserve">  Condoms (commodities)</t>
  </si>
  <si>
    <t xml:space="preserve">  Other direct and indirect costs</t>
  </si>
  <si>
    <t xml:space="preserve">  Not disaggregated by type of cost</t>
  </si>
  <si>
    <t xml:space="preserve">  PrEP for gay men and other men who have sex with men (MSM)</t>
  </si>
  <si>
    <t xml:space="preserve">  PrEP for sex workers</t>
  </si>
  <si>
    <t xml:space="preserve">  PrEP for persons who inject drugs (PWID)</t>
  </si>
  <si>
    <t xml:space="preserve">  PrEP for transgender persons </t>
  </si>
  <si>
    <t xml:space="preserve">  PrEP for prisoners</t>
  </si>
  <si>
    <t xml:space="preserve">  Pre-exposure prophylaxis for serodiscordant couples</t>
  </si>
  <si>
    <t xml:space="preserve">  PrEP for young women and adolescent girls in 
  high-prevalence countries</t>
  </si>
  <si>
    <t xml:space="preserve">  ARVs</t>
  </si>
  <si>
    <t xml:space="preserve">  HIV tests (commodities)</t>
  </si>
  <si>
    <t xml:space="preserve">   CD4 cell count, viral load tests (commodities)</t>
  </si>
  <si>
    <t xml:space="preserve">   ARVs</t>
  </si>
  <si>
    <t xml:space="preserve">  Adult antiretroviral treatment</t>
  </si>
  <si>
    <t xml:space="preserve">  Paediatric antiretroviral treatment, including:</t>
  </si>
  <si>
    <t xml:space="preserve"> Needle and syringe exchange, and prevention, promotion of testing and linkage to care prevention programmes for people who inject drugs, including:</t>
  </si>
  <si>
    <t>Total ( excluding other essential programs )</t>
  </si>
  <si>
    <t>Key human rights programmes</t>
  </si>
  <si>
    <t>watermark</t>
  </si>
  <si>
    <t>Antiretroviral therapy not broken down by either age or line of treatment</t>
  </si>
  <si>
    <t>1.2.3</t>
  </si>
  <si>
    <t>eSwatini</t>
  </si>
  <si>
    <t>Regiment/formulation</t>
  </si>
  <si>
    <t>Posology</t>
  </si>
  <si>
    <t>Pills per pack</t>
  </si>
  <si>
    <t>Packs picked up by beneficiaries</t>
  </si>
  <si>
    <t>Total number of packs procured in the fiscal year</t>
  </si>
  <si>
    <t>Average prices per pack ( in US$ )</t>
  </si>
  <si>
    <t>Number of packs</t>
  </si>
  <si>
    <t>Date of procurement</t>
  </si>
  <si>
    <t>Total number of packs</t>
  </si>
  <si>
    <t>DF/3TC/EFV</t>
  </si>
  <si>
    <t>300/300/600mg</t>
  </si>
  <si>
    <t>TDF/3TC/EFV</t>
  </si>
  <si>
    <t>300/300/400mg</t>
  </si>
  <si>
    <t>TDF/FTC/EFV</t>
  </si>
  <si>
    <t>300/200/600mg</t>
  </si>
  <si>
    <t>TDF/3TC/DTG</t>
  </si>
  <si>
    <t>300/300/50mg</t>
  </si>
  <si>
    <t>AZT/3TC/NVP</t>
  </si>
  <si>
    <t>300/150/200mg</t>
  </si>
  <si>
    <t>60/30/50mg</t>
  </si>
  <si>
    <t>TDF/3TC</t>
  </si>
  <si>
    <t>300/300mg</t>
  </si>
  <si>
    <t>TDF/FTC</t>
  </si>
  <si>
    <t>300/200mg</t>
  </si>
  <si>
    <t>AZT/3TC</t>
  </si>
  <si>
    <t>300/150mg</t>
  </si>
  <si>
    <t>60/30mg</t>
  </si>
  <si>
    <t>ABC/3TC</t>
  </si>
  <si>
    <t>120/60mg</t>
  </si>
  <si>
    <t>DTG</t>
  </si>
  <si>
    <t>50mg</t>
  </si>
  <si>
    <t>3TC</t>
  </si>
  <si>
    <t>ABC</t>
  </si>
  <si>
    <t>300mg</t>
  </si>
  <si>
    <t>600/300mg</t>
  </si>
  <si>
    <t>EFV</t>
  </si>
  <si>
    <t>200mg</t>
  </si>
  <si>
    <t>EMT/TDF</t>
  </si>
  <si>
    <t>200/300mg</t>
  </si>
  <si>
    <t>zdv/3TC</t>
  </si>
  <si>
    <t>LOP/RIT</t>
  </si>
  <si>
    <t>80/20mg/ml</t>
  </si>
  <si>
    <t>nevirapin</t>
  </si>
  <si>
    <t>10mg/ml</t>
  </si>
  <si>
    <t>100ml</t>
  </si>
  <si>
    <t>20mg/ml 240ml</t>
  </si>
  <si>
    <t>10mg.ml 100ml</t>
  </si>
  <si>
    <t>ZDV</t>
  </si>
  <si>
    <t>10mg.ml 240ml</t>
  </si>
  <si>
    <t>DOL</t>
  </si>
  <si>
    <t>150/300mg</t>
  </si>
  <si>
    <t>200/50mg</t>
  </si>
  <si>
    <t>50mg/5ml 240ml</t>
  </si>
  <si>
    <t xml:space="preserve">RTV </t>
  </si>
  <si>
    <t>100mg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</si>
</sst>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4" x14ac:knownFonts="1">
    <font>
      <sz val="11"/>
      <color theme="1"/>
      <name val="Calibri"/>
      <family val="2"/>
      <scheme val="minor"/>
    </font>
    <font>
      <b/>
      <sz val="11"/>
      <color theme="1"/>
      <name val="Calibri"/>
      <family val="2"/>
      <scheme val="minor"/>
    </font>
    <font>
      <sz val="11"/>
      <color theme="0"/>
      <name val="Calibri"/>
      <family val="2"/>
      <scheme val="minor"/>
    </font>
    <font>
      <b/>
      <sz val="11"/>
      <color theme="1"/>
      <name val="Calibri"/>
      <family val="2"/>
    </font>
    <font>
      <sz val="11"/>
      <color theme="1"/>
      <name val="Calibri"/>
      <family val="2"/>
    </font>
    <font>
      <u/>
      <sz val="11"/>
      <color theme="1"/>
      <name val="Calibri"/>
      <family val="2"/>
      <scheme val="minor"/>
    </font>
    <font>
      <b/>
      <u/>
      <sz val="11"/>
      <color theme="1"/>
      <name val="Calibri"/>
      <family val="2"/>
      <scheme val="minor"/>
    </font>
    <font>
      <b/>
      <sz val="11"/>
      <color rgb="FFFF0000"/>
      <name val="Calibri"/>
      <family val="2"/>
      <scheme val="minor"/>
    </font>
    <font>
      <sz val="11"/>
      <color rgb="FFFF0000"/>
      <name val="Calibri"/>
      <family val="2"/>
      <scheme val="minor"/>
    </font>
    <font>
      <sz val="10"/>
      <name val="Arial"/>
      <family val="2"/>
    </font>
    <font>
      <b/>
      <sz val="11"/>
      <color rgb="FF00B0F0"/>
      <name val="Calibri"/>
      <family val="2"/>
      <scheme val="minor"/>
    </font>
    <font>
      <sz val="11"/>
      <color rgb="FF00B0F0"/>
      <name val="Calibri"/>
      <family val="2"/>
      <scheme val="minor"/>
    </font>
    <font>
      <b/>
      <sz val="11"/>
      <color theme="1"/>
      <name val="Arial"/>
      <family val="2"/>
    </font>
    <font>
      <b/>
      <sz val="10"/>
      <color rgb="FFC00000"/>
      <name val="Calibri Light"/>
      <family val="2"/>
      <scheme val="major"/>
    </font>
    <font>
      <sz val="10"/>
      <color indexed="63"/>
      <name val="Arial"/>
      <family val="2"/>
    </font>
    <font>
      <sz val="10"/>
      <color indexed="55"/>
      <name val="Arial"/>
      <family val="2"/>
    </font>
    <font>
      <sz val="11"/>
      <color theme="1"/>
      <name val="Arial"/>
      <family val="2"/>
    </font>
    <font>
      <sz val="11"/>
      <color rgb="FF000000"/>
      <name val="Calibri"/>
      <family val="2"/>
      <scheme val="minor"/>
    </font>
    <font>
      <b/>
      <sz val="14"/>
      <color rgb="FF00B0F0"/>
      <name val="Calibri"/>
      <family val="2"/>
      <scheme val="minor"/>
    </font>
    <font>
      <sz val="11"/>
      <color theme="1" tint="4.9989318521683403E-2"/>
      <name val="Calibri"/>
      <family val="2"/>
      <scheme val="minor"/>
    </font>
    <font>
      <b/>
      <sz val="10"/>
      <color theme="1" tint="0.34998626667073579"/>
      <name val="Arial"/>
      <family val="2"/>
    </font>
    <font>
      <b/>
      <sz val="10"/>
      <color theme="1" tint="0.34998626667073579"/>
      <name val="Calibri Light"/>
      <family val="2"/>
      <scheme val="major"/>
    </font>
    <font>
      <b/>
      <sz val="11"/>
      <color theme="1" tint="0.34998626667073579"/>
      <name val="Arial"/>
      <family val="2"/>
    </font>
    <font>
      <sz val="11"/>
      <color theme="3" tint="-0.249977111117893"/>
      <name val="Arial"/>
      <family val="2"/>
    </font>
    <font>
      <b/>
      <sz val="11"/>
      <color rgb="FF0070C0"/>
      <name val="Calibri"/>
      <family val="2"/>
      <scheme val="minor"/>
    </font>
    <font>
      <sz val="12"/>
      <color theme="1"/>
      <name val="Calibri"/>
      <family val="2"/>
      <scheme val="minor"/>
    </font>
    <font>
      <b/>
      <sz val="11"/>
      <color rgb="FFC00000"/>
      <name val="Calibri"/>
      <family val="2"/>
      <scheme val="minor"/>
    </font>
    <font>
      <b/>
      <sz val="8"/>
      <color rgb="FF000000"/>
      <name val="Times New Roman"/>
      <family val="1"/>
    </font>
    <font>
      <sz val="8"/>
      <color rgb="FF000000"/>
      <name val="Times New Roman"/>
      <family val="1"/>
    </font>
    <font>
      <sz val="8"/>
      <color theme="1"/>
      <name val="Arial"/>
      <family val="2"/>
    </font>
    <font>
      <sz val="7"/>
      <color theme="1"/>
      <name val="Times New Roman"/>
      <family val="1"/>
    </font>
    <font>
      <sz val="8"/>
      <color theme="1"/>
      <name val="Times New Roman"/>
      <family val="1"/>
    </font>
    <font>
      <b/>
      <sz val="11"/>
      <color theme="5" tint="-0.499984740745262"/>
      <name val="Calibri"/>
      <family val="2"/>
      <scheme val="minor"/>
    </font>
    <font>
      <b/>
      <sz val="12.5"/>
      <color rgb="FFC00000"/>
      <name val="Calibri"/>
      <family val="2"/>
      <scheme val="minor"/>
    </font>
    <font>
      <b/>
      <sz val="14"/>
      <color rgb="FFC00000"/>
      <name val="Calibri"/>
      <family val="2"/>
      <scheme val="minor"/>
    </font>
    <font>
      <sz val="11"/>
      <color theme="5" tint="-0.499984740745262"/>
      <name val="Arial"/>
      <family val="2"/>
    </font>
    <font>
      <b/>
      <sz val="11"/>
      <color rgb="FFFA7D00"/>
      <name val="Calibri"/>
      <family val="2"/>
      <scheme val="minor"/>
    </font>
    <font>
      <sz val="11"/>
      <color theme="4" tint="-0.499984740745262"/>
      <name val="Calibri"/>
      <family val="2"/>
      <scheme val="minor"/>
    </font>
    <font>
      <b/>
      <sz val="11"/>
      <color theme="4"/>
      <name val="Calibri"/>
      <family val="2"/>
      <scheme val="minor"/>
    </font>
    <font>
      <b/>
      <sz val="12"/>
      <color rgb="FFC00000"/>
      <name val="Calibri"/>
      <family val="2"/>
      <scheme val="minor"/>
    </font>
    <font>
      <b/>
      <sz val="11"/>
      <color rgb="FF333333"/>
      <name val="Arial"/>
      <family val="2"/>
      <charset val="204"/>
    </font>
    <font>
      <sz val="11"/>
      <color rgb="FF333333"/>
      <name val="Arial"/>
      <family val="2"/>
      <charset val="204"/>
    </font>
    <font>
      <sz val="10"/>
      <color rgb="FF333333"/>
      <name val="Arial"/>
      <family val="2"/>
      <charset val="204"/>
    </font>
    <font>
      <sz val="10"/>
      <color theme="1"/>
      <name val="Calibri"/>
      <family val="2"/>
      <scheme val="minor"/>
    </font>
  </fonts>
  <fills count="27">
    <fill>
      <patternFill patternType="none"/>
    </fill>
    <fill>
      <patternFill patternType="gray125"/>
    </fill>
    <fill>
      <patternFill patternType="solid">
        <fgColor theme="5"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FFFF00"/>
        <bgColor indexed="64"/>
      </patternFill>
    </fill>
    <fill>
      <patternFill patternType="solid">
        <fgColor theme="6" tint="0.39997558519241921"/>
        <bgColor indexed="64"/>
      </patternFill>
    </fill>
    <fill>
      <patternFill patternType="solid">
        <fgColor rgb="FF00B0F0"/>
        <bgColor indexed="64"/>
      </patternFill>
    </fill>
    <fill>
      <patternFill patternType="solid">
        <fgColor theme="9"/>
        <bgColor indexed="64"/>
      </patternFill>
    </fill>
    <fill>
      <patternFill patternType="solid">
        <fgColor rgb="FFFFC000"/>
        <bgColor indexed="64"/>
      </patternFill>
    </fill>
    <fill>
      <patternFill patternType="solid">
        <fgColor theme="4" tint="0.79998168889431442"/>
        <bgColor theme="4" tint="0.79998168889431442"/>
      </patternFill>
    </fill>
    <fill>
      <patternFill patternType="solid">
        <fgColor theme="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indexed="9"/>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rgb="FFFFFFFF"/>
        <bgColor indexed="64"/>
      </patternFill>
    </fill>
    <fill>
      <patternFill patternType="solid">
        <fgColor rgb="FFDBE5F1"/>
        <bgColor indexed="64"/>
      </patternFill>
    </fill>
    <fill>
      <patternFill patternType="solid">
        <fgColor theme="6" tint="0.59999389629810485"/>
        <bgColor indexed="64"/>
      </patternFill>
    </fill>
    <fill>
      <patternFill patternType="solid">
        <fgColor rgb="FFF2F2F2"/>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thin">
        <color indexed="64"/>
      </left>
      <right/>
      <top/>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medium">
        <color rgb="FFDDDDDD"/>
      </left>
      <right style="medium">
        <color rgb="FFDDDDDD"/>
      </right>
      <top style="medium">
        <color rgb="FFDDDDDD"/>
      </top>
      <bottom style="medium">
        <color rgb="FFDDDDDD"/>
      </bottom>
      <diagonal/>
    </border>
    <border>
      <left style="medium">
        <color rgb="FFDDDDDD"/>
      </left>
      <right style="medium">
        <color rgb="FFDDDDDD"/>
      </right>
      <top style="medium">
        <color rgb="FFDDDDDD"/>
      </top>
      <bottom/>
      <diagonal/>
    </border>
    <border>
      <left style="medium">
        <color rgb="FFDDDDDD"/>
      </left>
      <right style="medium">
        <color rgb="FFDDDDDD"/>
      </right>
      <top/>
      <bottom style="medium">
        <color rgb="FFDDDDDD"/>
      </bottom>
      <diagonal/>
    </border>
    <border>
      <left/>
      <right/>
      <top style="medium">
        <color rgb="FFDDDDDD"/>
      </top>
      <bottom style="medium">
        <color rgb="FFDDDDDD"/>
      </bottom>
      <diagonal/>
    </border>
    <border>
      <left/>
      <right style="medium">
        <color rgb="FFDDDDDD"/>
      </right>
      <top style="medium">
        <color rgb="FFDDDDDD"/>
      </top>
      <bottom style="medium">
        <color rgb="FFDDDDDD"/>
      </bottom>
      <diagonal/>
    </border>
    <border>
      <left style="thin">
        <color indexed="64"/>
      </left>
      <right style="medium">
        <color rgb="FFDDDDDD"/>
      </right>
      <top style="medium">
        <color rgb="FFDDDDDD"/>
      </top>
      <bottom/>
      <diagonal/>
    </border>
    <border>
      <left style="thin">
        <color indexed="64"/>
      </left>
      <right style="medium">
        <color rgb="FFDDDDDD"/>
      </right>
      <top/>
      <bottom style="medium">
        <color rgb="FFDDDDDD"/>
      </bottom>
      <diagonal/>
    </border>
  </borders>
  <cellStyleXfs count="3">
    <xf numFmtId="0" fontId="0" fillId="0" borderId="0"/>
    <xf numFmtId="0" fontId="9" fillId="0" borderId="0"/>
    <xf numFmtId="0" fontId="36" fillId="26" borderId="58" applyNumberFormat="0" applyAlignment="0" applyProtection="0"/>
  </cellStyleXfs>
  <cellXfs count="363">
    <xf numFmtId="0" fontId="0" fillId="0" borderId="0" xfId="0"/>
    <xf numFmtId="0" fontId="0" fillId="6" borderId="1" xfId="0" applyFill="1" applyBorder="1" applyAlignment="1">
      <alignment horizontal="left" wrapText="1"/>
    </xf>
    <xf numFmtId="0" fontId="0" fillId="6" borderId="1" xfId="0" applyFill="1" applyBorder="1" applyAlignment="1">
      <alignment horizontal="center"/>
    </xf>
    <xf numFmtId="0" fontId="0" fillId="6" borderId="1" xfId="0" applyFill="1" applyBorder="1" applyAlignment="1">
      <alignment horizontal="center" wrapText="1"/>
    </xf>
    <xf numFmtId="0" fontId="0" fillId="6" borderId="2" xfId="0" applyFill="1" applyBorder="1" applyAlignment="1">
      <alignment horizontal="left" wrapText="1"/>
    </xf>
    <xf numFmtId="0" fontId="0" fillId="6" borderId="3" xfId="0" applyFill="1" applyBorder="1" applyAlignment="1">
      <alignment horizontal="left" wrapText="1"/>
    </xf>
    <xf numFmtId="0" fontId="0" fillId="5" borderId="1" xfId="0" applyFill="1" applyBorder="1" applyAlignment="1">
      <alignment horizontal="left" wrapText="1"/>
    </xf>
    <xf numFmtId="0" fontId="0" fillId="5" borderId="1" xfId="0" quotePrefix="1" applyFill="1" applyBorder="1" applyAlignment="1">
      <alignment horizontal="center"/>
    </xf>
    <xf numFmtId="0" fontId="0" fillId="2" borderId="1" xfId="0" applyFill="1" applyBorder="1"/>
    <xf numFmtId="0" fontId="0" fillId="2" borderId="1" xfId="0" applyFill="1" applyBorder="1" applyAlignment="1">
      <alignment horizontal="center"/>
    </xf>
    <xf numFmtId="0" fontId="0" fillId="7" borderId="1" xfId="0" applyFill="1" applyBorder="1"/>
    <xf numFmtId="0" fontId="0" fillId="7" borderId="1" xfId="0" applyFill="1" applyBorder="1" applyAlignment="1">
      <alignment horizontal="center"/>
    </xf>
    <xf numFmtId="0" fontId="0" fillId="0" borderId="0" xfId="0" applyAlignment="1">
      <alignment horizontal="center"/>
    </xf>
    <xf numFmtId="0" fontId="0" fillId="3" borderId="1" xfId="0" applyFill="1" applyBorder="1"/>
    <xf numFmtId="0" fontId="0" fillId="3" borderId="1" xfId="0" applyFill="1" applyBorder="1" applyAlignment="1">
      <alignment horizontal="center"/>
    </xf>
    <xf numFmtId="0" fontId="0" fillId="8" borderId="1" xfId="0" applyFill="1" applyBorder="1"/>
    <xf numFmtId="0" fontId="0" fillId="8" borderId="1" xfId="0" applyFill="1" applyBorder="1" applyAlignment="1">
      <alignment horizontal="center"/>
    </xf>
    <xf numFmtId="0" fontId="0" fillId="9" borderId="1" xfId="0" applyFill="1" applyBorder="1"/>
    <xf numFmtId="0" fontId="0" fillId="9" borderId="1" xfId="0" applyFill="1" applyBorder="1" applyAlignment="1">
      <alignment horizontal="center"/>
    </xf>
    <xf numFmtId="0" fontId="0" fillId="10" borderId="1" xfId="0" applyFill="1" applyBorder="1"/>
    <xf numFmtId="0" fontId="0" fillId="10" borderId="1" xfId="0" applyFill="1" applyBorder="1" applyAlignment="1">
      <alignment horizontal="center"/>
    </xf>
    <xf numFmtId="0" fontId="0" fillId="4" borderId="1" xfId="0" applyFill="1" applyBorder="1"/>
    <xf numFmtId="0" fontId="0" fillId="4" borderId="1" xfId="0" applyFill="1" applyBorder="1" applyAlignment="1">
      <alignment horizontal="left" wrapText="1"/>
    </xf>
    <xf numFmtId="0" fontId="0" fillId="4" borderId="1" xfId="0" applyFill="1" applyBorder="1" applyAlignment="1">
      <alignment horizontal="center"/>
    </xf>
    <xf numFmtId="0" fontId="1" fillId="5" borderId="1" xfId="0" applyFont="1" applyFill="1" applyBorder="1"/>
    <xf numFmtId="0" fontId="1" fillId="2" borderId="1" xfId="0" applyFont="1" applyFill="1" applyBorder="1"/>
    <xf numFmtId="0" fontId="1" fillId="7" borderId="1" xfId="0" applyFont="1" applyFill="1" applyBorder="1"/>
    <xf numFmtId="0" fontId="1" fillId="3" borderId="1" xfId="0" applyFont="1" applyFill="1" applyBorder="1"/>
    <xf numFmtId="0" fontId="1" fillId="8" borderId="1" xfId="0" applyFont="1" applyFill="1" applyBorder="1"/>
    <xf numFmtId="0" fontId="1" fillId="9" borderId="1" xfId="0" applyFont="1" applyFill="1" applyBorder="1"/>
    <xf numFmtId="0" fontId="1" fillId="10" borderId="1" xfId="0" applyFont="1" applyFill="1" applyBorder="1"/>
    <xf numFmtId="0" fontId="0" fillId="4" borderId="0" xfId="0" applyFill="1" applyBorder="1" applyAlignment="1">
      <alignment horizontal="left" wrapText="1"/>
    </xf>
    <xf numFmtId="0" fontId="3" fillId="11" borderId="0" xfId="0" applyFont="1" applyFill="1" applyBorder="1" applyAlignment="1">
      <alignment horizontal="center"/>
    </xf>
    <xf numFmtId="0" fontId="0" fillId="9" borderId="1" xfId="0" applyFill="1" applyBorder="1" applyAlignment="1">
      <alignment horizontal="left" wrapText="1"/>
    </xf>
    <xf numFmtId="0" fontId="0" fillId="7" borderId="1" xfId="0" applyFill="1" applyBorder="1" applyAlignment="1">
      <alignment horizontal="left" wrapText="1"/>
    </xf>
    <xf numFmtId="0" fontId="0" fillId="10" borderId="1" xfId="0" applyFill="1" applyBorder="1" applyAlignment="1">
      <alignment horizontal="left" wrapText="1"/>
    </xf>
    <xf numFmtId="0" fontId="0" fillId="0" borderId="1" xfId="0" applyBorder="1" applyAlignment="1">
      <alignment horizontal="left" wrapText="1"/>
    </xf>
    <xf numFmtId="0" fontId="0" fillId="2" borderId="1" xfId="0" applyFill="1" applyBorder="1" applyAlignment="1">
      <alignment horizontal="left" wrapText="1"/>
    </xf>
    <xf numFmtId="0" fontId="0" fillId="3" borderId="1" xfId="0" applyFill="1" applyBorder="1" applyAlignment="1">
      <alignment horizontal="left" wrapText="1"/>
    </xf>
    <xf numFmtId="0" fontId="0" fillId="8" borderId="1" xfId="0" applyFill="1" applyBorder="1" applyAlignment="1">
      <alignment horizontal="left" wrapText="1"/>
    </xf>
    <xf numFmtId="0" fontId="2" fillId="12" borderId="1" xfId="0" applyFont="1" applyFill="1" applyBorder="1" applyAlignment="1">
      <alignment horizontal="left" wrapText="1"/>
    </xf>
    <xf numFmtId="0" fontId="0" fillId="0" borderId="1" xfId="0" applyFill="1" applyBorder="1" applyAlignment="1">
      <alignment horizontal="left" wrapText="1"/>
    </xf>
    <xf numFmtId="0" fontId="0" fillId="0" borderId="0" xfId="0" applyFill="1" applyBorder="1" applyAlignment="1">
      <alignment horizontal="right" wrapText="1"/>
    </xf>
    <xf numFmtId="0" fontId="0" fillId="0" borderId="0" xfId="0" applyFill="1" applyBorder="1" applyAlignment="1">
      <alignment horizontal="left" wrapText="1"/>
    </xf>
    <xf numFmtId="0" fontId="0" fillId="0" borderId="0" xfId="0" applyBorder="1"/>
    <xf numFmtId="0" fontId="0" fillId="0" borderId="0" xfId="0" applyFill="1" applyBorder="1"/>
    <xf numFmtId="0" fontId="0" fillId="0" borderId="1" xfId="0" applyFill="1" applyBorder="1"/>
    <xf numFmtId="0" fontId="0" fillId="0" borderId="0" xfId="0" applyFill="1"/>
    <xf numFmtId="0" fontId="0" fillId="0" borderId="2" xfId="0" applyFill="1" applyBorder="1" applyAlignment="1">
      <alignment wrapText="1"/>
    </xf>
    <xf numFmtId="0" fontId="0" fillId="0" borderId="2" xfId="0" applyFill="1" applyBorder="1"/>
    <xf numFmtId="0" fontId="0" fillId="0" borderId="2" xfId="0" applyFill="1" applyBorder="1" applyAlignment="1">
      <alignment horizontal="left" wrapText="1"/>
    </xf>
    <xf numFmtId="0" fontId="0" fillId="0" borderId="3" xfId="0" applyFill="1" applyBorder="1" applyAlignment="1">
      <alignment horizontal="left" wrapText="1"/>
    </xf>
    <xf numFmtId="0" fontId="5" fillId="0" borderId="1" xfId="0" applyFont="1" applyFill="1" applyBorder="1"/>
    <xf numFmtId="0" fontId="0" fillId="13" borderId="0" xfId="0" applyFill="1"/>
    <xf numFmtId="0" fontId="0" fillId="13" borderId="0" xfId="0" applyFill="1" applyAlignment="1">
      <alignment horizontal="center"/>
    </xf>
    <xf numFmtId="0" fontId="4" fillId="13" borderId="0" xfId="0" applyFont="1" applyFill="1" applyAlignment="1">
      <alignment horizontal="center"/>
    </xf>
    <xf numFmtId="0" fontId="4" fillId="13" borderId="0" xfId="0" applyFont="1" applyFill="1"/>
    <xf numFmtId="0" fontId="0" fillId="0" borderId="3" xfId="0" applyFill="1" applyBorder="1"/>
    <xf numFmtId="0" fontId="1" fillId="14" borderId="1" xfId="0" applyFont="1" applyFill="1" applyBorder="1"/>
    <xf numFmtId="0" fontId="0" fillId="14" borderId="1" xfId="0" applyFill="1" applyBorder="1"/>
    <xf numFmtId="0" fontId="5" fillId="14" borderId="1" xfId="0" applyFont="1" applyFill="1" applyBorder="1"/>
    <xf numFmtId="0" fontId="6" fillId="14" borderId="1" xfId="0" applyFont="1" applyFill="1" applyBorder="1"/>
    <xf numFmtId="0" fontId="1" fillId="14" borderId="0" xfId="0" applyFont="1" applyFill="1" applyAlignment="1">
      <alignment horizontal="center"/>
    </xf>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0" fontId="7" fillId="0" borderId="6" xfId="0" applyFont="1" applyBorder="1"/>
    <xf numFmtId="0" fontId="1" fillId="6" borderId="1" xfId="0" applyFont="1" applyFill="1" applyBorder="1" applyAlignment="1">
      <alignment horizontal="left" wrapText="1"/>
    </xf>
    <xf numFmtId="0" fontId="8" fillId="0" borderId="0" xfId="0" applyFont="1" applyFill="1" applyBorder="1" applyAlignment="1">
      <alignment horizontal="left" wrapText="1"/>
    </xf>
    <xf numFmtId="0" fontId="0" fillId="15" borderId="0" xfId="0" applyFont="1" applyFill="1"/>
    <xf numFmtId="0" fontId="0" fillId="15" borderId="0" xfId="0" applyFont="1" applyFill="1" applyAlignment="1">
      <alignment vertical="top"/>
    </xf>
    <xf numFmtId="0" fontId="0" fillId="0" borderId="0" xfId="0" applyFont="1" applyAlignment="1">
      <alignment vertical="top"/>
    </xf>
    <xf numFmtId="0" fontId="0" fillId="15" borderId="0" xfId="0" applyFont="1" applyFill="1" applyAlignment="1">
      <alignment horizontal="left" vertical="top"/>
    </xf>
    <xf numFmtId="0" fontId="0" fillId="0" borderId="0" xfId="0" applyFont="1" applyAlignment="1">
      <alignment horizontal="left" vertical="top"/>
    </xf>
    <xf numFmtId="0" fontId="0" fillId="0" borderId="0" xfId="0" applyFont="1"/>
    <xf numFmtId="0" fontId="0" fillId="15" borderId="0" xfId="0" applyFont="1" applyFill="1" applyAlignment="1">
      <alignment vertical="top" wrapText="1"/>
    </xf>
    <xf numFmtId="0" fontId="0" fillId="15" borderId="0" xfId="0" applyFont="1" applyFill="1" applyAlignment="1">
      <alignment horizontal="center" vertical="top" wrapText="1"/>
    </xf>
    <xf numFmtId="0" fontId="0" fillId="15" borderId="0" xfId="0" applyFont="1" applyFill="1" applyAlignment="1">
      <alignment horizontal="center"/>
    </xf>
    <xf numFmtId="0" fontId="0" fillId="0" borderId="0" xfId="0" applyFont="1" applyAlignment="1">
      <alignment vertical="top" wrapText="1"/>
    </xf>
    <xf numFmtId="0" fontId="0" fillId="0" borderId="0" xfId="0" applyFont="1" applyAlignment="1">
      <alignment horizontal="center" vertical="top" wrapText="1"/>
    </xf>
    <xf numFmtId="0" fontId="0" fillId="0" borderId="0" xfId="0" applyFont="1" applyAlignment="1">
      <alignment horizontal="center"/>
    </xf>
    <xf numFmtId="0" fontId="11" fillId="15" borderId="0" xfId="0" applyFont="1" applyFill="1" applyAlignment="1">
      <alignment wrapText="1"/>
    </xf>
    <xf numFmtId="49" fontId="0" fillId="15" borderId="0" xfId="0" applyNumberFormat="1" applyFont="1" applyFill="1" applyAlignment="1">
      <alignment horizontal="center" wrapText="1"/>
    </xf>
    <xf numFmtId="49" fontId="0" fillId="0" borderId="0" xfId="0" applyNumberFormat="1" applyFont="1" applyAlignment="1">
      <alignment horizontal="center" wrapText="1"/>
    </xf>
    <xf numFmtId="2" fontId="13" fillId="15" borderId="0" xfId="0" applyNumberFormat="1" applyFont="1" applyFill="1" applyBorder="1" applyAlignment="1">
      <alignment horizontal="center" vertical="top" wrapText="1"/>
    </xf>
    <xf numFmtId="0" fontId="14" fillId="16" borderId="0" xfId="0" applyFont="1" applyFill="1" applyAlignment="1">
      <alignment horizontal="center"/>
    </xf>
    <xf numFmtId="0" fontId="15" fillId="16" borderId="0" xfId="0" applyFont="1" applyFill="1" applyAlignment="1">
      <alignment horizontal="center"/>
    </xf>
    <xf numFmtId="0" fontId="15" fillId="16" borderId="0" xfId="0" applyFont="1" applyFill="1" applyAlignment="1">
      <alignment horizontal="center" wrapText="1"/>
    </xf>
    <xf numFmtId="0" fontId="0" fillId="16" borderId="0" xfId="0" applyFill="1"/>
    <xf numFmtId="0" fontId="15" fillId="16" borderId="0" xfId="0" applyFont="1" applyFill="1" applyAlignment="1">
      <alignment horizontal="left"/>
    </xf>
    <xf numFmtId="0" fontId="16" fillId="15" borderId="23" xfId="0" applyFont="1" applyFill="1" applyBorder="1" applyAlignment="1">
      <alignment wrapText="1"/>
    </xf>
    <xf numFmtId="0" fontId="12" fillId="15" borderId="24" xfId="0" applyFont="1" applyFill="1" applyBorder="1" applyAlignment="1">
      <alignment wrapText="1"/>
    </xf>
    <xf numFmtId="0" fontId="13" fillId="15" borderId="0" xfId="0" applyFont="1" applyFill="1" applyBorder="1" applyAlignment="1">
      <alignment horizontal="center" vertical="top" wrapText="1"/>
    </xf>
    <xf numFmtId="0" fontId="16" fillId="15" borderId="25" xfId="0" applyFont="1" applyFill="1" applyBorder="1" applyAlignment="1">
      <alignment wrapText="1"/>
    </xf>
    <xf numFmtId="0" fontId="12" fillId="15" borderId="26" xfId="0" applyFont="1" applyFill="1" applyBorder="1" applyAlignment="1">
      <alignment wrapText="1"/>
    </xf>
    <xf numFmtId="0" fontId="13" fillId="15" borderId="0" xfId="0" applyFont="1" applyFill="1" applyBorder="1" applyAlignment="1">
      <alignment horizontal="center" vertical="center" wrapText="1"/>
    </xf>
    <xf numFmtId="2" fontId="12" fillId="15" borderId="26" xfId="0" applyNumberFormat="1" applyFont="1" applyFill="1" applyBorder="1" applyAlignment="1">
      <alignment wrapText="1"/>
    </xf>
    <xf numFmtId="0" fontId="16" fillId="15" borderId="27" xfId="0" applyFont="1" applyFill="1" applyBorder="1" applyAlignment="1">
      <alignment wrapText="1"/>
    </xf>
    <xf numFmtId="0" fontId="0" fillId="18" borderId="22" xfId="0" applyFont="1" applyFill="1" applyBorder="1" applyAlignment="1">
      <alignment horizontal="center" textRotation="90"/>
    </xf>
    <xf numFmtId="0" fontId="1" fillId="14" borderId="15" xfId="0" applyFont="1" applyFill="1" applyBorder="1" applyAlignment="1">
      <alignment horizontal="left" vertical="center" wrapText="1"/>
    </xf>
    <xf numFmtId="49" fontId="1" fillId="14" borderId="39" xfId="0" applyNumberFormat="1" applyFont="1" applyFill="1" applyBorder="1" applyAlignment="1">
      <alignment horizontal="center" vertical="center" wrapText="1"/>
    </xf>
    <xf numFmtId="0" fontId="0" fillId="0" borderId="4" xfId="0" applyFont="1" applyFill="1" applyBorder="1" applyAlignment="1">
      <alignment horizontal="left" vertical="center" wrapText="1"/>
    </xf>
    <xf numFmtId="49" fontId="0" fillId="0" borderId="40" xfId="0" applyNumberFormat="1" applyFont="1" applyFill="1" applyBorder="1" applyAlignment="1">
      <alignment horizontal="center" vertical="center" wrapText="1"/>
    </xf>
    <xf numFmtId="0" fontId="17" fillId="0" borderId="4" xfId="0" applyFont="1" applyBorder="1" applyAlignment="1">
      <alignment horizontal="left" vertical="center"/>
    </xf>
    <xf numFmtId="49" fontId="0" fillId="0" borderId="40" xfId="0" applyNumberFormat="1" applyFont="1" applyFill="1" applyBorder="1" applyAlignment="1">
      <alignment horizontal="center" wrapText="1"/>
    </xf>
    <xf numFmtId="0" fontId="0" fillId="0" borderId="38" xfId="0" applyFont="1" applyFill="1" applyBorder="1" applyAlignment="1">
      <alignment horizontal="left" vertical="center" wrapText="1"/>
    </xf>
    <xf numFmtId="49" fontId="0" fillId="0" borderId="41" xfId="0" applyNumberFormat="1" applyFont="1" applyFill="1" applyBorder="1" applyAlignment="1">
      <alignment horizontal="center" wrapText="1"/>
    </xf>
    <xf numFmtId="0" fontId="1" fillId="14" borderId="15" xfId="0" applyFont="1" applyFill="1" applyBorder="1" applyAlignment="1">
      <alignment vertical="top" wrapText="1"/>
    </xf>
    <xf numFmtId="0" fontId="0" fillId="0" borderId="4" xfId="0" applyFont="1" applyFill="1" applyBorder="1" applyAlignment="1">
      <alignment vertical="center" wrapText="1"/>
    </xf>
    <xf numFmtId="0" fontId="0" fillId="0" borderId="38" xfId="0" applyFont="1" applyFill="1" applyBorder="1" applyAlignment="1">
      <alignment vertical="center" wrapText="1"/>
    </xf>
    <xf numFmtId="49" fontId="0" fillId="0" borderId="41" xfId="0" applyNumberFormat="1" applyFont="1" applyFill="1" applyBorder="1" applyAlignment="1">
      <alignment horizontal="center" vertical="center" wrapText="1"/>
    </xf>
    <xf numFmtId="2" fontId="12" fillId="15" borderId="28" xfId="0" applyNumberFormat="1" applyFont="1" applyFill="1" applyBorder="1" applyAlignment="1">
      <alignment wrapText="1"/>
    </xf>
    <xf numFmtId="0" fontId="1" fillId="14" borderId="17" xfId="0" applyFont="1" applyFill="1" applyBorder="1" applyAlignment="1">
      <alignment horizontal="center" vertical="center" wrapText="1"/>
    </xf>
    <xf numFmtId="0" fontId="6" fillId="14" borderId="18" xfId="0" applyFont="1" applyFill="1" applyBorder="1" applyAlignment="1">
      <alignment horizontal="center" vertical="center" wrapText="1"/>
    </xf>
    <xf numFmtId="0" fontId="6" fillId="14" borderId="18" xfId="0" applyFont="1" applyFill="1" applyBorder="1" applyAlignment="1">
      <alignment horizontal="center" vertical="center"/>
    </xf>
    <xf numFmtId="49" fontId="1" fillId="14" borderId="17" xfId="0" applyNumberFormat="1" applyFont="1" applyFill="1" applyBorder="1" applyAlignment="1">
      <alignment horizontal="center" vertical="center" wrapText="1"/>
    </xf>
    <xf numFmtId="0" fontId="1" fillId="14" borderId="18" xfId="0" applyFont="1" applyFill="1" applyBorder="1" applyAlignment="1">
      <alignment horizontal="center" vertical="center" wrapText="1"/>
    </xf>
    <xf numFmtId="0" fontId="1" fillId="14" borderId="18" xfId="0" applyFont="1" applyFill="1" applyBorder="1" applyAlignment="1">
      <alignment horizontal="center" vertical="center"/>
    </xf>
    <xf numFmtId="0" fontId="1" fillId="14" borderId="0" xfId="0" applyFont="1" applyFill="1" applyAlignment="1">
      <alignment vertical="center" wrapText="1"/>
    </xf>
    <xf numFmtId="49" fontId="1" fillId="14" borderId="0" xfId="0" applyNumberFormat="1" applyFont="1" applyFill="1" applyAlignment="1">
      <alignment horizontal="center" vertical="center" wrapText="1"/>
    </xf>
    <xf numFmtId="0" fontId="1" fillId="14" borderId="0" xfId="0" applyFont="1" applyFill="1" applyAlignment="1">
      <alignment horizontal="center" vertical="center" wrapText="1"/>
    </xf>
    <xf numFmtId="0" fontId="1" fillId="21" borderId="33" xfId="0" applyFont="1" applyFill="1" applyBorder="1" applyAlignment="1">
      <alignment horizontal="center" vertical="center" wrapText="1"/>
    </xf>
    <xf numFmtId="0" fontId="1" fillId="22" borderId="0" xfId="0" applyFont="1" applyFill="1" applyAlignment="1">
      <alignment horizontal="center" vertical="center" wrapText="1"/>
    </xf>
    <xf numFmtId="0" fontId="0" fillId="14" borderId="42" xfId="0" applyFont="1" applyFill="1" applyBorder="1" applyAlignment="1">
      <alignment horizontal="center" textRotation="90" wrapText="1"/>
    </xf>
    <xf numFmtId="0" fontId="0" fillId="14" borderId="3" xfId="0" applyFont="1" applyFill="1" applyBorder="1" applyAlignment="1">
      <alignment horizontal="center" textRotation="90" wrapText="1"/>
    </xf>
    <xf numFmtId="0" fontId="1" fillId="14" borderId="3" xfId="0" applyFont="1" applyFill="1" applyBorder="1" applyAlignment="1">
      <alignment horizontal="center" textRotation="90" wrapText="1"/>
    </xf>
    <xf numFmtId="0" fontId="0" fillId="3" borderId="3" xfId="0" applyFont="1" applyFill="1" applyBorder="1" applyAlignment="1">
      <alignment horizontal="center" textRotation="90" wrapText="1"/>
    </xf>
    <xf numFmtId="0" fontId="1" fillId="3" borderId="43" xfId="0" applyFont="1" applyFill="1" applyBorder="1" applyAlignment="1">
      <alignment horizontal="center" textRotation="90" wrapText="1"/>
    </xf>
    <xf numFmtId="0" fontId="0" fillId="15" borderId="0" xfId="0" applyFill="1" applyBorder="1"/>
    <xf numFmtId="0" fontId="1" fillId="15" borderId="0" xfId="0" applyFont="1" applyFill="1" applyBorder="1" applyAlignment="1">
      <alignment horizontal="center" vertical="center" wrapText="1"/>
    </xf>
    <xf numFmtId="49" fontId="1" fillId="15" borderId="0" xfId="0" applyNumberFormat="1" applyFont="1" applyFill="1" applyBorder="1" applyAlignment="1">
      <alignment horizontal="center" vertical="top" wrapText="1"/>
    </xf>
    <xf numFmtId="0" fontId="0" fillId="20" borderId="21" xfId="0" applyFont="1" applyFill="1" applyBorder="1" applyAlignment="1">
      <alignment horizontal="center" textRotation="90" wrapText="1"/>
    </xf>
    <xf numFmtId="0" fontId="0" fillId="19" borderId="3" xfId="0" applyFont="1" applyFill="1" applyBorder="1" applyAlignment="1">
      <alignment horizontal="center" textRotation="90" wrapText="1"/>
    </xf>
    <xf numFmtId="0" fontId="1" fillId="10" borderId="44" xfId="0" applyFont="1" applyFill="1" applyBorder="1" applyAlignment="1">
      <alignment horizontal="center" textRotation="90" wrapText="1"/>
    </xf>
    <xf numFmtId="0" fontId="0" fillId="15" borderId="0" xfId="0" applyFont="1" applyFill="1" applyBorder="1" applyAlignment="1">
      <alignment horizontal="center" vertical="top"/>
    </xf>
    <xf numFmtId="0" fontId="0" fillId="2" borderId="21" xfId="0" applyFont="1" applyFill="1" applyBorder="1" applyAlignment="1">
      <alignment horizontal="center" textRotation="90"/>
    </xf>
    <xf numFmtId="0" fontId="0" fillId="2" borderId="21" xfId="0" applyFont="1" applyFill="1" applyBorder="1" applyAlignment="1">
      <alignment horizontal="center" textRotation="90" wrapText="1"/>
    </xf>
    <xf numFmtId="49" fontId="1" fillId="15" borderId="0" xfId="0" applyNumberFormat="1" applyFont="1" applyFill="1" applyBorder="1" applyAlignment="1">
      <alignment horizontal="left" vertical="top" wrapText="1"/>
    </xf>
    <xf numFmtId="0" fontId="0" fillId="0" borderId="34" xfId="0" applyFont="1" applyFill="1" applyBorder="1" applyAlignment="1" applyProtection="1">
      <alignment horizontal="center" vertical="top" wrapText="1"/>
      <protection locked="0"/>
    </xf>
    <xf numFmtId="49" fontId="0" fillId="14" borderId="39" xfId="0" applyNumberFormat="1" applyFont="1" applyFill="1" applyBorder="1" applyAlignment="1" applyProtection="1">
      <alignment horizontal="center" vertical="center" wrapText="1"/>
    </xf>
    <xf numFmtId="49" fontId="1" fillId="14" borderId="39" xfId="0" applyNumberFormat="1" applyFont="1" applyFill="1" applyBorder="1" applyAlignment="1" applyProtection="1">
      <alignment horizontal="center" vertical="center" wrapText="1"/>
    </xf>
    <xf numFmtId="49" fontId="1" fillId="14" borderId="39" xfId="0" applyNumberFormat="1" applyFont="1" applyFill="1" applyBorder="1" applyAlignment="1" applyProtection="1">
      <alignment horizontal="center" wrapText="1"/>
    </xf>
    <xf numFmtId="0" fontId="0" fillId="18" borderId="22" xfId="0" applyFont="1" applyFill="1" applyBorder="1" applyAlignment="1">
      <alignment horizontal="center" textRotation="90" wrapText="1"/>
    </xf>
    <xf numFmtId="3" fontId="0" fillId="14" borderId="4" xfId="0" applyNumberFormat="1" applyFont="1" applyFill="1" applyBorder="1" applyAlignment="1">
      <alignment horizontal="center"/>
    </xf>
    <xf numFmtId="3" fontId="0" fillId="14" borderId="40" xfId="0" applyNumberFormat="1" applyFont="1" applyFill="1" applyBorder="1" applyAlignment="1">
      <alignment horizontal="center"/>
    </xf>
    <xf numFmtId="3" fontId="1" fillId="14" borderId="4" xfId="0" applyNumberFormat="1" applyFont="1" applyFill="1" applyBorder="1" applyAlignment="1">
      <alignment horizontal="center" vertical="center"/>
    </xf>
    <xf numFmtId="3" fontId="1" fillId="14" borderId="0" xfId="0" applyNumberFormat="1" applyFont="1" applyFill="1" applyAlignment="1">
      <alignment horizontal="left" vertical="center"/>
    </xf>
    <xf numFmtId="0" fontId="12" fillId="15" borderId="26" xfId="0" applyFont="1" applyFill="1" applyBorder="1" applyAlignment="1">
      <alignment horizontal="left" wrapText="1"/>
    </xf>
    <xf numFmtId="3" fontId="1" fillId="14" borderId="17" xfId="0" applyNumberFormat="1" applyFont="1" applyFill="1" applyBorder="1" applyAlignment="1">
      <alignment horizontal="center" vertical="center" wrapText="1"/>
    </xf>
    <xf numFmtId="3" fontId="1" fillId="14" borderId="15" xfId="0" applyNumberFormat="1" applyFont="1" applyFill="1" applyBorder="1" applyAlignment="1">
      <alignment horizontal="center" vertical="center"/>
    </xf>
    <xf numFmtId="3" fontId="0" fillId="14" borderId="1" xfId="0" applyNumberFormat="1" applyFont="1" applyFill="1" applyBorder="1" applyAlignment="1">
      <alignment horizontal="center" vertical="top" wrapText="1"/>
    </xf>
    <xf numFmtId="3" fontId="1" fillId="14" borderId="1" xfId="0" applyNumberFormat="1" applyFont="1" applyFill="1" applyBorder="1" applyAlignment="1">
      <alignment horizontal="center" vertical="center" wrapText="1"/>
    </xf>
    <xf numFmtId="0" fontId="0" fillId="17" borderId="0" xfId="0" applyFont="1" applyFill="1" applyAlignment="1">
      <alignment vertical="top" wrapText="1"/>
    </xf>
    <xf numFmtId="49" fontId="0" fillId="17" borderId="0" xfId="0" applyNumberFormat="1" applyFont="1" applyFill="1" applyAlignment="1">
      <alignment horizontal="center" wrapText="1"/>
    </xf>
    <xf numFmtId="0" fontId="0" fillId="17" borderId="0" xfId="0" applyFont="1" applyFill="1" applyAlignment="1">
      <alignment horizontal="center" vertical="top" wrapText="1"/>
    </xf>
    <xf numFmtId="0" fontId="1" fillId="14" borderId="0" xfId="0" applyFont="1" applyFill="1" applyAlignment="1">
      <alignment horizontal="left" vertical="center" wrapText="1"/>
    </xf>
    <xf numFmtId="0" fontId="1" fillId="14" borderId="0" xfId="0" applyFont="1" applyFill="1" applyAlignment="1">
      <alignment horizontal="left" vertical="center"/>
    </xf>
    <xf numFmtId="0" fontId="10" fillId="17" borderId="0" xfId="0" applyFont="1" applyFill="1" applyAlignment="1">
      <alignment wrapText="1"/>
    </xf>
    <xf numFmtId="3" fontId="1" fillId="17" borderId="0" xfId="0" applyNumberFormat="1" applyFont="1" applyFill="1" applyAlignment="1">
      <alignment horizontal="left" vertical="top" wrapText="1"/>
    </xf>
    <xf numFmtId="3" fontId="1" fillId="14" borderId="0" xfId="0" applyNumberFormat="1" applyFont="1" applyFill="1" applyAlignment="1">
      <alignment horizontal="left" vertical="center" wrapText="1"/>
    </xf>
    <xf numFmtId="0" fontId="18" fillId="14" borderId="0" xfId="0" applyFont="1" applyFill="1" applyAlignment="1">
      <alignment wrapText="1"/>
    </xf>
    <xf numFmtId="49" fontId="1" fillId="18" borderId="32" xfId="0" applyNumberFormat="1" applyFont="1" applyFill="1" applyBorder="1" applyAlignment="1">
      <alignment horizontal="left" vertical="top" wrapText="1"/>
    </xf>
    <xf numFmtId="49" fontId="1" fillId="18" borderId="33" xfId="0" applyNumberFormat="1" applyFont="1" applyFill="1" applyBorder="1" applyAlignment="1">
      <alignment horizontal="center" vertical="top" wrapText="1"/>
    </xf>
    <xf numFmtId="0" fontId="0" fillId="0" borderId="0" xfId="0" applyNumberFormat="1"/>
    <xf numFmtId="0" fontId="1" fillId="0" borderId="0" xfId="0" applyFont="1"/>
    <xf numFmtId="0" fontId="0" fillId="0" borderId="0" xfId="0" applyNumberFormat="1" applyProtection="1"/>
    <xf numFmtId="2" fontId="0" fillId="0" borderId="0" xfId="0" applyNumberFormat="1" applyProtection="1"/>
    <xf numFmtId="49" fontId="0" fillId="13" borderId="0" xfId="0" applyNumberFormat="1" applyFill="1" applyProtection="1"/>
    <xf numFmtId="49" fontId="0" fillId="0" borderId="0" xfId="0" applyNumberFormat="1" applyProtection="1"/>
    <xf numFmtId="49" fontId="24" fillId="0" borderId="0" xfId="0" applyNumberFormat="1" applyFont="1" applyProtection="1"/>
    <xf numFmtId="0" fontId="1" fillId="0" borderId="1" xfId="0" applyFont="1" applyBorder="1" applyAlignment="1">
      <alignment horizontal="center" vertical="center"/>
    </xf>
    <xf numFmtId="49" fontId="1" fillId="18" borderId="32" xfId="0" applyNumberFormat="1" applyFont="1" applyFill="1" applyBorder="1" applyAlignment="1">
      <alignment horizontal="left" vertical="top" wrapText="1"/>
    </xf>
    <xf numFmtId="49" fontId="1" fillId="18" borderId="33" xfId="0" applyNumberFormat="1" applyFont="1" applyFill="1" applyBorder="1" applyAlignment="1">
      <alignment horizontal="center" vertical="top" wrapText="1"/>
    </xf>
    <xf numFmtId="0" fontId="0" fillId="0" borderId="0" xfId="0" applyAlignment="1">
      <alignment horizontal="left" vertical="top"/>
    </xf>
    <xf numFmtId="0" fontId="27" fillId="23" borderId="50" xfId="0" applyFont="1" applyFill="1" applyBorder="1" applyAlignment="1">
      <alignment horizontal="center" vertical="center" wrapText="1"/>
    </xf>
    <xf numFmtId="0" fontId="27" fillId="23" borderId="51" xfId="0" applyFont="1" applyFill="1" applyBorder="1" applyAlignment="1">
      <alignment horizontal="center" vertical="center" wrapText="1"/>
    </xf>
    <xf numFmtId="0" fontId="27" fillId="24" borderId="51" xfId="0" applyFont="1" applyFill="1" applyBorder="1" applyAlignment="1">
      <alignment horizontal="center" vertical="center" wrapText="1"/>
    </xf>
    <xf numFmtId="0" fontId="27" fillId="24" borderId="51" xfId="0" applyFont="1" applyFill="1" applyBorder="1" applyAlignment="1">
      <alignment vertical="center" wrapText="1"/>
    </xf>
    <xf numFmtId="0" fontId="17" fillId="24" borderId="51" xfId="0" applyFont="1" applyFill="1" applyBorder="1" applyAlignment="1">
      <alignment vertical="center" wrapText="1"/>
    </xf>
    <xf numFmtId="0" fontId="28" fillId="23" borderId="53" xfId="0" applyFont="1" applyFill="1" applyBorder="1" applyAlignment="1">
      <alignment vertical="center" wrapText="1"/>
    </xf>
    <xf numFmtId="0" fontId="29" fillId="23" borderId="53" xfId="0" applyFont="1" applyFill="1" applyBorder="1" applyAlignment="1">
      <alignment horizontal="left" vertical="center" wrapText="1" indent="5"/>
    </xf>
    <xf numFmtId="0" fontId="0" fillId="23" borderId="53" xfId="0" applyFill="1" applyBorder="1" applyAlignment="1">
      <alignment vertical="center" wrapText="1"/>
    </xf>
    <xf numFmtId="0" fontId="0" fillId="23" borderId="51" xfId="0" applyFill="1" applyBorder="1" applyAlignment="1">
      <alignment vertical="center" wrapText="1"/>
    </xf>
    <xf numFmtId="0" fontId="17" fillId="23" borderId="53" xfId="0" applyFont="1" applyFill="1" applyBorder="1" applyAlignment="1">
      <alignment vertical="center" wrapText="1"/>
    </xf>
    <xf numFmtId="0" fontId="28" fillId="23" borderId="51" xfId="0" applyFont="1" applyFill="1" applyBorder="1" applyAlignment="1">
      <alignment vertical="center" wrapText="1"/>
    </xf>
    <xf numFmtId="0" fontId="28" fillId="23" borderId="51" xfId="0" applyFont="1" applyFill="1" applyBorder="1" applyAlignment="1">
      <alignment horizontal="center" vertical="center" wrapText="1"/>
    </xf>
    <xf numFmtId="0" fontId="17" fillId="23" borderId="51" xfId="0" applyFont="1" applyFill="1" applyBorder="1" applyAlignment="1">
      <alignment vertical="center" wrapText="1"/>
    </xf>
    <xf numFmtId="0" fontId="29" fillId="23" borderId="51" xfId="0" applyFont="1" applyFill="1" applyBorder="1" applyAlignment="1">
      <alignment horizontal="left" vertical="center" wrapText="1" indent="5"/>
    </xf>
    <xf numFmtId="0" fontId="28" fillId="24" borderId="51" xfId="0" applyFont="1" applyFill="1" applyBorder="1" applyAlignment="1">
      <alignment vertical="center" wrapText="1"/>
    </xf>
    <xf numFmtId="0" fontId="17" fillId="24" borderId="53" xfId="0" applyFont="1" applyFill="1" applyBorder="1" applyAlignment="1">
      <alignment vertical="center" wrapText="1"/>
    </xf>
    <xf numFmtId="0" fontId="28" fillId="24" borderId="53" xfId="0" applyFont="1" applyFill="1" applyBorder="1" applyAlignment="1">
      <alignment vertical="center" wrapText="1"/>
    </xf>
    <xf numFmtId="0" fontId="17" fillId="23" borderId="51" xfId="0" applyFont="1" applyFill="1" applyBorder="1" applyAlignment="1">
      <alignment horizontal="center" vertical="center" wrapText="1"/>
    </xf>
    <xf numFmtId="0" fontId="17" fillId="24" borderId="51" xfId="0" applyFont="1" applyFill="1" applyBorder="1" applyAlignment="1">
      <alignment horizontal="center" vertical="center" wrapText="1"/>
    </xf>
    <xf numFmtId="2" fontId="0" fillId="0" borderId="0" xfId="0" applyNumberFormat="1" applyAlignment="1">
      <alignment horizontal="right"/>
    </xf>
    <xf numFmtId="0" fontId="24" fillId="0" borderId="0" xfId="0" applyFont="1" applyAlignment="1">
      <alignment horizontal="left" vertical="top" wrapText="1"/>
    </xf>
    <xf numFmtId="0" fontId="32" fillId="0" borderId="0" xfId="0" applyFont="1" applyAlignment="1">
      <alignment horizontal="left" vertical="top" wrapText="1"/>
    </xf>
    <xf numFmtId="0" fontId="33" fillId="0" borderId="0" xfId="0" applyFont="1" applyAlignment="1">
      <alignment horizontal="left" vertical="top" wrapText="1"/>
    </xf>
    <xf numFmtId="0" fontId="34" fillId="0" borderId="45" xfId="0" applyFont="1" applyBorder="1" applyAlignment="1">
      <alignment horizontal="left" vertical="top" wrapText="1"/>
    </xf>
    <xf numFmtId="0" fontId="32" fillId="0" borderId="45" xfId="0" applyFont="1" applyBorder="1" applyAlignment="1">
      <alignment horizontal="lef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1" fillId="0" borderId="13" xfId="0" applyFont="1" applyBorder="1" applyAlignment="1">
      <alignment horizontal="left" vertical="top" wrapText="1"/>
    </xf>
    <xf numFmtId="0" fontId="0" fillId="0" borderId="0" xfId="0" applyAlignment="1">
      <alignment horizontal="right"/>
    </xf>
    <xf numFmtId="0" fontId="0" fillId="0" borderId="0" xfId="0" applyAlignment="1">
      <alignment horizontal="left" vertical="top" wrapText="1"/>
    </xf>
    <xf numFmtId="164" fontId="0" fillId="0" borderId="0" xfId="0" applyNumberFormat="1" applyProtection="1">
      <protection locked="0"/>
    </xf>
    <xf numFmtId="164" fontId="0" fillId="0" borderId="0" xfId="0" applyNumberFormat="1" applyAlignment="1" applyProtection="1">
      <alignment horizontal="right"/>
      <protection locked="0"/>
    </xf>
    <xf numFmtId="0" fontId="0" fillId="0" borderId="0" xfId="0" applyProtection="1">
      <protection locked="0"/>
    </xf>
    <xf numFmtId="0" fontId="0" fillId="0" borderId="0" xfId="0" applyProtection="1"/>
    <xf numFmtId="0" fontId="35" fillId="15" borderId="54" xfId="0" applyFont="1" applyFill="1" applyBorder="1" applyAlignment="1" applyProtection="1">
      <alignment wrapText="1"/>
    </xf>
    <xf numFmtId="0" fontId="20" fillId="15" borderId="39" xfId="0" applyNumberFormat="1" applyFont="1" applyFill="1" applyBorder="1" applyAlignment="1" applyProtection="1">
      <alignment horizontal="center" vertical="center" wrapText="1"/>
    </xf>
    <xf numFmtId="0" fontId="21" fillId="15" borderId="0" xfId="0" applyFont="1" applyFill="1" applyBorder="1" applyAlignment="1" applyProtection="1">
      <alignment horizontal="center" vertical="top" wrapText="1"/>
    </xf>
    <xf numFmtId="0" fontId="35" fillId="15" borderId="55" xfId="0" applyFont="1" applyFill="1" applyBorder="1" applyAlignment="1" applyProtection="1">
      <alignment horizontal="left" vertical="top" wrapText="1"/>
    </xf>
    <xf numFmtId="0" fontId="20" fillId="15" borderId="40" xfId="0" applyNumberFormat="1" applyFont="1" applyFill="1" applyBorder="1" applyAlignment="1" applyProtection="1">
      <alignment horizontal="center" vertical="center" wrapText="1"/>
    </xf>
    <xf numFmtId="0" fontId="21" fillId="15" borderId="0" xfId="0" applyFont="1" applyFill="1" applyBorder="1" applyAlignment="1" applyProtection="1">
      <alignment horizontal="left" vertical="top" wrapText="1"/>
    </xf>
    <xf numFmtId="1" fontId="20" fillId="15" borderId="40" xfId="0" applyNumberFormat="1" applyFont="1" applyFill="1" applyBorder="1" applyAlignment="1" applyProtection="1">
      <alignment horizontal="center" vertical="center" wrapText="1"/>
    </xf>
    <xf numFmtId="1" fontId="22" fillId="15" borderId="30" xfId="0" applyNumberFormat="1" applyFont="1" applyFill="1" applyBorder="1" applyAlignment="1" applyProtection="1">
      <alignment horizontal="left" vertical="top" wrapText="1"/>
    </xf>
    <xf numFmtId="1" fontId="22" fillId="15" borderId="36" xfId="0" applyNumberFormat="1" applyFont="1" applyFill="1" applyBorder="1" applyAlignment="1" applyProtection="1">
      <alignment horizontal="left" vertical="top" wrapText="1"/>
    </xf>
    <xf numFmtId="2" fontId="21" fillId="15" borderId="0" xfId="0" applyNumberFormat="1" applyFont="1" applyFill="1" applyBorder="1" applyAlignment="1" applyProtection="1">
      <alignment horizontal="left" vertical="top" wrapText="1"/>
    </xf>
    <xf numFmtId="0" fontId="35" fillId="15" borderId="56" xfId="0" applyFont="1" applyFill="1" applyBorder="1" applyAlignment="1" applyProtection="1">
      <alignment horizontal="left" vertical="top" wrapText="1"/>
    </xf>
    <xf numFmtId="0" fontId="20" fillId="15" borderId="41" xfId="0" applyNumberFormat="1" applyFont="1" applyFill="1" applyBorder="1" applyAlignment="1" applyProtection="1">
      <alignment horizontal="center" vertical="center" wrapText="1"/>
    </xf>
    <xf numFmtId="0" fontId="23" fillId="15" borderId="0" xfId="0" applyFont="1" applyFill="1" applyBorder="1" applyAlignment="1" applyProtection="1">
      <alignment horizontal="left" vertical="top" wrapText="1"/>
    </xf>
    <xf numFmtId="49" fontId="20" fillId="15" borderId="0" xfId="0" applyNumberFormat="1" applyFont="1" applyFill="1" applyBorder="1" applyAlignment="1" applyProtection="1">
      <alignment horizontal="left" vertical="top" wrapText="1"/>
    </xf>
    <xf numFmtId="164" fontId="0" fillId="0" borderId="0" xfId="0" applyNumberFormat="1" applyBorder="1" applyProtection="1"/>
    <xf numFmtId="164" fontId="0" fillId="0" borderId="10" xfId="0" applyNumberFormat="1" applyBorder="1" applyProtection="1"/>
    <xf numFmtId="164" fontId="0" fillId="0" borderId="9" xfId="0" applyNumberFormat="1" applyBorder="1" applyProtection="1"/>
    <xf numFmtId="0" fontId="0" fillId="0" borderId="0" xfId="0"/>
    <xf numFmtId="0" fontId="1" fillId="18" borderId="0" xfId="0" applyFont="1" applyFill="1" applyAlignment="1">
      <alignment horizontal="center"/>
    </xf>
    <xf numFmtId="0" fontId="1" fillId="18" borderId="0" xfId="0" applyNumberFormat="1" applyFont="1" applyFill="1" applyAlignment="1">
      <alignment horizontal="center"/>
    </xf>
    <xf numFmtId="164" fontId="0" fillId="14" borderId="46" xfId="0" applyNumberFormat="1" applyFill="1" applyBorder="1" applyAlignment="1" applyProtection="1">
      <alignment horizontal="left" vertical="top" wrapText="1"/>
    </xf>
    <xf numFmtId="164" fontId="0" fillId="22" borderId="0" xfId="0" applyNumberFormat="1" applyFill="1" applyBorder="1" applyAlignment="1" applyProtection="1">
      <alignment horizontal="left" vertical="top" wrapText="1"/>
    </xf>
    <xf numFmtId="164" fontId="0" fillId="18" borderId="0" xfId="0" applyNumberFormat="1" applyFill="1" applyBorder="1" applyAlignment="1" applyProtection="1">
      <alignment horizontal="left" vertical="top" wrapText="1"/>
    </xf>
    <xf numFmtId="164" fontId="0" fillId="18" borderId="10" xfId="0" applyNumberFormat="1" applyFill="1" applyBorder="1" applyAlignment="1" applyProtection="1">
      <alignment horizontal="left" vertical="top" wrapText="1"/>
    </xf>
    <xf numFmtId="164" fontId="25" fillId="20" borderId="57" xfId="0" applyNumberFormat="1" applyFont="1" applyFill="1" applyBorder="1" applyAlignment="1" applyProtection="1">
      <alignment horizontal="left" vertical="top" wrapText="1"/>
    </xf>
    <xf numFmtId="164" fontId="0" fillId="22" borderId="9" xfId="0" applyNumberFormat="1" applyFill="1" applyBorder="1" applyAlignment="1" applyProtection="1">
      <alignment horizontal="left" vertical="top" wrapText="1"/>
    </xf>
    <xf numFmtId="164" fontId="0" fillId="0" borderId="9" xfId="0" applyNumberFormat="1" applyBorder="1" applyAlignment="1" applyProtection="1">
      <alignment horizontal="left" vertical="top" wrapText="1"/>
      <protection locked="0"/>
    </xf>
    <xf numFmtId="164" fontId="0" fillId="0" borderId="0" xfId="0" applyNumberFormat="1" applyBorder="1" applyAlignment="1" applyProtection="1">
      <alignment horizontal="left" vertical="top" wrapText="1"/>
      <protection locked="0"/>
    </xf>
    <xf numFmtId="164" fontId="0" fillId="15" borderId="9" xfId="0" applyNumberFormat="1" applyFill="1" applyBorder="1" applyAlignment="1" applyProtection="1">
      <alignment horizontal="left" vertical="top" wrapText="1"/>
      <protection locked="0"/>
    </xf>
    <xf numFmtId="164" fontId="0" fillId="15" borderId="0" xfId="0" applyNumberFormat="1" applyFill="1" applyBorder="1" applyAlignment="1" applyProtection="1">
      <alignment horizontal="left" vertical="top" wrapText="1"/>
      <protection locked="0"/>
    </xf>
    <xf numFmtId="164" fontId="0" fillId="0" borderId="9" xfId="0" applyNumberFormat="1" applyBorder="1" applyAlignment="1" applyProtection="1">
      <alignment horizontal="left" vertical="top" wrapText="1"/>
    </xf>
    <xf numFmtId="164" fontId="0" fillId="0" borderId="0" xfId="0" applyNumberFormat="1" applyBorder="1" applyAlignment="1" applyProtection="1">
      <alignment horizontal="left" vertical="top" wrapText="1"/>
    </xf>
    <xf numFmtId="164" fontId="0" fillId="0" borderId="10" xfId="0" applyNumberFormat="1" applyBorder="1" applyAlignment="1" applyProtection="1">
      <alignment horizontal="left" vertical="top" wrapText="1"/>
    </xf>
    <xf numFmtId="164" fontId="0" fillId="14" borderId="45" xfId="0" applyNumberFormat="1" applyFill="1" applyBorder="1" applyAlignment="1" applyProtection="1">
      <alignment horizontal="left" vertical="top" wrapText="1"/>
    </xf>
    <xf numFmtId="164" fontId="0" fillId="25" borderId="46" xfId="0" applyNumberFormat="1" applyFill="1" applyBorder="1" applyAlignment="1" applyProtection="1">
      <alignment horizontal="left" vertical="top" wrapText="1"/>
    </xf>
    <xf numFmtId="164" fontId="0" fillId="17" borderId="0" xfId="0" applyNumberFormat="1" applyFill="1" applyBorder="1" applyAlignment="1" applyProtection="1">
      <alignment horizontal="left" vertical="top" wrapText="1"/>
    </xf>
    <xf numFmtId="164" fontId="0" fillId="17" borderId="10" xfId="0" applyNumberFormat="1" applyFill="1" applyBorder="1" applyAlignment="1" applyProtection="1">
      <alignment horizontal="left" vertical="top" wrapText="1"/>
    </xf>
    <xf numFmtId="164" fontId="0" fillId="14" borderId="45" xfId="0" applyNumberFormat="1" applyFill="1" applyBorder="1" applyAlignment="1" applyProtection="1">
      <alignment horizontal="left" vertical="top" wrapText="1"/>
      <protection locked="0"/>
    </xf>
    <xf numFmtId="164" fontId="0" fillId="14" borderId="46" xfId="0" applyNumberFormat="1" applyFill="1" applyBorder="1" applyAlignment="1" applyProtection="1">
      <alignment horizontal="left" vertical="top" wrapText="1"/>
      <protection locked="0"/>
    </xf>
    <xf numFmtId="164" fontId="0" fillId="0" borderId="45" xfId="0" applyNumberFormat="1" applyBorder="1" applyAlignment="1" applyProtection="1">
      <alignment horizontal="left" vertical="top" wrapText="1"/>
    </xf>
    <xf numFmtId="164" fontId="0" fillId="0" borderId="46" xfId="0" applyNumberFormat="1" applyBorder="1" applyAlignment="1" applyProtection="1">
      <alignment horizontal="left" vertical="top" wrapText="1"/>
    </xf>
    <xf numFmtId="164" fontId="0" fillId="0" borderId="47" xfId="0" applyNumberFormat="1" applyBorder="1" applyAlignment="1" applyProtection="1">
      <alignment horizontal="left" vertical="top" wrapText="1"/>
    </xf>
    <xf numFmtId="0" fontId="0" fillId="0" borderId="0" xfId="0" applyAlignment="1">
      <alignment horizontal="left" vertical="top" wrapText="1"/>
    </xf>
    <xf numFmtId="0" fontId="0" fillId="0" borderId="0" xfId="0" applyAlignment="1">
      <alignment horizontal="left" vertical="top" wrapText="1"/>
    </xf>
    <xf numFmtId="0" fontId="1" fillId="0" borderId="1" xfId="0" applyFont="1" applyBorder="1" applyAlignment="1">
      <alignment horizontal="left" vertical="top" wrapText="1"/>
    </xf>
    <xf numFmtId="0" fontId="0" fillId="0" borderId="1" xfId="0" applyBorder="1" applyAlignment="1">
      <alignment horizontal="left" vertical="top" wrapText="1"/>
    </xf>
    <xf numFmtId="0" fontId="37" fillId="0" borderId="0" xfId="0" applyFont="1" applyAlignment="1">
      <alignment horizontal="left" vertical="top" wrapText="1"/>
    </xf>
    <xf numFmtId="0" fontId="38" fillId="0" borderId="0" xfId="0" applyFont="1" applyAlignment="1">
      <alignment horizontal="left" vertical="top" wrapText="1"/>
    </xf>
    <xf numFmtId="164" fontId="39" fillId="0" borderId="45" xfId="0" applyNumberFormat="1" applyFont="1" applyBorder="1" applyAlignment="1" applyProtection="1">
      <alignment horizontal="left" vertical="top" wrapText="1"/>
    </xf>
    <xf numFmtId="4" fontId="20" fillId="15" borderId="40" xfId="0" applyNumberFormat="1" applyFont="1" applyFill="1" applyBorder="1" applyAlignment="1" applyProtection="1">
      <alignment horizontal="center" vertical="center" wrapText="1"/>
    </xf>
    <xf numFmtId="0" fontId="32" fillId="0" borderId="1" xfId="0" applyFont="1" applyBorder="1" applyAlignment="1">
      <alignment horizontal="left" vertical="top" wrapText="1"/>
    </xf>
    <xf numFmtId="0" fontId="24" fillId="0" borderId="1" xfId="0" applyFont="1" applyBorder="1" applyAlignment="1">
      <alignment horizontal="left" vertical="top" wrapText="1"/>
    </xf>
    <xf numFmtId="0" fontId="34" fillId="0" borderId="1" xfId="0" applyFont="1" applyBorder="1" applyAlignment="1">
      <alignment horizontal="left" vertical="top" wrapText="1"/>
    </xf>
    <xf numFmtId="0" fontId="33" fillId="0" borderId="1" xfId="0" applyFont="1" applyBorder="1" applyAlignment="1">
      <alignment horizontal="left" vertical="top" wrapText="1"/>
    </xf>
    <xf numFmtId="0" fontId="0" fillId="0" borderId="1" xfId="0" applyBorder="1" applyProtection="1">
      <protection locked="0"/>
    </xf>
    <xf numFmtId="0" fontId="19" fillId="0" borderId="45" xfId="0" applyFont="1" applyBorder="1" applyAlignment="1">
      <alignment horizontal="left" vertical="top" wrapText="1"/>
    </xf>
    <xf numFmtId="0" fontId="36" fillId="26" borderId="58" xfId="2"/>
    <xf numFmtId="0" fontId="0" fillId="0" borderId="0" xfId="0" applyAlignment="1">
      <alignment horizontal="left" vertical="top" wrapText="1"/>
    </xf>
    <xf numFmtId="0" fontId="40" fillId="23" borderId="59" xfId="0" applyFont="1" applyFill="1" applyBorder="1" applyAlignment="1">
      <alignment horizontal="left" vertical="top" wrapText="1"/>
    </xf>
    <xf numFmtId="0" fontId="40" fillId="15" borderId="1" xfId="0" applyFont="1" applyFill="1" applyBorder="1" applyAlignment="1">
      <alignment horizontal="left" vertical="top" wrapText="1"/>
    </xf>
    <xf numFmtId="0" fontId="41" fillId="15" borderId="1" xfId="0" applyFont="1" applyFill="1" applyBorder="1" applyAlignment="1">
      <alignment vertical="top" wrapText="1"/>
    </xf>
    <xf numFmtId="0" fontId="42" fillId="15" borderId="1" xfId="0" applyFont="1" applyFill="1" applyBorder="1" applyAlignment="1">
      <alignment vertical="top" wrapText="1"/>
    </xf>
    <xf numFmtId="14" fontId="43" fillId="15" borderId="1" xfId="0" applyNumberFormat="1" applyFont="1" applyFill="1" applyBorder="1"/>
    <xf numFmtId="0" fontId="43" fillId="15" borderId="1" xfId="0" applyFont="1" applyFill="1" applyBorder="1"/>
    <xf numFmtId="0" fontId="43" fillId="0" borderId="1" xfId="0" applyFont="1" applyBorder="1"/>
    <xf numFmtId="0" fontId="10" fillId="15" borderId="14" xfId="0" applyFont="1" applyFill="1" applyBorder="1" applyAlignment="1">
      <alignment horizontal="left" vertical="top" wrapText="1"/>
    </xf>
    <xf numFmtId="0" fontId="10" fillId="15" borderId="19" xfId="0" applyFont="1" applyFill="1" applyBorder="1" applyAlignment="1">
      <alignment horizontal="left" vertical="top" wrapText="1"/>
    </xf>
    <xf numFmtId="0" fontId="10" fillId="15" borderId="20" xfId="0" applyFont="1" applyFill="1" applyBorder="1" applyAlignment="1">
      <alignment horizontal="left" vertical="top" wrapText="1"/>
    </xf>
    <xf numFmtId="49" fontId="1" fillId="18" borderId="29" xfId="0" applyNumberFormat="1" applyFont="1" applyFill="1" applyBorder="1" applyAlignment="1">
      <alignment horizontal="left" vertical="top" wrapText="1"/>
    </xf>
    <xf numFmtId="49" fontId="1" fillId="18" borderId="32" xfId="0" applyNumberFormat="1" applyFont="1" applyFill="1" applyBorder="1" applyAlignment="1">
      <alignment horizontal="left" vertical="top" wrapText="1"/>
    </xf>
    <xf numFmtId="49" fontId="1" fillId="18" borderId="35" xfId="0" applyNumberFormat="1" applyFont="1" applyFill="1" applyBorder="1" applyAlignment="1">
      <alignment horizontal="left" vertical="top" wrapText="1"/>
    </xf>
    <xf numFmtId="49" fontId="1" fillId="18" borderId="30" xfId="0" applyNumberFormat="1" applyFont="1" applyFill="1" applyBorder="1" applyAlignment="1">
      <alignment horizontal="center" vertical="top" wrapText="1"/>
    </xf>
    <xf numFmtId="49" fontId="1" fillId="18" borderId="33" xfId="0" applyNumberFormat="1" applyFont="1" applyFill="1" applyBorder="1" applyAlignment="1">
      <alignment horizontal="center" vertical="top" wrapText="1"/>
    </xf>
    <xf numFmtId="49" fontId="1" fillId="18" borderId="36" xfId="0" applyNumberFormat="1" applyFont="1" applyFill="1" applyBorder="1" applyAlignment="1">
      <alignment horizontal="center" vertical="top" wrapText="1"/>
    </xf>
    <xf numFmtId="0" fontId="1" fillId="18" borderId="16" xfId="0" applyFont="1" applyFill="1" applyBorder="1" applyAlignment="1">
      <alignment horizontal="center" vertical="center" wrapText="1"/>
    </xf>
    <xf numFmtId="0" fontId="1" fillId="18" borderId="17" xfId="0" applyFont="1" applyFill="1" applyBorder="1" applyAlignment="1">
      <alignment horizontal="center" vertical="center" wrapText="1"/>
    </xf>
    <xf numFmtId="0" fontId="1" fillId="18" borderId="18" xfId="0" applyFont="1" applyFill="1" applyBorder="1" applyAlignment="1">
      <alignment horizontal="center" vertical="center" wrapText="1"/>
    </xf>
    <xf numFmtId="0" fontId="1" fillId="18" borderId="2" xfId="0" applyFont="1" applyFill="1" applyBorder="1" applyAlignment="1">
      <alignment horizontal="center" textRotation="90" wrapText="1"/>
    </xf>
    <xf numFmtId="0" fontId="1" fillId="18" borderId="21" xfId="0" applyFont="1" applyFill="1" applyBorder="1" applyAlignment="1">
      <alignment horizontal="center" textRotation="90" wrapText="1"/>
    </xf>
    <xf numFmtId="0" fontId="1" fillId="18" borderId="30" xfId="0" applyFont="1" applyFill="1" applyBorder="1" applyAlignment="1">
      <alignment horizontal="center" vertical="center" wrapText="1"/>
    </xf>
    <xf numFmtId="0" fontId="1" fillId="18" borderId="33" xfId="0" applyFont="1" applyFill="1" applyBorder="1" applyAlignment="1">
      <alignment horizontal="center" vertical="center" wrapText="1"/>
    </xf>
    <xf numFmtId="0" fontId="1" fillId="18" borderId="36" xfId="0" applyFont="1" applyFill="1" applyBorder="1" applyAlignment="1">
      <alignment horizontal="center" vertical="center" wrapText="1"/>
    </xf>
    <xf numFmtId="0" fontId="0" fillId="18" borderId="34" xfId="0" applyFont="1" applyFill="1" applyBorder="1" applyAlignment="1">
      <alignment horizontal="center" textRotation="90" wrapText="1"/>
    </xf>
    <xf numFmtId="0" fontId="0" fillId="18" borderId="37" xfId="0" applyFont="1" applyFill="1" applyBorder="1" applyAlignment="1">
      <alignment horizontal="center" textRotation="90" wrapText="1"/>
    </xf>
    <xf numFmtId="0" fontId="0" fillId="18" borderId="1" xfId="0" applyFont="1" applyFill="1" applyBorder="1" applyAlignment="1">
      <alignment horizontal="center" textRotation="90" wrapText="1"/>
    </xf>
    <xf numFmtId="0" fontId="0" fillId="18" borderId="22" xfId="0" applyFont="1" applyFill="1" applyBorder="1" applyAlignment="1">
      <alignment horizontal="center" textRotation="90" wrapText="1"/>
    </xf>
    <xf numFmtId="0" fontId="1" fillId="18" borderId="1" xfId="0" applyFont="1" applyFill="1" applyBorder="1" applyAlignment="1">
      <alignment horizontal="center" textRotation="90" wrapText="1"/>
    </xf>
    <xf numFmtId="0" fontId="1" fillId="18" borderId="22" xfId="0" applyFont="1" applyFill="1" applyBorder="1" applyAlignment="1">
      <alignment horizontal="center" textRotation="90" wrapText="1"/>
    </xf>
    <xf numFmtId="0" fontId="1" fillId="18" borderId="15" xfId="0" applyFont="1" applyFill="1" applyBorder="1" applyAlignment="1">
      <alignment horizontal="center" vertical="center" wrapText="1"/>
    </xf>
    <xf numFmtId="0" fontId="1" fillId="18" borderId="31" xfId="0" applyFont="1" applyFill="1" applyBorder="1" applyAlignment="1">
      <alignment horizontal="center" vertical="center" wrapText="1"/>
    </xf>
    <xf numFmtId="0" fontId="0" fillId="18" borderId="1" xfId="0" applyFont="1" applyFill="1" applyBorder="1" applyAlignment="1">
      <alignment horizontal="center" vertical="top"/>
    </xf>
    <xf numFmtId="0" fontId="1" fillId="18" borderId="4" xfId="0" applyFont="1" applyFill="1" applyBorder="1" applyAlignment="1">
      <alignment horizontal="center" textRotation="90" wrapText="1"/>
    </xf>
    <xf numFmtId="0" fontId="1" fillId="18" borderId="38" xfId="0" applyFont="1" applyFill="1" applyBorder="1" applyAlignment="1">
      <alignment horizontal="center" textRotation="90" wrapText="1"/>
    </xf>
    <xf numFmtId="0" fontId="11" fillId="15" borderId="14" xfId="0" applyFont="1" applyFill="1" applyBorder="1" applyAlignment="1">
      <alignment horizontal="left" vertical="center" wrapText="1"/>
    </xf>
    <xf numFmtId="0" fontId="11" fillId="15" borderId="19" xfId="0" applyFont="1" applyFill="1" applyBorder="1" applyAlignment="1">
      <alignment horizontal="left" vertical="center"/>
    </xf>
    <xf numFmtId="0" fontId="11" fillId="15" borderId="20" xfId="0" applyFont="1" applyFill="1" applyBorder="1" applyAlignment="1">
      <alignment horizontal="left" vertical="center"/>
    </xf>
    <xf numFmtId="0" fontId="11" fillId="15" borderId="14" xfId="0" applyFont="1" applyFill="1" applyBorder="1" applyAlignment="1">
      <alignment vertical="center" wrapText="1"/>
    </xf>
    <xf numFmtId="0" fontId="11" fillId="15" borderId="19" xfId="0" applyFont="1" applyFill="1" applyBorder="1" applyAlignment="1">
      <alignment vertical="center" wrapText="1"/>
    </xf>
    <xf numFmtId="0" fontId="10" fillId="15" borderId="1" xfId="0" applyFont="1" applyFill="1" applyBorder="1" applyAlignment="1">
      <alignment horizontal="center" wrapText="1"/>
    </xf>
    <xf numFmtId="0" fontId="11" fillId="15" borderId="0" xfId="0" applyFont="1" applyFill="1" applyAlignment="1">
      <alignment horizontal="left" vertical="top" wrapText="1"/>
    </xf>
    <xf numFmtId="0" fontId="11" fillId="15" borderId="19" xfId="0" applyFont="1" applyFill="1" applyBorder="1" applyAlignment="1">
      <alignment horizontal="left" vertical="center" wrapText="1"/>
    </xf>
    <xf numFmtId="0" fontId="11" fillId="15" borderId="20" xfId="0" applyFont="1" applyFill="1" applyBorder="1" applyAlignment="1">
      <alignment vertical="center" wrapText="1"/>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6" xfId="0" applyFont="1" applyBorder="1" applyAlignment="1">
      <alignment horizontal="center"/>
    </xf>
    <xf numFmtId="0" fontId="24" fillId="0" borderId="7" xfId="0" applyFont="1" applyBorder="1" applyAlignment="1">
      <alignment horizontal="center"/>
    </xf>
    <xf numFmtId="0" fontId="24" fillId="0" borderId="8" xfId="0" applyFont="1" applyBorder="1" applyAlignment="1">
      <alignment horizontal="center"/>
    </xf>
    <xf numFmtId="0" fontId="24" fillId="0" borderId="30" xfId="0" applyFont="1" applyBorder="1" applyAlignment="1">
      <alignment horizontal="center" vertical="center"/>
    </xf>
    <xf numFmtId="0" fontId="24" fillId="0" borderId="36" xfId="0" applyFont="1" applyBorder="1" applyAlignment="1">
      <alignment horizontal="center" vertical="center"/>
    </xf>
    <xf numFmtId="0" fontId="0" fillId="0" borderId="1" xfId="0" applyFill="1" applyBorder="1" applyAlignment="1">
      <alignment horizontal="center" wrapText="1"/>
    </xf>
    <xf numFmtId="0" fontId="0" fillId="0" borderId="2" xfId="0" applyFill="1" applyBorder="1" applyAlignment="1">
      <alignment horizontal="center" wrapText="1"/>
    </xf>
    <xf numFmtId="0" fontId="0" fillId="0" borderId="4" xfId="0" applyFill="1" applyBorder="1" applyAlignment="1">
      <alignment horizontal="center" wrapText="1"/>
    </xf>
    <xf numFmtId="0" fontId="0" fillId="0" borderId="5" xfId="0" applyFill="1" applyBorder="1" applyAlignment="1">
      <alignment horizontal="center" wrapText="1"/>
    </xf>
    <xf numFmtId="0" fontId="0" fillId="0" borderId="1" xfId="0" applyFill="1" applyBorder="1" applyAlignment="1">
      <alignment horizontal="center"/>
    </xf>
    <xf numFmtId="0" fontId="0" fillId="0" borderId="0" xfId="0" applyAlignment="1">
      <alignment horizontal="left" vertical="top" wrapText="1"/>
    </xf>
    <xf numFmtId="0" fontId="17" fillId="24" borderId="48" xfId="0" applyFont="1" applyFill="1" applyBorder="1" applyAlignment="1">
      <alignment horizontal="center" vertical="center" wrapText="1"/>
    </xf>
    <xf numFmtId="0" fontId="17" fillId="24" borderId="49" xfId="0" applyFont="1" applyFill="1" applyBorder="1" applyAlignment="1">
      <alignment horizontal="center" vertical="center" wrapText="1"/>
    </xf>
    <xf numFmtId="0" fontId="28" fillId="24" borderId="48" xfId="0" applyFont="1" applyFill="1" applyBorder="1" applyAlignment="1">
      <alignment vertical="center" wrapText="1"/>
    </xf>
    <xf numFmtId="0" fontId="28" fillId="24" borderId="49" xfId="0" applyFont="1" applyFill="1" applyBorder="1" applyAlignment="1">
      <alignment vertical="center" wrapText="1"/>
    </xf>
    <xf numFmtId="0" fontId="17" fillId="24" borderId="48" xfId="0" applyFont="1" applyFill="1" applyBorder="1" applyAlignment="1">
      <alignment vertical="center" wrapText="1"/>
    </xf>
    <xf numFmtId="0" fontId="17" fillId="24" borderId="49" xfId="0" applyFont="1" applyFill="1" applyBorder="1" applyAlignment="1">
      <alignment vertical="center" wrapText="1"/>
    </xf>
    <xf numFmtId="0" fontId="28" fillId="23" borderId="48" xfId="0" applyFont="1" applyFill="1" applyBorder="1" applyAlignment="1">
      <alignment horizontal="center" vertical="center" wrapText="1"/>
    </xf>
    <xf numFmtId="0" fontId="28" fillId="23" borderId="52" xfId="0" applyFont="1" applyFill="1" applyBorder="1" applyAlignment="1">
      <alignment horizontal="center" vertical="center" wrapText="1"/>
    </xf>
    <xf numFmtId="0" fontId="28" fillId="23" borderId="49" xfId="0" applyFont="1" applyFill="1" applyBorder="1" applyAlignment="1">
      <alignment horizontal="center" vertical="center" wrapText="1"/>
    </xf>
    <xf numFmtId="0" fontId="28" fillId="23" borderId="48" xfId="0" applyFont="1" applyFill="1" applyBorder="1" applyAlignment="1">
      <alignment vertical="center" wrapText="1"/>
    </xf>
    <xf numFmtId="0" fontId="28" fillId="23" borderId="52" xfId="0" applyFont="1" applyFill="1" applyBorder="1" applyAlignment="1">
      <alignment vertical="center" wrapText="1"/>
    </xf>
    <xf numFmtId="0" fontId="28" fillId="23" borderId="49" xfId="0" applyFont="1" applyFill="1" applyBorder="1" applyAlignment="1">
      <alignment vertical="center" wrapText="1"/>
    </xf>
    <xf numFmtId="0" fontId="17" fillId="23" borderId="48" xfId="0" applyFont="1" applyFill="1" applyBorder="1" applyAlignment="1">
      <alignment vertical="center" wrapText="1"/>
    </xf>
    <xf numFmtId="0" fontId="17" fillId="23" borderId="52" xfId="0" applyFont="1" applyFill="1" applyBorder="1" applyAlignment="1">
      <alignment vertical="center" wrapText="1"/>
    </xf>
    <xf numFmtId="0" fontId="17" fillId="23" borderId="49" xfId="0" applyFont="1" applyFill="1" applyBorder="1" applyAlignment="1">
      <alignment vertical="center" wrapText="1"/>
    </xf>
    <xf numFmtId="0" fontId="27" fillId="24" borderId="48" xfId="0" applyFont="1" applyFill="1" applyBorder="1" applyAlignment="1">
      <alignment horizontal="center" vertical="center" wrapText="1"/>
    </xf>
    <xf numFmtId="0" fontId="27" fillId="24" borderId="49" xfId="0" applyFont="1" applyFill="1" applyBorder="1" applyAlignment="1">
      <alignment horizontal="center" vertical="center" wrapText="1"/>
    </xf>
    <xf numFmtId="0" fontId="27" fillId="24" borderId="48" xfId="0" applyFont="1" applyFill="1" applyBorder="1" applyAlignment="1">
      <alignment vertical="center" wrapText="1"/>
    </xf>
    <xf numFmtId="0" fontId="27" fillId="24" borderId="49" xfId="0" applyFont="1" applyFill="1" applyBorder="1" applyAlignment="1">
      <alignment vertical="center" wrapText="1"/>
    </xf>
    <xf numFmtId="0" fontId="27" fillId="24" borderId="52" xfId="0" applyFont="1" applyFill="1" applyBorder="1" applyAlignment="1">
      <alignment horizontal="center" vertical="center" wrapText="1"/>
    </xf>
    <xf numFmtId="0" fontId="27" fillId="24" borderId="52" xfId="0" applyFont="1" applyFill="1" applyBorder="1" applyAlignment="1">
      <alignment vertical="center" wrapText="1"/>
    </xf>
    <xf numFmtId="0" fontId="28" fillId="24" borderId="52" xfId="0" applyFont="1" applyFill="1" applyBorder="1" applyAlignment="1">
      <alignment vertical="center" wrapText="1"/>
    </xf>
    <xf numFmtId="0" fontId="17" fillId="24" borderId="52" xfId="0" applyFont="1" applyFill="1" applyBorder="1" applyAlignment="1">
      <alignment vertical="center" wrapText="1"/>
    </xf>
    <xf numFmtId="0" fontId="17" fillId="23" borderId="48" xfId="0" applyFont="1" applyFill="1" applyBorder="1" applyAlignment="1">
      <alignment horizontal="center" vertical="center" wrapText="1"/>
    </xf>
    <xf numFmtId="0" fontId="17" fillId="23" borderId="52" xfId="0" applyFont="1" applyFill="1" applyBorder="1" applyAlignment="1">
      <alignment horizontal="center" vertical="center" wrapText="1"/>
    </xf>
    <xf numFmtId="0" fontId="17" fillId="23" borderId="49" xfId="0" applyFont="1" applyFill="1" applyBorder="1" applyAlignment="1">
      <alignment horizontal="center" vertical="center" wrapText="1"/>
    </xf>
    <xf numFmtId="0" fontId="27" fillId="23" borderId="48" xfId="0" applyFont="1" applyFill="1" applyBorder="1" applyAlignment="1">
      <alignment horizontal="center" vertical="center" wrapText="1"/>
    </xf>
    <xf numFmtId="0" fontId="27" fillId="23" borderId="49" xfId="0" applyFont="1" applyFill="1" applyBorder="1" applyAlignment="1">
      <alignment horizontal="center" vertical="center" wrapText="1"/>
    </xf>
    <xf numFmtId="0" fontId="40" fillId="23" borderId="64" xfId="0" applyFont="1" applyFill="1" applyBorder="1" applyAlignment="1">
      <alignment horizontal="left" vertical="top" wrapText="1"/>
    </xf>
    <xf numFmtId="0" fontId="40" fillId="23" borderId="65" xfId="0" applyFont="1" applyFill="1" applyBorder="1" applyAlignment="1">
      <alignment horizontal="left" vertical="top" wrapText="1"/>
    </xf>
    <xf numFmtId="0" fontId="40" fillId="23" borderId="62" xfId="0" applyFont="1" applyFill="1" applyBorder="1" applyAlignment="1">
      <alignment horizontal="left" vertical="top" wrapText="1"/>
    </xf>
    <xf numFmtId="0" fontId="40" fillId="23" borderId="63" xfId="0" applyFont="1" applyFill="1" applyBorder="1" applyAlignment="1">
      <alignment horizontal="left" vertical="top" wrapText="1"/>
    </xf>
    <xf numFmtId="0" fontId="40" fillId="23" borderId="60" xfId="0" applyFont="1" applyFill="1" applyBorder="1" applyAlignment="1">
      <alignment horizontal="left" vertical="top" wrapText="1"/>
    </xf>
    <xf numFmtId="0" fontId="40" fillId="23" borderId="61" xfId="0" applyFont="1" applyFill="1" applyBorder="1" applyAlignment="1">
      <alignment horizontal="left" vertical="top" wrapText="1"/>
    </xf>
    <xf numFmtId="0" fontId="40" fillId="15" borderId="1" xfId="0" applyFont="1" applyFill="1" applyBorder="1" applyAlignment="1">
      <alignment horizontal="left" vertical="top" wrapText="1"/>
    </xf>
  </cellXfs>
  <cellStyles count="3">
    <cellStyle name="Calculation" xfId="2" builtinId="22"/>
    <cellStyle name="Normal" xfId="0" builtinId="0"/>
    <cellStyle name="Normal 2" xfId="1"/>
  </cellStyles>
  <dxfs count="4">
    <dxf>
      <font>
        <color theme="9" tint="-0.24994659260841701"/>
      </font>
      <fill>
        <patternFill>
          <bgColor theme="9"/>
        </patternFill>
      </fill>
    </dxf>
    <dxf>
      <font>
        <color rgb="FFC00000"/>
      </font>
      <fill>
        <patternFill>
          <bgColor rgb="FFC00000"/>
        </patternFill>
      </fill>
    </dxf>
    <dxf>
      <font>
        <color theme="9" tint="0.59996337778862885"/>
      </font>
      <fill>
        <patternFill>
          <bgColor theme="9"/>
        </patternFill>
      </fill>
    </dxf>
    <dxf>
      <font>
        <color theme="9" tint="0.59996337778862885"/>
      </font>
      <fill>
        <patternFill>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5512D11A-5CC6-11CF-8D67-00AA00BDCE1D}" ax:persistence="persistStream" r:id="rId1"/>
</file>

<file path=xl/activeX/activeX10.xml><?xml version="1.0" encoding="utf-8"?>
<ax:ocx xmlns:ax="http://schemas.microsoft.com/office/2006/activeX" xmlns:r="http://schemas.openxmlformats.org/officeDocument/2006/relationships" ax:classid="{5512D116-5CC6-11CF-8D67-00AA00BDCE1D}" ax:persistence="persistStream" r:id="rId1"/>
</file>

<file path=xl/activeX/activeX11.xml><?xml version="1.0" encoding="utf-8"?>
<ax:ocx xmlns:ax="http://schemas.microsoft.com/office/2006/activeX" xmlns:r="http://schemas.openxmlformats.org/officeDocument/2006/relationships" ax:classid="{5512D11A-5CC6-11CF-8D67-00AA00BDCE1D}" ax:persistence="persistStream" r:id="rId1"/>
</file>

<file path=xl/activeX/activeX12.xml><?xml version="1.0" encoding="utf-8"?>
<ax:ocx xmlns:ax="http://schemas.microsoft.com/office/2006/activeX" xmlns:r="http://schemas.openxmlformats.org/officeDocument/2006/relationships" ax:classid="{5512D116-5CC6-11CF-8D67-00AA00BDCE1D}" ax:persistence="persistStream" r:id="rId1"/>
</file>

<file path=xl/activeX/activeX13.xml><?xml version="1.0" encoding="utf-8"?>
<ax:ocx xmlns:ax="http://schemas.microsoft.com/office/2006/activeX" xmlns:r="http://schemas.openxmlformats.org/officeDocument/2006/relationships" ax:classid="{5512D11A-5CC6-11CF-8D67-00AA00BDCE1D}" ax:persistence="persistStream" r:id="rId1"/>
</file>

<file path=xl/activeX/activeX14.xml><?xml version="1.0" encoding="utf-8"?>
<ax:ocx xmlns:ax="http://schemas.microsoft.com/office/2006/activeX" xmlns:r="http://schemas.openxmlformats.org/officeDocument/2006/relationships" ax:classid="{5512D116-5CC6-11CF-8D67-00AA00BDCE1D}" ax:persistence="persistStream" r:id="rId1"/>
</file>

<file path=xl/activeX/activeX15.xml><?xml version="1.0" encoding="utf-8"?>
<ax:ocx xmlns:ax="http://schemas.microsoft.com/office/2006/activeX" xmlns:r="http://schemas.openxmlformats.org/officeDocument/2006/relationships" ax:classid="{5512D11A-5CC6-11CF-8D67-00AA00BDCE1D}" ax:persistence="persistStream" r:id="rId1"/>
</file>

<file path=xl/activeX/activeX16.xml><?xml version="1.0" encoding="utf-8"?>
<ax:ocx xmlns:ax="http://schemas.microsoft.com/office/2006/activeX" xmlns:r="http://schemas.openxmlformats.org/officeDocument/2006/relationships" ax:classid="{5512D116-5CC6-11CF-8D67-00AA00BDCE1D}" ax:persistence="persistStream" r:id="rId1"/>
</file>

<file path=xl/activeX/activeX17.xml><?xml version="1.0" encoding="utf-8"?>
<ax:ocx xmlns:ax="http://schemas.microsoft.com/office/2006/activeX" xmlns:r="http://schemas.openxmlformats.org/officeDocument/2006/relationships" ax:classid="{5512D11A-5CC6-11CF-8D67-00AA00BDCE1D}" ax:persistence="persistStream" r:id="rId1"/>
</file>

<file path=xl/activeX/activeX18.xml><?xml version="1.0" encoding="utf-8"?>
<ax:ocx xmlns:ax="http://schemas.microsoft.com/office/2006/activeX" xmlns:r="http://schemas.openxmlformats.org/officeDocument/2006/relationships" ax:classid="{5512D116-5CC6-11CF-8D67-00AA00BDCE1D}" ax:persistence="persistStream" r:id="rId1"/>
</file>

<file path=xl/activeX/activeX19.xml><?xml version="1.0" encoding="utf-8"?>
<ax:ocx xmlns:ax="http://schemas.microsoft.com/office/2006/activeX" xmlns:r="http://schemas.openxmlformats.org/officeDocument/2006/relationships" ax:classid="{5512D11A-5CC6-11CF-8D67-00AA00BDCE1D}" ax:persistence="persistStream" r:id="rId1"/>
</file>

<file path=xl/activeX/activeX2.xml><?xml version="1.0" encoding="utf-8"?>
<ax:ocx xmlns:ax="http://schemas.microsoft.com/office/2006/activeX" xmlns:r="http://schemas.openxmlformats.org/officeDocument/2006/relationships" ax:classid="{5512D116-5CC6-11CF-8D67-00AA00BDCE1D}" ax:persistence="persistStream" r:id="rId1"/>
</file>

<file path=xl/activeX/activeX20.xml><?xml version="1.0" encoding="utf-8"?>
<ax:ocx xmlns:ax="http://schemas.microsoft.com/office/2006/activeX" xmlns:r="http://schemas.openxmlformats.org/officeDocument/2006/relationships" ax:classid="{5512D116-5CC6-11CF-8D67-00AA00BDCE1D}" ax:persistence="persistStream" r:id="rId1"/>
</file>

<file path=xl/activeX/activeX21.xml><?xml version="1.0" encoding="utf-8"?>
<ax:ocx xmlns:ax="http://schemas.microsoft.com/office/2006/activeX" xmlns:r="http://schemas.openxmlformats.org/officeDocument/2006/relationships" ax:classid="{5512D11A-5CC6-11CF-8D67-00AA00BDCE1D}" ax:persistence="persistStream" r:id="rId1"/>
</file>

<file path=xl/activeX/activeX22.xml><?xml version="1.0" encoding="utf-8"?>
<ax:ocx xmlns:ax="http://schemas.microsoft.com/office/2006/activeX" xmlns:r="http://schemas.openxmlformats.org/officeDocument/2006/relationships" ax:classid="{5512D116-5CC6-11CF-8D67-00AA00BDCE1D}" ax:persistence="persistStream" r:id="rId1"/>
</file>

<file path=xl/activeX/activeX23.xml><?xml version="1.0" encoding="utf-8"?>
<ax:ocx xmlns:ax="http://schemas.microsoft.com/office/2006/activeX" xmlns:r="http://schemas.openxmlformats.org/officeDocument/2006/relationships" ax:classid="{5512D11A-5CC6-11CF-8D67-00AA00BDCE1D}" ax:persistence="persistStream" r:id="rId1"/>
</file>

<file path=xl/activeX/activeX24.xml><?xml version="1.0" encoding="utf-8"?>
<ax:ocx xmlns:ax="http://schemas.microsoft.com/office/2006/activeX" xmlns:r="http://schemas.openxmlformats.org/officeDocument/2006/relationships" ax:classid="{5512D116-5CC6-11CF-8D67-00AA00BDCE1D}" ax:persistence="persistStream" r:id="rId1"/>
</file>

<file path=xl/activeX/activeX25.xml><?xml version="1.0" encoding="utf-8"?>
<ax:ocx xmlns:ax="http://schemas.microsoft.com/office/2006/activeX" xmlns:r="http://schemas.openxmlformats.org/officeDocument/2006/relationships" ax:classid="{5512D11A-5CC6-11CF-8D67-00AA00BDCE1D}" ax:persistence="persistStream" r:id="rId1"/>
</file>

<file path=xl/activeX/activeX26.xml><?xml version="1.0" encoding="utf-8"?>
<ax:ocx xmlns:ax="http://schemas.microsoft.com/office/2006/activeX" xmlns:r="http://schemas.openxmlformats.org/officeDocument/2006/relationships" ax:classid="{5512D116-5CC6-11CF-8D67-00AA00BDCE1D}" ax:persistence="persistStream" r:id="rId1"/>
</file>

<file path=xl/activeX/activeX3.xml><?xml version="1.0" encoding="utf-8"?>
<ax:ocx xmlns:ax="http://schemas.microsoft.com/office/2006/activeX" xmlns:r="http://schemas.openxmlformats.org/officeDocument/2006/relationships" ax:classid="{5512D11A-5CC6-11CF-8D67-00AA00BDCE1D}" ax:persistence="persistStream" r:id="rId1"/>
</file>

<file path=xl/activeX/activeX4.xml><?xml version="1.0" encoding="utf-8"?>
<ax:ocx xmlns:ax="http://schemas.microsoft.com/office/2006/activeX" xmlns:r="http://schemas.openxmlformats.org/officeDocument/2006/relationships" ax:classid="{5512D116-5CC6-11CF-8D67-00AA00BDCE1D}" ax:persistence="persistStream" r:id="rId1"/>
</file>

<file path=xl/activeX/activeX5.xml><?xml version="1.0" encoding="utf-8"?>
<ax:ocx xmlns:ax="http://schemas.microsoft.com/office/2006/activeX" xmlns:r="http://schemas.openxmlformats.org/officeDocument/2006/relationships" ax:classid="{5512D11A-5CC6-11CF-8D67-00AA00BDCE1D}" ax:persistence="persistStream" r:id="rId1"/>
</file>

<file path=xl/activeX/activeX6.xml><?xml version="1.0" encoding="utf-8"?>
<ax:ocx xmlns:ax="http://schemas.microsoft.com/office/2006/activeX" xmlns:r="http://schemas.openxmlformats.org/officeDocument/2006/relationships" ax:classid="{5512D116-5CC6-11CF-8D67-00AA00BDCE1D}" ax:persistence="persistStream" r:id="rId1"/>
</file>

<file path=xl/activeX/activeX7.xml><?xml version="1.0" encoding="utf-8"?>
<ax:ocx xmlns:ax="http://schemas.microsoft.com/office/2006/activeX" xmlns:r="http://schemas.openxmlformats.org/officeDocument/2006/relationships" ax:classid="{5512D11A-5CC6-11CF-8D67-00AA00BDCE1D}" ax:persistence="persistStream" r:id="rId1"/>
</file>

<file path=xl/activeX/activeX8.xml><?xml version="1.0" encoding="utf-8"?>
<ax:ocx xmlns:ax="http://schemas.microsoft.com/office/2006/activeX" xmlns:r="http://schemas.openxmlformats.org/officeDocument/2006/relationships" ax:classid="{5512D116-5CC6-11CF-8D67-00AA00BDCE1D}" ax:persistence="persistStream" r:id="rId1"/>
</file>

<file path=xl/activeX/activeX9.xml><?xml version="1.0" encoding="utf-8"?>
<ax:ocx xmlns:ax="http://schemas.microsoft.com/office/2006/activeX" xmlns:r="http://schemas.openxmlformats.org/officeDocument/2006/relationships" ax:classid="{5512D11A-5CC6-11CF-8D67-00AA00BDCE1D}" ax:persistence="persistStream" r:id="rId1"/>
</file>

<file path=xl/drawings/_rels/vmlDrawing1.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3</xdr:row>
          <xdr:rowOff>0</xdr:rowOff>
        </xdr:from>
        <xdr:to>
          <xdr:col>8</xdr:col>
          <xdr:colOff>257175</xdr:colOff>
          <xdr:row>3</xdr:row>
          <xdr:rowOff>266700</xdr:rowOff>
        </xdr:to>
        <xdr:sp macro="" textlink="">
          <xdr:nvSpPr>
            <xdr:cNvPr id="28673" name="Control 1" hidden="1">
              <a:extLst>
                <a:ext uri="{63B3BB69-23CF-44E3-9099-C40C66FF867C}">
                  <a14:compatExt spid="_x0000_s28673"/>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xdr:row>
          <xdr:rowOff>0</xdr:rowOff>
        </xdr:from>
        <xdr:to>
          <xdr:col>8</xdr:col>
          <xdr:colOff>914400</xdr:colOff>
          <xdr:row>4</xdr:row>
          <xdr:rowOff>228600</xdr:rowOff>
        </xdr:to>
        <xdr:sp macro="" textlink="">
          <xdr:nvSpPr>
            <xdr:cNvPr id="28674" name="Control 2" hidden="1">
              <a:extLst>
                <a:ext uri="{63B3BB69-23CF-44E3-9099-C40C66FF867C}">
                  <a14:compatExt spid="_x0000_s28674"/>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xdr:row>
          <xdr:rowOff>0</xdr:rowOff>
        </xdr:from>
        <xdr:to>
          <xdr:col>8</xdr:col>
          <xdr:colOff>257175</xdr:colOff>
          <xdr:row>4</xdr:row>
          <xdr:rowOff>266700</xdr:rowOff>
        </xdr:to>
        <xdr:sp macro="" textlink="">
          <xdr:nvSpPr>
            <xdr:cNvPr id="28675" name="Control 3" hidden="1">
              <a:extLst>
                <a:ext uri="{63B3BB69-23CF-44E3-9099-C40C66FF867C}">
                  <a14:compatExt spid="_x0000_s28675"/>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xdr:row>
          <xdr:rowOff>0</xdr:rowOff>
        </xdr:from>
        <xdr:to>
          <xdr:col>8</xdr:col>
          <xdr:colOff>914400</xdr:colOff>
          <xdr:row>5</xdr:row>
          <xdr:rowOff>228600</xdr:rowOff>
        </xdr:to>
        <xdr:sp macro="" textlink="">
          <xdr:nvSpPr>
            <xdr:cNvPr id="28676" name="Control 4" hidden="1">
              <a:extLst>
                <a:ext uri="{63B3BB69-23CF-44E3-9099-C40C66FF867C}">
                  <a14:compatExt spid="_x0000_s28676"/>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xdr:row>
          <xdr:rowOff>0</xdr:rowOff>
        </xdr:from>
        <xdr:to>
          <xdr:col>8</xdr:col>
          <xdr:colOff>257175</xdr:colOff>
          <xdr:row>5</xdr:row>
          <xdr:rowOff>266700</xdr:rowOff>
        </xdr:to>
        <xdr:sp macro="" textlink="">
          <xdr:nvSpPr>
            <xdr:cNvPr id="28677" name="Control 5" hidden="1">
              <a:extLst>
                <a:ext uri="{63B3BB69-23CF-44E3-9099-C40C66FF867C}">
                  <a14:compatExt spid="_x0000_s28677"/>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xdr:row>
          <xdr:rowOff>0</xdr:rowOff>
        </xdr:from>
        <xdr:to>
          <xdr:col>8</xdr:col>
          <xdr:colOff>914400</xdr:colOff>
          <xdr:row>6</xdr:row>
          <xdr:rowOff>228600</xdr:rowOff>
        </xdr:to>
        <xdr:sp macro="" textlink="">
          <xdr:nvSpPr>
            <xdr:cNvPr id="28678" name="Control 6" hidden="1">
              <a:extLst>
                <a:ext uri="{63B3BB69-23CF-44E3-9099-C40C66FF867C}">
                  <a14:compatExt spid="_x0000_s28678"/>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xdr:row>
          <xdr:rowOff>0</xdr:rowOff>
        </xdr:from>
        <xdr:to>
          <xdr:col>8</xdr:col>
          <xdr:colOff>257175</xdr:colOff>
          <xdr:row>6</xdr:row>
          <xdr:rowOff>266700</xdr:rowOff>
        </xdr:to>
        <xdr:sp macro="" textlink="">
          <xdr:nvSpPr>
            <xdr:cNvPr id="28679" name="Control 7" hidden="1">
              <a:extLst>
                <a:ext uri="{63B3BB69-23CF-44E3-9099-C40C66FF867C}">
                  <a14:compatExt spid="_x0000_s28679"/>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xdr:row>
          <xdr:rowOff>0</xdr:rowOff>
        </xdr:from>
        <xdr:to>
          <xdr:col>8</xdr:col>
          <xdr:colOff>914400</xdr:colOff>
          <xdr:row>7</xdr:row>
          <xdr:rowOff>228600</xdr:rowOff>
        </xdr:to>
        <xdr:sp macro="" textlink="">
          <xdr:nvSpPr>
            <xdr:cNvPr id="28680" name="Control 8" hidden="1">
              <a:extLst>
                <a:ext uri="{63B3BB69-23CF-44E3-9099-C40C66FF867C}">
                  <a14:compatExt spid="_x0000_s2868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xdr:row>
          <xdr:rowOff>0</xdr:rowOff>
        </xdr:from>
        <xdr:to>
          <xdr:col>8</xdr:col>
          <xdr:colOff>257175</xdr:colOff>
          <xdr:row>7</xdr:row>
          <xdr:rowOff>266700</xdr:rowOff>
        </xdr:to>
        <xdr:sp macro="" textlink="">
          <xdr:nvSpPr>
            <xdr:cNvPr id="28681" name="Control 9" hidden="1">
              <a:extLst>
                <a:ext uri="{63B3BB69-23CF-44E3-9099-C40C66FF867C}">
                  <a14:compatExt spid="_x0000_s28681"/>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xdr:row>
          <xdr:rowOff>0</xdr:rowOff>
        </xdr:from>
        <xdr:to>
          <xdr:col>8</xdr:col>
          <xdr:colOff>914400</xdr:colOff>
          <xdr:row>8</xdr:row>
          <xdr:rowOff>228600</xdr:rowOff>
        </xdr:to>
        <xdr:sp macro="" textlink="">
          <xdr:nvSpPr>
            <xdr:cNvPr id="28682" name="Control 10" hidden="1">
              <a:extLst>
                <a:ext uri="{63B3BB69-23CF-44E3-9099-C40C66FF867C}">
                  <a14:compatExt spid="_x0000_s28682"/>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xdr:row>
          <xdr:rowOff>0</xdr:rowOff>
        </xdr:from>
        <xdr:to>
          <xdr:col>8</xdr:col>
          <xdr:colOff>257175</xdr:colOff>
          <xdr:row>8</xdr:row>
          <xdr:rowOff>266700</xdr:rowOff>
        </xdr:to>
        <xdr:sp macro="" textlink="">
          <xdr:nvSpPr>
            <xdr:cNvPr id="28683" name="Control 11" hidden="1">
              <a:extLst>
                <a:ext uri="{63B3BB69-23CF-44E3-9099-C40C66FF867C}">
                  <a14:compatExt spid="_x0000_s28683"/>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xdr:row>
          <xdr:rowOff>0</xdr:rowOff>
        </xdr:from>
        <xdr:to>
          <xdr:col>8</xdr:col>
          <xdr:colOff>914400</xdr:colOff>
          <xdr:row>9</xdr:row>
          <xdr:rowOff>228600</xdr:rowOff>
        </xdr:to>
        <xdr:sp macro="" textlink="">
          <xdr:nvSpPr>
            <xdr:cNvPr id="28684" name="Control 12" hidden="1">
              <a:extLst>
                <a:ext uri="{63B3BB69-23CF-44E3-9099-C40C66FF867C}">
                  <a14:compatExt spid="_x0000_s28684"/>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xdr:row>
          <xdr:rowOff>0</xdr:rowOff>
        </xdr:from>
        <xdr:to>
          <xdr:col>8</xdr:col>
          <xdr:colOff>257175</xdr:colOff>
          <xdr:row>9</xdr:row>
          <xdr:rowOff>266700</xdr:rowOff>
        </xdr:to>
        <xdr:sp macro="" textlink="">
          <xdr:nvSpPr>
            <xdr:cNvPr id="28685" name="Control 13" hidden="1">
              <a:extLst>
                <a:ext uri="{63B3BB69-23CF-44E3-9099-C40C66FF867C}">
                  <a14:compatExt spid="_x0000_s28685"/>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xdr:row>
          <xdr:rowOff>0</xdr:rowOff>
        </xdr:from>
        <xdr:to>
          <xdr:col>8</xdr:col>
          <xdr:colOff>914400</xdr:colOff>
          <xdr:row>10</xdr:row>
          <xdr:rowOff>228600</xdr:rowOff>
        </xdr:to>
        <xdr:sp macro="" textlink="">
          <xdr:nvSpPr>
            <xdr:cNvPr id="28686" name="Control 14" hidden="1">
              <a:extLst>
                <a:ext uri="{63B3BB69-23CF-44E3-9099-C40C66FF867C}">
                  <a14:compatExt spid="_x0000_s28686"/>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xdr:row>
          <xdr:rowOff>0</xdr:rowOff>
        </xdr:from>
        <xdr:to>
          <xdr:col>8</xdr:col>
          <xdr:colOff>257175</xdr:colOff>
          <xdr:row>10</xdr:row>
          <xdr:rowOff>266700</xdr:rowOff>
        </xdr:to>
        <xdr:sp macro="" textlink="">
          <xdr:nvSpPr>
            <xdr:cNvPr id="28687" name="Control 15" hidden="1">
              <a:extLst>
                <a:ext uri="{63B3BB69-23CF-44E3-9099-C40C66FF867C}">
                  <a14:compatExt spid="_x0000_s28687"/>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xdr:row>
          <xdr:rowOff>0</xdr:rowOff>
        </xdr:from>
        <xdr:to>
          <xdr:col>8</xdr:col>
          <xdr:colOff>914400</xdr:colOff>
          <xdr:row>11</xdr:row>
          <xdr:rowOff>228600</xdr:rowOff>
        </xdr:to>
        <xdr:sp macro="" textlink="">
          <xdr:nvSpPr>
            <xdr:cNvPr id="28688" name="Control 16" hidden="1">
              <a:extLst>
                <a:ext uri="{63B3BB69-23CF-44E3-9099-C40C66FF867C}">
                  <a14:compatExt spid="_x0000_s28688"/>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xdr:row>
          <xdr:rowOff>0</xdr:rowOff>
        </xdr:from>
        <xdr:to>
          <xdr:col>8</xdr:col>
          <xdr:colOff>257175</xdr:colOff>
          <xdr:row>11</xdr:row>
          <xdr:rowOff>266700</xdr:rowOff>
        </xdr:to>
        <xdr:sp macro="" textlink="">
          <xdr:nvSpPr>
            <xdr:cNvPr id="28689" name="Control 17" hidden="1">
              <a:extLst>
                <a:ext uri="{63B3BB69-23CF-44E3-9099-C40C66FF867C}">
                  <a14:compatExt spid="_x0000_s28689"/>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xdr:row>
          <xdr:rowOff>0</xdr:rowOff>
        </xdr:from>
        <xdr:to>
          <xdr:col>8</xdr:col>
          <xdr:colOff>914400</xdr:colOff>
          <xdr:row>12</xdr:row>
          <xdr:rowOff>228600</xdr:rowOff>
        </xdr:to>
        <xdr:sp macro="" textlink="">
          <xdr:nvSpPr>
            <xdr:cNvPr id="28690" name="Control 18" hidden="1">
              <a:extLst>
                <a:ext uri="{63B3BB69-23CF-44E3-9099-C40C66FF867C}">
                  <a14:compatExt spid="_x0000_s2869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xdr:row>
          <xdr:rowOff>0</xdr:rowOff>
        </xdr:from>
        <xdr:to>
          <xdr:col>8</xdr:col>
          <xdr:colOff>257175</xdr:colOff>
          <xdr:row>12</xdr:row>
          <xdr:rowOff>266700</xdr:rowOff>
        </xdr:to>
        <xdr:sp macro="" textlink="">
          <xdr:nvSpPr>
            <xdr:cNvPr id="28691" name="Control 19" hidden="1">
              <a:extLst>
                <a:ext uri="{63B3BB69-23CF-44E3-9099-C40C66FF867C}">
                  <a14:compatExt spid="_x0000_s28691"/>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xdr:row>
          <xdr:rowOff>0</xdr:rowOff>
        </xdr:from>
        <xdr:to>
          <xdr:col>8</xdr:col>
          <xdr:colOff>914400</xdr:colOff>
          <xdr:row>13</xdr:row>
          <xdr:rowOff>228600</xdr:rowOff>
        </xdr:to>
        <xdr:sp macro="" textlink="">
          <xdr:nvSpPr>
            <xdr:cNvPr id="28692" name="Control 20" hidden="1">
              <a:extLst>
                <a:ext uri="{63B3BB69-23CF-44E3-9099-C40C66FF867C}">
                  <a14:compatExt spid="_x0000_s28692"/>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xdr:row>
          <xdr:rowOff>0</xdr:rowOff>
        </xdr:from>
        <xdr:to>
          <xdr:col>8</xdr:col>
          <xdr:colOff>257175</xdr:colOff>
          <xdr:row>13</xdr:row>
          <xdr:rowOff>266700</xdr:rowOff>
        </xdr:to>
        <xdr:sp macro="" textlink="">
          <xdr:nvSpPr>
            <xdr:cNvPr id="28693" name="Control 21" hidden="1">
              <a:extLst>
                <a:ext uri="{63B3BB69-23CF-44E3-9099-C40C66FF867C}">
                  <a14:compatExt spid="_x0000_s28693"/>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xdr:row>
          <xdr:rowOff>0</xdr:rowOff>
        </xdr:from>
        <xdr:to>
          <xdr:col>8</xdr:col>
          <xdr:colOff>914400</xdr:colOff>
          <xdr:row>14</xdr:row>
          <xdr:rowOff>228600</xdr:rowOff>
        </xdr:to>
        <xdr:sp macro="" textlink="">
          <xdr:nvSpPr>
            <xdr:cNvPr id="28694" name="Control 22" hidden="1">
              <a:extLst>
                <a:ext uri="{63B3BB69-23CF-44E3-9099-C40C66FF867C}">
                  <a14:compatExt spid="_x0000_s28694"/>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xdr:row>
          <xdr:rowOff>0</xdr:rowOff>
        </xdr:from>
        <xdr:to>
          <xdr:col>8</xdr:col>
          <xdr:colOff>257175</xdr:colOff>
          <xdr:row>14</xdr:row>
          <xdr:rowOff>266700</xdr:rowOff>
        </xdr:to>
        <xdr:sp macro="" textlink="">
          <xdr:nvSpPr>
            <xdr:cNvPr id="28695" name="Control 23" hidden="1">
              <a:extLst>
                <a:ext uri="{63B3BB69-23CF-44E3-9099-C40C66FF867C}">
                  <a14:compatExt spid="_x0000_s28695"/>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xdr:row>
          <xdr:rowOff>0</xdr:rowOff>
        </xdr:from>
        <xdr:to>
          <xdr:col>8</xdr:col>
          <xdr:colOff>914400</xdr:colOff>
          <xdr:row>15</xdr:row>
          <xdr:rowOff>228600</xdr:rowOff>
        </xdr:to>
        <xdr:sp macro="" textlink="">
          <xdr:nvSpPr>
            <xdr:cNvPr id="28696" name="Control 24" hidden="1">
              <a:extLst>
                <a:ext uri="{63B3BB69-23CF-44E3-9099-C40C66FF867C}">
                  <a14:compatExt spid="_x0000_s28696"/>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xdr:row>
          <xdr:rowOff>0</xdr:rowOff>
        </xdr:from>
        <xdr:to>
          <xdr:col>8</xdr:col>
          <xdr:colOff>257175</xdr:colOff>
          <xdr:row>15</xdr:row>
          <xdr:rowOff>266700</xdr:rowOff>
        </xdr:to>
        <xdr:sp macro="" textlink="">
          <xdr:nvSpPr>
            <xdr:cNvPr id="28697" name="Control 25" hidden="1">
              <a:extLst>
                <a:ext uri="{63B3BB69-23CF-44E3-9099-C40C66FF867C}">
                  <a14:compatExt spid="_x0000_s28697"/>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16</xdr:row>
          <xdr:rowOff>0</xdr:rowOff>
        </xdr:from>
        <xdr:to>
          <xdr:col>8</xdr:col>
          <xdr:colOff>914400</xdr:colOff>
          <xdr:row>17</xdr:row>
          <xdr:rowOff>38100</xdr:rowOff>
        </xdr:to>
        <xdr:sp macro="" textlink="">
          <xdr:nvSpPr>
            <xdr:cNvPr id="28698" name="Control 26" hidden="1">
              <a:extLst>
                <a:ext uri="{63B3BB69-23CF-44E3-9099-C40C66FF867C}">
                  <a14:compatExt spid="_x0000_s28698"/>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naids-my.sharepoint.com/EED/Documents/GARPR%202015/AIDS%20Funding%20Matrix/GARPR%202015%20National%20Funding%20Matrix_Dec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unaids-my.sharepoint.com/EED/Documents/Transition%20Notes%20from%20Eby/Simulation%20of%20GARPR%2015/6.1/Reporting%20Templates/New%20Reporting%20Templates/2013_GARPR_6-1_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2014"/>
      <sheetName val="Lists-1"/>
      <sheetName val="GARPR NFM 2015"/>
      <sheetName val="Cross Walk"/>
      <sheetName val="Lists"/>
    </sheetNames>
    <sheetDataSet>
      <sheetData sheetId="0"/>
      <sheetData sheetId="1"/>
      <sheetData sheetId="2">
        <row r="2">
          <cell r="T2" t="str">
            <v xml:space="preserve">AFGHANISTAN                                    </v>
          </cell>
        </row>
        <row r="3">
          <cell r="T3" t="str">
            <v xml:space="preserve">ALBANIA                                        </v>
          </cell>
        </row>
        <row r="4">
          <cell r="T4" t="str">
            <v xml:space="preserve">ALGERIA                                        </v>
          </cell>
        </row>
        <row r="5">
          <cell r="T5" t="str">
            <v xml:space="preserve">ANDORRA                                        </v>
          </cell>
        </row>
        <row r="6">
          <cell r="T6" t="str">
            <v xml:space="preserve">ANGOLA                                         </v>
          </cell>
        </row>
        <row r="7">
          <cell r="T7" t="str">
            <v xml:space="preserve">ANTIGUA AND BARBUDA                            </v>
          </cell>
        </row>
        <row r="8">
          <cell r="T8" t="str">
            <v xml:space="preserve">ARGENTINA                                      </v>
          </cell>
        </row>
        <row r="9">
          <cell r="T9" t="str">
            <v xml:space="preserve">ARMENIA                                        </v>
          </cell>
        </row>
        <row r="10">
          <cell r="T10" t="str">
            <v xml:space="preserve">AUSTRALIA                                      </v>
          </cell>
        </row>
        <row r="11">
          <cell r="T11" t="str">
            <v xml:space="preserve">AUSTRIA                                        </v>
          </cell>
        </row>
        <row r="12">
          <cell r="T12" t="str">
            <v xml:space="preserve">AZERBAIJAN                                     </v>
          </cell>
        </row>
        <row r="13">
          <cell r="T13" t="str">
            <v xml:space="preserve">BAHAMAS                                        </v>
          </cell>
        </row>
        <row r="14">
          <cell r="T14" t="str">
            <v xml:space="preserve">BAHRAIN                                        </v>
          </cell>
        </row>
        <row r="15">
          <cell r="T15" t="str">
            <v xml:space="preserve">BANGLADESH                                     </v>
          </cell>
        </row>
        <row r="16">
          <cell r="T16" t="str">
            <v xml:space="preserve">BARBADOS                                       </v>
          </cell>
        </row>
        <row r="17">
          <cell r="T17" t="str">
            <v xml:space="preserve">BELARUS                                        </v>
          </cell>
        </row>
        <row r="18">
          <cell r="T18" t="str">
            <v xml:space="preserve">BELGIUM                                        </v>
          </cell>
        </row>
        <row r="19">
          <cell r="T19" t="str">
            <v xml:space="preserve">BELIZE                                         </v>
          </cell>
        </row>
        <row r="20">
          <cell r="T20" t="str">
            <v xml:space="preserve">BENIN                                          </v>
          </cell>
        </row>
        <row r="21">
          <cell r="T21" t="str">
            <v xml:space="preserve">BHUTAN                                         </v>
          </cell>
        </row>
        <row r="22">
          <cell r="T22" t="str">
            <v xml:space="preserve">BOLIVIA                                        </v>
          </cell>
        </row>
        <row r="23">
          <cell r="T23" t="str">
            <v xml:space="preserve">BOSNIA AND HERZEGOWINA                         </v>
          </cell>
        </row>
        <row r="24">
          <cell r="T24" t="str">
            <v xml:space="preserve">BOTSWANA                                       </v>
          </cell>
        </row>
        <row r="25">
          <cell r="T25" t="str">
            <v xml:space="preserve">BRAZIL                                         </v>
          </cell>
        </row>
        <row r="26">
          <cell r="T26" t="str">
            <v xml:space="preserve">BRUNEI DARUSSALAM                              </v>
          </cell>
        </row>
        <row r="27">
          <cell r="T27" t="str">
            <v xml:space="preserve">BULGARIA                                       </v>
          </cell>
        </row>
        <row r="28">
          <cell r="T28" t="str">
            <v xml:space="preserve">BURKINA FASO                                   </v>
          </cell>
        </row>
        <row r="29">
          <cell r="T29" t="str">
            <v xml:space="preserve">BURUNDI                                        </v>
          </cell>
        </row>
        <row r="30">
          <cell r="T30" t="str">
            <v xml:space="preserve">CAMBODIA                                       </v>
          </cell>
        </row>
        <row r="31">
          <cell r="T31" t="str">
            <v xml:space="preserve">CAMEROON                                       </v>
          </cell>
        </row>
        <row r="32">
          <cell r="T32" t="str">
            <v xml:space="preserve">CANADA                                         </v>
          </cell>
        </row>
        <row r="33">
          <cell r="T33" t="str">
            <v xml:space="preserve">CAPE VERDE                                     </v>
          </cell>
        </row>
        <row r="34">
          <cell r="T34" t="str">
            <v xml:space="preserve">CENTRAL AFRICAN REPUBLIC                       </v>
          </cell>
        </row>
        <row r="35">
          <cell r="T35" t="str">
            <v xml:space="preserve">CHAD                                           </v>
          </cell>
        </row>
        <row r="36">
          <cell r="T36" t="str">
            <v xml:space="preserve">CHILE                                          </v>
          </cell>
        </row>
        <row r="37">
          <cell r="T37" t="str">
            <v xml:space="preserve">CHINA                                          </v>
          </cell>
        </row>
        <row r="38">
          <cell r="T38" t="str">
            <v xml:space="preserve">COLOMBIA                                       </v>
          </cell>
        </row>
        <row r="39">
          <cell r="T39" t="str">
            <v xml:space="preserve">COMOROS                                        </v>
          </cell>
        </row>
        <row r="40">
          <cell r="T40" t="str">
            <v xml:space="preserve">CONGO, Democratic Republic of (was Zaire)      </v>
          </cell>
        </row>
        <row r="41">
          <cell r="T41" t="str">
            <v xml:space="preserve">CONGO, Republic of                             </v>
          </cell>
        </row>
        <row r="42">
          <cell r="T42" t="str">
            <v xml:space="preserve">COSTA RICA                                     </v>
          </cell>
        </row>
        <row r="43">
          <cell r="T43" t="str">
            <v xml:space="preserve">COTE D'IVOIRE                                  </v>
          </cell>
        </row>
        <row r="44">
          <cell r="T44" t="str">
            <v xml:space="preserve">CROATIA (local name: Hrvatska)                 </v>
          </cell>
        </row>
        <row r="45">
          <cell r="T45" t="str">
            <v xml:space="preserve">CUBA                                           </v>
          </cell>
        </row>
        <row r="46">
          <cell r="T46" t="str">
            <v xml:space="preserve">CYPRUS                                         </v>
          </cell>
        </row>
        <row r="47">
          <cell r="T47" t="str">
            <v xml:space="preserve">CZECH REPUBLIC                                 </v>
          </cell>
        </row>
        <row r="48">
          <cell r="T48" t="str">
            <v xml:space="preserve">DENMARK                                        </v>
          </cell>
        </row>
        <row r="49">
          <cell r="T49" t="str">
            <v xml:space="preserve">DJIBOUTI                                       </v>
          </cell>
        </row>
        <row r="50">
          <cell r="T50" t="str">
            <v xml:space="preserve">DOMINICA                                       </v>
          </cell>
        </row>
        <row r="51">
          <cell r="T51" t="str">
            <v xml:space="preserve">DOMINICAN REPUBLIC                             </v>
          </cell>
        </row>
        <row r="52">
          <cell r="T52" t="str">
            <v xml:space="preserve">ECUADOR                                        </v>
          </cell>
        </row>
        <row r="53">
          <cell r="T53" t="str">
            <v xml:space="preserve">EGYPT                                          </v>
          </cell>
        </row>
        <row r="54">
          <cell r="T54" t="str">
            <v xml:space="preserve">EL SALVADOR                                    </v>
          </cell>
        </row>
        <row r="55">
          <cell r="T55" t="str">
            <v xml:space="preserve">EQUATORIAL GUINEA                              </v>
          </cell>
        </row>
        <row r="56">
          <cell r="T56" t="str">
            <v xml:space="preserve">ERITREA                                        </v>
          </cell>
        </row>
        <row r="57">
          <cell r="T57" t="str">
            <v xml:space="preserve">ESTONIA                                        </v>
          </cell>
        </row>
        <row r="58">
          <cell r="T58" t="str">
            <v xml:space="preserve">ETHIOPIA                                       </v>
          </cell>
        </row>
        <row r="59">
          <cell r="T59" t="str">
            <v xml:space="preserve">FIJI                                           </v>
          </cell>
        </row>
        <row r="60">
          <cell r="T60" t="str">
            <v xml:space="preserve">FINLAND                                        </v>
          </cell>
        </row>
        <row r="61">
          <cell r="T61" t="str">
            <v xml:space="preserve">FRANCE                                         </v>
          </cell>
        </row>
        <row r="62">
          <cell r="T62" t="str">
            <v xml:space="preserve">GABON                                          </v>
          </cell>
        </row>
        <row r="63">
          <cell r="T63" t="str">
            <v xml:space="preserve">GAMBIA                                         </v>
          </cell>
        </row>
        <row r="64">
          <cell r="T64" t="str">
            <v xml:space="preserve">GEORGIA                                        </v>
          </cell>
        </row>
        <row r="65">
          <cell r="T65" t="str">
            <v xml:space="preserve">GERMANY                                        </v>
          </cell>
        </row>
        <row r="66">
          <cell r="T66" t="str">
            <v xml:space="preserve">GHANA                                          </v>
          </cell>
        </row>
        <row r="67">
          <cell r="T67" t="str">
            <v xml:space="preserve">GREECE                                         </v>
          </cell>
        </row>
        <row r="68">
          <cell r="T68" t="str">
            <v xml:space="preserve">GRENADA                                        </v>
          </cell>
        </row>
        <row r="69">
          <cell r="T69" t="str">
            <v xml:space="preserve">GUATEMALA                                      </v>
          </cell>
        </row>
        <row r="70">
          <cell r="T70" t="str">
            <v xml:space="preserve">GUINEA                                         </v>
          </cell>
        </row>
        <row r="71">
          <cell r="T71" t="str">
            <v xml:space="preserve">GUINEA-BISSAU                                  </v>
          </cell>
        </row>
        <row r="72">
          <cell r="T72" t="str">
            <v xml:space="preserve">GUYANA                                         </v>
          </cell>
        </row>
        <row r="73">
          <cell r="T73" t="str">
            <v xml:space="preserve">HAITI                                          </v>
          </cell>
        </row>
        <row r="74">
          <cell r="T74" t="str">
            <v xml:space="preserve">HONDURAS                                       </v>
          </cell>
        </row>
        <row r="75">
          <cell r="T75" t="str">
            <v xml:space="preserve">HUNGARY                                        </v>
          </cell>
        </row>
        <row r="76">
          <cell r="T76" t="str">
            <v xml:space="preserve">ICELAND                                        </v>
          </cell>
        </row>
        <row r="77">
          <cell r="T77" t="str">
            <v xml:space="preserve">INDIA                                          </v>
          </cell>
        </row>
        <row r="78">
          <cell r="T78" t="str">
            <v xml:space="preserve">INDONESIA                                      </v>
          </cell>
        </row>
        <row r="79">
          <cell r="T79" t="str">
            <v xml:space="preserve">IRAN (ISLAMIC REPUBLIC OF)                     </v>
          </cell>
        </row>
        <row r="80">
          <cell r="T80" t="str">
            <v xml:space="preserve">IRAQ                                           </v>
          </cell>
        </row>
        <row r="81">
          <cell r="T81" t="str">
            <v xml:space="preserve">IRELAND                                        </v>
          </cell>
        </row>
        <row r="82">
          <cell r="T82" t="str">
            <v xml:space="preserve">ISRAEL                                         </v>
          </cell>
        </row>
        <row r="83">
          <cell r="T83" t="str">
            <v xml:space="preserve">ITALY                                          </v>
          </cell>
        </row>
        <row r="84">
          <cell r="T84" t="str">
            <v xml:space="preserve">JAMAICA                                        </v>
          </cell>
        </row>
        <row r="85">
          <cell r="T85" t="str">
            <v xml:space="preserve">JAPAN                                          </v>
          </cell>
        </row>
        <row r="86">
          <cell r="T86" t="str">
            <v xml:space="preserve">JORDAN                                         </v>
          </cell>
        </row>
        <row r="87">
          <cell r="T87" t="str">
            <v xml:space="preserve">KAZAKHSTAN                                     </v>
          </cell>
        </row>
        <row r="88">
          <cell r="T88" t="str">
            <v xml:space="preserve">KENYA                                          </v>
          </cell>
        </row>
        <row r="89">
          <cell r="T89" t="str">
            <v xml:space="preserve">KIRIBATI                                       </v>
          </cell>
        </row>
        <row r="90">
          <cell r="T90" t="str">
            <v xml:space="preserve">KOREA, DEMOCRATIC PEOPLE'S REPUBLIC OF         </v>
          </cell>
        </row>
        <row r="91">
          <cell r="T91" t="str">
            <v xml:space="preserve">KOREA, REPUBLIC OF                             </v>
          </cell>
        </row>
        <row r="92">
          <cell r="T92" t="str">
            <v xml:space="preserve">KUWAIT                                         </v>
          </cell>
        </row>
        <row r="93">
          <cell r="T93" t="str">
            <v xml:space="preserve">KYRGYZSTAN                                     </v>
          </cell>
        </row>
        <row r="94">
          <cell r="T94" t="str">
            <v xml:space="preserve">LAO PEOPLE'S DEMOCRATIC REPUBLIC               </v>
          </cell>
        </row>
        <row r="95">
          <cell r="T95" t="str">
            <v xml:space="preserve">LATVIA                                         </v>
          </cell>
        </row>
        <row r="96">
          <cell r="T96" t="str">
            <v xml:space="preserve">LEBANON                                        </v>
          </cell>
        </row>
        <row r="97">
          <cell r="T97" t="str">
            <v xml:space="preserve">LESOTHO                                        </v>
          </cell>
        </row>
        <row r="98">
          <cell r="T98" t="str">
            <v xml:space="preserve">LIBERIA                                        </v>
          </cell>
        </row>
        <row r="99">
          <cell r="T99" t="str">
            <v xml:space="preserve">LIBYAN ARAB JAMAHIRIYA                         </v>
          </cell>
        </row>
        <row r="100">
          <cell r="T100" t="str">
            <v xml:space="preserve">LIECHTENSTEIN                                  </v>
          </cell>
        </row>
        <row r="101">
          <cell r="T101" t="str">
            <v xml:space="preserve">LITHUANIA                                      </v>
          </cell>
        </row>
        <row r="102">
          <cell r="T102" t="str">
            <v xml:space="preserve">LUXEMBOURG                                     </v>
          </cell>
        </row>
        <row r="103">
          <cell r="T103" t="str">
            <v xml:space="preserve">MACEDONIA, THE FORMER YUGOSLAV REPUBLIC OF     </v>
          </cell>
        </row>
        <row r="104">
          <cell r="T104" t="str">
            <v xml:space="preserve">MADAGASCAR                                     </v>
          </cell>
        </row>
        <row r="105">
          <cell r="T105" t="str">
            <v xml:space="preserve">MALAWI                                         </v>
          </cell>
        </row>
        <row r="106">
          <cell r="T106" t="str">
            <v xml:space="preserve">MALAYSIA                                       </v>
          </cell>
        </row>
        <row r="107">
          <cell r="T107" t="str">
            <v xml:space="preserve">MALDIVES                                       </v>
          </cell>
        </row>
        <row r="108">
          <cell r="T108" t="str">
            <v xml:space="preserve">MALI                                           </v>
          </cell>
        </row>
        <row r="109">
          <cell r="T109" t="str">
            <v xml:space="preserve">MALTA                                          </v>
          </cell>
        </row>
        <row r="110">
          <cell r="T110" t="str">
            <v xml:space="preserve">MARSHALL ISLANDS                               </v>
          </cell>
        </row>
        <row r="111">
          <cell r="T111" t="str">
            <v xml:space="preserve">MAURITANIA                                     </v>
          </cell>
        </row>
        <row r="112">
          <cell r="T112" t="str">
            <v xml:space="preserve">MAURITIUS                                      </v>
          </cell>
        </row>
        <row r="113">
          <cell r="T113" t="str">
            <v xml:space="preserve">MEXICO                                         </v>
          </cell>
        </row>
        <row r="114">
          <cell r="T114" t="str">
            <v xml:space="preserve">MICRONESIA, FEDERATED STATES OF                </v>
          </cell>
        </row>
        <row r="115">
          <cell r="T115" t="str">
            <v xml:space="preserve">MOLDOVA, REPUBLIC OF                           </v>
          </cell>
        </row>
        <row r="116">
          <cell r="T116" t="str">
            <v xml:space="preserve">MONACO                                         </v>
          </cell>
        </row>
        <row r="117">
          <cell r="T117" t="str">
            <v xml:space="preserve">MONGOLIA                                       </v>
          </cell>
        </row>
        <row r="118">
          <cell r="T118" t="str">
            <v>MONTENEGRO</v>
          </cell>
        </row>
        <row r="119">
          <cell r="T119" t="str">
            <v xml:space="preserve">MOROCCO                                        </v>
          </cell>
        </row>
        <row r="120">
          <cell r="T120" t="str">
            <v xml:space="preserve">MOZAMBIQUE                                     </v>
          </cell>
        </row>
        <row r="121">
          <cell r="T121" t="str">
            <v xml:space="preserve">MYANMAR                                        </v>
          </cell>
        </row>
        <row r="122">
          <cell r="T122" t="str">
            <v xml:space="preserve">NAMIBIA                                        </v>
          </cell>
        </row>
        <row r="123">
          <cell r="T123" t="str">
            <v xml:space="preserve">NAURU                                          </v>
          </cell>
        </row>
        <row r="124">
          <cell r="T124" t="str">
            <v xml:space="preserve">NEPAL                                          </v>
          </cell>
        </row>
        <row r="125">
          <cell r="T125" t="str">
            <v xml:space="preserve">NETHERLANDS                                    </v>
          </cell>
        </row>
        <row r="126">
          <cell r="T126" t="str">
            <v xml:space="preserve">NEW ZEALAND                                    </v>
          </cell>
        </row>
        <row r="127">
          <cell r="T127" t="str">
            <v xml:space="preserve">NICARAGUA                                      </v>
          </cell>
        </row>
        <row r="128">
          <cell r="T128" t="str">
            <v xml:space="preserve">NIGER                                          </v>
          </cell>
        </row>
        <row r="129">
          <cell r="T129" t="str">
            <v xml:space="preserve">NIGERIA                                        </v>
          </cell>
        </row>
        <row r="130">
          <cell r="T130" t="str">
            <v xml:space="preserve">NORWAY                                         </v>
          </cell>
        </row>
        <row r="131">
          <cell r="T131" t="str">
            <v xml:space="preserve">OMAN                                           </v>
          </cell>
        </row>
        <row r="132">
          <cell r="T132" t="str">
            <v xml:space="preserve">PAKISTAN                                       </v>
          </cell>
        </row>
        <row r="133">
          <cell r="T133" t="str">
            <v xml:space="preserve">PALAU                                          </v>
          </cell>
        </row>
        <row r="134">
          <cell r="T134" t="str">
            <v xml:space="preserve">PANAMA                                         </v>
          </cell>
        </row>
        <row r="135">
          <cell r="T135" t="str">
            <v xml:space="preserve">PAPUA NEW GUINEA                               </v>
          </cell>
        </row>
        <row r="136">
          <cell r="T136" t="str">
            <v xml:space="preserve">PARAGUAY                                       </v>
          </cell>
        </row>
        <row r="137">
          <cell r="T137" t="str">
            <v xml:space="preserve">PERU                                           </v>
          </cell>
        </row>
        <row r="138">
          <cell r="T138" t="str">
            <v xml:space="preserve">PHILIPPINES                                    </v>
          </cell>
        </row>
        <row r="139">
          <cell r="T139" t="str">
            <v xml:space="preserve">POLAND                                         </v>
          </cell>
        </row>
        <row r="140">
          <cell r="T140" t="str">
            <v xml:space="preserve">PORTUGAL                                       </v>
          </cell>
        </row>
        <row r="141">
          <cell r="T141" t="str">
            <v xml:space="preserve">QATAR                                          </v>
          </cell>
        </row>
        <row r="142">
          <cell r="T142" t="str">
            <v xml:space="preserve">ROMANIA                                        </v>
          </cell>
        </row>
        <row r="143">
          <cell r="T143" t="str">
            <v xml:space="preserve">RUSSIAN FEDERATION                             </v>
          </cell>
        </row>
        <row r="144">
          <cell r="T144" t="str">
            <v xml:space="preserve">RWANDA                                         </v>
          </cell>
        </row>
        <row r="145">
          <cell r="T145" t="str">
            <v xml:space="preserve">SAINT KITTS AND NEVIS                          </v>
          </cell>
        </row>
        <row r="146">
          <cell r="T146" t="str">
            <v xml:space="preserve">SAINT LUCIA                                    </v>
          </cell>
        </row>
        <row r="147">
          <cell r="T147" t="str">
            <v xml:space="preserve">SAINT VINCENT AND THE GRENADINES               </v>
          </cell>
        </row>
        <row r="148">
          <cell r="T148" t="str">
            <v xml:space="preserve">SAMOA                                          </v>
          </cell>
        </row>
        <row r="149">
          <cell r="T149" t="str">
            <v xml:space="preserve">SAN MARINO                                     </v>
          </cell>
        </row>
        <row r="150">
          <cell r="T150" t="str">
            <v xml:space="preserve">SAO TOME AND PRINCIPE                          </v>
          </cell>
        </row>
        <row r="151">
          <cell r="T151" t="str">
            <v xml:space="preserve">SAUDI ARABIA                                   </v>
          </cell>
        </row>
        <row r="152">
          <cell r="T152" t="str">
            <v xml:space="preserve">SENEGAL                                        </v>
          </cell>
        </row>
        <row r="153">
          <cell r="T153" t="str">
            <v xml:space="preserve">SERBIA                     </v>
          </cell>
        </row>
        <row r="154">
          <cell r="T154" t="str">
            <v xml:space="preserve">SEYCHELLES                                     </v>
          </cell>
        </row>
        <row r="155">
          <cell r="T155" t="str">
            <v xml:space="preserve">SIERRA LEONE                                   </v>
          </cell>
        </row>
        <row r="156">
          <cell r="T156" t="str">
            <v xml:space="preserve">SINGAPORE                                      </v>
          </cell>
        </row>
        <row r="157">
          <cell r="T157" t="str">
            <v xml:space="preserve">SLOVAKIA                                       </v>
          </cell>
        </row>
        <row r="158">
          <cell r="T158" t="str">
            <v xml:space="preserve">SLOVENIA                                       </v>
          </cell>
        </row>
        <row r="159">
          <cell r="T159" t="str">
            <v xml:space="preserve">SOLOMON ISLANDS                                </v>
          </cell>
        </row>
        <row r="160">
          <cell r="T160" t="str">
            <v xml:space="preserve">SOMALIA                                        </v>
          </cell>
        </row>
        <row r="161">
          <cell r="T161" t="str">
            <v xml:space="preserve">SOUTH AFRICA                                   </v>
          </cell>
        </row>
        <row r="162">
          <cell r="T162" t="str">
            <v xml:space="preserve">SPAIN                                          </v>
          </cell>
        </row>
        <row r="163">
          <cell r="T163" t="str">
            <v xml:space="preserve">SRI LANKA                                      </v>
          </cell>
        </row>
        <row r="164">
          <cell r="T164" t="str">
            <v xml:space="preserve">SUDAN                                          </v>
          </cell>
        </row>
        <row r="165">
          <cell r="T165" t="str">
            <v xml:space="preserve">SURINAME                                       </v>
          </cell>
        </row>
        <row r="166">
          <cell r="T166" t="str">
            <v xml:space="preserve">SWAZILAND                                      </v>
          </cell>
        </row>
        <row r="167">
          <cell r="T167" t="str">
            <v xml:space="preserve">SWEDEN                                         </v>
          </cell>
        </row>
        <row r="168">
          <cell r="T168" t="str">
            <v xml:space="preserve">SWITZERLAND                                    </v>
          </cell>
        </row>
        <row r="169">
          <cell r="T169" t="str">
            <v xml:space="preserve">SYRIAN ARAB REPUBLIC                           </v>
          </cell>
        </row>
        <row r="170">
          <cell r="T170" t="str">
            <v xml:space="preserve">TAJIKISTAN                                     </v>
          </cell>
        </row>
        <row r="171">
          <cell r="T171" t="str">
            <v xml:space="preserve">TANZANIA, UNITED REPUBLIC OF                   </v>
          </cell>
        </row>
        <row r="172">
          <cell r="T172" t="str">
            <v xml:space="preserve">THAILAND                                       </v>
          </cell>
        </row>
        <row r="173">
          <cell r="T173" t="str">
            <v xml:space="preserve">TIMOR-LESTE                                    </v>
          </cell>
        </row>
        <row r="174">
          <cell r="T174" t="str">
            <v xml:space="preserve">TOGO                                           </v>
          </cell>
        </row>
        <row r="175">
          <cell r="T175" t="str">
            <v xml:space="preserve">TONGA                                          </v>
          </cell>
        </row>
        <row r="176">
          <cell r="T176" t="str">
            <v xml:space="preserve">TRINIDAD AND TOBAGO                            </v>
          </cell>
        </row>
        <row r="177">
          <cell r="T177" t="str">
            <v xml:space="preserve">TUNISIA                                        </v>
          </cell>
        </row>
        <row r="178">
          <cell r="T178" t="str">
            <v xml:space="preserve">TURKEY                                         </v>
          </cell>
        </row>
        <row r="179">
          <cell r="T179" t="str">
            <v xml:space="preserve">TURKMENISTAN                                   </v>
          </cell>
        </row>
        <row r="180">
          <cell r="T180" t="str">
            <v xml:space="preserve">TUVALU                                         </v>
          </cell>
        </row>
        <row r="181">
          <cell r="T181" t="str">
            <v xml:space="preserve">UGANDA                                         </v>
          </cell>
        </row>
        <row r="182">
          <cell r="T182" t="str">
            <v xml:space="preserve">UKRAINE                                        </v>
          </cell>
        </row>
        <row r="183">
          <cell r="T183" t="str">
            <v xml:space="preserve">UNITED ARAB EMIRATES                           </v>
          </cell>
        </row>
        <row r="184">
          <cell r="T184" t="str">
            <v xml:space="preserve">UNITED KINGDOM                                 </v>
          </cell>
        </row>
        <row r="185">
          <cell r="T185" t="str">
            <v xml:space="preserve">UNITED STATES                                  </v>
          </cell>
        </row>
        <row r="186">
          <cell r="T186" t="str">
            <v xml:space="preserve">URUGUAY                                        </v>
          </cell>
        </row>
        <row r="187">
          <cell r="T187" t="str">
            <v xml:space="preserve">UZBEKISTAN                                     </v>
          </cell>
        </row>
        <row r="188">
          <cell r="T188" t="str">
            <v xml:space="preserve">VANUATU                                        </v>
          </cell>
        </row>
        <row r="189">
          <cell r="T189" t="str">
            <v xml:space="preserve">VENEZUELA                                      </v>
          </cell>
        </row>
        <row r="190">
          <cell r="T190" t="str">
            <v xml:space="preserve">VIET NAM                                       </v>
          </cell>
        </row>
        <row r="191">
          <cell r="T191" t="str">
            <v xml:space="preserve">YEMEN                                          </v>
          </cell>
        </row>
        <row r="192">
          <cell r="T192" t="str">
            <v xml:space="preserve">ZAMBIA                                         </v>
          </cell>
        </row>
        <row r="193">
          <cell r="T193" t="str">
            <v xml:space="preserve">ZIMBABWE                                       </v>
          </cell>
        </row>
      </sheetData>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_Sheet"/>
      <sheetName val="Indicator 6.1 AIDS Spending2011"/>
      <sheetName val="Indicator 6.1 AIDS Spending2012"/>
      <sheetName val="Indicator 6.1 AIDS Spending2013"/>
      <sheetName val="Lists"/>
      <sheetName val="Sheet1"/>
    </sheetNames>
    <sheetDataSet>
      <sheetData sheetId="0"/>
      <sheetData sheetId="1"/>
      <sheetData sheetId="2"/>
      <sheetData sheetId="3"/>
      <sheetData sheetId="4">
        <row r="2">
          <cell r="B2" t="str">
            <v>Calendar Year</v>
          </cell>
          <cell r="C2" t="str">
            <v>National AIDS Spending Assessment (NASA)</v>
          </cell>
          <cell r="D2" t="str">
            <v>Units ( x 1)</v>
          </cell>
          <cell r="E2" t="str">
            <v>Yes</v>
          </cell>
          <cell r="F2" t="str">
            <v>Local Currency</v>
          </cell>
          <cell r="G2">
            <v>1</v>
          </cell>
          <cell r="H2">
            <v>2010</v>
          </cell>
          <cell r="I2">
            <v>2011</v>
          </cell>
          <cell r="J2">
            <v>2012</v>
          </cell>
          <cell r="K2" t="str">
            <v>NAC or equivalent</v>
          </cell>
        </row>
        <row r="3">
          <cell r="B3" t="str">
            <v>Fiscal Year</v>
          </cell>
          <cell r="C3" t="str">
            <v>National Health Accounts/AIDS Sub-account</v>
          </cell>
          <cell r="D3" t="str">
            <v>Thousands (x 1,000)</v>
          </cell>
          <cell r="E3" t="str">
            <v>No</v>
          </cell>
          <cell r="F3" t="str">
            <v>US Dollars</v>
          </cell>
          <cell r="G3">
            <v>2</v>
          </cell>
          <cell r="H3">
            <v>2011</v>
          </cell>
          <cell r="I3">
            <v>2012</v>
          </cell>
          <cell r="J3">
            <v>2013</v>
          </cell>
          <cell r="K3" t="str">
            <v>NAP</v>
          </cell>
        </row>
        <row r="4">
          <cell r="C4" t="str">
            <v>UNAIDS/UNFPA/NIDI Resource Flow Surveys</v>
          </cell>
          <cell r="D4" t="str">
            <v>Millions (x 1,000,000)</v>
          </cell>
          <cell r="G4">
            <v>3</v>
          </cell>
          <cell r="H4">
            <v>2012</v>
          </cell>
          <cell r="I4">
            <v>2013</v>
          </cell>
          <cell r="J4">
            <v>2014</v>
          </cell>
          <cell r="K4" t="str">
            <v>Others</v>
          </cell>
        </row>
        <row r="5">
          <cell r="C5" t="str">
            <v xml:space="preserve">Other (please specify and describe, no acronyms): </v>
          </cell>
          <cell r="G5">
            <v>4</v>
          </cell>
        </row>
        <row r="6">
          <cell r="G6">
            <v>5</v>
          </cell>
        </row>
        <row r="7">
          <cell r="G7">
            <v>6</v>
          </cell>
        </row>
        <row r="8">
          <cell r="G8">
            <v>7</v>
          </cell>
        </row>
        <row r="9">
          <cell r="G9">
            <v>8</v>
          </cell>
        </row>
        <row r="10">
          <cell r="G10">
            <v>9</v>
          </cell>
        </row>
        <row r="11">
          <cell r="G11">
            <v>10</v>
          </cell>
        </row>
        <row r="12">
          <cell r="G12">
            <v>11</v>
          </cell>
        </row>
        <row r="13">
          <cell r="G13">
            <v>12</v>
          </cell>
        </row>
      </sheetData>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control" Target="../activeX/activeX8.xml"/><Relationship Id="rId18" Type="http://schemas.openxmlformats.org/officeDocument/2006/relationships/control" Target="../activeX/activeX13.xml"/><Relationship Id="rId26" Type="http://schemas.openxmlformats.org/officeDocument/2006/relationships/control" Target="../activeX/activeX21.xml"/><Relationship Id="rId3" Type="http://schemas.openxmlformats.org/officeDocument/2006/relationships/vmlDrawing" Target="../drawings/vmlDrawing1.vml"/><Relationship Id="rId21" Type="http://schemas.openxmlformats.org/officeDocument/2006/relationships/control" Target="../activeX/activeX16.xml"/><Relationship Id="rId7" Type="http://schemas.openxmlformats.org/officeDocument/2006/relationships/image" Target="../media/image2.emf"/><Relationship Id="rId12" Type="http://schemas.openxmlformats.org/officeDocument/2006/relationships/control" Target="../activeX/activeX7.xml"/><Relationship Id="rId17" Type="http://schemas.openxmlformats.org/officeDocument/2006/relationships/control" Target="../activeX/activeX12.xml"/><Relationship Id="rId25" Type="http://schemas.openxmlformats.org/officeDocument/2006/relationships/control" Target="../activeX/activeX20.xml"/><Relationship Id="rId2" Type="http://schemas.openxmlformats.org/officeDocument/2006/relationships/drawing" Target="../drawings/drawing1.xml"/><Relationship Id="rId16" Type="http://schemas.openxmlformats.org/officeDocument/2006/relationships/control" Target="../activeX/activeX11.xml"/><Relationship Id="rId20" Type="http://schemas.openxmlformats.org/officeDocument/2006/relationships/control" Target="../activeX/activeX15.xml"/><Relationship Id="rId29" Type="http://schemas.openxmlformats.org/officeDocument/2006/relationships/control" Target="../activeX/activeX24.xml"/><Relationship Id="rId1" Type="http://schemas.openxmlformats.org/officeDocument/2006/relationships/printerSettings" Target="../printerSettings/printerSettings10.bin"/><Relationship Id="rId6" Type="http://schemas.openxmlformats.org/officeDocument/2006/relationships/control" Target="../activeX/activeX2.xml"/><Relationship Id="rId11" Type="http://schemas.openxmlformats.org/officeDocument/2006/relationships/control" Target="../activeX/activeX6.xml"/><Relationship Id="rId24" Type="http://schemas.openxmlformats.org/officeDocument/2006/relationships/control" Target="../activeX/activeX19.xml"/><Relationship Id="rId5" Type="http://schemas.openxmlformats.org/officeDocument/2006/relationships/image" Target="../media/image1.emf"/><Relationship Id="rId15" Type="http://schemas.openxmlformats.org/officeDocument/2006/relationships/control" Target="../activeX/activeX10.xml"/><Relationship Id="rId23" Type="http://schemas.openxmlformats.org/officeDocument/2006/relationships/control" Target="../activeX/activeX18.xml"/><Relationship Id="rId28" Type="http://schemas.openxmlformats.org/officeDocument/2006/relationships/control" Target="../activeX/activeX23.xml"/><Relationship Id="rId10" Type="http://schemas.openxmlformats.org/officeDocument/2006/relationships/control" Target="../activeX/activeX5.xml"/><Relationship Id="rId19" Type="http://schemas.openxmlformats.org/officeDocument/2006/relationships/control" Target="../activeX/activeX14.xml"/><Relationship Id="rId31" Type="http://schemas.openxmlformats.org/officeDocument/2006/relationships/control" Target="../activeX/activeX26.xml"/><Relationship Id="rId4" Type="http://schemas.openxmlformats.org/officeDocument/2006/relationships/control" Target="../activeX/activeX1.xml"/><Relationship Id="rId9" Type="http://schemas.openxmlformats.org/officeDocument/2006/relationships/control" Target="../activeX/activeX4.xml"/><Relationship Id="rId14" Type="http://schemas.openxmlformats.org/officeDocument/2006/relationships/control" Target="../activeX/activeX9.xml"/><Relationship Id="rId22" Type="http://schemas.openxmlformats.org/officeDocument/2006/relationships/control" Target="../activeX/activeX17.xml"/><Relationship Id="rId27" Type="http://schemas.openxmlformats.org/officeDocument/2006/relationships/control" Target="../activeX/activeX22.xml"/><Relationship Id="rId30" Type="http://schemas.openxmlformats.org/officeDocument/2006/relationships/control" Target="../activeX/activeX25.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294"/>
  <sheetViews>
    <sheetView showWhiteSpace="0" zoomScale="70" zoomScaleNormal="70" zoomScaleSheetLayoutView="66" zoomScalePageLayoutView="60" workbookViewId="0">
      <pane ySplit="11" topLeftCell="A12" activePane="bottomLeft" state="frozen"/>
      <selection activeCell="C1" sqref="C1"/>
      <selection pane="bottomLeft"/>
    </sheetView>
  </sheetViews>
  <sheetFormatPr defaultColWidth="11.42578125" defaultRowHeight="15" outlineLevelRow="1" outlineLevelCol="1" x14ac:dyDescent="0.25"/>
  <cols>
    <col min="1" max="1" width="59.42578125" style="85" customWidth="1"/>
    <col min="2" max="2" width="59.42578125" style="82" customWidth="1"/>
    <col min="3" max="3" width="25.28515625" style="87" customWidth="1"/>
    <col min="4" max="4" width="10.85546875" style="83" customWidth="1" outlineLevel="1"/>
    <col min="5" max="7" width="9.85546875" style="83" customWidth="1" outlineLevel="1"/>
    <col min="8" max="8" width="20.42578125" style="83" customWidth="1"/>
    <col min="9" max="12" width="9.85546875" style="83" customWidth="1" outlineLevel="1"/>
    <col min="13" max="13" width="15.28515625" style="83" customWidth="1"/>
    <col min="14" max="19" width="9.85546875" style="84" customWidth="1" outlineLevel="1"/>
    <col min="20" max="20" width="16.28515625" style="84" customWidth="1"/>
    <col min="21" max="21" width="19.28515625" style="84" customWidth="1"/>
    <col min="22" max="52" width="11.42578125" style="73"/>
    <col min="53" max="16384" width="11.42578125" style="78"/>
  </cols>
  <sheetData>
    <row r="1" spans="1:52" x14ac:dyDescent="0.25">
      <c r="A1" s="94" t="s">
        <v>335</v>
      </c>
      <c r="B1" s="95" t="e">
        <f>#REF!</f>
        <v>#REF!</v>
      </c>
      <c r="C1" s="96"/>
      <c r="D1" s="80"/>
      <c r="E1" s="80"/>
      <c r="F1" s="80"/>
      <c r="G1" s="80"/>
      <c r="H1" s="80"/>
      <c r="I1" s="80"/>
      <c r="J1" s="80"/>
      <c r="K1" s="80"/>
      <c r="L1" s="80"/>
      <c r="M1" s="80"/>
      <c r="N1" s="81"/>
      <c r="O1" s="81"/>
      <c r="P1" s="81"/>
      <c r="Q1" s="81"/>
      <c r="R1" s="81"/>
      <c r="S1" s="81"/>
      <c r="T1" s="81"/>
      <c r="U1" s="81"/>
    </row>
    <row r="2" spans="1:52" x14ac:dyDescent="0.25">
      <c r="A2" s="97" t="s">
        <v>336</v>
      </c>
      <c r="B2" s="98" t="e">
        <f>#REF!</f>
        <v>#REF!</v>
      </c>
      <c r="C2" s="99"/>
      <c r="D2" s="80"/>
      <c r="E2" s="80"/>
      <c r="F2" s="80"/>
      <c r="G2" s="80"/>
      <c r="H2" s="80"/>
      <c r="I2" s="80"/>
      <c r="J2" s="80"/>
      <c r="K2" s="80"/>
      <c r="L2" s="80"/>
      <c r="M2" s="80"/>
      <c r="N2" s="81"/>
      <c r="O2" s="81"/>
      <c r="P2" s="81"/>
      <c r="Q2" s="81"/>
      <c r="R2" s="81"/>
      <c r="S2" s="81"/>
      <c r="T2" s="81"/>
      <c r="U2" s="81"/>
    </row>
    <row r="3" spans="1:52" x14ac:dyDescent="0.25">
      <c r="A3" s="97" t="s">
        <v>337</v>
      </c>
      <c r="B3" s="151" t="e">
        <f>#REF!</f>
        <v>#REF!</v>
      </c>
      <c r="C3" s="151" t="e">
        <f>#REF!</f>
        <v>#REF!</v>
      </c>
      <c r="D3" s="80"/>
      <c r="E3" s="80"/>
      <c r="F3" s="80"/>
      <c r="G3" s="80"/>
      <c r="H3" s="80"/>
      <c r="I3" s="80"/>
      <c r="J3" s="80"/>
      <c r="K3" s="80"/>
      <c r="L3" s="80"/>
      <c r="M3" s="80"/>
      <c r="N3" s="81"/>
      <c r="O3" s="81"/>
      <c r="P3" s="81"/>
      <c r="Q3" s="81"/>
      <c r="R3" s="81"/>
      <c r="S3" s="81"/>
      <c r="T3" s="81"/>
      <c r="U3" s="81"/>
    </row>
    <row r="4" spans="1:52" x14ac:dyDescent="0.25">
      <c r="A4" s="97" t="s">
        <v>338</v>
      </c>
      <c r="B4" s="151" t="e">
        <f>#REF!</f>
        <v>#REF!</v>
      </c>
      <c r="C4" s="151" t="e">
        <f>#REF!</f>
        <v>#REF!</v>
      </c>
      <c r="D4" s="80"/>
      <c r="E4" s="80"/>
      <c r="F4" s="80"/>
      <c r="G4" s="80"/>
      <c r="H4" s="80"/>
      <c r="I4" s="80"/>
      <c r="J4" s="80"/>
      <c r="K4" s="80"/>
      <c r="L4" s="80"/>
      <c r="M4" s="80"/>
      <c r="N4" s="81"/>
      <c r="O4" s="81"/>
      <c r="P4" s="81"/>
      <c r="Q4" s="81"/>
      <c r="R4" s="81"/>
      <c r="S4" s="81"/>
      <c r="T4" s="81"/>
      <c r="U4" s="81"/>
    </row>
    <row r="5" spans="1:52" x14ac:dyDescent="0.25">
      <c r="A5" s="97" t="s">
        <v>339</v>
      </c>
      <c r="B5" s="98" t="e">
        <f>#REF!</f>
        <v>#REF!</v>
      </c>
      <c r="C5" s="96"/>
      <c r="D5" s="80"/>
      <c r="E5" s="80"/>
      <c r="F5" s="80"/>
      <c r="G5" s="80"/>
      <c r="H5" s="80"/>
      <c r="I5" s="80"/>
      <c r="J5" s="80"/>
      <c r="K5" s="80"/>
      <c r="L5" s="80"/>
      <c r="M5" s="80"/>
      <c r="N5" s="81"/>
      <c r="O5" s="81"/>
      <c r="P5" s="81"/>
      <c r="Q5" s="81"/>
      <c r="R5" s="81"/>
      <c r="S5" s="81"/>
      <c r="T5" s="81"/>
      <c r="U5" s="81"/>
    </row>
    <row r="6" spans="1:52" x14ac:dyDescent="0.25">
      <c r="A6" s="97" t="s">
        <v>340</v>
      </c>
      <c r="B6" s="98" t="e">
        <f>#REF!</f>
        <v>#REF!</v>
      </c>
      <c r="C6" s="96"/>
      <c r="D6" s="80"/>
      <c r="E6" s="80"/>
      <c r="F6" s="80"/>
      <c r="G6" s="80"/>
      <c r="H6" s="80"/>
      <c r="I6" s="80"/>
      <c r="J6" s="80"/>
      <c r="K6" s="80"/>
      <c r="L6" s="80"/>
      <c r="M6" s="80"/>
      <c r="N6" s="81"/>
      <c r="O6" s="81"/>
      <c r="P6" s="81"/>
      <c r="Q6" s="81"/>
      <c r="R6" s="81"/>
      <c r="S6" s="81"/>
      <c r="T6" s="81"/>
      <c r="U6" s="81"/>
    </row>
    <row r="7" spans="1:52" ht="29.25" x14ac:dyDescent="0.25">
      <c r="A7" s="97" t="s">
        <v>341</v>
      </c>
      <c r="B7" s="100" t="e">
        <f>#REF!</f>
        <v>#REF!</v>
      </c>
      <c r="C7" s="88"/>
      <c r="D7" s="80"/>
      <c r="E7" s="80"/>
      <c r="F7" s="80"/>
      <c r="G7" s="80"/>
      <c r="H7" s="80"/>
      <c r="I7" s="80"/>
      <c r="J7" s="80"/>
      <c r="K7" s="80"/>
      <c r="L7" s="80"/>
      <c r="M7" s="80"/>
      <c r="N7" s="81"/>
      <c r="O7" s="81"/>
      <c r="P7" s="81"/>
      <c r="Q7" s="81"/>
      <c r="R7" s="81"/>
      <c r="S7" s="81"/>
      <c r="T7" s="81"/>
      <c r="U7" s="81"/>
    </row>
    <row r="8" spans="1:52" ht="15.75" thickBot="1" x14ac:dyDescent="0.3">
      <c r="A8" s="101" t="s">
        <v>342</v>
      </c>
      <c r="B8" s="115" t="e">
        <f>#REF!</f>
        <v>#REF!</v>
      </c>
      <c r="C8" s="88"/>
      <c r="D8" s="80"/>
      <c r="E8" s="80"/>
      <c r="F8" s="80"/>
      <c r="G8" s="80"/>
      <c r="H8" s="80"/>
      <c r="I8" s="80"/>
      <c r="J8" s="80"/>
      <c r="K8" s="80"/>
      <c r="L8" s="80"/>
      <c r="M8" s="80"/>
      <c r="N8" s="81"/>
      <c r="O8" s="81"/>
      <c r="P8" s="81"/>
      <c r="Q8" s="81"/>
      <c r="R8" s="81"/>
      <c r="S8" s="81"/>
      <c r="T8" s="81"/>
      <c r="U8" s="81"/>
    </row>
    <row r="9" spans="1:52" s="75" customFormat="1" ht="42.75" customHeight="1" x14ac:dyDescent="0.25">
      <c r="A9" s="277" t="s">
        <v>343</v>
      </c>
      <c r="B9" s="280" t="s">
        <v>344</v>
      </c>
      <c r="C9" s="283" t="s">
        <v>345</v>
      </c>
      <c r="D9" s="286" t="s">
        <v>268</v>
      </c>
      <c r="E9" s="286"/>
      <c r="F9" s="286"/>
      <c r="G9" s="286"/>
      <c r="H9" s="287"/>
      <c r="I9" s="288" t="s">
        <v>269</v>
      </c>
      <c r="J9" s="288"/>
      <c r="K9" s="288"/>
      <c r="L9" s="288"/>
      <c r="M9" s="288"/>
      <c r="N9" s="300" t="s">
        <v>270</v>
      </c>
      <c r="O9" s="286"/>
      <c r="P9" s="286"/>
      <c r="Q9" s="286"/>
      <c r="R9" s="286"/>
      <c r="S9" s="286"/>
      <c r="T9" s="301"/>
      <c r="U9" s="291" t="s">
        <v>262</v>
      </c>
      <c r="V9" s="74"/>
      <c r="W9" s="74"/>
      <c r="X9" s="74"/>
      <c r="Y9" s="74"/>
      <c r="Z9" s="74"/>
      <c r="AA9" s="74"/>
      <c r="AB9" s="74"/>
      <c r="AC9" s="74"/>
      <c r="AD9" s="74"/>
      <c r="AE9" s="74"/>
      <c r="AF9" s="74"/>
      <c r="AG9" s="74"/>
      <c r="AH9" s="74"/>
      <c r="AI9" s="74"/>
      <c r="AJ9" s="74"/>
      <c r="AK9" s="74"/>
      <c r="AL9" s="74"/>
      <c r="AM9" s="74"/>
      <c r="AN9" s="74"/>
      <c r="AO9" s="74"/>
      <c r="AP9" s="74"/>
      <c r="AQ9" s="74"/>
      <c r="AR9" s="74"/>
      <c r="AS9" s="74"/>
      <c r="AT9" s="74"/>
      <c r="AU9" s="74"/>
      <c r="AV9" s="74"/>
      <c r="AW9" s="74"/>
      <c r="AX9" s="74"/>
      <c r="AY9" s="74"/>
      <c r="AZ9" s="74"/>
    </row>
    <row r="10" spans="1:52" s="75" customFormat="1" ht="15" customHeight="1" x14ac:dyDescent="0.25">
      <c r="A10" s="278"/>
      <c r="B10" s="281"/>
      <c r="C10" s="284"/>
      <c r="D10" s="294" t="s">
        <v>263</v>
      </c>
      <c r="E10" s="296" t="s">
        <v>264</v>
      </c>
      <c r="F10" s="296" t="s">
        <v>334</v>
      </c>
      <c r="G10" s="296" t="s">
        <v>199</v>
      </c>
      <c r="H10" s="298" t="s">
        <v>184</v>
      </c>
      <c r="I10" s="296" t="s">
        <v>265</v>
      </c>
      <c r="J10" s="296" t="s">
        <v>202</v>
      </c>
      <c r="K10" s="296" t="s">
        <v>266</v>
      </c>
      <c r="L10" s="296" t="s">
        <v>267</v>
      </c>
      <c r="M10" s="289" t="s">
        <v>187</v>
      </c>
      <c r="N10" s="302" t="s">
        <v>272</v>
      </c>
      <c r="O10" s="302"/>
      <c r="P10" s="302" t="s">
        <v>273</v>
      </c>
      <c r="Q10" s="302"/>
      <c r="R10" s="302"/>
      <c r="S10" s="296" t="s">
        <v>275</v>
      </c>
      <c r="T10" s="303" t="s">
        <v>276</v>
      </c>
      <c r="U10" s="292"/>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row>
    <row r="11" spans="1:52" s="77" customFormat="1" ht="144" customHeight="1" thickBot="1" x14ac:dyDescent="0.3">
      <c r="A11" s="279"/>
      <c r="B11" s="282"/>
      <c r="C11" s="285"/>
      <c r="D11" s="295"/>
      <c r="E11" s="297"/>
      <c r="F11" s="297"/>
      <c r="G11" s="297"/>
      <c r="H11" s="299"/>
      <c r="I11" s="297"/>
      <c r="J11" s="297"/>
      <c r="K11" s="297"/>
      <c r="L11" s="297"/>
      <c r="M11" s="290"/>
      <c r="N11" s="102" t="s">
        <v>193</v>
      </c>
      <c r="O11" s="146" t="s">
        <v>271</v>
      </c>
      <c r="P11" s="146" t="s">
        <v>195</v>
      </c>
      <c r="Q11" s="146" t="s">
        <v>284</v>
      </c>
      <c r="R11" s="146" t="s">
        <v>274</v>
      </c>
      <c r="S11" s="297"/>
      <c r="T11" s="304"/>
      <c r="U11" s="293"/>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6"/>
      <c r="AV11" s="76"/>
      <c r="AW11" s="76"/>
      <c r="AX11" s="76"/>
      <c r="AY11" s="76"/>
      <c r="AZ11" s="76"/>
    </row>
    <row r="12" spans="1:52" ht="52.5" customHeight="1" x14ac:dyDescent="0.25">
      <c r="A12" s="305" t="s">
        <v>346</v>
      </c>
      <c r="B12" s="103" t="s">
        <v>295</v>
      </c>
      <c r="C12" s="104"/>
      <c r="D12" s="152"/>
      <c r="E12" s="152"/>
      <c r="F12" s="152"/>
      <c r="G12" s="152"/>
      <c r="H12" s="152" t="e">
        <f>SUM(H13:H23)</f>
        <v>#REF!</v>
      </c>
      <c r="I12" s="152"/>
      <c r="J12" s="152"/>
      <c r="K12" s="152"/>
      <c r="L12" s="152"/>
      <c r="M12" s="152" t="e">
        <f>SUM(M13:M23)</f>
        <v>#REF!</v>
      </c>
      <c r="N12" s="152"/>
      <c r="O12" s="152"/>
      <c r="P12" s="152"/>
      <c r="Q12" s="152"/>
      <c r="R12" s="152"/>
      <c r="S12" s="152"/>
      <c r="T12" s="153" t="e">
        <f>SUM(T13:T23)</f>
        <v>#REF!</v>
      </c>
      <c r="U12" s="153" t="e">
        <f>SUM(U13:U23)</f>
        <v>#REF!</v>
      </c>
    </row>
    <row r="13" spans="1:52" ht="33" customHeight="1" outlineLevel="1" x14ac:dyDescent="0.25">
      <c r="A13" s="312"/>
      <c r="B13" s="105" t="s">
        <v>2</v>
      </c>
      <c r="C13" s="106" t="s">
        <v>285</v>
      </c>
      <c r="D13" s="142" t="e">
        <f>#REF!</f>
        <v>#REF!</v>
      </c>
      <c r="E13" s="142" t="e">
        <f>#REF!</f>
        <v>#REF!</v>
      </c>
      <c r="F13" s="142" t="e">
        <f>#REF!</f>
        <v>#REF!</v>
      </c>
      <c r="G13" s="142" t="e">
        <f>#REF!</f>
        <v>#REF!</v>
      </c>
      <c r="H13" s="154" t="e">
        <f>SUMIFS(D13:G13,D13:G13,"&lt;&gt;Local Currency", D13:G13,"&lt;&gt;US Dollars" )</f>
        <v>#REF!</v>
      </c>
      <c r="I13" s="142" t="e">
        <f>#REF!</f>
        <v>#REF!</v>
      </c>
      <c r="J13" s="142" t="e">
        <f>#REF!</f>
        <v>#REF!</v>
      </c>
      <c r="K13" s="142" t="e">
        <f>#REF!</f>
        <v>#REF!</v>
      </c>
      <c r="L13" s="142" t="e">
        <f>#REF!</f>
        <v>#REF!</v>
      </c>
      <c r="M13" s="154" t="e">
        <f>SUMIFS(I13:L13,I13:L13,"&lt;&gt;Local Currency", I13:L13,"&lt;&gt;US Dollars" )</f>
        <v>#REF!</v>
      </c>
      <c r="N13" s="142" t="e">
        <f>#REF!</f>
        <v>#REF!</v>
      </c>
      <c r="O13" s="142" t="e">
        <f>#REF!</f>
        <v>#REF!</v>
      </c>
      <c r="P13" s="142" t="e">
        <f>#REF!</f>
        <v>#REF!</v>
      </c>
      <c r="Q13" s="142" t="e">
        <f>#REF!</f>
        <v>#REF!</v>
      </c>
      <c r="R13" s="142" t="e">
        <f>#REF!</f>
        <v>#REF!</v>
      </c>
      <c r="S13" s="142" t="e">
        <f>#REF!</f>
        <v>#REF!</v>
      </c>
      <c r="T13" s="147" t="e">
        <f>SUMIFS(N13:S13,N13:S13,"&lt;&gt;Local Currency", N13:S13,"&lt;&gt;US Dollars" )</f>
        <v>#REF!</v>
      </c>
      <c r="U13" s="148" t="e">
        <f>H13+M13+T13</f>
        <v>#REF!</v>
      </c>
    </row>
    <row r="14" spans="1:52" ht="33" customHeight="1" outlineLevel="1" x14ac:dyDescent="0.25">
      <c r="A14" s="312"/>
      <c r="B14" s="107" t="s">
        <v>347</v>
      </c>
      <c r="C14" s="106" t="s">
        <v>348</v>
      </c>
      <c r="D14" s="142" t="e">
        <f>#REF!</f>
        <v>#REF!</v>
      </c>
      <c r="E14" s="142" t="e">
        <f>#REF!</f>
        <v>#REF!</v>
      </c>
      <c r="F14" s="142" t="e">
        <f>#REF!</f>
        <v>#REF!</v>
      </c>
      <c r="G14" s="142" t="e">
        <f>#REF!</f>
        <v>#REF!</v>
      </c>
      <c r="H14" s="154" t="e">
        <f t="shared" ref="H14:H58" si="0">SUMIFS(D14:G14,D14:G14,"&lt;&gt;Local Currency", D14:G14,"&lt;&gt;US Dollars" )</f>
        <v>#REF!</v>
      </c>
      <c r="I14" s="142" t="e">
        <f>#REF!</f>
        <v>#REF!</v>
      </c>
      <c r="J14" s="142" t="e">
        <f>#REF!</f>
        <v>#REF!</v>
      </c>
      <c r="K14" s="142" t="e">
        <f>#REF!</f>
        <v>#REF!</v>
      </c>
      <c r="L14" s="142" t="e">
        <f>#REF!</f>
        <v>#REF!</v>
      </c>
      <c r="M14" s="154" t="e">
        <f t="shared" ref="M14:M58" si="1">SUMIFS(I14:L14,I14:L14,"&lt;&gt;Local Currency", I14:L14,"&lt;&gt;US Dollars" )</f>
        <v>#REF!</v>
      </c>
      <c r="N14" s="142" t="e">
        <f>#REF!</f>
        <v>#REF!</v>
      </c>
      <c r="O14" s="142" t="e">
        <f>#REF!</f>
        <v>#REF!</v>
      </c>
      <c r="P14" s="142" t="e">
        <f>#REF!</f>
        <v>#REF!</v>
      </c>
      <c r="Q14" s="142" t="e">
        <f>#REF!</f>
        <v>#REF!</v>
      </c>
      <c r="R14" s="142" t="e">
        <f>#REF!</f>
        <v>#REF!</v>
      </c>
      <c r="S14" s="142" t="e">
        <f>#REF!</f>
        <v>#REF!</v>
      </c>
      <c r="T14" s="147" t="e">
        <f t="shared" ref="T14:T58" si="2">SUMIFS(N14:S14,N14:S14,"&lt;&gt;Local Currency", N14:S14,"&lt;&gt;US Dollars" )</f>
        <v>#REF!</v>
      </c>
      <c r="U14" s="148" t="e">
        <f t="shared" ref="U14:U58" si="3">H14+M14+T14</f>
        <v>#REF!</v>
      </c>
    </row>
    <row r="15" spans="1:52" ht="33" customHeight="1" outlineLevel="1" x14ac:dyDescent="0.25">
      <c r="A15" s="312"/>
      <c r="B15" s="107" t="s">
        <v>5</v>
      </c>
      <c r="C15" s="106" t="s">
        <v>286</v>
      </c>
      <c r="D15" s="142" t="e">
        <f>#REF!</f>
        <v>#REF!</v>
      </c>
      <c r="E15" s="142" t="e">
        <f>#REF!</f>
        <v>#REF!</v>
      </c>
      <c r="F15" s="142" t="e">
        <f>#REF!</f>
        <v>#REF!</v>
      </c>
      <c r="G15" s="142" t="e">
        <f>#REF!</f>
        <v>#REF!</v>
      </c>
      <c r="H15" s="154" t="e">
        <f t="shared" si="0"/>
        <v>#REF!</v>
      </c>
      <c r="I15" s="142" t="e">
        <f>#REF!</f>
        <v>#REF!</v>
      </c>
      <c r="J15" s="142" t="e">
        <f>#REF!</f>
        <v>#REF!</v>
      </c>
      <c r="K15" s="142" t="e">
        <f>#REF!</f>
        <v>#REF!</v>
      </c>
      <c r="L15" s="142" t="e">
        <f>#REF!</f>
        <v>#REF!</v>
      </c>
      <c r="M15" s="154" t="e">
        <f t="shared" si="1"/>
        <v>#REF!</v>
      </c>
      <c r="N15" s="142" t="e">
        <f>#REF!</f>
        <v>#REF!</v>
      </c>
      <c r="O15" s="142" t="e">
        <f>#REF!</f>
        <v>#REF!</v>
      </c>
      <c r="P15" s="142" t="e">
        <f>#REF!</f>
        <v>#REF!</v>
      </c>
      <c r="Q15" s="142" t="e">
        <f>#REF!</f>
        <v>#REF!</v>
      </c>
      <c r="R15" s="142" t="e">
        <f>#REF!</f>
        <v>#REF!</v>
      </c>
      <c r="S15" s="142" t="e">
        <f>#REF!</f>
        <v>#REF!</v>
      </c>
      <c r="T15" s="147" t="e">
        <f t="shared" si="2"/>
        <v>#REF!</v>
      </c>
      <c r="U15" s="148" t="e">
        <f t="shared" si="3"/>
        <v>#REF!</v>
      </c>
    </row>
    <row r="16" spans="1:52" ht="33" customHeight="1" outlineLevel="1" x14ac:dyDescent="0.25">
      <c r="A16" s="312"/>
      <c r="B16" s="107" t="s">
        <v>349</v>
      </c>
      <c r="C16" s="106" t="s">
        <v>287</v>
      </c>
      <c r="D16" s="142" t="e">
        <f>#REF!</f>
        <v>#REF!</v>
      </c>
      <c r="E16" s="142" t="e">
        <f>#REF!</f>
        <v>#REF!</v>
      </c>
      <c r="F16" s="142" t="e">
        <f>#REF!</f>
        <v>#REF!</v>
      </c>
      <c r="G16" s="142" t="e">
        <f>#REF!</f>
        <v>#REF!</v>
      </c>
      <c r="H16" s="154" t="e">
        <f t="shared" si="0"/>
        <v>#REF!</v>
      </c>
      <c r="I16" s="142" t="e">
        <f>#REF!</f>
        <v>#REF!</v>
      </c>
      <c r="J16" s="142" t="e">
        <f>#REF!</f>
        <v>#REF!</v>
      </c>
      <c r="K16" s="142" t="e">
        <f>#REF!</f>
        <v>#REF!</v>
      </c>
      <c r="L16" s="142" t="e">
        <f>#REF!</f>
        <v>#REF!</v>
      </c>
      <c r="M16" s="154" t="e">
        <f t="shared" si="1"/>
        <v>#REF!</v>
      </c>
      <c r="N16" s="142" t="e">
        <f>#REF!</f>
        <v>#REF!</v>
      </c>
      <c r="O16" s="142" t="e">
        <f>#REF!</f>
        <v>#REF!</v>
      </c>
      <c r="P16" s="142" t="e">
        <f>#REF!</f>
        <v>#REF!</v>
      </c>
      <c r="Q16" s="142" t="e">
        <f>#REF!</f>
        <v>#REF!</v>
      </c>
      <c r="R16" s="142" t="e">
        <f>#REF!</f>
        <v>#REF!</v>
      </c>
      <c r="S16" s="142" t="e">
        <f>#REF!</f>
        <v>#REF!</v>
      </c>
      <c r="T16" s="147" t="e">
        <f t="shared" si="2"/>
        <v>#REF!</v>
      </c>
      <c r="U16" s="148" t="e">
        <f t="shared" si="3"/>
        <v>#REF!</v>
      </c>
    </row>
    <row r="17" spans="1:21" ht="33" customHeight="1" outlineLevel="1" x14ac:dyDescent="0.25">
      <c r="A17" s="312"/>
      <c r="B17" s="107" t="s">
        <v>350</v>
      </c>
      <c r="C17" s="106" t="s">
        <v>288</v>
      </c>
      <c r="D17" s="142" t="e">
        <f>#REF!</f>
        <v>#REF!</v>
      </c>
      <c r="E17" s="142" t="e">
        <f>#REF!</f>
        <v>#REF!</v>
      </c>
      <c r="F17" s="142" t="e">
        <f>#REF!</f>
        <v>#REF!</v>
      </c>
      <c r="G17" s="142" t="e">
        <f>#REF!</f>
        <v>#REF!</v>
      </c>
      <c r="H17" s="154" t="e">
        <f t="shared" si="0"/>
        <v>#REF!</v>
      </c>
      <c r="I17" s="142" t="e">
        <f>#REF!</f>
        <v>#REF!</v>
      </c>
      <c r="J17" s="142" t="e">
        <f>#REF!</f>
        <v>#REF!</v>
      </c>
      <c r="K17" s="142" t="e">
        <f>#REF!</f>
        <v>#REF!</v>
      </c>
      <c r="L17" s="142" t="e">
        <f>#REF!</f>
        <v>#REF!</v>
      </c>
      <c r="M17" s="154" t="e">
        <f t="shared" si="1"/>
        <v>#REF!</v>
      </c>
      <c r="N17" s="142" t="e">
        <f>#REF!</f>
        <v>#REF!</v>
      </c>
      <c r="O17" s="142" t="e">
        <f>#REF!</f>
        <v>#REF!</v>
      </c>
      <c r="P17" s="142" t="e">
        <f>#REF!</f>
        <v>#REF!</v>
      </c>
      <c r="Q17" s="142" t="e">
        <f>#REF!</f>
        <v>#REF!</v>
      </c>
      <c r="R17" s="142" t="e">
        <f>#REF!</f>
        <v>#REF!</v>
      </c>
      <c r="S17" s="142" t="e">
        <f>#REF!</f>
        <v>#REF!</v>
      </c>
      <c r="T17" s="147" t="e">
        <f t="shared" si="2"/>
        <v>#REF!</v>
      </c>
      <c r="U17" s="148" t="e">
        <f t="shared" si="3"/>
        <v>#REF!</v>
      </c>
    </row>
    <row r="18" spans="1:21" ht="33" customHeight="1" outlineLevel="1" x14ac:dyDescent="0.25">
      <c r="A18" s="312"/>
      <c r="B18" s="107" t="s">
        <v>351</v>
      </c>
      <c r="C18" s="106" t="s">
        <v>289</v>
      </c>
      <c r="D18" s="142" t="e">
        <f>#REF!</f>
        <v>#REF!</v>
      </c>
      <c r="E18" s="142" t="e">
        <f>#REF!</f>
        <v>#REF!</v>
      </c>
      <c r="F18" s="142" t="e">
        <f>#REF!</f>
        <v>#REF!</v>
      </c>
      <c r="G18" s="142" t="e">
        <f>#REF!</f>
        <v>#REF!</v>
      </c>
      <c r="H18" s="154" t="e">
        <f t="shared" si="0"/>
        <v>#REF!</v>
      </c>
      <c r="I18" s="142" t="e">
        <f>#REF!</f>
        <v>#REF!</v>
      </c>
      <c r="J18" s="142" t="e">
        <f>#REF!</f>
        <v>#REF!</v>
      </c>
      <c r="K18" s="142" t="e">
        <f>#REF!</f>
        <v>#REF!</v>
      </c>
      <c r="L18" s="142" t="e">
        <f>#REF!</f>
        <v>#REF!</v>
      </c>
      <c r="M18" s="154" t="e">
        <f t="shared" si="1"/>
        <v>#REF!</v>
      </c>
      <c r="N18" s="142" t="e">
        <f>#REF!</f>
        <v>#REF!</v>
      </c>
      <c r="O18" s="142" t="e">
        <f>#REF!</f>
        <v>#REF!</v>
      </c>
      <c r="P18" s="142" t="e">
        <f>#REF!</f>
        <v>#REF!</v>
      </c>
      <c r="Q18" s="142" t="e">
        <f>#REF!</f>
        <v>#REF!</v>
      </c>
      <c r="R18" s="142" t="e">
        <f>#REF!</f>
        <v>#REF!</v>
      </c>
      <c r="S18" s="142" t="e">
        <f>#REF!</f>
        <v>#REF!</v>
      </c>
      <c r="T18" s="147" t="e">
        <f t="shared" si="2"/>
        <v>#REF!</v>
      </c>
      <c r="U18" s="148" t="e">
        <f t="shared" si="3"/>
        <v>#REF!</v>
      </c>
    </row>
    <row r="19" spans="1:21" ht="33" customHeight="1" outlineLevel="1" x14ac:dyDescent="0.25">
      <c r="A19" s="312"/>
      <c r="B19" s="107" t="s">
        <v>352</v>
      </c>
      <c r="C19" s="106" t="s">
        <v>353</v>
      </c>
      <c r="D19" s="142" t="e">
        <f>#REF!</f>
        <v>#REF!</v>
      </c>
      <c r="E19" s="142" t="e">
        <f>#REF!</f>
        <v>#REF!</v>
      </c>
      <c r="F19" s="142" t="e">
        <f>#REF!</f>
        <v>#REF!</v>
      </c>
      <c r="G19" s="142" t="e">
        <f>#REF!</f>
        <v>#REF!</v>
      </c>
      <c r="H19" s="154" t="e">
        <f t="shared" si="0"/>
        <v>#REF!</v>
      </c>
      <c r="I19" s="142" t="e">
        <f>#REF!</f>
        <v>#REF!</v>
      </c>
      <c r="J19" s="142" t="e">
        <f>#REF!</f>
        <v>#REF!</v>
      </c>
      <c r="K19" s="142" t="e">
        <f>#REF!</f>
        <v>#REF!</v>
      </c>
      <c r="L19" s="142" t="e">
        <f>#REF!</f>
        <v>#REF!</v>
      </c>
      <c r="M19" s="154" t="e">
        <f t="shared" si="1"/>
        <v>#REF!</v>
      </c>
      <c r="N19" s="142" t="e">
        <f>#REF!</f>
        <v>#REF!</v>
      </c>
      <c r="O19" s="142" t="e">
        <f>#REF!</f>
        <v>#REF!</v>
      </c>
      <c r="P19" s="142" t="e">
        <f>#REF!</f>
        <v>#REF!</v>
      </c>
      <c r="Q19" s="142" t="e">
        <f>#REF!</f>
        <v>#REF!</v>
      </c>
      <c r="R19" s="142" t="e">
        <f>#REF!</f>
        <v>#REF!</v>
      </c>
      <c r="S19" s="142" t="e">
        <f>#REF!</f>
        <v>#REF!</v>
      </c>
      <c r="T19" s="147" t="e">
        <f t="shared" si="2"/>
        <v>#REF!</v>
      </c>
      <c r="U19" s="148" t="e">
        <f t="shared" si="3"/>
        <v>#REF!</v>
      </c>
    </row>
    <row r="20" spans="1:21" ht="33" customHeight="1" outlineLevel="1" x14ac:dyDescent="0.25">
      <c r="A20" s="312"/>
      <c r="B20" s="107" t="s">
        <v>354</v>
      </c>
      <c r="C20" s="106" t="s">
        <v>388</v>
      </c>
      <c r="D20" s="142" t="e">
        <f>#REF!</f>
        <v>#REF!</v>
      </c>
      <c r="E20" s="142" t="e">
        <f>#REF!</f>
        <v>#REF!</v>
      </c>
      <c r="F20" s="142" t="e">
        <f>#REF!</f>
        <v>#REF!</v>
      </c>
      <c r="G20" s="142" t="e">
        <f>#REF!</f>
        <v>#REF!</v>
      </c>
      <c r="H20" s="154" t="e">
        <f t="shared" si="0"/>
        <v>#REF!</v>
      </c>
      <c r="I20" s="142" t="e">
        <f>#REF!</f>
        <v>#REF!</v>
      </c>
      <c r="J20" s="142" t="e">
        <f>#REF!</f>
        <v>#REF!</v>
      </c>
      <c r="K20" s="142" t="e">
        <f>#REF!</f>
        <v>#REF!</v>
      </c>
      <c r="L20" s="142" t="e">
        <f>#REF!</f>
        <v>#REF!</v>
      </c>
      <c r="M20" s="154" t="e">
        <f t="shared" si="1"/>
        <v>#REF!</v>
      </c>
      <c r="N20" s="142" t="e">
        <f>#REF!</f>
        <v>#REF!</v>
      </c>
      <c r="O20" s="142" t="e">
        <f>#REF!</f>
        <v>#REF!</v>
      </c>
      <c r="P20" s="142" t="e">
        <f>#REF!</f>
        <v>#REF!</v>
      </c>
      <c r="Q20" s="142" t="e">
        <f>#REF!</f>
        <v>#REF!</v>
      </c>
      <c r="R20" s="142" t="e">
        <f>#REF!</f>
        <v>#REF!</v>
      </c>
      <c r="S20" s="142" t="e">
        <f>#REF!</f>
        <v>#REF!</v>
      </c>
      <c r="T20" s="147" t="e">
        <f t="shared" si="2"/>
        <v>#REF!</v>
      </c>
      <c r="U20" s="148" t="e">
        <f t="shared" si="3"/>
        <v>#REF!</v>
      </c>
    </row>
    <row r="21" spans="1:21" ht="33" customHeight="1" outlineLevel="1" x14ac:dyDescent="0.25">
      <c r="A21" s="312"/>
      <c r="B21" s="107" t="s">
        <v>355</v>
      </c>
      <c r="C21" s="106" t="s">
        <v>290</v>
      </c>
      <c r="D21" s="142" t="e">
        <f>#REF!</f>
        <v>#REF!</v>
      </c>
      <c r="E21" s="142" t="e">
        <f>#REF!</f>
        <v>#REF!</v>
      </c>
      <c r="F21" s="142" t="e">
        <f>#REF!</f>
        <v>#REF!</v>
      </c>
      <c r="G21" s="142" t="e">
        <f>#REF!</f>
        <v>#REF!</v>
      </c>
      <c r="H21" s="154" t="e">
        <f t="shared" si="0"/>
        <v>#REF!</v>
      </c>
      <c r="I21" s="142" t="e">
        <f>#REF!</f>
        <v>#REF!</v>
      </c>
      <c r="J21" s="142" t="e">
        <f>#REF!</f>
        <v>#REF!</v>
      </c>
      <c r="K21" s="142" t="e">
        <f>#REF!</f>
        <v>#REF!</v>
      </c>
      <c r="L21" s="142" t="e">
        <f>#REF!</f>
        <v>#REF!</v>
      </c>
      <c r="M21" s="154" t="e">
        <f t="shared" si="1"/>
        <v>#REF!</v>
      </c>
      <c r="N21" s="142" t="e">
        <f>#REF!</f>
        <v>#REF!</v>
      </c>
      <c r="O21" s="142" t="e">
        <f>#REF!</f>
        <v>#REF!</v>
      </c>
      <c r="P21" s="142" t="e">
        <f>#REF!</f>
        <v>#REF!</v>
      </c>
      <c r="Q21" s="142" t="e">
        <f>#REF!</f>
        <v>#REF!</v>
      </c>
      <c r="R21" s="142" t="e">
        <f>#REF!</f>
        <v>#REF!</v>
      </c>
      <c r="S21" s="142" t="e">
        <f>#REF!</f>
        <v>#REF!</v>
      </c>
      <c r="T21" s="147" t="e">
        <f t="shared" si="2"/>
        <v>#REF!</v>
      </c>
      <c r="U21" s="148" t="e">
        <f t="shared" si="3"/>
        <v>#REF!</v>
      </c>
    </row>
    <row r="22" spans="1:21" ht="33" customHeight="1" outlineLevel="1" x14ac:dyDescent="0.25">
      <c r="A22" s="312"/>
      <c r="B22" s="107" t="s">
        <v>356</v>
      </c>
      <c r="C22" s="106" t="s">
        <v>357</v>
      </c>
      <c r="D22" s="142" t="e">
        <f>#REF!</f>
        <v>#REF!</v>
      </c>
      <c r="E22" s="142" t="e">
        <f>#REF!</f>
        <v>#REF!</v>
      </c>
      <c r="F22" s="142" t="e">
        <f>#REF!</f>
        <v>#REF!</v>
      </c>
      <c r="G22" s="142" t="e">
        <f>#REF!</f>
        <v>#REF!</v>
      </c>
      <c r="H22" s="154" t="e">
        <f t="shared" si="0"/>
        <v>#REF!</v>
      </c>
      <c r="I22" s="142" t="e">
        <f>#REF!</f>
        <v>#REF!</v>
      </c>
      <c r="J22" s="142" t="e">
        <f>#REF!</f>
        <v>#REF!</v>
      </c>
      <c r="K22" s="142" t="e">
        <f>#REF!</f>
        <v>#REF!</v>
      </c>
      <c r="L22" s="142" t="e">
        <f>#REF!</f>
        <v>#REF!</v>
      </c>
      <c r="M22" s="154" t="e">
        <f t="shared" si="1"/>
        <v>#REF!</v>
      </c>
      <c r="N22" s="142" t="e">
        <f>#REF!</f>
        <v>#REF!</v>
      </c>
      <c r="O22" s="142" t="e">
        <f>#REF!</f>
        <v>#REF!</v>
      </c>
      <c r="P22" s="142" t="e">
        <f>#REF!</f>
        <v>#REF!</v>
      </c>
      <c r="Q22" s="142" t="e">
        <f>#REF!</f>
        <v>#REF!</v>
      </c>
      <c r="R22" s="142" t="e">
        <f>#REF!</f>
        <v>#REF!</v>
      </c>
      <c r="S22" s="142" t="e">
        <f>#REF!</f>
        <v>#REF!</v>
      </c>
      <c r="T22" s="147" t="e">
        <f t="shared" si="2"/>
        <v>#REF!</v>
      </c>
      <c r="U22" s="148" t="e">
        <f t="shared" si="3"/>
        <v>#REF!</v>
      </c>
    </row>
    <row r="23" spans="1:21" ht="33" customHeight="1" outlineLevel="1" thickBot="1" x14ac:dyDescent="0.3">
      <c r="A23" s="312"/>
      <c r="B23" s="107" t="s">
        <v>358</v>
      </c>
      <c r="C23" s="106" t="s">
        <v>353</v>
      </c>
      <c r="D23" s="142" t="e">
        <f>#REF!</f>
        <v>#REF!</v>
      </c>
      <c r="E23" s="142" t="e">
        <f>#REF!</f>
        <v>#REF!</v>
      </c>
      <c r="F23" s="142" t="e">
        <f>#REF!</f>
        <v>#REF!</v>
      </c>
      <c r="G23" s="142" t="e">
        <f>#REF!</f>
        <v>#REF!</v>
      </c>
      <c r="H23" s="154" t="e">
        <f t="shared" si="0"/>
        <v>#REF!</v>
      </c>
      <c r="I23" s="142" t="e">
        <f>#REF!</f>
        <v>#REF!</v>
      </c>
      <c r="J23" s="142" t="e">
        <f>#REF!</f>
        <v>#REF!</v>
      </c>
      <c r="K23" s="142" t="e">
        <f>#REF!</f>
        <v>#REF!</v>
      </c>
      <c r="L23" s="142" t="e">
        <f>#REF!</f>
        <v>#REF!</v>
      </c>
      <c r="M23" s="154" t="e">
        <f t="shared" si="1"/>
        <v>#REF!</v>
      </c>
      <c r="N23" s="142" t="e">
        <f>#REF!</f>
        <v>#REF!</v>
      </c>
      <c r="O23" s="142" t="e">
        <f>#REF!</f>
        <v>#REF!</v>
      </c>
      <c r="P23" s="142" t="e">
        <f>#REF!</f>
        <v>#REF!</v>
      </c>
      <c r="Q23" s="142" t="e">
        <f>#REF!</f>
        <v>#REF!</v>
      </c>
      <c r="R23" s="142" t="e">
        <f>#REF!</f>
        <v>#REF!</v>
      </c>
      <c r="S23" s="142" t="e">
        <f>#REF!</f>
        <v>#REF!</v>
      </c>
      <c r="T23" s="147" t="e">
        <f t="shared" si="2"/>
        <v>#REF!</v>
      </c>
      <c r="U23" s="148" t="e">
        <f t="shared" si="3"/>
        <v>#REF!</v>
      </c>
    </row>
    <row r="24" spans="1:21" ht="57.75" customHeight="1" x14ac:dyDescent="0.25">
      <c r="A24" s="308" t="s">
        <v>359</v>
      </c>
      <c r="B24" s="103" t="s">
        <v>14</v>
      </c>
      <c r="C24" s="143" t="s">
        <v>16</v>
      </c>
      <c r="D24" s="119"/>
      <c r="E24" s="119"/>
      <c r="F24" s="119"/>
      <c r="G24" s="119"/>
      <c r="H24" s="155" t="e">
        <f>SUM(H25:H26)</f>
        <v>#REF!</v>
      </c>
      <c r="I24" s="120"/>
      <c r="J24" s="120"/>
      <c r="K24" s="120"/>
      <c r="L24" s="120"/>
      <c r="M24" s="155" t="e">
        <f>SUM(M25:M26)</f>
        <v>#REF!</v>
      </c>
      <c r="N24" s="121"/>
      <c r="O24" s="121"/>
      <c r="P24" s="121"/>
      <c r="Q24" s="121"/>
      <c r="R24" s="121"/>
      <c r="S24" s="121"/>
      <c r="T24" s="149" t="e">
        <f>SUM(T25:T26)</f>
        <v>#REF!</v>
      </c>
      <c r="U24" s="149" t="e">
        <f>SUM(U25:U26)</f>
        <v>#REF!</v>
      </c>
    </row>
    <row r="25" spans="1:21" ht="30.75" customHeight="1" outlineLevel="1" x14ac:dyDescent="0.25">
      <c r="A25" s="309"/>
      <c r="B25" s="105" t="s">
        <v>360</v>
      </c>
      <c r="C25" s="108" t="s">
        <v>353</v>
      </c>
      <c r="D25" s="142" t="e">
        <f>#REF!</f>
        <v>#REF!</v>
      </c>
      <c r="E25" s="142" t="e">
        <f>#REF!</f>
        <v>#REF!</v>
      </c>
      <c r="F25" s="142" t="e">
        <f>#REF!</f>
        <v>#REF!</v>
      </c>
      <c r="G25" s="142" t="e">
        <f>#REF!</f>
        <v>#REF!</v>
      </c>
      <c r="H25" s="154" t="e">
        <f t="shared" si="0"/>
        <v>#REF!</v>
      </c>
      <c r="I25" s="142" t="e">
        <f>#REF!</f>
        <v>#REF!</v>
      </c>
      <c r="J25" s="142" t="e">
        <f>#REF!</f>
        <v>#REF!</v>
      </c>
      <c r="K25" s="142" t="e">
        <f>#REF!</f>
        <v>#REF!</v>
      </c>
      <c r="L25" s="142" t="e">
        <f>#REF!</f>
        <v>#REF!</v>
      </c>
      <c r="M25" s="154" t="e">
        <f t="shared" si="1"/>
        <v>#REF!</v>
      </c>
      <c r="N25" s="142" t="e">
        <f>#REF!</f>
        <v>#REF!</v>
      </c>
      <c r="O25" s="142" t="e">
        <f>#REF!</f>
        <v>#REF!</v>
      </c>
      <c r="P25" s="142" t="e">
        <f>#REF!</f>
        <v>#REF!</v>
      </c>
      <c r="Q25" s="142" t="e">
        <f>#REF!</f>
        <v>#REF!</v>
      </c>
      <c r="R25" s="142" t="e">
        <f>#REF!</f>
        <v>#REF!</v>
      </c>
      <c r="S25" s="142" t="e">
        <f>#REF!</f>
        <v>#REF!</v>
      </c>
      <c r="T25" s="147" t="e">
        <f t="shared" si="2"/>
        <v>#REF!</v>
      </c>
      <c r="U25" s="148" t="e">
        <f t="shared" si="3"/>
        <v>#REF!</v>
      </c>
    </row>
    <row r="26" spans="1:21" ht="30.75" customHeight="1" outlineLevel="1" thickBot="1" x14ac:dyDescent="0.3">
      <c r="A26" s="309"/>
      <c r="B26" s="105" t="s">
        <v>277</v>
      </c>
      <c r="C26" s="108" t="s">
        <v>353</v>
      </c>
      <c r="D26" s="142" t="e">
        <f>#REF!</f>
        <v>#REF!</v>
      </c>
      <c r="E26" s="142" t="e">
        <f>#REF!</f>
        <v>#REF!</v>
      </c>
      <c r="F26" s="142" t="e">
        <f>#REF!</f>
        <v>#REF!</v>
      </c>
      <c r="G26" s="142" t="e">
        <f>#REF!</f>
        <v>#REF!</v>
      </c>
      <c r="H26" s="154" t="e">
        <f t="shared" si="0"/>
        <v>#REF!</v>
      </c>
      <c r="I26" s="142" t="e">
        <f>#REF!</f>
        <v>#REF!</v>
      </c>
      <c r="J26" s="142" t="e">
        <f>#REF!</f>
        <v>#REF!</v>
      </c>
      <c r="K26" s="142" t="e">
        <f>#REF!</f>
        <v>#REF!</v>
      </c>
      <c r="L26" s="142" t="e">
        <f>#REF!</f>
        <v>#REF!</v>
      </c>
      <c r="M26" s="154" t="e">
        <f t="shared" si="1"/>
        <v>#REF!</v>
      </c>
      <c r="N26" s="142" t="e">
        <f>#REF!</f>
        <v>#REF!</v>
      </c>
      <c r="O26" s="142" t="e">
        <f>#REF!</f>
        <v>#REF!</v>
      </c>
      <c r="P26" s="142" t="e">
        <f>#REF!</f>
        <v>#REF!</v>
      </c>
      <c r="Q26" s="142" t="e">
        <f>#REF!</f>
        <v>#REF!</v>
      </c>
      <c r="R26" s="142" t="e">
        <f>#REF!</f>
        <v>#REF!</v>
      </c>
      <c r="S26" s="142" t="e">
        <f>#REF!</f>
        <v>#REF!</v>
      </c>
      <c r="T26" s="147" t="e">
        <f t="shared" si="2"/>
        <v>#REF!</v>
      </c>
      <c r="U26" s="148" t="e">
        <f t="shared" si="3"/>
        <v>#REF!</v>
      </c>
    </row>
    <row r="27" spans="1:21" ht="44.25" customHeight="1" x14ac:dyDescent="0.25">
      <c r="A27" s="308" t="s">
        <v>361</v>
      </c>
      <c r="B27" s="103" t="s">
        <v>296</v>
      </c>
      <c r="C27" s="143" t="s">
        <v>386</v>
      </c>
      <c r="D27" s="116"/>
      <c r="E27" s="117"/>
      <c r="F27" s="117"/>
      <c r="G27" s="117"/>
      <c r="H27" s="155" t="e">
        <f>SUM(H28:H29)</f>
        <v>#REF!</v>
      </c>
      <c r="I27" s="117"/>
      <c r="J27" s="117"/>
      <c r="K27" s="117"/>
      <c r="L27" s="117"/>
      <c r="M27" s="155" t="e">
        <f>SUM(M28:M29)</f>
        <v>#REF!</v>
      </c>
      <c r="N27" s="118"/>
      <c r="O27" s="118"/>
      <c r="P27" s="118"/>
      <c r="Q27" s="118"/>
      <c r="R27" s="118"/>
      <c r="S27" s="118"/>
      <c r="T27" s="149" t="e">
        <f>SUM(T28:T29)</f>
        <v>#REF!</v>
      </c>
      <c r="U27" s="149" t="e">
        <f>SUM(U28:U29)</f>
        <v>#REF!</v>
      </c>
    </row>
    <row r="28" spans="1:21" ht="30.75" customHeight="1" outlineLevel="1" x14ac:dyDescent="0.25">
      <c r="A28" s="309"/>
      <c r="B28" s="105" t="s">
        <v>362</v>
      </c>
      <c r="C28" s="106" t="s">
        <v>353</v>
      </c>
      <c r="D28" s="142" t="e">
        <f>#REF!</f>
        <v>#REF!</v>
      </c>
      <c r="E28" s="142" t="e">
        <f>#REF!</f>
        <v>#REF!</v>
      </c>
      <c r="F28" s="142" t="e">
        <f>#REF!</f>
        <v>#REF!</v>
      </c>
      <c r="G28" s="142" t="e">
        <f>#REF!</f>
        <v>#REF!</v>
      </c>
      <c r="H28" s="154" t="e">
        <f t="shared" si="0"/>
        <v>#REF!</v>
      </c>
      <c r="I28" s="142" t="e">
        <f>#REF!</f>
        <v>#REF!</v>
      </c>
      <c r="J28" s="142" t="e">
        <f>#REF!</f>
        <v>#REF!</v>
      </c>
      <c r="K28" s="142" t="e">
        <f>#REF!</f>
        <v>#REF!</v>
      </c>
      <c r="L28" s="142" t="e">
        <f>#REF!</f>
        <v>#REF!</v>
      </c>
      <c r="M28" s="154" t="e">
        <f t="shared" si="1"/>
        <v>#REF!</v>
      </c>
      <c r="N28" s="142" t="e">
        <f>#REF!</f>
        <v>#REF!</v>
      </c>
      <c r="O28" s="142" t="e">
        <f>#REF!</f>
        <v>#REF!</v>
      </c>
      <c r="P28" s="142" t="e">
        <f>#REF!</f>
        <v>#REF!</v>
      </c>
      <c r="Q28" s="142" t="e">
        <f>#REF!</f>
        <v>#REF!</v>
      </c>
      <c r="R28" s="142" t="e">
        <f>#REF!</f>
        <v>#REF!</v>
      </c>
      <c r="S28" s="142" t="e">
        <f>#REF!</f>
        <v>#REF!</v>
      </c>
      <c r="T28" s="147" t="e">
        <f t="shared" si="2"/>
        <v>#REF!</v>
      </c>
      <c r="U28" s="148" t="e">
        <f t="shared" si="3"/>
        <v>#REF!</v>
      </c>
    </row>
    <row r="29" spans="1:21" ht="30.75" customHeight="1" outlineLevel="1" thickBot="1" x14ac:dyDescent="0.3">
      <c r="A29" s="309"/>
      <c r="B29" s="105" t="s">
        <v>363</v>
      </c>
      <c r="C29" s="106" t="s">
        <v>353</v>
      </c>
      <c r="D29" s="142" t="e">
        <f>#REF!</f>
        <v>#REF!</v>
      </c>
      <c r="E29" s="142" t="e">
        <f>#REF!</f>
        <v>#REF!</v>
      </c>
      <c r="F29" s="142" t="e">
        <f>#REF!</f>
        <v>#REF!</v>
      </c>
      <c r="G29" s="142" t="e">
        <f>#REF!</f>
        <v>#REF!</v>
      </c>
      <c r="H29" s="154" t="e">
        <f t="shared" si="0"/>
        <v>#REF!</v>
      </c>
      <c r="I29" s="142" t="e">
        <f>#REF!</f>
        <v>#REF!</v>
      </c>
      <c r="J29" s="142" t="e">
        <f>#REF!</f>
        <v>#REF!</v>
      </c>
      <c r="K29" s="142" t="e">
        <f>#REF!</f>
        <v>#REF!</v>
      </c>
      <c r="L29" s="142" t="e">
        <f>#REF!</f>
        <v>#REF!</v>
      </c>
      <c r="M29" s="154" t="e">
        <f t="shared" si="1"/>
        <v>#REF!</v>
      </c>
      <c r="N29" s="142" t="e">
        <f>#REF!</f>
        <v>#REF!</v>
      </c>
      <c r="O29" s="142" t="e">
        <f>#REF!</f>
        <v>#REF!</v>
      </c>
      <c r="P29" s="142" t="e">
        <f>#REF!</f>
        <v>#REF!</v>
      </c>
      <c r="Q29" s="142" t="e">
        <f>#REF!</f>
        <v>#REF!</v>
      </c>
      <c r="R29" s="142" t="e">
        <f>#REF!</f>
        <v>#REF!</v>
      </c>
      <c r="S29" s="142" t="e">
        <f>#REF!</f>
        <v>#REF!</v>
      </c>
      <c r="T29" s="147" t="e">
        <f t="shared" si="2"/>
        <v>#REF!</v>
      </c>
      <c r="U29" s="148" t="e">
        <f t="shared" si="3"/>
        <v>#REF!</v>
      </c>
    </row>
    <row r="30" spans="1:21" ht="57.75" customHeight="1" x14ac:dyDescent="0.25">
      <c r="A30" s="308" t="s">
        <v>364</v>
      </c>
      <c r="B30" s="103" t="s">
        <v>297</v>
      </c>
      <c r="C30" s="144"/>
      <c r="D30" s="116"/>
      <c r="E30" s="117"/>
      <c r="F30" s="117"/>
      <c r="G30" s="117"/>
      <c r="H30" s="155" t="e">
        <f>SUM(H31:H35)</f>
        <v>#REF!</v>
      </c>
      <c r="I30" s="117"/>
      <c r="J30" s="117"/>
      <c r="K30" s="117"/>
      <c r="L30" s="117"/>
      <c r="M30" s="155" t="e">
        <f>SUM(M31:M35)</f>
        <v>#REF!</v>
      </c>
      <c r="N30" s="118"/>
      <c r="O30" s="118"/>
      <c r="P30" s="118"/>
      <c r="Q30" s="118"/>
      <c r="R30" s="118"/>
      <c r="S30" s="118"/>
      <c r="T30" s="149" t="e">
        <f>SUM(T31:T35)</f>
        <v>#REF!</v>
      </c>
      <c r="U30" s="149" t="e">
        <f>SUM(U31:U35)</f>
        <v>#REF!</v>
      </c>
    </row>
    <row r="31" spans="1:21" ht="30.75" customHeight="1" outlineLevel="1" x14ac:dyDescent="0.25">
      <c r="A31" s="309"/>
      <c r="B31" s="105" t="s">
        <v>279</v>
      </c>
      <c r="C31" s="108" t="s">
        <v>24</v>
      </c>
      <c r="D31" s="142" t="e">
        <f>#REF!</f>
        <v>#REF!</v>
      </c>
      <c r="E31" s="142" t="e">
        <f>#REF!</f>
        <v>#REF!</v>
      </c>
      <c r="F31" s="142" t="e">
        <f>#REF!</f>
        <v>#REF!</v>
      </c>
      <c r="G31" s="142" t="e">
        <f>#REF!</f>
        <v>#REF!</v>
      </c>
      <c r="H31" s="154" t="e">
        <f t="shared" si="0"/>
        <v>#REF!</v>
      </c>
      <c r="I31" s="142" t="e">
        <f>#REF!</f>
        <v>#REF!</v>
      </c>
      <c r="J31" s="142" t="e">
        <f>#REF!</f>
        <v>#REF!</v>
      </c>
      <c r="K31" s="142" t="e">
        <f>#REF!</f>
        <v>#REF!</v>
      </c>
      <c r="L31" s="142" t="e">
        <f>#REF!</f>
        <v>#REF!</v>
      </c>
      <c r="M31" s="154" t="e">
        <f t="shared" si="1"/>
        <v>#REF!</v>
      </c>
      <c r="N31" s="142" t="e">
        <f>#REF!</f>
        <v>#REF!</v>
      </c>
      <c r="O31" s="142" t="e">
        <f>#REF!</f>
        <v>#REF!</v>
      </c>
      <c r="P31" s="142" t="e">
        <f>#REF!</f>
        <v>#REF!</v>
      </c>
      <c r="Q31" s="142" t="e">
        <f>#REF!</f>
        <v>#REF!</v>
      </c>
      <c r="R31" s="142" t="e">
        <f>#REF!</f>
        <v>#REF!</v>
      </c>
      <c r="S31" s="142" t="e">
        <f>#REF!</f>
        <v>#REF!</v>
      </c>
      <c r="T31" s="147" t="e">
        <f t="shared" si="2"/>
        <v>#REF!</v>
      </c>
      <c r="U31" s="148" t="e">
        <f t="shared" si="3"/>
        <v>#REF!</v>
      </c>
    </row>
    <row r="32" spans="1:21" ht="30.75" customHeight="1" outlineLevel="1" x14ac:dyDescent="0.25">
      <c r="A32" s="309"/>
      <c r="B32" s="105" t="s">
        <v>365</v>
      </c>
      <c r="C32" s="108" t="s">
        <v>366</v>
      </c>
      <c r="D32" s="142" t="e">
        <f>#REF!</f>
        <v>#REF!</v>
      </c>
      <c r="E32" s="142" t="e">
        <f>#REF!</f>
        <v>#REF!</v>
      </c>
      <c r="F32" s="142" t="e">
        <f>#REF!</f>
        <v>#REF!</v>
      </c>
      <c r="G32" s="142" t="e">
        <f>#REF!</f>
        <v>#REF!</v>
      </c>
      <c r="H32" s="154" t="e">
        <f t="shared" si="0"/>
        <v>#REF!</v>
      </c>
      <c r="I32" s="142" t="e">
        <f>#REF!</f>
        <v>#REF!</v>
      </c>
      <c r="J32" s="142" t="e">
        <f>#REF!</f>
        <v>#REF!</v>
      </c>
      <c r="K32" s="142" t="e">
        <f>#REF!</f>
        <v>#REF!</v>
      </c>
      <c r="L32" s="142" t="e">
        <f>#REF!</f>
        <v>#REF!</v>
      </c>
      <c r="M32" s="154" t="e">
        <f t="shared" si="1"/>
        <v>#REF!</v>
      </c>
      <c r="N32" s="142" t="e">
        <f>#REF!</f>
        <v>#REF!</v>
      </c>
      <c r="O32" s="142" t="e">
        <f>#REF!</f>
        <v>#REF!</v>
      </c>
      <c r="P32" s="142" t="e">
        <f>#REF!</f>
        <v>#REF!</v>
      </c>
      <c r="Q32" s="142" t="e">
        <f>#REF!</f>
        <v>#REF!</v>
      </c>
      <c r="R32" s="142" t="e">
        <f>#REF!</f>
        <v>#REF!</v>
      </c>
      <c r="S32" s="142" t="e">
        <f>#REF!</f>
        <v>#REF!</v>
      </c>
      <c r="T32" s="147" t="e">
        <f t="shared" si="2"/>
        <v>#REF!</v>
      </c>
      <c r="U32" s="148" t="e">
        <f t="shared" si="3"/>
        <v>#REF!</v>
      </c>
    </row>
    <row r="33" spans="1:21" ht="30.75" customHeight="1" outlineLevel="1" x14ac:dyDescent="0.25">
      <c r="A33" s="309"/>
      <c r="B33" s="105" t="s">
        <v>367</v>
      </c>
      <c r="C33" s="108" t="s">
        <v>27</v>
      </c>
      <c r="D33" s="142" t="e">
        <f>#REF!</f>
        <v>#REF!</v>
      </c>
      <c r="E33" s="142" t="e">
        <f>#REF!</f>
        <v>#REF!</v>
      </c>
      <c r="F33" s="142" t="e">
        <f>#REF!</f>
        <v>#REF!</v>
      </c>
      <c r="G33" s="142" t="e">
        <f>#REF!</f>
        <v>#REF!</v>
      </c>
      <c r="H33" s="154" t="e">
        <f t="shared" si="0"/>
        <v>#REF!</v>
      </c>
      <c r="I33" s="142" t="e">
        <f>#REF!</f>
        <v>#REF!</v>
      </c>
      <c r="J33" s="142" t="e">
        <f>#REF!</f>
        <v>#REF!</v>
      </c>
      <c r="K33" s="142" t="e">
        <f>#REF!</f>
        <v>#REF!</v>
      </c>
      <c r="L33" s="142" t="e">
        <f>#REF!</f>
        <v>#REF!</v>
      </c>
      <c r="M33" s="154" t="e">
        <f t="shared" si="1"/>
        <v>#REF!</v>
      </c>
      <c r="N33" s="142" t="e">
        <f>#REF!</f>
        <v>#REF!</v>
      </c>
      <c r="O33" s="142" t="e">
        <f>#REF!</f>
        <v>#REF!</v>
      </c>
      <c r="P33" s="142" t="e">
        <f>#REF!</f>
        <v>#REF!</v>
      </c>
      <c r="Q33" s="142" t="e">
        <f>#REF!</f>
        <v>#REF!</v>
      </c>
      <c r="R33" s="142" t="e">
        <f>#REF!</f>
        <v>#REF!</v>
      </c>
      <c r="S33" s="142" t="e">
        <f>#REF!</f>
        <v>#REF!</v>
      </c>
      <c r="T33" s="147" t="e">
        <f t="shared" si="2"/>
        <v>#REF!</v>
      </c>
      <c r="U33" s="148" t="e">
        <f t="shared" si="3"/>
        <v>#REF!</v>
      </c>
    </row>
    <row r="34" spans="1:21" ht="30.75" customHeight="1" outlineLevel="1" x14ac:dyDescent="0.25">
      <c r="A34" s="309"/>
      <c r="B34" s="105" t="s">
        <v>368</v>
      </c>
      <c r="C34" s="108" t="s">
        <v>27</v>
      </c>
      <c r="D34" s="142" t="e">
        <f>#REF!</f>
        <v>#REF!</v>
      </c>
      <c r="E34" s="142" t="e">
        <f>#REF!</f>
        <v>#REF!</v>
      </c>
      <c r="F34" s="142" t="e">
        <f>#REF!</f>
        <v>#REF!</v>
      </c>
      <c r="G34" s="142" t="e">
        <f>#REF!</f>
        <v>#REF!</v>
      </c>
      <c r="H34" s="154" t="e">
        <f t="shared" si="0"/>
        <v>#REF!</v>
      </c>
      <c r="I34" s="142" t="e">
        <f>#REF!</f>
        <v>#REF!</v>
      </c>
      <c r="J34" s="142" t="e">
        <f>#REF!</f>
        <v>#REF!</v>
      </c>
      <c r="K34" s="142" t="e">
        <f>#REF!</f>
        <v>#REF!</v>
      </c>
      <c r="L34" s="142" t="e">
        <f>#REF!</f>
        <v>#REF!</v>
      </c>
      <c r="M34" s="154" t="e">
        <f t="shared" si="1"/>
        <v>#REF!</v>
      </c>
      <c r="N34" s="142" t="e">
        <f>#REF!</f>
        <v>#REF!</v>
      </c>
      <c r="O34" s="142" t="e">
        <f>#REF!</f>
        <v>#REF!</v>
      </c>
      <c r="P34" s="142" t="e">
        <f>#REF!</f>
        <v>#REF!</v>
      </c>
      <c r="Q34" s="142" t="e">
        <f>#REF!</f>
        <v>#REF!</v>
      </c>
      <c r="R34" s="142" t="e">
        <f>#REF!</f>
        <v>#REF!</v>
      </c>
      <c r="S34" s="142" t="e">
        <f>#REF!</f>
        <v>#REF!</v>
      </c>
      <c r="T34" s="147" t="e">
        <f t="shared" si="2"/>
        <v>#REF!</v>
      </c>
      <c r="U34" s="148" t="e">
        <f t="shared" si="3"/>
        <v>#REF!</v>
      </c>
    </row>
    <row r="35" spans="1:21" ht="30.75" customHeight="1" outlineLevel="1" thickBot="1" x14ac:dyDescent="0.3">
      <c r="A35" s="309"/>
      <c r="B35" s="105" t="s">
        <v>278</v>
      </c>
      <c r="C35" s="108" t="s">
        <v>29</v>
      </c>
      <c r="D35" s="142" t="e">
        <f>#REF!</f>
        <v>#REF!</v>
      </c>
      <c r="E35" s="142" t="e">
        <f>#REF!</f>
        <v>#REF!</v>
      </c>
      <c r="F35" s="142" t="e">
        <f>#REF!</f>
        <v>#REF!</v>
      </c>
      <c r="G35" s="142" t="e">
        <f>#REF!</f>
        <v>#REF!</v>
      </c>
      <c r="H35" s="154" t="e">
        <f t="shared" si="0"/>
        <v>#REF!</v>
      </c>
      <c r="I35" s="142" t="e">
        <f>#REF!</f>
        <v>#REF!</v>
      </c>
      <c r="J35" s="142" t="e">
        <f>#REF!</f>
        <v>#REF!</v>
      </c>
      <c r="K35" s="142" t="e">
        <f>#REF!</f>
        <v>#REF!</v>
      </c>
      <c r="L35" s="142" t="e">
        <f>#REF!</f>
        <v>#REF!</v>
      </c>
      <c r="M35" s="154" t="e">
        <f t="shared" si="1"/>
        <v>#REF!</v>
      </c>
      <c r="N35" s="142" t="e">
        <f>#REF!</f>
        <v>#REF!</v>
      </c>
      <c r="O35" s="142" t="e">
        <f>#REF!</f>
        <v>#REF!</v>
      </c>
      <c r="P35" s="142" t="e">
        <f>#REF!</f>
        <v>#REF!</v>
      </c>
      <c r="Q35" s="142" t="e">
        <f>#REF!</f>
        <v>#REF!</v>
      </c>
      <c r="R35" s="142" t="e">
        <f>#REF!</f>
        <v>#REF!</v>
      </c>
      <c r="S35" s="142" t="e">
        <f>#REF!</f>
        <v>#REF!</v>
      </c>
      <c r="T35" s="147" t="e">
        <f t="shared" si="2"/>
        <v>#REF!</v>
      </c>
      <c r="U35" s="148" t="e">
        <f t="shared" si="3"/>
        <v>#REF!</v>
      </c>
    </row>
    <row r="36" spans="1:21" ht="58.5" customHeight="1" x14ac:dyDescent="0.25">
      <c r="A36" s="308" t="s">
        <v>369</v>
      </c>
      <c r="B36" s="103" t="s">
        <v>370</v>
      </c>
      <c r="C36" s="145"/>
      <c r="D36" s="116"/>
      <c r="E36" s="117"/>
      <c r="F36" s="117"/>
      <c r="G36" s="117"/>
      <c r="H36" s="155" t="e">
        <f>SUM(H37:H38)</f>
        <v>#REF!</v>
      </c>
      <c r="I36" s="117"/>
      <c r="J36" s="117"/>
      <c r="K36" s="117"/>
      <c r="L36" s="117"/>
      <c r="M36" s="155" t="e">
        <f>SUM(M37:M38)</f>
        <v>#REF!</v>
      </c>
      <c r="N36" s="118"/>
      <c r="O36" s="118"/>
      <c r="P36" s="118"/>
      <c r="Q36" s="118"/>
      <c r="R36" s="118"/>
      <c r="S36" s="118"/>
      <c r="T36" s="149" t="e">
        <f>SUM(T37:T38)</f>
        <v>#REF!</v>
      </c>
      <c r="U36" s="149" t="e">
        <f>SUM(U37:U38)</f>
        <v>#REF!</v>
      </c>
    </row>
    <row r="37" spans="1:21" ht="30.75" customHeight="1" outlineLevel="1" x14ac:dyDescent="0.25">
      <c r="A37" s="309"/>
      <c r="B37" s="105" t="s">
        <v>280</v>
      </c>
      <c r="C37" s="108" t="s">
        <v>353</v>
      </c>
      <c r="D37" s="142" t="e">
        <f>#REF!</f>
        <v>#REF!</v>
      </c>
      <c r="E37" s="142" t="e">
        <f>#REF!</f>
        <v>#REF!</v>
      </c>
      <c r="F37" s="142" t="e">
        <f>#REF!</f>
        <v>#REF!</v>
      </c>
      <c r="G37" s="142" t="e">
        <f>#REF!</f>
        <v>#REF!</v>
      </c>
      <c r="H37" s="154" t="e">
        <f t="shared" si="0"/>
        <v>#REF!</v>
      </c>
      <c r="I37" s="142" t="e">
        <f>#REF!</f>
        <v>#REF!</v>
      </c>
      <c r="J37" s="142" t="e">
        <f>#REF!</f>
        <v>#REF!</v>
      </c>
      <c r="K37" s="142" t="e">
        <f>#REF!</f>
        <v>#REF!</v>
      </c>
      <c r="L37" s="142" t="e">
        <f>#REF!</f>
        <v>#REF!</v>
      </c>
      <c r="M37" s="154" t="e">
        <f t="shared" si="1"/>
        <v>#REF!</v>
      </c>
      <c r="N37" s="142" t="e">
        <f>#REF!</f>
        <v>#REF!</v>
      </c>
      <c r="O37" s="142" t="e">
        <f>#REF!</f>
        <v>#REF!</v>
      </c>
      <c r="P37" s="142" t="e">
        <f>#REF!</f>
        <v>#REF!</v>
      </c>
      <c r="Q37" s="142" t="e">
        <f>#REF!</f>
        <v>#REF!</v>
      </c>
      <c r="R37" s="142" t="e">
        <f>#REF!</f>
        <v>#REF!</v>
      </c>
      <c r="S37" s="142" t="e">
        <f>#REF!</f>
        <v>#REF!</v>
      </c>
      <c r="T37" s="147" t="e">
        <f t="shared" si="2"/>
        <v>#REF!</v>
      </c>
      <c r="U37" s="148" t="e">
        <f t="shared" si="3"/>
        <v>#REF!</v>
      </c>
    </row>
    <row r="38" spans="1:21" ht="30.75" customHeight="1" outlineLevel="1" thickBot="1" x14ac:dyDescent="0.3">
      <c r="A38" s="309"/>
      <c r="B38" s="105" t="s">
        <v>32</v>
      </c>
      <c r="C38" s="108" t="s">
        <v>353</v>
      </c>
      <c r="D38" s="142" t="e">
        <f>#REF!</f>
        <v>#REF!</v>
      </c>
      <c r="E38" s="142" t="e">
        <f>#REF!</f>
        <v>#REF!</v>
      </c>
      <c r="F38" s="142" t="e">
        <f>#REF!</f>
        <v>#REF!</v>
      </c>
      <c r="G38" s="142" t="e">
        <f>#REF!</f>
        <v>#REF!</v>
      </c>
      <c r="H38" s="154" t="e">
        <f t="shared" si="0"/>
        <v>#REF!</v>
      </c>
      <c r="I38" s="142" t="e">
        <f>#REF!</f>
        <v>#REF!</v>
      </c>
      <c r="J38" s="142" t="e">
        <f>#REF!</f>
        <v>#REF!</v>
      </c>
      <c r="K38" s="142" t="e">
        <f>#REF!</f>
        <v>#REF!</v>
      </c>
      <c r="L38" s="142" t="e">
        <f>#REF!</f>
        <v>#REF!</v>
      </c>
      <c r="M38" s="154" t="e">
        <f t="shared" si="1"/>
        <v>#REF!</v>
      </c>
      <c r="N38" s="142" t="e">
        <f>#REF!</f>
        <v>#REF!</v>
      </c>
      <c r="O38" s="142" t="e">
        <f>#REF!</f>
        <v>#REF!</v>
      </c>
      <c r="P38" s="142" t="e">
        <f>#REF!</f>
        <v>#REF!</v>
      </c>
      <c r="Q38" s="142" t="e">
        <f>#REF!</f>
        <v>#REF!</v>
      </c>
      <c r="R38" s="142" t="e">
        <f>#REF!</f>
        <v>#REF!</v>
      </c>
      <c r="S38" s="142" t="e">
        <f>#REF!</f>
        <v>#REF!</v>
      </c>
      <c r="T38" s="147" t="e">
        <f t="shared" si="2"/>
        <v>#REF!</v>
      </c>
      <c r="U38" s="148" t="e">
        <f t="shared" si="3"/>
        <v>#REF!</v>
      </c>
    </row>
    <row r="39" spans="1:21" ht="66" customHeight="1" x14ac:dyDescent="0.25">
      <c r="A39" s="308" t="s">
        <v>371</v>
      </c>
      <c r="B39" s="103" t="s">
        <v>298</v>
      </c>
      <c r="C39" s="145"/>
      <c r="D39" s="116"/>
      <c r="E39" s="117"/>
      <c r="F39" s="117"/>
      <c r="G39" s="117"/>
      <c r="H39" s="155" t="e">
        <f>SUM(H40:H43)</f>
        <v>#REF!</v>
      </c>
      <c r="I39" s="117"/>
      <c r="J39" s="117"/>
      <c r="K39" s="117"/>
      <c r="L39" s="117"/>
      <c r="M39" s="155" t="e">
        <f>SUM(M40:M43)</f>
        <v>#REF!</v>
      </c>
      <c r="N39" s="118"/>
      <c r="O39" s="118"/>
      <c r="P39" s="118"/>
      <c r="Q39" s="118"/>
      <c r="R39" s="118"/>
      <c r="S39" s="118"/>
      <c r="T39" s="149" t="e">
        <f>SUM(T40:T43)</f>
        <v>#REF!</v>
      </c>
      <c r="U39" s="149" t="e">
        <f>SUM(U40:U43)</f>
        <v>#REF!</v>
      </c>
    </row>
    <row r="40" spans="1:21" ht="30.75" customHeight="1" outlineLevel="1" x14ac:dyDescent="0.25">
      <c r="A40" s="309"/>
      <c r="B40" s="105" t="s">
        <v>372</v>
      </c>
      <c r="C40" s="108" t="s">
        <v>373</v>
      </c>
      <c r="D40" s="142" t="e">
        <f>#REF!</f>
        <v>#REF!</v>
      </c>
      <c r="E40" s="142" t="e">
        <f>#REF!</f>
        <v>#REF!</v>
      </c>
      <c r="F40" s="142" t="e">
        <f>#REF!</f>
        <v>#REF!</v>
      </c>
      <c r="G40" s="142" t="e">
        <f>#REF!</f>
        <v>#REF!</v>
      </c>
      <c r="H40" s="154" t="e">
        <f t="shared" si="0"/>
        <v>#REF!</v>
      </c>
      <c r="I40" s="142" t="e">
        <f>#REF!</f>
        <v>#REF!</v>
      </c>
      <c r="J40" s="142" t="e">
        <f>#REF!</f>
        <v>#REF!</v>
      </c>
      <c r="K40" s="142" t="e">
        <f>#REF!</f>
        <v>#REF!</v>
      </c>
      <c r="L40" s="142" t="e">
        <f>#REF!</f>
        <v>#REF!</v>
      </c>
      <c r="M40" s="154" t="e">
        <f t="shared" si="1"/>
        <v>#REF!</v>
      </c>
      <c r="N40" s="142" t="e">
        <f>#REF!</f>
        <v>#REF!</v>
      </c>
      <c r="O40" s="142" t="e">
        <f>#REF!</f>
        <v>#REF!</v>
      </c>
      <c r="P40" s="142" t="e">
        <f>#REF!</f>
        <v>#REF!</v>
      </c>
      <c r="Q40" s="142" t="e">
        <f>#REF!</f>
        <v>#REF!</v>
      </c>
      <c r="R40" s="142" t="e">
        <f>#REF!</f>
        <v>#REF!</v>
      </c>
      <c r="S40" s="142" t="e">
        <f>#REF!</f>
        <v>#REF!</v>
      </c>
      <c r="T40" s="147" t="e">
        <f t="shared" si="2"/>
        <v>#REF!</v>
      </c>
      <c r="U40" s="148" t="e">
        <f t="shared" si="3"/>
        <v>#REF!</v>
      </c>
    </row>
    <row r="41" spans="1:21" ht="30.75" customHeight="1" outlineLevel="1" x14ac:dyDescent="0.25">
      <c r="A41" s="309"/>
      <c r="B41" s="105" t="s">
        <v>37</v>
      </c>
      <c r="C41" s="108" t="s">
        <v>294</v>
      </c>
      <c r="D41" s="142" t="e">
        <f>#REF!</f>
        <v>#REF!</v>
      </c>
      <c r="E41" s="142" t="e">
        <f>#REF!</f>
        <v>#REF!</v>
      </c>
      <c r="F41" s="142" t="e">
        <f>#REF!</f>
        <v>#REF!</v>
      </c>
      <c r="G41" s="142" t="e">
        <f>#REF!</f>
        <v>#REF!</v>
      </c>
      <c r="H41" s="154" t="e">
        <f t="shared" si="0"/>
        <v>#REF!</v>
      </c>
      <c r="I41" s="142" t="e">
        <f>#REF!</f>
        <v>#REF!</v>
      </c>
      <c r="J41" s="142" t="e">
        <f>#REF!</f>
        <v>#REF!</v>
      </c>
      <c r="K41" s="142" t="e">
        <f>#REF!</f>
        <v>#REF!</v>
      </c>
      <c r="L41" s="142" t="e">
        <f>#REF!</f>
        <v>#REF!</v>
      </c>
      <c r="M41" s="154" t="e">
        <f t="shared" si="1"/>
        <v>#REF!</v>
      </c>
      <c r="N41" s="142" t="e">
        <f>#REF!</f>
        <v>#REF!</v>
      </c>
      <c r="O41" s="142" t="e">
        <f>#REF!</f>
        <v>#REF!</v>
      </c>
      <c r="P41" s="142" t="e">
        <f>#REF!</f>
        <v>#REF!</v>
      </c>
      <c r="Q41" s="142" t="e">
        <f>#REF!</f>
        <v>#REF!</v>
      </c>
      <c r="R41" s="142" t="e">
        <f>#REF!</f>
        <v>#REF!</v>
      </c>
      <c r="S41" s="142" t="e">
        <f>#REF!</f>
        <v>#REF!</v>
      </c>
      <c r="T41" s="147" t="e">
        <f t="shared" si="2"/>
        <v>#REF!</v>
      </c>
      <c r="U41" s="148" t="e">
        <f t="shared" si="3"/>
        <v>#REF!</v>
      </c>
    </row>
    <row r="42" spans="1:21" ht="30.75" customHeight="1" outlineLevel="1" x14ac:dyDescent="0.25">
      <c r="A42" s="309"/>
      <c r="B42" s="105" t="s">
        <v>281</v>
      </c>
      <c r="C42" s="108" t="s">
        <v>39</v>
      </c>
      <c r="D42" s="142" t="e">
        <f>#REF!</f>
        <v>#REF!</v>
      </c>
      <c r="E42" s="142" t="e">
        <f>#REF!</f>
        <v>#REF!</v>
      </c>
      <c r="F42" s="142" t="e">
        <f>#REF!</f>
        <v>#REF!</v>
      </c>
      <c r="G42" s="142" t="e">
        <f>#REF!</f>
        <v>#REF!</v>
      </c>
      <c r="H42" s="154" t="e">
        <f t="shared" si="0"/>
        <v>#REF!</v>
      </c>
      <c r="I42" s="142" t="e">
        <f>#REF!</f>
        <v>#REF!</v>
      </c>
      <c r="J42" s="142" t="e">
        <f>#REF!</f>
        <v>#REF!</v>
      </c>
      <c r="K42" s="142" t="e">
        <f>#REF!</f>
        <v>#REF!</v>
      </c>
      <c r="L42" s="142" t="e">
        <f>#REF!</f>
        <v>#REF!</v>
      </c>
      <c r="M42" s="154" t="e">
        <f t="shared" si="1"/>
        <v>#REF!</v>
      </c>
      <c r="N42" s="142" t="e">
        <f>#REF!</f>
        <v>#REF!</v>
      </c>
      <c r="O42" s="142" t="e">
        <f>#REF!</f>
        <v>#REF!</v>
      </c>
      <c r="P42" s="142" t="e">
        <f>#REF!</f>
        <v>#REF!</v>
      </c>
      <c r="Q42" s="142" t="e">
        <f>#REF!</f>
        <v>#REF!</v>
      </c>
      <c r="R42" s="142" t="e">
        <f>#REF!</f>
        <v>#REF!</v>
      </c>
      <c r="S42" s="142" t="e">
        <f>#REF!</f>
        <v>#REF!</v>
      </c>
      <c r="T42" s="147" t="e">
        <f t="shared" si="2"/>
        <v>#REF!</v>
      </c>
      <c r="U42" s="148" t="e">
        <f t="shared" si="3"/>
        <v>#REF!</v>
      </c>
    </row>
    <row r="43" spans="1:21" ht="30.75" customHeight="1" outlineLevel="1" thickBot="1" x14ac:dyDescent="0.3">
      <c r="A43" s="313"/>
      <c r="B43" s="109" t="s">
        <v>282</v>
      </c>
      <c r="C43" s="110" t="s">
        <v>41</v>
      </c>
      <c r="D43" s="142" t="e">
        <f>#REF!</f>
        <v>#REF!</v>
      </c>
      <c r="E43" s="142" t="e">
        <f>#REF!</f>
        <v>#REF!</v>
      </c>
      <c r="F43" s="142" t="e">
        <f>#REF!</f>
        <v>#REF!</v>
      </c>
      <c r="G43" s="142" t="e">
        <f>#REF!</f>
        <v>#REF!</v>
      </c>
      <c r="H43" s="154" t="e">
        <f t="shared" si="0"/>
        <v>#REF!</v>
      </c>
      <c r="I43" s="142" t="e">
        <f>#REF!</f>
        <v>#REF!</v>
      </c>
      <c r="J43" s="142" t="e">
        <f>#REF!</f>
        <v>#REF!</v>
      </c>
      <c r="K43" s="142" t="e">
        <f>#REF!</f>
        <v>#REF!</v>
      </c>
      <c r="L43" s="142" t="e">
        <f>#REF!</f>
        <v>#REF!</v>
      </c>
      <c r="M43" s="154" t="e">
        <f t="shared" si="1"/>
        <v>#REF!</v>
      </c>
      <c r="N43" s="142" t="e">
        <f>#REF!</f>
        <v>#REF!</v>
      </c>
      <c r="O43" s="142" t="e">
        <f>#REF!</f>
        <v>#REF!</v>
      </c>
      <c r="P43" s="142" t="e">
        <f>#REF!</f>
        <v>#REF!</v>
      </c>
      <c r="Q43" s="142" t="e">
        <f>#REF!</f>
        <v>#REF!</v>
      </c>
      <c r="R43" s="142" t="e">
        <f>#REF!</f>
        <v>#REF!</v>
      </c>
      <c r="S43" s="142" t="e">
        <f>#REF!</f>
        <v>#REF!</v>
      </c>
      <c r="T43" s="147" t="e">
        <f t="shared" si="2"/>
        <v>#REF!</v>
      </c>
      <c r="U43" s="148" t="e">
        <f t="shared" si="3"/>
        <v>#REF!</v>
      </c>
    </row>
    <row r="44" spans="1:21" ht="104.25" customHeight="1" x14ac:dyDescent="0.25">
      <c r="A44" s="305" t="s">
        <v>374</v>
      </c>
      <c r="B44" s="103" t="s">
        <v>299</v>
      </c>
      <c r="C44" s="145"/>
      <c r="D44" s="116"/>
      <c r="E44" s="117"/>
      <c r="F44" s="117"/>
      <c r="G44" s="117"/>
      <c r="H44" s="155" t="e">
        <f>SUM(H45:H48)</f>
        <v>#REF!</v>
      </c>
      <c r="I44" s="117"/>
      <c r="J44" s="117"/>
      <c r="K44" s="117"/>
      <c r="L44" s="117"/>
      <c r="M44" s="155" t="e">
        <f>SUM(M45:M48)</f>
        <v>#REF!</v>
      </c>
      <c r="N44" s="118"/>
      <c r="O44" s="118"/>
      <c r="P44" s="118"/>
      <c r="Q44" s="118"/>
      <c r="R44" s="118"/>
      <c r="S44" s="118"/>
      <c r="T44" s="149" t="e">
        <f>SUM(T45:T48)</f>
        <v>#REF!</v>
      </c>
      <c r="U44" s="149" t="e">
        <f>SUM(U45:U48)</f>
        <v>#REF!</v>
      </c>
    </row>
    <row r="45" spans="1:21" ht="30.75" customHeight="1" outlineLevel="1" x14ac:dyDescent="0.25">
      <c r="A45" s="306"/>
      <c r="B45" s="105" t="s">
        <v>43</v>
      </c>
      <c r="C45" s="108" t="s">
        <v>292</v>
      </c>
      <c r="D45" s="142" t="e">
        <f>#REF!</f>
        <v>#REF!</v>
      </c>
      <c r="E45" s="142" t="e">
        <f>#REF!</f>
        <v>#REF!</v>
      </c>
      <c r="F45" s="142" t="e">
        <f>#REF!</f>
        <v>#REF!</v>
      </c>
      <c r="G45" s="142" t="e">
        <f>#REF!</f>
        <v>#REF!</v>
      </c>
      <c r="H45" s="154" t="e">
        <f t="shared" si="0"/>
        <v>#REF!</v>
      </c>
      <c r="I45" s="142" t="e">
        <f>#REF!</f>
        <v>#REF!</v>
      </c>
      <c r="J45" s="142" t="e">
        <f>#REF!</f>
        <v>#REF!</v>
      </c>
      <c r="K45" s="142" t="e">
        <f>#REF!</f>
        <v>#REF!</v>
      </c>
      <c r="L45" s="142" t="e">
        <f>#REF!</f>
        <v>#REF!</v>
      </c>
      <c r="M45" s="154" t="e">
        <f t="shared" si="1"/>
        <v>#REF!</v>
      </c>
      <c r="N45" s="142" t="e">
        <f>#REF!</f>
        <v>#REF!</v>
      </c>
      <c r="O45" s="142" t="e">
        <f>#REF!</f>
        <v>#REF!</v>
      </c>
      <c r="P45" s="142" t="e">
        <f>#REF!</f>
        <v>#REF!</v>
      </c>
      <c r="Q45" s="142" t="e">
        <f>#REF!</f>
        <v>#REF!</v>
      </c>
      <c r="R45" s="142" t="e">
        <f>#REF!</f>
        <v>#REF!</v>
      </c>
      <c r="S45" s="142" t="e">
        <f>#REF!</f>
        <v>#REF!</v>
      </c>
      <c r="T45" s="147" t="e">
        <f t="shared" si="2"/>
        <v>#REF!</v>
      </c>
      <c r="U45" s="148" t="e">
        <f t="shared" si="3"/>
        <v>#REF!</v>
      </c>
    </row>
    <row r="46" spans="1:21" ht="30.75" customHeight="1" outlineLevel="1" x14ac:dyDescent="0.25">
      <c r="A46" s="306"/>
      <c r="B46" s="105" t="s">
        <v>45</v>
      </c>
      <c r="C46" s="108" t="s">
        <v>291</v>
      </c>
      <c r="D46" s="142" t="e">
        <f>#REF!</f>
        <v>#REF!</v>
      </c>
      <c r="E46" s="142" t="e">
        <f>#REF!</f>
        <v>#REF!</v>
      </c>
      <c r="F46" s="142" t="e">
        <f>#REF!</f>
        <v>#REF!</v>
      </c>
      <c r="G46" s="142" t="e">
        <f>#REF!</f>
        <v>#REF!</v>
      </c>
      <c r="H46" s="154" t="e">
        <f t="shared" si="0"/>
        <v>#REF!</v>
      </c>
      <c r="I46" s="142" t="e">
        <f>#REF!</f>
        <v>#REF!</v>
      </c>
      <c r="J46" s="142" t="e">
        <f>#REF!</f>
        <v>#REF!</v>
      </c>
      <c r="K46" s="142" t="e">
        <f>#REF!</f>
        <v>#REF!</v>
      </c>
      <c r="L46" s="142" t="e">
        <f>#REF!</f>
        <v>#REF!</v>
      </c>
      <c r="M46" s="154" t="e">
        <f t="shared" si="1"/>
        <v>#REF!</v>
      </c>
      <c r="N46" s="142" t="e">
        <f>#REF!</f>
        <v>#REF!</v>
      </c>
      <c r="O46" s="142" t="e">
        <f>#REF!</f>
        <v>#REF!</v>
      </c>
      <c r="P46" s="142" t="e">
        <f>#REF!</f>
        <v>#REF!</v>
      </c>
      <c r="Q46" s="142" t="e">
        <f>#REF!</f>
        <v>#REF!</v>
      </c>
      <c r="R46" s="142" t="e">
        <f>#REF!</f>
        <v>#REF!</v>
      </c>
      <c r="S46" s="142" t="e">
        <f>#REF!</f>
        <v>#REF!</v>
      </c>
      <c r="T46" s="147" t="e">
        <f t="shared" si="2"/>
        <v>#REF!</v>
      </c>
      <c r="U46" s="148" t="e">
        <f t="shared" si="3"/>
        <v>#REF!</v>
      </c>
    </row>
    <row r="47" spans="1:21" ht="30.75" customHeight="1" outlineLevel="1" x14ac:dyDescent="0.25">
      <c r="A47" s="306"/>
      <c r="B47" s="105" t="s">
        <v>46</v>
      </c>
      <c r="C47" s="108"/>
      <c r="D47" s="142" t="e">
        <f>#REF!</f>
        <v>#REF!</v>
      </c>
      <c r="E47" s="142" t="e">
        <f>#REF!</f>
        <v>#REF!</v>
      </c>
      <c r="F47" s="142" t="e">
        <f>#REF!</f>
        <v>#REF!</v>
      </c>
      <c r="G47" s="142" t="e">
        <f>#REF!</f>
        <v>#REF!</v>
      </c>
      <c r="H47" s="154" t="e">
        <f t="shared" si="0"/>
        <v>#REF!</v>
      </c>
      <c r="I47" s="142" t="e">
        <f>#REF!</f>
        <v>#REF!</v>
      </c>
      <c r="J47" s="142" t="e">
        <f>#REF!</f>
        <v>#REF!</v>
      </c>
      <c r="K47" s="142" t="e">
        <f>#REF!</f>
        <v>#REF!</v>
      </c>
      <c r="L47" s="142" t="e">
        <f>#REF!</f>
        <v>#REF!</v>
      </c>
      <c r="M47" s="154" t="e">
        <f t="shared" si="1"/>
        <v>#REF!</v>
      </c>
      <c r="N47" s="142" t="e">
        <f>#REF!</f>
        <v>#REF!</v>
      </c>
      <c r="O47" s="142" t="e">
        <f>#REF!</f>
        <v>#REF!</v>
      </c>
      <c r="P47" s="142" t="e">
        <f>#REF!</f>
        <v>#REF!</v>
      </c>
      <c r="Q47" s="142" t="e">
        <f>#REF!</f>
        <v>#REF!</v>
      </c>
      <c r="R47" s="142" t="e">
        <f>#REF!</f>
        <v>#REF!</v>
      </c>
      <c r="S47" s="142" t="e">
        <f>#REF!</f>
        <v>#REF!</v>
      </c>
      <c r="T47" s="147" t="e">
        <f t="shared" si="2"/>
        <v>#REF!</v>
      </c>
      <c r="U47" s="148" t="e">
        <f t="shared" si="3"/>
        <v>#REF!</v>
      </c>
    </row>
    <row r="48" spans="1:21" ht="30.75" customHeight="1" outlineLevel="1" thickBot="1" x14ac:dyDescent="0.3">
      <c r="A48" s="307"/>
      <c r="B48" s="109" t="s">
        <v>375</v>
      </c>
      <c r="C48" s="110" t="s">
        <v>376</v>
      </c>
      <c r="D48" s="142" t="e">
        <f>#REF!</f>
        <v>#REF!</v>
      </c>
      <c r="E48" s="142" t="e">
        <f>#REF!</f>
        <v>#REF!</v>
      </c>
      <c r="F48" s="142" t="e">
        <f>#REF!</f>
        <v>#REF!</v>
      </c>
      <c r="G48" s="142" t="e">
        <f>#REF!</f>
        <v>#REF!</v>
      </c>
      <c r="H48" s="154" t="e">
        <f t="shared" si="0"/>
        <v>#REF!</v>
      </c>
      <c r="I48" s="142" t="e">
        <f>#REF!</f>
        <v>#REF!</v>
      </c>
      <c r="J48" s="142" t="e">
        <f>#REF!</f>
        <v>#REF!</v>
      </c>
      <c r="K48" s="142" t="e">
        <f>#REF!</f>
        <v>#REF!</v>
      </c>
      <c r="L48" s="142" t="e">
        <f>#REF!</f>
        <v>#REF!</v>
      </c>
      <c r="M48" s="154" t="e">
        <f t="shared" si="1"/>
        <v>#REF!</v>
      </c>
      <c r="N48" s="142" t="e">
        <f>#REF!</f>
        <v>#REF!</v>
      </c>
      <c r="O48" s="142" t="e">
        <f>#REF!</f>
        <v>#REF!</v>
      </c>
      <c r="P48" s="142" t="e">
        <f>#REF!</f>
        <v>#REF!</v>
      </c>
      <c r="Q48" s="142" t="e">
        <f>#REF!</f>
        <v>#REF!</v>
      </c>
      <c r="R48" s="142" t="e">
        <f>#REF!</f>
        <v>#REF!</v>
      </c>
      <c r="S48" s="142" t="e">
        <f>#REF!</f>
        <v>#REF!</v>
      </c>
      <c r="T48" s="147" t="e">
        <f t="shared" si="2"/>
        <v>#REF!</v>
      </c>
      <c r="U48" s="148" t="e">
        <f t="shared" si="3"/>
        <v>#REF!</v>
      </c>
    </row>
    <row r="49" spans="1:21" ht="111.75" customHeight="1" x14ac:dyDescent="0.25">
      <c r="A49" s="308" t="s">
        <v>377</v>
      </c>
      <c r="B49" s="103" t="s">
        <v>300</v>
      </c>
      <c r="C49" s="144"/>
      <c r="D49" s="116"/>
      <c r="E49" s="117"/>
      <c r="F49" s="117"/>
      <c r="G49" s="117"/>
      <c r="H49" s="155" t="e">
        <f>SUM(H50:H54)</f>
        <v>#REF!</v>
      </c>
      <c r="I49" s="117"/>
      <c r="J49" s="117"/>
      <c r="K49" s="117"/>
      <c r="L49" s="117"/>
      <c r="M49" s="155" t="e">
        <f>SUM(M50:M54)</f>
        <v>#REF!</v>
      </c>
      <c r="N49" s="118"/>
      <c r="O49" s="118"/>
      <c r="P49" s="118"/>
      <c r="Q49" s="118"/>
      <c r="R49" s="118"/>
      <c r="S49" s="118"/>
      <c r="T49" s="149" t="e">
        <f>SUM(T50:T54)</f>
        <v>#REF!</v>
      </c>
      <c r="U49" s="149" t="e">
        <f>SUM(U50:U54)</f>
        <v>#REF!</v>
      </c>
    </row>
    <row r="50" spans="1:21" ht="30.75" customHeight="1" outlineLevel="1" x14ac:dyDescent="0.25">
      <c r="A50" s="309"/>
      <c r="B50" s="105" t="s">
        <v>283</v>
      </c>
      <c r="C50" s="108" t="s">
        <v>390</v>
      </c>
      <c r="D50" s="142" t="e">
        <f>#REF!</f>
        <v>#REF!</v>
      </c>
      <c r="E50" s="142" t="e">
        <f>#REF!</f>
        <v>#REF!</v>
      </c>
      <c r="F50" s="142" t="e">
        <f>#REF!</f>
        <v>#REF!</v>
      </c>
      <c r="G50" s="142" t="e">
        <f>#REF!</f>
        <v>#REF!</v>
      </c>
      <c r="H50" s="154" t="e">
        <f t="shared" si="0"/>
        <v>#REF!</v>
      </c>
      <c r="I50" s="142" t="e">
        <f>#REF!</f>
        <v>#REF!</v>
      </c>
      <c r="J50" s="142" t="e">
        <f>#REF!</f>
        <v>#REF!</v>
      </c>
      <c r="K50" s="142" t="e">
        <f>#REF!</f>
        <v>#REF!</v>
      </c>
      <c r="L50" s="142" t="e">
        <f>#REF!</f>
        <v>#REF!</v>
      </c>
      <c r="M50" s="154" t="e">
        <f t="shared" si="1"/>
        <v>#REF!</v>
      </c>
      <c r="N50" s="142" t="e">
        <f>#REF!</f>
        <v>#REF!</v>
      </c>
      <c r="O50" s="142" t="e">
        <f>#REF!</f>
        <v>#REF!</v>
      </c>
      <c r="P50" s="142" t="e">
        <f>#REF!</f>
        <v>#REF!</v>
      </c>
      <c r="Q50" s="142" t="e">
        <f>#REF!</f>
        <v>#REF!</v>
      </c>
      <c r="R50" s="142" t="e">
        <f>#REF!</f>
        <v>#REF!</v>
      </c>
      <c r="S50" s="142" t="e">
        <f>#REF!</f>
        <v>#REF!</v>
      </c>
      <c r="T50" s="147" t="e">
        <f t="shared" si="2"/>
        <v>#REF!</v>
      </c>
      <c r="U50" s="148" t="e">
        <f t="shared" si="3"/>
        <v>#REF!</v>
      </c>
    </row>
    <row r="51" spans="1:21" ht="30.75" customHeight="1" outlineLevel="1" x14ac:dyDescent="0.25">
      <c r="A51" s="309"/>
      <c r="B51" s="105" t="s">
        <v>55</v>
      </c>
      <c r="C51" s="108" t="s">
        <v>56</v>
      </c>
      <c r="D51" s="142" t="e">
        <f>#REF!</f>
        <v>#REF!</v>
      </c>
      <c r="E51" s="142" t="e">
        <f>#REF!</f>
        <v>#REF!</v>
      </c>
      <c r="F51" s="142" t="e">
        <f>#REF!</f>
        <v>#REF!</v>
      </c>
      <c r="G51" s="142" t="e">
        <f>#REF!</f>
        <v>#REF!</v>
      </c>
      <c r="H51" s="154" t="e">
        <f t="shared" si="0"/>
        <v>#REF!</v>
      </c>
      <c r="I51" s="142" t="e">
        <f>#REF!</f>
        <v>#REF!</v>
      </c>
      <c r="J51" s="142" t="e">
        <f>#REF!</f>
        <v>#REF!</v>
      </c>
      <c r="K51" s="142" t="e">
        <f>#REF!</f>
        <v>#REF!</v>
      </c>
      <c r="L51" s="142" t="e">
        <f>#REF!</f>
        <v>#REF!</v>
      </c>
      <c r="M51" s="154" t="e">
        <f t="shared" si="1"/>
        <v>#REF!</v>
      </c>
      <c r="N51" s="142" t="e">
        <f>#REF!</f>
        <v>#REF!</v>
      </c>
      <c r="O51" s="142" t="e">
        <f>#REF!</f>
        <v>#REF!</v>
      </c>
      <c r="P51" s="142" t="e">
        <f>#REF!</f>
        <v>#REF!</v>
      </c>
      <c r="Q51" s="142" t="e">
        <f>#REF!</f>
        <v>#REF!</v>
      </c>
      <c r="R51" s="142" t="e">
        <f>#REF!</f>
        <v>#REF!</v>
      </c>
      <c r="S51" s="142" t="e">
        <f>#REF!</f>
        <v>#REF!</v>
      </c>
      <c r="T51" s="147" t="e">
        <f t="shared" si="2"/>
        <v>#REF!</v>
      </c>
      <c r="U51" s="148" t="e">
        <f t="shared" si="3"/>
        <v>#REF!</v>
      </c>
    </row>
    <row r="52" spans="1:21" ht="30.75" customHeight="1" outlineLevel="1" x14ac:dyDescent="0.25">
      <c r="A52" s="309"/>
      <c r="B52" s="105" t="s">
        <v>57</v>
      </c>
      <c r="C52" s="108" t="s">
        <v>58</v>
      </c>
      <c r="D52" s="142" t="e">
        <f>#REF!</f>
        <v>#REF!</v>
      </c>
      <c r="E52" s="142" t="e">
        <f>#REF!</f>
        <v>#REF!</v>
      </c>
      <c r="F52" s="142" t="e">
        <f>#REF!</f>
        <v>#REF!</v>
      </c>
      <c r="G52" s="142" t="e">
        <f>#REF!</f>
        <v>#REF!</v>
      </c>
      <c r="H52" s="154" t="e">
        <f t="shared" si="0"/>
        <v>#REF!</v>
      </c>
      <c r="I52" s="142" t="e">
        <f>#REF!</f>
        <v>#REF!</v>
      </c>
      <c r="J52" s="142" t="e">
        <f>#REF!</f>
        <v>#REF!</v>
      </c>
      <c r="K52" s="142" t="e">
        <f>#REF!</f>
        <v>#REF!</v>
      </c>
      <c r="L52" s="142" t="e">
        <f>#REF!</f>
        <v>#REF!</v>
      </c>
      <c r="M52" s="154" t="e">
        <f t="shared" si="1"/>
        <v>#REF!</v>
      </c>
      <c r="N52" s="142" t="e">
        <f>#REF!</f>
        <v>#REF!</v>
      </c>
      <c r="O52" s="142" t="e">
        <f>#REF!</f>
        <v>#REF!</v>
      </c>
      <c r="P52" s="142" t="e">
        <f>#REF!</f>
        <v>#REF!</v>
      </c>
      <c r="Q52" s="142" t="e">
        <f>#REF!</f>
        <v>#REF!</v>
      </c>
      <c r="R52" s="142" t="e">
        <f>#REF!</f>
        <v>#REF!</v>
      </c>
      <c r="S52" s="142" t="e">
        <f>#REF!</f>
        <v>#REF!</v>
      </c>
      <c r="T52" s="147" t="e">
        <f t="shared" si="2"/>
        <v>#REF!</v>
      </c>
      <c r="U52" s="148" t="e">
        <f t="shared" si="3"/>
        <v>#REF!</v>
      </c>
    </row>
    <row r="53" spans="1:21" ht="30.75" customHeight="1" outlineLevel="1" x14ac:dyDescent="0.25">
      <c r="A53" s="309"/>
      <c r="B53" s="105" t="s">
        <v>332</v>
      </c>
      <c r="C53" s="108" t="s">
        <v>293</v>
      </c>
      <c r="D53" s="142" t="e">
        <f>#REF!</f>
        <v>#REF!</v>
      </c>
      <c r="E53" s="142" t="e">
        <f>#REF!</f>
        <v>#REF!</v>
      </c>
      <c r="F53" s="142" t="e">
        <f>#REF!</f>
        <v>#REF!</v>
      </c>
      <c r="G53" s="142" t="e">
        <f>#REF!</f>
        <v>#REF!</v>
      </c>
      <c r="H53" s="154" t="e">
        <f t="shared" si="0"/>
        <v>#REF!</v>
      </c>
      <c r="I53" s="142" t="e">
        <f>#REF!</f>
        <v>#REF!</v>
      </c>
      <c r="J53" s="142" t="e">
        <f>#REF!</f>
        <v>#REF!</v>
      </c>
      <c r="K53" s="142" t="e">
        <f>#REF!</f>
        <v>#REF!</v>
      </c>
      <c r="L53" s="142" t="e">
        <f>#REF!</f>
        <v>#REF!</v>
      </c>
      <c r="M53" s="154" t="e">
        <f t="shared" si="1"/>
        <v>#REF!</v>
      </c>
      <c r="N53" s="142" t="e">
        <f>#REF!</f>
        <v>#REF!</v>
      </c>
      <c r="O53" s="142" t="e">
        <f>#REF!</f>
        <v>#REF!</v>
      </c>
      <c r="P53" s="142" t="e">
        <f>#REF!</f>
        <v>#REF!</v>
      </c>
      <c r="Q53" s="142" t="e">
        <f>#REF!</f>
        <v>#REF!</v>
      </c>
      <c r="R53" s="142" t="e">
        <f>#REF!</f>
        <v>#REF!</v>
      </c>
      <c r="S53" s="142" t="e">
        <f>#REF!</f>
        <v>#REF!</v>
      </c>
      <c r="T53" s="147" t="e">
        <f t="shared" si="2"/>
        <v>#REF!</v>
      </c>
      <c r="U53" s="148" t="e">
        <f t="shared" si="3"/>
        <v>#REF!</v>
      </c>
    </row>
    <row r="54" spans="1:21" ht="30.75" customHeight="1" outlineLevel="1" thickBot="1" x14ac:dyDescent="0.3">
      <c r="A54" s="309"/>
      <c r="B54" s="109" t="s">
        <v>333</v>
      </c>
      <c r="C54" s="110" t="s">
        <v>378</v>
      </c>
      <c r="D54" s="142" t="e">
        <f>#REF!</f>
        <v>#REF!</v>
      </c>
      <c r="E54" s="142" t="e">
        <f>#REF!</f>
        <v>#REF!</v>
      </c>
      <c r="F54" s="142" t="e">
        <f>#REF!</f>
        <v>#REF!</v>
      </c>
      <c r="G54" s="142" t="e">
        <f>#REF!</f>
        <v>#REF!</v>
      </c>
      <c r="H54" s="154" t="e">
        <f t="shared" si="0"/>
        <v>#REF!</v>
      </c>
      <c r="I54" s="142" t="e">
        <f>#REF!</f>
        <v>#REF!</v>
      </c>
      <c r="J54" s="142" t="e">
        <f>#REF!</f>
        <v>#REF!</v>
      </c>
      <c r="K54" s="142" t="e">
        <f>#REF!</f>
        <v>#REF!</v>
      </c>
      <c r="L54" s="142" t="e">
        <f>#REF!</f>
        <v>#REF!</v>
      </c>
      <c r="M54" s="154" t="e">
        <f t="shared" si="1"/>
        <v>#REF!</v>
      </c>
      <c r="N54" s="142" t="e">
        <f>#REF!</f>
        <v>#REF!</v>
      </c>
      <c r="O54" s="142" t="e">
        <f>#REF!</f>
        <v>#REF!</v>
      </c>
      <c r="P54" s="142" t="e">
        <f>#REF!</f>
        <v>#REF!</v>
      </c>
      <c r="Q54" s="142" t="e">
        <f>#REF!</f>
        <v>#REF!</v>
      </c>
      <c r="R54" s="142" t="e">
        <f>#REF!</f>
        <v>#REF!</v>
      </c>
      <c r="S54" s="142" t="e">
        <f>#REF!</f>
        <v>#REF!</v>
      </c>
      <c r="T54" s="147" t="e">
        <f t="shared" si="2"/>
        <v>#REF!</v>
      </c>
      <c r="U54" s="148" t="e">
        <f t="shared" si="3"/>
        <v>#REF!</v>
      </c>
    </row>
    <row r="55" spans="1:21" ht="56.25" customHeight="1" x14ac:dyDescent="0.25">
      <c r="A55" s="310"/>
      <c r="B55" s="111" t="s">
        <v>379</v>
      </c>
      <c r="C55" s="104"/>
      <c r="D55" s="116"/>
      <c r="E55" s="117"/>
      <c r="F55" s="117"/>
      <c r="G55" s="117"/>
      <c r="H55" s="155" t="e">
        <f>SUM(H56:H58)</f>
        <v>#REF!</v>
      </c>
      <c r="I55" s="117"/>
      <c r="J55" s="117"/>
      <c r="K55" s="117"/>
      <c r="L55" s="117"/>
      <c r="M55" s="155" t="e">
        <f>SUM(M56:M58)</f>
        <v>#REF!</v>
      </c>
      <c r="N55" s="118"/>
      <c r="O55" s="118"/>
      <c r="P55" s="118"/>
      <c r="Q55" s="118"/>
      <c r="R55" s="118"/>
      <c r="S55" s="118"/>
      <c r="T55" s="149" t="e">
        <f>SUM(T56:T58)</f>
        <v>#REF!</v>
      </c>
      <c r="U55" s="149" t="e">
        <f>SUM(U56:U58)</f>
        <v>#REF!</v>
      </c>
    </row>
    <row r="56" spans="1:21" ht="71.25" customHeight="1" outlineLevel="1" x14ac:dyDescent="0.25">
      <c r="A56" s="310"/>
      <c r="B56" s="112" t="s">
        <v>380</v>
      </c>
      <c r="C56" s="106" t="s">
        <v>387</v>
      </c>
      <c r="D56" s="142" t="e">
        <f>#REF!</f>
        <v>#REF!</v>
      </c>
      <c r="E56" s="142" t="e">
        <f>#REF!</f>
        <v>#REF!</v>
      </c>
      <c r="F56" s="142" t="e">
        <f>#REF!</f>
        <v>#REF!</v>
      </c>
      <c r="G56" s="142" t="e">
        <f>#REF!</f>
        <v>#REF!</v>
      </c>
      <c r="H56" s="154" t="e">
        <f t="shared" si="0"/>
        <v>#REF!</v>
      </c>
      <c r="I56" s="142" t="e">
        <f>#REF!</f>
        <v>#REF!</v>
      </c>
      <c r="J56" s="142" t="e">
        <f>#REF!</f>
        <v>#REF!</v>
      </c>
      <c r="K56" s="142" t="e">
        <f>#REF!</f>
        <v>#REF!</v>
      </c>
      <c r="L56" s="142" t="e">
        <f>#REF!</f>
        <v>#REF!</v>
      </c>
      <c r="M56" s="154" t="e">
        <f t="shared" si="1"/>
        <v>#REF!</v>
      </c>
      <c r="N56" s="142" t="e">
        <f>#REF!</f>
        <v>#REF!</v>
      </c>
      <c r="O56" s="142" t="e">
        <f>#REF!</f>
        <v>#REF!</v>
      </c>
      <c r="P56" s="142" t="e">
        <f>#REF!</f>
        <v>#REF!</v>
      </c>
      <c r="Q56" s="142" t="e">
        <f>#REF!</f>
        <v>#REF!</v>
      </c>
      <c r="R56" s="142" t="e">
        <f>#REF!</f>
        <v>#REF!</v>
      </c>
      <c r="S56" s="142" t="e">
        <f>#REF!</f>
        <v>#REF!</v>
      </c>
      <c r="T56" s="147" t="e">
        <f t="shared" si="2"/>
        <v>#REF!</v>
      </c>
      <c r="U56" s="148" t="e">
        <f t="shared" si="3"/>
        <v>#REF!</v>
      </c>
    </row>
    <row r="57" spans="1:21" ht="45" customHeight="1" outlineLevel="1" x14ac:dyDescent="0.25">
      <c r="A57" s="310"/>
      <c r="B57" s="112" t="s">
        <v>381</v>
      </c>
      <c r="C57" s="106" t="s">
        <v>391</v>
      </c>
      <c r="D57" s="142" t="e">
        <f>#REF!</f>
        <v>#REF!</v>
      </c>
      <c r="E57" s="142" t="e">
        <f>#REF!</f>
        <v>#REF!</v>
      </c>
      <c r="F57" s="142" t="e">
        <f>#REF!</f>
        <v>#REF!</v>
      </c>
      <c r="G57" s="142" t="e">
        <f>#REF!</f>
        <v>#REF!</v>
      </c>
      <c r="H57" s="154" t="e">
        <f t="shared" si="0"/>
        <v>#REF!</v>
      </c>
      <c r="I57" s="142" t="e">
        <f>#REF!</f>
        <v>#REF!</v>
      </c>
      <c r="J57" s="142" t="e">
        <f>#REF!</f>
        <v>#REF!</v>
      </c>
      <c r="K57" s="142" t="e">
        <f>#REF!</f>
        <v>#REF!</v>
      </c>
      <c r="L57" s="142" t="e">
        <f>#REF!</f>
        <v>#REF!</v>
      </c>
      <c r="M57" s="154" t="e">
        <f t="shared" si="1"/>
        <v>#REF!</v>
      </c>
      <c r="N57" s="142" t="e">
        <f>#REF!</f>
        <v>#REF!</v>
      </c>
      <c r="O57" s="142" t="e">
        <f>#REF!</f>
        <v>#REF!</v>
      </c>
      <c r="P57" s="142" t="e">
        <f>#REF!</f>
        <v>#REF!</v>
      </c>
      <c r="Q57" s="142" t="e">
        <f>#REF!</f>
        <v>#REF!</v>
      </c>
      <c r="R57" s="142" t="e">
        <f>#REF!</f>
        <v>#REF!</v>
      </c>
      <c r="S57" s="142" t="e">
        <f>#REF!</f>
        <v>#REF!</v>
      </c>
      <c r="T57" s="147" t="e">
        <f t="shared" si="2"/>
        <v>#REF!</v>
      </c>
      <c r="U57" s="148" t="e">
        <f t="shared" si="3"/>
        <v>#REF!</v>
      </c>
    </row>
    <row r="58" spans="1:21" ht="61.5" customHeight="1" outlineLevel="1" thickBot="1" x14ac:dyDescent="0.3">
      <c r="A58" s="310"/>
      <c r="B58" s="113" t="s">
        <v>382</v>
      </c>
      <c r="C58" s="114"/>
      <c r="D58" s="142" t="e">
        <f>#REF!</f>
        <v>#REF!</v>
      </c>
      <c r="E58" s="142" t="e">
        <f>#REF!</f>
        <v>#REF!</v>
      </c>
      <c r="F58" s="142" t="e">
        <f>#REF!</f>
        <v>#REF!</v>
      </c>
      <c r="G58" s="142" t="e">
        <f>#REF!</f>
        <v>#REF!</v>
      </c>
      <c r="H58" s="154" t="e">
        <f t="shared" si="0"/>
        <v>#REF!</v>
      </c>
      <c r="I58" s="142" t="e">
        <f>#REF!</f>
        <v>#REF!</v>
      </c>
      <c r="J58" s="142" t="e">
        <f>#REF!</f>
        <v>#REF!</v>
      </c>
      <c r="K58" s="142" t="e">
        <f>#REF!</f>
        <v>#REF!</v>
      </c>
      <c r="L58" s="142" t="e">
        <f>#REF!</f>
        <v>#REF!</v>
      </c>
      <c r="M58" s="154" t="e">
        <f t="shared" si="1"/>
        <v>#REF!</v>
      </c>
      <c r="N58" s="142" t="e">
        <f>#REF!</f>
        <v>#REF!</v>
      </c>
      <c r="O58" s="142" t="e">
        <f>#REF!</f>
        <v>#REF!</v>
      </c>
      <c r="P58" s="142" t="e">
        <f>#REF!</f>
        <v>#REF!</v>
      </c>
      <c r="Q58" s="142" t="e">
        <f>#REF!</f>
        <v>#REF!</v>
      </c>
      <c r="R58" s="142" t="e">
        <f>#REF!</f>
        <v>#REF!</v>
      </c>
      <c r="S58" s="142" t="e">
        <f>#REF!</f>
        <v>#REF!</v>
      </c>
      <c r="T58" s="147" t="e">
        <f t="shared" si="2"/>
        <v>#REF!</v>
      </c>
      <c r="U58" s="148" t="e">
        <f t="shared" si="3"/>
        <v>#REF!</v>
      </c>
    </row>
    <row r="59" spans="1:21" s="73" customFormat="1" ht="18.75" x14ac:dyDescent="0.3">
      <c r="A59" s="164" t="s">
        <v>383</v>
      </c>
      <c r="B59" s="122"/>
      <c r="C59" s="123"/>
      <c r="D59" s="124"/>
      <c r="E59" s="124"/>
      <c r="F59" s="124"/>
      <c r="G59" s="124"/>
      <c r="H59" s="163" t="e">
        <f>H55+H49+H44+H39+H36+H30+H27+H24+H12</f>
        <v>#REF!</v>
      </c>
      <c r="I59" s="159"/>
      <c r="J59" s="159"/>
      <c r="K59" s="159"/>
      <c r="L59" s="159"/>
      <c r="M59" s="163" t="e">
        <f>M55+M49+M44+M39+M36+M30+M27+M24+M12</f>
        <v>#REF!</v>
      </c>
      <c r="N59" s="160"/>
      <c r="O59" s="160"/>
      <c r="P59" s="160"/>
      <c r="Q59" s="160"/>
      <c r="R59" s="160"/>
      <c r="S59" s="160"/>
      <c r="T59" s="150" t="e">
        <f>T55+T49+T44+T39+T36+T30+T27+T24+T12</f>
        <v>#REF!</v>
      </c>
      <c r="U59" s="150" t="e">
        <f>U55+U49+U44+U39+U36+U30+U27+U24+U12</f>
        <v>#REF!</v>
      </c>
    </row>
    <row r="60" spans="1:21" s="73" customFormat="1" x14ac:dyDescent="0.25">
      <c r="A60" s="161" t="s">
        <v>392</v>
      </c>
      <c r="B60" s="156"/>
      <c r="C60" s="157"/>
      <c r="D60" s="158"/>
      <c r="E60" s="158"/>
      <c r="F60" s="158"/>
      <c r="G60" s="158"/>
      <c r="H60" s="162" t="e">
        <f>H59-H55</f>
        <v>#REF!</v>
      </c>
      <c r="I60" s="162"/>
      <c r="J60" s="162"/>
      <c r="K60" s="162"/>
      <c r="L60" s="162"/>
      <c r="M60" s="162" t="e">
        <f t="shared" ref="M60:U60" si="4">M59-M55</f>
        <v>#REF!</v>
      </c>
      <c r="N60" s="162"/>
      <c r="O60" s="162"/>
      <c r="P60" s="162"/>
      <c r="Q60" s="162"/>
      <c r="R60" s="162"/>
      <c r="S60" s="162"/>
      <c r="T60" s="162" t="e">
        <f t="shared" si="4"/>
        <v>#REF!</v>
      </c>
      <c r="U60" s="162" t="e">
        <f t="shared" si="4"/>
        <v>#REF!</v>
      </c>
    </row>
    <row r="61" spans="1:21" s="73" customFormat="1" x14ac:dyDescent="0.25">
      <c r="A61" s="85"/>
      <c r="B61" s="79"/>
      <c r="C61" s="86"/>
      <c r="D61" s="80"/>
      <c r="E61" s="80"/>
      <c r="F61" s="80"/>
      <c r="G61" s="80"/>
      <c r="H61" s="80"/>
      <c r="I61" s="80"/>
      <c r="J61" s="80"/>
      <c r="K61" s="80"/>
      <c r="L61" s="80"/>
      <c r="M61" s="80"/>
      <c r="N61" s="81"/>
      <c r="O61" s="81"/>
      <c r="P61" s="81"/>
      <c r="Q61" s="81"/>
      <c r="R61" s="81"/>
      <c r="S61" s="81"/>
      <c r="T61" s="81"/>
      <c r="U61" s="81"/>
    </row>
    <row r="62" spans="1:21" s="73" customFormat="1" x14ac:dyDescent="0.25">
      <c r="A62" s="85"/>
      <c r="B62" s="79"/>
      <c r="C62" s="86"/>
      <c r="D62" s="80"/>
      <c r="E62" s="80"/>
      <c r="F62" s="80"/>
      <c r="G62" s="80"/>
      <c r="H62" s="80"/>
      <c r="I62" s="80"/>
      <c r="J62" s="80"/>
      <c r="K62" s="80"/>
      <c r="L62" s="80"/>
      <c r="M62" s="80"/>
      <c r="N62" s="81"/>
      <c r="O62" s="81"/>
      <c r="P62" s="81"/>
      <c r="Q62" s="81"/>
      <c r="R62" s="81"/>
      <c r="S62" s="81"/>
      <c r="T62" s="81"/>
      <c r="U62" s="81"/>
    </row>
    <row r="63" spans="1:21" s="73" customFormat="1" x14ac:dyDescent="0.25">
      <c r="A63" s="85"/>
      <c r="B63" s="311" t="s">
        <v>389</v>
      </c>
      <c r="C63" s="311"/>
      <c r="D63" s="311"/>
      <c r="E63" s="311"/>
      <c r="F63" s="311"/>
      <c r="G63" s="311"/>
      <c r="H63" s="311"/>
      <c r="I63" s="311"/>
      <c r="J63" s="80"/>
      <c r="K63" s="80"/>
      <c r="L63" s="80"/>
      <c r="M63" s="80"/>
      <c r="N63" s="81"/>
      <c r="O63" s="81"/>
      <c r="P63" s="81"/>
      <c r="Q63" s="81"/>
      <c r="R63" s="81"/>
      <c r="S63" s="81"/>
      <c r="T63" s="81"/>
      <c r="U63" s="81"/>
    </row>
    <row r="64" spans="1:21" s="73" customFormat="1" x14ac:dyDescent="0.25">
      <c r="A64" s="85"/>
      <c r="B64" s="79"/>
      <c r="C64" s="86"/>
      <c r="D64" s="80"/>
      <c r="E64" s="80"/>
      <c r="F64" s="80"/>
      <c r="G64" s="80"/>
      <c r="H64" s="80"/>
      <c r="I64" s="80"/>
      <c r="J64" s="80"/>
      <c r="K64" s="80"/>
      <c r="L64" s="80"/>
      <c r="M64" s="80"/>
      <c r="N64" s="81"/>
      <c r="O64" s="81"/>
      <c r="P64" s="81"/>
      <c r="Q64" s="81"/>
      <c r="R64" s="81"/>
      <c r="S64" s="81"/>
      <c r="T64" s="81"/>
      <c r="U64" s="81"/>
    </row>
    <row r="65" spans="1:21" s="73" customFormat="1" x14ac:dyDescent="0.25">
      <c r="A65" s="85"/>
      <c r="B65" s="79"/>
      <c r="C65" s="86"/>
      <c r="D65" s="80"/>
      <c r="E65" s="80"/>
      <c r="F65" s="80"/>
      <c r="G65" s="80"/>
      <c r="H65" s="80"/>
      <c r="I65" s="80"/>
      <c r="J65" s="80"/>
      <c r="K65" s="80"/>
      <c r="L65" s="80"/>
      <c r="M65" s="80"/>
      <c r="N65" s="81"/>
      <c r="O65" s="81"/>
      <c r="P65" s="81"/>
      <c r="Q65" s="81"/>
      <c r="R65" s="81"/>
      <c r="S65" s="81"/>
      <c r="T65" s="81"/>
      <c r="U65" s="81"/>
    </row>
    <row r="66" spans="1:21" s="73" customFormat="1" x14ac:dyDescent="0.25">
      <c r="A66" s="85"/>
      <c r="B66" s="79"/>
      <c r="C66" s="86"/>
      <c r="D66" s="80"/>
      <c r="E66" s="80"/>
      <c r="F66" s="80"/>
      <c r="G66" s="80"/>
      <c r="H66" s="80"/>
      <c r="I66" s="80"/>
      <c r="J66" s="80"/>
      <c r="K66" s="80"/>
      <c r="L66" s="80"/>
      <c r="M66" s="80"/>
      <c r="N66" s="81"/>
      <c r="O66" s="81"/>
      <c r="P66" s="81"/>
      <c r="Q66" s="81"/>
      <c r="R66" s="81"/>
      <c r="S66" s="81"/>
      <c r="T66" s="81"/>
      <c r="U66" s="81"/>
    </row>
    <row r="67" spans="1:21" s="73" customFormat="1" x14ac:dyDescent="0.25">
      <c r="A67" s="85"/>
      <c r="B67" s="79"/>
      <c r="C67" s="86"/>
      <c r="D67" s="80"/>
      <c r="E67" s="80"/>
      <c r="F67" s="80"/>
      <c r="G67" s="80"/>
      <c r="H67" s="80"/>
      <c r="I67" s="80"/>
      <c r="J67" s="80"/>
      <c r="K67" s="80"/>
      <c r="L67" s="80"/>
      <c r="M67" s="80"/>
      <c r="N67" s="81"/>
      <c r="O67" s="81"/>
      <c r="P67" s="81"/>
      <c r="Q67" s="81"/>
      <c r="R67" s="81"/>
      <c r="S67" s="81"/>
      <c r="T67" s="81"/>
      <c r="U67" s="81"/>
    </row>
    <row r="68" spans="1:21" s="73" customFormat="1" x14ac:dyDescent="0.25">
      <c r="A68" s="85"/>
      <c r="B68" s="79"/>
      <c r="C68" s="86"/>
      <c r="D68" s="80"/>
      <c r="E68" s="80"/>
      <c r="F68" s="80"/>
      <c r="G68" s="80"/>
      <c r="H68" s="80"/>
      <c r="I68" s="80"/>
      <c r="J68" s="80"/>
      <c r="K68" s="80"/>
      <c r="L68" s="80"/>
      <c r="M68" s="80"/>
      <c r="N68" s="81"/>
      <c r="O68" s="81"/>
      <c r="P68" s="81"/>
      <c r="Q68" s="81"/>
      <c r="R68" s="81"/>
      <c r="S68" s="81"/>
      <c r="T68" s="81"/>
      <c r="U68" s="81"/>
    </row>
    <row r="69" spans="1:21" s="73" customFormat="1" x14ac:dyDescent="0.25">
      <c r="A69" s="85"/>
      <c r="B69" s="79"/>
      <c r="C69" s="86"/>
      <c r="D69" s="80"/>
      <c r="E69" s="80"/>
      <c r="F69" s="80"/>
      <c r="G69" s="80"/>
      <c r="H69" s="80"/>
      <c r="I69" s="80"/>
      <c r="J69" s="80"/>
      <c r="K69" s="80"/>
      <c r="L69" s="80"/>
      <c r="M69" s="80"/>
      <c r="N69" s="81"/>
      <c r="O69" s="81"/>
      <c r="P69" s="81"/>
      <c r="Q69" s="81"/>
      <c r="R69" s="81"/>
      <c r="S69" s="81"/>
      <c r="T69" s="81"/>
      <c r="U69" s="81"/>
    </row>
    <row r="70" spans="1:21" s="73" customFormat="1" x14ac:dyDescent="0.25">
      <c r="A70" s="85"/>
      <c r="B70" s="79"/>
      <c r="C70" s="86"/>
      <c r="D70" s="80"/>
      <c r="E70" s="80"/>
      <c r="F70" s="80"/>
      <c r="G70" s="80"/>
      <c r="H70" s="80"/>
      <c r="I70" s="80"/>
      <c r="J70" s="80"/>
      <c r="K70" s="80"/>
      <c r="L70" s="80"/>
      <c r="M70" s="80"/>
      <c r="N70" s="81"/>
      <c r="O70" s="81"/>
      <c r="P70" s="81"/>
      <c r="Q70" s="81"/>
      <c r="R70" s="81"/>
      <c r="S70" s="81"/>
      <c r="T70" s="81"/>
      <c r="U70" s="81"/>
    </row>
    <row r="71" spans="1:21" s="73" customFormat="1" x14ac:dyDescent="0.25">
      <c r="A71" s="85"/>
      <c r="B71" s="79"/>
      <c r="C71" s="86"/>
      <c r="D71" s="80"/>
      <c r="E71" s="80"/>
      <c r="F71" s="80"/>
      <c r="G71" s="80"/>
      <c r="H71" s="80"/>
      <c r="I71" s="80"/>
      <c r="J71" s="80"/>
      <c r="K71" s="80"/>
      <c r="L71" s="80"/>
      <c r="M71" s="80"/>
      <c r="N71" s="81"/>
      <c r="O71" s="81"/>
      <c r="P71" s="81"/>
      <c r="Q71" s="81"/>
      <c r="R71" s="81"/>
      <c r="S71" s="81"/>
      <c r="T71" s="81"/>
      <c r="U71" s="81"/>
    </row>
    <row r="72" spans="1:21" s="73" customFormat="1" x14ac:dyDescent="0.25">
      <c r="A72" s="85"/>
      <c r="B72" s="79"/>
      <c r="C72" s="86"/>
      <c r="D72" s="80"/>
      <c r="E72" s="80"/>
      <c r="F72" s="80"/>
      <c r="G72" s="80"/>
      <c r="H72" s="80"/>
      <c r="I72" s="80"/>
      <c r="J72" s="80"/>
      <c r="K72" s="80"/>
      <c r="L72" s="80"/>
      <c r="M72" s="80"/>
      <c r="N72" s="81"/>
      <c r="O72" s="81"/>
      <c r="P72" s="81"/>
      <c r="Q72" s="81"/>
      <c r="R72" s="81"/>
      <c r="S72" s="81"/>
      <c r="T72" s="81"/>
      <c r="U72" s="81"/>
    </row>
    <row r="73" spans="1:21" s="73" customFormat="1" x14ac:dyDescent="0.25">
      <c r="A73" s="85"/>
      <c r="B73" s="79"/>
      <c r="C73" s="86"/>
      <c r="D73" s="80"/>
      <c r="E73" s="80"/>
      <c r="F73" s="80"/>
      <c r="G73" s="80"/>
      <c r="H73" s="80"/>
      <c r="I73" s="80"/>
      <c r="J73" s="80"/>
      <c r="K73" s="80"/>
      <c r="L73" s="80"/>
      <c r="M73" s="80"/>
      <c r="N73" s="81"/>
      <c r="O73" s="81"/>
      <c r="P73" s="81"/>
      <c r="Q73" s="81"/>
      <c r="R73" s="81"/>
      <c r="S73" s="81"/>
      <c r="T73" s="81"/>
      <c r="U73" s="81"/>
    </row>
    <row r="74" spans="1:21" s="73" customFormat="1" x14ac:dyDescent="0.25">
      <c r="A74" s="85"/>
      <c r="B74" s="79"/>
      <c r="C74" s="86"/>
      <c r="D74" s="80"/>
      <c r="E74" s="80"/>
      <c r="F74" s="80"/>
      <c r="G74" s="80"/>
      <c r="H74" s="80"/>
      <c r="I74" s="80"/>
      <c r="J74" s="80"/>
      <c r="K74" s="80"/>
      <c r="L74" s="80"/>
      <c r="M74" s="80"/>
      <c r="N74" s="81"/>
      <c r="O74" s="81"/>
      <c r="P74" s="81"/>
      <c r="Q74" s="81"/>
      <c r="R74" s="81"/>
      <c r="S74" s="81"/>
      <c r="T74" s="81"/>
      <c r="U74" s="81"/>
    </row>
    <row r="75" spans="1:21" s="73" customFormat="1" x14ac:dyDescent="0.25">
      <c r="A75" s="85"/>
      <c r="B75" s="79"/>
      <c r="C75" s="86"/>
      <c r="D75" s="80"/>
      <c r="E75" s="80"/>
      <c r="F75" s="80"/>
      <c r="G75" s="80"/>
      <c r="H75" s="80"/>
      <c r="I75" s="80"/>
      <c r="J75" s="80"/>
      <c r="K75" s="80"/>
      <c r="L75" s="80"/>
      <c r="M75" s="80"/>
      <c r="N75" s="81"/>
      <c r="O75" s="81"/>
      <c r="P75" s="81"/>
      <c r="Q75" s="81"/>
      <c r="R75" s="81"/>
      <c r="S75" s="81"/>
      <c r="T75" s="81"/>
      <c r="U75" s="81"/>
    </row>
    <row r="76" spans="1:21" s="73" customFormat="1" x14ac:dyDescent="0.25">
      <c r="A76" s="85"/>
      <c r="B76" s="79"/>
      <c r="C76" s="86"/>
      <c r="D76" s="80"/>
      <c r="E76" s="80"/>
      <c r="F76" s="80"/>
      <c r="G76" s="80"/>
      <c r="H76" s="80"/>
      <c r="I76" s="80"/>
      <c r="J76" s="80"/>
      <c r="K76" s="80"/>
      <c r="L76" s="80"/>
      <c r="M76" s="80"/>
      <c r="N76" s="81"/>
      <c r="O76" s="81"/>
      <c r="P76" s="81"/>
      <c r="Q76" s="81"/>
      <c r="R76" s="81"/>
      <c r="S76" s="81"/>
      <c r="T76" s="81"/>
      <c r="U76" s="81"/>
    </row>
    <row r="77" spans="1:21" s="73" customFormat="1" x14ac:dyDescent="0.25">
      <c r="A77" s="85"/>
      <c r="B77" s="79"/>
      <c r="C77" s="86"/>
      <c r="D77" s="80"/>
      <c r="E77" s="80"/>
      <c r="F77" s="80"/>
      <c r="G77" s="80"/>
      <c r="H77" s="80"/>
      <c r="I77" s="80"/>
      <c r="J77" s="80"/>
      <c r="K77" s="80"/>
      <c r="L77" s="80"/>
      <c r="M77" s="80"/>
      <c r="N77" s="81"/>
      <c r="O77" s="81"/>
      <c r="P77" s="81"/>
      <c r="Q77" s="81"/>
      <c r="R77" s="81"/>
      <c r="S77" s="81"/>
      <c r="T77" s="81"/>
      <c r="U77" s="81"/>
    </row>
    <row r="78" spans="1:21" s="73" customFormat="1" x14ac:dyDescent="0.25">
      <c r="A78" s="85"/>
      <c r="B78" s="79"/>
      <c r="C78" s="86"/>
      <c r="D78" s="80"/>
      <c r="E78" s="80"/>
      <c r="F78" s="80"/>
      <c r="G78" s="80"/>
      <c r="H78" s="80"/>
      <c r="I78" s="80"/>
      <c r="J78" s="80"/>
      <c r="K78" s="80"/>
      <c r="L78" s="80"/>
      <c r="M78" s="80"/>
      <c r="N78" s="81"/>
      <c r="O78" s="81"/>
      <c r="P78" s="81"/>
      <c r="Q78" s="81"/>
      <c r="R78" s="81"/>
      <c r="S78" s="81"/>
      <c r="T78" s="81"/>
      <c r="U78" s="81"/>
    </row>
    <row r="79" spans="1:21" s="73" customFormat="1" x14ac:dyDescent="0.25">
      <c r="A79" s="85"/>
      <c r="B79" s="79"/>
      <c r="C79" s="86"/>
      <c r="D79" s="80"/>
      <c r="E79" s="80"/>
      <c r="F79" s="80"/>
      <c r="G79" s="80"/>
      <c r="H79" s="80"/>
      <c r="I79" s="80"/>
      <c r="J79" s="80"/>
      <c r="K79" s="80"/>
      <c r="L79" s="80"/>
      <c r="M79" s="80"/>
      <c r="N79" s="81"/>
      <c r="O79" s="81"/>
      <c r="P79" s="81"/>
      <c r="Q79" s="81"/>
      <c r="R79" s="81"/>
      <c r="S79" s="81"/>
      <c r="T79" s="81"/>
      <c r="U79" s="81"/>
    </row>
    <row r="80" spans="1:21" s="73" customFormat="1" x14ac:dyDescent="0.25">
      <c r="A80" s="85"/>
      <c r="B80" s="79"/>
      <c r="C80" s="86"/>
      <c r="D80" s="80"/>
      <c r="E80" s="80"/>
      <c r="F80" s="80"/>
      <c r="G80" s="80"/>
      <c r="H80" s="80"/>
      <c r="I80" s="80"/>
      <c r="J80" s="80"/>
      <c r="K80" s="80"/>
      <c r="L80" s="80"/>
      <c r="M80" s="80"/>
      <c r="N80" s="81"/>
      <c r="O80" s="81"/>
      <c r="P80" s="81"/>
      <c r="Q80" s="81"/>
      <c r="R80" s="81"/>
      <c r="S80" s="81"/>
      <c r="T80" s="81"/>
      <c r="U80" s="81"/>
    </row>
    <row r="81" spans="1:21" s="73" customFormat="1" x14ac:dyDescent="0.25">
      <c r="A81" s="85"/>
      <c r="B81" s="79"/>
      <c r="C81" s="86"/>
      <c r="D81" s="80"/>
      <c r="E81" s="80"/>
      <c r="F81" s="80"/>
      <c r="G81" s="80"/>
      <c r="H81" s="80"/>
      <c r="I81" s="80"/>
      <c r="J81" s="80"/>
      <c r="K81" s="80"/>
      <c r="L81" s="80"/>
      <c r="M81" s="80"/>
      <c r="N81" s="81"/>
      <c r="O81" s="81"/>
      <c r="P81" s="81"/>
      <c r="Q81" s="81"/>
      <c r="R81" s="81"/>
      <c r="S81" s="81"/>
      <c r="T81" s="81"/>
      <c r="U81" s="81"/>
    </row>
    <row r="82" spans="1:21" s="73" customFormat="1" x14ac:dyDescent="0.25">
      <c r="A82" s="85"/>
      <c r="B82" s="79"/>
      <c r="C82" s="86"/>
      <c r="D82" s="80"/>
      <c r="E82" s="80"/>
      <c r="F82" s="80"/>
      <c r="G82" s="80"/>
      <c r="H82" s="80"/>
      <c r="I82" s="80"/>
      <c r="J82" s="80"/>
      <c r="K82" s="80"/>
      <c r="L82" s="80"/>
      <c r="M82" s="80"/>
      <c r="N82" s="81"/>
      <c r="O82" s="81"/>
      <c r="P82" s="81"/>
      <c r="Q82" s="81"/>
      <c r="R82" s="81"/>
      <c r="S82" s="81"/>
      <c r="T82" s="81"/>
      <c r="U82" s="81"/>
    </row>
    <row r="83" spans="1:21" s="73" customFormat="1" x14ac:dyDescent="0.25">
      <c r="A83" s="85"/>
      <c r="B83" s="79"/>
      <c r="C83" s="86"/>
      <c r="D83" s="80"/>
      <c r="E83" s="80"/>
      <c r="F83" s="80"/>
      <c r="G83" s="80"/>
      <c r="H83" s="80"/>
      <c r="I83" s="80"/>
      <c r="J83" s="80"/>
      <c r="K83" s="80"/>
      <c r="L83" s="80"/>
      <c r="M83" s="80"/>
      <c r="N83" s="81"/>
      <c r="O83" s="81"/>
      <c r="P83" s="81"/>
      <c r="Q83" s="81"/>
      <c r="R83" s="81"/>
      <c r="S83" s="81"/>
      <c r="T83" s="81"/>
      <c r="U83" s="81"/>
    </row>
    <row r="84" spans="1:21" s="73" customFormat="1" x14ac:dyDescent="0.25">
      <c r="A84" s="85"/>
      <c r="B84" s="79"/>
      <c r="C84" s="86"/>
      <c r="D84" s="80"/>
      <c r="E84" s="80"/>
      <c r="F84" s="80"/>
      <c r="G84" s="80"/>
      <c r="H84" s="80"/>
      <c r="I84" s="80"/>
      <c r="J84" s="80"/>
      <c r="K84" s="80"/>
      <c r="L84" s="80"/>
      <c r="M84" s="80"/>
      <c r="N84" s="81"/>
      <c r="O84" s="81"/>
      <c r="P84" s="81"/>
      <c r="Q84" s="81"/>
      <c r="R84" s="81"/>
      <c r="S84" s="81"/>
      <c r="T84" s="81"/>
      <c r="U84" s="81"/>
    </row>
    <row r="85" spans="1:21" s="73" customFormat="1" x14ac:dyDescent="0.25">
      <c r="A85" s="85"/>
      <c r="B85" s="79"/>
      <c r="C85" s="86"/>
      <c r="D85" s="80"/>
      <c r="E85" s="80"/>
      <c r="F85" s="80"/>
      <c r="G85" s="80"/>
      <c r="H85" s="80"/>
      <c r="I85" s="80"/>
      <c r="J85" s="80"/>
      <c r="K85" s="80"/>
      <c r="L85" s="80"/>
      <c r="M85" s="80"/>
      <c r="N85" s="81"/>
      <c r="O85" s="81"/>
      <c r="P85" s="81"/>
      <c r="Q85" s="81"/>
      <c r="R85" s="81"/>
      <c r="S85" s="81"/>
      <c r="T85" s="81"/>
      <c r="U85" s="81"/>
    </row>
    <row r="86" spans="1:21" s="73" customFormat="1" x14ac:dyDescent="0.25">
      <c r="A86" s="85"/>
      <c r="B86" s="79"/>
      <c r="C86" s="86"/>
      <c r="D86" s="80"/>
      <c r="E86" s="80"/>
      <c r="F86" s="80"/>
      <c r="G86" s="80"/>
      <c r="H86" s="80"/>
      <c r="I86" s="80"/>
      <c r="J86" s="80"/>
      <c r="K86" s="80"/>
      <c r="L86" s="80"/>
      <c r="M86" s="80"/>
      <c r="N86" s="81"/>
      <c r="O86" s="81"/>
      <c r="P86" s="81"/>
      <c r="Q86" s="81"/>
      <c r="R86" s="81"/>
      <c r="S86" s="81"/>
      <c r="T86" s="81"/>
      <c r="U86" s="81"/>
    </row>
    <row r="87" spans="1:21" s="73" customFormat="1" x14ac:dyDescent="0.25">
      <c r="A87" s="85"/>
      <c r="B87" s="79"/>
      <c r="C87" s="86"/>
      <c r="D87" s="80"/>
      <c r="E87" s="80"/>
      <c r="F87" s="80"/>
      <c r="G87" s="80"/>
      <c r="H87" s="80"/>
      <c r="I87" s="80"/>
      <c r="J87" s="80"/>
      <c r="K87" s="80"/>
      <c r="L87" s="80"/>
      <c r="M87" s="80"/>
      <c r="N87" s="81"/>
      <c r="O87" s="81"/>
      <c r="P87" s="81"/>
      <c r="Q87" s="81"/>
      <c r="R87" s="81"/>
      <c r="S87" s="81"/>
      <c r="T87" s="81"/>
      <c r="U87" s="81"/>
    </row>
    <row r="88" spans="1:21" s="73" customFormat="1" x14ac:dyDescent="0.25">
      <c r="A88" s="85"/>
      <c r="B88" s="79"/>
      <c r="C88" s="86"/>
      <c r="D88" s="80"/>
      <c r="E88" s="80"/>
      <c r="F88" s="80"/>
      <c r="G88" s="80"/>
      <c r="H88" s="80"/>
      <c r="I88" s="80"/>
      <c r="J88" s="80"/>
      <c r="K88" s="80"/>
      <c r="L88" s="80"/>
      <c r="M88" s="80"/>
      <c r="N88" s="81"/>
      <c r="O88" s="81"/>
      <c r="P88" s="81"/>
      <c r="Q88" s="81"/>
      <c r="R88" s="81"/>
      <c r="S88" s="81"/>
      <c r="T88" s="81"/>
      <c r="U88" s="81"/>
    </row>
    <row r="89" spans="1:21" s="73" customFormat="1" x14ac:dyDescent="0.25">
      <c r="A89" s="85"/>
      <c r="B89" s="79"/>
      <c r="C89" s="86"/>
      <c r="D89" s="80"/>
      <c r="E89" s="80"/>
      <c r="F89" s="80"/>
      <c r="G89" s="80"/>
      <c r="H89" s="80"/>
      <c r="I89" s="80"/>
      <c r="J89" s="80"/>
      <c r="K89" s="80"/>
      <c r="L89" s="80"/>
      <c r="M89" s="80"/>
      <c r="N89" s="81"/>
      <c r="O89" s="81"/>
      <c r="P89" s="81"/>
      <c r="Q89" s="81"/>
      <c r="R89" s="81"/>
      <c r="S89" s="81"/>
      <c r="T89" s="81"/>
      <c r="U89" s="81"/>
    </row>
    <row r="90" spans="1:21" s="73" customFormat="1" x14ac:dyDescent="0.25">
      <c r="A90" s="85"/>
      <c r="B90" s="79"/>
      <c r="C90" s="86"/>
      <c r="D90" s="80"/>
      <c r="E90" s="80"/>
      <c r="F90" s="80"/>
      <c r="G90" s="80"/>
      <c r="H90" s="80"/>
      <c r="I90" s="80"/>
      <c r="J90" s="80"/>
      <c r="K90" s="80"/>
      <c r="L90" s="80"/>
      <c r="M90" s="80"/>
      <c r="N90" s="81"/>
      <c r="O90" s="81"/>
      <c r="P90" s="81"/>
      <c r="Q90" s="81"/>
      <c r="R90" s="81"/>
      <c r="S90" s="81"/>
      <c r="T90" s="81"/>
      <c r="U90" s="81"/>
    </row>
    <row r="91" spans="1:21" s="73" customFormat="1" x14ac:dyDescent="0.25">
      <c r="A91" s="85"/>
      <c r="B91" s="79"/>
      <c r="C91" s="86"/>
      <c r="D91" s="80"/>
      <c r="E91" s="80"/>
      <c r="F91" s="80"/>
      <c r="G91" s="80"/>
      <c r="H91" s="80"/>
      <c r="I91" s="80"/>
      <c r="J91" s="80"/>
      <c r="K91" s="80"/>
      <c r="L91" s="80"/>
      <c r="M91" s="80"/>
      <c r="N91" s="81"/>
      <c r="O91" s="81"/>
      <c r="P91" s="81"/>
      <c r="Q91" s="81"/>
      <c r="R91" s="81"/>
      <c r="S91" s="81"/>
      <c r="T91" s="81"/>
      <c r="U91" s="81"/>
    </row>
    <row r="92" spans="1:21" s="73" customFormat="1" x14ac:dyDescent="0.25">
      <c r="A92" s="85"/>
      <c r="B92" s="79"/>
      <c r="C92" s="86"/>
      <c r="D92" s="80"/>
      <c r="E92" s="80"/>
      <c r="F92" s="80"/>
      <c r="G92" s="80"/>
      <c r="H92" s="80"/>
      <c r="I92" s="80"/>
      <c r="J92" s="80"/>
      <c r="K92" s="80"/>
      <c r="L92" s="80"/>
      <c r="M92" s="80"/>
      <c r="N92" s="81"/>
      <c r="O92" s="81"/>
      <c r="P92" s="81"/>
      <c r="Q92" s="81"/>
      <c r="R92" s="81"/>
      <c r="S92" s="81"/>
      <c r="T92" s="81"/>
      <c r="U92" s="81"/>
    </row>
    <row r="93" spans="1:21" s="73" customFormat="1" x14ac:dyDescent="0.25">
      <c r="A93" s="85"/>
      <c r="B93" s="79"/>
      <c r="C93" s="86"/>
      <c r="D93" s="80"/>
      <c r="E93" s="80"/>
      <c r="F93" s="80"/>
      <c r="G93" s="80"/>
      <c r="H93" s="80"/>
      <c r="I93" s="80"/>
      <c r="J93" s="80"/>
      <c r="K93" s="80"/>
      <c r="L93" s="80"/>
      <c r="M93" s="80"/>
      <c r="N93" s="81"/>
      <c r="O93" s="81"/>
      <c r="P93" s="81"/>
      <c r="Q93" s="81"/>
      <c r="R93" s="81"/>
      <c r="S93" s="81"/>
      <c r="T93" s="81"/>
      <c r="U93" s="81"/>
    </row>
    <row r="94" spans="1:21" s="73" customFormat="1" x14ac:dyDescent="0.25">
      <c r="A94" s="85"/>
      <c r="B94" s="79"/>
      <c r="C94" s="86"/>
      <c r="D94" s="80"/>
      <c r="E94" s="80"/>
      <c r="F94" s="80"/>
      <c r="G94" s="80"/>
      <c r="H94" s="80"/>
      <c r="I94" s="80"/>
      <c r="J94" s="80"/>
      <c r="K94" s="80"/>
      <c r="L94" s="80"/>
      <c r="M94" s="80"/>
      <c r="N94" s="81"/>
      <c r="O94" s="81"/>
      <c r="P94" s="81"/>
      <c r="Q94" s="81"/>
      <c r="R94" s="81"/>
      <c r="S94" s="81"/>
      <c r="T94" s="81"/>
      <c r="U94" s="81"/>
    </row>
    <row r="95" spans="1:21" s="73" customFormat="1" x14ac:dyDescent="0.25">
      <c r="A95" s="85"/>
      <c r="B95" s="79"/>
      <c r="C95" s="86"/>
      <c r="D95" s="80"/>
      <c r="E95" s="80"/>
      <c r="F95" s="80"/>
      <c r="G95" s="80"/>
      <c r="H95" s="80"/>
      <c r="I95" s="80"/>
      <c r="J95" s="80"/>
      <c r="K95" s="80"/>
      <c r="L95" s="80"/>
      <c r="M95" s="80"/>
      <c r="N95" s="81"/>
      <c r="O95" s="81"/>
      <c r="P95" s="81"/>
      <c r="Q95" s="81"/>
      <c r="R95" s="81"/>
      <c r="S95" s="81"/>
      <c r="T95" s="81"/>
      <c r="U95" s="81"/>
    </row>
    <row r="96" spans="1:21" s="73" customFormat="1" x14ac:dyDescent="0.25">
      <c r="A96" s="85"/>
      <c r="B96" s="79"/>
      <c r="C96" s="86"/>
      <c r="D96" s="80"/>
      <c r="E96" s="80"/>
      <c r="F96" s="80"/>
      <c r="G96" s="80"/>
      <c r="H96" s="80"/>
      <c r="I96" s="80"/>
      <c r="J96" s="80"/>
      <c r="K96" s="80"/>
      <c r="L96" s="80"/>
      <c r="M96" s="80"/>
      <c r="N96" s="81"/>
      <c r="O96" s="81"/>
      <c r="P96" s="81"/>
      <c r="Q96" s="81"/>
      <c r="R96" s="81"/>
      <c r="S96" s="81"/>
      <c r="T96" s="81"/>
      <c r="U96" s="81"/>
    </row>
    <row r="97" spans="1:21" s="73" customFormat="1" x14ac:dyDescent="0.25">
      <c r="A97" s="85"/>
      <c r="B97" s="79"/>
      <c r="C97" s="86"/>
      <c r="D97" s="80"/>
      <c r="E97" s="80"/>
      <c r="F97" s="80"/>
      <c r="G97" s="80"/>
      <c r="H97" s="80"/>
      <c r="I97" s="80"/>
      <c r="J97" s="80"/>
      <c r="K97" s="80"/>
      <c r="L97" s="80"/>
      <c r="M97" s="80"/>
      <c r="N97" s="81"/>
      <c r="O97" s="81"/>
      <c r="P97" s="81"/>
      <c r="Q97" s="81"/>
      <c r="R97" s="81"/>
      <c r="S97" s="81"/>
      <c r="T97" s="81"/>
      <c r="U97" s="81"/>
    </row>
    <row r="98" spans="1:21" s="73" customFormat="1" x14ac:dyDescent="0.25">
      <c r="A98" s="85"/>
      <c r="B98" s="79"/>
      <c r="C98" s="86"/>
      <c r="D98" s="80"/>
      <c r="E98" s="80"/>
      <c r="F98" s="80"/>
      <c r="G98" s="80"/>
      <c r="H98" s="80"/>
      <c r="I98" s="80"/>
      <c r="J98" s="80"/>
      <c r="K98" s="80"/>
      <c r="L98" s="80"/>
      <c r="M98" s="80"/>
      <c r="N98" s="81"/>
      <c r="O98" s="81"/>
      <c r="P98" s="81"/>
      <c r="Q98" s="81"/>
      <c r="R98" s="81"/>
      <c r="S98" s="81"/>
      <c r="T98" s="81"/>
      <c r="U98" s="81"/>
    </row>
    <row r="99" spans="1:21" s="73" customFormat="1" x14ac:dyDescent="0.25">
      <c r="A99" s="85"/>
      <c r="B99" s="79"/>
      <c r="C99" s="86"/>
      <c r="D99" s="80"/>
      <c r="E99" s="80"/>
      <c r="F99" s="80"/>
      <c r="G99" s="80"/>
      <c r="H99" s="80"/>
      <c r="I99" s="80"/>
      <c r="J99" s="80"/>
      <c r="K99" s="80"/>
      <c r="L99" s="80"/>
      <c r="M99" s="80"/>
      <c r="N99" s="81"/>
      <c r="O99" s="81"/>
      <c r="P99" s="81"/>
      <c r="Q99" s="81"/>
      <c r="R99" s="81"/>
      <c r="S99" s="81"/>
      <c r="T99" s="81"/>
      <c r="U99" s="81"/>
    </row>
    <row r="100" spans="1:21" s="73" customFormat="1" x14ac:dyDescent="0.25">
      <c r="A100" s="85"/>
      <c r="B100" s="79"/>
      <c r="C100" s="86"/>
      <c r="D100" s="80"/>
      <c r="E100" s="80"/>
      <c r="F100" s="80"/>
      <c r="G100" s="80"/>
      <c r="H100" s="80"/>
      <c r="I100" s="80"/>
      <c r="J100" s="80"/>
      <c r="K100" s="80"/>
      <c r="L100" s="80"/>
      <c r="M100" s="80"/>
      <c r="N100" s="81"/>
      <c r="O100" s="81"/>
      <c r="P100" s="81"/>
      <c r="Q100" s="81"/>
      <c r="R100" s="81"/>
      <c r="S100" s="81"/>
      <c r="T100" s="81"/>
      <c r="U100" s="81"/>
    </row>
    <row r="101" spans="1:21" s="73" customFormat="1" x14ac:dyDescent="0.25">
      <c r="A101" s="85"/>
      <c r="B101" s="79"/>
      <c r="C101" s="86"/>
      <c r="D101" s="80"/>
      <c r="E101" s="80"/>
      <c r="F101" s="80"/>
      <c r="G101" s="80"/>
      <c r="H101" s="80"/>
      <c r="I101" s="80"/>
      <c r="J101" s="80"/>
      <c r="K101" s="80"/>
      <c r="L101" s="80"/>
      <c r="M101" s="80"/>
      <c r="N101" s="81"/>
      <c r="O101" s="81"/>
      <c r="P101" s="81"/>
      <c r="Q101" s="81"/>
      <c r="R101" s="81"/>
      <c r="S101" s="81"/>
      <c r="T101" s="81"/>
      <c r="U101" s="81"/>
    </row>
    <row r="102" spans="1:21" s="73" customFormat="1" x14ac:dyDescent="0.25">
      <c r="A102" s="85"/>
      <c r="B102" s="79"/>
      <c r="C102" s="86"/>
      <c r="D102" s="80"/>
      <c r="E102" s="80"/>
      <c r="F102" s="80"/>
      <c r="G102" s="80"/>
      <c r="H102" s="80"/>
      <c r="I102" s="80"/>
      <c r="J102" s="80"/>
      <c r="K102" s="80"/>
      <c r="L102" s="80"/>
      <c r="M102" s="80"/>
      <c r="N102" s="81"/>
      <c r="O102" s="81"/>
      <c r="P102" s="81"/>
      <c r="Q102" s="81"/>
      <c r="R102" s="81"/>
      <c r="S102" s="81"/>
      <c r="T102" s="81"/>
      <c r="U102" s="81"/>
    </row>
    <row r="103" spans="1:21" s="73" customFormat="1" x14ac:dyDescent="0.25">
      <c r="A103" s="85"/>
      <c r="B103" s="79"/>
      <c r="C103" s="86"/>
      <c r="D103" s="80"/>
      <c r="E103" s="80"/>
      <c r="F103" s="80"/>
      <c r="G103" s="80"/>
      <c r="H103" s="80"/>
      <c r="I103" s="80"/>
      <c r="J103" s="80"/>
      <c r="K103" s="80"/>
      <c r="L103" s="80"/>
      <c r="M103" s="80"/>
      <c r="N103" s="81"/>
      <c r="O103" s="81"/>
      <c r="P103" s="81"/>
      <c r="Q103" s="81"/>
      <c r="R103" s="81"/>
      <c r="S103" s="81"/>
      <c r="T103" s="81"/>
      <c r="U103" s="81"/>
    </row>
    <row r="104" spans="1:21" s="73" customFormat="1" x14ac:dyDescent="0.25">
      <c r="A104" s="85"/>
      <c r="B104" s="79"/>
      <c r="C104" s="86"/>
      <c r="D104" s="80"/>
      <c r="E104" s="80"/>
      <c r="F104" s="80"/>
      <c r="G104" s="80"/>
      <c r="H104" s="80"/>
      <c r="I104" s="80"/>
      <c r="J104" s="80"/>
      <c r="K104" s="80"/>
      <c r="L104" s="80"/>
      <c r="M104" s="80"/>
      <c r="N104" s="81"/>
      <c r="O104" s="81"/>
      <c r="P104" s="81"/>
      <c r="Q104" s="81"/>
      <c r="R104" s="81"/>
      <c r="S104" s="81"/>
      <c r="T104" s="81"/>
      <c r="U104" s="81"/>
    </row>
    <row r="105" spans="1:21" s="73" customFormat="1" x14ac:dyDescent="0.25">
      <c r="A105" s="85"/>
      <c r="B105" s="79"/>
      <c r="C105" s="86"/>
      <c r="D105" s="80"/>
      <c r="E105" s="80"/>
      <c r="F105" s="80"/>
      <c r="G105" s="80"/>
      <c r="H105" s="80"/>
      <c r="I105" s="80"/>
      <c r="J105" s="80"/>
      <c r="K105" s="80"/>
      <c r="L105" s="80"/>
      <c r="M105" s="80"/>
      <c r="N105" s="81"/>
      <c r="O105" s="81"/>
      <c r="P105" s="81"/>
      <c r="Q105" s="81"/>
      <c r="R105" s="81"/>
      <c r="S105" s="81"/>
      <c r="T105" s="81"/>
      <c r="U105" s="81"/>
    </row>
    <row r="106" spans="1:21" s="73" customFormat="1" x14ac:dyDescent="0.25">
      <c r="A106" s="85"/>
      <c r="B106" s="79"/>
      <c r="C106" s="86"/>
      <c r="D106" s="80"/>
      <c r="E106" s="80"/>
      <c r="F106" s="80"/>
      <c r="G106" s="80"/>
      <c r="H106" s="80"/>
      <c r="I106" s="80"/>
      <c r="J106" s="80"/>
      <c r="K106" s="80"/>
      <c r="L106" s="80"/>
      <c r="M106" s="80"/>
      <c r="N106" s="81"/>
      <c r="O106" s="81"/>
      <c r="P106" s="81"/>
      <c r="Q106" s="81"/>
      <c r="R106" s="81"/>
      <c r="S106" s="81"/>
      <c r="T106" s="81"/>
      <c r="U106" s="81"/>
    </row>
    <row r="107" spans="1:21" s="73" customFormat="1" x14ac:dyDescent="0.25">
      <c r="A107" s="85"/>
      <c r="B107" s="79"/>
      <c r="C107" s="86"/>
      <c r="D107" s="80"/>
      <c r="E107" s="80"/>
      <c r="F107" s="80"/>
      <c r="G107" s="80"/>
      <c r="H107" s="80"/>
      <c r="I107" s="80"/>
      <c r="J107" s="80"/>
      <c r="K107" s="80"/>
      <c r="L107" s="80"/>
      <c r="M107" s="80"/>
      <c r="N107" s="81"/>
      <c r="O107" s="81"/>
      <c r="P107" s="81"/>
      <c r="Q107" s="81"/>
      <c r="R107" s="81"/>
      <c r="S107" s="81"/>
      <c r="T107" s="81"/>
      <c r="U107" s="81"/>
    </row>
    <row r="108" spans="1:21" s="73" customFormat="1" x14ac:dyDescent="0.25">
      <c r="A108" s="85"/>
      <c r="B108" s="79"/>
      <c r="C108" s="86"/>
      <c r="D108" s="80"/>
      <c r="E108" s="80"/>
      <c r="F108" s="80"/>
      <c r="G108" s="80"/>
      <c r="H108" s="80"/>
      <c r="I108" s="80"/>
      <c r="J108" s="80"/>
      <c r="K108" s="80"/>
      <c r="L108" s="80"/>
      <c r="M108" s="80"/>
      <c r="N108" s="81"/>
      <c r="O108" s="81"/>
      <c r="P108" s="81"/>
      <c r="Q108" s="81"/>
      <c r="R108" s="81"/>
      <c r="S108" s="81"/>
      <c r="T108" s="81"/>
      <c r="U108" s="81"/>
    </row>
    <row r="109" spans="1:21" s="73" customFormat="1" x14ac:dyDescent="0.25">
      <c r="A109" s="85"/>
      <c r="B109" s="79"/>
      <c r="C109" s="86"/>
      <c r="D109" s="80"/>
      <c r="E109" s="80"/>
      <c r="F109" s="80"/>
      <c r="G109" s="80"/>
      <c r="H109" s="80"/>
      <c r="I109" s="80"/>
      <c r="J109" s="80"/>
      <c r="K109" s="80"/>
      <c r="L109" s="80"/>
      <c r="M109" s="80"/>
      <c r="N109" s="81"/>
      <c r="O109" s="81"/>
      <c r="P109" s="81"/>
      <c r="Q109" s="81"/>
      <c r="R109" s="81"/>
      <c r="S109" s="81"/>
      <c r="T109" s="81"/>
      <c r="U109" s="81"/>
    </row>
    <row r="110" spans="1:21" s="73" customFormat="1" x14ac:dyDescent="0.25">
      <c r="A110" s="85"/>
      <c r="B110" s="79"/>
      <c r="C110" s="86"/>
      <c r="D110" s="80"/>
      <c r="E110" s="80"/>
      <c r="F110" s="80"/>
      <c r="G110" s="80"/>
      <c r="H110" s="80"/>
      <c r="I110" s="80"/>
      <c r="J110" s="80"/>
      <c r="K110" s="80"/>
      <c r="L110" s="80"/>
      <c r="M110" s="80"/>
      <c r="N110" s="81"/>
      <c r="O110" s="81"/>
      <c r="P110" s="81"/>
      <c r="Q110" s="81"/>
      <c r="R110" s="81"/>
      <c r="S110" s="81"/>
      <c r="T110" s="81"/>
      <c r="U110" s="81"/>
    </row>
    <row r="111" spans="1:21" s="73" customFormat="1" x14ac:dyDescent="0.25">
      <c r="A111" s="85"/>
      <c r="B111" s="79"/>
      <c r="C111" s="86"/>
      <c r="D111" s="80"/>
      <c r="E111" s="80"/>
      <c r="F111" s="80"/>
      <c r="G111" s="80"/>
      <c r="H111" s="80"/>
      <c r="I111" s="80"/>
      <c r="J111" s="80"/>
      <c r="K111" s="80"/>
      <c r="L111" s="80"/>
      <c r="M111" s="80"/>
      <c r="N111" s="81"/>
      <c r="O111" s="81"/>
      <c r="P111" s="81"/>
      <c r="Q111" s="81"/>
      <c r="R111" s="81"/>
      <c r="S111" s="81"/>
      <c r="T111" s="81"/>
      <c r="U111" s="81"/>
    </row>
    <row r="112" spans="1:21" s="73" customFormat="1" x14ac:dyDescent="0.25">
      <c r="A112" s="85"/>
      <c r="B112" s="79"/>
      <c r="C112" s="86"/>
      <c r="D112" s="80"/>
      <c r="E112" s="80"/>
      <c r="F112" s="80"/>
      <c r="G112" s="80"/>
      <c r="H112" s="80"/>
      <c r="I112" s="80"/>
      <c r="J112" s="80"/>
      <c r="K112" s="80"/>
      <c r="L112" s="80"/>
      <c r="M112" s="80"/>
      <c r="N112" s="81"/>
      <c r="O112" s="81"/>
      <c r="P112" s="81"/>
      <c r="Q112" s="81"/>
      <c r="R112" s="81"/>
      <c r="S112" s="81"/>
      <c r="T112" s="81"/>
      <c r="U112" s="81"/>
    </row>
    <row r="113" spans="1:21" s="73" customFormat="1" x14ac:dyDescent="0.25">
      <c r="A113" s="85"/>
      <c r="B113" s="79"/>
      <c r="C113" s="86"/>
      <c r="D113" s="80"/>
      <c r="E113" s="80"/>
      <c r="F113" s="80"/>
      <c r="G113" s="80"/>
      <c r="H113" s="80"/>
      <c r="I113" s="80"/>
      <c r="J113" s="80"/>
      <c r="K113" s="80"/>
      <c r="L113" s="80"/>
      <c r="M113" s="80"/>
      <c r="N113" s="81"/>
      <c r="O113" s="81"/>
      <c r="P113" s="81"/>
      <c r="Q113" s="81"/>
      <c r="R113" s="81"/>
      <c r="S113" s="81"/>
      <c r="T113" s="81"/>
      <c r="U113" s="81"/>
    </row>
    <row r="114" spans="1:21" s="73" customFormat="1" x14ac:dyDescent="0.25">
      <c r="A114" s="85"/>
      <c r="B114" s="79"/>
      <c r="C114" s="86"/>
      <c r="D114" s="80"/>
      <c r="E114" s="80"/>
      <c r="F114" s="80"/>
      <c r="G114" s="80"/>
      <c r="H114" s="80"/>
      <c r="I114" s="80"/>
      <c r="J114" s="80"/>
      <c r="K114" s="80"/>
      <c r="L114" s="80"/>
      <c r="M114" s="80"/>
      <c r="N114" s="81"/>
      <c r="O114" s="81"/>
      <c r="P114" s="81"/>
      <c r="Q114" s="81"/>
      <c r="R114" s="81"/>
      <c r="S114" s="81"/>
      <c r="T114" s="81"/>
      <c r="U114" s="81"/>
    </row>
    <row r="115" spans="1:21" s="73" customFormat="1" x14ac:dyDescent="0.25">
      <c r="A115" s="85"/>
      <c r="B115" s="79"/>
      <c r="C115" s="86"/>
      <c r="D115" s="80"/>
      <c r="E115" s="80"/>
      <c r="F115" s="80"/>
      <c r="G115" s="80"/>
      <c r="H115" s="80"/>
      <c r="I115" s="80"/>
      <c r="J115" s="80"/>
      <c r="K115" s="80"/>
      <c r="L115" s="80"/>
      <c r="M115" s="80"/>
      <c r="N115" s="81"/>
      <c r="O115" s="81"/>
      <c r="P115" s="81"/>
      <c r="Q115" s="81"/>
      <c r="R115" s="81"/>
      <c r="S115" s="81"/>
      <c r="T115" s="81"/>
      <c r="U115" s="81"/>
    </row>
    <row r="116" spans="1:21" s="73" customFormat="1" x14ac:dyDescent="0.25">
      <c r="A116" s="85"/>
      <c r="B116" s="79"/>
      <c r="C116" s="86"/>
      <c r="D116" s="80"/>
      <c r="E116" s="80"/>
      <c r="F116" s="80"/>
      <c r="G116" s="80"/>
      <c r="H116" s="80"/>
      <c r="I116" s="80"/>
      <c r="J116" s="80"/>
      <c r="K116" s="80"/>
      <c r="L116" s="80"/>
      <c r="M116" s="80"/>
      <c r="N116" s="81"/>
      <c r="O116" s="81"/>
      <c r="P116" s="81"/>
      <c r="Q116" s="81"/>
      <c r="R116" s="81"/>
      <c r="S116" s="81"/>
      <c r="T116" s="81"/>
      <c r="U116" s="81"/>
    </row>
    <row r="117" spans="1:21" s="73" customFormat="1" x14ac:dyDescent="0.25">
      <c r="A117" s="85"/>
      <c r="B117" s="79"/>
      <c r="C117" s="86"/>
      <c r="D117" s="80"/>
      <c r="E117" s="80"/>
      <c r="F117" s="80"/>
      <c r="G117" s="80"/>
      <c r="H117" s="80"/>
      <c r="I117" s="80"/>
      <c r="J117" s="80"/>
      <c r="K117" s="80"/>
      <c r="L117" s="80"/>
      <c r="M117" s="80"/>
      <c r="N117" s="81"/>
      <c r="O117" s="81"/>
      <c r="P117" s="81"/>
      <c r="Q117" s="81"/>
      <c r="R117" s="81"/>
      <c r="S117" s="81"/>
      <c r="T117" s="81"/>
      <c r="U117" s="81"/>
    </row>
    <row r="118" spans="1:21" s="73" customFormat="1" x14ac:dyDescent="0.25">
      <c r="A118" s="85"/>
      <c r="B118" s="79"/>
      <c r="C118" s="86"/>
      <c r="D118" s="80"/>
      <c r="E118" s="80"/>
      <c r="F118" s="80"/>
      <c r="G118" s="80"/>
      <c r="H118" s="80"/>
      <c r="I118" s="80"/>
      <c r="J118" s="80"/>
      <c r="K118" s="80"/>
      <c r="L118" s="80"/>
      <c r="M118" s="80"/>
      <c r="N118" s="81"/>
      <c r="O118" s="81"/>
      <c r="P118" s="81"/>
      <c r="Q118" s="81"/>
      <c r="R118" s="81"/>
      <c r="S118" s="81"/>
      <c r="T118" s="81"/>
      <c r="U118" s="81"/>
    </row>
    <row r="119" spans="1:21" s="73" customFormat="1" x14ac:dyDescent="0.25">
      <c r="A119" s="85"/>
      <c r="B119" s="79"/>
      <c r="C119" s="86"/>
      <c r="D119" s="80"/>
      <c r="E119" s="80"/>
      <c r="F119" s="80"/>
      <c r="G119" s="80"/>
      <c r="H119" s="80"/>
      <c r="I119" s="80"/>
      <c r="J119" s="80"/>
      <c r="K119" s="80"/>
      <c r="L119" s="80"/>
      <c r="M119" s="80"/>
      <c r="N119" s="81"/>
      <c r="O119" s="81"/>
      <c r="P119" s="81"/>
      <c r="Q119" s="81"/>
      <c r="R119" s="81"/>
      <c r="S119" s="81"/>
      <c r="T119" s="81"/>
      <c r="U119" s="81"/>
    </row>
    <row r="120" spans="1:21" s="73" customFormat="1" x14ac:dyDescent="0.25">
      <c r="A120" s="85"/>
      <c r="B120" s="79"/>
      <c r="C120" s="86"/>
      <c r="D120" s="80"/>
      <c r="E120" s="80"/>
      <c r="F120" s="80"/>
      <c r="G120" s="80"/>
      <c r="H120" s="80"/>
      <c r="I120" s="80"/>
      <c r="J120" s="80"/>
      <c r="K120" s="80"/>
      <c r="L120" s="80"/>
      <c r="M120" s="80"/>
      <c r="N120" s="81"/>
      <c r="O120" s="81"/>
      <c r="P120" s="81"/>
      <c r="Q120" s="81"/>
      <c r="R120" s="81"/>
      <c r="S120" s="81"/>
      <c r="T120" s="81"/>
      <c r="U120" s="81"/>
    </row>
    <row r="121" spans="1:21" s="73" customFormat="1" x14ac:dyDescent="0.25">
      <c r="A121" s="85"/>
      <c r="B121" s="79"/>
      <c r="C121" s="86"/>
      <c r="D121" s="80"/>
      <c r="E121" s="80"/>
      <c r="F121" s="80"/>
      <c r="G121" s="80"/>
      <c r="H121" s="80"/>
      <c r="I121" s="80"/>
      <c r="J121" s="80"/>
      <c r="K121" s="80"/>
      <c r="L121" s="80"/>
      <c r="M121" s="80"/>
      <c r="N121" s="81"/>
      <c r="O121" s="81"/>
      <c r="P121" s="81"/>
      <c r="Q121" s="81"/>
      <c r="R121" s="81"/>
      <c r="S121" s="81"/>
      <c r="T121" s="81"/>
      <c r="U121" s="81"/>
    </row>
    <row r="122" spans="1:21" s="73" customFormat="1" x14ac:dyDescent="0.25">
      <c r="A122" s="85"/>
      <c r="B122" s="79"/>
      <c r="C122" s="86"/>
      <c r="D122" s="80"/>
      <c r="E122" s="80"/>
      <c r="F122" s="80"/>
      <c r="G122" s="80"/>
      <c r="H122" s="80"/>
      <c r="I122" s="80"/>
      <c r="J122" s="80"/>
      <c r="K122" s="80"/>
      <c r="L122" s="80"/>
      <c r="M122" s="80"/>
      <c r="N122" s="81"/>
      <c r="O122" s="81"/>
      <c r="P122" s="81"/>
      <c r="Q122" s="81"/>
      <c r="R122" s="81"/>
      <c r="S122" s="81"/>
      <c r="T122" s="81"/>
      <c r="U122" s="81"/>
    </row>
    <row r="123" spans="1:21" s="73" customFormat="1" x14ac:dyDescent="0.25">
      <c r="A123" s="85"/>
      <c r="B123" s="79"/>
      <c r="C123" s="86"/>
      <c r="D123" s="80"/>
      <c r="E123" s="80"/>
      <c r="F123" s="80"/>
      <c r="G123" s="80"/>
      <c r="H123" s="80"/>
      <c r="I123" s="80"/>
      <c r="J123" s="80"/>
      <c r="K123" s="80"/>
      <c r="L123" s="80"/>
      <c r="M123" s="80"/>
      <c r="N123" s="81"/>
      <c r="O123" s="81"/>
      <c r="P123" s="81"/>
      <c r="Q123" s="81"/>
      <c r="R123" s="81"/>
      <c r="S123" s="81"/>
      <c r="T123" s="81"/>
      <c r="U123" s="81"/>
    </row>
    <row r="124" spans="1:21" s="73" customFormat="1" x14ac:dyDescent="0.25">
      <c r="A124" s="85"/>
      <c r="B124" s="79"/>
      <c r="C124" s="86"/>
      <c r="D124" s="80"/>
      <c r="E124" s="80"/>
      <c r="F124" s="80"/>
      <c r="G124" s="80"/>
      <c r="H124" s="80"/>
      <c r="I124" s="80"/>
      <c r="J124" s="80"/>
      <c r="K124" s="80"/>
      <c r="L124" s="80"/>
      <c r="M124" s="80"/>
      <c r="N124" s="81"/>
      <c r="O124" s="81"/>
      <c r="P124" s="81"/>
      <c r="Q124" s="81"/>
      <c r="R124" s="81"/>
      <c r="S124" s="81"/>
      <c r="T124" s="81"/>
      <c r="U124" s="81"/>
    </row>
    <row r="125" spans="1:21" s="73" customFormat="1" x14ac:dyDescent="0.25">
      <c r="A125" s="85"/>
      <c r="B125" s="79"/>
      <c r="C125" s="86"/>
      <c r="D125" s="80"/>
      <c r="E125" s="80"/>
      <c r="F125" s="80"/>
      <c r="G125" s="80"/>
      <c r="H125" s="80"/>
      <c r="I125" s="80"/>
      <c r="J125" s="80"/>
      <c r="K125" s="80"/>
      <c r="L125" s="80"/>
      <c r="M125" s="80"/>
      <c r="N125" s="81"/>
      <c r="O125" s="81"/>
      <c r="P125" s="81"/>
      <c r="Q125" s="81"/>
      <c r="R125" s="81"/>
      <c r="S125" s="81"/>
      <c r="T125" s="81"/>
      <c r="U125" s="81"/>
    </row>
    <row r="126" spans="1:21" s="73" customFormat="1" x14ac:dyDescent="0.25">
      <c r="A126" s="85"/>
      <c r="B126" s="79"/>
      <c r="C126" s="86"/>
      <c r="D126" s="80"/>
      <c r="E126" s="80"/>
      <c r="F126" s="80"/>
      <c r="G126" s="80"/>
      <c r="H126" s="80"/>
      <c r="I126" s="80"/>
      <c r="J126" s="80"/>
      <c r="K126" s="80"/>
      <c r="L126" s="80"/>
      <c r="M126" s="80"/>
      <c r="N126" s="81"/>
      <c r="O126" s="81"/>
      <c r="P126" s="81"/>
      <c r="Q126" s="81"/>
      <c r="R126" s="81"/>
      <c r="S126" s="81"/>
      <c r="T126" s="81"/>
      <c r="U126" s="81"/>
    </row>
    <row r="127" spans="1:21" s="73" customFormat="1" x14ac:dyDescent="0.25">
      <c r="A127" s="85"/>
      <c r="B127" s="79"/>
      <c r="C127" s="86"/>
      <c r="D127" s="80"/>
      <c r="E127" s="80"/>
      <c r="F127" s="80"/>
      <c r="G127" s="80"/>
      <c r="H127" s="80"/>
      <c r="I127" s="80"/>
      <c r="J127" s="80"/>
      <c r="K127" s="80"/>
      <c r="L127" s="80"/>
      <c r="M127" s="80"/>
      <c r="N127" s="81"/>
      <c r="O127" s="81"/>
      <c r="P127" s="81"/>
      <c r="Q127" s="81"/>
      <c r="R127" s="81"/>
      <c r="S127" s="81"/>
      <c r="T127" s="81"/>
      <c r="U127" s="81"/>
    </row>
    <row r="128" spans="1:21" s="73" customFormat="1" x14ac:dyDescent="0.25">
      <c r="A128" s="85"/>
      <c r="B128" s="79"/>
      <c r="C128" s="86"/>
      <c r="D128" s="80"/>
      <c r="E128" s="80"/>
      <c r="F128" s="80"/>
      <c r="G128" s="80"/>
      <c r="H128" s="80"/>
      <c r="I128" s="80"/>
      <c r="J128" s="80"/>
      <c r="K128" s="80"/>
      <c r="L128" s="80"/>
      <c r="M128" s="80"/>
      <c r="N128" s="81"/>
      <c r="O128" s="81"/>
      <c r="P128" s="81"/>
      <c r="Q128" s="81"/>
      <c r="R128" s="81"/>
      <c r="S128" s="81"/>
      <c r="T128" s="81"/>
      <c r="U128" s="81"/>
    </row>
    <row r="129" spans="1:21" s="73" customFormat="1" x14ac:dyDescent="0.25">
      <c r="A129" s="85"/>
      <c r="B129" s="79"/>
      <c r="C129" s="86"/>
      <c r="D129" s="80"/>
      <c r="E129" s="80"/>
      <c r="F129" s="80"/>
      <c r="G129" s="80"/>
      <c r="H129" s="80"/>
      <c r="I129" s="80"/>
      <c r="J129" s="80"/>
      <c r="K129" s="80"/>
      <c r="L129" s="80"/>
      <c r="M129" s="80"/>
      <c r="N129" s="81"/>
      <c r="O129" s="81"/>
      <c r="P129" s="81"/>
      <c r="Q129" s="81"/>
      <c r="R129" s="81"/>
      <c r="S129" s="81"/>
      <c r="T129" s="81"/>
      <c r="U129" s="81"/>
    </row>
    <row r="130" spans="1:21" s="73" customFormat="1" x14ac:dyDescent="0.25">
      <c r="A130" s="85"/>
      <c r="B130" s="79"/>
      <c r="C130" s="86"/>
      <c r="D130" s="80"/>
      <c r="E130" s="80"/>
      <c r="F130" s="80"/>
      <c r="G130" s="80"/>
      <c r="H130" s="80"/>
      <c r="I130" s="80"/>
      <c r="J130" s="80"/>
      <c r="K130" s="80"/>
      <c r="L130" s="80"/>
      <c r="M130" s="80"/>
      <c r="N130" s="81"/>
      <c r="O130" s="81"/>
      <c r="P130" s="81"/>
      <c r="Q130" s="81"/>
      <c r="R130" s="81"/>
      <c r="S130" s="81"/>
      <c r="T130" s="81"/>
      <c r="U130" s="81"/>
    </row>
    <row r="131" spans="1:21" s="73" customFormat="1" x14ac:dyDescent="0.25">
      <c r="A131" s="85"/>
      <c r="B131" s="79"/>
      <c r="C131" s="86"/>
      <c r="D131" s="80"/>
      <c r="E131" s="80"/>
      <c r="F131" s="80"/>
      <c r="G131" s="80"/>
      <c r="H131" s="80"/>
      <c r="I131" s="80"/>
      <c r="J131" s="80"/>
      <c r="K131" s="80"/>
      <c r="L131" s="80"/>
      <c r="M131" s="80"/>
      <c r="N131" s="81"/>
      <c r="O131" s="81"/>
      <c r="P131" s="81"/>
      <c r="Q131" s="81"/>
      <c r="R131" s="81"/>
      <c r="S131" s="81"/>
      <c r="T131" s="81"/>
      <c r="U131" s="81"/>
    </row>
    <row r="132" spans="1:21" s="73" customFormat="1" x14ac:dyDescent="0.25">
      <c r="A132" s="85"/>
      <c r="B132" s="79"/>
      <c r="C132" s="86"/>
      <c r="D132" s="80"/>
      <c r="E132" s="80"/>
      <c r="F132" s="80"/>
      <c r="G132" s="80"/>
      <c r="H132" s="80"/>
      <c r="I132" s="80"/>
      <c r="J132" s="80"/>
      <c r="K132" s="80"/>
      <c r="L132" s="80"/>
      <c r="M132" s="80"/>
      <c r="N132" s="81"/>
      <c r="O132" s="81"/>
      <c r="P132" s="81"/>
      <c r="Q132" s="81"/>
      <c r="R132" s="81"/>
      <c r="S132" s="81"/>
      <c r="T132" s="81"/>
      <c r="U132" s="81"/>
    </row>
    <row r="133" spans="1:21" s="73" customFormat="1" x14ac:dyDescent="0.25">
      <c r="A133" s="85"/>
      <c r="B133" s="79"/>
      <c r="C133" s="86"/>
      <c r="D133" s="80"/>
      <c r="E133" s="80"/>
      <c r="F133" s="80"/>
      <c r="G133" s="80"/>
      <c r="H133" s="80"/>
      <c r="I133" s="80"/>
      <c r="J133" s="80"/>
      <c r="K133" s="80"/>
      <c r="L133" s="80"/>
      <c r="M133" s="80"/>
      <c r="N133" s="81"/>
      <c r="O133" s="81"/>
      <c r="P133" s="81"/>
      <c r="Q133" s="81"/>
      <c r="R133" s="81"/>
      <c r="S133" s="81"/>
      <c r="T133" s="81"/>
      <c r="U133" s="81"/>
    </row>
    <row r="134" spans="1:21" s="73" customFormat="1" x14ac:dyDescent="0.25">
      <c r="A134" s="85"/>
      <c r="B134" s="79"/>
      <c r="C134" s="86"/>
      <c r="D134" s="80"/>
      <c r="E134" s="80"/>
      <c r="F134" s="80"/>
      <c r="G134" s="80"/>
      <c r="H134" s="80"/>
      <c r="I134" s="80"/>
      <c r="J134" s="80"/>
      <c r="K134" s="80"/>
      <c r="L134" s="80"/>
      <c r="M134" s="80"/>
      <c r="N134" s="81"/>
      <c r="O134" s="81"/>
      <c r="P134" s="81"/>
      <c r="Q134" s="81"/>
      <c r="R134" s="81"/>
      <c r="S134" s="81"/>
      <c r="T134" s="81"/>
      <c r="U134" s="81"/>
    </row>
    <row r="135" spans="1:21" s="73" customFormat="1" x14ac:dyDescent="0.25">
      <c r="A135" s="85"/>
      <c r="B135" s="79"/>
      <c r="C135" s="86"/>
      <c r="D135" s="80"/>
      <c r="E135" s="80"/>
      <c r="F135" s="80"/>
      <c r="G135" s="80"/>
      <c r="H135" s="80"/>
      <c r="I135" s="80"/>
      <c r="J135" s="80"/>
      <c r="K135" s="80"/>
      <c r="L135" s="80"/>
      <c r="M135" s="80"/>
      <c r="N135" s="81"/>
      <c r="O135" s="81"/>
      <c r="P135" s="81"/>
      <c r="Q135" s="81"/>
      <c r="R135" s="81"/>
      <c r="S135" s="81"/>
      <c r="T135" s="81"/>
      <c r="U135" s="81"/>
    </row>
    <row r="136" spans="1:21" s="73" customFormat="1" x14ac:dyDescent="0.25">
      <c r="A136" s="85"/>
      <c r="B136" s="79"/>
      <c r="C136" s="86"/>
      <c r="D136" s="80"/>
      <c r="E136" s="80"/>
      <c r="F136" s="80"/>
      <c r="G136" s="80"/>
      <c r="H136" s="80"/>
      <c r="I136" s="80"/>
      <c r="J136" s="80"/>
      <c r="K136" s="80"/>
      <c r="L136" s="80"/>
      <c r="M136" s="80"/>
      <c r="N136" s="81"/>
      <c r="O136" s="81"/>
      <c r="P136" s="81"/>
      <c r="Q136" s="81"/>
      <c r="R136" s="81"/>
      <c r="S136" s="81"/>
      <c r="T136" s="81"/>
      <c r="U136" s="81"/>
    </row>
    <row r="137" spans="1:21" s="73" customFormat="1" x14ac:dyDescent="0.25">
      <c r="A137" s="85"/>
      <c r="B137" s="79"/>
      <c r="C137" s="86"/>
      <c r="D137" s="80"/>
      <c r="E137" s="80"/>
      <c r="F137" s="80"/>
      <c r="G137" s="80"/>
      <c r="H137" s="80"/>
      <c r="I137" s="80"/>
      <c r="J137" s="80"/>
      <c r="K137" s="80"/>
      <c r="L137" s="80"/>
      <c r="M137" s="80"/>
      <c r="N137" s="81"/>
      <c r="O137" s="81"/>
      <c r="P137" s="81"/>
      <c r="Q137" s="81"/>
      <c r="R137" s="81"/>
      <c r="S137" s="81"/>
      <c r="T137" s="81"/>
      <c r="U137" s="81"/>
    </row>
    <row r="138" spans="1:21" s="73" customFormat="1" x14ac:dyDescent="0.25">
      <c r="A138" s="85"/>
      <c r="B138" s="79"/>
      <c r="C138" s="86"/>
      <c r="D138" s="80"/>
      <c r="E138" s="80"/>
      <c r="F138" s="80"/>
      <c r="G138" s="80"/>
      <c r="H138" s="80"/>
      <c r="I138" s="80"/>
      <c r="J138" s="80"/>
      <c r="K138" s="80"/>
      <c r="L138" s="80"/>
      <c r="M138" s="80"/>
      <c r="N138" s="81"/>
      <c r="O138" s="81"/>
      <c r="P138" s="81"/>
      <c r="Q138" s="81"/>
      <c r="R138" s="81"/>
      <c r="S138" s="81"/>
      <c r="T138" s="81"/>
      <c r="U138" s="81"/>
    </row>
    <row r="139" spans="1:21" s="73" customFormat="1" x14ac:dyDescent="0.25">
      <c r="A139" s="85"/>
      <c r="B139" s="79"/>
      <c r="C139" s="86"/>
      <c r="D139" s="80"/>
      <c r="E139" s="80"/>
      <c r="F139" s="80"/>
      <c r="G139" s="80"/>
      <c r="H139" s="80"/>
      <c r="I139" s="80"/>
      <c r="J139" s="80"/>
      <c r="K139" s="80"/>
      <c r="L139" s="80"/>
      <c r="M139" s="80"/>
      <c r="N139" s="81"/>
      <c r="O139" s="81"/>
      <c r="P139" s="81"/>
      <c r="Q139" s="81"/>
      <c r="R139" s="81"/>
      <c r="S139" s="81"/>
      <c r="T139" s="81"/>
      <c r="U139" s="81"/>
    </row>
    <row r="140" spans="1:21" s="73" customFormat="1" x14ac:dyDescent="0.25">
      <c r="A140" s="85"/>
      <c r="B140" s="79"/>
      <c r="C140" s="86"/>
      <c r="D140" s="80"/>
      <c r="E140" s="80"/>
      <c r="F140" s="80"/>
      <c r="G140" s="80"/>
      <c r="H140" s="80"/>
      <c r="I140" s="80"/>
      <c r="J140" s="80"/>
      <c r="K140" s="80"/>
      <c r="L140" s="80"/>
      <c r="M140" s="80"/>
      <c r="N140" s="81"/>
      <c r="O140" s="81"/>
      <c r="P140" s="81"/>
      <c r="Q140" s="81"/>
      <c r="R140" s="81"/>
      <c r="S140" s="81"/>
      <c r="T140" s="81"/>
      <c r="U140" s="81"/>
    </row>
    <row r="141" spans="1:21" s="73" customFormat="1" x14ac:dyDescent="0.25">
      <c r="A141" s="85"/>
      <c r="B141" s="79"/>
      <c r="C141" s="86"/>
      <c r="D141" s="80"/>
      <c r="E141" s="80"/>
      <c r="F141" s="80"/>
      <c r="G141" s="80"/>
      <c r="H141" s="80"/>
      <c r="I141" s="80"/>
      <c r="J141" s="80"/>
      <c r="K141" s="80"/>
      <c r="L141" s="80"/>
      <c r="M141" s="80"/>
      <c r="N141" s="81"/>
      <c r="O141" s="81"/>
      <c r="P141" s="81"/>
      <c r="Q141" s="81"/>
      <c r="R141" s="81"/>
      <c r="S141" s="81"/>
      <c r="T141" s="81"/>
      <c r="U141" s="81"/>
    </row>
    <row r="142" spans="1:21" s="73" customFormat="1" x14ac:dyDescent="0.25">
      <c r="A142" s="85"/>
      <c r="B142" s="79"/>
      <c r="C142" s="86"/>
      <c r="D142" s="80"/>
      <c r="E142" s="80"/>
      <c r="F142" s="80"/>
      <c r="G142" s="80"/>
      <c r="H142" s="80"/>
      <c r="I142" s="80"/>
      <c r="J142" s="80"/>
      <c r="K142" s="80"/>
      <c r="L142" s="80"/>
      <c r="M142" s="80"/>
      <c r="N142" s="81"/>
      <c r="O142" s="81"/>
      <c r="P142" s="81"/>
      <c r="Q142" s="81"/>
      <c r="R142" s="81"/>
      <c r="S142" s="81"/>
      <c r="T142" s="81"/>
      <c r="U142" s="81"/>
    </row>
    <row r="143" spans="1:21" s="73" customFormat="1" x14ac:dyDescent="0.25">
      <c r="A143" s="85"/>
      <c r="B143" s="79"/>
      <c r="C143" s="86"/>
      <c r="D143" s="80"/>
      <c r="E143" s="80"/>
      <c r="F143" s="80"/>
      <c r="G143" s="80"/>
      <c r="H143" s="80"/>
      <c r="I143" s="80"/>
      <c r="J143" s="80"/>
      <c r="K143" s="80"/>
      <c r="L143" s="80"/>
      <c r="M143" s="80"/>
      <c r="N143" s="81"/>
      <c r="O143" s="81"/>
      <c r="P143" s="81"/>
      <c r="Q143" s="81"/>
      <c r="R143" s="81"/>
      <c r="S143" s="81"/>
      <c r="T143" s="81"/>
      <c r="U143" s="81"/>
    </row>
    <row r="144" spans="1:21" s="73" customFormat="1" x14ac:dyDescent="0.25">
      <c r="A144" s="85"/>
      <c r="B144" s="79"/>
      <c r="C144" s="86"/>
      <c r="D144" s="80"/>
      <c r="E144" s="80"/>
      <c r="F144" s="80"/>
      <c r="G144" s="80"/>
      <c r="H144" s="80"/>
      <c r="I144" s="80"/>
      <c r="J144" s="80"/>
      <c r="K144" s="80"/>
      <c r="L144" s="80"/>
      <c r="M144" s="80"/>
      <c r="N144" s="81"/>
      <c r="O144" s="81"/>
      <c r="P144" s="81"/>
      <c r="Q144" s="81"/>
      <c r="R144" s="81"/>
      <c r="S144" s="81"/>
      <c r="T144" s="81"/>
      <c r="U144" s="81"/>
    </row>
    <row r="145" spans="1:21" s="73" customFormat="1" x14ac:dyDescent="0.25">
      <c r="A145" s="85"/>
      <c r="B145" s="79"/>
      <c r="C145" s="86"/>
      <c r="D145" s="80"/>
      <c r="E145" s="80"/>
      <c r="F145" s="80"/>
      <c r="G145" s="80"/>
      <c r="H145" s="80"/>
      <c r="I145" s="80"/>
      <c r="J145" s="80"/>
      <c r="K145" s="80"/>
      <c r="L145" s="80"/>
      <c r="M145" s="80"/>
      <c r="N145" s="81"/>
      <c r="O145" s="81"/>
      <c r="P145" s="81"/>
      <c r="Q145" s="81"/>
      <c r="R145" s="81"/>
      <c r="S145" s="81"/>
      <c r="T145" s="81"/>
      <c r="U145" s="81"/>
    </row>
    <row r="146" spans="1:21" s="73" customFormat="1" x14ac:dyDescent="0.25">
      <c r="A146" s="85"/>
      <c r="B146" s="79"/>
      <c r="C146" s="86"/>
      <c r="D146" s="80"/>
      <c r="E146" s="80"/>
      <c r="F146" s="80"/>
      <c r="G146" s="80"/>
      <c r="H146" s="80"/>
      <c r="I146" s="80"/>
      <c r="J146" s="80"/>
      <c r="K146" s="80"/>
      <c r="L146" s="80"/>
      <c r="M146" s="80"/>
      <c r="N146" s="81"/>
      <c r="O146" s="81"/>
      <c r="P146" s="81"/>
      <c r="Q146" s="81"/>
      <c r="R146" s="81"/>
      <c r="S146" s="81"/>
      <c r="T146" s="81"/>
      <c r="U146" s="81"/>
    </row>
    <row r="147" spans="1:21" s="73" customFormat="1" x14ac:dyDescent="0.25">
      <c r="A147" s="85"/>
      <c r="B147" s="79"/>
      <c r="C147" s="86"/>
      <c r="D147" s="80"/>
      <c r="E147" s="80"/>
      <c r="F147" s="80"/>
      <c r="G147" s="80"/>
      <c r="H147" s="80"/>
      <c r="I147" s="80"/>
      <c r="J147" s="80"/>
      <c r="K147" s="80"/>
      <c r="L147" s="80"/>
      <c r="M147" s="80"/>
      <c r="N147" s="81"/>
      <c r="O147" s="81"/>
      <c r="P147" s="81"/>
      <c r="Q147" s="81"/>
      <c r="R147" s="81"/>
      <c r="S147" s="81"/>
      <c r="T147" s="81"/>
      <c r="U147" s="81"/>
    </row>
    <row r="148" spans="1:21" s="73" customFormat="1" x14ac:dyDescent="0.25">
      <c r="A148" s="85"/>
      <c r="B148" s="79"/>
      <c r="C148" s="86"/>
      <c r="D148" s="80"/>
      <c r="E148" s="80"/>
      <c r="F148" s="80"/>
      <c r="G148" s="80"/>
      <c r="H148" s="80"/>
      <c r="I148" s="80"/>
      <c r="J148" s="80"/>
      <c r="K148" s="80"/>
      <c r="L148" s="80"/>
      <c r="M148" s="80"/>
      <c r="N148" s="81"/>
      <c r="O148" s="81"/>
      <c r="P148" s="81"/>
      <c r="Q148" s="81"/>
      <c r="R148" s="81"/>
      <c r="S148" s="81"/>
      <c r="T148" s="81"/>
      <c r="U148" s="81"/>
    </row>
    <row r="149" spans="1:21" s="73" customFormat="1" x14ac:dyDescent="0.25">
      <c r="A149" s="85"/>
      <c r="B149" s="79"/>
      <c r="C149" s="86"/>
      <c r="D149" s="80"/>
      <c r="E149" s="80"/>
      <c r="F149" s="80"/>
      <c r="G149" s="80"/>
      <c r="H149" s="80"/>
      <c r="I149" s="80"/>
      <c r="J149" s="80"/>
      <c r="K149" s="80"/>
      <c r="L149" s="80"/>
      <c r="M149" s="80"/>
      <c r="N149" s="81"/>
      <c r="O149" s="81"/>
      <c r="P149" s="81"/>
      <c r="Q149" s="81"/>
      <c r="R149" s="81"/>
      <c r="S149" s="81"/>
      <c r="T149" s="81"/>
      <c r="U149" s="81"/>
    </row>
    <row r="150" spans="1:21" s="73" customFormat="1" x14ac:dyDescent="0.25">
      <c r="A150" s="85"/>
      <c r="B150" s="79"/>
      <c r="C150" s="86"/>
      <c r="D150" s="80"/>
      <c r="E150" s="80"/>
      <c r="F150" s="80"/>
      <c r="G150" s="80"/>
      <c r="H150" s="80"/>
      <c r="I150" s="80"/>
      <c r="J150" s="80"/>
      <c r="K150" s="80"/>
      <c r="L150" s="80"/>
      <c r="M150" s="80"/>
      <c r="N150" s="81"/>
      <c r="O150" s="81"/>
      <c r="P150" s="81"/>
      <c r="Q150" s="81"/>
      <c r="R150" s="81"/>
      <c r="S150" s="81"/>
      <c r="T150" s="81"/>
      <c r="U150" s="81"/>
    </row>
    <row r="151" spans="1:21" s="73" customFormat="1" x14ac:dyDescent="0.25">
      <c r="A151" s="85"/>
      <c r="B151" s="79"/>
      <c r="C151" s="86"/>
      <c r="D151" s="80"/>
      <c r="E151" s="80"/>
      <c r="F151" s="80"/>
      <c r="G151" s="80"/>
      <c r="H151" s="80"/>
      <c r="I151" s="80"/>
      <c r="J151" s="80"/>
      <c r="K151" s="80"/>
      <c r="L151" s="80"/>
      <c r="M151" s="80"/>
      <c r="N151" s="81"/>
      <c r="O151" s="81"/>
      <c r="P151" s="81"/>
      <c r="Q151" s="81"/>
      <c r="R151" s="81"/>
      <c r="S151" s="81"/>
      <c r="T151" s="81"/>
      <c r="U151" s="81"/>
    </row>
    <row r="152" spans="1:21" s="73" customFormat="1" x14ac:dyDescent="0.25">
      <c r="A152" s="85"/>
      <c r="B152" s="79"/>
      <c r="C152" s="86"/>
      <c r="D152" s="80"/>
      <c r="E152" s="80"/>
      <c r="F152" s="80"/>
      <c r="G152" s="80"/>
      <c r="H152" s="80"/>
      <c r="I152" s="80"/>
      <c r="J152" s="80"/>
      <c r="K152" s="80"/>
      <c r="L152" s="80"/>
      <c r="M152" s="80"/>
      <c r="N152" s="81"/>
      <c r="O152" s="81"/>
      <c r="P152" s="81"/>
      <c r="Q152" s="81"/>
      <c r="R152" s="81"/>
      <c r="S152" s="81"/>
      <c r="T152" s="81"/>
      <c r="U152" s="81"/>
    </row>
    <row r="153" spans="1:21" s="73" customFormat="1" x14ac:dyDescent="0.25">
      <c r="A153" s="85"/>
      <c r="B153" s="79"/>
      <c r="C153" s="86"/>
      <c r="D153" s="80"/>
      <c r="E153" s="80"/>
      <c r="F153" s="80"/>
      <c r="G153" s="80"/>
      <c r="H153" s="80"/>
      <c r="I153" s="80"/>
      <c r="J153" s="80"/>
      <c r="K153" s="80"/>
      <c r="L153" s="80"/>
      <c r="M153" s="80"/>
      <c r="N153" s="81"/>
      <c r="O153" s="81"/>
      <c r="P153" s="81"/>
      <c r="Q153" s="81"/>
      <c r="R153" s="81"/>
      <c r="S153" s="81"/>
      <c r="T153" s="81"/>
      <c r="U153" s="81"/>
    </row>
    <row r="154" spans="1:21" s="73" customFormat="1" x14ac:dyDescent="0.25">
      <c r="A154" s="85"/>
      <c r="B154" s="79"/>
      <c r="C154" s="86"/>
      <c r="D154" s="80"/>
      <c r="E154" s="80"/>
      <c r="F154" s="80"/>
      <c r="G154" s="80"/>
      <c r="H154" s="80"/>
      <c r="I154" s="80"/>
      <c r="J154" s="80"/>
      <c r="K154" s="80"/>
      <c r="L154" s="80"/>
      <c r="M154" s="80"/>
      <c r="N154" s="81"/>
      <c r="O154" s="81"/>
      <c r="P154" s="81"/>
      <c r="Q154" s="81"/>
      <c r="R154" s="81"/>
      <c r="S154" s="81"/>
      <c r="T154" s="81"/>
      <c r="U154" s="81"/>
    </row>
    <row r="155" spans="1:21" s="73" customFormat="1" x14ac:dyDescent="0.25">
      <c r="A155" s="85"/>
      <c r="B155" s="79"/>
      <c r="C155" s="86"/>
      <c r="D155" s="80"/>
      <c r="E155" s="80"/>
      <c r="F155" s="80"/>
      <c r="G155" s="80"/>
      <c r="H155" s="80"/>
      <c r="I155" s="80"/>
      <c r="J155" s="80"/>
      <c r="K155" s="80"/>
      <c r="L155" s="80"/>
      <c r="M155" s="80"/>
      <c r="N155" s="81"/>
      <c r="O155" s="81"/>
      <c r="P155" s="81"/>
      <c r="Q155" s="81"/>
      <c r="R155" s="81"/>
      <c r="S155" s="81"/>
      <c r="T155" s="81"/>
      <c r="U155" s="81"/>
    </row>
    <row r="156" spans="1:21" s="73" customFormat="1" x14ac:dyDescent="0.25">
      <c r="A156" s="85"/>
      <c r="B156" s="79"/>
      <c r="C156" s="86"/>
      <c r="D156" s="80"/>
      <c r="E156" s="80"/>
      <c r="F156" s="80"/>
      <c r="G156" s="80"/>
      <c r="H156" s="80"/>
      <c r="I156" s="80"/>
      <c r="J156" s="80"/>
      <c r="K156" s="80"/>
      <c r="L156" s="80"/>
      <c r="M156" s="80"/>
      <c r="N156" s="81"/>
      <c r="O156" s="81"/>
      <c r="P156" s="81"/>
      <c r="Q156" s="81"/>
      <c r="R156" s="81"/>
      <c r="S156" s="81"/>
      <c r="T156" s="81"/>
      <c r="U156" s="81"/>
    </row>
    <row r="157" spans="1:21" s="73" customFormat="1" x14ac:dyDescent="0.25">
      <c r="A157" s="85"/>
      <c r="B157" s="79"/>
      <c r="C157" s="86"/>
      <c r="D157" s="80"/>
      <c r="E157" s="80"/>
      <c r="F157" s="80"/>
      <c r="G157" s="80"/>
      <c r="H157" s="80"/>
      <c r="I157" s="80"/>
      <c r="J157" s="80"/>
      <c r="K157" s="80"/>
      <c r="L157" s="80"/>
      <c r="M157" s="80"/>
      <c r="N157" s="81"/>
      <c r="O157" s="81"/>
      <c r="P157" s="81"/>
      <c r="Q157" s="81"/>
      <c r="R157" s="81"/>
      <c r="S157" s="81"/>
      <c r="T157" s="81"/>
      <c r="U157" s="81"/>
    </row>
    <row r="158" spans="1:21" s="73" customFormat="1" x14ac:dyDescent="0.25">
      <c r="A158" s="85"/>
      <c r="B158" s="79"/>
      <c r="C158" s="86"/>
      <c r="D158" s="80"/>
      <c r="E158" s="80"/>
      <c r="F158" s="80"/>
      <c r="G158" s="80"/>
      <c r="H158" s="80"/>
      <c r="I158" s="80"/>
      <c r="J158" s="80"/>
      <c r="K158" s="80"/>
      <c r="L158" s="80"/>
      <c r="M158" s="80"/>
      <c r="N158" s="81"/>
      <c r="O158" s="81"/>
      <c r="P158" s="81"/>
      <c r="Q158" s="81"/>
      <c r="R158" s="81"/>
      <c r="S158" s="81"/>
      <c r="T158" s="81"/>
      <c r="U158" s="81"/>
    </row>
    <row r="159" spans="1:21" s="73" customFormat="1" x14ac:dyDescent="0.25">
      <c r="A159" s="85"/>
      <c r="B159" s="79"/>
      <c r="C159" s="86"/>
      <c r="D159" s="80"/>
      <c r="E159" s="80"/>
      <c r="F159" s="80"/>
      <c r="G159" s="80"/>
      <c r="H159" s="80"/>
      <c r="I159" s="80"/>
      <c r="J159" s="80"/>
      <c r="K159" s="80"/>
      <c r="L159" s="80"/>
      <c r="M159" s="80"/>
      <c r="N159" s="81"/>
      <c r="O159" s="81"/>
      <c r="P159" s="81"/>
      <c r="Q159" s="81"/>
      <c r="R159" s="81"/>
      <c r="S159" s="81"/>
      <c r="T159" s="81"/>
      <c r="U159" s="81"/>
    </row>
    <row r="160" spans="1:21" s="73" customFormat="1" x14ac:dyDescent="0.25">
      <c r="A160" s="85"/>
      <c r="B160" s="79"/>
      <c r="C160" s="86"/>
      <c r="D160" s="80"/>
      <c r="E160" s="80"/>
      <c r="F160" s="80"/>
      <c r="G160" s="80"/>
      <c r="H160" s="80"/>
      <c r="I160" s="80"/>
      <c r="J160" s="80"/>
      <c r="K160" s="80"/>
      <c r="L160" s="80"/>
      <c r="M160" s="80"/>
      <c r="N160" s="81"/>
      <c r="O160" s="81"/>
      <c r="P160" s="81"/>
      <c r="Q160" s="81"/>
      <c r="R160" s="81"/>
      <c r="S160" s="81"/>
      <c r="T160" s="81"/>
      <c r="U160" s="81"/>
    </row>
    <row r="161" spans="1:21" s="73" customFormat="1" x14ac:dyDescent="0.25">
      <c r="A161" s="85"/>
      <c r="B161" s="79"/>
      <c r="C161" s="86"/>
      <c r="D161" s="80"/>
      <c r="E161" s="80"/>
      <c r="F161" s="80"/>
      <c r="G161" s="80"/>
      <c r="H161" s="80"/>
      <c r="I161" s="80"/>
      <c r="J161" s="80"/>
      <c r="K161" s="80"/>
      <c r="L161" s="80"/>
      <c r="M161" s="80"/>
      <c r="N161" s="81"/>
      <c r="O161" s="81"/>
      <c r="P161" s="81"/>
      <c r="Q161" s="81"/>
      <c r="R161" s="81"/>
      <c r="S161" s="81"/>
      <c r="T161" s="81"/>
      <c r="U161" s="81"/>
    </row>
    <row r="162" spans="1:21" s="73" customFormat="1" x14ac:dyDescent="0.25">
      <c r="A162" s="85"/>
      <c r="B162" s="79"/>
      <c r="C162" s="86"/>
      <c r="D162" s="80"/>
      <c r="E162" s="80"/>
      <c r="F162" s="80"/>
      <c r="G162" s="80"/>
      <c r="H162" s="80"/>
      <c r="I162" s="80"/>
      <c r="J162" s="80"/>
      <c r="K162" s="80"/>
      <c r="L162" s="80"/>
      <c r="M162" s="80"/>
      <c r="N162" s="81"/>
      <c r="O162" s="81"/>
      <c r="P162" s="81"/>
      <c r="Q162" s="81"/>
      <c r="R162" s="81"/>
      <c r="S162" s="81"/>
      <c r="T162" s="81"/>
      <c r="U162" s="81"/>
    </row>
    <row r="163" spans="1:21" s="73" customFormat="1" x14ac:dyDescent="0.25">
      <c r="A163" s="85"/>
      <c r="B163" s="79"/>
      <c r="C163" s="86"/>
      <c r="D163" s="80"/>
      <c r="E163" s="80"/>
      <c r="F163" s="80"/>
      <c r="G163" s="80"/>
      <c r="H163" s="80"/>
      <c r="I163" s="80"/>
      <c r="J163" s="80"/>
      <c r="K163" s="80"/>
      <c r="L163" s="80"/>
      <c r="M163" s="80"/>
      <c r="N163" s="81"/>
      <c r="O163" s="81"/>
      <c r="P163" s="81"/>
      <c r="Q163" s="81"/>
      <c r="R163" s="81"/>
      <c r="S163" s="81"/>
      <c r="T163" s="81"/>
      <c r="U163" s="81"/>
    </row>
    <row r="164" spans="1:21" s="73" customFormat="1" x14ac:dyDescent="0.25">
      <c r="A164" s="85"/>
      <c r="B164" s="79"/>
      <c r="C164" s="86"/>
      <c r="D164" s="80"/>
      <c r="E164" s="80"/>
      <c r="F164" s="80"/>
      <c r="G164" s="80"/>
      <c r="H164" s="80"/>
      <c r="I164" s="80"/>
      <c r="J164" s="80"/>
      <c r="K164" s="80"/>
      <c r="L164" s="80"/>
      <c r="M164" s="80"/>
      <c r="N164" s="81"/>
      <c r="O164" s="81"/>
      <c r="P164" s="81"/>
      <c r="Q164" s="81"/>
      <c r="R164" s="81"/>
      <c r="S164" s="81"/>
      <c r="T164" s="81"/>
      <c r="U164" s="81"/>
    </row>
    <row r="165" spans="1:21" s="73" customFormat="1" x14ac:dyDescent="0.25">
      <c r="A165" s="85"/>
      <c r="B165" s="79"/>
      <c r="C165" s="86"/>
      <c r="D165" s="80"/>
      <c r="E165" s="80"/>
      <c r="F165" s="80"/>
      <c r="G165" s="80"/>
      <c r="H165" s="80"/>
      <c r="I165" s="80"/>
      <c r="J165" s="80"/>
      <c r="K165" s="80"/>
      <c r="L165" s="80"/>
      <c r="M165" s="80"/>
      <c r="N165" s="81"/>
      <c r="O165" s="81"/>
      <c r="P165" s="81"/>
      <c r="Q165" s="81"/>
      <c r="R165" s="81"/>
      <c r="S165" s="81"/>
      <c r="T165" s="81"/>
      <c r="U165" s="81"/>
    </row>
    <row r="166" spans="1:21" s="73" customFormat="1" x14ac:dyDescent="0.25">
      <c r="A166" s="85"/>
      <c r="B166" s="79"/>
      <c r="C166" s="86"/>
      <c r="D166" s="80"/>
      <c r="E166" s="80"/>
      <c r="F166" s="80"/>
      <c r="G166" s="80"/>
      <c r="H166" s="80"/>
      <c r="I166" s="80"/>
      <c r="J166" s="80"/>
      <c r="K166" s="80"/>
      <c r="L166" s="80"/>
      <c r="M166" s="80"/>
      <c r="N166" s="81"/>
      <c r="O166" s="81"/>
      <c r="P166" s="81"/>
      <c r="Q166" s="81"/>
      <c r="R166" s="81"/>
      <c r="S166" s="81"/>
      <c r="T166" s="81"/>
      <c r="U166" s="81"/>
    </row>
    <row r="167" spans="1:21" s="73" customFormat="1" x14ac:dyDescent="0.25">
      <c r="A167" s="85"/>
      <c r="B167" s="79"/>
      <c r="C167" s="86"/>
      <c r="D167" s="80"/>
      <c r="E167" s="80"/>
      <c r="F167" s="80"/>
      <c r="G167" s="80"/>
      <c r="H167" s="80"/>
      <c r="I167" s="80"/>
      <c r="J167" s="80"/>
      <c r="K167" s="80"/>
      <c r="L167" s="80"/>
      <c r="M167" s="80"/>
      <c r="N167" s="81"/>
      <c r="O167" s="81"/>
      <c r="P167" s="81"/>
      <c r="Q167" s="81"/>
      <c r="R167" s="81"/>
      <c r="S167" s="81"/>
      <c r="T167" s="81"/>
      <c r="U167" s="81"/>
    </row>
    <row r="168" spans="1:21" s="73" customFormat="1" x14ac:dyDescent="0.25">
      <c r="A168" s="85"/>
      <c r="B168" s="79"/>
      <c r="C168" s="86"/>
      <c r="D168" s="80"/>
      <c r="E168" s="80"/>
      <c r="F168" s="80"/>
      <c r="G168" s="80"/>
      <c r="H168" s="80"/>
      <c r="I168" s="80"/>
      <c r="J168" s="80"/>
      <c r="K168" s="80"/>
      <c r="L168" s="80"/>
      <c r="M168" s="80"/>
      <c r="N168" s="81"/>
      <c r="O168" s="81"/>
      <c r="P168" s="81"/>
      <c r="Q168" s="81"/>
      <c r="R168" s="81"/>
      <c r="S168" s="81"/>
      <c r="T168" s="81"/>
      <c r="U168" s="81"/>
    </row>
    <row r="169" spans="1:21" s="73" customFormat="1" x14ac:dyDescent="0.25">
      <c r="A169" s="85"/>
      <c r="B169" s="79"/>
      <c r="C169" s="86"/>
      <c r="D169" s="80"/>
      <c r="E169" s="80"/>
      <c r="F169" s="80"/>
      <c r="G169" s="80"/>
      <c r="H169" s="80"/>
      <c r="I169" s="80"/>
      <c r="J169" s="80"/>
      <c r="K169" s="80"/>
      <c r="L169" s="80"/>
      <c r="M169" s="80"/>
      <c r="N169" s="81"/>
      <c r="O169" s="81"/>
      <c r="P169" s="81"/>
      <c r="Q169" s="81"/>
      <c r="R169" s="81"/>
      <c r="S169" s="81"/>
      <c r="T169" s="81"/>
      <c r="U169" s="81"/>
    </row>
    <row r="170" spans="1:21" s="73" customFormat="1" x14ac:dyDescent="0.25">
      <c r="A170" s="85"/>
      <c r="B170" s="79"/>
      <c r="C170" s="86"/>
      <c r="D170" s="80"/>
      <c r="E170" s="80"/>
      <c r="F170" s="80"/>
      <c r="G170" s="80"/>
      <c r="H170" s="80"/>
      <c r="I170" s="80"/>
      <c r="J170" s="80"/>
      <c r="K170" s="80"/>
      <c r="L170" s="80"/>
      <c r="M170" s="80"/>
      <c r="N170" s="81"/>
      <c r="O170" s="81"/>
      <c r="P170" s="81"/>
      <c r="Q170" s="81"/>
      <c r="R170" s="81"/>
      <c r="S170" s="81"/>
      <c r="T170" s="81"/>
      <c r="U170" s="81"/>
    </row>
    <row r="171" spans="1:21" s="73" customFormat="1" x14ac:dyDescent="0.25">
      <c r="A171" s="85"/>
      <c r="B171" s="79"/>
      <c r="C171" s="86"/>
      <c r="D171" s="80"/>
      <c r="E171" s="80"/>
      <c r="F171" s="80"/>
      <c r="G171" s="80"/>
      <c r="H171" s="80"/>
      <c r="I171" s="80"/>
      <c r="J171" s="80"/>
      <c r="K171" s="80"/>
      <c r="L171" s="80"/>
      <c r="M171" s="80"/>
      <c r="N171" s="81"/>
      <c r="O171" s="81"/>
      <c r="P171" s="81"/>
      <c r="Q171" s="81"/>
      <c r="R171" s="81"/>
      <c r="S171" s="81"/>
      <c r="T171" s="81"/>
      <c r="U171" s="81"/>
    </row>
    <row r="172" spans="1:21" s="73" customFormat="1" x14ac:dyDescent="0.25">
      <c r="A172" s="85"/>
      <c r="B172" s="79"/>
      <c r="C172" s="86"/>
      <c r="D172" s="80"/>
      <c r="E172" s="80"/>
      <c r="F172" s="80"/>
      <c r="G172" s="80"/>
      <c r="H172" s="80"/>
      <c r="I172" s="80"/>
      <c r="J172" s="80"/>
      <c r="K172" s="80"/>
      <c r="L172" s="80"/>
      <c r="M172" s="80"/>
      <c r="N172" s="81"/>
      <c r="O172" s="81"/>
      <c r="P172" s="81"/>
      <c r="Q172" s="81"/>
      <c r="R172" s="81"/>
      <c r="S172" s="81"/>
      <c r="T172" s="81"/>
      <c r="U172" s="81"/>
    </row>
    <row r="173" spans="1:21" s="73" customFormat="1" x14ac:dyDescent="0.25">
      <c r="A173" s="85"/>
      <c r="B173" s="79"/>
      <c r="C173" s="86"/>
      <c r="D173" s="80"/>
      <c r="E173" s="80"/>
      <c r="F173" s="80"/>
      <c r="G173" s="80"/>
      <c r="H173" s="80"/>
      <c r="I173" s="80"/>
      <c r="J173" s="80"/>
      <c r="K173" s="80"/>
      <c r="L173" s="80"/>
      <c r="M173" s="80"/>
      <c r="N173" s="81"/>
      <c r="O173" s="81"/>
      <c r="P173" s="81"/>
      <c r="Q173" s="81"/>
      <c r="R173" s="81"/>
      <c r="S173" s="81"/>
      <c r="T173" s="81"/>
      <c r="U173" s="81"/>
    </row>
    <row r="174" spans="1:21" s="73" customFormat="1" x14ac:dyDescent="0.25">
      <c r="A174" s="85"/>
      <c r="B174" s="79"/>
      <c r="C174" s="86"/>
      <c r="D174" s="80"/>
      <c r="E174" s="80"/>
      <c r="F174" s="80"/>
      <c r="G174" s="80"/>
      <c r="H174" s="80"/>
      <c r="I174" s="80"/>
      <c r="J174" s="80"/>
      <c r="K174" s="80"/>
      <c r="L174" s="80"/>
      <c r="M174" s="80"/>
      <c r="N174" s="81"/>
      <c r="O174" s="81"/>
      <c r="P174" s="81"/>
      <c r="Q174" s="81"/>
      <c r="R174" s="81"/>
      <c r="S174" s="81"/>
      <c r="T174" s="81"/>
      <c r="U174" s="81"/>
    </row>
    <row r="175" spans="1:21" s="73" customFormat="1" x14ac:dyDescent="0.25">
      <c r="A175" s="85"/>
      <c r="B175" s="79"/>
      <c r="C175" s="86"/>
      <c r="D175" s="80"/>
      <c r="E175" s="80"/>
      <c r="F175" s="80"/>
      <c r="G175" s="80"/>
      <c r="H175" s="80"/>
      <c r="I175" s="80"/>
      <c r="J175" s="80"/>
      <c r="K175" s="80"/>
      <c r="L175" s="80"/>
      <c r="M175" s="80"/>
      <c r="N175" s="81"/>
      <c r="O175" s="81"/>
      <c r="P175" s="81"/>
      <c r="Q175" s="81"/>
      <c r="R175" s="81"/>
      <c r="S175" s="81"/>
      <c r="T175" s="81"/>
      <c r="U175" s="81"/>
    </row>
    <row r="176" spans="1:21" s="73" customFormat="1" x14ac:dyDescent="0.25">
      <c r="A176" s="85"/>
      <c r="B176" s="79"/>
      <c r="C176" s="86"/>
      <c r="D176" s="80"/>
      <c r="E176" s="80"/>
      <c r="F176" s="80"/>
      <c r="G176" s="80"/>
      <c r="H176" s="80"/>
      <c r="I176" s="80"/>
      <c r="J176" s="80"/>
      <c r="K176" s="80"/>
      <c r="L176" s="80"/>
      <c r="M176" s="80"/>
      <c r="N176" s="81"/>
      <c r="O176" s="81"/>
      <c r="P176" s="81"/>
      <c r="Q176" s="81"/>
      <c r="R176" s="81"/>
      <c r="S176" s="81"/>
      <c r="T176" s="81"/>
      <c r="U176" s="81"/>
    </row>
    <row r="177" spans="1:21" s="73" customFormat="1" x14ac:dyDescent="0.25">
      <c r="A177" s="85"/>
      <c r="B177" s="79"/>
      <c r="C177" s="86"/>
      <c r="D177" s="80"/>
      <c r="E177" s="80"/>
      <c r="F177" s="80"/>
      <c r="G177" s="80"/>
      <c r="H177" s="80"/>
      <c r="I177" s="80"/>
      <c r="J177" s="80"/>
      <c r="K177" s="80"/>
      <c r="L177" s="80"/>
      <c r="M177" s="80"/>
      <c r="N177" s="81"/>
      <c r="O177" s="81"/>
      <c r="P177" s="81"/>
      <c r="Q177" s="81"/>
      <c r="R177" s="81"/>
      <c r="S177" s="81"/>
      <c r="T177" s="81"/>
      <c r="U177" s="81"/>
    </row>
    <row r="178" spans="1:21" s="73" customFormat="1" x14ac:dyDescent="0.25">
      <c r="A178" s="85"/>
      <c r="B178" s="79"/>
      <c r="C178" s="86"/>
      <c r="D178" s="80"/>
      <c r="E178" s="80"/>
      <c r="F178" s="80"/>
      <c r="G178" s="80"/>
      <c r="H178" s="80"/>
      <c r="I178" s="80"/>
      <c r="J178" s="80"/>
      <c r="K178" s="80"/>
      <c r="L178" s="80"/>
      <c r="M178" s="80"/>
      <c r="N178" s="81"/>
      <c r="O178" s="81"/>
      <c r="P178" s="81"/>
      <c r="Q178" s="81"/>
      <c r="R178" s="81"/>
      <c r="S178" s="81"/>
      <c r="T178" s="81"/>
      <c r="U178" s="81"/>
    </row>
    <row r="179" spans="1:21" s="73" customFormat="1" x14ac:dyDescent="0.25">
      <c r="A179" s="85"/>
      <c r="B179" s="79"/>
      <c r="C179" s="86"/>
      <c r="D179" s="80"/>
      <c r="E179" s="80"/>
      <c r="F179" s="80"/>
      <c r="G179" s="80"/>
      <c r="H179" s="80"/>
      <c r="I179" s="80"/>
      <c r="J179" s="80"/>
      <c r="K179" s="80"/>
      <c r="L179" s="80"/>
      <c r="M179" s="80"/>
      <c r="N179" s="81"/>
      <c r="O179" s="81"/>
      <c r="P179" s="81"/>
      <c r="Q179" s="81"/>
      <c r="R179" s="81"/>
      <c r="S179" s="81"/>
      <c r="T179" s="81"/>
      <c r="U179" s="81"/>
    </row>
    <row r="180" spans="1:21" s="73" customFormat="1" x14ac:dyDescent="0.25">
      <c r="A180" s="85"/>
      <c r="B180" s="79"/>
      <c r="C180" s="86"/>
      <c r="D180" s="80"/>
      <c r="E180" s="80"/>
      <c r="F180" s="80"/>
      <c r="G180" s="80"/>
      <c r="H180" s="80"/>
      <c r="I180" s="80"/>
      <c r="J180" s="80"/>
      <c r="K180" s="80"/>
      <c r="L180" s="80"/>
      <c r="M180" s="80"/>
      <c r="N180" s="81"/>
      <c r="O180" s="81"/>
      <c r="P180" s="81"/>
      <c r="Q180" s="81"/>
      <c r="R180" s="81"/>
      <c r="S180" s="81"/>
      <c r="T180" s="81"/>
      <c r="U180" s="81"/>
    </row>
    <row r="181" spans="1:21" s="73" customFormat="1" x14ac:dyDescent="0.25">
      <c r="A181" s="85"/>
      <c r="B181" s="79"/>
      <c r="C181" s="86"/>
      <c r="D181" s="80"/>
      <c r="E181" s="80"/>
      <c r="F181" s="80"/>
      <c r="G181" s="80"/>
      <c r="H181" s="80"/>
      <c r="I181" s="80"/>
      <c r="J181" s="80"/>
      <c r="K181" s="80"/>
      <c r="L181" s="80"/>
      <c r="M181" s="80"/>
      <c r="N181" s="81"/>
      <c r="O181" s="81"/>
      <c r="P181" s="81"/>
      <c r="Q181" s="81"/>
      <c r="R181" s="81"/>
      <c r="S181" s="81"/>
      <c r="T181" s="81"/>
      <c r="U181" s="81"/>
    </row>
    <row r="182" spans="1:21" s="73" customFormat="1" x14ac:dyDescent="0.25">
      <c r="A182" s="85"/>
      <c r="B182" s="79"/>
      <c r="C182" s="86"/>
      <c r="D182" s="80"/>
      <c r="E182" s="80"/>
      <c r="F182" s="80"/>
      <c r="G182" s="80"/>
      <c r="H182" s="80"/>
      <c r="I182" s="80"/>
      <c r="J182" s="80"/>
      <c r="K182" s="80"/>
      <c r="L182" s="80"/>
      <c r="M182" s="80"/>
      <c r="N182" s="81"/>
      <c r="O182" s="81"/>
      <c r="P182" s="81"/>
      <c r="Q182" s="81"/>
      <c r="R182" s="81"/>
      <c r="S182" s="81"/>
      <c r="T182" s="81"/>
      <c r="U182" s="81"/>
    </row>
    <row r="183" spans="1:21" s="73" customFormat="1" x14ac:dyDescent="0.25">
      <c r="A183" s="85"/>
      <c r="B183" s="79"/>
      <c r="C183" s="86"/>
      <c r="D183" s="80"/>
      <c r="E183" s="80"/>
      <c r="F183" s="80"/>
      <c r="G183" s="80"/>
      <c r="H183" s="80"/>
      <c r="I183" s="80"/>
      <c r="J183" s="80"/>
      <c r="K183" s="80"/>
      <c r="L183" s="80"/>
      <c r="M183" s="80"/>
      <c r="N183" s="81"/>
      <c r="O183" s="81"/>
      <c r="P183" s="81"/>
      <c r="Q183" s="81"/>
      <c r="R183" s="81"/>
      <c r="S183" s="81"/>
      <c r="T183" s="81"/>
      <c r="U183" s="81"/>
    </row>
    <row r="184" spans="1:21" s="73" customFormat="1" x14ac:dyDescent="0.25">
      <c r="A184" s="85"/>
      <c r="B184" s="79"/>
      <c r="C184" s="86"/>
      <c r="D184" s="80"/>
      <c r="E184" s="80"/>
      <c r="F184" s="80"/>
      <c r="G184" s="80"/>
      <c r="H184" s="80"/>
      <c r="I184" s="80"/>
      <c r="J184" s="80"/>
      <c r="K184" s="80"/>
      <c r="L184" s="80"/>
      <c r="M184" s="80"/>
      <c r="N184" s="81"/>
      <c r="O184" s="81"/>
      <c r="P184" s="81"/>
      <c r="Q184" s="81"/>
      <c r="R184" s="81"/>
      <c r="S184" s="81"/>
      <c r="T184" s="81"/>
      <c r="U184" s="81"/>
    </row>
    <row r="185" spans="1:21" s="73" customFormat="1" x14ac:dyDescent="0.25">
      <c r="A185" s="85"/>
      <c r="B185" s="79"/>
      <c r="C185" s="86"/>
      <c r="D185" s="80"/>
      <c r="E185" s="80"/>
      <c r="F185" s="80"/>
      <c r="G185" s="80"/>
      <c r="H185" s="80"/>
      <c r="I185" s="80"/>
      <c r="J185" s="80"/>
      <c r="K185" s="80"/>
      <c r="L185" s="80"/>
      <c r="M185" s="80"/>
      <c r="N185" s="81"/>
      <c r="O185" s="81"/>
      <c r="P185" s="81"/>
      <c r="Q185" s="81"/>
      <c r="R185" s="81"/>
      <c r="S185" s="81"/>
      <c r="T185" s="81"/>
      <c r="U185" s="81"/>
    </row>
    <row r="186" spans="1:21" s="73" customFormat="1" x14ac:dyDescent="0.25">
      <c r="A186" s="85"/>
      <c r="B186" s="79"/>
      <c r="C186" s="86"/>
      <c r="D186" s="80"/>
      <c r="E186" s="80"/>
      <c r="F186" s="80"/>
      <c r="G186" s="80"/>
      <c r="H186" s="80"/>
      <c r="I186" s="80"/>
      <c r="J186" s="80"/>
      <c r="K186" s="80"/>
      <c r="L186" s="80"/>
      <c r="M186" s="80"/>
      <c r="N186" s="81"/>
      <c r="O186" s="81"/>
      <c r="P186" s="81"/>
      <c r="Q186" s="81"/>
      <c r="R186" s="81"/>
      <c r="S186" s="81"/>
      <c r="T186" s="81"/>
      <c r="U186" s="81"/>
    </row>
    <row r="187" spans="1:21" s="73" customFormat="1" x14ac:dyDescent="0.25">
      <c r="A187" s="85"/>
      <c r="B187" s="79"/>
      <c r="C187" s="86"/>
      <c r="D187" s="80"/>
      <c r="E187" s="80"/>
      <c r="F187" s="80"/>
      <c r="G187" s="80"/>
      <c r="H187" s="80"/>
      <c r="I187" s="80"/>
      <c r="J187" s="80"/>
      <c r="K187" s="80"/>
      <c r="L187" s="80"/>
      <c r="M187" s="80"/>
      <c r="N187" s="81"/>
      <c r="O187" s="81"/>
      <c r="P187" s="81"/>
      <c r="Q187" s="81"/>
      <c r="R187" s="81"/>
      <c r="S187" s="81"/>
      <c r="T187" s="81"/>
      <c r="U187" s="81"/>
    </row>
    <row r="188" spans="1:21" s="73" customFormat="1" x14ac:dyDescent="0.25">
      <c r="A188" s="85"/>
      <c r="B188" s="79"/>
      <c r="C188" s="86"/>
      <c r="D188" s="80"/>
      <c r="E188" s="80"/>
      <c r="F188" s="80"/>
      <c r="G188" s="80"/>
      <c r="H188" s="80"/>
      <c r="I188" s="80"/>
      <c r="J188" s="80"/>
      <c r="K188" s="80"/>
      <c r="L188" s="80"/>
      <c r="M188" s="80"/>
      <c r="N188" s="81"/>
      <c r="O188" s="81"/>
      <c r="P188" s="81"/>
      <c r="Q188" s="81"/>
      <c r="R188" s="81"/>
      <c r="S188" s="81"/>
      <c r="T188" s="81"/>
      <c r="U188" s="81"/>
    </row>
    <row r="189" spans="1:21" s="73" customFormat="1" x14ac:dyDescent="0.25">
      <c r="A189" s="85"/>
      <c r="B189" s="79"/>
      <c r="C189" s="86"/>
      <c r="D189" s="80"/>
      <c r="E189" s="80"/>
      <c r="F189" s="80"/>
      <c r="G189" s="80"/>
      <c r="H189" s="80"/>
      <c r="I189" s="80"/>
      <c r="J189" s="80"/>
      <c r="K189" s="80"/>
      <c r="L189" s="80"/>
      <c r="M189" s="80"/>
      <c r="N189" s="81"/>
      <c r="O189" s="81"/>
      <c r="P189" s="81"/>
      <c r="Q189" s="81"/>
      <c r="R189" s="81"/>
      <c r="S189" s="81"/>
      <c r="T189" s="81"/>
      <c r="U189" s="81"/>
    </row>
    <row r="190" spans="1:21" s="73" customFormat="1" x14ac:dyDescent="0.25">
      <c r="A190" s="85"/>
      <c r="B190" s="79"/>
      <c r="C190" s="86"/>
      <c r="D190" s="80"/>
      <c r="E190" s="80"/>
      <c r="F190" s="80"/>
      <c r="G190" s="80"/>
      <c r="H190" s="80"/>
      <c r="I190" s="80"/>
      <c r="J190" s="80"/>
      <c r="K190" s="80"/>
      <c r="L190" s="80"/>
      <c r="M190" s="80"/>
      <c r="N190" s="81"/>
      <c r="O190" s="81"/>
      <c r="P190" s="81"/>
      <c r="Q190" s="81"/>
      <c r="R190" s="81"/>
      <c r="S190" s="81"/>
      <c r="T190" s="81"/>
      <c r="U190" s="81"/>
    </row>
    <row r="191" spans="1:21" s="73" customFormat="1" x14ac:dyDescent="0.25">
      <c r="A191" s="85"/>
      <c r="B191" s="79"/>
      <c r="C191" s="86"/>
      <c r="D191" s="80"/>
      <c r="E191" s="80"/>
      <c r="F191" s="80"/>
      <c r="G191" s="80"/>
      <c r="H191" s="80"/>
      <c r="I191" s="80"/>
      <c r="J191" s="80"/>
      <c r="K191" s="80"/>
      <c r="L191" s="80"/>
      <c r="M191" s="80"/>
      <c r="N191" s="81"/>
      <c r="O191" s="81"/>
      <c r="P191" s="81"/>
      <c r="Q191" s="81"/>
      <c r="R191" s="81"/>
      <c r="S191" s="81"/>
      <c r="T191" s="81"/>
      <c r="U191" s="81"/>
    </row>
    <row r="192" spans="1:21" s="73" customFormat="1" x14ac:dyDescent="0.25">
      <c r="A192" s="85"/>
      <c r="B192" s="79"/>
      <c r="C192" s="86"/>
      <c r="D192" s="80"/>
      <c r="E192" s="80"/>
      <c r="F192" s="80"/>
      <c r="G192" s="80"/>
      <c r="H192" s="80"/>
      <c r="I192" s="80"/>
      <c r="J192" s="80"/>
      <c r="K192" s="80"/>
      <c r="L192" s="80"/>
      <c r="M192" s="80"/>
      <c r="N192" s="81"/>
      <c r="O192" s="81"/>
      <c r="P192" s="81"/>
      <c r="Q192" s="81"/>
      <c r="R192" s="81"/>
      <c r="S192" s="81"/>
      <c r="T192" s="81"/>
      <c r="U192" s="81"/>
    </row>
    <row r="193" spans="1:21" s="73" customFormat="1" x14ac:dyDescent="0.25">
      <c r="A193" s="85"/>
      <c r="B193" s="79"/>
      <c r="C193" s="86"/>
      <c r="D193" s="80"/>
      <c r="E193" s="80"/>
      <c r="F193" s="80"/>
      <c r="G193" s="80"/>
      <c r="H193" s="80"/>
      <c r="I193" s="80"/>
      <c r="J193" s="80"/>
      <c r="K193" s="80"/>
      <c r="L193" s="80"/>
      <c r="M193" s="80"/>
      <c r="N193" s="81"/>
      <c r="O193" s="81"/>
      <c r="P193" s="81"/>
      <c r="Q193" s="81"/>
      <c r="R193" s="81"/>
      <c r="S193" s="81"/>
      <c r="T193" s="81"/>
      <c r="U193" s="81"/>
    </row>
    <row r="194" spans="1:21" s="73" customFormat="1" x14ac:dyDescent="0.25">
      <c r="A194" s="85"/>
      <c r="B194" s="79"/>
      <c r="C194" s="86"/>
      <c r="D194" s="80"/>
      <c r="E194" s="80"/>
      <c r="F194" s="80"/>
      <c r="G194" s="80"/>
      <c r="H194" s="80"/>
      <c r="I194" s="80"/>
      <c r="J194" s="80"/>
      <c r="K194" s="80"/>
      <c r="L194" s="80"/>
      <c r="M194" s="80"/>
      <c r="N194" s="81"/>
      <c r="O194" s="81"/>
      <c r="P194" s="81"/>
      <c r="Q194" s="81"/>
      <c r="R194" s="81"/>
      <c r="S194" s="81"/>
      <c r="T194" s="81"/>
      <c r="U194" s="81"/>
    </row>
    <row r="195" spans="1:21" s="73" customFormat="1" x14ac:dyDescent="0.25">
      <c r="A195" s="85"/>
      <c r="B195" s="79"/>
      <c r="C195" s="86"/>
      <c r="D195" s="80"/>
      <c r="E195" s="80"/>
      <c r="F195" s="80"/>
      <c r="G195" s="80"/>
      <c r="H195" s="80"/>
      <c r="I195" s="80"/>
      <c r="J195" s="80"/>
      <c r="K195" s="80"/>
      <c r="L195" s="80"/>
      <c r="M195" s="80"/>
      <c r="N195" s="81"/>
      <c r="O195" s="81"/>
      <c r="P195" s="81"/>
      <c r="Q195" s="81"/>
      <c r="R195" s="81"/>
      <c r="S195" s="81"/>
      <c r="T195" s="81"/>
      <c r="U195" s="81"/>
    </row>
    <row r="196" spans="1:21" s="73" customFormat="1" x14ac:dyDescent="0.25">
      <c r="A196" s="85"/>
      <c r="B196" s="79"/>
      <c r="C196" s="86"/>
      <c r="D196" s="80"/>
      <c r="E196" s="80"/>
      <c r="F196" s="80"/>
      <c r="G196" s="80"/>
      <c r="H196" s="80"/>
      <c r="I196" s="80"/>
      <c r="J196" s="80"/>
      <c r="K196" s="80"/>
      <c r="L196" s="80"/>
      <c r="M196" s="80"/>
      <c r="N196" s="81"/>
      <c r="O196" s="81"/>
      <c r="P196" s="81"/>
      <c r="Q196" s="81"/>
      <c r="R196" s="81"/>
      <c r="S196" s="81"/>
      <c r="T196" s="81"/>
      <c r="U196" s="81"/>
    </row>
    <row r="197" spans="1:21" s="73" customFormat="1" x14ac:dyDescent="0.25">
      <c r="A197" s="85"/>
      <c r="B197" s="79"/>
      <c r="C197" s="86"/>
      <c r="D197" s="80"/>
      <c r="E197" s="80"/>
      <c r="F197" s="80"/>
      <c r="G197" s="80"/>
      <c r="H197" s="80"/>
      <c r="I197" s="80"/>
      <c r="J197" s="80"/>
      <c r="K197" s="80"/>
      <c r="L197" s="80"/>
      <c r="M197" s="80"/>
      <c r="N197" s="81"/>
      <c r="O197" s="81"/>
      <c r="P197" s="81"/>
      <c r="Q197" s="81"/>
      <c r="R197" s="81"/>
      <c r="S197" s="81"/>
      <c r="T197" s="81"/>
      <c r="U197" s="81"/>
    </row>
    <row r="198" spans="1:21" s="73" customFormat="1" x14ac:dyDescent="0.25">
      <c r="A198" s="85"/>
      <c r="B198" s="79"/>
      <c r="C198" s="86"/>
      <c r="D198" s="80"/>
      <c r="E198" s="80"/>
      <c r="F198" s="80"/>
      <c r="G198" s="80"/>
      <c r="H198" s="80"/>
      <c r="I198" s="80"/>
      <c r="J198" s="80"/>
      <c r="K198" s="80"/>
      <c r="L198" s="80"/>
      <c r="M198" s="80"/>
      <c r="N198" s="81"/>
      <c r="O198" s="81"/>
      <c r="P198" s="81"/>
      <c r="Q198" s="81"/>
      <c r="R198" s="81"/>
      <c r="S198" s="81"/>
      <c r="T198" s="81"/>
      <c r="U198" s="81"/>
    </row>
    <row r="199" spans="1:21" s="73" customFormat="1" x14ac:dyDescent="0.25">
      <c r="A199" s="85"/>
      <c r="B199" s="79"/>
      <c r="C199" s="86"/>
      <c r="D199" s="80"/>
      <c r="E199" s="80"/>
      <c r="F199" s="80"/>
      <c r="G199" s="80"/>
      <c r="H199" s="80"/>
      <c r="I199" s="80"/>
      <c r="J199" s="80"/>
      <c r="K199" s="80"/>
      <c r="L199" s="80"/>
      <c r="M199" s="80"/>
      <c r="N199" s="81"/>
      <c r="O199" s="81"/>
      <c r="P199" s="81"/>
      <c r="Q199" s="81"/>
      <c r="R199" s="81"/>
      <c r="S199" s="81"/>
      <c r="T199" s="81"/>
      <c r="U199" s="81"/>
    </row>
    <row r="200" spans="1:21" s="73" customFormat="1" x14ac:dyDescent="0.25">
      <c r="A200" s="85"/>
      <c r="B200" s="79"/>
      <c r="C200" s="86"/>
      <c r="D200" s="80"/>
      <c r="E200" s="80"/>
      <c r="F200" s="80"/>
      <c r="G200" s="80"/>
      <c r="H200" s="80"/>
      <c r="I200" s="80"/>
      <c r="J200" s="80"/>
      <c r="K200" s="80"/>
      <c r="L200" s="80"/>
      <c r="M200" s="80"/>
      <c r="N200" s="81"/>
      <c r="O200" s="81"/>
      <c r="P200" s="81"/>
      <c r="Q200" s="81"/>
      <c r="R200" s="81"/>
      <c r="S200" s="81"/>
      <c r="T200" s="81"/>
      <c r="U200" s="81"/>
    </row>
    <row r="201" spans="1:21" s="73" customFormat="1" x14ac:dyDescent="0.25">
      <c r="A201" s="85"/>
      <c r="B201" s="79"/>
      <c r="C201" s="86"/>
      <c r="D201" s="80"/>
      <c r="E201" s="80"/>
      <c r="F201" s="80"/>
      <c r="G201" s="80"/>
      <c r="H201" s="80"/>
      <c r="I201" s="80"/>
      <c r="J201" s="80"/>
      <c r="K201" s="80"/>
      <c r="L201" s="80"/>
      <c r="M201" s="80"/>
      <c r="N201" s="81"/>
      <c r="O201" s="81"/>
      <c r="P201" s="81"/>
      <c r="Q201" s="81"/>
      <c r="R201" s="81"/>
      <c r="S201" s="81"/>
      <c r="T201" s="81"/>
      <c r="U201" s="81"/>
    </row>
    <row r="202" spans="1:21" s="73" customFormat="1" x14ac:dyDescent="0.25">
      <c r="A202" s="85"/>
      <c r="B202" s="79"/>
      <c r="C202" s="86"/>
      <c r="D202" s="80"/>
      <c r="E202" s="80"/>
      <c r="F202" s="80"/>
      <c r="G202" s="80"/>
      <c r="H202" s="80"/>
      <c r="I202" s="80"/>
      <c r="J202" s="80"/>
      <c r="K202" s="80"/>
      <c r="L202" s="80"/>
      <c r="M202" s="80"/>
      <c r="N202" s="81"/>
      <c r="O202" s="81"/>
      <c r="P202" s="81"/>
      <c r="Q202" s="81"/>
      <c r="R202" s="81"/>
      <c r="S202" s="81"/>
      <c r="T202" s="81"/>
      <c r="U202" s="81"/>
    </row>
    <row r="203" spans="1:21" s="73" customFormat="1" x14ac:dyDescent="0.25">
      <c r="A203" s="85"/>
      <c r="B203" s="79"/>
      <c r="C203" s="86"/>
      <c r="D203" s="80"/>
      <c r="E203" s="80"/>
      <c r="F203" s="80"/>
      <c r="G203" s="80"/>
      <c r="H203" s="80"/>
      <c r="I203" s="80"/>
      <c r="J203" s="80"/>
      <c r="K203" s="80"/>
      <c r="L203" s="80"/>
      <c r="M203" s="80"/>
      <c r="N203" s="81"/>
      <c r="O203" s="81"/>
      <c r="P203" s="81"/>
      <c r="Q203" s="81"/>
      <c r="R203" s="81"/>
      <c r="S203" s="81"/>
      <c r="T203" s="81"/>
      <c r="U203" s="81"/>
    </row>
    <row r="204" spans="1:21" s="73" customFormat="1" x14ac:dyDescent="0.25">
      <c r="A204" s="85"/>
      <c r="B204" s="79"/>
      <c r="C204" s="86"/>
      <c r="D204" s="80"/>
      <c r="E204" s="80"/>
      <c r="F204" s="80"/>
      <c r="G204" s="80"/>
      <c r="H204" s="80"/>
      <c r="I204" s="80"/>
      <c r="J204" s="80"/>
      <c r="K204" s="80"/>
      <c r="L204" s="80"/>
      <c r="M204" s="80"/>
      <c r="N204" s="81"/>
      <c r="O204" s="81"/>
      <c r="P204" s="81"/>
      <c r="Q204" s="81"/>
      <c r="R204" s="81"/>
      <c r="S204" s="81"/>
      <c r="T204" s="81"/>
      <c r="U204" s="81"/>
    </row>
    <row r="205" spans="1:21" s="73" customFormat="1" x14ac:dyDescent="0.25">
      <c r="A205" s="85"/>
      <c r="B205" s="79"/>
      <c r="C205" s="86"/>
      <c r="D205" s="80"/>
      <c r="E205" s="80"/>
      <c r="F205" s="80"/>
      <c r="G205" s="80"/>
      <c r="H205" s="80"/>
      <c r="I205" s="80"/>
      <c r="J205" s="80"/>
      <c r="K205" s="80"/>
      <c r="L205" s="80"/>
      <c r="M205" s="80"/>
      <c r="N205" s="81"/>
      <c r="O205" s="81"/>
      <c r="P205" s="81"/>
      <c r="Q205" s="81"/>
      <c r="R205" s="81"/>
      <c r="S205" s="81"/>
      <c r="T205" s="81"/>
      <c r="U205" s="81"/>
    </row>
    <row r="206" spans="1:21" s="73" customFormat="1" x14ac:dyDescent="0.25">
      <c r="A206" s="85"/>
      <c r="B206" s="79"/>
      <c r="C206" s="86"/>
      <c r="D206" s="80"/>
      <c r="E206" s="80"/>
      <c r="F206" s="80"/>
      <c r="G206" s="80"/>
      <c r="H206" s="80"/>
      <c r="I206" s="80"/>
      <c r="J206" s="80"/>
      <c r="K206" s="80"/>
      <c r="L206" s="80"/>
      <c r="M206" s="80"/>
      <c r="N206" s="81"/>
      <c r="O206" s="81"/>
      <c r="P206" s="81"/>
      <c r="Q206" s="81"/>
      <c r="R206" s="81"/>
      <c r="S206" s="81"/>
      <c r="T206" s="81"/>
      <c r="U206" s="81"/>
    </row>
    <row r="207" spans="1:21" s="73" customFormat="1" x14ac:dyDescent="0.25">
      <c r="A207" s="85"/>
      <c r="B207" s="79"/>
      <c r="C207" s="86"/>
      <c r="D207" s="80"/>
      <c r="E207" s="80"/>
      <c r="F207" s="80"/>
      <c r="G207" s="80"/>
      <c r="H207" s="80"/>
      <c r="I207" s="80"/>
      <c r="J207" s="80"/>
      <c r="K207" s="80"/>
      <c r="L207" s="80"/>
      <c r="M207" s="80"/>
      <c r="N207" s="81"/>
      <c r="O207" s="81"/>
      <c r="P207" s="81"/>
      <c r="Q207" s="81"/>
      <c r="R207" s="81"/>
      <c r="S207" s="81"/>
      <c r="T207" s="81"/>
      <c r="U207" s="81"/>
    </row>
    <row r="208" spans="1:21" s="73" customFormat="1" x14ac:dyDescent="0.25">
      <c r="A208" s="85"/>
      <c r="B208" s="79"/>
      <c r="C208" s="86"/>
      <c r="D208" s="80"/>
      <c r="E208" s="80"/>
      <c r="F208" s="80"/>
      <c r="G208" s="80"/>
      <c r="H208" s="80"/>
      <c r="I208" s="80"/>
      <c r="J208" s="80"/>
      <c r="K208" s="80"/>
      <c r="L208" s="80"/>
      <c r="M208" s="80"/>
      <c r="N208" s="81"/>
      <c r="O208" s="81"/>
      <c r="P208" s="81"/>
      <c r="Q208" s="81"/>
      <c r="R208" s="81"/>
      <c r="S208" s="81"/>
      <c r="T208" s="81"/>
      <c r="U208" s="81"/>
    </row>
    <row r="209" spans="1:21" s="73" customFormat="1" x14ac:dyDescent="0.25">
      <c r="A209" s="85"/>
      <c r="B209" s="79"/>
      <c r="C209" s="86"/>
      <c r="D209" s="80"/>
      <c r="E209" s="80"/>
      <c r="F209" s="80"/>
      <c r="G209" s="80"/>
      <c r="H209" s="80"/>
      <c r="I209" s="80"/>
      <c r="J209" s="80"/>
      <c r="K209" s="80"/>
      <c r="L209" s="80"/>
      <c r="M209" s="80"/>
      <c r="N209" s="81"/>
      <c r="O209" s="81"/>
      <c r="P209" s="81"/>
      <c r="Q209" s="81"/>
      <c r="R209" s="81"/>
      <c r="S209" s="81"/>
      <c r="T209" s="81"/>
      <c r="U209" s="81"/>
    </row>
    <row r="210" spans="1:21" s="73" customFormat="1" x14ac:dyDescent="0.25">
      <c r="A210" s="85"/>
      <c r="B210" s="79"/>
      <c r="C210" s="86"/>
      <c r="D210" s="80"/>
      <c r="E210" s="80"/>
      <c r="F210" s="80"/>
      <c r="G210" s="80"/>
      <c r="H210" s="80"/>
      <c r="I210" s="80"/>
      <c r="J210" s="80"/>
      <c r="K210" s="80"/>
      <c r="L210" s="80"/>
      <c r="M210" s="80"/>
      <c r="N210" s="81"/>
      <c r="O210" s="81"/>
      <c r="P210" s="81"/>
      <c r="Q210" s="81"/>
      <c r="R210" s="81"/>
      <c r="S210" s="81"/>
      <c r="T210" s="81"/>
      <c r="U210" s="81"/>
    </row>
    <row r="211" spans="1:21" s="73" customFormat="1" x14ac:dyDescent="0.25">
      <c r="A211" s="85"/>
      <c r="B211" s="79"/>
      <c r="C211" s="86"/>
      <c r="D211" s="80"/>
      <c r="E211" s="80"/>
      <c r="F211" s="80"/>
      <c r="G211" s="80"/>
      <c r="H211" s="80"/>
      <c r="I211" s="80"/>
      <c r="J211" s="80"/>
      <c r="K211" s="80"/>
      <c r="L211" s="80"/>
      <c r="M211" s="80"/>
      <c r="N211" s="81"/>
      <c r="O211" s="81"/>
      <c r="P211" s="81"/>
      <c r="Q211" s="81"/>
      <c r="R211" s="81"/>
      <c r="S211" s="81"/>
      <c r="T211" s="81"/>
      <c r="U211" s="81"/>
    </row>
    <row r="212" spans="1:21" s="73" customFormat="1" x14ac:dyDescent="0.25">
      <c r="A212" s="85"/>
      <c r="B212" s="79"/>
      <c r="C212" s="86"/>
      <c r="D212" s="80"/>
      <c r="E212" s="80"/>
      <c r="F212" s="80"/>
      <c r="G212" s="80"/>
      <c r="H212" s="80"/>
      <c r="I212" s="80"/>
      <c r="J212" s="80"/>
      <c r="K212" s="80"/>
      <c r="L212" s="80"/>
      <c r="M212" s="80"/>
      <c r="N212" s="81"/>
      <c r="O212" s="81"/>
      <c r="P212" s="81"/>
      <c r="Q212" s="81"/>
      <c r="R212" s="81"/>
      <c r="S212" s="81"/>
      <c r="T212" s="81"/>
      <c r="U212" s="81"/>
    </row>
    <row r="213" spans="1:21" s="73" customFormat="1" x14ac:dyDescent="0.25">
      <c r="A213" s="85"/>
      <c r="B213" s="79"/>
      <c r="C213" s="86"/>
      <c r="D213" s="80"/>
      <c r="E213" s="80"/>
      <c r="F213" s="80"/>
      <c r="G213" s="80"/>
      <c r="H213" s="80"/>
      <c r="I213" s="80"/>
      <c r="J213" s="80"/>
      <c r="K213" s="80"/>
      <c r="L213" s="80"/>
      <c r="M213" s="80"/>
      <c r="N213" s="81"/>
      <c r="O213" s="81"/>
      <c r="P213" s="81"/>
      <c r="Q213" s="81"/>
      <c r="R213" s="81"/>
      <c r="S213" s="81"/>
      <c r="T213" s="81"/>
      <c r="U213" s="81"/>
    </row>
    <row r="214" spans="1:21" s="73" customFormat="1" x14ac:dyDescent="0.25">
      <c r="A214" s="85"/>
      <c r="B214" s="79"/>
      <c r="C214" s="86"/>
      <c r="D214" s="80"/>
      <c r="E214" s="80"/>
      <c r="F214" s="80"/>
      <c r="G214" s="80"/>
      <c r="H214" s="80"/>
      <c r="I214" s="80"/>
      <c r="J214" s="80"/>
      <c r="K214" s="80"/>
      <c r="L214" s="80"/>
      <c r="M214" s="80"/>
      <c r="N214" s="81"/>
      <c r="O214" s="81"/>
      <c r="P214" s="81"/>
      <c r="Q214" s="81"/>
      <c r="R214" s="81"/>
      <c r="S214" s="81"/>
      <c r="T214" s="81"/>
      <c r="U214" s="81"/>
    </row>
    <row r="215" spans="1:21" s="73" customFormat="1" x14ac:dyDescent="0.25">
      <c r="A215" s="85"/>
      <c r="B215" s="79"/>
      <c r="C215" s="86"/>
      <c r="D215" s="80"/>
      <c r="E215" s="80"/>
      <c r="F215" s="80"/>
      <c r="G215" s="80"/>
      <c r="H215" s="80"/>
      <c r="I215" s="80"/>
      <c r="J215" s="80"/>
      <c r="K215" s="80"/>
      <c r="L215" s="80"/>
      <c r="M215" s="80"/>
      <c r="N215" s="81"/>
      <c r="O215" s="81"/>
      <c r="P215" s="81"/>
      <c r="Q215" s="81"/>
      <c r="R215" s="81"/>
      <c r="S215" s="81"/>
      <c r="T215" s="81"/>
      <c r="U215" s="81"/>
    </row>
    <row r="216" spans="1:21" s="73" customFormat="1" x14ac:dyDescent="0.25">
      <c r="A216" s="85"/>
      <c r="B216" s="79"/>
      <c r="C216" s="86"/>
      <c r="D216" s="80"/>
      <c r="E216" s="80"/>
      <c r="F216" s="80"/>
      <c r="G216" s="80"/>
      <c r="H216" s="80"/>
      <c r="I216" s="80"/>
      <c r="J216" s="80"/>
      <c r="K216" s="80"/>
      <c r="L216" s="80"/>
      <c r="M216" s="80"/>
      <c r="N216" s="81"/>
      <c r="O216" s="81"/>
      <c r="P216" s="81"/>
      <c r="Q216" s="81"/>
      <c r="R216" s="81"/>
      <c r="S216" s="81"/>
      <c r="T216" s="81"/>
      <c r="U216" s="81"/>
    </row>
    <row r="217" spans="1:21" s="73" customFormat="1" x14ac:dyDescent="0.25">
      <c r="A217" s="85"/>
      <c r="B217" s="79"/>
      <c r="C217" s="86"/>
      <c r="D217" s="80"/>
      <c r="E217" s="80"/>
      <c r="F217" s="80"/>
      <c r="G217" s="80"/>
      <c r="H217" s="80"/>
      <c r="I217" s="80"/>
      <c r="J217" s="80"/>
      <c r="K217" s="80"/>
      <c r="L217" s="80"/>
      <c r="M217" s="80"/>
      <c r="N217" s="81"/>
      <c r="O217" s="81"/>
      <c r="P217" s="81"/>
      <c r="Q217" s="81"/>
      <c r="R217" s="81"/>
      <c r="S217" s="81"/>
      <c r="T217" s="81"/>
      <c r="U217" s="81"/>
    </row>
    <row r="218" spans="1:21" s="73" customFormat="1" x14ac:dyDescent="0.25">
      <c r="A218" s="85"/>
      <c r="B218" s="79"/>
      <c r="C218" s="86"/>
      <c r="D218" s="80"/>
      <c r="E218" s="80"/>
      <c r="F218" s="80"/>
      <c r="G218" s="80"/>
      <c r="H218" s="80"/>
      <c r="I218" s="80"/>
      <c r="J218" s="80"/>
      <c r="K218" s="80"/>
      <c r="L218" s="80"/>
      <c r="M218" s="80"/>
      <c r="N218" s="81"/>
      <c r="O218" s="81"/>
      <c r="P218" s="81"/>
      <c r="Q218" s="81"/>
      <c r="R218" s="81"/>
      <c r="S218" s="81"/>
      <c r="T218" s="81"/>
      <c r="U218" s="81"/>
    </row>
    <row r="219" spans="1:21" s="73" customFormat="1" x14ac:dyDescent="0.25">
      <c r="A219" s="85"/>
      <c r="B219" s="79"/>
      <c r="C219" s="86"/>
      <c r="D219" s="80"/>
      <c r="E219" s="80"/>
      <c r="F219" s="80"/>
      <c r="G219" s="80"/>
      <c r="H219" s="80"/>
      <c r="I219" s="80"/>
      <c r="J219" s="80"/>
      <c r="K219" s="80"/>
      <c r="L219" s="80"/>
      <c r="M219" s="80"/>
      <c r="N219" s="81"/>
      <c r="O219" s="81"/>
      <c r="P219" s="81"/>
      <c r="Q219" s="81"/>
      <c r="R219" s="81"/>
      <c r="S219" s="81"/>
      <c r="T219" s="81"/>
      <c r="U219" s="81"/>
    </row>
    <row r="220" spans="1:21" s="73" customFormat="1" x14ac:dyDescent="0.25">
      <c r="A220" s="85"/>
      <c r="B220" s="79"/>
      <c r="C220" s="86"/>
      <c r="D220" s="80"/>
      <c r="E220" s="80"/>
      <c r="F220" s="80"/>
      <c r="G220" s="80"/>
      <c r="H220" s="80"/>
      <c r="I220" s="80"/>
      <c r="J220" s="80"/>
      <c r="K220" s="80"/>
      <c r="L220" s="80"/>
      <c r="M220" s="80"/>
      <c r="N220" s="81"/>
      <c r="O220" s="81"/>
      <c r="P220" s="81"/>
      <c r="Q220" s="81"/>
      <c r="R220" s="81"/>
      <c r="S220" s="81"/>
      <c r="T220" s="81"/>
      <c r="U220" s="81"/>
    </row>
    <row r="221" spans="1:21" s="73" customFormat="1" x14ac:dyDescent="0.25">
      <c r="A221" s="85"/>
      <c r="B221" s="79"/>
      <c r="C221" s="86"/>
      <c r="D221" s="80"/>
      <c r="E221" s="80"/>
      <c r="F221" s="80"/>
      <c r="G221" s="80"/>
      <c r="H221" s="80"/>
      <c r="I221" s="80"/>
      <c r="J221" s="80"/>
      <c r="K221" s="80"/>
      <c r="L221" s="80"/>
      <c r="M221" s="80"/>
      <c r="N221" s="81"/>
      <c r="O221" s="81"/>
      <c r="P221" s="81"/>
      <c r="Q221" s="81"/>
      <c r="R221" s="81"/>
      <c r="S221" s="81"/>
      <c r="T221" s="81"/>
      <c r="U221" s="81"/>
    </row>
    <row r="222" spans="1:21" s="73" customFormat="1" x14ac:dyDescent="0.25">
      <c r="A222" s="85"/>
      <c r="B222" s="79"/>
      <c r="C222" s="86"/>
      <c r="D222" s="80"/>
      <c r="E222" s="80"/>
      <c r="F222" s="80"/>
      <c r="G222" s="80"/>
      <c r="H222" s="80"/>
      <c r="I222" s="80"/>
      <c r="J222" s="80"/>
      <c r="K222" s="80"/>
      <c r="L222" s="80"/>
      <c r="M222" s="80"/>
      <c r="N222" s="81"/>
      <c r="O222" s="81"/>
      <c r="P222" s="81"/>
      <c r="Q222" s="81"/>
      <c r="R222" s="81"/>
      <c r="S222" s="81"/>
      <c r="T222" s="81"/>
      <c r="U222" s="81"/>
    </row>
    <row r="223" spans="1:21" s="73" customFormat="1" x14ac:dyDescent="0.25">
      <c r="A223" s="85"/>
      <c r="B223" s="79"/>
      <c r="C223" s="86"/>
      <c r="D223" s="80"/>
      <c r="E223" s="80"/>
      <c r="F223" s="80"/>
      <c r="G223" s="80"/>
      <c r="H223" s="80"/>
      <c r="I223" s="80"/>
      <c r="J223" s="80"/>
      <c r="K223" s="80"/>
      <c r="L223" s="80"/>
      <c r="M223" s="80"/>
      <c r="N223" s="81"/>
      <c r="O223" s="81"/>
      <c r="P223" s="81"/>
      <c r="Q223" s="81"/>
      <c r="R223" s="81"/>
      <c r="S223" s="81"/>
      <c r="T223" s="81"/>
      <c r="U223" s="81"/>
    </row>
    <row r="224" spans="1:21" s="73" customFormat="1" x14ac:dyDescent="0.25">
      <c r="A224" s="85"/>
      <c r="B224" s="79"/>
      <c r="C224" s="86"/>
      <c r="D224" s="80"/>
      <c r="E224" s="80"/>
      <c r="F224" s="80"/>
      <c r="G224" s="80"/>
      <c r="H224" s="80"/>
      <c r="I224" s="80"/>
      <c r="J224" s="80"/>
      <c r="K224" s="80"/>
      <c r="L224" s="80"/>
      <c r="M224" s="80"/>
      <c r="N224" s="81"/>
      <c r="O224" s="81"/>
      <c r="P224" s="81"/>
      <c r="Q224" s="81"/>
      <c r="R224" s="81"/>
      <c r="S224" s="81"/>
      <c r="T224" s="81"/>
      <c r="U224" s="81"/>
    </row>
    <row r="225" spans="1:21" s="73" customFormat="1" x14ac:dyDescent="0.25">
      <c r="A225" s="85"/>
      <c r="B225" s="79"/>
      <c r="C225" s="86"/>
      <c r="D225" s="80"/>
      <c r="E225" s="80"/>
      <c r="F225" s="80"/>
      <c r="G225" s="80"/>
      <c r="H225" s="80"/>
      <c r="I225" s="80"/>
      <c r="J225" s="80"/>
      <c r="K225" s="80"/>
      <c r="L225" s="80"/>
      <c r="M225" s="80"/>
      <c r="N225" s="81"/>
      <c r="O225" s="81"/>
      <c r="P225" s="81"/>
      <c r="Q225" s="81"/>
      <c r="R225" s="81"/>
      <c r="S225" s="81"/>
      <c r="T225" s="81"/>
      <c r="U225" s="81"/>
    </row>
    <row r="226" spans="1:21" s="73" customFormat="1" x14ac:dyDescent="0.25">
      <c r="A226" s="85"/>
      <c r="B226" s="79"/>
      <c r="C226" s="86"/>
      <c r="D226" s="80"/>
      <c r="E226" s="80"/>
      <c r="F226" s="80"/>
      <c r="G226" s="80"/>
      <c r="H226" s="80"/>
      <c r="I226" s="80"/>
      <c r="J226" s="80"/>
      <c r="K226" s="80"/>
      <c r="L226" s="80"/>
      <c r="M226" s="80"/>
      <c r="N226" s="81"/>
      <c r="O226" s="81"/>
      <c r="P226" s="81"/>
      <c r="Q226" s="81"/>
      <c r="R226" s="81"/>
      <c r="S226" s="81"/>
      <c r="T226" s="81"/>
      <c r="U226" s="81"/>
    </row>
    <row r="227" spans="1:21" s="73" customFormat="1" x14ac:dyDescent="0.25">
      <c r="A227" s="85"/>
      <c r="B227" s="79"/>
      <c r="C227" s="86"/>
      <c r="D227" s="80"/>
      <c r="E227" s="80"/>
      <c r="F227" s="80"/>
      <c r="G227" s="80"/>
      <c r="H227" s="80"/>
      <c r="I227" s="80"/>
      <c r="J227" s="80"/>
      <c r="K227" s="80"/>
      <c r="L227" s="80"/>
      <c r="M227" s="80"/>
      <c r="N227" s="81"/>
      <c r="O227" s="81"/>
      <c r="P227" s="81"/>
      <c r="Q227" s="81"/>
      <c r="R227" s="81"/>
      <c r="S227" s="81"/>
      <c r="T227" s="81"/>
      <c r="U227" s="81"/>
    </row>
    <row r="228" spans="1:21" s="73" customFormat="1" x14ac:dyDescent="0.25">
      <c r="A228" s="85"/>
      <c r="B228" s="79"/>
      <c r="C228" s="86"/>
      <c r="D228" s="80"/>
      <c r="E228" s="80"/>
      <c r="F228" s="80"/>
      <c r="G228" s="80"/>
      <c r="H228" s="80"/>
      <c r="I228" s="80"/>
      <c r="J228" s="80"/>
      <c r="K228" s="80"/>
      <c r="L228" s="80"/>
      <c r="M228" s="80"/>
      <c r="N228" s="81"/>
      <c r="O228" s="81"/>
      <c r="P228" s="81"/>
      <c r="Q228" s="81"/>
      <c r="R228" s="81"/>
      <c r="S228" s="81"/>
      <c r="T228" s="81"/>
      <c r="U228" s="81"/>
    </row>
    <row r="229" spans="1:21" s="73" customFormat="1" x14ac:dyDescent="0.25">
      <c r="A229" s="85"/>
      <c r="B229" s="79"/>
      <c r="C229" s="86"/>
      <c r="D229" s="80"/>
      <c r="E229" s="80"/>
      <c r="F229" s="80"/>
      <c r="G229" s="80"/>
      <c r="H229" s="80"/>
      <c r="I229" s="80"/>
      <c r="J229" s="80"/>
      <c r="K229" s="80"/>
      <c r="L229" s="80"/>
      <c r="M229" s="80"/>
      <c r="N229" s="81"/>
      <c r="O229" s="81"/>
      <c r="P229" s="81"/>
      <c r="Q229" s="81"/>
      <c r="R229" s="81"/>
      <c r="S229" s="81"/>
      <c r="T229" s="81"/>
      <c r="U229" s="81"/>
    </row>
    <row r="230" spans="1:21" s="73" customFormat="1" x14ac:dyDescent="0.25">
      <c r="A230" s="85"/>
      <c r="B230" s="79"/>
      <c r="C230" s="86"/>
      <c r="D230" s="80"/>
      <c r="E230" s="80"/>
      <c r="F230" s="80"/>
      <c r="G230" s="80"/>
      <c r="H230" s="80"/>
      <c r="I230" s="80"/>
      <c r="J230" s="80"/>
      <c r="K230" s="80"/>
      <c r="L230" s="80"/>
      <c r="M230" s="80"/>
      <c r="N230" s="81"/>
      <c r="O230" s="81"/>
      <c r="P230" s="81"/>
      <c r="Q230" s="81"/>
      <c r="R230" s="81"/>
      <c r="S230" s="81"/>
      <c r="T230" s="81"/>
      <c r="U230" s="81"/>
    </row>
    <row r="231" spans="1:21" s="73" customFormat="1" x14ac:dyDescent="0.25">
      <c r="A231" s="85"/>
      <c r="B231" s="79"/>
      <c r="C231" s="86"/>
      <c r="D231" s="80"/>
      <c r="E231" s="80"/>
      <c r="F231" s="80"/>
      <c r="G231" s="80"/>
      <c r="H231" s="80"/>
      <c r="I231" s="80"/>
      <c r="J231" s="80"/>
      <c r="K231" s="80"/>
      <c r="L231" s="80"/>
      <c r="M231" s="80"/>
      <c r="N231" s="81"/>
      <c r="O231" s="81"/>
      <c r="P231" s="81"/>
      <c r="Q231" s="81"/>
      <c r="R231" s="81"/>
      <c r="S231" s="81"/>
      <c r="T231" s="81"/>
      <c r="U231" s="81"/>
    </row>
    <row r="232" spans="1:21" s="73" customFormat="1" x14ac:dyDescent="0.25">
      <c r="A232" s="85"/>
      <c r="B232" s="79"/>
      <c r="C232" s="86"/>
      <c r="D232" s="80"/>
      <c r="E232" s="80"/>
      <c r="F232" s="80"/>
      <c r="G232" s="80"/>
      <c r="H232" s="80"/>
      <c r="I232" s="80"/>
      <c r="J232" s="80"/>
      <c r="K232" s="80"/>
      <c r="L232" s="80"/>
      <c r="M232" s="80"/>
      <c r="N232" s="81"/>
      <c r="O232" s="81"/>
      <c r="P232" s="81"/>
      <c r="Q232" s="81"/>
      <c r="R232" s="81"/>
      <c r="S232" s="81"/>
      <c r="T232" s="81"/>
      <c r="U232" s="81"/>
    </row>
    <row r="233" spans="1:21" s="73" customFormat="1" x14ac:dyDescent="0.25">
      <c r="A233" s="85"/>
      <c r="B233" s="79"/>
      <c r="C233" s="86"/>
      <c r="D233" s="80"/>
      <c r="E233" s="80"/>
      <c r="F233" s="80"/>
      <c r="G233" s="80"/>
      <c r="H233" s="80"/>
      <c r="I233" s="80"/>
      <c r="J233" s="80"/>
      <c r="K233" s="80"/>
      <c r="L233" s="80"/>
      <c r="M233" s="80"/>
      <c r="N233" s="81"/>
      <c r="O233" s="81"/>
      <c r="P233" s="81"/>
      <c r="Q233" s="81"/>
      <c r="R233" s="81"/>
      <c r="S233" s="81"/>
      <c r="T233" s="81"/>
      <c r="U233" s="81"/>
    </row>
    <row r="234" spans="1:21" s="73" customFormat="1" x14ac:dyDescent="0.25">
      <c r="A234" s="85"/>
      <c r="B234" s="79"/>
      <c r="C234" s="86"/>
      <c r="D234" s="80"/>
      <c r="E234" s="80"/>
      <c r="F234" s="80"/>
      <c r="G234" s="80"/>
      <c r="H234" s="80"/>
      <c r="I234" s="80"/>
      <c r="J234" s="80"/>
      <c r="K234" s="80"/>
      <c r="L234" s="80"/>
      <c r="M234" s="80"/>
      <c r="N234" s="81"/>
      <c r="O234" s="81"/>
      <c r="P234" s="81"/>
      <c r="Q234" s="81"/>
      <c r="R234" s="81"/>
      <c r="S234" s="81"/>
      <c r="T234" s="81"/>
      <c r="U234" s="81"/>
    </row>
    <row r="235" spans="1:21" s="73" customFormat="1" x14ac:dyDescent="0.25">
      <c r="A235" s="85"/>
      <c r="B235" s="79"/>
      <c r="C235" s="86"/>
      <c r="D235" s="80"/>
      <c r="E235" s="80"/>
      <c r="F235" s="80"/>
      <c r="G235" s="80"/>
      <c r="H235" s="80"/>
      <c r="I235" s="80"/>
      <c r="J235" s="80"/>
      <c r="K235" s="80"/>
      <c r="L235" s="80"/>
      <c r="M235" s="80"/>
      <c r="N235" s="81"/>
      <c r="O235" s="81"/>
      <c r="P235" s="81"/>
      <c r="Q235" s="81"/>
      <c r="R235" s="81"/>
      <c r="S235" s="81"/>
      <c r="T235" s="81"/>
      <c r="U235" s="81"/>
    </row>
    <row r="236" spans="1:21" s="73" customFormat="1" x14ac:dyDescent="0.25">
      <c r="A236" s="85"/>
      <c r="B236" s="79"/>
      <c r="C236" s="86"/>
      <c r="D236" s="80"/>
      <c r="E236" s="80"/>
      <c r="F236" s="80"/>
      <c r="G236" s="80"/>
      <c r="H236" s="80"/>
      <c r="I236" s="80"/>
      <c r="J236" s="80"/>
      <c r="K236" s="80"/>
      <c r="L236" s="80"/>
      <c r="M236" s="80"/>
      <c r="N236" s="81"/>
      <c r="O236" s="81"/>
      <c r="P236" s="81"/>
      <c r="Q236" s="81"/>
      <c r="R236" s="81"/>
      <c r="S236" s="81"/>
      <c r="T236" s="81"/>
      <c r="U236" s="81"/>
    </row>
    <row r="237" spans="1:21" s="73" customFormat="1" x14ac:dyDescent="0.25">
      <c r="A237" s="85"/>
      <c r="B237" s="79"/>
      <c r="C237" s="86"/>
      <c r="D237" s="80"/>
      <c r="E237" s="80"/>
      <c r="F237" s="80"/>
      <c r="G237" s="80"/>
      <c r="H237" s="80"/>
      <c r="I237" s="80"/>
      <c r="J237" s="80"/>
      <c r="K237" s="80"/>
      <c r="L237" s="80"/>
      <c r="M237" s="80"/>
      <c r="N237" s="81"/>
      <c r="O237" s="81"/>
      <c r="P237" s="81"/>
      <c r="Q237" s="81"/>
      <c r="R237" s="81"/>
      <c r="S237" s="81"/>
      <c r="T237" s="81"/>
      <c r="U237" s="81"/>
    </row>
    <row r="238" spans="1:21" s="73" customFormat="1" x14ac:dyDescent="0.25">
      <c r="A238" s="85"/>
      <c r="B238" s="79"/>
      <c r="C238" s="86"/>
      <c r="D238" s="80"/>
      <c r="E238" s="80"/>
      <c r="F238" s="80"/>
      <c r="G238" s="80"/>
      <c r="H238" s="80"/>
      <c r="I238" s="80"/>
      <c r="J238" s="80"/>
      <c r="K238" s="80"/>
      <c r="L238" s="80"/>
      <c r="M238" s="80"/>
      <c r="N238" s="81"/>
      <c r="O238" s="81"/>
      <c r="P238" s="81"/>
      <c r="Q238" s="81"/>
      <c r="R238" s="81"/>
      <c r="S238" s="81"/>
      <c r="T238" s="81"/>
      <c r="U238" s="81"/>
    </row>
    <row r="239" spans="1:21" s="73" customFormat="1" x14ac:dyDescent="0.25">
      <c r="A239" s="85"/>
      <c r="B239" s="79"/>
      <c r="C239" s="86"/>
      <c r="D239" s="80"/>
      <c r="E239" s="80"/>
      <c r="F239" s="80"/>
      <c r="G239" s="80"/>
      <c r="H239" s="80"/>
      <c r="I239" s="80"/>
      <c r="J239" s="80"/>
      <c r="K239" s="80"/>
      <c r="L239" s="80"/>
      <c r="M239" s="80"/>
      <c r="N239" s="81"/>
      <c r="O239" s="81"/>
      <c r="P239" s="81"/>
      <c r="Q239" s="81"/>
      <c r="R239" s="81"/>
      <c r="S239" s="81"/>
      <c r="T239" s="81"/>
      <c r="U239" s="81"/>
    </row>
    <row r="240" spans="1:21" s="73" customFormat="1" x14ac:dyDescent="0.25">
      <c r="A240" s="85"/>
      <c r="B240" s="79"/>
      <c r="C240" s="86"/>
      <c r="D240" s="80"/>
      <c r="E240" s="80"/>
      <c r="F240" s="80"/>
      <c r="G240" s="80"/>
      <c r="H240" s="80"/>
      <c r="I240" s="80"/>
      <c r="J240" s="80"/>
      <c r="K240" s="80"/>
      <c r="L240" s="80"/>
      <c r="M240" s="80"/>
      <c r="N240" s="81"/>
      <c r="O240" s="81"/>
      <c r="P240" s="81"/>
      <c r="Q240" s="81"/>
      <c r="R240" s="81"/>
      <c r="S240" s="81"/>
      <c r="T240" s="81"/>
      <c r="U240" s="81"/>
    </row>
    <row r="241" spans="1:21" s="73" customFormat="1" x14ac:dyDescent="0.25">
      <c r="A241" s="85"/>
      <c r="B241" s="79"/>
      <c r="C241" s="86"/>
      <c r="D241" s="80"/>
      <c r="E241" s="80"/>
      <c r="F241" s="80"/>
      <c r="G241" s="80"/>
      <c r="H241" s="80"/>
      <c r="I241" s="80"/>
      <c r="J241" s="80"/>
      <c r="K241" s="80"/>
      <c r="L241" s="80"/>
      <c r="M241" s="80"/>
      <c r="N241" s="81"/>
      <c r="O241" s="81"/>
      <c r="P241" s="81"/>
      <c r="Q241" s="81"/>
      <c r="R241" s="81"/>
      <c r="S241" s="81"/>
      <c r="T241" s="81"/>
      <c r="U241" s="81"/>
    </row>
    <row r="242" spans="1:21" s="73" customFormat="1" x14ac:dyDescent="0.25">
      <c r="A242" s="85"/>
      <c r="B242" s="79"/>
      <c r="C242" s="86"/>
      <c r="D242" s="80"/>
      <c r="E242" s="80"/>
      <c r="F242" s="80"/>
      <c r="G242" s="80"/>
      <c r="H242" s="80"/>
      <c r="I242" s="80"/>
      <c r="J242" s="80"/>
      <c r="K242" s="80"/>
      <c r="L242" s="80"/>
      <c r="M242" s="80"/>
      <c r="N242" s="81"/>
      <c r="O242" s="81"/>
      <c r="P242" s="81"/>
      <c r="Q242" s="81"/>
      <c r="R242" s="81"/>
      <c r="S242" s="81"/>
      <c r="T242" s="81"/>
      <c r="U242" s="81"/>
    </row>
    <row r="243" spans="1:21" s="73" customFormat="1" x14ac:dyDescent="0.25">
      <c r="A243" s="85"/>
      <c r="B243" s="79"/>
      <c r="C243" s="86"/>
      <c r="D243" s="80"/>
      <c r="E243" s="80"/>
      <c r="F243" s="80"/>
      <c r="G243" s="80"/>
      <c r="H243" s="80"/>
      <c r="I243" s="80"/>
      <c r="J243" s="80"/>
      <c r="K243" s="80"/>
      <c r="L243" s="80"/>
      <c r="M243" s="80"/>
      <c r="N243" s="81"/>
      <c r="O243" s="81"/>
      <c r="P243" s="81"/>
      <c r="Q243" s="81"/>
      <c r="R243" s="81"/>
      <c r="S243" s="81"/>
      <c r="T243" s="81"/>
      <c r="U243" s="81"/>
    </row>
    <row r="244" spans="1:21" s="73" customFormat="1" x14ac:dyDescent="0.25">
      <c r="A244" s="85"/>
      <c r="B244" s="79"/>
      <c r="C244" s="86"/>
      <c r="D244" s="80"/>
      <c r="E244" s="80"/>
      <c r="F244" s="80"/>
      <c r="G244" s="80"/>
      <c r="H244" s="80"/>
      <c r="I244" s="80"/>
      <c r="J244" s="80"/>
      <c r="K244" s="80"/>
      <c r="L244" s="80"/>
      <c r="M244" s="80"/>
      <c r="N244" s="81"/>
      <c r="O244" s="81"/>
      <c r="P244" s="81"/>
      <c r="Q244" s="81"/>
      <c r="R244" s="81"/>
      <c r="S244" s="81"/>
      <c r="T244" s="81"/>
      <c r="U244" s="81"/>
    </row>
    <row r="245" spans="1:21" s="73" customFormat="1" x14ac:dyDescent="0.25">
      <c r="A245" s="85"/>
      <c r="B245" s="79"/>
      <c r="C245" s="86"/>
      <c r="D245" s="80"/>
      <c r="E245" s="80"/>
      <c r="F245" s="80"/>
      <c r="G245" s="80"/>
      <c r="H245" s="80"/>
      <c r="I245" s="80"/>
      <c r="J245" s="80"/>
      <c r="K245" s="80"/>
      <c r="L245" s="80"/>
      <c r="M245" s="80"/>
      <c r="N245" s="81"/>
      <c r="O245" s="81"/>
      <c r="P245" s="81"/>
      <c r="Q245" s="81"/>
      <c r="R245" s="81"/>
      <c r="S245" s="81"/>
      <c r="T245" s="81"/>
      <c r="U245" s="81"/>
    </row>
    <row r="246" spans="1:21" s="73" customFormat="1" x14ac:dyDescent="0.25">
      <c r="A246" s="85"/>
      <c r="B246" s="79"/>
      <c r="C246" s="86"/>
      <c r="D246" s="80"/>
      <c r="E246" s="80"/>
      <c r="F246" s="80"/>
      <c r="G246" s="80"/>
      <c r="H246" s="80"/>
      <c r="I246" s="80"/>
      <c r="J246" s="80"/>
      <c r="K246" s="80"/>
      <c r="L246" s="80"/>
      <c r="M246" s="80"/>
      <c r="N246" s="81"/>
      <c r="O246" s="81"/>
      <c r="P246" s="81"/>
      <c r="Q246" s="81"/>
      <c r="R246" s="81"/>
      <c r="S246" s="81"/>
      <c r="T246" s="81"/>
      <c r="U246" s="81"/>
    </row>
    <row r="247" spans="1:21" s="73" customFormat="1" x14ac:dyDescent="0.25">
      <c r="A247" s="85"/>
      <c r="B247" s="79"/>
      <c r="C247" s="86"/>
      <c r="D247" s="80"/>
      <c r="E247" s="80"/>
      <c r="F247" s="80"/>
      <c r="G247" s="80"/>
      <c r="H247" s="80"/>
      <c r="I247" s="80"/>
      <c r="J247" s="80"/>
      <c r="K247" s="80"/>
      <c r="L247" s="80"/>
      <c r="M247" s="80"/>
      <c r="N247" s="81"/>
      <c r="O247" s="81"/>
      <c r="P247" s="81"/>
      <c r="Q247" s="81"/>
      <c r="R247" s="81"/>
      <c r="S247" s="81"/>
      <c r="T247" s="81"/>
      <c r="U247" s="81"/>
    </row>
    <row r="248" spans="1:21" s="73" customFormat="1" x14ac:dyDescent="0.25">
      <c r="A248" s="85"/>
      <c r="B248" s="79"/>
      <c r="C248" s="86"/>
      <c r="D248" s="80"/>
      <c r="E248" s="80"/>
      <c r="F248" s="80"/>
      <c r="G248" s="80"/>
      <c r="H248" s="80"/>
      <c r="I248" s="80"/>
      <c r="J248" s="80"/>
      <c r="K248" s="80"/>
      <c r="L248" s="80"/>
      <c r="M248" s="80"/>
      <c r="N248" s="81"/>
      <c r="O248" s="81"/>
      <c r="P248" s="81"/>
      <c r="Q248" s="81"/>
      <c r="R248" s="81"/>
      <c r="S248" s="81"/>
      <c r="T248" s="81"/>
      <c r="U248" s="81"/>
    </row>
    <row r="249" spans="1:21" s="73" customFormat="1" x14ac:dyDescent="0.25">
      <c r="A249" s="85"/>
      <c r="B249" s="79"/>
      <c r="C249" s="86"/>
      <c r="D249" s="80"/>
      <c r="E249" s="80"/>
      <c r="F249" s="80"/>
      <c r="G249" s="80"/>
      <c r="H249" s="80"/>
      <c r="I249" s="80"/>
      <c r="J249" s="80"/>
      <c r="K249" s="80"/>
      <c r="L249" s="80"/>
      <c r="M249" s="80"/>
      <c r="N249" s="81"/>
      <c r="O249" s="81"/>
      <c r="P249" s="81"/>
      <c r="Q249" s="81"/>
      <c r="R249" s="81"/>
      <c r="S249" s="81"/>
      <c r="T249" s="81"/>
      <c r="U249" s="81"/>
    </row>
    <row r="250" spans="1:21" s="73" customFormat="1" x14ac:dyDescent="0.25">
      <c r="A250" s="85"/>
      <c r="B250" s="79"/>
      <c r="C250" s="86"/>
      <c r="D250" s="80"/>
      <c r="E250" s="80"/>
      <c r="F250" s="80"/>
      <c r="G250" s="80"/>
      <c r="H250" s="80"/>
      <c r="I250" s="80"/>
      <c r="J250" s="80"/>
      <c r="K250" s="80"/>
      <c r="L250" s="80"/>
      <c r="M250" s="80"/>
      <c r="N250" s="81"/>
      <c r="O250" s="81"/>
      <c r="P250" s="81"/>
      <c r="Q250" s="81"/>
      <c r="R250" s="81"/>
      <c r="S250" s="81"/>
      <c r="T250" s="81"/>
      <c r="U250" s="81"/>
    </row>
    <row r="251" spans="1:21" s="73" customFormat="1" x14ac:dyDescent="0.25">
      <c r="A251" s="85"/>
      <c r="B251" s="79"/>
      <c r="C251" s="86"/>
      <c r="D251" s="80"/>
      <c r="E251" s="80"/>
      <c r="F251" s="80"/>
      <c r="G251" s="80"/>
      <c r="H251" s="80"/>
      <c r="I251" s="80"/>
      <c r="J251" s="80"/>
      <c r="K251" s="80"/>
      <c r="L251" s="80"/>
      <c r="M251" s="80"/>
      <c r="N251" s="81"/>
      <c r="O251" s="81"/>
      <c r="P251" s="81"/>
      <c r="Q251" s="81"/>
      <c r="R251" s="81"/>
      <c r="S251" s="81"/>
      <c r="T251" s="81"/>
      <c r="U251" s="81"/>
    </row>
    <row r="252" spans="1:21" s="73" customFormat="1" x14ac:dyDescent="0.25">
      <c r="A252" s="85"/>
      <c r="B252" s="79"/>
      <c r="C252" s="86"/>
      <c r="D252" s="80"/>
      <c r="E252" s="80"/>
      <c r="F252" s="80"/>
      <c r="G252" s="80"/>
      <c r="H252" s="80"/>
      <c r="I252" s="80"/>
      <c r="J252" s="80"/>
      <c r="K252" s="80"/>
      <c r="L252" s="80"/>
      <c r="M252" s="80"/>
      <c r="N252" s="81"/>
      <c r="O252" s="81"/>
      <c r="P252" s="81"/>
      <c r="Q252" s="81"/>
      <c r="R252" s="81"/>
      <c r="S252" s="81"/>
      <c r="T252" s="81"/>
      <c r="U252" s="81"/>
    </row>
    <row r="253" spans="1:21" s="73" customFormat="1" x14ac:dyDescent="0.25">
      <c r="A253" s="85"/>
      <c r="B253" s="79"/>
      <c r="C253" s="86"/>
      <c r="D253" s="80"/>
      <c r="E253" s="80"/>
      <c r="F253" s="80"/>
      <c r="G253" s="80"/>
      <c r="H253" s="80"/>
      <c r="I253" s="80"/>
      <c r="J253" s="80"/>
      <c r="K253" s="80"/>
      <c r="L253" s="80"/>
      <c r="M253" s="80"/>
      <c r="N253" s="81"/>
      <c r="O253" s="81"/>
      <c r="P253" s="81"/>
      <c r="Q253" s="81"/>
      <c r="R253" s="81"/>
      <c r="S253" s="81"/>
      <c r="T253" s="81"/>
      <c r="U253" s="81"/>
    </row>
    <row r="254" spans="1:21" s="73" customFormat="1" x14ac:dyDescent="0.25">
      <c r="A254" s="85"/>
      <c r="B254" s="79"/>
      <c r="C254" s="86"/>
      <c r="D254" s="80"/>
      <c r="E254" s="80"/>
      <c r="F254" s="80"/>
      <c r="G254" s="80"/>
      <c r="H254" s="80"/>
      <c r="I254" s="80"/>
      <c r="J254" s="80"/>
      <c r="K254" s="80"/>
      <c r="L254" s="80"/>
      <c r="M254" s="80"/>
      <c r="N254" s="81"/>
      <c r="O254" s="81"/>
      <c r="P254" s="81"/>
      <c r="Q254" s="81"/>
      <c r="R254" s="81"/>
      <c r="S254" s="81"/>
      <c r="T254" s="81"/>
      <c r="U254" s="81"/>
    </row>
    <row r="255" spans="1:21" s="73" customFormat="1" x14ac:dyDescent="0.25">
      <c r="A255" s="85"/>
      <c r="B255" s="79"/>
      <c r="C255" s="86"/>
      <c r="D255" s="80"/>
      <c r="E255" s="80"/>
      <c r="F255" s="80"/>
      <c r="G255" s="80"/>
      <c r="H255" s="80"/>
      <c r="I255" s="80"/>
      <c r="J255" s="80"/>
      <c r="K255" s="80"/>
      <c r="L255" s="80"/>
      <c r="M255" s="80"/>
      <c r="N255" s="81"/>
      <c r="O255" s="81"/>
      <c r="P255" s="81"/>
      <c r="Q255" s="81"/>
      <c r="R255" s="81"/>
      <c r="S255" s="81"/>
      <c r="T255" s="81"/>
      <c r="U255" s="81"/>
    </row>
    <row r="256" spans="1:21" s="73" customFormat="1" x14ac:dyDescent="0.25">
      <c r="A256" s="85"/>
      <c r="B256" s="79"/>
      <c r="C256" s="86"/>
      <c r="D256" s="80"/>
      <c r="E256" s="80"/>
      <c r="F256" s="80"/>
      <c r="G256" s="80"/>
      <c r="H256" s="80"/>
      <c r="I256" s="80"/>
      <c r="J256" s="80"/>
      <c r="K256" s="80"/>
      <c r="L256" s="80"/>
      <c r="M256" s="80"/>
      <c r="N256" s="81"/>
      <c r="O256" s="81"/>
      <c r="P256" s="81"/>
      <c r="Q256" s="81"/>
      <c r="R256" s="81"/>
      <c r="S256" s="81"/>
      <c r="T256" s="81"/>
      <c r="U256" s="81"/>
    </row>
    <row r="257" spans="1:21" s="73" customFormat="1" x14ac:dyDescent="0.25">
      <c r="A257" s="85"/>
      <c r="B257" s="79"/>
      <c r="C257" s="86"/>
      <c r="D257" s="80"/>
      <c r="E257" s="80"/>
      <c r="F257" s="80"/>
      <c r="G257" s="80"/>
      <c r="H257" s="80"/>
      <c r="I257" s="80"/>
      <c r="J257" s="80"/>
      <c r="K257" s="80"/>
      <c r="L257" s="80"/>
      <c r="M257" s="80"/>
      <c r="N257" s="81"/>
      <c r="O257" s="81"/>
      <c r="P257" s="81"/>
      <c r="Q257" s="81"/>
      <c r="R257" s="81"/>
      <c r="S257" s="81"/>
      <c r="T257" s="81"/>
      <c r="U257" s="81"/>
    </row>
    <row r="258" spans="1:21" s="73" customFormat="1" x14ac:dyDescent="0.25">
      <c r="A258" s="85"/>
      <c r="B258" s="79"/>
      <c r="C258" s="86"/>
      <c r="D258" s="80"/>
      <c r="E258" s="80"/>
      <c r="F258" s="80"/>
      <c r="G258" s="80"/>
      <c r="H258" s="80"/>
      <c r="I258" s="80"/>
      <c r="J258" s="80"/>
      <c r="K258" s="80"/>
      <c r="L258" s="80"/>
      <c r="M258" s="80"/>
      <c r="N258" s="81"/>
      <c r="O258" s="81"/>
      <c r="P258" s="81"/>
      <c r="Q258" s="81"/>
      <c r="R258" s="81"/>
      <c r="S258" s="81"/>
      <c r="T258" s="81"/>
      <c r="U258" s="81"/>
    </row>
    <row r="259" spans="1:21" s="73" customFormat="1" x14ac:dyDescent="0.25">
      <c r="A259" s="85"/>
      <c r="B259" s="79"/>
      <c r="C259" s="86"/>
      <c r="D259" s="80"/>
      <c r="E259" s="80"/>
      <c r="F259" s="80"/>
      <c r="G259" s="80"/>
      <c r="H259" s="80"/>
      <c r="I259" s="80"/>
      <c r="J259" s="80"/>
      <c r="K259" s="80"/>
      <c r="L259" s="80"/>
      <c r="M259" s="80"/>
      <c r="N259" s="81"/>
      <c r="O259" s="81"/>
      <c r="P259" s="81"/>
      <c r="Q259" s="81"/>
      <c r="R259" s="81"/>
      <c r="S259" s="81"/>
      <c r="T259" s="81"/>
      <c r="U259" s="81"/>
    </row>
    <row r="260" spans="1:21" s="73" customFormat="1" x14ac:dyDescent="0.25">
      <c r="A260" s="85"/>
      <c r="B260" s="79"/>
      <c r="C260" s="86"/>
      <c r="D260" s="80"/>
      <c r="E260" s="80"/>
      <c r="F260" s="80"/>
      <c r="G260" s="80"/>
      <c r="H260" s="80"/>
      <c r="I260" s="80"/>
      <c r="J260" s="80"/>
      <c r="K260" s="80"/>
      <c r="L260" s="80"/>
      <c r="M260" s="80"/>
      <c r="N260" s="81"/>
      <c r="O260" s="81"/>
      <c r="P260" s="81"/>
      <c r="Q260" s="81"/>
      <c r="R260" s="81"/>
      <c r="S260" s="81"/>
      <c r="T260" s="81"/>
      <c r="U260" s="81"/>
    </row>
    <row r="261" spans="1:21" s="73" customFormat="1" x14ac:dyDescent="0.25">
      <c r="A261" s="85"/>
      <c r="B261" s="79"/>
      <c r="C261" s="86"/>
      <c r="D261" s="80"/>
      <c r="E261" s="80"/>
      <c r="F261" s="80"/>
      <c r="G261" s="80"/>
      <c r="H261" s="80"/>
      <c r="I261" s="80"/>
      <c r="J261" s="80"/>
      <c r="K261" s="80"/>
      <c r="L261" s="80"/>
      <c r="M261" s="80"/>
      <c r="N261" s="81"/>
      <c r="O261" s="81"/>
      <c r="P261" s="81"/>
      <c r="Q261" s="81"/>
      <c r="R261" s="81"/>
      <c r="S261" s="81"/>
      <c r="T261" s="81"/>
      <c r="U261" s="81"/>
    </row>
    <row r="262" spans="1:21" s="73" customFormat="1" x14ac:dyDescent="0.25">
      <c r="A262" s="85"/>
      <c r="B262" s="79"/>
      <c r="C262" s="86"/>
      <c r="D262" s="80"/>
      <c r="E262" s="80"/>
      <c r="F262" s="80"/>
      <c r="G262" s="80"/>
      <c r="H262" s="80"/>
      <c r="I262" s="80"/>
      <c r="J262" s="80"/>
      <c r="K262" s="80"/>
      <c r="L262" s="80"/>
      <c r="M262" s="80"/>
      <c r="N262" s="81"/>
      <c r="O262" s="81"/>
      <c r="P262" s="81"/>
      <c r="Q262" s="81"/>
      <c r="R262" s="81"/>
      <c r="S262" s="81"/>
      <c r="T262" s="81"/>
      <c r="U262" s="81"/>
    </row>
    <row r="263" spans="1:21" s="73" customFormat="1" x14ac:dyDescent="0.25">
      <c r="A263" s="85"/>
      <c r="B263" s="79"/>
      <c r="C263" s="86"/>
      <c r="D263" s="80"/>
      <c r="E263" s="80"/>
      <c r="F263" s="80"/>
      <c r="G263" s="80"/>
      <c r="H263" s="80"/>
      <c r="I263" s="80"/>
      <c r="J263" s="80"/>
      <c r="K263" s="80"/>
      <c r="L263" s="80"/>
      <c r="M263" s="80"/>
      <c r="N263" s="81"/>
      <c r="O263" s="81"/>
      <c r="P263" s="81"/>
      <c r="Q263" s="81"/>
      <c r="R263" s="81"/>
      <c r="S263" s="81"/>
      <c r="T263" s="81"/>
      <c r="U263" s="81"/>
    </row>
    <row r="264" spans="1:21" s="73" customFormat="1" x14ac:dyDescent="0.25">
      <c r="A264" s="85"/>
      <c r="B264" s="79"/>
      <c r="C264" s="86"/>
      <c r="D264" s="80"/>
      <c r="E264" s="80"/>
      <c r="F264" s="80"/>
      <c r="G264" s="80"/>
      <c r="H264" s="80"/>
      <c r="I264" s="80"/>
      <c r="J264" s="80"/>
      <c r="K264" s="80"/>
      <c r="L264" s="80"/>
      <c r="M264" s="80"/>
      <c r="N264" s="81"/>
      <c r="O264" s="81"/>
      <c r="P264" s="81"/>
      <c r="Q264" s="81"/>
      <c r="R264" s="81"/>
      <c r="S264" s="81"/>
      <c r="T264" s="81"/>
      <c r="U264" s="81"/>
    </row>
    <row r="265" spans="1:21" s="73" customFormat="1" x14ac:dyDescent="0.25">
      <c r="A265" s="85"/>
      <c r="B265" s="79"/>
      <c r="C265" s="86"/>
      <c r="D265" s="80"/>
      <c r="E265" s="80"/>
      <c r="F265" s="80"/>
      <c r="G265" s="80"/>
      <c r="H265" s="80"/>
      <c r="I265" s="80"/>
      <c r="J265" s="80"/>
      <c r="K265" s="80"/>
      <c r="L265" s="80"/>
      <c r="M265" s="80"/>
      <c r="N265" s="81"/>
      <c r="O265" s="81"/>
      <c r="P265" s="81"/>
      <c r="Q265" s="81"/>
      <c r="R265" s="81"/>
      <c r="S265" s="81"/>
      <c r="T265" s="81"/>
      <c r="U265" s="81"/>
    </row>
    <row r="266" spans="1:21" s="73" customFormat="1" x14ac:dyDescent="0.25">
      <c r="A266" s="85"/>
      <c r="B266" s="79"/>
      <c r="C266" s="86"/>
      <c r="D266" s="80"/>
      <c r="E266" s="80"/>
      <c r="F266" s="80"/>
      <c r="G266" s="80"/>
      <c r="H266" s="80"/>
      <c r="I266" s="80"/>
      <c r="J266" s="80"/>
      <c r="K266" s="80"/>
      <c r="L266" s="80"/>
      <c r="M266" s="80"/>
      <c r="N266" s="81"/>
      <c r="O266" s="81"/>
      <c r="P266" s="81"/>
      <c r="Q266" s="81"/>
      <c r="R266" s="81"/>
      <c r="S266" s="81"/>
      <c r="T266" s="81"/>
      <c r="U266" s="81"/>
    </row>
    <row r="267" spans="1:21" s="73" customFormat="1" x14ac:dyDescent="0.25">
      <c r="A267" s="85"/>
      <c r="B267" s="79"/>
      <c r="C267" s="86"/>
      <c r="D267" s="80"/>
      <c r="E267" s="80"/>
      <c r="F267" s="80"/>
      <c r="G267" s="80"/>
      <c r="H267" s="80"/>
      <c r="I267" s="80"/>
      <c r="J267" s="80"/>
      <c r="K267" s="80"/>
      <c r="L267" s="80"/>
      <c r="M267" s="80"/>
      <c r="N267" s="81"/>
      <c r="O267" s="81"/>
      <c r="P267" s="81"/>
      <c r="Q267" s="81"/>
      <c r="R267" s="81"/>
      <c r="S267" s="81"/>
      <c r="T267" s="81"/>
      <c r="U267" s="81"/>
    </row>
    <row r="268" spans="1:21" s="73" customFormat="1" x14ac:dyDescent="0.25">
      <c r="A268" s="85"/>
      <c r="B268" s="79"/>
      <c r="C268" s="86"/>
      <c r="D268" s="80"/>
      <c r="E268" s="80"/>
      <c r="F268" s="80"/>
      <c r="G268" s="80"/>
      <c r="H268" s="80"/>
      <c r="I268" s="80"/>
      <c r="J268" s="80"/>
      <c r="K268" s="80"/>
      <c r="L268" s="80"/>
      <c r="M268" s="80"/>
      <c r="N268" s="81"/>
      <c r="O268" s="81"/>
      <c r="P268" s="81"/>
      <c r="Q268" s="81"/>
      <c r="R268" s="81"/>
      <c r="S268" s="81"/>
      <c r="T268" s="81"/>
      <c r="U268" s="81"/>
    </row>
    <row r="269" spans="1:21" s="73" customFormat="1" x14ac:dyDescent="0.25">
      <c r="A269" s="85"/>
      <c r="B269" s="79"/>
      <c r="C269" s="86"/>
      <c r="D269" s="80"/>
      <c r="E269" s="80"/>
      <c r="F269" s="80"/>
      <c r="G269" s="80"/>
      <c r="H269" s="80"/>
      <c r="I269" s="80"/>
      <c r="J269" s="80"/>
      <c r="K269" s="80"/>
      <c r="L269" s="80"/>
      <c r="M269" s="80"/>
      <c r="N269" s="81"/>
      <c r="O269" s="81"/>
      <c r="P269" s="81"/>
      <c r="Q269" s="81"/>
      <c r="R269" s="81"/>
      <c r="S269" s="81"/>
      <c r="T269" s="81"/>
      <c r="U269" s="81"/>
    </row>
    <row r="270" spans="1:21" s="73" customFormat="1" x14ac:dyDescent="0.25">
      <c r="A270" s="85"/>
      <c r="B270" s="79"/>
      <c r="C270" s="86"/>
      <c r="D270" s="80"/>
      <c r="E270" s="80"/>
      <c r="F270" s="80"/>
      <c r="G270" s="80"/>
      <c r="H270" s="80"/>
      <c r="I270" s="80"/>
      <c r="J270" s="80"/>
      <c r="K270" s="80"/>
      <c r="L270" s="80"/>
      <c r="M270" s="80"/>
      <c r="N270" s="81"/>
      <c r="O270" s="81"/>
      <c r="P270" s="81"/>
      <c r="Q270" s="81"/>
      <c r="R270" s="81"/>
      <c r="S270" s="81"/>
      <c r="T270" s="81"/>
      <c r="U270" s="81"/>
    </row>
    <row r="271" spans="1:21" s="73" customFormat="1" x14ac:dyDescent="0.25">
      <c r="A271" s="85"/>
      <c r="B271" s="79"/>
      <c r="C271" s="86"/>
      <c r="D271" s="80"/>
      <c r="E271" s="80"/>
      <c r="F271" s="80"/>
      <c r="G271" s="80"/>
      <c r="H271" s="80"/>
      <c r="I271" s="80"/>
      <c r="J271" s="80"/>
      <c r="K271" s="80"/>
      <c r="L271" s="80"/>
      <c r="M271" s="80"/>
      <c r="N271" s="81"/>
      <c r="O271" s="81"/>
      <c r="P271" s="81"/>
      <c r="Q271" s="81"/>
      <c r="R271" s="81"/>
      <c r="S271" s="81"/>
      <c r="T271" s="81"/>
      <c r="U271" s="81"/>
    </row>
    <row r="272" spans="1:21" s="73" customFormat="1" x14ac:dyDescent="0.25">
      <c r="A272" s="85"/>
      <c r="B272" s="79"/>
      <c r="C272" s="86"/>
      <c r="D272" s="80"/>
      <c r="E272" s="80"/>
      <c r="F272" s="80"/>
      <c r="G272" s="80"/>
      <c r="H272" s="80"/>
      <c r="I272" s="80"/>
      <c r="J272" s="80"/>
      <c r="K272" s="80"/>
      <c r="L272" s="80"/>
      <c r="M272" s="80"/>
      <c r="N272" s="81"/>
      <c r="O272" s="81"/>
      <c r="P272" s="81"/>
      <c r="Q272" s="81"/>
      <c r="R272" s="81"/>
      <c r="S272" s="81"/>
      <c r="T272" s="81"/>
      <c r="U272" s="81"/>
    </row>
    <row r="273" spans="1:21" s="73" customFormat="1" x14ac:dyDescent="0.25">
      <c r="A273" s="85"/>
      <c r="B273" s="79"/>
      <c r="C273" s="86"/>
      <c r="D273" s="80"/>
      <c r="E273" s="80"/>
      <c r="F273" s="80"/>
      <c r="G273" s="80"/>
      <c r="H273" s="80"/>
      <c r="I273" s="80"/>
      <c r="J273" s="80"/>
      <c r="K273" s="80"/>
      <c r="L273" s="80"/>
      <c r="M273" s="80"/>
      <c r="N273" s="81"/>
      <c r="O273" s="81"/>
      <c r="P273" s="81"/>
      <c r="Q273" s="81"/>
      <c r="R273" s="81"/>
      <c r="S273" s="81"/>
      <c r="T273" s="81"/>
      <c r="U273" s="81"/>
    </row>
    <row r="274" spans="1:21" s="73" customFormat="1" x14ac:dyDescent="0.25">
      <c r="A274" s="85"/>
      <c r="B274" s="79"/>
      <c r="C274" s="86"/>
      <c r="D274" s="80"/>
      <c r="E274" s="80"/>
      <c r="F274" s="80"/>
      <c r="G274" s="80"/>
      <c r="H274" s="80"/>
      <c r="I274" s="80"/>
      <c r="J274" s="80"/>
      <c r="K274" s="80"/>
      <c r="L274" s="80"/>
      <c r="M274" s="80"/>
      <c r="N274" s="81"/>
      <c r="O274" s="81"/>
      <c r="P274" s="81"/>
      <c r="Q274" s="81"/>
      <c r="R274" s="81"/>
      <c r="S274" s="81"/>
      <c r="T274" s="81"/>
      <c r="U274" s="81"/>
    </row>
    <row r="275" spans="1:21" s="73" customFormat="1" x14ac:dyDescent="0.25">
      <c r="A275" s="85"/>
      <c r="B275" s="79"/>
      <c r="C275" s="86"/>
      <c r="D275" s="80"/>
      <c r="E275" s="80"/>
      <c r="F275" s="80"/>
      <c r="G275" s="80"/>
      <c r="H275" s="80"/>
      <c r="I275" s="80"/>
      <c r="J275" s="80"/>
      <c r="K275" s="80"/>
      <c r="L275" s="80"/>
      <c r="M275" s="80"/>
      <c r="N275" s="81"/>
      <c r="O275" s="81"/>
      <c r="P275" s="81"/>
      <c r="Q275" s="81"/>
      <c r="R275" s="81"/>
      <c r="S275" s="81"/>
      <c r="T275" s="81"/>
      <c r="U275" s="81"/>
    </row>
    <row r="276" spans="1:21" s="73" customFormat="1" x14ac:dyDescent="0.25">
      <c r="A276" s="85"/>
      <c r="B276" s="79"/>
      <c r="C276" s="86"/>
      <c r="D276" s="80"/>
      <c r="E276" s="80"/>
      <c r="F276" s="80"/>
      <c r="G276" s="80"/>
      <c r="H276" s="80"/>
      <c r="I276" s="80"/>
      <c r="J276" s="80"/>
      <c r="K276" s="80"/>
      <c r="L276" s="80"/>
      <c r="M276" s="80"/>
      <c r="N276" s="81"/>
      <c r="O276" s="81"/>
      <c r="P276" s="81"/>
      <c r="Q276" s="81"/>
      <c r="R276" s="81"/>
      <c r="S276" s="81"/>
      <c r="T276" s="81"/>
      <c r="U276" s="81"/>
    </row>
    <row r="277" spans="1:21" s="73" customFormat="1" x14ac:dyDescent="0.25">
      <c r="A277" s="85"/>
      <c r="B277" s="79"/>
      <c r="C277" s="86"/>
      <c r="D277" s="80"/>
      <c r="E277" s="80"/>
      <c r="F277" s="80"/>
      <c r="G277" s="80"/>
      <c r="H277" s="80"/>
      <c r="I277" s="80"/>
      <c r="J277" s="80"/>
      <c r="K277" s="80"/>
      <c r="L277" s="80"/>
      <c r="M277" s="80"/>
      <c r="N277" s="81"/>
      <c r="O277" s="81"/>
      <c r="P277" s="81"/>
      <c r="Q277" s="81"/>
      <c r="R277" s="81"/>
      <c r="S277" s="81"/>
      <c r="T277" s="81"/>
      <c r="U277" s="81"/>
    </row>
    <row r="278" spans="1:21" s="73" customFormat="1" x14ac:dyDescent="0.25">
      <c r="A278" s="85"/>
      <c r="B278" s="79"/>
      <c r="C278" s="86"/>
      <c r="D278" s="80"/>
      <c r="E278" s="80"/>
      <c r="F278" s="80"/>
      <c r="G278" s="80"/>
      <c r="H278" s="80"/>
      <c r="I278" s="80"/>
      <c r="J278" s="80"/>
      <c r="K278" s="80"/>
      <c r="L278" s="80"/>
      <c r="M278" s="80"/>
      <c r="N278" s="81"/>
      <c r="O278" s="81"/>
      <c r="P278" s="81"/>
      <c r="Q278" s="81"/>
      <c r="R278" s="81"/>
      <c r="S278" s="81"/>
      <c r="T278" s="81"/>
      <c r="U278" s="81"/>
    </row>
    <row r="279" spans="1:21" s="73" customFormat="1" x14ac:dyDescent="0.25">
      <c r="A279" s="85"/>
      <c r="B279" s="79"/>
      <c r="C279" s="86"/>
      <c r="D279" s="80"/>
      <c r="E279" s="80"/>
      <c r="F279" s="80"/>
      <c r="G279" s="80"/>
      <c r="H279" s="80"/>
      <c r="I279" s="80"/>
      <c r="J279" s="80"/>
      <c r="K279" s="80"/>
      <c r="L279" s="80"/>
      <c r="M279" s="80"/>
      <c r="N279" s="81"/>
      <c r="O279" s="81"/>
      <c r="P279" s="81"/>
      <c r="Q279" s="81"/>
      <c r="R279" s="81"/>
      <c r="S279" s="81"/>
      <c r="T279" s="81"/>
      <c r="U279" s="81"/>
    </row>
    <row r="280" spans="1:21" s="73" customFormat="1" x14ac:dyDescent="0.25">
      <c r="A280" s="85"/>
      <c r="B280" s="79"/>
      <c r="C280" s="86"/>
      <c r="D280" s="80"/>
      <c r="E280" s="80"/>
      <c r="F280" s="80"/>
      <c r="G280" s="80"/>
      <c r="H280" s="80"/>
      <c r="I280" s="80"/>
      <c r="J280" s="80"/>
      <c r="K280" s="80"/>
      <c r="L280" s="80"/>
      <c r="M280" s="80"/>
      <c r="N280" s="81"/>
      <c r="O280" s="81"/>
      <c r="P280" s="81"/>
      <c r="Q280" s="81"/>
      <c r="R280" s="81"/>
      <c r="S280" s="81"/>
      <c r="T280" s="81"/>
      <c r="U280" s="81"/>
    </row>
    <row r="281" spans="1:21" s="73" customFormat="1" x14ac:dyDescent="0.25">
      <c r="A281" s="85"/>
      <c r="B281" s="79"/>
      <c r="C281" s="86"/>
      <c r="D281" s="80"/>
      <c r="E281" s="80"/>
      <c r="F281" s="80"/>
      <c r="G281" s="80"/>
      <c r="H281" s="80"/>
      <c r="I281" s="80"/>
      <c r="J281" s="80"/>
      <c r="K281" s="80"/>
      <c r="L281" s="80"/>
      <c r="M281" s="80"/>
      <c r="N281" s="81"/>
      <c r="O281" s="81"/>
      <c r="P281" s="81"/>
      <c r="Q281" s="81"/>
      <c r="R281" s="81"/>
      <c r="S281" s="81"/>
      <c r="T281" s="81"/>
      <c r="U281" s="81"/>
    </row>
    <row r="282" spans="1:21" s="73" customFormat="1" x14ac:dyDescent="0.25">
      <c r="A282" s="85"/>
      <c r="B282" s="79"/>
      <c r="C282" s="86"/>
      <c r="D282" s="80"/>
      <c r="E282" s="80"/>
      <c r="F282" s="80"/>
      <c r="G282" s="80"/>
      <c r="H282" s="80"/>
      <c r="I282" s="80"/>
      <c r="J282" s="80"/>
      <c r="K282" s="80"/>
      <c r="L282" s="80"/>
      <c r="M282" s="80"/>
      <c r="N282" s="81"/>
      <c r="O282" s="81"/>
      <c r="P282" s="81"/>
      <c r="Q282" s="81"/>
      <c r="R282" s="81"/>
      <c r="S282" s="81"/>
      <c r="T282" s="81"/>
      <c r="U282" s="81"/>
    </row>
    <row r="283" spans="1:21" s="73" customFormat="1" x14ac:dyDescent="0.25">
      <c r="A283" s="85"/>
      <c r="B283" s="79"/>
      <c r="C283" s="86"/>
      <c r="D283" s="80"/>
      <c r="E283" s="80"/>
      <c r="F283" s="80"/>
      <c r="G283" s="80"/>
      <c r="H283" s="80"/>
      <c r="I283" s="80"/>
      <c r="J283" s="80"/>
      <c r="K283" s="80"/>
      <c r="L283" s="80"/>
      <c r="M283" s="80"/>
      <c r="N283" s="81"/>
      <c r="O283" s="81"/>
      <c r="P283" s="81"/>
      <c r="Q283" s="81"/>
      <c r="R283" s="81"/>
      <c r="S283" s="81"/>
      <c r="T283" s="81"/>
      <c r="U283" s="81"/>
    </row>
    <row r="284" spans="1:21" s="73" customFormat="1" x14ac:dyDescent="0.25">
      <c r="A284" s="85"/>
      <c r="B284" s="79"/>
      <c r="C284" s="86"/>
      <c r="D284" s="80"/>
      <c r="E284" s="80"/>
      <c r="F284" s="80"/>
      <c r="G284" s="80"/>
      <c r="H284" s="80"/>
      <c r="I284" s="80"/>
      <c r="J284" s="80"/>
      <c r="K284" s="80"/>
      <c r="L284" s="80"/>
      <c r="M284" s="80"/>
      <c r="N284" s="81"/>
      <c r="O284" s="81"/>
      <c r="P284" s="81"/>
      <c r="Q284" s="81"/>
      <c r="R284" s="81"/>
      <c r="S284" s="81"/>
      <c r="T284" s="81"/>
      <c r="U284" s="81"/>
    </row>
    <row r="285" spans="1:21" s="73" customFormat="1" x14ac:dyDescent="0.25">
      <c r="A285" s="85"/>
      <c r="B285" s="79"/>
      <c r="C285" s="86"/>
      <c r="D285" s="80"/>
      <c r="E285" s="80"/>
      <c r="F285" s="80"/>
      <c r="G285" s="80"/>
      <c r="H285" s="80"/>
      <c r="I285" s="80"/>
      <c r="J285" s="80"/>
      <c r="K285" s="80"/>
      <c r="L285" s="80"/>
      <c r="M285" s="80"/>
      <c r="N285" s="81"/>
      <c r="O285" s="81"/>
      <c r="P285" s="81"/>
      <c r="Q285" s="81"/>
      <c r="R285" s="81"/>
      <c r="S285" s="81"/>
      <c r="T285" s="81"/>
      <c r="U285" s="81"/>
    </row>
    <row r="286" spans="1:21" s="73" customFormat="1" x14ac:dyDescent="0.25">
      <c r="A286" s="85"/>
      <c r="B286" s="79"/>
      <c r="C286" s="86"/>
      <c r="D286" s="80"/>
      <c r="E286" s="80"/>
      <c r="F286" s="80"/>
      <c r="G286" s="80"/>
      <c r="H286" s="80"/>
      <c r="I286" s="80"/>
      <c r="J286" s="80"/>
      <c r="K286" s="80"/>
      <c r="L286" s="80"/>
      <c r="M286" s="80"/>
      <c r="N286" s="81"/>
      <c r="O286" s="81"/>
      <c r="P286" s="81"/>
      <c r="Q286" s="81"/>
      <c r="R286" s="81"/>
      <c r="S286" s="81"/>
      <c r="T286" s="81"/>
      <c r="U286" s="81"/>
    </row>
    <row r="287" spans="1:21" s="73" customFormat="1" x14ac:dyDescent="0.25">
      <c r="A287" s="85"/>
      <c r="B287" s="79"/>
      <c r="C287" s="86"/>
      <c r="D287" s="80"/>
      <c r="E287" s="80"/>
      <c r="F287" s="80"/>
      <c r="G287" s="80"/>
      <c r="H287" s="80"/>
      <c r="I287" s="80"/>
      <c r="J287" s="80"/>
      <c r="K287" s="80"/>
      <c r="L287" s="80"/>
      <c r="M287" s="80"/>
      <c r="N287" s="81"/>
      <c r="O287" s="81"/>
      <c r="P287" s="81"/>
      <c r="Q287" s="81"/>
      <c r="R287" s="81"/>
      <c r="S287" s="81"/>
      <c r="T287" s="81"/>
      <c r="U287" s="81"/>
    </row>
    <row r="288" spans="1:21" s="73" customFormat="1" x14ac:dyDescent="0.25">
      <c r="A288" s="85"/>
      <c r="B288" s="79"/>
      <c r="C288" s="86"/>
      <c r="D288" s="80"/>
      <c r="E288" s="80"/>
      <c r="F288" s="80"/>
      <c r="G288" s="80"/>
      <c r="H288" s="80"/>
      <c r="I288" s="80"/>
      <c r="J288" s="80"/>
      <c r="K288" s="80"/>
      <c r="L288" s="80"/>
      <c r="M288" s="80"/>
      <c r="N288" s="81"/>
      <c r="O288" s="81"/>
      <c r="P288" s="81"/>
      <c r="Q288" s="81"/>
      <c r="R288" s="81"/>
      <c r="S288" s="81"/>
      <c r="T288" s="81"/>
      <c r="U288" s="81"/>
    </row>
    <row r="289" spans="1:21" s="73" customFormat="1" x14ac:dyDescent="0.25">
      <c r="A289" s="85"/>
      <c r="B289" s="79"/>
      <c r="C289" s="86"/>
      <c r="D289" s="80"/>
      <c r="E289" s="80"/>
      <c r="F289" s="80"/>
      <c r="G289" s="80"/>
      <c r="H289" s="80"/>
      <c r="I289" s="80"/>
      <c r="J289" s="80"/>
      <c r="K289" s="80"/>
      <c r="L289" s="80"/>
      <c r="M289" s="80"/>
      <c r="N289" s="81"/>
      <c r="O289" s="81"/>
      <c r="P289" s="81"/>
      <c r="Q289" s="81"/>
      <c r="R289" s="81"/>
      <c r="S289" s="81"/>
      <c r="T289" s="81"/>
      <c r="U289" s="81"/>
    </row>
    <row r="290" spans="1:21" s="73" customFormat="1" x14ac:dyDescent="0.25">
      <c r="A290" s="85"/>
      <c r="B290" s="79"/>
      <c r="C290" s="86"/>
      <c r="D290" s="80"/>
      <c r="E290" s="80"/>
      <c r="F290" s="80"/>
      <c r="G290" s="80"/>
      <c r="H290" s="80"/>
      <c r="I290" s="80"/>
      <c r="J290" s="80"/>
      <c r="K290" s="80"/>
      <c r="L290" s="80"/>
      <c r="M290" s="80"/>
      <c r="N290" s="81"/>
      <c r="O290" s="81"/>
      <c r="P290" s="81"/>
      <c r="Q290" s="81"/>
      <c r="R290" s="81"/>
      <c r="S290" s="81"/>
      <c r="T290" s="81"/>
      <c r="U290" s="81"/>
    </row>
    <row r="291" spans="1:21" s="73" customFormat="1" x14ac:dyDescent="0.25">
      <c r="A291" s="85"/>
      <c r="B291" s="79"/>
      <c r="C291" s="86"/>
      <c r="D291" s="80"/>
      <c r="E291" s="80"/>
      <c r="F291" s="80"/>
      <c r="G291" s="80"/>
      <c r="H291" s="80"/>
      <c r="I291" s="80"/>
      <c r="J291" s="80"/>
      <c r="K291" s="80"/>
      <c r="L291" s="80"/>
      <c r="M291" s="80"/>
      <c r="N291" s="81"/>
      <c r="O291" s="81"/>
      <c r="P291" s="81"/>
      <c r="Q291" s="81"/>
      <c r="R291" s="81"/>
      <c r="S291" s="81"/>
      <c r="T291" s="81"/>
      <c r="U291" s="81"/>
    </row>
    <row r="292" spans="1:21" s="73" customFormat="1" x14ac:dyDescent="0.25">
      <c r="A292" s="85"/>
      <c r="B292" s="79"/>
      <c r="C292" s="86"/>
      <c r="D292" s="80"/>
      <c r="E292" s="80"/>
      <c r="F292" s="80"/>
      <c r="G292" s="80"/>
      <c r="H292" s="80"/>
      <c r="I292" s="80"/>
      <c r="J292" s="80"/>
      <c r="K292" s="80"/>
      <c r="L292" s="80"/>
      <c r="M292" s="80"/>
      <c r="N292" s="81"/>
      <c r="O292" s="81"/>
      <c r="P292" s="81"/>
      <c r="Q292" s="81"/>
      <c r="R292" s="81"/>
      <c r="S292" s="81"/>
      <c r="T292" s="81"/>
      <c r="U292" s="81"/>
    </row>
    <row r="293" spans="1:21" s="73" customFormat="1" x14ac:dyDescent="0.25">
      <c r="A293" s="85"/>
      <c r="B293" s="79"/>
      <c r="C293" s="86"/>
      <c r="D293" s="80"/>
      <c r="E293" s="80"/>
      <c r="F293" s="80"/>
      <c r="G293" s="80"/>
      <c r="H293" s="80"/>
      <c r="I293" s="80"/>
      <c r="J293" s="80"/>
      <c r="K293" s="80"/>
      <c r="L293" s="80"/>
      <c r="M293" s="80"/>
      <c r="N293" s="81"/>
      <c r="O293" s="81"/>
      <c r="P293" s="81"/>
      <c r="Q293" s="81"/>
      <c r="R293" s="81"/>
      <c r="S293" s="81"/>
      <c r="T293" s="81"/>
      <c r="U293" s="81"/>
    </row>
    <row r="294" spans="1:21" s="73" customFormat="1" x14ac:dyDescent="0.25">
      <c r="A294" s="85"/>
      <c r="B294" s="79"/>
      <c r="C294" s="86"/>
      <c r="D294" s="80"/>
      <c r="E294" s="80"/>
      <c r="F294" s="80"/>
      <c r="G294" s="80"/>
      <c r="H294" s="80"/>
      <c r="I294" s="80"/>
      <c r="J294" s="80"/>
      <c r="K294" s="80"/>
      <c r="L294" s="80"/>
      <c r="M294" s="80"/>
      <c r="N294" s="81"/>
      <c r="O294" s="81"/>
      <c r="P294" s="81"/>
      <c r="Q294" s="81"/>
      <c r="R294" s="81"/>
      <c r="S294" s="81"/>
      <c r="T294" s="81"/>
      <c r="U294" s="81"/>
    </row>
  </sheetData>
  <mergeCells count="31">
    <mergeCell ref="A44:A48"/>
    <mergeCell ref="A49:A54"/>
    <mergeCell ref="A55:A58"/>
    <mergeCell ref="B63:I63"/>
    <mergeCell ref="A12:A23"/>
    <mergeCell ref="A24:A26"/>
    <mergeCell ref="A27:A29"/>
    <mergeCell ref="A30:A35"/>
    <mergeCell ref="A39:A43"/>
    <mergeCell ref="A36:A38"/>
    <mergeCell ref="U9:U11"/>
    <mergeCell ref="D10:D11"/>
    <mergeCell ref="E10:E11"/>
    <mergeCell ref="F10:F11"/>
    <mergeCell ref="G10:G11"/>
    <mergeCell ref="H10:H11"/>
    <mergeCell ref="I10:I11"/>
    <mergeCell ref="J10:J11"/>
    <mergeCell ref="K10:K11"/>
    <mergeCell ref="L10:L11"/>
    <mergeCell ref="N9:T9"/>
    <mergeCell ref="N10:O10"/>
    <mergeCell ref="P10:R10"/>
    <mergeCell ref="S10:S11"/>
    <mergeCell ref="T10:T11"/>
    <mergeCell ref="A9:A11"/>
    <mergeCell ref="B9:B11"/>
    <mergeCell ref="C9:C11"/>
    <mergeCell ref="D9:H9"/>
    <mergeCell ref="I9:M9"/>
    <mergeCell ref="M10:M11"/>
  </mergeCells>
  <pageMargins left="0.70866141732283472" right="0.70866141732283472" top="0.72499999999999998" bottom="0.74803149606299213" header="0.31496062992125984" footer="0.31496062992125984"/>
  <pageSetup paperSize="9" scale="22" fitToHeight="0"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3"/>
  <sheetViews>
    <sheetView workbookViewId="0">
      <selection activeCell="C3" sqref="C3"/>
    </sheetView>
  </sheetViews>
  <sheetFormatPr defaultRowHeight="15" x14ac:dyDescent="0.25"/>
  <cols>
    <col min="3" max="3" width="32.7109375" customWidth="1"/>
    <col min="5" max="5" width="19.42578125" customWidth="1"/>
    <col min="6" max="6" width="22.42578125" customWidth="1"/>
    <col min="7" max="7" width="25" customWidth="1"/>
    <col min="8" max="8" width="26.5703125" customWidth="1"/>
  </cols>
  <sheetData>
    <row r="2" spans="3:8" x14ac:dyDescent="0.25">
      <c r="C2" s="168" t="s">
        <v>561</v>
      </c>
      <c r="D2" s="168" t="s">
        <v>602</v>
      </c>
      <c r="E2" s="168" t="s">
        <v>599</v>
      </c>
      <c r="F2" s="168" t="s">
        <v>600</v>
      </c>
      <c r="G2" s="168" t="s">
        <v>601</v>
      </c>
      <c r="H2" s="168" t="s">
        <v>603</v>
      </c>
    </row>
    <row r="3" spans="3:8" x14ac:dyDescent="0.25">
      <c r="C3" t="e">
        <f>#REF!</f>
        <v>#REF!</v>
      </c>
      <c r="D3" t="e">
        <f>#REF!</f>
        <v>#REF!</v>
      </c>
      <c r="E3" t="e">
        <f>#REF!</f>
        <v>#REF!</v>
      </c>
      <c r="F3" t="e">
        <f>#REF!</f>
        <v>#REF!</v>
      </c>
      <c r="G3" t="e">
        <f>#REF!</f>
        <v>#REF!</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95"/>
  <sheetViews>
    <sheetView workbookViewId="0">
      <selection activeCell="T2" sqref="T2"/>
    </sheetView>
  </sheetViews>
  <sheetFormatPr defaultRowHeight="15" x14ac:dyDescent="0.25"/>
  <cols>
    <col min="1" max="1" width="57.7109375" customWidth="1"/>
  </cols>
  <sheetData>
    <row r="1" spans="1:20" x14ac:dyDescent="0.25">
      <c r="A1" t="s">
        <v>561</v>
      </c>
      <c r="B1">
        <v>2000</v>
      </c>
      <c r="C1">
        <v>2001</v>
      </c>
      <c r="D1">
        <v>2002</v>
      </c>
      <c r="E1">
        <v>2003</v>
      </c>
      <c r="F1">
        <v>2004</v>
      </c>
      <c r="G1">
        <v>2005</v>
      </c>
      <c r="H1">
        <v>2006</v>
      </c>
      <c r="I1">
        <v>2007</v>
      </c>
      <c r="J1">
        <v>2008</v>
      </c>
      <c r="K1">
        <v>2009</v>
      </c>
      <c r="L1">
        <v>2010</v>
      </c>
      <c r="M1">
        <v>2011</v>
      </c>
      <c r="N1">
        <v>2012</v>
      </c>
      <c r="O1">
        <v>2013</v>
      </c>
      <c r="P1">
        <v>2014</v>
      </c>
      <c r="Q1">
        <v>2015</v>
      </c>
      <c r="R1">
        <v>2016</v>
      </c>
      <c r="S1">
        <v>2017</v>
      </c>
      <c r="T1" s="229">
        <v>2018</v>
      </c>
    </row>
    <row r="2" spans="1:20" x14ac:dyDescent="0.25">
      <c r="A2" t="s">
        <v>401</v>
      </c>
      <c r="B2">
        <v>1.79</v>
      </c>
      <c r="C2">
        <v>1.79</v>
      </c>
      <c r="D2">
        <v>1.79</v>
      </c>
      <c r="E2">
        <v>1.79</v>
      </c>
      <c r="F2">
        <v>1.79</v>
      </c>
      <c r="G2">
        <v>1.79</v>
      </c>
      <c r="H2">
        <v>1.79</v>
      </c>
      <c r="I2">
        <v>1.79</v>
      </c>
      <c r="J2">
        <v>1.79</v>
      </c>
      <c r="K2">
        <v>1.79</v>
      </c>
      <c r="L2">
        <v>1.79</v>
      </c>
      <c r="M2">
        <v>1.79</v>
      </c>
      <c r="N2">
        <v>1.79</v>
      </c>
      <c r="O2">
        <v>1.79</v>
      </c>
      <c r="P2">
        <v>1.79</v>
      </c>
      <c r="Q2">
        <f>VLOOKUP(A2,'Fx rates update 2016'!$A$2:$U$223,20,0)</f>
        <v>1.79</v>
      </c>
      <c r="R2">
        <f>VLOOKUP(A2,'Fx rates update 2016'!$A$2:$U$223,21,0)</f>
        <v>1.79</v>
      </c>
      <c r="S2">
        <f>R2</f>
        <v>1.79</v>
      </c>
      <c r="T2" s="229">
        <f>S2</f>
        <v>1.79</v>
      </c>
    </row>
    <row r="3" spans="1:20" x14ac:dyDescent="0.25">
      <c r="A3" t="s">
        <v>394</v>
      </c>
      <c r="B3">
        <v>47.357574731182801</v>
      </c>
      <c r="C3">
        <v>47.500014516128999</v>
      </c>
      <c r="D3">
        <v>47.262999999999998</v>
      </c>
      <c r="E3">
        <v>48.7627535833333</v>
      </c>
      <c r="F3">
        <v>47.845312499999999</v>
      </c>
      <c r="G3">
        <v>49.494597499999998</v>
      </c>
      <c r="H3">
        <v>49.925330833333298</v>
      </c>
      <c r="I3">
        <v>49.962017770397203</v>
      </c>
      <c r="J3">
        <v>50.249614743589703</v>
      </c>
      <c r="K3">
        <v>50.325000000000003</v>
      </c>
      <c r="L3">
        <v>46.452461001317502</v>
      </c>
      <c r="M3">
        <v>46.747007738580997</v>
      </c>
      <c r="N3">
        <v>50.921399999999998</v>
      </c>
      <c r="O3">
        <v>55.377499999999998</v>
      </c>
      <c r="P3">
        <v>57.247500000000002</v>
      </c>
      <c r="Q3" s="229">
        <f>VLOOKUP(A3,'Fx rates update 2016'!$A$2:$U$223,20,0)</f>
        <v>61.143461541666703</v>
      </c>
      <c r="R3" s="229">
        <f>VLOOKUP(A3,'Fx rates update 2016'!$A$2:$U$223,21,0)</f>
        <v>61.143461541666703</v>
      </c>
      <c r="S3" s="229">
        <f t="shared" ref="S3:S66" si="0">R3</f>
        <v>61.143461541666703</v>
      </c>
      <c r="T3" s="229">
        <f t="shared" ref="T3:T66" si="1">S3</f>
        <v>61.143461541666703</v>
      </c>
    </row>
    <row r="4" spans="1:20" x14ac:dyDescent="0.25">
      <c r="A4" t="s">
        <v>397</v>
      </c>
      <c r="B4">
        <v>10.040544166666701</v>
      </c>
      <c r="C4">
        <v>22.0578616666667</v>
      </c>
      <c r="D4">
        <v>43.5302066666667</v>
      </c>
      <c r="E4">
        <v>74.606300833333293</v>
      </c>
      <c r="F4">
        <v>83.541362500000005</v>
      </c>
      <c r="G4">
        <v>87.159141666666699</v>
      </c>
      <c r="H4">
        <v>80.368072055555601</v>
      </c>
      <c r="I4">
        <v>76.706142749999998</v>
      </c>
      <c r="J4">
        <v>75.033354166666697</v>
      </c>
      <c r="K4">
        <v>79.328166666666704</v>
      </c>
      <c r="L4">
        <v>91.905720340501802</v>
      </c>
      <c r="M4">
        <v>93.934749999999994</v>
      </c>
      <c r="N4">
        <v>95.467955421311004</v>
      </c>
      <c r="O4">
        <v>96.518279479152596</v>
      </c>
      <c r="P4">
        <v>98.302416855633496</v>
      </c>
      <c r="Q4" s="229">
        <f>VLOOKUP(A4,'Fx rates update 2016'!$A$2:$U$223,20,0)</f>
        <v>120.060701665019</v>
      </c>
      <c r="R4" s="229">
        <f>VLOOKUP(A4,'Fx rates update 2016'!$A$2:$U$223,21,0)</f>
        <v>120.060701665019</v>
      </c>
      <c r="S4" s="229">
        <f t="shared" si="0"/>
        <v>120.060701665019</v>
      </c>
      <c r="T4" s="229">
        <f t="shared" si="1"/>
        <v>120.060701665019</v>
      </c>
    </row>
    <row r="5" spans="1:20" x14ac:dyDescent="0.25">
      <c r="A5" t="s">
        <v>395</v>
      </c>
      <c r="B5">
        <v>143.70941666666701</v>
      </c>
      <c r="C5">
        <v>143.484833333333</v>
      </c>
      <c r="D5">
        <v>140.15451587499999</v>
      </c>
      <c r="E5">
        <v>121.86324999999999</v>
      </c>
      <c r="F5">
        <v>102.780051196172</v>
      </c>
      <c r="G5">
        <v>99.870254480899206</v>
      </c>
      <c r="H5">
        <v>98.103377091269806</v>
      </c>
      <c r="I5">
        <v>90.427893831070804</v>
      </c>
      <c r="J5">
        <v>83.894604100529094</v>
      </c>
      <c r="K5">
        <v>94.978119820384293</v>
      </c>
      <c r="L5">
        <v>103.9364433527</v>
      </c>
      <c r="M5">
        <v>100.89495472583</v>
      </c>
      <c r="N5">
        <v>108.18464459924201</v>
      </c>
      <c r="O5">
        <v>105.668673352632</v>
      </c>
      <c r="P5">
        <v>105.47923411584</v>
      </c>
      <c r="Q5" s="229">
        <f>VLOOKUP(A5,'Fx rates update 2016'!$A$2:$U$223,20,0)</f>
        <v>125.96083044733</v>
      </c>
      <c r="R5" s="229">
        <f>VLOOKUP(A5,'Fx rates update 2016'!$A$2:$U$223,21,0)</f>
        <v>125.96083044733</v>
      </c>
      <c r="S5" s="229">
        <f t="shared" si="0"/>
        <v>125.96083044733</v>
      </c>
      <c r="T5" s="229">
        <f t="shared" si="1"/>
        <v>125.96083044733</v>
      </c>
    </row>
    <row r="6" spans="1:20" x14ac:dyDescent="0.25">
      <c r="A6" t="s">
        <v>550</v>
      </c>
      <c r="B6">
        <v>3.6724999999999999</v>
      </c>
      <c r="C6">
        <v>3.6724999999999999</v>
      </c>
      <c r="D6">
        <v>3.6724999999999999</v>
      </c>
      <c r="E6">
        <v>3.6724999999999999</v>
      </c>
      <c r="F6">
        <v>3.6724999999999999</v>
      </c>
      <c r="G6">
        <v>3.6724999999999999</v>
      </c>
      <c r="H6">
        <v>3.6724999999999999</v>
      </c>
      <c r="I6">
        <v>3.6724999999999999</v>
      </c>
      <c r="J6">
        <v>3.6724999999999999</v>
      </c>
      <c r="K6">
        <v>3.6724999999999999</v>
      </c>
      <c r="L6">
        <v>3.6724999999999999</v>
      </c>
      <c r="M6">
        <v>3.6724999999999999</v>
      </c>
      <c r="N6">
        <v>3.6724999999999999</v>
      </c>
      <c r="O6">
        <v>3.6724999999999999</v>
      </c>
      <c r="P6">
        <v>3.6724999999999999</v>
      </c>
      <c r="Q6" s="229">
        <f>VLOOKUP(A6,'Fx rates update 2016'!$A$2:$U$223,20,0)</f>
        <v>3.6724999999999999</v>
      </c>
      <c r="R6" s="229">
        <f>VLOOKUP(A6,'Fx rates update 2016'!$A$2:$U$223,21,0)</f>
        <v>3.6724999999999999</v>
      </c>
      <c r="S6" s="229">
        <f t="shared" si="0"/>
        <v>3.6724999999999999</v>
      </c>
      <c r="T6" s="229">
        <f t="shared" si="1"/>
        <v>3.6724999999999999</v>
      </c>
    </row>
    <row r="7" spans="1:20" x14ac:dyDescent="0.25">
      <c r="A7" t="s">
        <v>399</v>
      </c>
      <c r="B7">
        <v>0.99950000000000006</v>
      </c>
      <c r="C7">
        <v>0.99950000000000006</v>
      </c>
      <c r="D7">
        <v>3.0632566666666698</v>
      </c>
      <c r="E7">
        <v>2.9006291666666701</v>
      </c>
      <c r="F7">
        <v>2.9233008189033201</v>
      </c>
      <c r="G7">
        <v>2.9036575</v>
      </c>
      <c r="H7">
        <v>3.0543133333333299</v>
      </c>
      <c r="I7">
        <v>3.0956488492063499</v>
      </c>
      <c r="J7">
        <v>3.14416455988456</v>
      </c>
      <c r="K7">
        <v>3.7101068305232801</v>
      </c>
      <c r="L7">
        <v>3.8962951544704998</v>
      </c>
      <c r="M7">
        <v>4.1101395762132604</v>
      </c>
      <c r="N7">
        <v>4.5369343601874599</v>
      </c>
      <c r="O7">
        <v>5.4593526646570396</v>
      </c>
      <c r="P7">
        <v>8.0752759928133404</v>
      </c>
      <c r="Q7" s="229">
        <f>VLOOKUP(A7,'Fx rates update 2016'!$A$2:$U$223,20,0)</f>
        <v>9.2331855247242896</v>
      </c>
      <c r="R7" s="229">
        <f>VLOOKUP(A7,'Fx rates update 2016'!$A$2:$U$223,21,0)</f>
        <v>9.2331855247242896</v>
      </c>
      <c r="S7" s="229">
        <f t="shared" si="0"/>
        <v>9.2331855247242896</v>
      </c>
      <c r="T7" s="229">
        <f t="shared" si="1"/>
        <v>9.2331855247242896</v>
      </c>
    </row>
    <row r="8" spans="1:20" x14ac:dyDescent="0.25">
      <c r="A8" t="s">
        <v>400</v>
      </c>
      <c r="B8">
        <v>539.52583333333303</v>
      </c>
      <c r="C8">
        <v>555.078258333333</v>
      </c>
      <c r="D8">
        <v>573.35333333333301</v>
      </c>
      <c r="E8">
        <v>578.76295454545505</v>
      </c>
      <c r="F8">
        <v>533.45083333333298</v>
      </c>
      <c r="G8">
        <v>457.68694062915898</v>
      </c>
      <c r="H8">
        <v>416.04036972454202</v>
      </c>
      <c r="I8">
        <v>342.079116208671</v>
      </c>
      <c r="J8">
        <v>305.96940026193602</v>
      </c>
      <c r="K8">
        <v>363.28328560606099</v>
      </c>
      <c r="L8">
        <v>373.66046673881698</v>
      </c>
      <c r="M8">
        <v>372.50088244871102</v>
      </c>
      <c r="N8">
        <v>401.76397562691602</v>
      </c>
      <c r="O8">
        <v>409.625749270293</v>
      </c>
      <c r="P8">
        <v>415.91978920493801</v>
      </c>
      <c r="Q8" s="229">
        <f>VLOOKUP(A8,'Fx rates update 2016'!$A$2:$U$223,20,0)</f>
        <v>477.91830657609898</v>
      </c>
      <c r="R8" s="229">
        <f>VLOOKUP(A8,'Fx rates update 2016'!$A$2:$U$223,21,0)</f>
        <v>477.91830657609898</v>
      </c>
      <c r="S8" s="229">
        <f t="shared" si="0"/>
        <v>477.91830657609898</v>
      </c>
      <c r="T8" s="229">
        <f t="shared" si="1"/>
        <v>477.91830657609898</v>
      </c>
    </row>
    <row r="9" spans="1:20" x14ac:dyDescent="0.25">
      <c r="A9" t="s">
        <v>398</v>
      </c>
      <c r="B9">
        <v>2.7</v>
      </c>
      <c r="C9">
        <v>2.7</v>
      </c>
      <c r="D9">
        <v>2.7</v>
      </c>
      <c r="E9">
        <v>2.7</v>
      </c>
      <c r="F9">
        <v>2.7</v>
      </c>
      <c r="G9">
        <v>2.7</v>
      </c>
      <c r="H9">
        <v>2.7</v>
      </c>
      <c r="I9">
        <v>2.7</v>
      </c>
      <c r="J9">
        <v>2.7</v>
      </c>
      <c r="K9">
        <v>2.7</v>
      </c>
      <c r="L9">
        <v>2.7</v>
      </c>
      <c r="M9">
        <v>2.7</v>
      </c>
      <c r="N9">
        <v>2.7</v>
      </c>
      <c r="O9">
        <v>2.7</v>
      </c>
      <c r="P9">
        <v>2.7</v>
      </c>
      <c r="Q9" s="229">
        <f>VLOOKUP(A9,'Fx rates update 2016'!$A$2:$U$223,20,0)</f>
        <v>2.7</v>
      </c>
      <c r="R9" s="229">
        <f>VLOOKUP(A9,'Fx rates update 2016'!$A$2:$U$223,21,0)</f>
        <v>2.7</v>
      </c>
      <c r="S9" s="229">
        <f t="shared" si="0"/>
        <v>2.7</v>
      </c>
      <c r="T9" s="229">
        <f t="shared" si="1"/>
        <v>2.7</v>
      </c>
    </row>
    <row r="10" spans="1:20" x14ac:dyDescent="0.25">
      <c r="A10" t="s">
        <v>402</v>
      </c>
      <c r="B10">
        <v>1.7248266666666701</v>
      </c>
      <c r="C10">
        <v>1.9334425</v>
      </c>
      <c r="D10">
        <v>1.8405625000000001</v>
      </c>
      <c r="E10">
        <v>1.54191416666667</v>
      </c>
      <c r="F10">
        <v>1.3597524999999999</v>
      </c>
      <c r="G10">
        <v>1.3094733333333299</v>
      </c>
      <c r="H10">
        <v>1.3279734405000001</v>
      </c>
      <c r="I10">
        <v>1.1950725</v>
      </c>
      <c r="J10">
        <v>1.19217833333333</v>
      </c>
      <c r="K10">
        <v>1.28218881008452</v>
      </c>
      <c r="L10">
        <v>1.0901594863867701</v>
      </c>
      <c r="M10">
        <v>0.96946320149673504</v>
      </c>
      <c r="N10">
        <v>0.96580103065870804</v>
      </c>
      <c r="O10">
        <v>1.0358430965205401</v>
      </c>
      <c r="P10">
        <v>1.1093632928169199</v>
      </c>
      <c r="Q10" s="229">
        <f>VLOOKUP(A10,'Fx rates update 2016'!$A$2:$U$223,20,0)</f>
        <v>1.33109026245502</v>
      </c>
      <c r="R10" s="229">
        <f>VLOOKUP(A10,'Fx rates update 2016'!$A$2:$U$223,21,0)</f>
        <v>1.33109026245502</v>
      </c>
      <c r="S10" s="229">
        <f t="shared" si="0"/>
        <v>1.33109026245502</v>
      </c>
      <c r="T10" s="229">
        <f t="shared" si="1"/>
        <v>1.33109026245502</v>
      </c>
    </row>
    <row r="11" spans="1:20" x14ac:dyDescent="0.25">
      <c r="A11" t="s">
        <v>403</v>
      </c>
      <c r="B11">
        <v>0.89483075000000001</v>
      </c>
      <c r="C11">
        <v>0.93131666666666602</v>
      </c>
      <c r="D11">
        <v>0.97216416666666605</v>
      </c>
      <c r="E11">
        <v>0.98214599999999996</v>
      </c>
      <c r="F11">
        <v>0.98269550000000006</v>
      </c>
      <c r="G11">
        <v>0.94542099999999996</v>
      </c>
      <c r="H11">
        <v>0.89344500000000004</v>
      </c>
      <c r="I11">
        <v>0.85812380824372803</v>
      </c>
      <c r="J11">
        <v>0.82161957885304604</v>
      </c>
      <c r="K11">
        <v>0.80378333333333296</v>
      </c>
      <c r="L11">
        <v>0.80264999999999997</v>
      </c>
      <c r="M11">
        <v>0.78968638888888898</v>
      </c>
      <c r="N11">
        <v>0.78564534946236597</v>
      </c>
      <c r="O11">
        <v>0.784541075268817</v>
      </c>
      <c r="P11">
        <v>0.78434749999999998</v>
      </c>
      <c r="Q11" s="229">
        <f>VLOOKUP(A11,'Fx rates update 2016'!$A$2:$U$223,20,0)</f>
        <v>1.0245638185505901</v>
      </c>
      <c r="R11" s="229">
        <f>VLOOKUP(A11,'Fx rates update 2016'!$A$2:$U$223,21,0)</f>
        <v>1.0245638185505901</v>
      </c>
      <c r="S11" s="229">
        <f t="shared" si="0"/>
        <v>1.0245638185505901</v>
      </c>
      <c r="T11" s="229">
        <f t="shared" si="1"/>
        <v>1.0245638185505901</v>
      </c>
    </row>
    <row r="12" spans="1:20" x14ac:dyDescent="0.25">
      <c r="A12" t="s">
        <v>417</v>
      </c>
      <c r="B12">
        <v>720.67333333333295</v>
      </c>
      <c r="C12">
        <v>830.35333333333301</v>
      </c>
      <c r="D12">
        <v>930.74916666666695</v>
      </c>
      <c r="E12">
        <v>1082.6199999999999</v>
      </c>
      <c r="F12">
        <v>1100.9000000000001</v>
      </c>
      <c r="G12">
        <v>1081.5771666666701</v>
      </c>
      <c r="H12">
        <v>1028.6835530000001</v>
      </c>
      <c r="I12">
        <v>1081.8696825</v>
      </c>
      <c r="J12">
        <v>1185.6908333333299</v>
      </c>
      <c r="K12">
        <v>1230.17916666667</v>
      </c>
      <c r="L12">
        <v>1230.74833333333</v>
      </c>
      <c r="M12">
        <v>1261.0733333333301</v>
      </c>
      <c r="N12">
        <v>1442.505625</v>
      </c>
      <c r="O12">
        <v>1555.09083333333</v>
      </c>
      <c r="P12">
        <v>1546.6866666666699</v>
      </c>
      <c r="Q12" s="229">
        <f>VLOOKUP(A12,'Fx rates update 2016'!$A$2:$U$223,20,0)</f>
        <v>1571.8983333333299</v>
      </c>
      <c r="R12" s="229">
        <f>VLOOKUP(A12,'Fx rates update 2016'!$A$2:$U$223,21,0)</f>
        <v>1571.8983333333299</v>
      </c>
      <c r="S12" s="229">
        <f t="shared" si="0"/>
        <v>1571.8983333333299</v>
      </c>
      <c r="T12" s="229">
        <f t="shared" si="1"/>
        <v>1571.8983333333299</v>
      </c>
    </row>
    <row r="13" spans="1:20" x14ac:dyDescent="0.25">
      <c r="A13" t="s">
        <v>408</v>
      </c>
      <c r="Q13" s="229"/>
      <c r="R13" s="229" t="str">
        <f>VLOOKUP(A13,'Fx rates update 2016'!$A$2:$U$223,21,0)</f>
        <v/>
      </c>
      <c r="S13" s="229" t="str">
        <f t="shared" si="0"/>
        <v/>
      </c>
      <c r="T13" s="229" t="str">
        <f t="shared" si="1"/>
        <v/>
      </c>
    </row>
    <row r="14" spans="1:20" x14ac:dyDescent="0.25">
      <c r="A14" t="s">
        <v>410</v>
      </c>
      <c r="B14">
        <v>711.97627443083297</v>
      </c>
      <c r="C14">
        <v>733.03850707000004</v>
      </c>
      <c r="D14">
        <v>696.98820361166702</v>
      </c>
      <c r="E14">
        <v>581.20031386416701</v>
      </c>
      <c r="F14">
        <v>528.28480930499995</v>
      </c>
      <c r="G14">
        <v>527.46814284000004</v>
      </c>
      <c r="H14">
        <v>522.89010961083295</v>
      </c>
      <c r="I14">
        <v>479.26678258750002</v>
      </c>
      <c r="J14">
        <v>447.80525556077401</v>
      </c>
      <c r="K14">
        <v>472.18629075489298</v>
      </c>
      <c r="L14">
        <v>495.277021572396</v>
      </c>
      <c r="M14">
        <v>471.86611409170001</v>
      </c>
      <c r="N14">
        <v>510.52713590196998</v>
      </c>
      <c r="O14">
        <v>494.04003744699003</v>
      </c>
      <c r="P14">
        <v>494.41495286493699</v>
      </c>
      <c r="Q14" s="229">
        <f>VLOOKUP(A14,'Fx rates update 2016'!$A$2:$U$223,20,0)</f>
        <v>591.44950750132796</v>
      </c>
      <c r="R14" s="229">
        <f>VLOOKUP(A14,'Fx rates update 2016'!$A$2:$U$223,21,0)</f>
        <v>591.44950750132796</v>
      </c>
      <c r="S14" s="229">
        <f t="shared" si="0"/>
        <v>591.44950750132796</v>
      </c>
      <c r="T14" s="229">
        <f t="shared" si="1"/>
        <v>591.44950750132796</v>
      </c>
    </row>
    <row r="15" spans="1:20" x14ac:dyDescent="0.25">
      <c r="A15" t="s">
        <v>416</v>
      </c>
      <c r="B15">
        <v>711.97627443083297</v>
      </c>
      <c r="C15">
        <v>733.03850707000004</v>
      </c>
      <c r="D15">
        <v>696.98820361166702</v>
      </c>
      <c r="E15">
        <v>581.20031386416701</v>
      </c>
      <c r="F15">
        <v>528.28480930499995</v>
      </c>
      <c r="G15">
        <v>527.46814284000004</v>
      </c>
      <c r="H15">
        <v>522.89010961083295</v>
      </c>
      <c r="I15">
        <v>479.26678258750002</v>
      </c>
      <c r="J15">
        <v>447.80525556077401</v>
      </c>
      <c r="K15">
        <v>472.18629075489298</v>
      </c>
      <c r="L15">
        <v>495.277021572396</v>
      </c>
      <c r="M15">
        <v>471.86611409170001</v>
      </c>
      <c r="N15">
        <v>510.52713590196998</v>
      </c>
      <c r="O15">
        <v>494.04003744699003</v>
      </c>
      <c r="P15">
        <v>494.41495286493699</v>
      </c>
      <c r="Q15" s="229">
        <f>VLOOKUP(A15,'Fx rates update 2016'!$A$2:$U$223,20,0)</f>
        <v>591.44950750132796</v>
      </c>
      <c r="R15" s="229">
        <f>VLOOKUP(A15,'Fx rates update 2016'!$A$2:$U$223,21,0)</f>
        <v>591.44950750132796</v>
      </c>
      <c r="S15" s="229">
        <f t="shared" si="0"/>
        <v>591.44950750132796</v>
      </c>
      <c r="T15" s="229">
        <f t="shared" si="1"/>
        <v>591.44950750132796</v>
      </c>
    </row>
    <row r="16" spans="1:20" x14ac:dyDescent="0.25">
      <c r="A16" t="s">
        <v>405</v>
      </c>
      <c r="B16">
        <v>52.141666666666701</v>
      </c>
      <c r="C16">
        <v>55.8066666666667</v>
      </c>
      <c r="D16">
        <v>57.887999999999998</v>
      </c>
      <c r="E16">
        <v>58.150039999999997</v>
      </c>
      <c r="F16">
        <v>59.512658333333299</v>
      </c>
      <c r="G16">
        <v>64.327475000000007</v>
      </c>
      <c r="H16">
        <v>68.933233333333305</v>
      </c>
      <c r="I16">
        <v>68.874875000000003</v>
      </c>
      <c r="J16">
        <v>68.598275000000001</v>
      </c>
      <c r="K16">
        <v>69.039066666666699</v>
      </c>
      <c r="L16">
        <v>69.649291666666699</v>
      </c>
      <c r="M16">
        <v>74.1524</v>
      </c>
      <c r="N16">
        <v>81.8626583333333</v>
      </c>
      <c r="O16">
        <v>78.103234999999998</v>
      </c>
      <c r="P16">
        <v>77.641408333333302</v>
      </c>
      <c r="Q16" s="229">
        <f>VLOOKUP(A16,'Fx rates update 2016'!$A$2:$U$223,20,0)</f>
        <v>77.946908333333297</v>
      </c>
      <c r="R16" s="229">
        <f>VLOOKUP(A16,'Fx rates update 2016'!$A$2:$U$223,21,0)</f>
        <v>77.946908333333297</v>
      </c>
      <c r="S16" s="229">
        <f t="shared" si="0"/>
        <v>77.946908333333297</v>
      </c>
      <c r="T16" s="229">
        <f t="shared" si="1"/>
        <v>77.946908333333297</v>
      </c>
    </row>
    <row r="17" spans="1:20" x14ac:dyDescent="0.25">
      <c r="A17" t="s">
        <v>415</v>
      </c>
      <c r="B17">
        <v>2.123275</v>
      </c>
      <c r="C17">
        <v>2.1847083333333299</v>
      </c>
      <c r="D17">
        <v>2.076975</v>
      </c>
      <c r="E17">
        <v>1.7327016666666699</v>
      </c>
      <c r="F17">
        <v>1.5751089166666701</v>
      </c>
      <c r="G17">
        <v>1.5741333333333301</v>
      </c>
      <c r="H17">
        <v>1.5592666666666699</v>
      </c>
      <c r="I17">
        <v>1.4290499999999999</v>
      </c>
      <c r="J17">
        <v>1.3371166666666701</v>
      </c>
      <c r="K17">
        <v>1.40669166666667</v>
      </c>
      <c r="L17">
        <v>1.47739166666667</v>
      </c>
      <c r="M17">
        <v>1.40645833333333</v>
      </c>
      <c r="N17">
        <v>1.5220499999999999</v>
      </c>
      <c r="O17">
        <v>1.47356666666667</v>
      </c>
      <c r="P17">
        <v>1.4741833333333301</v>
      </c>
      <c r="Q17" s="229">
        <f>VLOOKUP(A17,'Fx rates update 2016'!$A$2:$U$223,20,0)</f>
        <v>1.7644</v>
      </c>
      <c r="R17" s="229">
        <f>VLOOKUP(A17,'Fx rates update 2016'!$A$2:$U$223,21,0)</f>
        <v>1.7644</v>
      </c>
      <c r="S17" s="229">
        <f t="shared" si="0"/>
        <v>1.7644</v>
      </c>
      <c r="T17" s="229">
        <f t="shared" si="1"/>
        <v>1.7644</v>
      </c>
    </row>
    <row r="18" spans="1:20" x14ac:dyDescent="0.25">
      <c r="A18" t="s">
        <v>412</v>
      </c>
      <c r="B18">
        <v>2.12285951185833</v>
      </c>
      <c r="C18">
        <v>2.1856595833000001</v>
      </c>
      <c r="D18">
        <v>2.07817042621667</v>
      </c>
      <c r="E18">
        <v>1.7329322041916699</v>
      </c>
      <c r="F18">
        <v>1.57515702795</v>
      </c>
      <c r="G18">
        <v>1.5727220196</v>
      </c>
      <c r="H18">
        <v>1.5590719560583299</v>
      </c>
      <c r="I18">
        <v>1.429002741625</v>
      </c>
      <c r="J18">
        <v>1.3351956804842799</v>
      </c>
      <c r="K18">
        <v>1.4078912383694999</v>
      </c>
      <c r="L18">
        <v>1.47673956845028</v>
      </c>
      <c r="M18">
        <v>1.40693658566639</v>
      </c>
      <c r="N18">
        <v>1.5222099744513</v>
      </c>
      <c r="O18">
        <v>1.4730513226323501</v>
      </c>
      <c r="P18">
        <v>1.4741691867940001</v>
      </c>
      <c r="Q18" s="229">
        <f>VLOOKUP(A18,'Fx rates update 2016'!$A$2:$U$223,20,0)</f>
        <v>1.76349164694686</v>
      </c>
      <c r="R18" s="229">
        <f>VLOOKUP(A18,'Fx rates update 2016'!$A$2:$U$223,21,0)</f>
        <v>1.76349164694686</v>
      </c>
      <c r="S18" s="229">
        <f t="shared" si="0"/>
        <v>1.76349164694686</v>
      </c>
      <c r="T18" s="229">
        <f t="shared" si="1"/>
        <v>1.76349164694686</v>
      </c>
    </row>
    <row r="19" spans="1:20" x14ac:dyDescent="0.25">
      <c r="A19" t="s">
        <v>407</v>
      </c>
      <c r="B19">
        <v>876.75</v>
      </c>
      <c r="C19">
        <v>1390</v>
      </c>
      <c r="D19">
        <v>1790.9166666666699</v>
      </c>
      <c r="E19">
        <v>2051.2708333333298</v>
      </c>
      <c r="F19">
        <v>2160.2575000000002</v>
      </c>
      <c r="G19">
        <v>2153.8200000000002</v>
      </c>
      <c r="H19">
        <v>2144.5641666666702</v>
      </c>
      <c r="I19">
        <v>2146.0783333333302</v>
      </c>
      <c r="J19">
        <v>2136.3975</v>
      </c>
      <c r="K19">
        <v>2793.0492178846898</v>
      </c>
      <c r="L19">
        <v>2978.51</v>
      </c>
      <c r="M19">
        <v>4974.6333333333296</v>
      </c>
      <c r="N19">
        <v>8336.8983333333308</v>
      </c>
      <c r="O19">
        <v>8880.0524999999998</v>
      </c>
      <c r="P19">
        <v>10224.102500000001</v>
      </c>
      <c r="Q19" s="229">
        <f>VLOOKUP(A19,'Fx rates update 2016'!$A$2:$U$223,20,0)</f>
        <v>1.5925988333333301</v>
      </c>
      <c r="R19" s="229">
        <f>VLOOKUP(A19,'Fx rates update 2016'!$A$2:$U$223,21,0)</f>
        <v>1.5925988333333301</v>
      </c>
      <c r="S19" s="229">
        <f t="shared" si="0"/>
        <v>1.5925988333333301</v>
      </c>
      <c r="T19" s="229">
        <f t="shared" si="1"/>
        <v>1.5925988333333301</v>
      </c>
    </row>
    <row r="20" spans="1:20" x14ac:dyDescent="0.25">
      <c r="A20" t="s">
        <v>409</v>
      </c>
      <c r="B20">
        <v>2</v>
      </c>
      <c r="C20">
        <v>2</v>
      </c>
      <c r="D20">
        <v>2</v>
      </c>
      <c r="E20">
        <v>2</v>
      </c>
      <c r="F20">
        <v>2</v>
      </c>
      <c r="G20">
        <v>2</v>
      </c>
      <c r="H20">
        <v>2</v>
      </c>
      <c r="I20">
        <v>2</v>
      </c>
      <c r="J20">
        <v>2</v>
      </c>
      <c r="K20">
        <v>2</v>
      </c>
      <c r="L20">
        <v>2</v>
      </c>
      <c r="M20">
        <v>2</v>
      </c>
      <c r="N20">
        <v>2</v>
      </c>
      <c r="O20">
        <v>2</v>
      </c>
      <c r="P20">
        <v>2</v>
      </c>
      <c r="Q20" s="229">
        <f>VLOOKUP(A20,'Fx rates update 2016'!$A$2:$U$223,20,0)</f>
        <v>2</v>
      </c>
      <c r="R20" s="229">
        <f>VLOOKUP(A20,'Fx rates update 2016'!$A$2:$U$223,21,0)</f>
        <v>2</v>
      </c>
      <c r="S20" s="229">
        <f t="shared" si="0"/>
        <v>2</v>
      </c>
      <c r="T20" s="229">
        <f t="shared" si="1"/>
        <v>2</v>
      </c>
    </row>
    <row r="21" spans="1:20" x14ac:dyDescent="0.25">
      <c r="A21" t="s">
        <v>411</v>
      </c>
      <c r="B21">
        <v>6.1835416666666703</v>
      </c>
      <c r="C21">
        <v>6.6069166666666703</v>
      </c>
      <c r="D21">
        <v>7.17</v>
      </c>
      <c r="E21">
        <v>7.6591666666666702</v>
      </c>
      <c r="F21">
        <v>7.9362666666666701</v>
      </c>
      <c r="G21">
        <v>8.0660624999999992</v>
      </c>
      <c r="H21">
        <v>8.0116166666666704</v>
      </c>
      <c r="I21">
        <v>7.8512451612499996</v>
      </c>
      <c r="J21">
        <v>7.2383206989166702</v>
      </c>
      <c r="K21">
        <v>7.02</v>
      </c>
      <c r="L21">
        <v>7.0166666666666702</v>
      </c>
      <c r="M21">
        <v>6.9369624999999999</v>
      </c>
      <c r="N21">
        <v>6.91</v>
      </c>
      <c r="O21">
        <v>6.91</v>
      </c>
      <c r="P21">
        <v>6.91</v>
      </c>
      <c r="Q21" s="229">
        <f>VLOOKUP(A21,'Fx rates update 2016'!$A$2:$U$223,20,0)</f>
        <v>6.91</v>
      </c>
      <c r="R21" s="229">
        <f>VLOOKUP(A21,'Fx rates update 2016'!$A$2:$U$223,21,0)</f>
        <v>6.91</v>
      </c>
      <c r="S21" s="229">
        <f t="shared" si="0"/>
        <v>6.91</v>
      </c>
      <c r="T21" s="229">
        <f t="shared" si="1"/>
        <v>6.91</v>
      </c>
    </row>
    <row r="22" spans="1:20" x14ac:dyDescent="0.25">
      <c r="A22" t="s">
        <v>414</v>
      </c>
      <c r="B22">
        <v>1.8294231220756101</v>
      </c>
      <c r="C22">
        <v>2.3496317093224399</v>
      </c>
      <c r="D22">
        <v>2.9203630177551898</v>
      </c>
      <c r="E22">
        <v>3.0774751184780098</v>
      </c>
      <c r="F22">
        <v>2.9251194495158601</v>
      </c>
      <c r="G22">
        <v>2.4343900362318802</v>
      </c>
      <c r="H22">
        <v>2.17532666666667</v>
      </c>
      <c r="I22">
        <v>1.94705833333333</v>
      </c>
      <c r="J22">
        <v>1.8337666666666701</v>
      </c>
      <c r="K22">
        <v>1.99942817314426</v>
      </c>
      <c r="L22">
        <v>1.7592267105871799</v>
      </c>
      <c r="M22">
        <v>1.6728287552565899</v>
      </c>
      <c r="N22">
        <v>1.9530686111248701</v>
      </c>
      <c r="O22">
        <v>2.1560891512631102</v>
      </c>
      <c r="P22">
        <v>2.3535686041809099</v>
      </c>
      <c r="Q22" s="229">
        <f>VLOOKUP(A22,'Fx rates update 2016'!$A$2:$U$223,20,0)</f>
        <v>3.3269043827687899</v>
      </c>
      <c r="R22" s="229">
        <f>VLOOKUP(A22,'Fx rates update 2016'!$A$2:$U$223,21,0)</f>
        <v>3.3269043827687899</v>
      </c>
      <c r="S22" s="229">
        <f t="shared" si="0"/>
        <v>3.3269043827687899</v>
      </c>
      <c r="T22" s="229">
        <f t="shared" si="1"/>
        <v>3.3269043827687899</v>
      </c>
    </row>
    <row r="23" spans="1:20" x14ac:dyDescent="0.25">
      <c r="A23" t="s">
        <v>406</v>
      </c>
      <c r="B23">
        <v>2</v>
      </c>
      <c r="C23">
        <v>2</v>
      </c>
      <c r="D23">
        <v>2</v>
      </c>
      <c r="E23">
        <v>2</v>
      </c>
      <c r="F23">
        <v>2</v>
      </c>
      <c r="G23">
        <v>2</v>
      </c>
      <c r="H23">
        <v>2</v>
      </c>
      <c r="I23">
        <v>2</v>
      </c>
      <c r="J23">
        <v>2</v>
      </c>
      <c r="K23">
        <v>2</v>
      </c>
      <c r="L23">
        <v>2</v>
      </c>
      <c r="M23">
        <v>2</v>
      </c>
      <c r="N23">
        <v>2</v>
      </c>
      <c r="O23">
        <v>2</v>
      </c>
      <c r="Q23" s="229">
        <f>VLOOKUP(A23,'Fx rates update 2016'!$A$2:$U$223,20,0)</f>
        <v>2</v>
      </c>
      <c r="R23" s="229">
        <f>VLOOKUP(A23,'Fx rates update 2016'!$A$2:$U$223,21,0)</f>
        <v>2</v>
      </c>
      <c r="S23" s="229">
        <f t="shared" si="0"/>
        <v>2</v>
      </c>
      <c r="T23" s="229">
        <f t="shared" si="1"/>
        <v>2</v>
      </c>
    </row>
    <row r="24" spans="1:20" x14ac:dyDescent="0.25">
      <c r="A24" t="s">
        <v>562</v>
      </c>
      <c r="B24">
        <v>44.941605000000003</v>
      </c>
      <c r="C24">
        <v>47.186414166666701</v>
      </c>
      <c r="D24">
        <v>48.610319166666699</v>
      </c>
      <c r="E24">
        <v>46.583284166666701</v>
      </c>
      <c r="F24">
        <v>45.316466666666699</v>
      </c>
      <c r="G24">
        <v>44.099975000000001</v>
      </c>
      <c r="H24">
        <v>45.3070083333333</v>
      </c>
      <c r="I24">
        <v>41.3485333333333</v>
      </c>
      <c r="J24">
        <v>43.505183333333299</v>
      </c>
      <c r="K24">
        <v>48.405266666666698</v>
      </c>
      <c r="L24">
        <v>45.725812121212101</v>
      </c>
      <c r="M24">
        <v>46.670466666666698</v>
      </c>
      <c r="N24">
        <v>53.437233333333303</v>
      </c>
      <c r="O24">
        <v>58.597845416666701</v>
      </c>
      <c r="P24">
        <v>61.029514460784299</v>
      </c>
      <c r="Q24" s="229">
        <f>VLOOKUP(A24,'Fx rates update 2016'!$A$2:$U$223,20,0)</f>
        <v>64.151944463278596</v>
      </c>
      <c r="R24" s="229">
        <f>VLOOKUP(A24,'Fx rates update 2016'!$A$2:$U$223,21,0)</f>
        <v>64.151944463278596</v>
      </c>
      <c r="S24" s="229">
        <f t="shared" si="0"/>
        <v>64.151944463278596</v>
      </c>
      <c r="T24" s="229">
        <f t="shared" si="1"/>
        <v>64.151944463278596</v>
      </c>
    </row>
    <row r="25" spans="1:20" x14ac:dyDescent="0.25">
      <c r="A25" t="s">
        <v>413</v>
      </c>
      <c r="B25">
        <v>5.1018158333333297</v>
      </c>
      <c r="C25">
        <v>5.8411589250000002</v>
      </c>
      <c r="D25">
        <v>6.3278006883333298</v>
      </c>
      <c r="E25">
        <v>4.9499286083333303</v>
      </c>
      <c r="F25">
        <v>4.6928873903333299</v>
      </c>
      <c r="G25">
        <v>5.1103544346666698</v>
      </c>
      <c r="H25">
        <v>5.8365711929166704</v>
      </c>
      <c r="I25">
        <v>6.1388192053663602</v>
      </c>
      <c r="J25">
        <v>6.8268566666666697</v>
      </c>
      <c r="K25">
        <v>7.1551376959950197</v>
      </c>
      <c r="L25">
        <v>6.7936211559750799</v>
      </c>
      <c r="M25">
        <v>6.8382358333333304</v>
      </c>
      <c r="N25">
        <v>7.6191416666666703</v>
      </c>
      <c r="O25">
        <v>8.3989083333333294</v>
      </c>
      <c r="P25">
        <v>8.9760833333333405</v>
      </c>
      <c r="Q25" s="229">
        <f>VLOOKUP(A25,'Fx rates update 2016'!$A$2:$U$223,20,0)</f>
        <v>10.126341666666701</v>
      </c>
      <c r="R25" s="229">
        <f>VLOOKUP(A25,'Fx rates update 2016'!$A$2:$U$223,21,0)</f>
        <v>10.126341666666701</v>
      </c>
      <c r="S25" s="229">
        <f t="shared" si="0"/>
        <v>10.126341666666701</v>
      </c>
      <c r="T25" s="229">
        <f t="shared" si="1"/>
        <v>10.126341666666701</v>
      </c>
    </row>
    <row r="26" spans="1:20" x14ac:dyDescent="0.25">
      <c r="A26" t="s">
        <v>421</v>
      </c>
      <c r="B26">
        <v>711.97627443083297</v>
      </c>
      <c r="C26">
        <v>733.03850707000004</v>
      </c>
      <c r="D26">
        <v>696.98820361166702</v>
      </c>
      <c r="E26">
        <v>581.20031386416701</v>
      </c>
      <c r="F26">
        <v>528.28480930499995</v>
      </c>
      <c r="G26">
        <v>527.46814284000004</v>
      </c>
      <c r="H26">
        <v>522.89010961083295</v>
      </c>
      <c r="I26">
        <v>479.26678258750002</v>
      </c>
      <c r="J26">
        <v>447.80525556077401</v>
      </c>
      <c r="K26">
        <v>472.18629075489298</v>
      </c>
      <c r="L26">
        <v>495.277021572396</v>
      </c>
      <c r="M26">
        <v>471.86611409170001</v>
      </c>
      <c r="N26">
        <v>510.52713590196998</v>
      </c>
      <c r="O26">
        <v>494.04003744699003</v>
      </c>
      <c r="P26">
        <v>494.41495286493699</v>
      </c>
      <c r="Q26" s="229">
        <f>VLOOKUP(A26,'Fx rates update 2016'!$A$2:$U$223,20,0)</f>
        <v>591.44950750132796</v>
      </c>
      <c r="R26" s="229">
        <f>VLOOKUP(A26,'Fx rates update 2016'!$A$2:$U$223,21,0)</f>
        <v>591.44950750132796</v>
      </c>
      <c r="S26" s="229">
        <f t="shared" si="0"/>
        <v>591.44950750132796</v>
      </c>
      <c r="T26" s="229">
        <f t="shared" si="1"/>
        <v>591.44950750132796</v>
      </c>
    </row>
    <row r="27" spans="1:20" x14ac:dyDescent="0.25">
      <c r="A27" t="s">
        <v>563</v>
      </c>
      <c r="B27">
        <v>1.4851099999999999</v>
      </c>
      <c r="C27">
        <v>1.54876083333333</v>
      </c>
      <c r="D27">
        <v>1.56931833333333</v>
      </c>
      <c r="E27">
        <v>1.4010516666666699</v>
      </c>
      <c r="F27">
        <v>1.3010191666666699</v>
      </c>
      <c r="G27">
        <v>1.21176333333333</v>
      </c>
      <c r="H27">
        <v>1.1343633333333301</v>
      </c>
      <c r="I27">
        <v>1.0740991666666699</v>
      </c>
      <c r="J27">
        <v>1.06704</v>
      </c>
      <c r="K27">
        <v>1.14310055659983</v>
      </c>
      <c r="L27">
        <v>1.0301627829537601</v>
      </c>
      <c r="M27">
        <v>0.98953069187935705</v>
      </c>
      <c r="N27">
        <v>0.99918830972261297</v>
      </c>
      <c r="O27">
        <v>1.02979656989696</v>
      </c>
      <c r="P27">
        <v>1.10610494395711</v>
      </c>
      <c r="Q27" s="229">
        <f>VLOOKUP(A27,'Fx rates update 2016'!$A$2:$U$223,20,0)</f>
        <v>1.2790978956229</v>
      </c>
      <c r="R27" s="229">
        <f>VLOOKUP(A27,'Fx rates update 2016'!$A$2:$U$223,21,0)</f>
        <v>1.2790978956229</v>
      </c>
      <c r="S27" s="229">
        <f t="shared" si="0"/>
        <v>1.2790978956229</v>
      </c>
      <c r="T27" s="229">
        <f t="shared" si="1"/>
        <v>1.2790978956229</v>
      </c>
    </row>
    <row r="28" spans="1:20" x14ac:dyDescent="0.25">
      <c r="A28" t="s">
        <v>534</v>
      </c>
      <c r="B28">
        <v>1.6888425</v>
      </c>
      <c r="C28">
        <v>1.6876150000000001</v>
      </c>
      <c r="D28">
        <v>1.5586074999999999</v>
      </c>
      <c r="E28">
        <v>1.34665083333333</v>
      </c>
      <c r="F28">
        <v>1.2434958333333299</v>
      </c>
      <c r="G28">
        <v>1.2451766666666699</v>
      </c>
      <c r="H28">
        <v>1.2538433333333301</v>
      </c>
      <c r="I28">
        <v>1.20036583333333</v>
      </c>
      <c r="J28">
        <v>1.0830900000000001</v>
      </c>
      <c r="K28">
        <v>1.08814169630268</v>
      </c>
      <c r="L28">
        <v>1.04290564573352</v>
      </c>
      <c r="M28">
        <v>0.88804202822328104</v>
      </c>
      <c r="N28">
        <v>0.93768448070934896</v>
      </c>
      <c r="O28">
        <v>0.92690354775828498</v>
      </c>
      <c r="P28">
        <v>0.91615104728361296</v>
      </c>
      <c r="Q28" s="229">
        <f>VLOOKUP(A28,'Fx rates update 2016'!$A$2:$U$223,20,0)</f>
        <v>0.96238132800435405</v>
      </c>
      <c r="R28" s="229">
        <f>VLOOKUP(A28,'Fx rates update 2016'!$A$2:$U$223,21,0)</f>
        <v>0.96238132800435405</v>
      </c>
      <c r="S28" s="229">
        <f t="shared" si="0"/>
        <v>0.96238132800435405</v>
      </c>
      <c r="T28" s="229">
        <f t="shared" si="1"/>
        <v>0.96238132800435405</v>
      </c>
    </row>
    <row r="29" spans="1:20" x14ac:dyDescent="0.25">
      <c r="A29" t="s">
        <v>564</v>
      </c>
      <c r="Q29" s="229"/>
      <c r="R29" s="229" t="str">
        <f>VLOOKUP(A29,'Fx rates update 2016'!$A$2:$U$223,21,0)</f>
        <v/>
      </c>
      <c r="S29" s="229" t="str">
        <f t="shared" si="0"/>
        <v/>
      </c>
      <c r="T29" s="229" t="str">
        <f t="shared" si="1"/>
        <v/>
      </c>
    </row>
    <row r="30" spans="1:20" x14ac:dyDescent="0.25">
      <c r="A30" t="s">
        <v>423</v>
      </c>
      <c r="B30">
        <v>539.58749999999998</v>
      </c>
      <c r="C30">
        <v>634.93833333333305</v>
      </c>
      <c r="D30">
        <v>688.93666666666695</v>
      </c>
      <c r="E30">
        <v>691.39750000000004</v>
      </c>
      <c r="F30">
        <v>609.52916666666704</v>
      </c>
      <c r="G30">
        <v>559.76750000000004</v>
      </c>
      <c r="H30">
        <v>530.27499999999998</v>
      </c>
      <c r="I30">
        <v>522.46416666666698</v>
      </c>
      <c r="J30">
        <v>522.46103583333297</v>
      </c>
      <c r="K30">
        <v>560.85989484127003</v>
      </c>
      <c r="L30">
        <v>510.24916666666701</v>
      </c>
      <c r="M30">
        <v>483.66750000000002</v>
      </c>
      <c r="N30">
        <v>486.47130339105303</v>
      </c>
      <c r="O30">
        <v>495.272877645503</v>
      </c>
      <c r="P30">
        <v>570.34821612743997</v>
      </c>
      <c r="Q30" s="229">
        <f>VLOOKUP(A30,'Fx rates update 2016'!$A$2:$U$223,20,0)</f>
        <v>654.12408425419596</v>
      </c>
      <c r="R30" s="229">
        <f>VLOOKUP(A30,'Fx rates update 2016'!$A$2:$U$223,21,0)</f>
        <v>654.12408425419596</v>
      </c>
      <c r="S30" s="229">
        <f t="shared" si="0"/>
        <v>654.12408425419596</v>
      </c>
      <c r="T30" s="229">
        <f t="shared" si="1"/>
        <v>654.12408425419596</v>
      </c>
    </row>
    <row r="31" spans="1:20" x14ac:dyDescent="0.25">
      <c r="A31" t="s">
        <v>424</v>
      </c>
      <c r="B31">
        <v>8.2785041666666697</v>
      </c>
      <c r="C31">
        <v>8.2770683333333306</v>
      </c>
      <c r="D31">
        <v>8.2769575</v>
      </c>
      <c r="E31">
        <v>8.2770366666666693</v>
      </c>
      <c r="F31">
        <v>8.2768008333333292</v>
      </c>
      <c r="G31">
        <v>8.1943166666666691</v>
      </c>
      <c r="H31">
        <v>7.9734383333333296</v>
      </c>
      <c r="I31">
        <v>7.6075324999999996</v>
      </c>
      <c r="J31">
        <v>6.9486549999999996</v>
      </c>
      <c r="K31">
        <v>6.8314160517666602</v>
      </c>
      <c r="L31">
        <v>6.7702690287094001</v>
      </c>
      <c r="M31">
        <v>6.4614613265500704</v>
      </c>
      <c r="N31">
        <v>6.3123328268318604</v>
      </c>
      <c r="O31">
        <v>6.19575834608231</v>
      </c>
      <c r="P31">
        <v>6.1434340944886703</v>
      </c>
      <c r="Q31" s="229">
        <f>VLOOKUP(A31,'Fx rates update 2016'!$A$2:$U$223,20,0)</f>
        <v>6.22748867298455</v>
      </c>
      <c r="R31" s="229">
        <f>VLOOKUP(A31,'Fx rates update 2016'!$A$2:$U$223,21,0)</f>
        <v>6.22748867298455</v>
      </c>
      <c r="S31" s="229">
        <f t="shared" si="0"/>
        <v>6.22748867298455</v>
      </c>
      <c r="T31" s="229">
        <f t="shared" si="1"/>
        <v>6.22748867298455</v>
      </c>
    </row>
    <row r="32" spans="1:20" x14ac:dyDescent="0.25">
      <c r="A32" t="s">
        <v>429</v>
      </c>
      <c r="B32">
        <v>711.97627443083297</v>
      </c>
      <c r="C32">
        <v>733.03850707000004</v>
      </c>
      <c r="D32">
        <v>696.98820361166702</v>
      </c>
      <c r="E32">
        <v>581.20031386416701</v>
      </c>
      <c r="F32">
        <v>528.28480930499995</v>
      </c>
      <c r="G32">
        <v>527.46814284000004</v>
      </c>
      <c r="H32">
        <v>522.89010961083295</v>
      </c>
      <c r="I32">
        <v>479.26678258750002</v>
      </c>
      <c r="J32">
        <v>447.80525556077401</v>
      </c>
      <c r="K32">
        <v>472.18629075489298</v>
      </c>
      <c r="L32">
        <v>495.277021572396</v>
      </c>
      <c r="M32">
        <v>471.86611409170001</v>
      </c>
      <c r="N32">
        <v>510.52713590196998</v>
      </c>
      <c r="O32">
        <v>494.04003744699003</v>
      </c>
      <c r="P32">
        <v>494.41495286493699</v>
      </c>
      <c r="Q32" s="229">
        <f>VLOOKUP(A32,'Fx rates update 2016'!$A$2:$U$223,20,0)</f>
        <v>591.44950750132796</v>
      </c>
      <c r="R32" s="229">
        <f>VLOOKUP(A32,'Fx rates update 2016'!$A$2:$U$223,21,0)</f>
        <v>591.44950750132796</v>
      </c>
      <c r="S32" s="229">
        <f t="shared" si="0"/>
        <v>591.44950750132796</v>
      </c>
      <c r="T32" s="229">
        <f t="shared" si="1"/>
        <v>591.44950750132796</v>
      </c>
    </row>
    <row r="33" spans="1:20" x14ac:dyDescent="0.25">
      <c r="A33" t="s">
        <v>419</v>
      </c>
      <c r="B33">
        <v>711.97627443083297</v>
      </c>
      <c r="C33">
        <v>733.03850707000004</v>
      </c>
      <c r="D33">
        <v>696.98820361166702</v>
      </c>
      <c r="E33">
        <v>581.20031386416701</v>
      </c>
      <c r="F33">
        <v>528.28480930499995</v>
      </c>
      <c r="G33">
        <v>527.46814284000004</v>
      </c>
      <c r="H33">
        <v>522.89010961083295</v>
      </c>
      <c r="I33">
        <v>479.26678258750002</v>
      </c>
      <c r="J33">
        <v>447.80525556077401</v>
      </c>
      <c r="K33">
        <v>472.18629075489298</v>
      </c>
      <c r="L33">
        <v>495.277021572396</v>
      </c>
      <c r="M33">
        <v>471.86611409170001</v>
      </c>
      <c r="N33">
        <v>510.52713590196998</v>
      </c>
      <c r="O33">
        <v>494.04003744699003</v>
      </c>
      <c r="P33">
        <v>494.41495286493699</v>
      </c>
      <c r="Q33" s="229">
        <f>VLOOKUP(A33,'Fx rates update 2016'!$A$2:$U$223,20,0)</f>
        <v>591.44950750132796</v>
      </c>
      <c r="R33" s="229">
        <f>VLOOKUP(A33,'Fx rates update 2016'!$A$2:$U$223,21,0)</f>
        <v>591.44950750132796</v>
      </c>
      <c r="S33" s="229">
        <f t="shared" si="0"/>
        <v>591.44950750132796</v>
      </c>
      <c r="T33" s="229">
        <f t="shared" si="1"/>
        <v>591.44950750132796</v>
      </c>
    </row>
    <row r="34" spans="1:20" x14ac:dyDescent="0.25">
      <c r="A34" t="s">
        <v>427</v>
      </c>
      <c r="B34">
        <v>711.97627443083297</v>
      </c>
      <c r="C34">
        <v>733.03850707000004</v>
      </c>
      <c r="D34">
        <v>696.98820361166702</v>
      </c>
      <c r="E34">
        <v>581.20031386416701</v>
      </c>
      <c r="F34">
        <v>528.28480930499995</v>
      </c>
      <c r="G34">
        <v>527.46814284000004</v>
      </c>
      <c r="H34">
        <v>522.89010961083295</v>
      </c>
      <c r="I34">
        <v>479.26678258750002</v>
      </c>
      <c r="J34">
        <v>447.80525556077401</v>
      </c>
      <c r="K34">
        <v>472.18629075489298</v>
      </c>
      <c r="L34">
        <v>495.277021572396</v>
      </c>
      <c r="M34">
        <v>471.86611409170001</v>
      </c>
      <c r="N34">
        <v>510.52713590196998</v>
      </c>
      <c r="O34">
        <v>494.04003744699003</v>
      </c>
      <c r="P34">
        <v>494.41495286493699</v>
      </c>
      <c r="Q34" s="229">
        <f>VLOOKUP(A34,'Fx rates update 2016'!$A$2:$U$223,20,0)</f>
        <v>591.44950750132796</v>
      </c>
      <c r="R34" s="229">
        <f>VLOOKUP(A34,'Fx rates update 2016'!$A$2:$U$223,21,0)</f>
        <v>591.44950750132796</v>
      </c>
      <c r="S34" s="229">
        <f t="shared" si="0"/>
        <v>591.44950750132796</v>
      </c>
      <c r="T34" s="229">
        <f t="shared" si="1"/>
        <v>591.44950750132796</v>
      </c>
    </row>
    <row r="35" spans="1:20" x14ac:dyDescent="0.25">
      <c r="A35" t="s">
        <v>425</v>
      </c>
      <c r="B35">
        <v>2087.9038416666699</v>
      </c>
      <c r="C35">
        <v>2299.63315583333</v>
      </c>
      <c r="D35">
        <v>2504.2413308333298</v>
      </c>
      <c r="E35">
        <v>2877.6524583333298</v>
      </c>
      <c r="F35">
        <v>2628.6129025</v>
      </c>
      <c r="G35">
        <v>2320.8341766666699</v>
      </c>
      <c r="H35">
        <v>2361.1394074999998</v>
      </c>
      <c r="I35">
        <v>2078.29183666667</v>
      </c>
      <c r="J35">
        <v>1967.7113091666699</v>
      </c>
      <c r="K35">
        <v>2158.25590299025</v>
      </c>
      <c r="L35">
        <v>1898.56963600842</v>
      </c>
      <c r="M35">
        <v>1848.1394699518301</v>
      </c>
      <c r="N35">
        <v>1796.8959123110001</v>
      </c>
      <c r="O35">
        <v>1868.7853270907999</v>
      </c>
      <c r="P35">
        <v>2001.781048176</v>
      </c>
      <c r="Q35" s="229">
        <f>VLOOKUP(A35,'Fx rates update 2016'!$A$2:$U$223,20,0)</f>
        <v>2741.88085479965</v>
      </c>
      <c r="R35" s="229">
        <f>VLOOKUP(A35,'Fx rates update 2016'!$A$2:$U$223,21,0)</f>
        <v>2741.88085479965</v>
      </c>
      <c r="S35" s="229">
        <f t="shared" si="0"/>
        <v>2741.88085479965</v>
      </c>
      <c r="T35" s="229">
        <f t="shared" si="1"/>
        <v>2741.88085479965</v>
      </c>
    </row>
    <row r="36" spans="1:20" x14ac:dyDescent="0.25">
      <c r="A36" t="s">
        <v>426</v>
      </c>
      <c r="B36">
        <v>533.982477173333</v>
      </c>
      <c r="C36">
        <v>549.77915968000002</v>
      </c>
      <c r="D36">
        <v>522.74141834666705</v>
      </c>
      <c r="E36">
        <v>435.90045690666699</v>
      </c>
      <c r="F36">
        <v>396.21380832</v>
      </c>
      <c r="G36">
        <v>395.60130815999997</v>
      </c>
      <c r="H36">
        <v>392.167781493333</v>
      </c>
      <c r="I36">
        <v>359.45026960000001</v>
      </c>
      <c r="J36">
        <v>335.85411233925799</v>
      </c>
      <c r="K36">
        <v>354.139898027009</v>
      </c>
      <c r="L36">
        <v>371.45795494053499</v>
      </c>
      <c r="M36">
        <v>353.89976540758801</v>
      </c>
      <c r="N36">
        <v>382.89554649987798</v>
      </c>
      <c r="O36">
        <v>370.53021637503798</v>
      </c>
      <c r="P36">
        <v>370.81140308138703</v>
      </c>
      <c r="Q36" s="229">
        <f>VLOOKUP(A36,'Fx rates update 2016'!$A$2:$U$223,20,0)</f>
        <v>443.58735604073598</v>
      </c>
      <c r="R36" s="229">
        <f>VLOOKUP(A36,'Fx rates update 2016'!$A$2:$U$223,21,0)</f>
        <v>443.58735604073598</v>
      </c>
      <c r="S36" s="229">
        <f t="shared" si="0"/>
        <v>443.58735604073598</v>
      </c>
      <c r="T36" s="229">
        <f t="shared" si="1"/>
        <v>443.58735604073598</v>
      </c>
    </row>
    <row r="37" spans="1:20" x14ac:dyDescent="0.25">
      <c r="A37" t="s">
        <v>420</v>
      </c>
      <c r="B37">
        <v>119.687149891667</v>
      </c>
      <c r="C37">
        <v>123.22782770000001</v>
      </c>
      <c r="D37">
        <v>117.167572283333</v>
      </c>
      <c r="E37">
        <v>97.702987558333305</v>
      </c>
      <c r="F37">
        <v>88.807598549999994</v>
      </c>
      <c r="G37">
        <v>88.6703124</v>
      </c>
      <c r="H37">
        <v>87.900719691666694</v>
      </c>
      <c r="I37">
        <v>80.567397124999999</v>
      </c>
      <c r="J37">
        <v>75.278540408420795</v>
      </c>
      <c r="K37">
        <v>79.377127283559702</v>
      </c>
      <c r="L37">
        <v>83.258806855919104</v>
      </c>
      <c r="M37">
        <v>79.323303815481395</v>
      </c>
      <c r="N37">
        <v>85.822435427795199</v>
      </c>
      <c r="O37">
        <v>83.050862982298497</v>
      </c>
      <c r="P37">
        <v>83.113888337827902</v>
      </c>
      <c r="Q37" s="229">
        <f>VLOOKUP(A37,'Fx rates update 2016'!$A$2:$U$223,20,0)</f>
        <v>99.425933700183606</v>
      </c>
      <c r="R37" s="229">
        <f>VLOOKUP(A37,'Fx rates update 2016'!$A$2:$U$223,21,0)</f>
        <v>99.425933700183606</v>
      </c>
      <c r="S37" s="229">
        <f t="shared" si="0"/>
        <v>99.425933700183606</v>
      </c>
      <c r="T37" s="229">
        <f t="shared" si="1"/>
        <v>99.425933700183606</v>
      </c>
    </row>
    <row r="38" spans="1:20" x14ac:dyDescent="0.25">
      <c r="A38" t="s">
        <v>428</v>
      </c>
      <c r="B38">
        <v>308.18666666666701</v>
      </c>
      <c r="C38">
        <v>328.870833333333</v>
      </c>
      <c r="D38">
        <v>359.81752688172003</v>
      </c>
      <c r="E38">
        <v>398.662222222222</v>
      </c>
      <c r="F38">
        <v>437.935</v>
      </c>
      <c r="G38">
        <v>477.786741487455</v>
      </c>
      <c r="H38">
        <v>511.30181794034797</v>
      </c>
      <c r="I38">
        <v>516.61739023297503</v>
      </c>
      <c r="J38">
        <v>526.23551344086002</v>
      </c>
      <c r="K38">
        <v>573.287956733231</v>
      </c>
      <c r="L38">
        <v>525.829200716846</v>
      </c>
      <c r="M38">
        <v>505.664239919355</v>
      </c>
      <c r="N38">
        <v>502.90146198156702</v>
      </c>
      <c r="O38">
        <v>499.76683256528401</v>
      </c>
      <c r="P38">
        <v>538.31720027905806</v>
      </c>
      <c r="Q38" s="229">
        <f>VLOOKUP(A38,'Fx rates update 2016'!$A$2:$U$223,20,0)</f>
        <v>534.56576996927799</v>
      </c>
      <c r="R38" s="229">
        <f>VLOOKUP(A38,'Fx rates update 2016'!$A$2:$U$223,21,0)</f>
        <v>534.56576996927799</v>
      </c>
      <c r="S38" s="229">
        <f t="shared" si="0"/>
        <v>534.56576996927799</v>
      </c>
      <c r="T38" s="229">
        <f t="shared" si="1"/>
        <v>534.56576996927799</v>
      </c>
    </row>
    <row r="39" spans="1:20" x14ac:dyDescent="0.25">
      <c r="A39" t="s">
        <v>431</v>
      </c>
      <c r="Q39" s="229"/>
      <c r="R39" s="229" t="str">
        <f>VLOOKUP(A39,'Fx rates update 2016'!$A$2:$U$223,21,0)</f>
        <v/>
      </c>
      <c r="S39" s="229" t="str">
        <f t="shared" si="0"/>
        <v/>
      </c>
      <c r="T39" s="229" t="str">
        <f t="shared" si="1"/>
        <v/>
      </c>
    </row>
    <row r="40" spans="1:20" x14ac:dyDescent="0.25">
      <c r="A40" t="s">
        <v>565</v>
      </c>
      <c r="Q40" s="229">
        <f>VLOOKUP(A40,'Fx rates update 2016'!$A$2:$U$223,20,0)</f>
        <v>1.79</v>
      </c>
      <c r="R40" s="229">
        <f>VLOOKUP(A40,'Fx rates update 2016'!$A$2:$U$223,21,0)</f>
        <v>1.79</v>
      </c>
      <c r="S40" s="229">
        <f t="shared" si="0"/>
        <v>1.79</v>
      </c>
      <c r="T40" s="229">
        <f t="shared" si="1"/>
        <v>1.79</v>
      </c>
    </row>
    <row r="41" spans="1:20" x14ac:dyDescent="0.25">
      <c r="A41" t="s">
        <v>566</v>
      </c>
      <c r="Q41" s="229"/>
      <c r="R41" s="229" t="str">
        <f>VLOOKUP(A41,'Fx rates update 2016'!$A$2:$U$223,21,0)</f>
        <v/>
      </c>
      <c r="S41" s="229" t="str">
        <f t="shared" si="0"/>
        <v/>
      </c>
      <c r="T41" s="229" t="str">
        <f t="shared" si="1"/>
        <v/>
      </c>
    </row>
    <row r="42" spans="1:20" x14ac:dyDescent="0.25">
      <c r="A42" t="s">
        <v>567</v>
      </c>
      <c r="B42">
        <v>0.62240911666666698</v>
      </c>
      <c r="C42">
        <v>0.64310702615833304</v>
      </c>
      <c r="D42">
        <v>0.61065998966666701</v>
      </c>
      <c r="E42">
        <v>0.51744326166666699</v>
      </c>
      <c r="F42">
        <v>0.46860055225000002</v>
      </c>
      <c r="G42">
        <v>0.46407050716166698</v>
      </c>
      <c r="H42">
        <v>0.45891594691666698</v>
      </c>
      <c r="I42">
        <v>0.42612499999999998</v>
      </c>
      <c r="Q42" s="229"/>
      <c r="R42" s="229" t="str">
        <f>VLOOKUP(A42,'Fx rates update 2016'!$A$2:$U$223,21,0)</f>
        <v/>
      </c>
      <c r="S42" s="229" t="str">
        <f t="shared" si="0"/>
        <v/>
      </c>
      <c r="T42" s="229" t="str">
        <f t="shared" si="1"/>
        <v/>
      </c>
    </row>
    <row r="43" spans="1:20" x14ac:dyDescent="0.25">
      <c r="A43" t="s">
        <v>432</v>
      </c>
      <c r="B43">
        <v>38.598416666666701</v>
      </c>
      <c r="C43">
        <v>38.035328333333297</v>
      </c>
      <c r="D43">
        <v>32.738518333333303</v>
      </c>
      <c r="E43">
        <v>28.209</v>
      </c>
      <c r="F43">
        <v>25.699750000000002</v>
      </c>
      <c r="G43">
        <v>23.957416666666699</v>
      </c>
      <c r="H43">
        <v>22.595583333333298</v>
      </c>
      <c r="I43">
        <v>20.293666666666699</v>
      </c>
      <c r="J43">
        <v>17.071666666666701</v>
      </c>
      <c r="K43">
        <v>19.062999999999999</v>
      </c>
      <c r="L43">
        <v>19.09825</v>
      </c>
      <c r="M43">
        <v>17.695916666666701</v>
      </c>
      <c r="N43">
        <v>19.577500000000001</v>
      </c>
      <c r="O43">
        <v>19.5705833333333</v>
      </c>
      <c r="P43">
        <v>20.7575</v>
      </c>
      <c r="Q43" s="229">
        <f>VLOOKUP(A43,'Fx rates update 2016'!$A$2:$U$223,20,0)</f>
        <v>24.598749999999999</v>
      </c>
      <c r="R43" s="229">
        <f>VLOOKUP(A43,'Fx rates update 2016'!$A$2:$U$223,21,0)</f>
        <v>24.598749999999999</v>
      </c>
      <c r="S43" s="229">
        <f t="shared" si="0"/>
        <v>24.598749999999999</v>
      </c>
      <c r="T43" s="229">
        <f t="shared" si="1"/>
        <v>24.598749999999999</v>
      </c>
    </row>
    <row r="44" spans="1:20" x14ac:dyDescent="0.25">
      <c r="A44" t="s">
        <v>568</v>
      </c>
      <c r="Q44" s="229"/>
      <c r="R44" s="229" t="str">
        <f>VLOOKUP(A44,'Fx rates update 2016'!$A$2:$U$223,21,0)</f>
        <v/>
      </c>
      <c r="S44" s="229" t="str">
        <f t="shared" si="0"/>
        <v/>
      </c>
      <c r="T44" s="229" t="str">
        <f t="shared" si="1"/>
        <v/>
      </c>
    </row>
    <row r="45" spans="1:20" x14ac:dyDescent="0.25">
      <c r="A45" t="s">
        <v>435</v>
      </c>
      <c r="B45">
        <v>177.721</v>
      </c>
      <c r="C45">
        <v>177.721</v>
      </c>
      <c r="D45">
        <v>177.721</v>
      </c>
      <c r="E45">
        <v>177.721</v>
      </c>
      <c r="F45">
        <v>177.721</v>
      </c>
      <c r="G45">
        <v>177.721</v>
      </c>
      <c r="H45">
        <v>177.721</v>
      </c>
      <c r="I45">
        <v>177.721</v>
      </c>
      <c r="J45">
        <v>177.721</v>
      </c>
      <c r="K45">
        <v>177.721</v>
      </c>
      <c r="L45">
        <v>177.721</v>
      </c>
      <c r="M45">
        <v>177.721</v>
      </c>
      <c r="N45">
        <v>177.721</v>
      </c>
      <c r="O45">
        <v>177.721</v>
      </c>
      <c r="P45">
        <v>177.72083333333299</v>
      </c>
      <c r="Q45" s="229">
        <f>VLOOKUP(A45,'Fx rates update 2016'!$A$2:$U$223,20,0)</f>
        <v>177.72</v>
      </c>
      <c r="R45" s="229">
        <f>VLOOKUP(A45,'Fx rates update 2016'!$A$2:$U$223,21,0)</f>
        <v>177.72</v>
      </c>
      <c r="S45" s="229">
        <f t="shared" si="0"/>
        <v>177.72</v>
      </c>
      <c r="T45" s="229">
        <f t="shared" si="1"/>
        <v>177.72</v>
      </c>
    </row>
    <row r="46" spans="1:20" x14ac:dyDescent="0.25">
      <c r="A46" t="s">
        <v>436</v>
      </c>
      <c r="B46">
        <v>2.7</v>
      </c>
      <c r="C46">
        <v>2.7</v>
      </c>
      <c r="D46">
        <v>2.7</v>
      </c>
      <c r="E46">
        <v>2.7</v>
      </c>
      <c r="F46">
        <v>2.7</v>
      </c>
      <c r="G46">
        <v>2.7</v>
      </c>
      <c r="H46">
        <v>2.7</v>
      </c>
      <c r="I46">
        <v>2.7</v>
      </c>
      <c r="J46">
        <v>2.7</v>
      </c>
      <c r="K46">
        <v>2.7</v>
      </c>
      <c r="L46">
        <v>2.7</v>
      </c>
      <c r="M46">
        <v>2.7</v>
      </c>
      <c r="N46">
        <v>2.7</v>
      </c>
      <c r="O46">
        <v>2.7</v>
      </c>
      <c r="P46">
        <v>2.7</v>
      </c>
      <c r="Q46" s="229">
        <f>VLOOKUP(A46,'Fx rates update 2016'!$A$2:$U$223,20,0)</f>
        <v>2.7</v>
      </c>
      <c r="R46" s="229">
        <f>VLOOKUP(A46,'Fx rates update 2016'!$A$2:$U$223,21,0)</f>
        <v>2.7</v>
      </c>
      <c r="S46" s="229">
        <f t="shared" si="0"/>
        <v>2.7</v>
      </c>
      <c r="T46" s="229">
        <f t="shared" si="1"/>
        <v>2.7</v>
      </c>
    </row>
    <row r="47" spans="1:20" x14ac:dyDescent="0.25">
      <c r="A47" t="s">
        <v>569</v>
      </c>
      <c r="B47">
        <v>8.0831441666666706</v>
      </c>
      <c r="C47">
        <v>8.3228174999999993</v>
      </c>
      <c r="D47">
        <v>7.8947141666666703</v>
      </c>
      <c r="E47">
        <v>6.5876733333333304</v>
      </c>
      <c r="F47">
        <v>5.9910566666666698</v>
      </c>
      <c r="G47">
        <v>5.9969099999999997</v>
      </c>
      <c r="H47">
        <v>5.9467783333333299</v>
      </c>
      <c r="I47">
        <v>5.4437008333333301</v>
      </c>
      <c r="J47">
        <v>5.0981308333333297</v>
      </c>
      <c r="K47">
        <v>5.36086666666667</v>
      </c>
      <c r="L47">
        <v>5.6240750000000004</v>
      </c>
      <c r="M47">
        <v>5.3687115350877201</v>
      </c>
      <c r="N47">
        <v>5.7924755370391603</v>
      </c>
      <c r="O47">
        <v>5.6163116861762203</v>
      </c>
      <c r="P47">
        <v>5.6124666666666698</v>
      </c>
      <c r="Q47" s="229">
        <f>VLOOKUP(A47,'Fx rates update 2016'!$A$2:$U$223,20,0)</f>
        <v>6.7279068312963002</v>
      </c>
      <c r="R47" s="229">
        <f>VLOOKUP(A47,'Fx rates update 2016'!$A$2:$U$223,21,0)</f>
        <v>6.7279068312963002</v>
      </c>
      <c r="S47" s="229">
        <f t="shared" si="0"/>
        <v>6.7279068312963002</v>
      </c>
      <c r="T47" s="229">
        <f t="shared" si="1"/>
        <v>6.7279068312963002</v>
      </c>
    </row>
    <row r="48" spans="1:20" x14ac:dyDescent="0.25">
      <c r="A48" t="s">
        <v>437</v>
      </c>
      <c r="B48">
        <v>16.415016666666698</v>
      </c>
      <c r="C48">
        <v>16.951616666666698</v>
      </c>
      <c r="D48">
        <v>18.609825000000001</v>
      </c>
      <c r="E48">
        <v>30.830708333333298</v>
      </c>
      <c r="F48">
        <v>42.098830166595597</v>
      </c>
      <c r="G48">
        <v>30.510637891145301</v>
      </c>
      <c r="H48">
        <v>33.253692462625899</v>
      </c>
      <c r="I48">
        <v>33.311861935421703</v>
      </c>
      <c r="J48">
        <v>34.866101629908201</v>
      </c>
      <c r="K48">
        <v>36.1140522203929</v>
      </c>
      <c r="L48">
        <v>37.306578987810397</v>
      </c>
      <c r="M48">
        <v>38.231558748196299</v>
      </c>
      <c r="N48">
        <v>39.3356563644234</v>
      </c>
      <c r="O48">
        <v>41.808143915276503</v>
      </c>
      <c r="P48">
        <v>43.555962698045299</v>
      </c>
      <c r="Q48" s="229">
        <f>VLOOKUP(A48,'Fx rates update 2016'!$A$2:$U$223,20,0)</f>
        <v>45.051697688397802</v>
      </c>
      <c r="R48" s="229">
        <f>VLOOKUP(A48,'Fx rates update 2016'!$A$2:$U$223,21,0)</f>
        <v>45.051697688397802</v>
      </c>
      <c r="S48" s="229">
        <f t="shared" si="0"/>
        <v>45.051697688397802</v>
      </c>
      <c r="T48" s="229">
        <f t="shared" si="1"/>
        <v>45.051697688397802</v>
      </c>
    </row>
    <row r="49" spans="1:20" x14ac:dyDescent="0.25">
      <c r="A49" t="s">
        <v>396</v>
      </c>
      <c r="B49">
        <v>75.2597916666667</v>
      </c>
      <c r="C49">
        <v>77.215020833333298</v>
      </c>
      <c r="D49">
        <v>79.681899999999999</v>
      </c>
      <c r="E49">
        <v>77.394975000000002</v>
      </c>
      <c r="F49">
        <v>72.060649999999995</v>
      </c>
      <c r="G49">
        <v>73.276308333333304</v>
      </c>
      <c r="H49">
        <v>72.646616666666702</v>
      </c>
      <c r="I49">
        <v>69.292400000000001</v>
      </c>
      <c r="J49">
        <v>64.582800000000006</v>
      </c>
      <c r="K49">
        <v>72.6474166666667</v>
      </c>
      <c r="L49">
        <v>74.3859833333333</v>
      </c>
      <c r="M49">
        <v>72.937883333333303</v>
      </c>
      <c r="N49">
        <v>77.535966666666695</v>
      </c>
      <c r="O49">
        <v>79.368399999999994</v>
      </c>
      <c r="P49">
        <v>80.579016666666703</v>
      </c>
      <c r="Q49" s="229">
        <f>VLOOKUP(A49,'Fx rates update 2016'!$A$2:$U$223,20,0)</f>
        <v>100.69143333333299</v>
      </c>
      <c r="R49" s="229">
        <f>VLOOKUP(A49,'Fx rates update 2016'!$A$2:$U$223,21,0)</f>
        <v>100.69143333333299</v>
      </c>
      <c r="S49" s="229">
        <f t="shared" si="0"/>
        <v>100.69143333333299</v>
      </c>
      <c r="T49" s="229">
        <f t="shared" si="1"/>
        <v>100.69143333333299</v>
      </c>
    </row>
    <row r="50" spans="1:20" x14ac:dyDescent="0.25">
      <c r="A50" t="s">
        <v>438</v>
      </c>
      <c r="Q50" s="229"/>
      <c r="R50" s="229" t="str">
        <f>VLOOKUP(A50,'Fx rates update 2016'!$A$2:$U$223,21,0)</f>
        <v/>
      </c>
      <c r="S50" s="229" t="str">
        <f t="shared" si="0"/>
        <v/>
      </c>
      <c r="T50" s="229" t="str">
        <f t="shared" si="1"/>
        <v/>
      </c>
    </row>
    <row r="51" spans="1:20" x14ac:dyDescent="0.25">
      <c r="A51" t="s">
        <v>439</v>
      </c>
      <c r="B51">
        <v>3.4720499999999999</v>
      </c>
      <c r="C51">
        <v>3.9729999999999999</v>
      </c>
      <c r="D51">
        <v>4.4996666666666698</v>
      </c>
      <c r="E51">
        <v>5.8508750000000003</v>
      </c>
      <c r="F51">
        <v>6.19624166666667</v>
      </c>
      <c r="G51">
        <v>5.7788333333333304</v>
      </c>
      <c r="H51">
        <v>5.7331666666666701</v>
      </c>
      <c r="I51">
        <v>5.6354333333333297</v>
      </c>
      <c r="J51">
        <v>5.4325000000000001</v>
      </c>
      <c r="K51">
        <v>5.54455330862978</v>
      </c>
      <c r="L51">
        <v>5.62194291761051</v>
      </c>
      <c r="M51">
        <v>5.9328276515151499</v>
      </c>
      <c r="N51">
        <v>6.05605833333333</v>
      </c>
      <c r="O51">
        <v>6.8703250000000002</v>
      </c>
      <c r="P51">
        <v>7.0776085606060599</v>
      </c>
      <c r="Q51" s="229">
        <f>VLOOKUP(A51,'Fx rates update 2016'!$A$2:$U$223,20,0)</f>
        <v>7.6912583333333302</v>
      </c>
      <c r="R51" s="229">
        <f>VLOOKUP(A51,'Fx rates update 2016'!$A$2:$U$223,21,0)</f>
        <v>7.6912583333333302</v>
      </c>
      <c r="S51" s="229">
        <f t="shared" si="0"/>
        <v>7.6912583333333302</v>
      </c>
      <c r="T51" s="229">
        <f t="shared" si="1"/>
        <v>7.6912583333333302</v>
      </c>
    </row>
    <row r="52" spans="1:20" x14ac:dyDescent="0.25">
      <c r="A52" t="s">
        <v>442</v>
      </c>
      <c r="B52">
        <v>9.625</v>
      </c>
      <c r="C52">
        <v>11.3094520833333</v>
      </c>
      <c r="D52">
        <v>13.958194166666701</v>
      </c>
      <c r="E52">
        <v>13.877890583333301</v>
      </c>
      <c r="F52">
        <v>13.7875</v>
      </c>
      <c r="G52">
        <v>15.3679166666667</v>
      </c>
      <c r="H52">
        <v>15.375</v>
      </c>
      <c r="I52">
        <v>15.375</v>
      </c>
      <c r="J52">
        <v>15.375</v>
      </c>
      <c r="K52">
        <v>15.375</v>
      </c>
      <c r="L52">
        <v>15.375</v>
      </c>
      <c r="M52">
        <v>15.375</v>
      </c>
      <c r="Q52" s="229"/>
      <c r="R52" s="229" t="str">
        <f>VLOOKUP(A52,'Fx rates update 2016'!$A$2:$U$223,21,0)</f>
        <v/>
      </c>
      <c r="S52" s="229" t="str">
        <f t="shared" si="0"/>
        <v/>
      </c>
      <c r="T52" s="229" t="str">
        <f t="shared" si="1"/>
        <v/>
      </c>
    </row>
    <row r="53" spans="1:20" x14ac:dyDescent="0.25">
      <c r="A53" t="s">
        <v>527</v>
      </c>
      <c r="Q53" s="229"/>
      <c r="R53" s="229" t="str">
        <f>VLOOKUP(A53,'Fx rates update 2016'!$A$2:$U$223,21,0)</f>
        <v/>
      </c>
      <c r="S53" s="229" t="str">
        <f t="shared" si="0"/>
        <v/>
      </c>
      <c r="T53" s="229" t="str">
        <f t="shared" si="1"/>
        <v/>
      </c>
    </row>
    <row r="54" spans="1:20" x14ac:dyDescent="0.25">
      <c r="A54" t="s">
        <v>443</v>
      </c>
      <c r="B54">
        <v>16.968636666666701</v>
      </c>
      <c r="C54">
        <v>17.478071533333299</v>
      </c>
      <c r="D54">
        <v>16.611791666666701</v>
      </c>
      <c r="E54">
        <v>13.856411404510499</v>
      </c>
      <c r="F54">
        <v>12.5955635879843</v>
      </c>
      <c r="G54">
        <v>12.5837865859395</v>
      </c>
      <c r="H54">
        <v>12.4654837577722</v>
      </c>
      <c r="I54">
        <v>11.4338529961624</v>
      </c>
      <c r="J54">
        <v>10.694443093841301</v>
      </c>
      <c r="K54">
        <v>11.257430885076699</v>
      </c>
      <c r="L54">
        <v>11.8068482348947</v>
      </c>
      <c r="Q54" s="229"/>
      <c r="R54" s="229" t="str">
        <f>VLOOKUP(A54,'Fx rates update 2016'!$A$2:$U$223,21,0)</f>
        <v/>
      </c>
      <c r="S54" s="229" t="str">
        <f t="shared" si="0"/>
        <v/>
      </c>
      <c r="T54" s="229" t="str">
        <f t="shared" si="1"/>
        <v/>
      </c>
    </row>
    <row r="55" spans="1:20" x14ac:dyDescent="0.25">
      <c r="A55" t="s">
        <v>444</v>
      </c>
      <c r="B55">
        <v>8.21725833333333</v>
      </c>
      <c r="C55">
        <v>8.4574916666666695</v>
      </c>
      <c r="D55">
        <v>8.5677500000000002</v>
      </c>
      <c r="E55">
        <v>8.5996833333333296</v>
      </c>
      <c r="F55">
        <v>8.6355833333333294</v>
      </c>
      <c r="G55">
        <v>8.6664416666666693</v>
      </c>
      <c r="H55">
        <v>8.6986158333333297</v>
      </c>
      <c r="I55">
        <v>8.9659499999999994</v>
      </c>
      <c r="J55">
        <v>9.5997416666666702</v>
      </c>
      <c r="K55">
        <v>11.777599672499999</v>
      </c>
      <c r="L55">
        <v>14.409589808006601</v>
      </c>
      <c r="M55">
        <v>16.8992257595275</v>
      </c>
      <c r="N55">
        <v>17.704761378267399</v>
      </c>
      <c r="Q55" s="229"/>
      <c r="R55" s="229" t="str">
        <f>VLOOKUP(A55,'Fx rates update 2016'!$A$2:$U$223,21,0)</f>
        <v/>
      </c>
      <c r="S55" s="229" t="str">
        <f t="shared" si="0"/>
        <v/>
      </c>
      <c r="T55" s="229" t="str">
        <f t="shared" si="1"/>
        <v/>
      </c>
    </row>
    <row r="56" spans="1:20" x14ac:dyDescent="0.25">
      <c r="A56" t="s">
        <v>570</v>
      </c>
      <c r="Q56" s="229"/>
      <c r="R56" s="229" t="str">
        <f>VLOOKUP(A56,'Fx rates update 2016'!$A$2:$U$223,21,0)</f>
        <v/>
      </c>
      <c r="S56" s="229" t="str">
        <f t="shared" si="0"/>
        <v/>
      </c>
      <c r="T56" s="229" t="str">
        <f t="shared" si="1"/>
        <v/>
      </c>
    </row>
    <row r="57" spans="1:20" x14ac:dyDescent="0.25">
      <c r="A57" t="s">
        <v>445</v>
      </c>
      <c r="B57">
        <v>2.128625</v>
      </c>
      <c r="C57">
        <v>2.2766333333333302</v>
      </c>
      <c r="D57">
        <v>2.18669166666667</v>
      </c>
      <c r="E57">
        <v>1.8956</v>
      </c>
      <c r="F57">
        <v>1.73295</v>
      </c>
      <c r="G57">
        <v>1.6909666666666701</v>
      </c>
      <c r="H57">
        <v>1.73118333333333</v>
      </c>
      <c r="I57">
        <v>1.61028333333333</v>
      </c>
      <c r="J57">
        <v>1.59370833333333</v>
      </c>
      <c r="K57">
        <v>1.9557083333333301</v>
      </c>
      <c r="L57">
        <v>1.91830833333333</v>
      </c>
      <c r="M57">
        <v>1.79319425769221</v>
      </c>
      <c r="N57">
        <v>1.7898939221094901</v>
      </c>
      <c r="O57">
        <v>1.8413879855123001</v>
      </c>
      <c r="P57">
        <v>1.8873497233985801</v>
      </c>
      <c r="Q57" s="229">
        <f>VLOOKUP(A57,'Fx rates update 2016'!$A$2:$U$223,20,0)</f>
        <v>2.0976232326369302</v>
      </c>
      <c r="R57" s="229">
        <f>VLOOKUP(A57,'Fx rates update 2016'!$A$2:$U$223,21,0)</f>
        <v>2.0976232326369302</v>
      </c>
      <c r="S57" s="229">
        <f t="shared" si="0"/>
        <v>2.0976232326369302</v>
      </c>
      <c r="T57" s="229">
        <f t="shared" si="1"/>
        <v>2.0976232326369302</v>
      </c>
    </row>
    <row r="58" spans="1:20" x14ac:dyDescent="0.25">
      <c r="A58" t="s">
        <v>571</v>
      </c>
      <c r="Q58" s="229"/>
      <c r="R58" s="229" t="str">
        <f>VLOOKUP(A58,'Fx rates update 2016'!$A$2:$U$223,21,0)</f>
        <v/>
      </c>
      <c r="S58" s="229" t="str">
        <f t="shared" si="0"/>
        <v/>
      </c>
      <c r="T58" s="229" t="str">
        <f t="shared" si="1"/>
        <v/>
      </c>
    </row>
    <row r="59" spans="1:20" x14ac:dyDescent="0.25">
      <c r="A59" t="s">
        <v>572</v>
      </c>
      <c r="Q59" s="229"/>
      <c r="R59" s="229"/>
      <c r="S59" s="229"/>
      <c r="T59" s="229">
        <f t="shared" si="1"/>
        <v>0</v>
      </c>
    </row>
    <row r="60" spans="1:20" x14ac:dyDescent="0.25">
      <c r="A60" t="s">
        <v>485</v>
      </c>
      <c r="B60">
        <v>1</v>
      </c>
      <c r="C60">
        <v>1</v>
      </c>
      <c r="D60">
        <v>1</v>
      </c>
      <c r="E60">
        <v>1</v>
      </c>
      <c r="F60">
        <v>1</v>
      </c>
      <c r="G60">
        <v>1</v>
      </c>
      <c r="H60">
        <v>1</v>
      </c>
      <c r="I60">
        <v>1</v>
      </c>
      <c r="J60">
        <v>1</v>
      </c>
      <c r="K60">
        <v>1</v>
      </c>
      <c r="L60">
        <v>1</v>
      </c>
      <c r="M60">
        <v>1</v>
      </c>
      <c r="N60">
        <v>1</v>
      </c>
      <c r="O60">
        <v>1</v>
      </c>
      <c r="P60">
        <v>1</v>
      </c>
      <c r="Q60" s="229">
        <v>1</v>
      </c>
      <c r="R60" s="229">
        <v>1</v>
      </c>
      <c r="S60" s="229">
        <f t="shared" si="0"/>
        <v>1</v>
      </c>
      <c r="T60" s="229">
        <f t="shared" si="1"/>
        <v>1</v>
      </c>
    </row>
    <row r="61" spans="1:20" x14ac:dyDescent="0.25">
      <c r="A61" t="s">
        <v>446</v>
      </c>
      <c r="B61">
        <v>711.97627443083297</v>
      </c>
      <c r="C61">
        <v>733.03850707000004</v>
      </c>
      <c r="D61">
        <v>696.98820361166702</v>
      </c>
      <c r="E61">
        <v>581.20031386416701</v>
      </c>
      <c r="F61">
        <v>528.28480930499995</v>
      </c>
      <c r="G61">
        <v>527.46814284000004</v>
      </c>
      <c r="H61">
        <v>522.89010961083295</v>
      </c>
      <c r="I61">
        <v>479.26678258750002</v>
      </c>
      <c r="J61">
        <v>447.80525556077401</v>
      </c>
      <c r="K61">
        <v>472.18629075489298</v>
      </c>
      <c r="L61">
        <v>495.277021572396</v>
      </c>
      <c r="M61">
        <v>471.86611409170001</v>
      </c>
      <c r="N61">
        <v>510.52713590196998</v>
      </c>
      <c r="O61">
        <v>494.04003744699003</v>
      </c>
      <c r="P61">
        <v>494.41495286493699</v>
      </c>
      <c r="Q61" s="229">
        <f>VLOOKUP(A61,'Fx rates update 2016'!$A$2:$U$223,20,0)</f>
        <v>591.44950750132796</v>
      </c>
      <c r="R61" s="229">
        <f>VLOOKUP(A61,'Fx rates update 2016'!$A$2:$U$223,21,0)</f>
        <v>591.44950750132796</v>
      </c>
      <c r="S61" s="229">
        <f t="shared" si="0"/>
        <v>591.44950750132796</v>
      </c>
      <c r="T61" s="229">
        <f t="shared" si="1"/>
        <v>591.44950750132796</v>
      </c>
    </row>
    <row r="62" spans="1:20" x14ac:dyDescent="0.25">
      <c r="A62" t="s">
        <v>551</v>
      </c>
      <c r="B62">
        <v>0.66093083333333302</v>
      </c>
      <c r="C62">
        <v>0.69465500000000002</v>
      </c>
      <c r="D62">
        <v>0.66722333333333295</v>
      </c>
      <c r="E62">
        <v>0.61247249999999998</v>
      </c>
      <c r="F62">
        <v>0.54618</v>
      </c>
      <c r="G62">
        <v>0.54999833333333303</v>
      </c>
      <c r="H62">
        <v>0.54348666666666701</v>
      </c>
      <c r="I62">
        <v>0.499771666666667</v>
      </c>
      <c r="J62">
        <v>0.54396624999999998</v>
      </c>
      <c r="K62">
        <v>0.64191926349599604</v>
      </c>
      <c r="L62">
        <v>0.64717934556016499</v>
      </c>
      <c r="M62">
        <v>0.62414083574049495</v>
      </c>
      <c r="N62">
        <v>0.63304698885732702</v>
      </c>
      <c r="O62">
        <v>0.63966057761347705</v>
      </c>
      <c r="P62">
        <v>0.60772962687825505</v>
      </c>
      <c r="Q62" s="229">
        <f>VLOOKUP(A62,'Fx rates update 2016'!$A$2:$U$223,20,0)</f>
        <v>0.65454547893142601</v>
      </c>
      <c r="R62" s="229">
        <f>VLOOKUP(A62,'Fx rates update 2016'!$A$2:$U$223,21,0)</f>
        <v>0.65454547893142601</v>
      </c>
      <c r="S62" s="229">
        <f t="shared" si="0"/>
        <v>0.65454547893142601</v>
      </c>
      <c r="T62" s="229">
        <f t="shared" si="1"/>
        <v>0.65454547893142601</v>
      </c>
    </row>
    <row r="63" spans="1:20" x14ac:dyDescent="0.25">
      <c r="A63" t="s">
        <v>448</v>
      </c>
      <c r="B63">
        <v>1.97616666666667</v>
      </c>
      <c r="C63">
        <v>2.0730166666666698</v>
      </c>
      <c r="D63">
        <v>2.195675</v>
      </c>
      <c r="E63">
        <v>2.1456499999999998</v>
      </c>
      <c r="F63">
        <v>1.91665</v>
      </c>
      <c r="G63">
        <v>1.812675</v>
      </c>
      <c r="H63">
        <v>1.78043333333333</v>
      </c>
      <c r="I63">
        <v>1.67049166666667</v>
      </c>
      <c r="J63">
        <v>1.4907916666666701</v>
      </c>
      <c r="K63">
        <v>1.6704870967741901</v>
      </c>
      <c r="L63">
        <v>1.78234166666667</v>
      </c>
      <c r="M63">
        <v>1.6864954301075299</v>
      </c>
      <c r="N63">
        <v>1.6512583333333299</v>
      </c>
      <c r="O63">
        <v>1.6633500000000001</v>
      </c>
      <c r="P63">
        <v>1.76566666666667</v>
      </c>
      <c r="Q63" s="229">
        <f>VLOOKUP(A63,'Fx rates update 2016'!$A$2:$U$223,20,0)</f>
        <v>2.2693416666666701</v>
      </c>
      <c r="R63" s="229">
        <f>VLOOKUP(A63,'Fx rates update 2016'!$A$2:$U$223,21,0)</f>
        <v>2.2693416666666701</v>
      </c>
      <c r="S63" s="229">
        <f t="shared" si="0"/>
        <v>2.2693416666666701</v>
      </c>
      <c r="T63" s="229">
        <f t="shared" si="1"/>
        <v>2.2693416666666701</v>
      </c>
    </row>
    <row r="64" spans="1:20" x14ac:dyDescent="0.25">
      <c r="A64" t="s">
        <v>449</v>
      </c>
      <c r="B64">
        <v>0.54491917586876604</v>
      </c>
      <c r="C64">
        <v>0.71630515780899495</v>
      </c>
      <c r="D64">
        <v>0.79241708431316704</v>
      </c>
      <c r="E64">
        <v>0.86676432652534496</v>
      </c>
      <c r="F64">
        <v>0.89949485400706297</v>
      </c>
      <c r="G64">
        <v>0.90627897003822699</v>
      </c>
      <c r="H64">
        <v>0.91645177271303002</v>
      </c>
      <c r="I64">
        <v>0.93524784557480201</v>
      </c>
      <c r="J64">
        <v>1.05785833333333</v>
      </c>
      <c r="K64">
        <v>1.4088000000000001</v>
      </c>
      <c r="L64">
        <v>1.431025</v>
      </c>
      <c r="M64">
        <v>1.5118499999999999</v>
      </c>
      <c r="N64">
        <v>1.7958166666666699</v>
      </c>
      <c r="O64">
        <v>1.9540500000000001</v>
      </c>
      <c r="Q64" s="229">
        <f>VLOOKUP(A64,'Fx rates update 2016'!$A$2:$U$223,20,0)</f>
        <v>1.9540500000000001</v>
      </c>
      <c r="R64" s="229">
        <f>VLOOKUP(A64,'Fx rates update 2016'!$A$2:$U$223,21,0)</f>
        <v>1.9540500000000001</v>
      </c>
      <c r="S64" s="229">
        <f t="shared" si="0"/>
        <v>1.9540500000000001</v>
      </c>
      <c r="T64" s="229">
        <f t="shared" si="1"/>
        <v>1.9540500000000001</v>
      </c>
    </row>
    <row r="65" spans="1:20" x14ac:dyDescent="0.25">
      <c r="A65" t="s">
        <v>453</v>
      </c>
      <c r="B65">
        <v>1746.86991666667</v>
      </c>
      <c r="C65">
        <v>1950.55833333333</v>
      </c>
      <c r="D65">
        <v>1975.84375</v>
      </c>
      <c r="E65">
        <v>1984.9312500000001</v>
      </c>
      <c r="F65">
        <v>2243.9312500000001</v>
      </c>
      <c r="G65">
        <v>3644.3333333333298</v>
      </c>
      <c r="H65">
        <v>5148.75</v>
      </c>
      <c r="I65">
        <v>4197.7520041666703</v>
      </c>
      <c r="J65">
        <v>4601.6910041666697</v>
      </c>
      <c r="K65">
        <v>4801.0832375</v>
      </c>
      <c r="L65">
        <v>5726.0710208333303</v>
      </c>
      <c r="M65">
        <v>6658.0312583333298</v>
      </c>
      <c r="N65">
        <v>6985.8290263333301</v>
      </c>
      <c r="O65">
        <v>6907.8780694999996</v>
      </c>
      <c r="P65">
        <v>7014.1187772499998</v>
      </c>
      <c r="Q65" s="229">
        <f>VLOOKUP(A65,'Fx rates update 2016'!$A$2:$U$223,20,0)</f>
        <v>7485.51674166667</v>
      </c>
      <c r="R65" s="229">
        <f>VLOOKUP(A65,'Fx rates update 2016'!$A$2:$U$223,21,0)</f>
        <v>7485.51674166667</v>
      </c>
      <c r="S65" s="229">
        <f t="shared" si="0"/>
        <v>7485.51674166667</v>
      </c>
      <c r="T65" s="229">
        <f t="shared" si="1"/>
        <v>7485.51674166667</v>
      </c>
    </row>
    <row r="66" spans="1:20" x14ac:dyDescent="0.25">
      <c r="A66" t="s">
        <v>447</v>
      </c>
      <c r="B66">
        <v>12.7876250950944</v>
      </c>
      <c r="C66">
        <v>15.687158333333301</v>
      </c>
      <c r="D66">
        <v>19.917825000000001</v>
      </c>
      <c r="E66">
        <v>28.530508333333302</v>
      </c>
      <c r="F66">
        <v>30.030083333333302</v>
      </c>
      <c r="G66">
        <v>28.575433333333301</v>
      </c>
      <c r="H66">
        <v>28.065725</v>
      </c>
      <c r="I66">
        <v>24.873433333333299</v>
      </c>
      <c r="J66">
        <v>22.192350000000001</v>
      </c>
      <c r="K66">
        <v>26.644361204231299</v>
      </c>
      <c r="L66">
        <v>28.0119536626841</v>
      </c>
      <c r="M66">
        <v>29.4615200601576</v>
      </c>
      <c r="N66">
        <v>32.077133888621702</v>
      </c>
      <c r="O66">
        <v>35.957586834165099</v>
      </c>
      <c r="P66">
        <v>41.7329616505126</v>
      </c>
      <c r="Q66" s="229">
        <f>VLOOKUP(A66,'Fx rates update 2016'!$A$2:$U$223,20,0)</f>
        <v>41.7329616505126</v>
      </c>
      <c r="R66" s="229">
        <f>VLOOKUP(A66,'Fx rates update 2016'!$A$2:$U$223,21,0)</f>
        <v>41.7329616505126</v>
      </c>
      <c r="S66" s="229">
        <f t="shared" si="0"/>
        <v>41.7329616505126</v>
      </c>
      <c r="T66" s="229">
        <f t="shared" si="1"/>
        <v>41.7329616505126</v>
      </c>
    </row>
    <row r="67" spans="1:20" x14ac:dyDescent="0.25">
      <c r="A67" t="s">
        <v>454</v>
      </c>
      <c r="B67">
        <v>711.97627443083297</v>
      </c>
      <c r="C67">
        <v>733.03850707000004</v>
      </c>
      <c r="D67">
        <v>696.98820361166702</v>
      </c>
      <c r="E67">
        <v>581.20031386416701</v>
      </c>
      <c r="F67">
        <v>528.28480930499995</v>
      </c>
      <c r="G67">
        <v>527.46814284000004</v>
      </c>
      <c r="H67">
        <v>522.89010961083295</v>
      </c>
      <c r="I67">
        <v>479.26678258750002</v>
      </c>
      <c r="J67">
        <v>447.80525556077401</v>
      </c>
      <c r="K67">
        <v>472.18629075489298</v>
      </c>
      <c r="L67">
        <v>495.277021572396</v>
      </c>
      <c r="M67">
        <v>471.86611409170001</v>
      </c>
      <c r="N67">
        <v>510.52713590196998</v>
      </c>
      <c r="O67">
        <v>494.04003744699003</v>
      </c>
      <c r="P67">
        <v>494.41495286493699</v>
      </c>
      <c r="Q67" s="229">
        <f>VLOOKUP(A67,'Fx rates update 2016'!$A$2:$U$223,20,0)</f>
        <v>591.44950750132796</v>
      </c>
      <c r="R67" s="229">
        <f>VLOOKUP(A67,'Fx rates update 2016'!$A$2:$U$223,21,0)</f>
        <v>591.44950750132796</v>
      </c>
      <c r="S67" s="229">
        <f t="shared" ref="S67:S130" si="2">R67</f>
        <v>591.44950750132796</v>
      </c>
      <c r="T67" s="229">
        <f t="shared" ref="T67:T130" si="3">S67</f>
        <v>591.44950750132796</v>
      </c>
    </row>
    <row r="68" spans="1:20" x14ac:dyDescent="0.25">
      <c r="A68" t="s">
        <v>441</v>
      </c>
      <c r="B68">
        <v>711.97627443083297</v>
      </c>
      <c r="C68">
        <v>733.03850707000004</v>
      </c>
      <c r="D68">
        <v>696.98820361166702</v>
      </c>
      <c r="E68">
        <v>581.20031386416701</v>
      </c>
      <c r="F68">
        <v>528.28480930499995</v>
      </c>
      <c r="G68">
        <v>527.46814284000004</v>
      </c>
      <c r="H68">
        <v>522.89010961083295</v>
      </c>
      <c r="I68">
        <v>479.26678258750002</v>
      </c>
      <c r="J68">
        <v>447.80525556077299</v>
      </c>
      <c r="K68">
        <v>472.18629075489298</v>
      </c>
      <c r="L68">
        <v>495.277021572396</v>
      </c>
      <c r="M68">
        <v>471.86611409170001</v>
      </c>
      <c r="N68">
        <v>510.52713590196998</v>
      </c>
      <c r="O68">
        <v>494.04003744699003</v>
      </c>
      <c r="Q68" s="229">
        <f>VLOOKUP(A68,'Fx rates update 2016'!$A$2:$U$223,20,0)</f>
        <v>591.44950750132796</v>
      </c>
      <c r="R68" s="229">
        <f>VLOOKUP(A68,'Fx rates update 2016'!$A$2:$U$223,21,0)</f>
        <v>591.44950750132796</v>
      </c>
      <c r="S68" s="229">
        <f t="shared" si="2"/>
        <v>591.44950750132796</v>
      </c>
      <c r="T68" s="229">
        <f t="shared" si="3"/>
        <v>591.44950750132796</v>
      </c>
    </row>
    <row r="69" spans="1:20" x14ac:dyDescent="0.25">
      <c r="A69" t="s">
        <v>450</v>
      </c>
      <c r="B69">
        <v>365.39856083333302</v>
      </c>
      <c r="Q69" s="229"/>
      <c r="R69" s="229" t="str">
        <f>VLOOKUP(A69,'Fx rates update 2016'!$A$2:$U$223,21,0)</f>
        <v/>
      </c>
      <c r="S69" s="229" t="str">
        <f t="shared" si="2"/>
        <v/>
      </c>
      <c r="T69" s="229" t="str">
        <f t="shared" si="3"/>
        <v/>
      </c>
    </row>
    <row r="70" spans="1:20" x14ac:dyDescent="0.25">
      <c r="A70" t="s">
        <v>451</v>
      </c>
      <c r="B70">
        <v>2.7</v>
      </c>
      <c r="C70">
        <v>2.7</v>
      </c>
      <c r="D70">
        <v>2.7</v>
      </c>
      <c r="E70">
        <v>2.7</v>
      </c>
      <c r="F70">
        <v>2.7</v>
      </c>
      <c r="G70">
        <v>2.7</v>
      </c>
      <c r="H70">
        <v>2.7</v>
      </c>
      <c r="I70">
        <v>2.7</v>
      </c>
      <c r="J70">
        <v>2.7</v>
      </c>
      <c r="K70">
        <v>2.7</v>
      </c>
      <c r="L70">
        <v>2.7</v>
      </c>
      <c r="M70">
        <v>2.7</v>
      </c>
      <c r="N70">
        <v>2.7</v>
      </c>
      <c r="O70">
        <v>2.7</v>
      </c>
      <c r="P70">
        <v>2.7</v>
      </c>
      <c r="Q70" s="229">
        <f>VLOOKUP(A70,'Fx rates update 2016'!$A$2:$U$223,20,0)</f>
        <v>2.7</v>
      </c>
      <c r="R70" s="229">
        <f>VLOOKUP(A70,'Fx rates update 2016'!$A$2:$U$223,21,0)</f>
        <v>2.7</v>
      </c>
      <c r="S70" s="229">
        <f t="shared" si="2"/>
        <v>2.7</v>
      </c>
      <c r="T70" s="229">
        <f t="shared" si="3"/>
        <v>2.7</v>
      </c>
    </row>
    <row r="71" spans="1:20" x14ac:dyDescent="0.25">
      <c r="A71" t="s">
        <v>573</v>
      </c>
      <c r="Q71" s="229"/>
      <c r="R71" s="229" t="str">
        <f>VLOOKUP(A71,'Fx rates update 2016'!$A$2:$U$223,21,0)</f>
        <v/>
      </c>
      <c r="S71" s="229" t="str">
        <f t="shared" si="2"/>
        <v/>
      </c>
      <c r="T71" s="229" t="str">
        <f t="shared" si="3"/>
        <v/>
      </c>
    </row>
    <row r="72" spans="1:20" x14ac:dyDescent="0.25">
      <c r="A72" t="s">
        <v>452</v>
      </c>
      <c r="B72">
        <v>7.7631591666666697</v>
      </c>
      <c r="C72">
        <v>7.8585925000000003</v>
      </c>
      <c r="D72">
        <v>7.8216450000000002</v>
      </c>
      <c r="E72">
        <v>7.9408466666666699</v>
      </c>
      <c r="F72">
        <v>7.94649583333333</v>
      </c>
      <c r="G72">
        <v>7.6339441666666703</v>
      </c>
      <c r="H72">
        <v>7.6026308333333299</v>
      </c>
      <c r="I72">
        <v>7.6733041666666697</v>
      </c>
      <c r="J72">
        <v>7.5600283333333298</v>
      </c>
      <c r="K72">
        <v>8.1615554166666708</v>
      </c>
      <c r="L72">
        <v>8.0577708333333309</v>
      </c>
      <c r="M72">
        <v>7.7854183333333298</v>
      </c>
      <c r="N72">
        <v>7.8336054166666704</v>
      </c>
      <c r="O72">
        <v>7.8568137499999997</v>
      </c>
      <c r="P72">
        <v>7.7322333333333297</v>
      </c>
      <c r="Q72" s="229">
        <f>VLOOKUP(A72,'Fx rates update 2016'!$A$2:$U$223,20,0)</f>
        <v>7.6548150000000001</v>
      </c>
      <c r="R72" s="229">
        <f>VLOOKUP(A72,'Fx rates update 2016'!$A$2:$U$223,21,0)</f>
        <v>7.6548150000000001</v>
      </c>
      <c r="S72" s="229">
        <f t="shared" si="2"/>
        <v>7.6548150000000001</v>
      </c>
      <c r="T72" s="229">
        <f t="shared" si="3"/>
        <v>7.6548150000000001</v>
      </c>
    </row>
    <row r="73" spans="1:20" x14ac:dyDescent="0.25">
      <c r="A73" t="s">
        <v>574</v>
      </c>
      <c r="Q73" s="229"/>
      <c r="R73" s="229" t="str">
        <f>VLOOKUP(A73,'Fx rates update 2016'!$A$2:$U$223,21,0)</f>
        <v/>
      </c>
      <c r="S73" s="229" t="str">
        <f t="shared" si="2"/>
        <v/>
      </c>
      <c r="T73" s="229" t="str">
        <f t="shared" si="3"/>
        <v/>
      </c>
    </row>
    <row r="74" spans="1:20" x14ac:dyDescent="0.25">
      <c r="A74" t="s">
        <v>575</v>
      </c>
      <c r="B74">
        <v>182.43</v>
      </c>
      <c r="C74">
        <v>187.32083333333301</v>
      </c>
      <c r="D74">
        <v>190.66499999999999</v>
      </c>
      <c r="E74">
        <v>193.87833333333299</v>
      </c>
      <c r="F74">
        <v>198.3075</v>
      </c>
      <c r="G74">
        <v>199.875</v>
      </c>
      <c r="H74">
        <v>200.18833333333299</v>
      </c>
      <c r="I74">
        <v>202.34666666666701</v>
      </c>
      <c r="J74">
        <v>203.63333333333301</v>
      </c>
      <c r="K74">
        <v>203.95</v>
      </c>
      <c r="L74">
        <v>203.63583333333301</v>
      </c>
      <c r="M74">
        <v>204.01750000000001</v>
      </c>
      <c r="N74">
        <v>204.35833333333301</v>
      </c>
      <c r="O74">
        <v>205.39416666666699</v>
      </c>
      <c r="P74">
        <v>206.449166666667</v>
      </c>
      <c r="Q74" s="229">
        <f>VLOOKUP(A74,'Fx rates update 2016'!$A$2:$U$223,20,0)</f>
        <v>206.5</v>
      </c>
      <c r="R74" s="229">
        <f>VLOOKUP(A74,'Fx rates update 2016'!$A$2:$U$223,21,0)</f>
        <v>206.5</v>
      </c>
      <c r="S74" s="229">
        <f t="shared" si="2"/>
        <v>206.5</v>
      </c>
      <c r="T74" s="229">
        <f t="shared" si="3"/>
        <v>206.5</v>
      </c>
    </row>
    <row r="75" spans="1:20" x14ac:dyDescent="0.25">
      <c r="A75" t="s">
        <v>576</v>
      </c>
      <c r="B75">
        <v>7.7911666666666699</v>
      </c>
      <c r="C75">
        <v>7.7987500000000001</v>
      </c>
      <c r="D75">
        <v>7.7989166666666696</v>
      </c>
      <c r="E75">
        <v>7.7867499999999996</v>
      </c>
      <c r="F75">
        <v>7.7880000000000003</v>
      </c>
      <c r="G75">
        <v>7.7773333333333303</v>
      </c>
      <c r="H75">
        <v>7.7678333333333303</v>
      </c>
      <c r="I75">
        <v>7.80141666666667</v>
      </c>
      <c r="J75">
        <v>7.7868333333333304</v>
      </c>
      <c r="K75">
        <v>7.7517500000000004</v>
      </c>
      <c r="L75">
        <v>7.7691666666666697</v>
      </c>
      <c r="M75">
        <v>7.7839999999999998</v>
      </c>
      <c r="N75">
        <v>7.7564166666666701</v>
      </c>
      <c r="O75">
        <v>7.7560000000000002</v>
      </c>
      <c r="P75">
        <v>7.7540833333333303</v>
      </c>
      <c r="Q75" s="229">
        <f>VLOOKUP(A75,'Fx rates update 2016'!$A$2:$U$223,20,0)</f>
        <v>7.7517500000000004</v>
      </c>
      <c r="R75" s="229">
        <f>VLOOKUP(A75,'Fx rates update 2016'!$A$2:$U$223,21,0)</f>
        <v>7.7517500000000004</v>
      </c>
      <c r="S75" s="229">
        <f t="shared" si="2"/>
        <v>7.7517500000000004</v>
      </c>
      <c r="T75" s="229">
        <f t="shared" si="3"/>
        <v>7.7517500000000004</v>
      </c>
    </row>
    <row r="76" spans="1:20" x14ac:dyDescent="0.25">
      <c r="A76" t="s">
        <v>456</v>
      </c>
      <c r="B76">
        <v>14.8392033333333</v>
      </c>
      <c r="C76">
        <v>15.4736666666667</v>
      </c>
      <c r="D76">
        <v>16.4333833333333</v>
      </c>
      <c r="E76">
        <v>17.3452916666667</v>
      </c>
      <c r="F76">
        <v>18.206220714285699</v>
      </c>
      <c r="G76">
        <v>18.8323416666667</v>
      </c>
      <c r="H76">
        <v>18.895208333333301</v>
      </c>
      <c r="I76">
        <v>18.895099999999999</v>
      </c>
      <c r="J76">
        <v>18.9037583333333</v>
      </c>
      <c r="K76">
        <v>18.895099999999999</v>
      </c>
      <c r="L76">
        <v>18.895099999999999</v>
      </c>
      <c r="M76">
        <v>18.917141666666701</v>
      </c>
      <c r="N76">
        <v>19.502249512161502</v>
      </c>
      <c r="Q76" s="229">
        <f>VLOOKUP(A76,'Fx rates update 2016'!$A$2:$U$223,20,0)</f>
        <v>19.502249512161502</v>
      </c>
      <c r="R76" s="229">
        <f>VLOOKUP(A76,'Fx rates update 2016'!$A$2:$U$223,21,0)</f>
        <v>19.502249512161502</v>
      </c>
      <c r="S76" s="229">
        <f t="shared" si="2"/>
        <v>19.502249512161502</v>
      </c>
      <c r="T76" s="229">
        <f t="shared" si="3"/>
        <v>19.502249512161502</v>
      </c>
    </row>
    <row r="77" spans="1:20" x14ac:dyDescent="0.25">
      <c r="A77" t="s">
        <v>430</v>
      </c>
      <c r="B77">
        <v>8.2776664166666691</v>
      </c>
      <c r="C77">
        <v>8.3415409999999994</v>
      </c>
      <c r="D77">
        <v>7.8716825000000004</v>
      </c>
      <c r="E77">
        <v>6.7049688333333304</v>
      </c>
      <c r="F77">
        <v>6.0343406666666697</v>
      </c>
      <c r="G77">
        <v>5.9492369166666697</v>
      </c>
      <c r="H77">
        <v>5.8377932499999998</v>
      </c>
      <c r="I77">
        <v>5.3645356666666704</v>
      </c>
      <c r="J77">
        <v>4.9350397499999996</v>
      </c>
      <c r="K77">
        <v>5.2839464166666703</v>
      </c>
      <c r="L77">
        <v>5.4980105833333299</v>
      </c>
      <c r="M77">
        <v>5.3438697499999996</v>
      </c>
      <c r="N77">
        <v>5.8502918333333298</v>
      </c>
      <c r="O77">
        <v>5.70488016666667</v>
      </c>
      <c r="P77">
        <v>5.7481654166666702</v>
      </c>
      <c r="Q77" s="229">
        <f>VLOOKUP(A77,'Fx rates update 2016'!$A$2:$U$223,20,0)</f>
        <v>6.8583037500000001</v>
      </c>
      <c r="R77" s="229">
        <f>VLOOKUP(A77,'Fx rates update 2016'!$A$2:$U$223,21,0)</f>
        <v>6.8583037500000001</v>
      </c>
      <c r="S77" s="229">
        <f t="shared" si="2"/>
        <v>6.8583037500000001</v>
      </c>
      <c r="T77" s="229">
        <f t="shared" si="3"/>
        <v>6.8583037500000001</v>
      </c>
    </row>
    <row r="78" spans="1:20" x14ac:dyDescent="0.25">
      <c r="A78" t="s">
        <v>455</v>
      </c>
      <c r="B78">
        <v>21.170666666666701</v>
      </c>
      <c r="C78">
        <v>24.429083333333299</v>
      </c>
      <c r="D78">
        <v>29.2504833333333</v>
      </c>
      <c r="E78">
        <v>42.366758333333301</v>
      </c>
      <c r="F78">
        <v>38.352033333333303</v>
      </c>
      <c r="G78">
        <v>40.448549999999997</v>
      </c>
      <c r="H78">
        <v>40.408516666666699</v>
      </c>
      <c r="I78">
        <v>36.861416666666699</v>
      </c>
      <c r="J78">
        <v>39.1075916666667</v>
      </c>
      <c r="K78">
        <v>41.197608333333299</v>
      </c>
      <c r="L78">
        <v>39.797400000000003</v>
      </c>
      <c r="M78">
        <v>40.522821939374403</v>
      </c>
      <c r="N78">
        <v>41.949722952315597</v>
      </c>
      <c r="O78">
        <v>43.462783333333299</v>
      </c>
      <c r="P78">
        <v>45.2159808923792</v>
      </c>
      <c r="Q78" s="229">
        <f>VLOOKUP(A78,'Fx rates update 2016'!$A$2:$U$223,20,0)</f>
        <v>50.706426673943902</v>
      </c>
      <c r="R78" s="229">
        <f>VLOOKUP(A78,'Fx rates update 2016'!$A$2:$U$223,21,0)</f>
        <v>50.706426673943902</v>
      </c>
      <c r="S78" s="229">
        <f t="shared" si="2"/>
        <v>50.706426673943902</v>
      </c>
      <c r="T78" s="229">
        <f t="shared" si="3"/>
        <v>50.706426673943902</v>
      </c>
    </row>
    <row r="79" spans="1:20" x14ac:dyDescent="0.25">
      <c r="A79" t="s">
        <v>457</v>
      </c>
      <c r="B79">
        <v>282.17916666666702</v>
      </c>
      <c r="C79">
        <v>286.49</v>
      </c>
      <c r="D79">
        <v>257.886666666667</v>
      </c>
      <c r="E79">
        <v>224.30666666666701</v>
      </c>
      <c r="F79">
        <v>202.745833333333</v>
      </c>
      <c r="G79">
        <v>199.58250000000001</v>
      </c>
      <c r="H79">
        <v>210.39</v>
      </c>
      <c r="I79">
        <v>183.62583333333299</v>
      </c>
      <c r="J79">
        <v>172.113333333333</v>
      </c>
      <c r="K79">
        <v>202.34166666666701</v>
      </c>
      <c r="L79">
        <v>207.944166666667</v>
      </c>
      <c r="M79">
        <v>201.05500000000001</v>
      </c>
      <c r="N79">
        <v>225.104166666667</v>
      </c>
      <c r="O79">
        <v>223.69499999999999</v>
      </c>
      <c r="P79">
        <v>232.601666666667</v>
      </c>
      <c r="Q79" s="229">
        <f>VLOOKUP(A79,'Fx rates update 2016'!$A$2:$U$223,20,0)</f>
        <v>279.33249999999998</v>
      </c>
      <c r="R79" s="229">
        <f>VLOOKUP(A79,'Fx rates update 2016'!$A$2:$U$223,21,0)</f>
        <v>279.33249999999998</v>
      </c>
      <c r="S79" s="229">
        <f t="shared" si="2"/>
        <v>279.33249999999998</v>
      </c>
      <c r="T79" s="229">
        <f t="shared" si="3"/>
        <v>279.33249999999998</v>
      </c>
    </row>
    <row r="80" spans="1:20" x14ac:dyDescent="0.25">
      <c r="A80" t="s">
        <v>459</v>
      </c>
      <c r="B80">
        <v>8421.7749999999996</v>
      </c>
      <c r="C80">
        <v>10260.85</v>
      </c>
      <c r="D80">
        <v>9311.1916666666693</v>
      </c>
      <c r="E80">
        <v>8577.1333333333296</v>
      </c>
      <c r="F80">
        <v>8938.85</v>
      </c>
      <c r="G80">
        <v>9704.7416666666704</v>
      </c>
      <c r="H80">
        <v>9159.3166666666693</v>
      </c>
      <c r="I80">
        <v>9141</v>
      </c>
      <c r="J80">
        <v>9698.9624999999996</v>
      </c>
      <c r="K80">
        <v>10389.9375</v>
      </c>
      <c r="L80">
        <v>9090.4333333333307</v>
      </c>
      <c r="M80">
        <v>8770.4333333333307</v>
      </c>
      <c r="N80">
        <v>9386.6291666666693</v>
      </c>
      <c r="O80">
        <v>10461.24</v>
      </c>
      <c r="P80">
        <v>11865.2112962963</v>
      </c>
      <c r="Q80" s="229">
        <f>VLOOKUP(A80,'Fx rates update 2016'!$A$2:$U$223,20,0)</f>
        <v>13389.412936507901</v>
      </c>
      <c r="R80" s="229">
        <f>VLOOKUP(A80,'Fx rates update 2016'!$A$2:$U$223,21,0)</f>
        <v>13389.412936507901</v>
      </c>
      <c r="S80" s="229">
        <f t="shared" si="2"/>
        <v>13389.412936507901</v>
      </c>
      <c r="T80" s="229">
        <f t="shared" si="3"/>
        <v>13389.412936507901</v>
      </c>
    </row>
    <row r="81" spans="1:20" x14ac:dyDescent="0.25">
      <c r="A81" t="s">
        <v>458</v>
      </c>
      <c r="B81">
        <v>44.941605000000003</v>
      </c>
      <c r="C81">
        <v>47.186414166666701</v>
      </c>
      <c r="D81">
        <v>48.610319166666699</v>
      </c>
      <c r="E81">
        <v>46.583284166666701</v>
      </c>
      <c r="F81">
        <v>45.316466666666699</v>
      </c>
      <c r="G81">
        <v>44.099975000000001</v>
      </c>
      <c r="H81">
        <v>45.3070083333333</v>
      </c>
      <c r="I81">
        <v>41.3485333333333</v>
      </c>
      <c r="J81">
        <v>43.505183333333299</v>
      </c>
      <c r="K81">
        <v>48.405266666666698</v>
      </c>
      <c r="L81">
        <v>45.725812121212101</v>
      </c>
      <c r="M81">
        <v>46.670466666666698</v>
      </c>
      <c r="N81">
        <v>53.437233333333303</v>
      </c>
      <c r="O81">
        <v>58.597845416666701</v>
      </c>
      <c r="P81">
        <v>61.029514460784299</v>
      </c>
      <c r="Q81" s="229">
        <f>VLOOKUP(A81,'Fx rates update 2016'!$A$2:$U$223,20,0)</f>
        <v>64.151944463278596</v>
      </c>
      <c r="R81" s="229">
        <f>VLOOKUP(A81,'Fx rates update 2016'!$A$2:$U$223,21,0)</f>
        <v>64.151944463278596</v>
      </c>
      <c r="S81" s="229">
        <f t="shared" si="2"/>
        <v>64.151944463278596</v>
      </c>
      <c r="T81" s="229">
        <f t="shared" si="3"/>
        <v>64.151944463278596</v>
      </c>
    </row>
    <row r="82" spans="1:20" x14ac:dyDescent="0.25">
      <c r="A82" t="s">
        <v>577</v>
      </c>
      <c r="Q82" s="229"/>
      <c r="R82" s="229" t="str">
        <f>VLOOKUP(A82,'Fx rates update 2016'!$A$2:$U$223,21,0)</f>
        <v/>
      </c>
      <c r="S82" s="229" t="str">
        <f t="shared" si="2"/>
        <v/>
      </c>
      <c r="T82" s="229" t="str">
        <f t="shared" si="3"/>
        <v/>
      </c>
    </row>
    <row r="83" spans="1:20" x14ac:dyDescent="0.25">
      <c r="A83" t="s">
        <v>460</v>
      </c>
      <c r="B83">
        <v>1764.9682776581999</v>
      </c>
      <c r="C83">
        <v>1754.0972018923701</v>
      </c>
      <c r="D83">
        <v>6907.0530382349198</v>
      </c>
      <c r="E83">
        <v>8193.8875191666702</v>
      </c>
      <c r="F83">
        <v>8613.9894207500001</v>
      </c>
      <c r="G83">
        <v>8963.9589066666704</v>
      </c>
      <c r="H83">
        <v>9170.9428774999997</v>
      </c>
      <c r="I83">
        <v>9281.1518283333298</v>
      </c>
      <c r="J83">
        <v>9428.5282608333291</v>
      </c>
      <c r="K83">
        <v>9864.3024562682003</v>
      </c>
      <c r="L83">
        <v>10254.176470289</v>
      </c>
      <c r="M83">
        <v>10616.306643907599</v>
      </c>
      <c r="N83">
        <v>12175.5472222222</v>
      </c>
      <c r="O83">
        <v>18414.448010037398</v>
      </c>
      <c r="P83">
        <v>25941.664144597202</v>
      </c>
      <c r="Q83" s="229">
        <f>VLOOKUP(A83,'Fx rates update 2016'!$A$2:$U$223,20,0)</f>
        <v>29011.491377053</v>
      </c>
      <c r="R83" s="229">
        <f>VLOOKUP(A83,'Fx rates update 2016'!$A$2:$U$223,21,0)</f>
        <v>29011.491377053</v>
      </c>
      <c r="S83" s="229">
        <f t="shared" si="2"/>
        <v>29011.491377053</v>
      </c>
      <c r="T83" s="229">
        <f t="shared" si="3"/>
        <v>29011.491377053</v>
      </c>
    </row>
    <row r="84" spans="1:20" x14ac:dyDescent="0.25">
      <c r="A84" t="s">
        <v>578</v>
      </c>
      <c r="B84">
        <v>78.615946666666702</v>
      </c>
      <c r="C84">
        <v>97.424603333333295</v>
      </c>
      <c r="D84">
        <v>91.661666666666704</v>
      </c>
      <c r="E84">
        <v>76.708982500000005</v>
      </c>
      <c r="F84">
        <v>70.191666666666706</v>
      </c>
      <c r="G84">
        <v>62.981666666666698</v>
      </c>
      <c r="H84">
        <v>70.180000000000007</v>
      </c>
      <c r="I84">
        <v>64.055000000000007</v>
      </c>
      <c r="J84">
        <v>87.9479166666667</v>
      </c>
      <c r="K84">
        <v>123.638381413044</v>
      </c>
      <c r="L84">
        <v>122.24181120516501</v>
      </c>
      <c r="M84">
        <v>115.954039762284</v>
      </c>
      <c r="N84">
        <v>125.08278701376901</v>
      </c>
      <c r="O84">
        <v>122.17912132045799</v>
      </c>
      <c r="P84">
        <v>116.767352506899</v>
      </c>
      <c r="Q84" s="229">
        <f>VLOOKUP(A84,'Fx rates update 2016'!$A$2:$U$223,20,0)</f>
        <v>131.91870843143201</v>
      </c>
      <c r="R84" s="229">
        <f>VLOOKUP(A84,'Fx rates update 2016'!$A$2:$U$223,21,0)</f>
        <v>131.91870843143201</v>
      </c>
      <c r="S84" s="229">
        <f t="shared" si="2"/>
        <v>131.91870843143201</v>
      </c>
      <c r="T84" s="229">
        <f t="shared" si="3"/>
        <v>131.91870843143201</v>
      </c>
    </row>
    <row r="85" spans="1:20" x14ac:dyDescent="0.25">
      <c r="A85" t="s">
        <v>579</v>
      </c>
      <c r="B85">
        <v>4.0773333333333301</v>
      </c>
      <c r="C85">
        <v>4.2056500000000003</v>
      </c>
      <c r="D85">
        <v>4.737825</v>
      </c>
      <c r="E85">
        <v>4.55413333333333</v>
      </c>
      <c r="F85">
        <v>4.4819833333333303</v>
      </c>
      <c r="G85">
        <v>4.4877000000000002</v>
      </c>
      <c r="H85">
        <v>4.45580833333333</v>
      </c>
      <c r="I85">
        <v>4.1080829490557802</v>
      </c>
      <c r="J85">
        <v>3.5880211940836899</v>
      </c>
      <c r="K85">
        <v>3.9323354779166699</v>
      </c>
      <c r="L85">
        <v>3.7389749999999999</v>
      </c>
      <c r="M85">
        <v>3.5781293062201001</v>
      </c>
      <c r="N85">
        <v>3.8559218253968202</v>
      </c>
      <c r="O85">
        <v>3.61075833333333</v>
      </c>
      <c r="P85">
        <v>3.577925</v>
      </c>
      <c r="Q85" s="229">
        <f>VLOOKUP(A85,'Fx rates update 2016'!$A$2:$U$223,20,0)</f>
        <v>3.88683333333333</v>
      </c>
      <c r="R85" s="229">
        <f>VLOOKUP(A85,'Fx rates update 2016'!$A$2:$U$223,21,0)</f>
        <v>3.88683333333333</v>
      </c>
      <c r="S85" s="229">
        <f t="shared" si="2"/>
        <v>3.88683333333333</v>
      </c>
      <c r="T85" s="229">
        <f t="shared" si="3"/>
        <v>3.88683333333333</v>
      </c>
    </row>
    <row r="86" spans="1:20" x14ac:dyDescent="0.25">
      <c r="A86" t="s">
        <v>461</v>
      </c>
      <c r="Q86" s="229"/>
      <c r="R86" s="229" t="str">
        <f>VLOOKUP(A86,'Fx rates update 2016'!$A$2:$U$223,21,0)</f>
        <v/>
      </c>
      <c r="S86" s="229" t="str">
        <f t="shared" si="2"/>
        <v/>
      </c>
      <c r="T86" s="229" t="str">
        <f t="shared" si="3"/>
        <v/>
      </c>
    </row>
    <row r="87" spans="1:20" x14ac:dyDescent="0.25">
      <c r="A87" t="s">
        <v>462</v>
      </c>
      <c r="B87">
        <v>42.985700000000001</v>
      </c>
      <c r="C87">
        <v>45.996250000000003</v>
      </c>
      <c r="D87">
        <v>48.415941666666697</v>
      </c>
      <c r="E87">
        <v>57.740873749999999</v>
      </c>
      <c r="F87">
        <v>61.197200000000002</v>
      </c>
      <c r="G87">
        <v>62.280714944083698</v>
      </c>
      <c r="H87">
        <v>65.743857539682494</v>
      </c>
      <c r="I87">
        <v>69.1921618494152</v>
      </c>
      <c r="J87">
        <v>72.756203406152096</v>
      </c>
      <c r="K87">
        <v>87.894119810653507</v>
      </c>
      <c r="L87">
        <v>87.196136812547707</v>
      </c>
      <c r="M87">
        <v>85.892458333333295</v>
      </c>
      <c r="N87">
        <v>88.750937362392705</v>
      </c>
      <c r="O87">
        <v>100.241055631431</v>
      </c>
      <c r="P87">
        <v>110.934529155866</v>
      </c>
      <c r="Q87" s="229">
        <f>VLOOKUP(A87,'Fx rates update 2016'!$A$2:$U$223,20,0)</f>
        <v>116.89759018162501</v>
      </c>
      <c r="R87" s="229">
        <f>VLOOKUP(A87,'Fx rates update 2016'!$A$2:$U$223,21,0)</f>
        <v>116.89759018162501</v>
      </c>
      <c r="S87" s="229">
        <f t="shared" si="2"/>
        <v>116.89759018162501</v>
      </c>
      <c r="T87" s="229">
        <f t="shared" si="3"/>
        <v>116.89759018162501</v>
      </c>
    </row>
    <row r="88" spans="1:20" x14ac:dyDescent="0.25">
      <c r="A88" t="s">
        <v>464</v>
      </c>
      <c r="B88">
        <v>0.70899999999999996</v>
      </c>
      <c r="C88">
        <v>0.708983174066667</v>
      </c>
      <c r="D88">
        <v>0.70899983333333305</v>
      </c>
      <c r="E88">
        <v>0.70899999999999996</v>
      </c>
      <c r="F88">
        <v>0.70899999999999996</v>
      </c>
      <c r="G88">
        <v>0.70899999999999996</v>
      </c>
      <c r="H88">
        <v>0.70899999999999996</v>
      </c>
      <c r="I88">
        <v>0.70899976666666698</v>
      </c>
      <c r="J88">
        <v>0.70966655000000001</v>
      </c>
      <c r="K88">
        <v>0.71</v>
      </c>
      <c r="L88">
        <v>0.71</v>
      </c>
      <c r="M88">
        <v>0.71</v>
      </c>
      <c r="N88">
        <v>0.71</v>
      </c>
      <c r="O88">
        <v>0.71</v>
      </c>
      <c r="P88">
        <v>0.71</v>
      </c>
      <c r="Q88" s="229">
        <f>VLOOKUP(A88,'Fx rates update 2016'!$A$2:$U$223,20,0)</f>
        <v>0.71</v>
      </c>
      <c r="R88" s="229">
        <f>VLOOKUP(A88,'Fx rates update 2016'!$A$2:$U$223,21,0)</f>
        <v>0.71</v>
      </c>
      <c r="S88" s="229">
        <f t="shared" si="2"/>
        <v>0.71</v>
      </c>
      <c r="T88" s="229">
        <f t="shared" si="3"/>
        <v>0.71</v>
      </c>
    </row>
    <row r="89" spans="1:20" x14ac:dyDescent="0.25">
      <c r="A89" t="s">
        <v>463</v>
      </c>
      <c r="B89">
        <v>107.765498333333</v>
      </c>
      <c r="C89">
        <v>121.5289475</v>
      </c>
      <c r="D89">
        <v>125.38801916666699</v>
      </c>
      <c r="E89">
        <v>115.93346416666699</v>
      </c>
      <c r="F89">
        <v>108.192569166667</v>
      </c>
      <c r="G89">
        <v>110.218211666667</v>
      </c>
      <c r="H89">
        <v>116.29931166666699</v>
      </c>
      <c r="I89">
        <v>117.75352916666699</v>
      </c>
      <c r="J89">
        <v>103.359493968254</v>
      </c>
      <c r="K89">
        <v>93.570089087045702</v>
      </c>
      <c r="L89">
        <v>87.779875000000004</v>
      </c>
      <c r="M89">
        <v>79.807019832189198</v>
      </c>
      <c r="N89">
        <v>79.790455417006498</v>
      </c>
      <c r="O89">
        <v>97.595658277638506</v>
      </c>
      <c r="P89">
        <v>105.944781034025</v>
      </c>
      <c r="Q89" s="229">
        <f>VLOOKUP(A89,'Fx rates update 2016'!$A$2:$U$223,20,0)</f>
        <v>121.044025684011</v>
      </c>
      <c r="R89" s="229">
        <f>VLOOKUP(A89,'Fx rates update 2016'!$A$2:$U$223,21,0)</f>
        <v>121.044025684011</v>
      </c>
      <c r="S89" s="229">
        <f t="shared" si="2"/>
        <v>121.044025684011</v>
      </c>
      <c r="T89" s="229">
        <f t="shared" si="3"/>
        <v>121.044025684011</v>
      </c>
    </row>
    <row r="90" spans="1:20" x14ac:dyDescent="0.25">
      <c r="A90" t="s">
        <v>465</v>
      </c>
      <c r="B90">
        <v>142.13333333333301</v>
      </c>
      <c r="C90">
        <v>146.73583333333301</v>
      </c>
      <c r="D90">
        <v>153.27916666666701</v>
      </c>
      <c r="E90">
        <v>149.57583333333301</v>
      </c>
      <c r="F90">
        <v>136.035</v>
      </c>
      <c r="G90">
        <v>132.88</v>
      </c>
      <c r="H90">
        <v>126.08943055555601</v>
      </c>
      <c r="I90">
        <v>122.554166666667</v>
      </c>
      <c r="J90">
        <v>120.29916666666701</v>
      </c>
      <c r="K90">
        <v>147.49666666666701</v>
      </c>
      <c r="L90">
        <v>147.35499999999999</v>
      </c>
      <c r="M90">
        <v>146.620833333333</v>
      </c>
      <c r="N90">
        <v>149.11250000000001</v>
      </c>
      <c r="O90">
        <v>152.129166666667</v>
      </c>
      <c r="P90">
        <v>179.191666666667</v>
      </c>
      <c r="Q90" s="229">
        <f>VLOOKUP(A90,'Fx rates update 2016'!$A$2:$U$223,20,0)</f>
        <v>221.72833333333301</v>
      </c>
      <c r="R90" s="229">
        <f>VLOOKUP(A90,'Fx rates update 2016'!$A$2:$U$223,21,0)</f>
        <v>221.72833333333301</v>
      </c>
      <c r="S90" s="229">
        <f t="shared" si="2"/>
        <v>221.72833333333301</v>
      </c>
      <c r="T90" s="229">
        <f t="shared" si="3"/>
        <v>221.72833333333301</v>
      </c>
    </row>
    <row r="91" spans="1:20" x14ac:dyDescent="0.25">
      <c r="A91" t="s">
        <v>466</v>
      </c>
      <c r="B91">
        <v>76.175541666666703</v>
      </c>
      <c r="C91">
        <v>78.563194999999993</v>
      </c>
      <c r="D91">
        <v>78.749141666666702</v>
      </c>
      <c r="E91">
        <v>75.935569444444397</v>
      </c>
      <c r="F91">
        <v>79.173876064213601</v>
      </c>
      <c r="G91">
        <v>75.554109451431103</v>
      </c>
      <c r="H91">
        <v>72.100835017862096</v>
      </c>
      <c r="I91">
        <v>67.317638124285693</v>
      </c>
      <c r="J91">
        <v>69.175319816225993</v>
      </c>
      <c r="K91">
        <v>77.352012297578995</v>
      </c>
      <c r="L91">
        <v>79.233151704545506</v>
      </c>
      <c r="M91">
        <v>88.810769971045602</v>
      </c>
      <c r="N91">
        <v>84.529601757352907</v>
      </c>
      <c r="O91">
        <v>86.122878898265398</v>
      </c>
      <c r="P91">
        <v>87.922163808972698</v>
      </c>
      <c r="Q91" s="229">
        <f>VLOOKUP(A91,'Fx rates update 2016'!$A$2:$U$223,20,0)</f>
        <v>98.178453326527105</v>
      </c>
      <c r="R91" s="229">
        <f>VLOOKUP(A91,'Fx rates update 2016'!$A$2:$U$223,21,0)</f>
        <v>98.178453326527105</v>
      </c>
      <c r="S91" s="229">
        <f t="shared" si="2"/>
        <v>98.178453326527105</v>
      </c>
      <c r="T91" s="229">
        <f t="shared" si="3"/>
        <v>98.178453326527105</v>
      </c>
    </row>
    <row r="92" spans="1:20" x14ac:dyDescent="0.25">
      <c r="A92" t="s">
        <v>469</v>
      </c>
      <c r="B92">
        <v>47.7038333333333</v>
      </c>
      <c r="C92">
        <v>48.377958333333297</v>
      </c>
      <c r="D92">
        <v>46.937066666666702</v>
      </c>
      <c r="E92">
        <v>43.648375000000001</v>
      </c>
      <c r="F92">
        <v>42.649941666666699</v>
      </c>
      <c r="G92">
        <v>41.011820505934899</v>
      </c>
      <c r="H92">
        <v>40.152899945420501</v>
      </c>
      <c r="I92">
        <v>37.316256805555497</v>
      </c>
      <c r="J92">
        <v>36.574591666666699</v>
      </c>
      <c r="K92">
        <v>42.904108333333298</v>
      </c>
      <c r="L92">
        <v>45.964261400813903</v>
      </c>
      <c r="M92">
        <v>46.143901317204303</v>
      </c>
      <c r="N92">
        <v>47.004479142256798</v>
      </c>
      <c r="O92">
        <v>48.438059008772598</v>
      </c>
      <c r="P92">
        <v>53.654058312852001</v>
      </c>
      <c r="Q92" s="229">
        <f>VLOOKUP(A92,'Fx rates update 2016'!$A$2:$U$223,20,0)</f>
        <v>64.462108272529406</v>
      </c>
      <c r="R92" s="229">
        <f>VLOOKUP(A92,'Fx rates update 2016'!$A$2:$U$223,21,0)</f>
        <v>64.462108272529406</v>
      </c>
      <c r="S92" s="229">
        <f t="shared" si="2"/>
        <v>64.462108272529406</v>
      </c>
      <c r="T92" s="229">
        <f t="shared" si="3"/>
        <v>64.462108272529406</v>
      </c>
    </row>
    <row r="93" spans="1:20" x14ac:dyDescent="0.25">
      <c r="A93" t="s">
        <v>418</v>
      </c>
      <c r="B93">
        <v>3840.75</v>
      </c>
      <c r="C93">
        <v>3916.3333333333298</v>
      </c>
      <c r="D93">
        <v>3912.0833333333298</v>
      </c>
      <c r="E93">
        <v>3973.3333333333298</v>
      </c>
      <c r="F93">
        <v>4016.25</v>
      </c>
      <c r="G93">
        <v>4092.5</v>
      </c>
      <c r="H93">
        <v>4103.25</v>
      </c>
      <c r="I93">
        <v>4056.1666666666702</v>
      </c>
      <c r="J93">
        <v>4054.1666666666702</v>
      </c>
      <c r="K93">
        <v>4139.3333333333303</v>
      </c>
      <c r="L93">
        <v>4184.9166666666697</v>
      </c>
      <c r="M93">
        <v>4058.5</v>
      </c>
      <c r="N93">
        <v>4033</v>
      </c>
      <c r="O93">
        <v>4027.25</v>
      </c>
      <c r="P93">
        <v>4037.5</v>
      </c>
      <c r="Q93" s="229">
        <f>VLOOKUP(A93,'Fx rates update 2016'!$A$2:$U$223,20,0)</f>
        <v>4067.75</v>
      </c>
      <c r="R93" s="229">
        <f>VLOOKUP(A93,'Fx rates update 2016'!$A$2:$U$223,21,0)</f>
        <v>4067.75</v>
      </c>
      <c r="S93" s="229">
        <f t="shared" si="2"/>
        <v>4067.75</v>
      </c>
      <c r="T93" s="229">
        <f t="shared" si="3"/>
        <v>4067.75</v>
      </c>
    </row>
    <row r="94" spans="1:20" x14ac:dyDescent="0.25">
      <c r="A94" t="s">
        <v>467</v>
      </c>
      <c r="B94">
        <v>1.7248266666666701</v>
      </c>
      <c r="C94">
        <v>1.9334425</v>
      </c>
      <c r="D94">
        <v>1.8405625000000001</v>
      </c>
      <c r="E94">
        <v>1.54191416666667</v>
      </c>
      <c r="F94">
        <v>1.3597524999999999</v>
      </c>
      <c r="G94">
        <v>1.3094733333333299</v>
      </c>
      <c r="H94">
        <v>1.3279734405000001</v>
      </c>
      <c r="I94">
        <v>1.1950725</v>
      </c>
      <c r="J94">
        <v>1.19217833333333</v>
      </c>
      <c r="K94">
        <v>1.28218881008452</v>
      </c>
      <c r="L94">
        <v>1.0901594863867701</v>
      </c>
      <c r="M94">
        <v>0.96946320149673504</v>
      </c>
      <c r="N94">
        <v>0.96580103065870804</v>
      </c>
      <c r="O94">
        <v>1.0358430965205401</v>
      </c>
      <c r="P94">
        <v>1.1093632928169199</v>
      </c>
      <c r="Q94" s="229">
        <f>VLOOKUP(A94,'Fx rates update 2016'!$A$2:$U$223,20,0)</f>
        <v>1.33109026245502</v>
      </c>
      <c r="R94" s="229">
        <f>VLOOKUP(A94,'Fx rates update 2016'!$A$2:$U$223,21,0)</f>
        <v>1.33109026245502</v>
      </c>
      <c r="S94" s="229">
        <f t="shared" si="2"/>
        <v>1.33109026245502</v>
      </c>
      <c r="T94" s="229">
        <f t="shared" si="3"/>
        <v>1.33109026245502</v>
      </c>
    </row>
    <row r="95" spans="1:20" x14ac:dyDescent="0.25">
      <c r="A95" t="s">
        <v>514</v>
      </c>
      <c r="B95">
        <v>2.7</v>
      </c>
      <c r="C95">
        <v>2.7</v>
      </c>
      <c r="D95">
        <v>2.7</v>
      </c>
      <c r="E95">
        <v>2.7</v>
      </c>
      <c r="F95">
        <v>2.7</v>
      </c>
      <c r="G95">
        <v>2.7</v>
      </c>
      <c r="H95">
        <v>2.7</v>
      </c>
      <c r="I95">
        <v>2.7</v>
      </c>
      <c r="J95">
        <v>2.7</v>
      </c>
      <c r="K95">
        <v>2.7</v>
      </c>
      <c r="L95">
        <v>2.7</v>
      </c>
      <c r="M95">
        <v>2.7</v>
      </c>
      <c r="N95">
        <v>2.7</v>
      </c>
      <c r="O95">
        <v>2.7</v>
      </c>
      <c r="P95">
        <v>2.7</v>
      </c>
      <c r="Q95" s="229">
        <f>VLOOKUP(A95,'Fx rates update 2016'!$A$2:$U$223,20,0)</f>
        <v>2.7</v>
      </c>
      <c r="R95" s="229">
        <f>VLOOKUP(A95,'Fx rates update 2016'!$A$2:$U$223,21,0)</f>
        <v>2.7</v>
      </c>
      <c r="S95" s="229">
        <f t="shared" si="2"/>
        <v>2.7</v>
      </c>
      <c r="T95" s="229">
        <f t="shared" si="3"/>
        <v>2.7</v>
      </c>
    </row>
    <row r="96" spans="1:20" x14ac:dyDescent="0.25">
      <c r="A96" t="s">
        <v>508</v>
      </c>
      <c r="B96">
        <v>1130.9575</v>
      </c>
      <c r="C96">
        <v>1290.99458333333</v>
      </c>
      <c r="D96">
        <v>1251.08833333333</v>
      </c>
      <c r="E96">
        <v>1191.6141666666699</v>
      </c>
      <c r="F96">
        <v>1145.3191666666701</v>
      </c>
      <c r="G96">
        <v>1024.11666666667</v>
      </c>
      <c r="H96">
        <v>954.79051583333296</v>
      </c>
      <c r="I96">
        <v>929.25726166666698</v>
      </c>
      <c r="J96">
        <v>1102.04666666667</v>
      </c>
      <c r="K96">
        <v>1276.93</v>
      </c>
      <c r="L96">
        <v>1156.06098787879</v>
      </c>
      <c r="M96">
        <v>1108.2921249999999</v>
      </c>
      <c r="N96">
        <v>1126.4708260833299</v>
      </c>
      <c r="O96">
        <v>1094.8529166666699</v>
      </c>
      <c r="P96">
        <v>1052.9608333333299</v>
      </c>
      <c r="Q96" s="229">
        <f>VLOOKUP(A96,'Fx rates update 2016'!$A$2:$U$223,20,0)</f>
        <v>1131.1575</v>
      </c>
      <c r="R96" s="229">
        <f>VLOOKUP(A96,'Fx rates update 2016'!$A$2:$U$223,21,0)</f>
        <v>1131.1575</v>
      </c>
      <c r="S96" s="229">
        <f t="shared" si="2"/>
        <v>1131.1575</v>
      </c>
      <c r="T96" s="229">
        <f t="shared" si="3"/>
        <v>1131.1575</v>
      </c>
    </row>
    <row r="97" spans="1:20" x14ac:dyDescent="0.25">
      <c r="A97" t="s">
        <v>580</v>
      </c>
      <c r="Q97" s="229"/>
      <c r="R97" s="229" t="str">
        <f>VLOOKUP(A97,'Fx rates update 2016'!$A$2:$U$223,21,0)</f>
        <v/>
      </c>
      <c r="S97" s="229" t="str">
        <f t="shared" si="2"/>
        <v/>
      </c>
      <c r="T97" s="229" t="str">
        <f t="shared" si="3"/>
        <v/>
      </c>
    </row>
    <row r="98" spans="1:20" x14ac:dyDescent="0.25">
      <c r="A98" t="s">
        <v>468</v>
      </c>
      <c r="B98">
        <v>0.30675158333333302</v>
      </c>
      <c r="C98">
        <v>0.30668166666666702</v>
      </c>
      <c r="D98">
        <v>0.30391425166666702</v>
      </c>
      <c r="E98">
        <v>0.29801152108333301</v>
      </c>
      <c r="F98">
        <v>0.29470000000000002</v>
      </c>
      <c r="G98">
        <v>0.29199999999999998</v>
      </c>
      <c r="H98">
        <v>0.29017622500000001</v>
      </c>
      <c r="I98">
        <v>0.28421395833333302</v>
      </c>
      <c r="J98">
        <v>0.26882836666666698</v>
      </c>
      <c r="K98">
        <v>0.28778541666666702</v>
      </c>
      <c r="L98">
        <v>0.28660659166666702</v>
      </c>
      <c r="M98">
        <v>0.27597894444444399</v>
      </c>
      <c r="N98">
        <v>0.279935558333333</v>
      </c>
      <c r="O98">
        <v>0.283589441666667</v>
      </c>
      <c r="P98">
        <v>0.28455719835004201</v>
      </c>
      <c r="Q98" s="229">
        <f>VLOOKUP(A98,'Fx rates update 2016'!$A$2:$U$223,20,0)</f>
        <v>0.30085202500000002</v>
      </c>
      <c r="R98" s="229">
        <f>VLOOKUP(A98,'Fx rates update 2016'!$A$2:$U$223,21,0)</f>
        <v>0.30085202500000002</v>
      </c>
      <c r="S98" s="229">
        <f t="shared" si="2"/>
        <v>0.30085202500000002</v>
      </c>
      <c r="T98" s="229">
        <f t="shared" si="3"/>
        <v>0.30085202500000002</v>
      </c>
    </row>
    <row r="99" spans="1:20" x14ac:dyDescent="0.25">
      <c r="A99" t="s">
        <v>470</v>
      </c>
      <c r="B99">
        <v>7887.6433333333298</v>
      </c>
      <c r="C99">
        <v>8954.5833333333303</v>
      </c>
      <c r="D99">
        <v>10056.333333333299</v>
      </c>
      <c r="E99">
        <v>10569.0375</v>
      </c>
      <c r="F99">
        <v>10585.375</v>
      </c>
      <c r="G99">
        <v>10655.166666666701</v>
      </c>
      <c r="H99">
        <v>10159.9391666667</v>
      </c>
      <c r="I99">
        <v>9603.1603062450195</v>
      </c>
      <c r="J99">
        <v>8744.2240881609705</v>
      </c>
      <c r="K99">
        <v>8516.0526154260806</v>
      </c>
      <c r="L99">
        <v>8258.7700862033598</v>
      </c>
      <c r="M99">
        <v>8030.0550000000003</v>
      </c>
      <c r="N99">
        <v>8007.7574999999997</v>
      </c>
      <c r="O99">
        <v>7860.1374999999998</v>
      </c>
      <c r="P99">
        <v>8048.9603333333298</v>
      </c>
      <c r="Q99" s="229">
        <f>VLOOKUP(A99,'Fx rates update 2016'!$A$2:$U$223,20,0)</f>
        <v>8147.9058333333296</v>
      </c>
      <c r="R99" s="229">
        <f>VLOOKUP(A99,'Fx rates update 2016'!$A$2:$U$223,21,0)</f>
        <v>8147.9058333333296</v>
      </c>
      <c r="S99" s="229">
        <f t="shared" si="2"/>
        <v>8147.9058333333296</v>
      </c>
      <c r="T99" s="229">
        <f t="shared" si="3"/>
        <v>8147.9058333333296</v>
      </c>
    </row>
    <row r="100" spans="1:20" x14ac:dyDescent="0.25">
      <c r="A100" t="s">
        <v>472</v>
      </c>
      <c r="B100">
        <v>1507.5</v>
      </c>
      <c r="C100">
        <v>1507.5</v>
      </c>
      <c r="D100">
        <v>1507.5</v>
      </c>
      <c r="E100">
        <v>1507.5</v>
      </c>
      <c r="F100">
        <v>1507.5</v>
      </c>
      <c r="G100">
        <v>1507.5</v>
      </c>
      <c r="H100">
        <v>1507.5</v>
      </c>
      <c r="I100">
        <v>1507.5</v>
      </c>
      <c r="J100">
        <v>1507.5</v>
      </c>
      <c r="K100">
        <v>1507.5</v>
      </c>
      <c r="L100">
        <v>1507.5</v>
      </c>
      <c r="M100">
        <v>1507.5</v>
      </c>
      <c r="N100">
        <v>1507.5</v>
      </c>
      <c r="O100">
        <v>1507.5</v>
      </c>
      <c r="P100">
        <v>1507.5</v>
      </c>
      <c r="Q100" s="229">
        <f>VLOOKUP(A100,'Fx rates update 2016'!$A$2:$U$223,20,0)</f>
        <v>1507.5</v>
      </c>
      <c r="R100" s="229">
        <f>VLOOKUP(A100,'Fx rates update 2016'!$A$2:$U$223,21,0)</f>
        <v>1507.5</v>
      </c>
      <c r="S100" s="229">
        <f t="shared" si="2"/>
        <v>1507.5</v>
      </c>
      <c r="T100" s="229">
        <f t="shared" si="3"/>
        <v>1507.5</v>
      </c>
    </row>
    <row r="101" spans="1:20" x14ac:dyDescent="0.25">
      <c r="A101" t="s">
        <v>474</v>
      </c>
      <c r="B101">
        <v>40.952500000000001</v>
      </c>
      <c r="C101">
        <v>48.5833333333333</v>
      </c>
      <c r="D101">
        <v>61.754166666666698</v>
      </c>
      <c r="E101">
        <v>59.378833333333297</v>
      </c>
      <c r="F101">
        <v>54.905833333333298</v>
      </c>
      <c r="G101">
        <v>57.095833333333303</v>
      </c>
      <c r="H101">
        <v>58.0133333333333</v>
      </c>
      <c r="I101">
        <v>61.272222222222197</v>
      </c>
      <c r="J101">
        <v>63.207500000000003</v>
      </c>
      <c r="K101">
        <v>68.286666666666704</v>
      </c>
      <c r="L101">
        <v>71.403333333333293</v>
      </c>
      <c r="M101">
        <v>72.226666666666702</v>
      </c>
      <c r="N101">
        <v>73.514772079772101</v>
      </c>
      <c r="O101">
        <v>77.52</v>
      </c>
      <c r="P101">
        <v>83.892499999999998</v>
      </c>
      <c r="Q101" s="229">
        <f>VLOOKUP(A101,'Fx rates update 2016'!$A$2:$U$223,20,0)</f>
        <v>86.188366571699902</v>
      </c>
      <c r="R101" s="229">
        <f>VLOOKUP(A101,'Fx rates update 2016'!$A$2:$U$223,21,0)</f>
        <v>86.188366571699902</v>
      </c>
      <c r="S101" s="229">
        <f t="shared" si="2"/>
        <v>86.188366571699902</v>
      </c>
      <c r="T101" s="229">
        <f t="shared" si="3"/>
        <v>86.188366571699902</v>
      </c>
    </row>
    <row r="102" spans="1:20" x14ac:dyDescent="0.25">
      <c r="A102" t="s">
        <v>581</v>
      </c>
      <c r="B102">
        <v>0.51218961330833301</v>
      </c>
      <c r="C102">
        <v>0.60506425362333305</v>
      </c>
      <c r="D102">
        <v>1.2706791739733301</v>
      </c>
      <c r="E102">
        <v>1.29294412808415</v>
      </c>
      <c r="F102">
        <v>1.3049661442676701</v>
      </c>
      <c r="G102">
        <v>1.3083848239159199</v>
      </c>
      <c r="H102">
        <v>1.3135716247906699</v>
      </c>
      <c r="I102">
        <v>1.26264486767833</v>
      </c>
      <c r="J102">
        <v>1.2235623934186699</v>
      </c>
      <c r="K102">
        <v>1.2535344886256801</v>
      </c>
      <c r="L102">
        <v>1.26678941001316</v>
      </c>
      <c r="M102">
        <v>1.2241524946034601</v>
      </c>
      <c r="N102">
        <v>1.26165963821484</v>
      </c>
      <c r="O102">
        <v>1.27167762712871</v>
      </c>
      <c r="P102">
        <v>1.27240206718888</v>
      </c>
      <c r="Q102" s="229">
        <f>VLOOKUP(A102,'Fx rates update 2016'!$A$2:$U$223,20,0)</f>
        <v>1.38120985962103</v>
      </c>
      <c r="R102" s="229">
        <f>VLOOKUP(A102,'Fx rates update 2016'!$A$2:$U$223,21,0)</f>
        <v>1.38120985962103</v>
      </c>
      <c r="S102" s="229">
        <f t="shared" si="2"/>
        <v>1.38120985962103</v>
      </c>
      <c r="T102" s="229">
        <f t="shared" si="3"/>
        <v>1.38120985962103</v>
      </c>
    </row>
    <row r="103" spans="1:20" x14ac:dyDescent="0.25">
      <c r="A103" t="s">
        <v>515</v>
      </c>
      <c r="B103">
        <v>2.7</v>
      </c>
      <c r="C103">
        <v>2.7</v>
      </c>
      <c r="D103">
        <v>2.7</v>
      </c>
      <c r="E103">
        <v>2.7</v>
      </c>
      <c r="F103">
        <v>2.7</v>
      </c>
      <c r="G103">
        <v>2.7</v>
      </c>
      <c r="H103">
        <v>2.7</v>
      </c>
      <c r="I103">
        <v>2.7</v>
      </c>
      <c r="J103">
        <v>2.7</v>
      </c>
      <c r="K103">
        <v>2.7</v>
      </c>
      <c r="L103">
        <v>2.7</v>
      </c>
      <c r="M103">
        <v>2.7</v>
      </c>
      <c r="N103">
        <v>2.7</v>
      </c>
      <c r="O103">
        <v>2.7</v>
      </c>
      <c r="P103">
        <v>2.7</v>
      </c>
      <c r="Q103" s="229">
        <f>VLOOKUP(A103,'Fx rates update 2016'!$A$2:$U$223,20,0)</f>
        <v>2.7</v>
      </c>
      <c r="R103" s="229">
        <f>VLOOKUP(A103,'Fx rates update 2016'!$A$2:$U$223,21,0)</f>
        <v>2.7</v>
      </c>
      <c r="S103" s="229">
        <f t="shared" si="2"/>
        <v>2.7</v>
      </c>
      <c r="T103" s="229">
        <f t="shared" si="3"/>
        <v>2.7</v>
      </c>
    </row>
    <row r="104" spans="1:20" x14ac:dyDescent="0.25">
      <c r="A104" t="s">
        <v>528</v>
      </c>
      <c r="B104">
        <v>77.005116666666694</v>
      </c>
      <c r="C104">
        <v>89.383013333333295</v>
      </c>
      <c r="D104">
        <v>95.662064999999998</v>
      </c>
      <c r="E104">
        <v>96.520950833333302</v>
      </c>
      <c r="F104">
        <v>101.1944575</v>
      </c>
      <c r="G104">
        <v>100.498051666667</v>
      </c>
      <c r="H104">
        <v>103.914445833333</v>
      </c>
      <c r="I104">
        <v>110.623233333333</v>
      </c>
      <c r="J104">
        <v>108.33376271929799</v>
      </c>
      <c r="K104">
        <v>114.94478333333301</v>
      </c>
      <c r="L104">
        <v>113.064480448821</v>
      </c>
      <c r="M104">
        <v>110.565207851396</v>
      </c>
      <c r="N104">
        <v>127.60335350681</v>
      </c>
      <c r="O104">
        <v>129.06903093288801</v>
      </c>
      <c r="P104">
        <v>130.564685218829</v>
      </c>
      <c r="Q104" s="229">
        <f>VLOOKUP(A104,'Fx rates update 2016'!$A$2:$U$223,20,0)</f>
        <v>135.856912797089</v>
      </c>
      <c r="R104" s="229">
        <f>VLOOKUP(A104,'Fx rates update 2016'!$A$2:$U$223,21,0)</f>
        <v>135.856912797089</v>
      </c>
      <c r="S104" s="229">
        <f t="shared" si="2"/>
        <v>135.856912797089</v>
      </c>
      <c r="T104" s="229">
        <f t="shared" si="3"/>
        <v>135.856912797089</v>
      </c>
    </row>
    <row r="105" spans="1:20" x14ac:dyDescent="0.25">
      <c r="A105" t="s">
        <v>473</v>
      </c>
      <c r="B105">
        <v>6.9398283333333302</v>
      </c>
      <c r="C105">
        <v>8.6091808333333297</v>
      </c>
      <c r="D105">
        <v>10.540746666666699</v>
      </c>
      <c r="E105">
        <v>7.5647491666666697</v>
      </c>
      <c r="F105">
        <v>6.4596925000000001</v>
      </c>
      <c r="G105">
        <v>6.3593283333333304</v>
      </c>
      <c r="H105">
        <v>6.7715491666666701</v>
      </c>
      <c r="I105">
        <v>7.0453650000000003</v>
      </c>
      <c r="J105">
        <v>8.26122333333333</v>
      </c>
      <c r="K105">
        <v>8.4736741582488797</v>
      </c>
      <c r="L105">
        <v>7.3212219611528804</v>
      </c>
      <c r="M105">
        <v>7.2611321323273499</v>
      </c>
      <c r="N105">
        <v>8.2099686265933105</v>
      </c>
      <c r="O105">
        <v>9.6550560691352594</v>
      </c>
      <c r="P105">
        <v>10.852655568783099</v>
      </c>
      <c r="Q105" s="229">
        <f>VLOOKUP(A105,'Fx rates update 2016'!$A$2:$U$223,20,0)</f>
        <v>12.7589308811644</v>
      </c>
      <c r="R105" s="229">
        <f>VLOOKUP(A105,'Fx rates update 2016'!$A$2:$U$223,21,0)</f>
        <v>12.7589308811644</v>
      </c>
      <c r="S105" s="229">
        <f t="shared" si="2"/>
        <v>12.7589308811644</v>
      </c>
      <c r="T105" s="229">
        <f t="shared" si="3"/>
        <v>12.7589308811644</v>
      </c>
    </row>
    <row r="106" spans="1:20" x14ac:dyDescent="0.25">
      <c r="A106" t="s">
        <v>475</v>
      </c>
      <c r="B106">
        <v>4</v>
      </c>
      <c r="C106">
        <v>4</v>
      </c>
      <c r="D106">
        <v>3.6769583333333302</v>
      </c>
      <c r="E106">
        <v>3.0608666666666702</v>
      </c>
      <c r="F106">
        <v>2.7805916666666701</v>
      </c>
      <c r="G106">
        <v>2.774025</v>
      </c>
      <c r="H106">
        <v>2.7522250000000001</v>
      </c>
      <c r="I106">
        <v>2.5237250000000002</v>
      </c>
      <c r="J106">
        <v>2.357075</v>
      </c>
      <c r="K106">
        <v>2.48403333333333</v>
      </c>
      <c r="L106">
        <v>2.6063333333333301</v>
      </c>
      <c r="M106">
        <v>2.4811000000000001</v>
      </c>
      <c r="N106">
        <v>2.6862916666666701</v>
      </c>
      <c r="O106">
        <v>2.60100833333333</v>
      </c>
      <c r="P106">
        <v>2.6002916666666702</v>
      </c>
      <c r="Q106" s="229">
        <v>2.6002916666666702</v>
      </c>
      <c r="R106" s="229">
        <v>2.6002916666666702</v>
      </c>
      <c r="S106" s="229">
        <f t="shared" si="2"/>
        <v>2.6002916666666702</v>
      </c>
      <c r="T106" s="229">
        <f t="shared" si="3"/>
        <v>2.6002916666666702</v>
      </c>
    </row>
    <row r="107" spans="1:20" x14ac:dyDescent="0.25">
      <c r="A107" t="s">
        <v>476</v>
      </c>
      <c r="Q107" s="229"/>
      <c r="R107" s="229" t="str">
        <f>VLOOKUP(A107,'Fx rates update 2016'!$A$2:$U$223,21,0)</f>
        <v/>
      </c>
      <c r="S107" s="229" t="str">
        <f t="shared" si="2"/>
        <v/>
      </c>
      <c r="T107" s="229" t="str">
        <f t="shared" si="3"/>
        <v/>
      </c>
    </row>
    <row r="108" spans="1:20" x14ac:dyDescent="0.25">
      <c r="A108" t="s">
        <v>471</v>
      </c>
      <c r="B108">
        <v>0.60650000000000004</v>
      </c>
      <c r="C108">
        <v>0.62791666666666701</v>
      </c>
      <c r="D108">
        <v>0.61819166666666703</v>
      </c>
      <c r="E108">
        <v>0.57147499999999996</v>
      </c>
      <c r="F108">
        <v>0.54023333333333301</v>
      </c>
      <c r="G108">
        <v>0.56471666666666698</v>
      </c>
      <c r="H108">
        <v>0.56040833333333295</v>
      </c>
      <c r="I108">
        <v>0.51379166666666698</v>
      </c>
      <c r="J108">
        <v>0.480816666666667</v>
      </c>
      <c r="K108">
        <v>0.50555000000000005</v>
      </c>
      <c r="L108">
        <v>0.53047500000000003</v>
      </c>
      <c r="M108">
        <v>0.50123333333333298</v>
      </c>
      <c r="N108">
        <v>0.546875</v>
      </c>
      <c r="O108">
        <v>0.52939166666666704</v>
      </c>
      <c r="P108" s="229">
        <v>0.52939166666666704</v>
      </c>
      <c r="Q108" s="229">
        <v>0.52939166666666704</v>
      </c>
      <c r="R108" s="229">
        <v>0.52939166666666704</v>
      </c>
      <c r="S108" s="229">
        <f t="shared" si="2"/>
        <v>0.52939166666666704</v>
      </c>
      <c r="T108" s="229">
        <f t="shared" si="3"/>
        <v>0.52939166666666704</v>
      </c>
    </row>
    <row r="109" spans="1:20" x14ac:dyDescent="0.25">
      <c r="A109" t="s">
        <v>488</v>
      </c>
      <c r="B109">
        <v>10.6256361666667</v>
      </c>
      <c r="C109">
        <v>11.302975</v>
      </c>
      <c r="D109">
        <v>11.020583333333301</v>
      </c>
      <c r="E109">
        <v>9.5743833333333299</v>
      </c>
      <c r="F109">
        <v>8.8680166666666693</v>
      </c>
      <c r="G109">
        <v>8.8650083333333303</v>
      </c>
      <c r="H109">
        <v>8.7955833333333295</v>
      </c>
      <c r="I109">
        <v>8.1923333333333304</v>
      </c>
      <c r="J109">
        <v>7.7503250000000001</v>
      </c>
      <c r="K109">
        <v>8.0571000000000002</v>
      </c>
      <c r="L109">
        <v>8.4171570833333291</v>
      </c>
      <c r="M109">
        <v>8.0898749999999993</v>
      </c>
      <c r="N109">
        <v>8.6284445833333301</v>
      </c>
      <c r="O109">
        <v>8.4055039167442995</v>
      </c>
      <c r="P109">
        <v>8.4063366882615203</v>
      </c>
      <c r="Q109" s="229">
        <f>VLOOKUP(A109,'Fx rates update 2016'!$A$2:$U$223,20,0)</f>
        <v>9.7643482795030891</v>
      </c>
      <c r="R109" s="229">
        <f>VLOOKUP(A109,'Fx rates update 2016'!$A$2:$U$223,21,0)</f>
        <v>9.7643482795030891</v>
      </c>
      <c r="S109" s="229">
        <f t="shared" si="2"/>
        <v>9.7643482795030891</v>
      </c>
      <c r="T109" s="229">
        <f t="shared" si="3"/>
        <v>9.7643482795030891</v>
      </c>
    </row>
    <row r="110" spans="1:20" x14ac:dyDescent="0.25">
      <c r="A110" t="s">
        <v>509</v>
      </c>
      <c r="B110">
        <v>12.4342166666667</v>
      </c>
      <c r="C110">
        <v>12.8651416666667</v>
      </c>
      <c r="D110">
        <v>13.5704975</v>
      </c>
      <c r="E110">
        <v>13.9448833333333</v>
      </c>
      <c r="F110">
        <v>12.3297166666667</v>
      </c>
      <c r="G110">
        <v>12.599625</v>
      </c>
      <c r="H110">
        <v>13.1310583333333</v>
      </c>
      <c r="I110">
        <v>12.1399449731183</v>
      </c>
      <c r="J110">
        <v>10.3920436827957</v>
      </c>
      <c r="K110">
        <v>11.1095754339478</v>
      </c>
      <c r="L110">
        <v>12.369260961341499</v>
      </c>
      <c r="M110">
        <v>11.7386124865591</v>
      </c>
      <c r="N110">
        <v>12.1114368159066</v>
      </c>
      <c r="O110">
        <v>12.5867562314388</v>
      </c>
      <c r="P110">
        <v>14.035630049923199</v>
      </c>
      <c r="Q110" s="229">
        <f>VLOOKUP(A110,'Fx rates update 2016'!$A$2:$U$223,20,0)</f>
        <v>18.818475145289302</v>
      </c>
      <c r="R110" s="229">
        <f>VLOOKUP(A110,'Fx rates update 2016'!$A$2:$U$223,21,0)</f>
        <v>18.818475145289302</v>
      </c>
      <c r="S110" s="229">
        <f t="shared" si="2"/>
        <v>18.818475145289302</v>
      </c>
      <c r="T110" s="229">
        <f t="shared" si="3"/>
        <v>18.818475145289302</v>
      </c>
    </row>
    <row r="111" spans="1:20" x14ac:dyDescent="0.25">
      <c r="A111" t="s">
        <v>477</v>
      </c>
      <c r="B111">
        <v>1353.49616666667</v>
      </c>
      <c r="C111">
        <v>1317.69883333333</v>
      </c>
      <c r="D111">
        <v>1366.39116666667</v>
      </c>
      <c r="E111">
        <v>1238.32766666667</v>
      </c>
      <c r="F111">
        <v>1868.8578333333301</v>
      </c>
      <c r="G111">
        <v>2003.02583333333</v>
      </c>
      <c r="H111">
        <v>2142.3016666666699</v>
      </c>
      <c r="I111">
        <v>1873.87666666667</v>
      </c>
      <c r="J111">
        <v>1708.37083333333</v>
      </c>
      <c r="K111">
        <v>1956.20583333333</v>
      </c>
      <c r="L111">
        <v>2089.9499999999998</v>
      </c>
      <c r="M111">
        <v>2025.1175000000001</v>
      </c>
      <c r="N111">
        <v>2194.9666666666699</v>
      </c>
      <c r="O111">
        <v>2206.9141666666701</v>
      </c>
      <c r="P111">
        <v>2414.8116666666701</v>
      </c>
      <c r="Q111" s="229">
        <f>VLOOKUP(A111,'Fx rates update 2016'!$A$2:$U$223,20,0)</f>
        <v>2933.50833333333</v>
      </c>
      <c r="R111" s="229">
        <f>VLOOKUP(A111,'Fx rates update 2016'!$A$2:$U$223,21,0)</f>
        <v>2933.50833333333</v>
      </c>
      <c r="S111" s="229">
        <f t="shared" si="2"/>
        <v>2933.50833333333</v>
      </c>
      <c r="T111" s="229">
        <f t="shared" si="3"/>
        <v>2933.50833333333</v>
      </c>
    </row>
    <row r="112" spans="1:20" x14ac:dyDescent="0.25">
      <c r="A112" t="s">
        <v>582</v>
      </c>
      <c r="B112">
        <v>11.77</v>
      </c>
      <c r="C112">
        <v>12.2420833333333</v>
      </c>
      <c r="D112">
        <v>12.8</v>
      </c>
      <c r="E112">
        <v>12.8</v>
      </c>
      <c r="F112">
        <v>12.8</v>
      </c>
      <c r="G112">
        <v>12.8</v>
      </c>
      <c r="H112">
        <v>12.8</v>
      </c>
      <c r="I112">
        <v>12.8</v>
      </c>
      <c r="J112">
        <v>12.8</v>
      </c>
      <c r="K112">
        <v>12.8</v>
      </c>
      <c r="L112">
        <v>12.8</v>
      </c>
      <c r="M112">
        <v>14.6020084036964</v>
      </c>
      <c r="N112">
        <v>15.364835316359599</v>
      </c>
      <c r="O112">
        <v>15.3667100302841</v>
      </c>
      <c r="P112">
        <v>15.380393518089299</v>
      </c>
      <c r="Q112" s="229">
        <f>VLOOKUP(A112,'Fx rates update 2016'!$A$2:$U$223,20,0)</f>
        <v>15.3663312211982</v>
      </c>
      <c r="R112" s="229">
        <f>VLOOKUP(A112,'Fx rates update 2016'!$A$2:$U$223,21,0)</f>
        <v>15.3663312211982</v>
      </c>
      <c r="S112" s="229">
        <f t="shared" si="2"/>
        <v>15.3663312211982</v>
      </c>
      <c r="T112" s="229">
        <f t="shared" si="3"/>
        <v>15.3663312211982</v>
      </c>
    </row>
    <row r="113" spans="1:20" x14ac:dyDescent="0.25">
      <c r="A113" t="s">
        <v>484</v>
      </c>
      <c r="B113">
        <v>9.4555583333333306</v>
      </c>
      <c r="C113">
        <v>9.3423416666666697</v>
      </c>
      <c r="D113">
        <v>9.6559583333333308</v>
      </c>
      <c r="E113">
        <v>10.7890191666667</v>
      </c>
      <c r="F113">
        <v>11.285966666666701</v>
      </c>
      <c r="G113">
        <v>10.8978916666667</v>
      </c>
      <c r="H113">
        <v>10.8992416666667</v>
      </c>
      <c r="I113">
        <v>10.9281916666667</v>
      </c>
      <c r="J113">
        <v>11.129716666666701</v>
      </c>
      <c r="K113">
        <v>13.513475</v>
      </c>
      <c r="L113">
        <v>12.636008333333301</v>
      </c>
      <c r="M113">
        <v>12.423325</v>
      </c>
      <c r="N113">
        <v>13.169458333333299</v>
      </c>
      <c r="O113">
        <v>12.7719916666667</v>
      </c>
      <c r="P113">
        <v>13.292450000000001</v>
      </c>
      <c r="Q113" s="229">
        <f>VLOOKUP(A113,'Fx rates update 2016'!$A$2:$U$223,20,0)</f>
        <v>15.848266666666699</v>
      </c>
      <c r="R113" s="229">
        <f>VLOOKUP(A113,'Fx rates update 2016'!$A$2:$U$223,21,0)</f>
        <v>15.848266666666699</v>
      </c>
      <c r="S113" s="229">
        <f t="shared" si="2"/>
        <v>15.848266666666699</v>
      </c>
      <c r="T113" s="229">
        <f t="shared" si="3"/>
        <v>15.848266666666699</v>
      </c>
    </row>
    <row r="114" spans="1:20" x14ac:dyDescent="0.25">
      <c r="A114" t="s">
        <v>481</v>
      </c>
      <c r="Q114" s="229"/>
      <c r="R114" s="229" t="str">
        <f>VLOOKUP(A114,'Fx rates update 2016'!$A$2:$U$223,21,0)</f>
        <v/>
      </c>
      <c r="S114" s="229" t="str">
        <f t="shared" si="2"/>
        <v/>
      </c>
      <c r="T114" s="229" t="str">
        <f t="shared" si="3"/>
        <v/>
      </c>
    </row>
    <row r="115" spans="1:20" x14ac:dyDescent="0.25">
      <c r="A115" t="s">
        <v>538</v>
      </c>
      <c r="B115">
        <v>65.903866666666701</v>
      </c>
      <c r="C115">
        <v>68.037133333333301</v>
      </c>
      <c r="D115">
        <v>64.349791666666704</v>
      </c>
      <c r="E115">
        <v>54.322258333333302</v>
      </c>
      <c r="F115">
        <v>49.409933333333299</v>
      </c>
      <c r="G115">
        <v>49.2836833333333</v>
      </c>
      <c r="H115">
        <v>48.801766666666701</v>
      </c>
      <c r="I115">
        <v>44.7298166666667</v>
      </c>
      <c r="J115">
        <v>41.867683333333297</v>
      </c>
      <c r="K115">
        <v>44.100574999999999</v>
      </c>
      <c r="L115">
        <v>46.4853916666667</v>
      </c>
      <c r="M115">
        <v>44.230825000000003</v>
      </c>
      <c r="N115">
        <v>47.890250000000002</v>
      </c>
      <c r="O115">
        <v>46.395341666666702</v>
      </c>
      <c r="P115">
        <v>46.437130833333299</v>
      </c>
      <c r="Q115" s="229">
        <f>VLOOKUP(A115,'Fx rates update 2016'!$A$2:$U$223,20,0)</f>
        <v>55.537075000000002</v>
      </c>
      <c r="R115" s="229">
        <f>VLOOKUP(A115,'Fx rates update 2016'!$A$2:$U$223,21,0)</f>
        <v>55.537075000000002</v>
      </c>
      <c r="S115" s="229">
        <f t="shared" si="2"/>
        <v>55.537075000000002</v>
      </c>
      <c r="T115" s="229">
        <f t="shared" si="3"/>
        <v>55.537075000000002</v>
      </c>
    </row>
    <row r="116" spans="1:20" x14ac:dyDescent="0.25">
      <c r="A116" t="s">
        <v>480</v>
      </c>
      <c r="B116">
        <v>711.97627443083297</v>
      </c>
      <c r="C116">
        <v>733.03850707000004</v>
      </c>
      <c r="D116">
        <v>696.98820361166702</v>
      </c>
      <c r="E116">
        <v>581.20031386416701</v>
      </c>
      <c r="F116">
        <v>528.28480930499995</v>
      </c>
      <c r="G116">
        <v>527.46814284000004</v>
      </c>
      <c r="H116">
        <v>522.89010961083295</v>
      </c>
      <c r="I116">
        <v>479.26678258750002</v>
      </c>
      <c r="J116">
        <v>447.80525556077401</v>
      </c>
      <c r="K116">
        <v>472.18629075489298</v>
      </c>
      <c r="L116">
        <v>495.277021572396</v>
      </c>
      <c r="M116">
        <v>471.86611409170001</v>
      </c>
      <c r="N116">
        <v>510.52713590196998</v>
      </c>
      <c r="O116">
        <v>494.04003744699003</v>
      </c>
      <c r="P116">
        <v>494.41495286493699</v>
      </c>
      <c r="Q116" s="229">
        <f>VLOOKUP(A116,'Fx rates update 2016'!$A$2:$U$223,20,0)</f>
        <v>591.44950750132796</v>
      </c>
      <c r="R116" s="229">
        <f>VLOOKUP(A116,'Fx rates update 2016'!$A$2:$U$223,21,0)</f>
        <v>591.44950750132796</v>
      </c>
      <c r="S116" s="229">
        <f t="shared" si="2"/>
        <v>591.44950750132796</v>
      </c>
      <c r="T116" s="229">
        <f t="shared" si="3"/>
        <v>591.44950750132796</v>
      </c>
    </row>
    <row r="117" spans="1:20" x14ac:dyDescent="0.25">
      <c r="A117" t="s">
        <v>583</v>
      </c>
      <c r="B117">
        <v>0.43814999166666702</v>
      </c>
      <c r="C117">
        <v>0.450041566666667</v>
      </c>
      <c r="D117">
        <v>0.43362033825000001</v>
      </c>
      <c r="E117">
        <v>0.37723333333333298</v>
      </c>
      <c r="F117">
        <v>0.34466317998548601</v>
      </c>
      <c r="G117">
        <v>0.34577739224999998</v>
      </c>
      <c r="H117">
        <v>0.340893885583333</v>
      </c>
      <c r="I117">
        <v>0.31167499999999998</v>
      </c>
      <c r="Q117" s="229"/>
      <c r="R117" s="229" t="str">
        <f>VLOOKUP(A117,'Fx rates update 2016'!$A$2:$U$223,21,0)</f>
        <v/>
      </c>
      <c r="S117" s="229" t="str">
        <f t="shared" si="2"/>
        <v/>
      </c>
      <c r="T117" s="229" t="str">
        <f t="shared" si="3"/>
        <v/>
      </c>
    </row>
    <row r="118" spans="1:20" x14ac:dyDescent="0.25">
      <c r="A118" t="s">
        <v>490</v>
      </c>
      <c r="B118">
        <v>6.5167250000000001</v>
      </c>
      <c r="C118">
        <v>6.74890833333333</v>
      </c>
      <c r="D118">
        <v>6.6420833333333302</v>
      </c>
      <c r="E118">
        <v>6.1389250000000004</v>
      </c>
      <c r="F118">
        <v>5.8058333333333296</v>
      </c>
      <c r="G118">
        <v>5.81816666666667</v>
      </c>
      <c r="H118">
        <v>5.84294166666667</v>
      </c>
      <c r="I118">
        <v>5.6168833333333303</v>
      </c>
      <c r="J118">
        <v>5.4414499999999997</v>
      </c>
      <c r="K118">
        <v>5.5763666666666696</v>
      </c>
      <c r="L118">
        <v>5.6348833333333301</v>
      </c>
      <c r="M118">
        <v>5.4441083333333298</v>
      </c>
      <c r="N118">
        <v>640.653416666667</v>
      </c>
      <c r="O118">
        <v>933.57045635687905</v>
      </c>
      <c r="P118">
        <v>984.34574756004599</v>
      </c>
      <c r="Q118" s="229">
        <f>VLOOKUP(A118,'Fx rates update 2016'!$A$2:$U$223,20,0)</f>
        <v>1162.6153286255401</v>
      </c>
      <c r="R118" s="229">
        <f>VLOOKUP(A118,'Fx rates update 2016'!$A$2:$U$223,21,0)</f>
        <v>1162.6153286255401</v>
      </c>
      <c r="S118" s="229">
        <f t="shared" si="2"/>
        <v>1162.6153286255401</v>
      </c>
      <c r="T118" s="229">
        <f t="shared" si="3"/>
        <v>1162.6153286255401</v>
      </c>
    </row>
    <row r="119" spans="1:20" x14ac:dyDescent="0.25">
      <c r="A119" t="s">
        <v>487</v>
      </c>
      <c r="B119">
        <v>1.08540083333333</v>
      </c>
      <c r="C119">
        <v>1.11751</v>
      </c>
      <c r="D119">
        <v>1.0625516666666699</v>
      </c>
      <c r="E119">
        <v>0.88603416666666701</v>
      </c>
      <c r="F119">
        <v>0.805365</v>
      </c>
      <c r="G119">
        <v>0.80411999999999995</v>
      </c>
      <c r="H119">
        <v>0.79714083333333297</v>
      </c>
      <c r="I119">
        <v>0.73063750000000005</v>
      </c>
      <c r="J119">
        <v>0.682674711239873</v>
      </c>
      <c r="K119">
        <v>0.71984335978561498</v>
      </c>
      <c r="L119">
        <v>0.75504495198983501</v>
      </c>
      <c r="M119">
        <v>0.71935525360915398</v>
      </c>
      <c r="N119">
        <v>0.77829360141285198</v>
      </c>
      <c r="O119">
        <v>0.75315918184727004</v>
      </c>
      <c r="P119">
        <v>0.75373073671740198</v>
      </c>
      <c r="Q119" s="229">
        <f>VLOOKUP(A119,'Fx rates update 2016'!$A$2:$U$223,20,0)</f>
        <v>0.90165896164127801</v>
      </c>
      <c r="R119" s="229">
        <f>VLOOKUP(A119,'Fx rates update 2016'!$A$2:$U$223,21,0)</f>
        <v>0.90165896164127801</v>
      </c>
      <c r="S119" s="229">
        <f t="shared" si="2"/>
        <v>0.90165896164127801</v>
      </c>
      <c r="T119" s="229">
        <f t="shared" si="3"/>
        <v>0.90165896164127801</v>
      </c>
    </row>
    <row r="120" spans="1:20" x14ac:dyDescent="0.25">
      <c r="A120" t="s">
        <v>486</v>
      </c>
      <c r="B120">
        <v>1076.6666666666699</v>
      </c>
      <c r="C120">
        <v>1097.6975</v>
      </c>
      <c r="D120">
        <v>1110.31</v>
      </c>
      <c r="E120">
        <v>1146.5425</v>
      </c>
      <c r="F120">
        <v>1185.2974999999999</v>
      </c>
      <c r="G120">
        <v>1205.2466666666701</v>
      </c>
      <c r="H120">
        <v>1179.69916666667</v>
      </c>
      <c r="I120">
        <v>1170.40083333333</v>
      </c>
      <c r="J120">
        <v>1165.80416666667</v>
      </c>
      <c r="K120">
        <v>1437.7950000000001</v>
      </c>
      <c r="L120">
        <v>1357.06416666667</v>
      </c>
      <c r="M120">
        <v>1265.51583333333</v>
      </c>
      <c r="N120">
        <v>1357.58</v>
      </c>
      <c r="O120">
        <v>1523.9275</v>
      </c>
      <c r="P120">
        <v>1817.9387083333299</v>
      </c>
      <c r="Q120" s="229">
        <f>VLOOKUP(A120,'Fx rates update 2016'!$A$2:$U$223,20,0)</f>
        <v>1970.3091666666701</v>
      </c>
      <c r="R120" s="229">
        <f>VLOOKUP(A120,'Fx rates update 2016'!$A$2:$U$223,21,0)</f>
        <v>1970.3091666666701</v>
      </c>
      <c r="S120" s="229">
        <f t="shared" si="2"/>
        <v>1970.3091666666701</v>
      </c>
      <c r="T120" s="229">
        <f t="shared" si="3"/>
        <v>1970.3091666666701</v>
      </c>
    </row>
    <row r="121" spans="1:20" x14ac:dyDescent="0.25">
      <c r="A121" t="s">
        <v>489</v>
      </c>
      <c r="B121">
        <v>15.22725</v>
      </c>
      <c r="C121">
        <v>20.703640833333299</v>
      </c>
      <c r="D121">
        <v>23.677956666666699</v>
      </c>
      <c r="E121">
        <v>23.7822675</v>
      </c>
      <c r="F121">
        <v>22.581342500000002</v>
      </c>
      <c r="G121">
        <v>23.060964999999999</v>
      </c>
      <c r="H121">
        <v>25.400779166666702</v>
      </c>
      <c r="I121">
        <v>25.840341450216499</v>
      </c>
      <c r="J121">
        <v>24.300642472865299</v>
      </c>
      <c r="K121">
        <v>27.518299963924999</v>
      </c>
      <c r="L121">
        <v>33.960098800690801</v>
      </c>
      <c r="M121">
        <v>29.067599931977501</v>
      </c>
      <c r="N121">
        <v>28.3729844798921</v>
      </c>
      <c r="O121">
        <v>30.1041110929498</v>
      </c>
      <c r="P121">
        <v>31.352687700944301</v>
      </c>
      <c r="Q121" s="229">
        <f>VLOOKUP(A121,'Fx rates update 2016'!$A$2:$U$223,20,0)</f>
        <v>39.982474146540603</v>
      </c>
      <c r="R121" s="229">
        <f>VLOOKUP(A121,'Fx rates update 2016'!$A$2:$U$223,21,0)</f>
        <v>39.982474146540603</v>
      </c>
      <c r="S121" s="229">
        <f t="shared" si="2"/>
        <v>39.982474146540603</v>
      </c>
      <c r="T121" s="229">
        <f t="shared" si="3"/>
        <v>39.982474146540603</v>
      </c>
    </row>
    <row r="122" spans="1:20" x14ac:dyDescent="0.25">
      <c r="A122" t="s">
        <v>482</v>
      </c>
      <c r="B122">
        <v>238.92333333333301</v>
      </c>
      <c r="C122">
        <v>255.629166666667</v>
      </c>
      <c r="D122">
        <v>271.73916666666702</v>
      </c>
      <c r="E122">
        <v>263.02999999999997</v>
      </c>
      <c r="G122">
        <v>265.52833333333302</v>
      </c>
      <c r="H122">
        <v>268.60000000000002</v>
      </c>
      <c r="I122">
        <v>258.58666666666699</v>
      </c>
      <c r="J122">
        <v>238.20333333333301</v>
      </c>
      <c r="K122">
        <v>262.365833333333</v>
      </c>
      <c r="L122">
        <v>275.89416666666699</v>
      </c>
      <c r="M122">
        <v>281.118333333333</v>
      </c>
      <c r="N122">
        <v>296.62</v>
      </c>
      <c r="O122">
        <v>300.68166666666701</v>
      </c>
      <c r="P122">
        <v>303.255</v>
      </c>
      <c r="Q122" s="229">
        <f>VLOOKUP(A122,'Fx rates update 2016'!$A$2:$U$223,20,0)</f>
        <v>324.67166666666702</v>
      </c>
      <c r="R122" s="229">
        <f>VLOOKUP(A122,'Fx rates update 2016'!$A$2:$U$223,21,0)</f>
        <v>324.67166666666702</v>
      </c>
      <c r="S122" s="229">
        <f t="shared" si="2"/>
        <v>324.67166666666702</v>
      </c>
      <c r="T122" s="229">
        <f t="shared" si="3"/>
        <v>324.67166666666702</v>
      </c>
    </row>
    <row r="123" spans="1:20" x14ac:dyDescent="0.25">
      <c r="A123" t="s">
        <v>483</v>
      </c>
      <c r="B123">
        <v>26.249558333333301</v>
      </c>
      <c r="C123">
        <v>29.129258333333301</v>
      </c>
      <c r="D123">
        <v>29.962</v>
      </c>
      <c r="E123">
        <v>27.901475000000001</v>
      </c>
      <c r="F123">
        <v>27.498516666666699</v>
      </c>
      <c r="G123">
        <v>29.496233333333301</v>
      </c>
      <c r="H123">
        <v>31.708066666666699</v>
      </c>
      <c r="I123">
        <v>31.313656250000001</v>
      </c>
      <c r="J123">
        <v>28.452837500000001</v>
      </c>
      <c r="K123">
        <v>31.959800000000001</v>
      </c>
      <c r="L123">
        <v>30.784400000000002</v>
      </c>
      <c r="M123">
        <v>28.705950000000001</v>
      </c>
      <c r="N123">
        <v>30.0499716666667</v>
      </c>
      <c r="O123">
        <v>30.7013583333333</v>
      </c>
      <c r="P123">
        <v>30.6216166666667</v>
      </c>
      <c r="Q123" s="229">
        <f>VLOOKUP(A123,'Fx rates update 2016'!$A$2:$U$223,20,0)</f>
        <v>35.056699999999999</v>
      </c>
      <c r="R123" s="229">
        <f>VLOOKUP(A123,'Fx rates update 2016'!$A$2:$U$223,21,0)</f>
        <v>35.056699999999999</v>
      </c>
      <c r="S123" s="229">
        <f t="shared" si="2"/>
        <v>35.056699999999999</v>
      </c>
      <c r="T123" s="229">
        <f t="shared" si="3"/>
        <v>35.056699999999999</v>
      </c>
    </row>
    <row r="124" spans="1:20" x14ac:dyDescent="0.25">
      <c r="A124" t="s">
        <v>478</v>
      </c>
      <c r="B124">
        <v>59.543808333333303</v>
      </c>
      <c r="C124">
        <v>72.197333333333304</v>
      </c>
      <c r="D124">
        <v>76.686608333333297</v>
      </c>
      <c r="E124">
        <v>97.432474999999997</v>
      </c>
      <c r="F124">
        <v>108.89750833333299</v>
      </c>
      <c r="G124">
        <v>118.41974166666699</v>
      </c>
      <c r="H124">
        <v>136.01354166666701</v>
      </c>
      <c r="I124">
        <v>139.95728662071801</v>
      </c>
      <c r="J124">
        <v>140.52269213564199</v>
      </c>
      <c r="K124">
        <v>141.16694375</v>
      </c>
      <c r="L124">
        <v>150.486655869408</v>
      </c>
      <c r="M124">
        <v>156.51545111111099</v>
      </c>
      <c r="N124">
        <v>249.105950100379</v>
      </c>
      <c r="O124">
        <v>364.40728728829703</v>
      </c>
      <c r="P124">
        <v>424.895808098656</v>
      </c>
      <c r="Q124" s="229">
        <f>VLOOKUP(A124,'Fx rates update 2016'!$A$2:$U$223,20,0)</f>
        <v>499.60668877629701</v>
      </c>
      <c r="R124" s="229">
        <f>VLOOKUP(A124,'Fx rates update 2016'!$A$2:$U$223,21,0)</f>
        <v>499.60668877629701</v>
      </c>
      <c r="S124" s="229">
        <f t="shared" si="2"/>
        <v>499.60668877629701</v>
      </c>
      <c r="T124" s="229">
        <f t="shared" si="3"/>
        <v>499.60668877629701</v>
      </c>
    </row>
    <row r="125" spans="1:20" x14ac:dyDescent="0.25">
      <c r="A125" t="s">
        <v>479</v>
      </c>
      <c r="B125">
        <v>3.8</v>
      </c>
      <c r="C125">
        <v>3.8</v>
      </c>
      <c r="D125">
        <v>3.8</v>
      </c>
      <c r="E125">
        <v>3.8</v>
      </c>
      <c r="F125">
        <v>3.8</v>
      </c>
      <c r="G125">
        <v>3.7870916666666701</v>
      </c>
      <c r="H125">
        <v>3.6681769583333299</v>
      </c>
      <c r="I125">
        <v>3.43756938226247</v>
      </c>
      <c r="J125">
        <v>3.3358333333333299</v>
      </c>
      <c r="K125">
        <v>3.5245029107064401</v>
      </c>
      <c r="L125">
        <v>3.22108691472175</v>
      </c>
      <c r="M125">
        <v>3.06000301052058</v>
      </c>
      <c r="N125">
        <v>3.08880086662188</v>
      </c>
      <c r="O125">
        <v>3.1509085500972498</v>
      </c>
      <c r="P125">
        <v>3.2728597464304698</v>
      </c>
      <c r="Q125" s="229">
        <f>VLOOKUP(A125,'Fx rates update 2016'!$A$2:$U$223,20,0)</f>
        <v>3.9055002630276801</v>
      </c>
      <c r="R125" s="229">
        <f>VLOOKUP(A125,'Fx rates update 2016'!$A$2:$U$223,21,0)</f>
        <v>3.9055002630276801</v>
      </c>
      <c r="S125" s="229">
        <f t="shared" si="2"/>
        <v>3.9055002630276801</v>
      </c>
      <c r="T125" s="229">
        <f t="shared" si="3"/>
        <v>3.9055002630276801</v>
      </c>
    </row>
    <row r="126" spans="1:20" x14ac:dyDescent="0.25">
      <c r="A126" t="s">
        <v>491</v>
      </c>
      <c r="B126">
        <v>6.9398283333333302</v>
      </c>
      <c r="C126">
        <v>8.6091808333333297</v>
      </c>
      <c r="D126">
        <v>10.540746666666699</v>
      </c>
      <c r="E126">
        <v>7.5647491666666697</v>
      </c>
      <c r="F126">
        <v>6.4596925000000001</v>
      </c>
      <c r="G126">
        <v>6.3593283333333304</v>
      </c>
      <c r="H126">
        <v>6.7715491666666701</v>
      </c>
      <c r="I126">
        <v>7.0453650000000003</v>
      </c>
      <c r="J126">
        <v>8.26122333333333</v>
      </c>
      <c r="K126">
        <v>8.4736741582488797</v>
      </c>
      <c r="L126">
        <v>7.3212219611528804</v>
      </c>
      <c r="M126">
        <v>7.2611321323273499</v>
      </c>
      <c r="N126">
        <v>8.2099686265933105</v>
      </c>
      <c r="O126">
        <v>9.6550560691352594</v>
      </c>
      <c r="P126">
        <v>10.852655568783099</v>
      </c>
      <c r="Q126" s="229">
        <f>VLOOKUP(A126,'Fx rates update 2016'!$A$2:$U$223,20,0)</f>
        <v>12.7589308811644</v>
      </c>
      <c r="R126" s="229">
        <f>VLOOKUP(A126,'Fx rates update 2016'!$A$2:$U$223,21,0)</f>
        <v>12.7589308811644</v>
      </c>
      <c r="S126" s="229">
        <f t="shared" si="2"/>
        <v>12.7589308811644</v>
      </c>
      <c r="T126" s="229">
        <f t="shared" si="3"/>
        <v>12.7589308811644</v>
      </c>
    </row>
    <row r="127" spans="1:20" x14ac:dyDescent="0.25">
      <c r="A127" t="s">
        <v>495</v>
      </c>
      <c r="B127">
        <v>711.97627443083297</v>
      </c>
      <c r="C127">
        <v>733.03850707000004</v>
      </c>
      <c r="D127">
        <v>696.98820361166702</v>
      </c>
      <c r="E127">
        <v>581.20031386416701</v>
      </c>
      <c r="F127">
        <v>528.28480930499995</v>
      </c>
      <c r="G127">
        <v>527.46814284000004</v>
      </c>
      <c r="H127">
        <v>522.89010961083295</v>
      </c>
      <c r="I127">
        <v>479.26678258750002</v>
      </c>
      <c r="J127">
        <v>447.80525556077401</v>
      </c>
      <c r="K127">
        <v>472.18629075489298</v>
      </c>
      <c r="L127">
        <v>495.277021572396</v>
      </c>
      <c r="M127">
        <v>471.86611409170001</v>
      </c>
      <c r="N127">
        <v>510.52713590196998</v>
      </c>
      <c r="O127">
        <v>494.04003744699003</v>
      </c>
      <c r="P127">
        <v>494.41495286493699</v>
      </c>
      <c r="Q127" s="229">
        <f>VLOOKUP(A127,'Fx rates update 2016'!$A$2:$U$223,20,0)</f>
        <v>591.44950750132796</v>
      </c>
      <c r="R127" s="229">
        <f>VLOOKUP(A127,'Fx rates update 2016'!$A$2:$U$223,21,0)</f>
        <v>591.44950750132796</v>
      </c>
      <c r="S127" s="229">
        <f t="shared" si="2"/>
        <v>591.44950750132796</v>
      </c>
      <c r="T127" s="229">
        <f t="shared" si="3"/>
        <v>591.44950750132796</v>
      </c>
    </row>
    <row r="128" spans="1:20" x14ac:dyDescent="0.25">
      <c r="A128" t="s">
        <v>496</v>
      </c>
      <c r="B128">
        <v>101.69733333333301</v>
      </c>
      <c r="C128">
        <v>111.23125</v>
      </c>
      <c r="D128">
        <v>120.57815833333299</v>
      </c>
      <c r="E128">
        <v>129.22235000000001</v>
      </c>
      <c r="F128">
        <v>132.888025</v>
      </c>
      <c r="G128">
        <v>131.274333333333</v>
      </c>
      <c r="H128">
        <v>128.65166666666701</v>
      </c>
      <c r="I128">
        <v>125.808108333333</v>
      </c>
      <c r="J128">
        <v>118.546016666667</v>
      </c>
      <c r="K128">
        <v>148.90174166666699</v>
      </c>
      <c r="L128">
        <v>150.298025</v>
      </c>
      <c r="M128">
        <v>153.86160833333301</v>
      </c>
      <c r="N128">
        <v>157.49942575757601</v>
      </c>
      <c r="O128">
        <v>157.31122500000001</v>
      </c>
      <c r="P128">
        <v>158.552641666667</v>
      </c>
      <c r="Q128" s="229">
        <f>VLOOKUP(A128,'Fx rates update 2016'!$A$2:$U$223,20,0)</f>
        <v>192.44052444178601</v>
      </c>
      <c r="R128" s="229">
        <f>VLOOKUP(A128,'Fx rates update 2016'!$A$2:$U$223,21,0)</f>
        <v>192.44052444178601</v>
      </c>
      <c r="S128" s="229">
        <f t="shared" si="2"/>
        <v>192.44052444178601</v>
      </c>
      <c r="T128" s="229">
        <f t="shared" si="3"/>
        <v>192.44052444178601</v>
      </c>
    </row>
    <row r="129" spans="1:20" x14ac:dyDescent="0.25">
      <c r="A129" t="s">
        <v>494</v>
      </c>
      <c r="B129">
        <v>12.6843916666667</v>
      </c>
      <c r="C129">
        <v>13.3719416666667</v>
      </c>
      <c r="D129">
        <v>14.251325250000001</v>
      </c>
      <c r="E129">
        <v>15.1046433333333</v>
      </c>
      <c r="F129">
        <v>15.937247316462701</v>
      </c>
      <c r="G129">
        <v>16.733329534050199</v>
      </c>
      <c r="H129">
        <v>17.569998431899599</v>
      </c>
      <c r="I129">
        <v>18.448506159754199</v>
      </c>
      <c r="J129">
        <v>19.371896406501101</v>
      </c>
      <c r="K129">
        <v>20.339481870199702</v>
      </c>
      <c r="L129">
        <v>21.356448683435801</v>
      </c>
      <c r="M129">
        <v>22.424270616359401</v>
      </c>
      <c r="N129">
        <v>23.546663531083901</v>
      </c>
      <c r="O129">
        <v>24.7227641666667</v>
      </c>
      <c r="P129">
        <v>25.958900366743499</v>
      </c>
      <c r="Q129" s="229">
        <f>VLOOKUP(A129,'Fx rates update 2016'!$A$2:$U$223,20,0)</f>
        <v>27.256844940476199</v>
      </c>
      <c r="R129" s="229">
        <f>VLOOKUP(A129,'Fx rates update 2016'!$A$2:$U$223,21,0)</f>
        <v>27.256844940476199</v>
      </c>
      <c r="S129" s="229">
        <f t="shared" si="2"/>
        <v>27.256844940476199</v>
      </c>
      <c r="T129" s="229">
        <f t="shared" si="3"/>
        <v>27.256844940476199</v>
      </c>
    </row>
    <row r="130" spans="1:20" x14ac:dyDescent="0.25">
      <c r="A130" t="s">
        <v>584</v>
      </c>
      <c r="Q130" s="229"/>
      <c r="R130" s="229" t="str">
        <f>VLOOKUP(A130,'Fx rates update 2016'!$A$2:$U$223,21,0)</f>
        <v/>
      </c>
      <c r="S130" s="229" t="str">
        <f t="shared" si="2"/>
        <v/>
      </c>
      <c r="T130" s="229" t="str">
        <f t="shared" si="3"/>
        <v/>
      </c>
    </row>
    <row r="131" spans="1:20" x14ac:dyDescent="0.25">
      <c r="A131" t="s">
        <v>585</v>
      </c>
      <c r="B131">
        <v>8.8018416666666699</v>
      </c>
      <c r="C131">
        <v>8.9916541666666703</v>
      </c>
      <c r="D131">
        <v>7.9837788333333304</v>
      </c>
      <c r="E131">
        <v>7.0802166666666704</v>
      </c>
      <c r="F131">
        <v>6.7408333333333301</v>
      </c>
      <c r="G131">
        <v>6.4424999999999999</v>
      </c>
      <c r="H131">
        <v>6.4133333333333304</v>
      </c>
      <c r="I131">
        <v>5.8616666666666699</v>
      </c>
      <c r="J131">
        <v>5.64</v>
      </c>
      <c r="K131">
        <v>6.2883333333333304</v>
      </c>
      <c r="L131">
        <v>6.04416666666667</v>
      </c>
      <c r="M131">
        <v>5.60460730676329</v>
      </c>
      <c r="N131">
        <v>5.8174999999999999</v>
      </c>
      <c r="O131">
        <v>5.875</v>
      </c>
      <c r="P131">
        <v>6.3016666666666703</v>
      </c>
      <c r="Q131" s="229">
        <f>VLOOKUP(A131,'Fx rates update 2016'!$A$2:$U$223,20,0)</f>
        <v>8.0641666666666705</v>
      </c>
      <c r="R131" s="229">
        <f>VLOOKUP(A131,'Fx rates update 2016'!$A$2:$U$223,21,0)</f>
        <v>8.0641666666666705</v>
      </c>
      <c r="S131" s="229">
        <f t="shared" ref="S131:S194" si="4">R131</f>
        <v>8.0641666666666705</v>
      </c>
      <c r="T131" s="229">
        <f t="shared" ref="T131:T194" si="5">S131</f>
        <v>8.0641666666666705</v>
      </c>
    </row>
    <row r="132" spans="1:20" x14ac:dyDescent="0.25">
      <c r="A132" t="s">
        <v>493</v>
      </c>
      <c r="B132">
        <v>71.093795833333303</v>
      </c>
      <c r="C132">
        <v>74.949250000000006</v>
      </c>
      <c r="D132">
        <v>77.8766191666667</v>
      </c>
      <c r="E132">
        <v>76.141447499999998</v>
      </c>
      <c r="F132">
        <v>73.673596666666697</v>
      </c>
      <c r="G132">
        <v>71.367500000000007</v>
      </c>
      <c r="H132">
        <v>72.755605833333306</v>
      </c>
      <c r="I132">
        <v>66.415027499999994</v>
      </c>
      <c r="J132">
        <v>69.761695000000003</v>
      </c>
      <c r="K132">
        <v>77.573430739015606</v>
      </c>
      <c r="L132">
        <v>73.262359015804606</v>
      </c>
      <c r="M132">
        <v>74.02</v>
      </c>
      <c r="N132">
        <v>85.196666666666701</v>
      </c>
      <c r="O132">
        <v>92.993333333333297</v>
      </c>
      <c r="P132">
        <v>99.530833333333305</v>
      </c>
      <c r="Q132" s="229">
        <f>VLOOKUP(A132,'Fx rates update 2016'!$A$2:$U$223,20,0)</f>
        <v>102.405134331356</v>
      </c>
      <c r="R132" s="229">
        <f>VLOOKUP(A132,'Fx rates update 2016'!$A$2:$U$223,21,0)</f>
        <v>102.405134331356</v>
      </c>
      <c r="S132" s="229">
        <f t="shared" si="4"/>
        <v>102.405134331356</v>
      </c>
      <c r="T132" s="229">
        <f t="shared" si="5"/>
        <v>102.405134331356</v>
      </c>
    </row>
    <row r="133" spans="1:20" x14ac:dyDescent="0.25">
      <c r="A133" t="s">
        <v>586</v>
      </c>
      <c r="B133">
        <v>2.2011491666666698</v>
      </c>
      <c r="C133">
        <v>2.37875083333333</v>
      </c>
      <c r="D133">
        <v>2.1621908333333302</v>
      </c>
      <c r="E133">
        <v>1.7220991463977799</v>
      </c>
      <c r="F133">
        <v>1.50868127077323</v>
      </c>
      <c r="G133">
        <v>1.42027345661433</v>
      </c>
      <c r="H133">
        <v>1.5420557566968101</v>
      </c>
      <c r="I133">
        <v>1.36067522852426</v>
      </c>
      <c r="J133">
        <v>1.4227268095265</v>
      </c>
      <c r="K133">
        <v>1.6008772952194701</v>
      </c>
      <c r="L133">
        <v>1.38783382768108</v>
      </c>
      <c r="M133">
        <v>1.26581069673447</v>
      </c>
      <c r="N133">
        <v>1.2342836550132901</v>
      </c>
      <c r="O133">
        <v>1.2194079739482899</v>
      </c>
      <c r="P133">
        <v>1.20543333333333</v>
      </c>
      <c r="Q133" s="229">
        <f>VLOOKUP(A133,'Fx rates update 2016'!$A$2:$U$223,20,0)</f>
        <v>1.433975</v>
      </c>
      <c r="R133" s="229">
        <f>VLOOKUP(A133,'Fx rates update 2016'!$A$2:$U$223,21,0)</f>
        <v>1.433975</v>
      </c>
      <c r="S133" s="229">
        <f t="shared" si="4"/>
        <v>1.433975</v>
      </c>
      <c r="T133" s="229">
        <f t="shared" si="5"/>
        <v>1.433975</v>
      </c>
    </row>
    <row r="134" spans="1:20" x14ac:dyDescent="0.25">
      <c r="A134" t="s">
        <v>498</v>
      </c>
      <c r="B134">
        <v>0.38450000000000001</v>
      </c>
      <c r="C134">
        <v>0.38450000000000001</v>
      </c>
      <c r="D134">
        <v>0.38450000000000001</v>
      </c>
      <c r="E134">
        <v>0.38450000000000001</v>
      </c>
      <c r="F134">
        <v>0.38450000000000001</v>
      </c>
      <c r="G134">
        <v>0.38450000000000001</v>
      </c>
      <c r="H134">
        <v>0.38450000000000001</v>
      </c>
      <c r="I134">
        <v>0.38450000000000001</v>
      </c>
      <c r="J134">
        <v>0.38450000000000001</v>
      </c>
      <c r="K134">
        <v>0.38450000000000001</v>
      </c>
      <c r="L134">
        <v>0.38450000000000001</v>
      </c>
      <c r="M134">
        <v>0.38450000000000001</v>
      </c>
      <c r="N134">
        <v>0.38450000000000001</v>
      </c>
      <c r="O134">
        <v>0.38450000000000001</v>
      </c>
      <c r="P134">
        <v>0.38450000000000001</v>
      </c>
      <c r="Q134" s="229">
        <f>VLOOKUP(A134,'Fx rates update 2016'!$A$2:$U$223,20,0)</f>
        <v>0.38450000000000001</v>
      </c>
      <c r="R134" s="229">
        <f>VLOOKUP(A134,'Fx rates update 2016'!$A$2:$U$223,21,0)</f>
        <v>0.38450000000000001</v>
      </c>
      <c r="S134" s="229">
        <f t="shared" si="4"/>
        <v>0.38450000000000001</v>
      </c>
      <c r="T134" s="229">
        <f t="shared" si="5"/>
        <v>0.38450000000000001</v>
      </c>
    </row>
    <row r="135" spans="1:20" x14ac:dyDescent="0.25">
      <c r="A135" t="s">
        <v>499</v>
      </c>
      <c r="B135">
        <v>53.648186500000001</v>
      </c>
      <c r="C135">
        <v>61.927161666666699</v>
      </c>
      <c r="D135">
        <v>59.723781666666703</v>
      </c>
      <c r="E135">
        <v>57.751996666666699</v>
      </c>
      <c r="F135">
        <v>58.257863333333297</v>
      </c>
      <c r="G135">
        <v>59.514474999999997</v>
      </c>
      <c r="H135">
        <v>60.271335000000001</v>
      </c>
      <c r="I135">
        <v>60.738515833333302</v>
      </c>
      <c r="J135">
        <v>70.408033333333293</v>
      </c>
      <c r="K135">
        <v>81.712891666666707</v>
      </c>
      <c r="L135">
        <v>85.193816325757595</v>
      </c>
      <c r="M135">
        <v>86.343383333333307</v>
      </c>
      <c r="N135">
        <v>93.395197222222194</v>
      </c>
      <c r="O135">
        <v>101.628899206349</v>
      </c>
      <c r="P135">
        <v>101.100088423521</v>
      </c>
      <c r="Q135" s="229">
        <f>VLOOKUP(A135,'Fx rates update 2016'!$A$2:$U$223,20,0)</f>
        <v>102.769271604675</v>
      </c>
      <c r="R135" s="229">
        <f>VLOOKUP(A135,'Fx rates update 2016'!$A$2:$U$223,21,0)</f>
        <v>102.769271604675</v>
      </c>
      <c r="S135" s="229">
        <f t="shared" si="4"/>
        <v>102.769271604675</v>
      </c>
      <c r="T135" s="229">
        <f t="shared" si="5"/>
        <v>102.769271604675</v>
      </c>
    </row>
    <row r="136" spans="1:20" x14ac:dyDescent="0.25">
      <c r="A136" t="s">
        <v>501</v>
      </c>
      <c r="B136">
        <v>1</v>
      </c>
      <c r="C136">
        <v>1</v>
      </c>
      <c r="D136">
        <v>1</v>
      </c>
      <c r="E136">
        <v>1</v>
      </c>
      <c r="F136">
        <v>1</v>
      </c>
      <c r="G136">
        <v>1</v>
      </c>
      <c r="H136">
        <v>1</v>
      </c>
      <c r="I136">
        <v>1</v>
      </c>
      <c r="J136">
        <v>1</v>
      </c>
      <c r="K136">
        <v>1</v>
      </c>
      <c r="L136">
        <v>1</v>
      </c>
      <c r="M136">
        <v>1</v>
      </c>
      <c r="N136">
        <v>1</v>
      </c>
      <c r="O136">
        <v>1</v>
      </c>
      <c r="P136">
        <v>1</v>
      </c>
      <c r="Q136" s="229">
        <f>VLOOKUP(A136,'Fx rates update 2016'!$A$2:$U$223,20,0)</f>
        <v>1</v>
      </c>
      <c r="R136" s="229">
        <f>VLOOKUP(A136,'Fx rates update 2016'!$A$2:$U$223,21,0)</f>
        <v>1</v>
      </c>
      <c r="S136" s="229">
        <f t="shared" si="4"/>
        <v>1</v>
      </c>
      <c r="T136" s="229">
        <f t="shared" si="5"/>
        <v>1</v>
      </c>
    </row>
    <row r="137" spans="1:20" x14ac:dyDescent="0.25">
      <c r="A137" t="s">
        <v>504</v>
      </c>
      <c r="B137">
        <v>3.49</v>
      </c>
      <c r="C137">
        <v>3.5068333333333301</v>
      </c>
      <c r="D137">
        <v>3.5165000000000002</v>
      </c>
      <c r="E137">
        <v>3.4784670000000002</v>
      </c>
      <c r="F137">
        <v>3.4131749999999998</v>
      </c>
      <c r="G137">
        <v>3.2958416666666701</v>
      </c>
      <c r="H137">
        <v>3.27403250265816</v>
      </c>
      <c r="I137">
        <v>3.1280445773524699</v>
      </c>
      <c r="J137">
        <v>2.9244083333333299</v>
      </c>
      <c r="K137">
        <v>3.0115083333333299</v>
      </c>
      <c r="L137">
        <v>2.8251249999999999</v>
      </c>
      <c r="M137">
        <v>2.7541000000000002</v>
      </c>
      <c r="N137">
        <v>2.6375864177489201</v>
      </c>
      <c r="O137">
        <v>2.7018990259740301</v>
      </c>
      <c r="P137">
        <v>2.8390441378066402</v>
      </c>
      <c r="Q137" s="229">
        <f>VLOOKUP(A137,'Fx rates update 2016'!$A$2:$U$223,20,0)</f>
        <v>3.1844392415223699</v>
      </c>
      <c r="R137" s="229">
        <f>VLOOKUP(A137,'Fx rates update 2016'!$A$2:$U$223,21,0)</f>
        <v>3.1844392415223699</v>
      </c>
      <c r="S137" s="229">
        <f t="shared" si="4"/>
        <v>3.1844392415223699</v>
      </c>
      <c r="T137" s="229">
        <f t="shared" si="5"/>
        <v>3.1844392415223699</v>
      </c>
    </row>
    <row r="138" spans="1:20" x14ac:dyDescent="0.25">
      <c r="A138" t="s">
        <v>505</v>
      </c>
      <c r="B138">
        <v>44.192250000000001</v>
      </c>
      <c r="C138">
        <v>50.992649999999998</v>
      </c>
      <c r="D138">
        <v>51.603566666666701</v>
      </c>
      <c r="E138">
        <v>54.203333333333298</v>
      </c>
      <c r="F138">
        <v>56.039916666666699</v>
      </c>
      <c r="G138">
        <v>55.085491666666698</v>
      </c>
      <c r="H138">
        <v>51.314272500000001</v>
      </c>
      <c r="I138">
        <v>46.148391177755002</v>
      </c>
      <c r="J138">
        <v>44.323287609410002</v>
      </c>
      <c r="K138">
        <v>47.679688453509101</v>
      </c>
      <c r="L138">
        <v>45.109664180089602</v>
      </c>
      <c r="M138">
        <v>43.3131369237488</v>
      </c>
      <c r="N138">
        <v>42.228794734943399</v>
      </c>
      <c r="O138">
        <v>42.446184830673999</v>
      </c>
      <c r="P138">
        <v>44.395154304209697</v>
      </c>
      <c r="Q138" s="229">
        <f>VLOOKUP(A138,'Fx rates update 2016'!$A$2:$U$223,20,0)</f>
        <v>45.502839942143098</v>
      </c>
      <c r="R138" s="229">
        <f>VLOOKUP(A138,'Fx rates update 2016'!$A$2:$U$223,21,0)</f>
        <v>45.502839942143098</v>
      </c>
      <c r="S138" s="229">
        <f t="shared" si="4"/>
        <v>45.502839942143098</v>
      </c>
      <c r="T138" s="229">
        <f t="shared" si="5"/>
        <v>45.502839942143098</v>
      </c>
    </row>
    <row r="139" spans="1:20" x14ac:dyDescent="0.25">
      <c r="A139" t="s">
        <v>500</v>
      </c>
      <c r="Q139" s="229"/>
      <c r="R139" s="229" t="str">
        <f>VLOOKUP(A139,'Fx rates update 2016'!$A$2:$U$223,21,0)</f>
        <v/>
      </c>
      <c r="S139" s="229" t="str">
        <f t="shared" si="4"/>
        <v/>
      </c>
      <c r="T139" s="229" t="str">
        <f t="shared" si="5"/>
        <v/>
      </c>
    </row>
    <row r="140" spans="1:20" x14ac:dyDescent="0.25">
      <c r="A140" t="s">
        <v>502</v>
      </c>
      <c r="B140">
        <v>2.7821566666666699</v>
      </c>
      <c r="C140">
        <v>3.3887150645833302</v>
      </c>
      <c r="D140">
        <v>3.8952208016666701</v>
      </c>
      <c r="E140">
        <v>3.5634528749999999</v>
      </c>
      <c r="F140">
        <v>3.2225401036691999</v>
      </c>
      <c r="G140">
        <v>3.1019498003333301</v>
      </c>
      <c r="H140">
        <v>3.0567347873333302</v>
      </c>
      <c r="I140">
        <v>2.96534583333333</v>
      </c>
      <c r="J140">
        <v>2.7000883333333299</v>
      </c>
      <c r="K140">
        <v>2.7551433333333302</v>
      </c>
      <c r="L140">
        <v>2.7192941666666699</v>
      </c>
      <c r="M140">
        <v>2.37096994940423</v>
      </c>
      <c r="N140">
        <v>2.0836483390254799</v>
      </c>
      <c r="O140">
        <v>2.24451</v>
      </c>
      <c r="P140">
        <v>2.4613849999999999</v>
      </c>
      <c r="Q140" s="229">
        <f>VLOOKUP(A140,'Fx rates update 2016'!$A$2:$U$223,20,0)</f>
        <v>2.7684116666666698</v>
      </c>
      <c r="R140" s="229">
        <f>VLOOKUP(A140,'Fx rates update 2016'!$A$2:$U$223,21,0)</f>
        <v>2.7684116666666698</v>
      </c>
      <c r="S140" s="229">
        <f t="shared" si="4"/>
        <v>2.7684116666666698</v>
      </c>
      <c r="T140" s="229">
        <f t="shared" si="5"/>
        <v>2.7684116666666698</v>
      </c>
    </row>
    <row r="141" spans="1:20" x14ac:dyDescent="0.25">
      <c r="A141" t="s">
        <v>506</v>
      </c>
      <c r="B141">
        <v>4.3460749999999999</v>
      </c>
      <c r="C141">
        <v>4.0938999999999997</v>
      </c>
      <c r="D141">
        <v>4.0800333333333301</v>
      </c>
      <c r="E141">
        <v>3.8890750000000001</v>
      </c>
      <c r="F141">
        <v>3.6576416666666698</v>
      </c>
      <c r="G141">
        <v>3.2354833333333302</v>
      </c>
      <c r="H141">
        <v>3.1031583333333299</v>
      </c>
      <c r="I141">
        <v>2.7679499999999999</v>
      </c>
      <c r="J141">
        <v>2.4092416666666701</v>
      </c>
      <c r="K141">
        <v>3.1201416666666701</v>
      </c>
      <c r="L141">
        <v>3.0152999999999999</v>
      </c>
      <c r="M141">
        <v>2.96284777777778</v>
      </c>
      <c r="N141">
        <v>3.2565416666666702</v>
      </c>
      <c r="O141">
        <v>3.16061666666667</v>
      </c>
      <c r="P141">
        <v>3.1545416666666699</v>
      </c>
      <c r="Q141" s="229">
        <f>VLOOKUP(A141,'Fx rates update 2016'!$A$2:$U$223,20,0)</f>
        <v>3.7694999999999999</v>
      </c>
      <c r="R141" s="229">
        <f>VLOOKUP(A141,'Fx rates update 2016'!$A$2:$U$223,21,0)</f>
        <v>3.7694999999999999</v>
      </c>
      <c r="S141" s="229">
        <f t="shared" si="4"/>
        <v>3.7694999999999999</v>
      </c>
      <c r="T141" s="229">
        <f t="shared" si="5"/>
        <v>3.7694999999999999</v>
      </c>
    </row>
    <row r="142" spans="1:20" x14ac:dyDescent="0.25">
      <c r="A142" t="s">
        <v>587</v>
      </c>
      <c r="Q142" s="229"/>
      <c r="R142" s="229" t="str">
        <f>VLOOKUP(A142,'Fx rates update 2016'!$A$2:$U$223,21,0)</f>
        <v/>
      </c>
      <c r="S142" s="229" t="str">
        <f t="shared" si="4"/>
        <v/>
      </c>
      <c r="T142" s="229" t="str">
        <f t="shared" si="5"/>
        <v/>
      </c>
    </row>
    <row r="143" spans="1:20" x14ac:dyDescent="0.25">
      <c r="A143" t="s">
        <v>433</v>
      </c>
      <c r="Q143" s="229"/>
      <c r="R143" s="229" t="str">
        <f>VLOOKUP(A143,'Fx rates update 2016'!$A$2:$U$223,21,0)</f>
        <v/>
      </c>
      <c r="S143" s="229" t="str">
        <f t="shared" si="4"/>
        <v/>
      </c>
      <c r="T143" s="229" t="str">
        <f t="shared" si="5"/>
        <v/>
      </c>
    </row>
    <row r="144" spans="1:20" x14ac:dyDescent="0.25">
      <c r="A144" t="s">
        <v>507</v>
      </c>
      <c r="Q144" s="229"/>
      <c r="R144" s="229" t="str">
        <f>VLOOKUP(A144,'Fx rates update 2016'!$A$2:$U$223,21,0)</f>
        <v/>
      </c>
      <c r="S144" s="229" t="str">
        <f t="shared" si="4"/>
        <v/>
      </c>
      <c r="T144" s="229" t="str">
        <f t="shared" si="5"/>
        <v/>
      </c>
    </row>
    <row r="145" spans="1:20" x14ac:dyDescent="0.25">
      <c r="A145" t="s">
        <v>503</v>
      </c>
      <c r="B145">
        <v>3486.3533333333298</v>
      </c>
      <c r="C145">
        <v>4105.9250000000002</v>
      </c>
      <c r="D145">
        <v>5716.2583333333296</v>
      </c>
      <c r="E145">
        <v>6424.3391666666703</v>
      </c>
      <c r="F145">
        <v>5974.5775000000003</v>
      </c>
      <c r="G145">
        <v>6177.9583333333303</v>
      </c>
      <c r="H145">
        <v>5635.4624999999996</v>
      </c>
      <c r="I145">
        <v>5032.7166666666699</v>
      </c>
      <c r="J145">
        <v>4363.2416666666704</v>
      </c>
      <c r="K145">
        <v>4965.3916666666701</v>
      </c>
      <c r="L145">
        <v>4735.4616666666698</v>
      </c>
      <c r="M145">
        <v>4191.4162500000002</v>
      </c>
      <c r="N145">
        <v>4424.9174999999996</v>
      </c>
      <c r="O145">
        <v>4320.6741666666703</v>
      </c>
      <c r="P145">
        <v>4462.1916666666702</v>
      </c>
      <c r="Q145" s="229">
        <f>VLOOKUP(A145,'Fx rates update 2016'!$A$2:$U$223,20,0)</f>
        <v>5204.91</v>
      </c>
      <c r="R145" s="229">
        <f>VLOOKUP(A145,'Fx rates update 2016'!$A$2:$U$223,21,0)</f>
        <v>5204.91</v>
      </c>
      <c r="S145" s="229">
        <f t="shared" si="4"/>
        <v>5204.91</v>
      </c>
      <c r="T145" s="229">
        <f t="shared" si="5"/>
        <v>5204.91</v>
      </c>
    </row>
    <row r="146" spans="1:20" x14ac:dyDescent="0.25">
      <c r="A146" t="s">
        <v>588</v>
      </c>
      <c r="B146">
        <v>3.64</v>
      </c>
      <c r="C146">
        <v>3.64</v>
      </c>
      <c r="D146">
        <v>3.64</v>
      </c>
      <c r="E146">
        <v>3.64</v>
      </c>
      <c r="F146">
        <v>3.64</v>
      </c>
      <c r="G146">
        <v>3.64</v>
      </c>
      <c r="H146">
        <v>3.64</v>
      </c>
      <c r="I146">
        <v>3.64</v>
      </c>
      <c r="J146">
        <v>3.64</v>
      </c>
      <c r="K146">
        <v>3.64</v>
      </c>
      <c r="L146">
        <v>3.64</v>
      </c>
      <c r="M146">
        <v>3.64</v>
      </c>
      <c r="N146">
        <v>3.64</v>
      </c>
      <c r="O146">
        <v>3.64</v>
      </c>
      <c r="P146">
        <v>3.64</v>
      </c>
      <c r="Q146" s="229">
        <f>VLOOKUP(A146,'Fx rates update 2016'!$A$2:$U$223,20,0)</f>
        <v>3.64</v>
      </c>
      <c r="R146" s="229">
        <f>VLOOKUP(A146,'Fx rates update 2016'!$A$2:$U$223,21,0)</f>
        <v>3.64</v>
      </c>
      <c r="S146" s="229">
        <f t="shared" si="4"/>
        <v>3.64</v>
      </c>
      <c r="T146" s="229">
        <f t="shared" si="5"/>
        <v>3.64</v>
      </c>
    </row>
    <row r="147" spans="1:20" x14ac:dyDescent="0.25">
      <c r="A147" t="s">
        <v>510</v>
      </c>
      <c r="B147">
        <v>2.1708720833333301</v>
      </c>
      <c r="C147">
        <v>2.9060791666666699</v>
      </c>
      <c r="D147">
        <v>3.3055430000000001</v>
      </c>
      <c r="E147">
        <v>3.3200070833333299</v>
      </c>
      <c r="F147">
        <v>3.26365683333333</v>
      </c>
      <c r="G147">
        <v>2.9136531666666698</v>
      </c>
      <c r="H147">
        <v>2.8089833333333298</v>
      </c>
      <c r="I147">
        <v>2.43825</v>
      </c>
      <c r="J147">
        <v>2.5188583333333301</v>
      </c>
      <c r="K147">
        <v>3.0493250000000001</v>
      </c>
      <c r="L147">
        <v>3.1779000000000002</v>
      </c>
      <c r="M147">
        <v>3.04860833333333</v>
      </c>
      <c r="N147">
        <v>3.4681999999999999</v>
      </c>
      <c r="O147">
        <v>3.32791666666667</v>
      </c>
      <c r="P147">
        <v>3.3491749999999998</v>
      </c>
      <c r="Q147" s="229">
        <f>VLOOKUP(A147,'Fx rates update 2016'!$A$2:$U$223,20,0)</f>
        <v>4.00566666666667</v>
      </c>
      <c r="R147" s="229">
        <f>VLOOKUP(A147,'Fx rates update 2016'!$A$2:$U$223,21,0)</f>
        <v>4.00566666666667</v>
      </c>
      <c r="S147" s="229">
        <f t="shared" si="4"/>
        <v>4.00566666666667</v>
      </c>
      <c r="T147" s="229">
        <f t="shared" si="5"/>
        <v>4.00566666666667</v>
      </c>
    </row>
    <row r="148" spans="1:20" x14ac:dyDescent="0.25">
      <c r="A148" t="s">
        <v>511</v>
      </c>
      <c r="B148">
        <v>28.129166666666698</v>
      </c>
      <c r="C148">
        <v>29.168524999999999</v>
      </c>
      <c r="D148">
        <v>31.348483333333299</v>
      </c>
      <c r="E148">
        <v>30.692025000000001</v>
      </c>
      <c r="F148">
        <v>28.813741666666701</v>
      </c>
      <c r="G148">
        <v>28.284441666666702</v>
      </c>
      <c r="H148">
        <v>27.190958333333299</v>
      </c>
      <c r="I148">
        <v>25.580845367540402</v>
      </c>
      <c r="J148">
        <v>24.852875000000001</v>
      </c>
      <c r="K148">
        <v>31.740358333333301</v>
      </c>
      <c r="L148">
        <v>30.367915338305899</v>
      </c>
      <c r="M148">
        <v>29.382341370930199</v>
      </c>
      <c r="N148">
        <v>30.839831351991698</v>
      </c>
      <c r="O148">
        <v>31.837143640281301</v>
      </c>
      <c r="P148">
        <v>38.378207144416798</v>
      </c>
      <c r="Q148" s="229">
        <f>VLOOKUP(A148,'Fx rates update 2016'!$A$2:$U$223,20,0)</f>
        <v>60.937650108895198</v>
      </c>
      <c r="R148" s="229">
        <f>VLOOKUP(A148,'Fx rates update 2016'!$A$2:$U$223,21,0)</f>
        <v>60.937650108895198</v>
      </c>
      <c r="S148" s="229">
        <f t="shared" si="4"/>
        <v>60.937650108895198</v>
      </c>
      <c r="T148" s="229">
        <f t="shared" si="5"/>
        <v>60.937650108895198</v>
      </c>
    </row>
    <row r="149" spans="1:20" x14ac:dyDescent="0.25">
      <c r="A149" t="s">
        <v>512</v>
      </c>
      <c r="B149">
        <v>389.696216666667</v>
      </c>
      <c r="C149">
        <v>442.99189166666702</v>
      </c>
      <c r="D149">
        <v>475.36524166666698</v>
      </c>
      <c r="E149">
        <v>537.65498475000004</v>
      </c>
      <c r="F149">
        <v>577.44897458333298</v>
      </c>
      <c r="G149">
        <v>557.82264077499997</v>
      </c>
      <c r="H149">
        <v>551.71033333333298</v>
      </c>
      <c r="I149">
        <v>546.95500000000004</v>
      </c>
      <c r="J149">
        <v>546.84865308253995</v>
      </c>
      <c r="K149">
        <v>568.28132683333297</v>
      </c>
      <c r="L149">
        <v>583.13090659057195</v>
      </c>
      <c r="M149">
        <v>600.30651968109703</v>
      </c>
      <c r="N149">
        <v>614.29514240306696</v>
      </c>
      <c r="O149">
        <v>646.63597455067304</v>
      </c>
      <c r="P149">
        <v>681.86171894726601</v>
      </c>
      <c r="Q149" s="229">
        <f>VLOOKUP(A149,'Fx rates update 2016'!$A$2:$U$223,20,0)</f>
        <v>720.97510889672799</v>
      </c>
      <c r="R149" s="229">
        <f>VLOOKUP(A149,'Fx rates update 2016'!$A$2:$U$223,21,0)</f>
        <v>720.97510889672799</v>
      </c>
      <c r="S149" s="229">
        <f t="shared" si="4"/>
        <v>720.97510889672799</v>
      </c>
      <c r="T149" s="229">
        <f t="shared" si="5"/>
        <v>720.97510889672799</v>
      </c>
    </row>
    <row r="150" spans="1:20" x14ac:dyDescent="0.25">
      <c r="A150" t="s">
        <v>518</v>
      </c>
      <c r="B150">
        <v>3.75</v>
      </c>
      <c r="C150">
        <v>3.75</v>
      </c>
      <c r="D150">
        <v>3.75</v>
      </c>
      <c r="E150">
        <v>3.75</v>
      </c>
      <c r="F150">
        <v>3.75</v>
      </c>
      <c r="G150">
        <v>3.7470833333333302</v>
      </c>
      <c r="H150">
        <v>3.7450000000000001</v>
      </c>
      <c r="I150">
        <v>3.7475000000000001</v>
      </c>
      <c r="J150">
        <v>3.75</v>
      </c>
      <c r="K150">
        <v>3.75</v>
      </c>
      <c r="L150">
        <v>3.75</v>
      </c>
      <c r="M150">
        <v>3.75</v>
      </c>
      <c r="N150">
        <v>3.75</v>
      </c>
      <c r="O150">
        <v>3.75</v>
      </c>
      <c r="P150">
        <v>3.75</v>
      </c>
      <c r="Q150" s="229">
        <f>VLOOKUP(A150,'Fx rates update 2016'!$A$2:$U$223,20,0)</f>
        <v>3.75</v>
      </c>
      <c r="R150" s="229">
        <f>VLOOKUP(A150,'Fx rates update 2016'!$A$2:$U$223,21,0)</f>
        <v>3.75</v>
      </c>
      <c r="S150" s="229">
        <f t="shared" si="4"/>
        <v>3.75</v>
      </c>
      <c r="T150" s="229">
        <f t="shared" si="5"/>
        <v>3.75</v>
      </c>
    </row>
    <row r="151" spans="1:20" x14ac:dyDescent="0.25">
      <c r="A151" t="s">
        <v>529</v>
      </c>
      <c r="B151">
        <v>2.5712250000000001</v>
      </c>
      <c r="C151">
        <v>2.5870210416666701</v>
      </c>
      <c r="D151">
        <v>2.6330583333333299</v>
      </c>
      <c r="E151">
        <v>2.60983433333333</v>
      </c>
      <c r="F151">
        <v>2.5790500000000001</v>
      </c>
      <c r="G151">
        <v>2.4360583333333299</v>
      </c>
      <c r="H151">
        <v>2.17153333333333</v>
      </c>
      <c r="I151">
        <v>2.0160999999999998</v>
      </c>
      <c r="J151">
        <v>2.0901628287698402</v>
      </c>
      <c r="K151">
        <v>2.3015333333333299</v>
      </c>
      <c r="L151">
        <v>2.30600092016667</v>
      </c>
      <c r="M151">
        <v>2.6666196217746898</v>
      </c>
      <c r="N151">
        <v>3.5729583333333301</v>
      </c>
      <c r="O151">
        <v>4.7567605470882102</v>
      </c>
      <c r="P151">
        <v>5.7368666666666703</v>
      </c>
      <c r="Q151" s="229">
        <f>VLOOKUP(A151,'Fx rates update 2016'!$A$2:$U$223,20,0)</f>
        <v>6.0257325979166696</v>
      </c>
      <c r="R151" s="229">
        <f>VLOOKUP(A151,'Fx rates update 2016'!$A$2:$U$223,21,0)</f>
        <v>6.0257325979166696</v>
      </c>
      <c r="S151" s="229">
        <f t="shared" si="4"/>
        <v>6.0257325979166696</v>
      </c>
      <c r="T151" s="229">
        <f t="shared" si="5"/>
        <v>6.0257325979166696</v>
      </c>
    </row>
    <row r="152" spans="1:20" x14ac:dyDescent="0.25">
      <c r="A152" t="s">
        <v>519</v>
      </c>
      <c r="B152">
        <v>711.97627443083297</v>
      </c>
      <c r="C152">
        <v>733.03850707000004</v>
      </c>
      <c r="D152">
        <v>696.98820361166702</v>
      </c>
      <c r="E152">
        <v>581.20031386416701</v>
      </c>
      <c r="F152">
        <v>528.28480930499995</v>
      </c>
      <c r="G152">
        <v>527.46814284000004</v>
      </c>
      <c r="H152">
        <v>522.89010961083295</v>
      </c>
      <c r="I152">
        <v>479.26678258750002</v>
      </c>
      <c r="J152">
        <v>447.80525556077401</v>
      </c>
      <c r="K152">
        <v>472.18629075489298</v>
      </c>
      <c r="L152">
        <v>495.277021572396</v>
      </c>
      <c r="M152">
        <v>471.86611409170001</v>
      </c>
      <c r="N152">
        <v>510.52713590196998</v>
      </c>
      <c r="O152">
        <v>494.04003744699003</v>
      </c>
      <c r="P152">
        <v>494.41495286493699</v>
      </c>
      <c r="Q152" s="229">
        <f>VLOOKUP(A152,'Fx rates update 2016'!$A$2:$U$223,20,0)</f>
        <v>591.44950750132796</v>
      </c>
      <c r="R152" s="229">
        <f>VLOOKUP(A152,'Fx rates update 2016'!$A$2:$U$223,21,0)</f>
        <v>591.44950750132796</v>
      </c>
      <c r="S152" s="229">
        <f t="shared" si="4"/>
        <v>591.44950750132796</v>
      </c>
      <c r="T152" s="229">
        <f t="shared" si="5"/>
        <v>591.44950750132796</v>
      </c>
    </row>
    <row r="153" spans="1:20" x14ac:dyDescent="0.25">
      <c r="A153" t="s">
        <v>523</v>
      </c>
      <c r="B153">
        <v>1.72396333333333</v>
      </c>
      <c r="C153">
        <v>1.7917225000000001</v>
      </c>
      <c r="D153">
        <v>1.7905883333333299</v>
      </c>
      <c r="E153">
        <v>1.7421833333333301</v>
      </c>
      <c r="F153">
        <v>1.6902283333333299</v>
      </c>
      <c r="G153">
        <v>1.6643975</v>
      </c>
      <c r="H153">
        <v>1.58893333333333</v>
      </c>
      <c r="I153">
        <v>1.5071016666666699</v>
      </c>
      <c r="J153">
        <v>1.4148608333333299</v>
      </c>
      <c r="K153">
        <v>1.45451471343873</v>
      </c>
      <c r="L153">
        <v>1.36350833333333</v>
      </c>
      <c r="M153">
        <v>1.2577758771929799</v>
      </c>
      <c r="N153">
        <v>1.2496762037036999</v>
      </c>
      <c r="O153">
        <v>1.2513000000000001</v>
      </c>
      <c r="P153">
        <v>1.26705</v>
      </c>
      <c r="Q153" s="229">
        <f>VLOOKUP(A153,'Fx rates update 2016'!$A$2:$U$223,20,0)</f>
        <v>1.374825</v>
      </c>
      <c r="R153" s="229">
        <f>VLOOKUP(A153,'Fx rates update 2016'!$A$2:$U$223,21,0)</f>
        <v>1.374825</v>
      </c>
      <c r="S153" s="229">
        <f t="shared" si="4"/>
        <v>1.374825</v>
      </c>
      <c r="T153" s="229">
        <f t="shared" si="5"/>
        <v>1.374825</v>
      </c>
    </row>
    <row r="154" spans="1:20" x14ac:dyDescent="0.25">
      <c r="A154" t="s">
        <v>524</v>
      </c>
      <c r="B154">
        <v>5.0889308333333299</v>
      </c>
      <c r="C154">
        <v>5.2779849531703702</v>
      </c>
      <c r="D154">
        <v>6.7487721028988696</v>
      </c>
      <c r="E154">
        <v>7.50594374859842</v>
      </c>
      <c r="F154">
        <v>7.48474390550839</v>
      </c>
      <c r="G154">
        <v>7.5298730248359602</v>
      </c>
      <c r="H154">
        <v>7.6094583333333299</v>
      </c>
      <c r="I154">
        <v>7.6520000000000001</v>
      </c>
      <c r="J154">
        <v>7.7479166666666703</v>
      </c>
      <c r="K154">
        <v>8.0550416666666695</v>
      </c>
      <c r="L154">
        <v>8.06450134408602</v>
      </c>
      <c r="M154">
        <v>7.64125903009875</v>
      </c>
      <c r="N154">
        <v>7.3552028471520297</v>
      </c>
      <c r="O154">
        <v>7.3021351000420598</v>
      </c>
      <c r="P154">
        <v>7.3753453536421096</v>
      </c>
      <c r="Q154" s="229">
        <f>VLOOKUP(A154,'Fx rates update 2016'!$A$2:$U$223,20,0)</f>
        <v>7.9146889773578799</v>
      </c>
      <c r="R154" s="229">
        <f>VLOOKUP(A154,'Fx rates update 2016'!$A$2:$U$223,21,0)</f>
        <v>7.9146889773578799</v>
      </c>
      <c r="S154" s="229">
        <f t="shared" si="4"/>
        <v>7.9146889773578799</v>
      </c>
      <c r="T154" s="229">
        <f t="shared" si="5"/>
        <v>7.9146889773578799</v>
      </c>
    </row>
    <row r="155" spans="1:20" x14ac:dyDescent="0.25">
      <c r="A155" t="s">
        <v>522</v>
      </c>
      <c r="B155">
        <v>2092.125</v>
      </c>
      <c r="C155">
        <v>1986.1541666666701</v>
      </c>
      <c r="D155">
        <v>2099.0338657500001</v>
      </c>
      <c r="E155">
        <v>2347.9416666666698</v>
      </c>
      <c r="F155">
        <v>2701.2966666666698</v>
      </c>
      <c r="G155">
        <v>2889.5875000000001</v>
      </c>
      <c r="H155">
        <v>2961.90916666667</v>
      </c>
      <c r="I155">
        <v>2985.1858333333298</v>
      </c>
      <c r="J155">
        <v>2981.5146583333299</v>
      </c>
      <c r="K155">
        <v>3385.65</v>
      </c>
      <c r="L155">
        <v>3978.0875265341401</v>
      </c>
      <c r="M155">
        <v>4349.1621352623997</v>
      </c>
      <c r="N155">
        <v>4344.0376417010802</v>
      </c>
      <c r="O155">
        <v>4332.4990985828799</v>
      </c>
      <c r="P155">
        <v>4524.1578819254601</v>
      </c>
      <c r="Q155" s="229">
        <f>VLOOKUP(A155,'Fx rates update 2016'!$A$2:$U$223,20,0)</f>
        <v>5080.7471357085897</v>
      </c>
      <c r="R155" s="229">
        <f>VLOOKUP(A155,'Fx rates update 2016'!$A$2:$U$223,21,0)</f>
        <v>5080.7471357085897</v>
      </c>
      <c r="S155" s="229">
        <f t="shared" si="4"/>
        <v>5080.7471357085897</v>
      </c>
      <c r="T155" s="229">
        <f t="shared" si="5"/>
        <v>5080.7471357085897</v>
      </c>
    </row>
    <row r="156" spans="1:20" x14ac:dyDescent="0.25">
      <c r="A156" t="s">
        <v>440</v>
      </c>
      <c r="B156">
        <v>8.7550000000000008</v>
      </c>
      <c r="C156">
        <v>8.75</v>
      </c>
      <c r="D156">
        <v>8.75</v>
      </c>
      <c r="E156">
        <v>8.75</v>
      </c>
      <c r="F156">
        <v>8.75</v>
      </c>
      <c r="G156">
        <v>8.75</v>
      </c>
      <c r="H156">
        <v>8.75</v>
      </c>
      <c r="I156">
        <v>8.75</v>
      </c>
      <c r="J156">
        <v>8.75</v>
      </c>
      <c r="K156">
        <v>8.75</v>
      </c>
      <c r="L156">
        <v>8.75</v>
      </c>
      <c r="M156">
        <v>8.75</v>
      </c>
      <c r="N156">
        <v>8.75</v>
      </c>
      <c r="O156">
        <v>8.75</v>
      </c>
      <c r="P156">
        <v>8.75</v>
      </c>
      <c r="Q156" s="229">
        <f>VLOOKUP(A156,'Fx rates update 2016'!$A$2:$U$223,20,0)</f>
        <v>8.75</v>
      </c>
      <c r="R156" s="229">
        <f>VLOOKUP(A156,'Fx rates update 2016'!$A$2:$U$223,21,0)</f>
        <v>8.75</v>
      </c>
      <c r="S156" s="229">
        <f t="shared" si="4"/>
        <v>8.75</v>
      </c>
      <c r="T156" s="229">
        <f t="shared" si="5"/>
        <v>8.75</v>
      </c>
    </row>
    <row r="157" spans="1:20" x14ac:dyDescent="0.25">
      <c r="A157" t="s">
        <v>525</v>
      </c>
      <c r="Q157" s="229"/>
      <c r="R157" s="229" t="str">
        <f>VLOOKUP(A157,'Fx rates update 2016'!$A$2:$U$223,21,0)</f>
        <v/>
      </c>
      <c r="S157" s="229" t="str">
        <f t="shared" si="4"/>
        <v/>
      </c>
      <c r="T157" s="229" t="str">
        <f t="shared" si="5"/>
        <v/>
      </c>
    </row>
    <row r="158" spans="1:20" x14ac:dyDescent="0.25">
      <c r="A158" t="s">
        <v>520</v>
      </c>
      <c r="B158">
        <v>63.165900000000001</v>
      </c>
      <c r="C158">
        <v>66.913659999999993</v>
      </c>
      <c r="D158">
        <v>64.398251269576605</v>
      </c>
      <c r="E158">
        <v>57.585425000000001</v>
      </c>
      <c r="F158">
        <v>58.381399999999999</v>
      </c>
      <c r="G158">
        <v>66.713808333333304</v>
      </c>
      <c r="H158">
        <v>67.145816666666704</v>
      </c>
      <c r="I158">
        <v>58.453524999999999</v>
      </c>
      <c r="J158">
        <v>55.723483333333299</v>
      </c>
      <c r="K158">
        <v>67.580600000000004</v>
      </c>
      <c r="L158">
        <v>77.728933333333302</v>
      </c>
      <c r="M158">
        <v>73.333399999999997</v>
      </c>
      <c r="N158">
        <v>87.973299999999995</v>
      </c>
      <c r="O158">
        <v>85.158850000000001</v>
      </c>
      <c r="P158">
        <v>88.405308333333394</v>
      </c>
      <c r="Q158" s="229">
        <f>VLOOKUP(A158,'Fx rates update 2016'!$A$2:$U$223,20,0)</f>
        <v>108.811425</v>
      </c>
      <c r="R158" s="229">
        <f>VLOOKUP(A158,'Fx rates update 2016'!$A$2:$U$223,21,0)</f>
        <v>108.811425</v>
      </c>
      <c r="S158" s="229">
        <f t="shared" si="4"/>
        <v>108.811425</v>
      </c>
      <c r="T158" s="229">
        <f t="shared" si="5"/>
        <v>108.811425</v>
      </c>
    </row>
    <row r="159" spans="1:20" x14ac:dyDescent="0.25">
      <c r="A159" t="s">
        <v>530</v>
      </c>
      <c r="Q159" s="229">
        <f>VLOOKUP(A159,'Fx rates update 2016'!$A$2:$U$223,20,0)</f>
        <v>4.0892583333333299</v>
      </c>
      <c r="R159" s="229">
        <f>VLOOKUP(A159,'Fx rates update 2016'!$A$2:$U$223,21,0)</f>
        <v>4.0892583333333299</v>
      </c>
      <c r="S159" s="229">
        <f t="shared" si="4"/>
        <v>4.0892583333333299</v>
      </c>
      <c r="T159" s="229">
        <f t="shared" si="5"/>
        <v>4.0892583333333299</v>
      </c>
    </row>
    <row r="160" spans="1:20" x14ac:dyDescent="0.25">
      <c r="A160" t="s">
        <v>589</v>
      </c>
      <c r="B160">
        <v>7978.1716666666698</v>
      </c>
      <c r="C160">
        <v>8842.1091666666707</v>
      </c>
      <c r="D160">
        <v>9088.3250000000007</v>
      </c>
      <c r="E160">
        <v>9347.5833333333394</v>
      </c>
      <c r="F160">
        <v>9902.3241666666709</v>
      </c>
      <c r="G160">
        <v>10557.9703333333</v>
      </c>
      <c r="H160">
        <v>12448.6425</v>
      </c>
      <c r="I160">
        <v>13536.754999999999</v>
      </c>
      <c r="J160">
        <v>14695.2016666667</v>
      </c>
      <c r="K160">
        <v>16208.451254166701</v>
      </c>
      <c r="L160">
        <v>18498.601323751001</v>
      </c>
      <c r="M160">
        <v>17622.935005819701</v>
      </c>
      <c r="N160">
        <v>19068.416808415401</v>
      </c>
      <c r="O160">
        <v>18449.9526248781</v>
      </c>
      <c r="P160">
        <v>18466.4030495763</v>
      </c>
      <c r="Q160" s="229">
        <f>VLOOKUP(A160,'Fx rates update 2016'!$A$2:$U$223,20,0)</f>
        <v>22090.644560211302</v>
      </c>
      <c r="R160" s="229">
        <f>VLOOKUP(A160,'Fx rates update 2016'!$A$2:$U$223,21,0)</f>
        <v>22090.644560211302</v>
      </c>
      <c r="S160" s="229">
        <f t="shared" si="4"/>
        <v>22090.644560211302</v>
      </c>
      <c r="T160" s="229">
        <f t="shared" si="5"/>
        <v>22090.644560211302</v>
      </c>
    </row>
    <row r="161" spans="1:20" x14ac:dyDescent="0.25">
      <c r="A161" t="s">
        <v>531</v>
      </c>
      <c r="B161">
        <v>1.3224905154787401</v>
      </c>
      <c r="C161">
        <v>2.1781822542340898</v>
      </c>
      <c r="D161">
        <v>2.3467500000000001</v>
      </c>
      <c r="E161">
        <v>2.6013333333333302</v>
      </c>
      <c r="F161">
        <v>2.7335833333333301</v>
      </c>
      <c r="G161">
        <v>2.73166666666667</v>
      </c>
      <c r="H161">
        <v>2.7437499999999999</v>
      </c>
      <c r="I161">
        <v>2.7450000000000001</v>
      </c>
      <c r="J161">
        <v>2.7450000000000001</v>
      </c>
      <c r="K161">
        <v>2.7450000000000001</v>
      </c>
      <c r="L161">
        <v>2.7454166666666699</v>
      </c>
      <c r="M161">
        <v>3.2679999999999998</v>
      </c>
      <c r="N161">
        <v>3.3</v>
      </c>
      <c r="O161">
        <v>3.3</v>
      </c>
      <c r="P161">
        <v>3.3</v>
      </c>
      <c r="Q161" s="229">
        <f>VLOOKUP(A161,'Fx rates update 2016'!$A$2:$U$223,20,0)</f>
        <v>3.4166666666666701</v>
      </c>
      <c r="R161" s="229">
        <f>VLOOKUP(A161,'Fx rates update 2016'!$A$2:$U$223,21,0)</f>
        <v>3.4166666666666701</v>
      </c>
      <c r="S161" s="229">
        <f t="shared" si="4"/>
        <v>3.4166666666666701</v>
      </c>
      <c r="T161" s="229">
        <f t="shared" si="5"/>
        <v>3.4166666666666701</v>
      </c>
    </row>
    <row r="162" spans="1:20" x14ac:dyDescent="0.25">
      <c r="A162" t="s">
        <v>590</v>
      </c>
      <c r="B162">
        <v>46.035166666666697</v>
      </c>
      <c r="C162">
        <v>48.354833333333303</v>
      </c>
      <c r="D162">
        <v>45.326749999999997</v>
      </c>
      <c r="E162">
        <v>36.772916666666703</v>
      </c>
      <c r="F162">
        <v>32.256916666666697</v>
      </c>
      <c r="G162">
        <v>31.018249999999998</v>
      </c>
      <c r="H162">
        <v>29.69725</v>
      </c>
      <c r="I162">
        <v>24.694333333333301</v>
      </c>
      <c r="J162">
        <v>21.361416666666699</v>
      </c>
      <c r="Q162" s="229"/>
      <c r="R162" s="229" t="str">
        <f>VLOOKUP(A162,'Fx rates update 2016'!$A$2:$U$223,21,0)</f>
        <v/>
      </c>
      <c r="S162" s="229" t="str">
        <f t="shared" si="4"/>
        <v/>
      </c>
      <c r="T162" s="229" t="str">
        <f t="shared" si="5"/>
        <v/>
      </c>
    </row>
    <row r="163" spans="1:20" x14ac:dyDescent="0.25">
      <c r="A163" t="s">
        <v>533</v>
      </c>
      <c r="B163">
        <v>9.1622441666666692</v>
      </c>
      <c r="C163">
        <v>10.3291358333333</v>
      </c>
      <c r="D163">
        <v>9.7371233333333294</v>
      </c>
      <c r="E163">
        <v>8.08630416666667</v>
      </c>
      <c r="F163">
        <v>7.3488866666666697</v>
      </c>
      <c r="G163">
        <v>7.4730883333333296</v>
      </c>
      <c r="H163">
        <v>7.3782491666666701</v>
      </c>
      <c r="I163">
        <v>6.7587700000000002</v>
      </c>
      <c r="J163">
        <v>6.5910991666666696</v>
      </c>
      <c r="K163">
        <v>7.6538191666666702</v>
      </c>
      <c r="L163">
        <v>7.2075241666666701</v>
      </c>
      <c r="M163">
        <v>6.4935433333333297</v>
      </c>
      <c r="N163">
        <v>6.7750158333333301</v>
      </c>
      <c r="O163">
        <v>6.51397166666667</v>
      </c>
      <c r="P163">
        <v>6.8607849999999999</v>
      </c>
      <c r="Q163" s="229">
        <f>VLOOKUP(A163,'Fx rates update 2016'!$A$2:$U$223,20,0)</f>
        <v>8.4348408333333307</v>
      </c>
      <c r="R163" s="229">
        <f>VLOOKUP(A163,'Fx rates update 2016'!$A$2:$U$223,21,0)</f>
        <v>8.4348408333333307</v>
      </c>
      <c r="S163" s="229">
        <f t="shared" si="4"/>
        <v>8.4348408333333307</v>
      </c>
      <c r="T163" s="229">
        <f t="shared" si="5"/>
        <v>8.4348408333333307</v>
      </c>
    </row>
    <row r="164" spans="1:20" x14ac:dyDescent="0.25">
      <c r="A164" t="s">
        <v>532</v>
      </c>
      <c r="B164">
        <v>6.9398283333333302</v>
      </c>
      <c r="C164">
        <v>8.6091808333333297</v>
      </c>
      <c r="D164">
        <v>10.540746666666699</v>
      </c>
      <c r="E164">
        <v>7.5647491666666697</v>
      </c>
      <c r="F164">
        <v>6.4596925000000001</v>
      </c>
      <c r="G164">
        <v>6.3593283333333304</v>
      </c>
      <c r="H164">
        <v>6.7715491666666701</v>
      </c>
      <c r="I164">
        <v>7.0453650000000003</v>
      </c>
      <c r="J164">
        <v>8.26122333333333</v>
      </c>
      <c r="K164">
        <v>8.4736741582488797</v>
      </c>
      <c r="L164">
        <v>7.3212219611528804</v>
      </c>
      <c r="M164">
        <v>7.2611321323273499</v>
      </c>
      <c r="N164">
        <v>8.2099686265933105</v>
      </c>
      <c r="O164">
        <v>9.6550560691352594</v>
      </c>
      <c r="P164">
        <v>10.852655568783099</v>
      </c>
      <c r="Q164" s="229">
        <f>VLOOKUP(A164,'Fx rates update 2016'!$A$2:$U$223,20,0)</f>
        <v>12.7589308811644</v>
      </c>
      <c r="R164" s="229">
        <f>VLOOKUP(A164,'Fx rates update 2016'!$A$2:$U$223,21,0)</f>
        <v>12.7589308811644</v>
      </c>
      <c r="S164" s="229">
        <f t="shared" si="4"/>
        <v>12.7589308811644</v>
      </c>
      <c r="T164" s="229">
        <f t="shared" si="5"/>
        <v>12.7589308811644</v>
      </c>
    </row>
    <row r="165" spans="1:20" x14ac:dyDescent="0.25">
      <c r="A165" t="s">
        <v>521</v>
      </c>
      <c r="B165">
        <v>5.7138166666666699</v>
      </c>
      <c r="C165">
        <v>5.8575416666666698</v>
      </c>
      <c r="D165">
        <v>5.4800333333333304</v>
      </c>
      <c r="E165">
        <v>5.4007166666666704</v>
      </c>
      <c r="F165">
        <v>5.5</v>
      </c>
      <c r="G165">
        <v>5.5</v>
      </c>
      <c r="H165">
        <v>5.5196916666666702</v>
      </c>
      <c r="I165">
        <v>6.7010595376306004</v>
      </c>
      <c r="J165">
        <v>9.4572432834492108</v>
      </c>
      <c r="K165">
        <v>13.609940452489999</v>
      </c>
      <c r="L165">
        <v>12.06775664095</v>
      </c>
      <c r="M165">
        <v>12.381031907384401</v>
      </c>
      <c r="N165">
        <v>13.704031214932501</v>
      </c>
      <c r="O165">
        <v>12.0583166666667</v>
      </c>
      <c r="P165">
        <v>12.747033333333301</v>
      </c>
      <c r="Q165" s="229">
        <f>VLOOKUP(A165,'Fx rates update 2016'!$A$2:$U$223,20,0)</f>
        <v>13.313924999999999</v>
      </c>
      <c r="R165" s="229">
        <f>VLOOKUP(A165,'Fx rates update 2016'!$A$2:$U$223,21,0)</f>
        <v>13.313924999999999</v>
      </c>
      <c r="S165" s="229">
        <f t="shared" si="4"/>
        <v>13.313924999999999</v>
      </c>
      <c r="T165" s="229">
        <f t="shared" si="5"/>
        <v>13.313924999999999</v>
      </c>
    </row>
    <row r="166" spans="1:20" x14ac:dyDescent="0.25">
      <c r="A166" t="s">
        <v>535</v>
      </c>
      <c r="B166">
        <v>11.225</v>
      </c>
      <c r="C166">
        <v>11.225</v>
      </c>
      <c r="D166">
        <v>11.225</v>
      </c>
      <c r="E166">
        <v>11.225</v>
      </c>
      <c r="F166">
        <v>11.225</v>
      </c>
      <c r="G166">
        <v>11.225</v>
      </c>
      <c r="H166">
        <v>11.225</v>
      </c>
      <c r="I166">
        <v>11.225</v>
      </c>
      <c r="J166">
        <v>11.225</v>
      </c>
      <c r="K166">
        <v>11.225</v>
      </c>
      <c r="L166">
        <v>11.225</v>
      </c>
      <c r="M166">
        <v>11.225</v>
      </c>
      <c r="N166">
        <v>11.225</v>
      </c>
      <c r="O166">
        <v>11.225</v>
      </c>
      <c r="P166">
        <v>11.225</v>
      </c>
      <c r="Q166" s="229">
        <f>VLOOKUP(A166,'Fx rates update 2016'!$A$2:$U$223,20,0)</f>
        <v>11.225</v>
      </c>
      <c r="R166" s="229">
        <f>VLOOKUP(A166,'Fx rates update 2016'!$A$2:$U$223,21,0)</f>
        <v>11.225</v>
      </c>
      <c r="S166" s="229">
        <f t="shared" si="4"/>
        <v>11.225</v>
      </c>
      <c r="T166" s="229">
        <f t="shared" si="5"/>
        <v>11.225</v>
      </c>
    </row>
    <row r="167" spans="1:20" x14ac:dyDescent="0.25">
      <c r="A167" t="s">
        <v>545</v>
      </c>
      <c r="Q167" s="229"/>
      <c r="R167" s="229" t="str">
        <f>VLOOKUP(A167,'Fx rates update 2016'!$A$2:$U$223,21,0)</f>
        <v/>
      </c>
      <c r="S167" s="229" t="str">
        <f t="shared" si="4"/>
        <v/>
      </c>
      <c r="T167" s="229" t="str">
        <f t="shared" si="5"/>
        <v/>
      </c>
    </row>
    <row r="168" spans="1:20" x14ac:dyDescent="0.25">
      <c r="A168" t="s">
        <v>422</v>
      </c>
      <c r="B168">
        <v>711.97627443083297</v>
      </c>
      <c r="C168">
        <v>733.03850707000004</v>
      </c>
      <c r="D168">
        <v>696.98820361166702</v>
      </c>
      <c r="E168">
        <v>581.20031386416701</v>
      </c>
      <c r="F168">
        <v>528.28480930499995</v>
      </c>
      <c r="G168">
        <v>527.46814284000004</v>
      </c>
      <c r="H168">
        <v>522.89010961083295</v>
      </c>
      <c r="I168">
        <v>479.26678258750002</v>
      </c>
      <c r="J168">
        <v>447.80525556077401</v>
      </c>
      <c r="K168">
        <v>472.18629075489298</v>
      </c>
      <c r="L168">
        <v>495.277021572396</v>
      </c>
      <c r="M168">
        <v>471.86611409170001</v>
      </c>
      <c r="N168">
        <v>510.52713590196998</v>
      </c>
      <c r="O168">
        <v>494.04003744699003</v>
      </c>
      <c r="P168">
        <v>494.41495286493699</v>
      </c>
      <c r="Q168" s="229">
        <f>VLOOKUP(A168,'Fx rates update 2016'!$A$2:$U$223,20,0)</f>
        <v>591.44950750132796</v>
      </c>
      <c r="R168" s="229">
        <f>VLOOKUP(A168,'Fx rates update 2016'!$A$2:$U$223,21,0)</f>
        <v>591.44950750132796</v>
      </c>
      <c r="S168" s="229">
        <f t="shared" si="4"/>
        <v>591.44950750132796</v>
      </c>
      <c r="T168" s="229">
        <f t="shared" si="5"/>
        <v>591.44950750132796</v>
      </c>
    </row>
    <row r="169" spans="1:20" x14ac:dyDescent="0.25">
      <c r="A169" t="s">
        <v>540</v>
      </c>
      <c r="B169">
        <v>711.97627443083297</v>
      </c>
      <c r="C169">
        <v>733.03850707000004</v>
      </c>
      <c r="D169">
        <v>696.98820361166702</v>
      </c>
      <c r="E169">
        <v>581.20031386416701</v>
      </c>
      <c r="F169">
        <v>528.28480930499995</v>
      </c>
      <c r="G169">
        <v>527.46814284000004</v>
      </c>
      <c r="H169">
        <v>522.89010961083295</v>
      </c>
      <c r="I169">
        <v>479.26678258750002</v>
      </c>
      <c r="J169">
        <v>447.80525556077401</v>
      </c>
      <c r="K169">
        <v>472.18629075489298</v>
      </c>
      <c r="L169">
        <v>495.277021572396</v>
      </c>
      <c r="M169">
        <v>471.86611409170001</v>
      </c>
      <c r="N169">
        <v>510.52713590196998</v>
      </c>
      <c r="O169">
        <v>494.04003744699003</v>
      </c>
      <c r="P169">
        <v>494.41495286493699</v>
      </c>
      <c r="Q169" s="229">
        <f>VLOOKUP(A169,'Fx rates update 2016'!$A$2:$U$223,20,0)</f>
        <v>591.44950750132796</v>
      </c>
      <c r="R169" s="229">
        <f>VLOOKUP(A169,'Fx rates update 2016'!$A$2:$U$223,21,0)</f>
        <v>591.44950750132796</v>
      </c>
      <c r="S169" s="229">
        <f t="shared" si="4"/>
        <v>591.44950750132796</v>
      </c>
      <c r="T169" s="229">
        <f t="shared" si="5"/>
        <v>591.44950750132796</v>
      </c>
    </row>
    <row r="170" spans="1:20" x14ac:dyDescent="0.25">
      <c r="A170" t="s">
        <v>537</v>
      </c>
      <c r="B170">
        <v>40.111803333333299</v>
      </c>
      <c r="C170">
        <v>44.431899999999999</v>
      </c>
      <c r="D170">
        <v>42.960083333333301</v>
      </c>
      <c r="E170">
        <v>41.484616666666703</v>
      </c>
      <c r="F170">
        <v>40.2224149175021</v>
      </c>
      <c r="G170">
        <v>40.220130208333302</v>
      </c>
      <c r="H170">
        <v>37.881983221536302</v>
      </c>
      <c r="I170">
        <v>34.518180591701302</v>
      </c>
      <c r="J170">
        <v>33.313300641233802</v>
      </c>
      <c r="K170">
        <v>34.285774123424098</v>
      </c>
      <c r="L170">
        <v>31.685704999999999</v>
      </c>
      <c r="M170">
        <v>30.4917333333333</v>
      </c>
      <c r="N170">
        <v>31.0830916666667</v>
      </c>
      <c r="O170">
        <v>30.7259666666667</v>
      </c>
      <c r="P170">
        <v>32.479833333333303</v>
      </c>
      <c r="Q170" s="229">
        <f>VLOOKUP(A170,'Fx rates update 2016'!$A$2:$U$223,20,0)</f>
        <v>34.247716666666697</v>
      </c>
      <c r="R170" s="229">
        <f>VLOOKUP(A170,'Fx rates update 2016'!$A$2:$U$223,21,0)</f>
        <v>34.247716666666697</v>
      </c>
      <c r="S170" s="229">
        <f t="shared" si="4"/>
        <v>34.247716666666697</v>
      </c>
      <c r="T170" s="229">
        <f t="shared" si="5"/>
        <v>34.247716666666697</v>
      </c>
    </row>
    <row r="171" spans="1:20" x14ac:dyDescent="0.25">
      <c r="A171" t="s">
        <v>536</v>
      </c>
      <c r="B171">
        <v>2.0762499999999999</v>
      </c>
      <c r="C171">
        <v>2.3721916666666698</v>
      </c>
      <c r="D171">
        <v>2.76413333333333</v>
      </c>
      <c r="E171">
        <v>3.0613666666666699</v>
      </c>
      <c r="F171">
        <v>2.97050833333333</v>
      </c>
      <c r="G171">
        <v>3.11656666666667</v>
      </c>
      <c r="H171">
        <v>3.2984083333333301</v>
      </c>
      <c r="I171">
        <v>3.44248333333333</v>
      </c>
      <c r="J171">
        <v>3.4307249999999998</v>
      </c>
      <c r="K171">
        <v>4.1427083333333297</v>
      </c>
      <c r="L171">
        <v>4.3789666666666696</v>
      </c>
      <c r="M171">
        <v>4.61018333333333</v>
      </c>
      <c r="N171">
        <v>4.7377083333333303</v>
      </c>
      <c r="O171">
        <v>4.7642333333333298</v>
      </c>
      <c r="P171">
        <v>4.9347583333333302</v>
      </c>
      <c r="Q171" s="229">
        <f>VLOOKUP(A171,'Fx rates update 2016'!$A$2:$U$223,20,0)</f>
        <v>6.1631166666666699</v>
      </c>
      <c r="R171" s="229">
        <f>VLOOKUP(A171,'Fx rates update 2016'!$A$2:$U$223,21,0)</f>
        <v>6.1631166666666699</v>
      </c>
      <c r="S171" s="229">
        <f t="shared" si="4"/>
        <v>6.1631166666666699</v>
      </c>
      <c r="T171" s="229">
        <f t="shared" si="5"/>
        <v>6.1631166666666699</v>
      </c>
    </row>
    <row r="172" spans="1:20" x14ac:dyDescent="0.25">
      <c r="A172" t="s">
        <v>591</v>
      </c>
      <c r="B172">
        <v>5200</v>
      </c>
      <c r="C172">
        <v>5200</v>
      </c>
      <c r="Q172" s="229"/>
      <c r="R172" s="229" t="str">
        <f>VLOOKUP(A172,'Fx rates update 2016'!$A$2:$U$223,21,0)</f>
        <v/>
      </c>
      <c r="S172" s="229" t="str">
        <f t="shared" si="4"/>
        <v/>
      </c>
      <c r="T172" s="229" t="str">
        <f t="shared" si="5"/>
        <v/>
      </c>
    </row>
    <row r="173" spans="1:20" x14ac:dyDescent="0.25">
      <c r="A173" t="s">
        <v>539</v>
      </c>
      <c r="Q173" s="229"/>
      <c r="R173" s="229" t="str">
        <f>VLOOKUP(A173,'Fx rates update 2016'!$A$2:$U$223,21,0)</f>
        <v/>
      </c>
      <c r="S173" s="229" t="str">
        <f t="shared" si="4"/>
        <v/>
      </c>
      <c r="T173" s="229" t="str">
        <f t="shared" si="5"/>
        <v/>
      </c>
    </row>
    <row r="174" spans="1:20" x14ac:dyDescent="0.25">
      <c r="A174" t="s">
        <v>541</v>
      </c>
      <c r="B174">
        <v>1.75850260417167</v>
      </c>
      <c r="C174">
        <v>2.1235741689248901</v>
      </c>
      <c r="D174">
        <v>2.1951873352873799</v>
      </c>
      <c r="E174">
        <v>2.1458922520015999</v>
      </c>
      <c r="F174">
        <v>1.9715627931326101</v>
      </c>
      <c r="G174">
        <v>1.9430362169364801</v>
      </c>
      <c r="H174">
        <v>2.0258807949091402</v>
      </c>
      <c r="I174">
        <v>1.97093365696189</v>
      </c>
      <c r="J174">
        <v>1.9424442568685301</v>
      </c>
      <c r="K174">
        <v>2.0344936132287899</v>
      </c>
      <c r="L174">
        <v>1.9059878423835299</v>
      </c>
      <c r="M174">
        <v>1.7289507097783201</v>
      </c>
      <c r="N174">
        <v>1.7195070158616499</v>
      </c>
      <c r="O174">
        <v>1.77371311869907</v>
      </c>
      <c r="P174">
        <v>1.8467736845354601</v>
      </c>
      <c r="Q174" s="229">
        <f>VLOOKUP(A174,'Fx rates update 2016'!$A$2:$U$223,20,0)</f>
        <v>2.1057632574496701</v>
      </c>
      <c r="R174" s="229">
        <f>VLOOKUP(A174,'Fx rates update 2016'!$A$2:$U$223,21,0)</f>
        <v>2.1057632574496701</v>
      </c>
      <c r="S174" s="229">
        <f t="shared" si="4"/>
        <v>2.1057632574496701</v>
      </c>
      <c r="T174" s="229">
        <f t="shared" si="5"/>
        <v>2.1057632574496701</v>
      </c>
    </row>
    <row r="175" spans="1:20" x14ac:dyDescent="0.25">
      <c r="A175" t="s">
        <v>542</v>
      </c>
      <c r="B175">
        <v>6.29979666666667</v>
      </c>
      <c r="C175">
        <v>6.23321666666667</v>
      </c>
      <c r="D175">
        <v>6.2486833333333296</v>
      </c>
      <c r="E175">
        <v>6.2950999999999997</v>
      </c>
      <c r="F175">
        <v>6.2989916666666703</v>
      </c>
      <c r="G175">
        <v>6.29955833333333</v>
      </c>
      <c r="H175">
        <v>6.3122833333333297</v>
      </c>
      <c r="I175">
        <v>6.3280333333333303</v>
      </c>
      <c r="J175">
        <v>6.2894333333333297</v>
      </c>
      <c r="K175">
        <v>6.3249083333333296</v>
      </c>
      <c r="L175">
        <v>6.3755083333333298</v>
      </c>
      <c r="M175">
        <v>6.40930070568578</v>
      </c>
      <c r="N175">
        <v>6.4296026559454198</v>
      </c>
      <c r="O175">
        <v>6.4426293976465896</v>
      </c>
      <c r="P175">
        <v>6.4090945782979301</v>
      </c>
      <c r="Q175" s="229">
        <f>VLOOKUP(A175,'Fx rates update 2016'!$A$2:$U$223,20,0)</f>
        <v>6.3774416666666696</v>
      </c>
      <c r="R175" s="229">
        <f>VLOOKUP(A175,'Fx rates update 2016'!$A$2:$U$223,21,0)</f>
        <v>6.3774416666666696</v>
      </c>
      <c r="S175" s="229">
        <f t="shared" si="4"/>
        <v>6.3774416666666696</v>
      </c>
      <c r="T175" s="229">
        <f t="shared" si="5"/>
        <v>6.3774416666666696</v>
      </c>
    </row>
    <row r="176" spans="1:20" x14ac:dyDescent="0.25">
      <c r="A176" t="s">
        <v>543</v>
      </c>
      <c r="B176">
        <v>1.3706833333333299</v>
      </c>
      <c r="C176">
        <v>1.4387125000000001</v>
      </c>
      <c r="D176">
        <v>1.42173333333333</v>
      </c>
      <c r="E176">
        <v>1.2884583333333299</v>
      </c>
      <c r="F176">
        <v>1.2454666666666701</v>
      </c>
      <c r="G176">
        <v>1.2974333333333301</v>
      </c>
      <c r="H176">
        <v>1.3310249999999999</v>
      </c>
      <c r="I176">
        <v>1.28135833333333</v>
      </c>
      <c r="J176">
        <v>1.23214166666667</v>
      </c>
      <c r="K176">
        <v>1.3502749999999999</v>
      </c>
      <c r="L176">
        <v>1.4314</v>
      </c>
      <c r="M176">
        <v>1.4077833333333301</v>
      </c>
      <c r="N176">
        <v>1.56189166666667</v>
      </c>
      <c r="O176">
        <v>1.62465833333333</v>
      </c>
      <c r="P176">
        <v>1.697675</v>
      </c>
      <c r="Q176" s="229">
        <f>VLOOKUP(A176,'Fx rates update 2016'!$A$2:$U$223,20,0)</f>
        <v>1.961625</v>
      </c>
      <c r="R176" s="229">
        <f>VLOOKUP(A176,'Fx rates update 2016'!$A$2:$U$223,21,0)</f>
        <v>1.961625</v>
      </c>
      <c r="S176" s="229">
        <f t="shared" si="4"/>
        <v>1.961625</v>
      </c>
      <c r="T176" s="229">
        <f t="shared" si="5"/>
        <v>1.961625</v>
      </c>
    </row>
    <row r="177" spans="1:20" x14ac:dyDescent="0.25">
      <c r="A177" t="s">
        <v>544</v>
      </c>
      <c r="B177">
        <v>0.62521850000000001</v>
      </c>
      <c r="C177">
        <v>1.2255880833333299</v>
      </c>
      <c r="D177">
        <v>1.50722641666667</v>
      </c>
      <c r="E177">
        <v>1.50088520858333</v>
      </c>
      <c r="F177">
        <v>1.4255372500000001</v>
      </c>
      <c r="G177">
        <v>1.3435831083333301</v>
      </c>
      <c r="H177">
        <v>1.4284534133384501</v>
      </c>
      <c r="I177">
        <v>1.3029309053379401</v>
      </c>
      <c r="J177">
        <v>1.30152170281795</v>
      </c>
      <c r="K177">
        <v>1.54995977566564</v>
      </c>
      <c r="L177">
        <v>1.5028486296723</v>
      </c>
      <c r="M177">
        <v>1.67495455197133</v>
      </c>
      <c r="N177">
        <v>1.7960009444135501</v>
      </c>
      <c r="O177">
        <v>1.90376824244752</v>
      </c>
      <c r="P177">
        <v>2.1885424177547299</v>
      </c>
      <c r="Q177" s="229">
        <f>VLOOKUP(A177,'Fx rates update 2016'!$A$2:$U$223,20,0)</f>
        <v>2.7200085279057902</v>
      </c>
      <c r="R177" s="229">
        <f>VLOOKUP(A177,'Fx rates update 2016'!$A$2:$U$223,21,0)</f>
        <v>2.7200085279057902</v>
      </c>
      <c r="S177" s="229">
        <f t="shared" si="4"/>
        <v>2.7200085279057902</v>
      </c>
      <c r="T177" s="229">
        <f t="shared" si="5"/>
        <v>2.7200085279057902</v>
      </c>
    </row>
    <row r="178" spans="1:20" x14ac:dyDescent="0.25">
      <c r="A178" t="s">
        <v>546</v>
      </c>
      <c r="Q178" s="229"/>
      <c r="R178" s="229" t="str">
        <f>VLOOKUP(A178,'Fx rates update 2016'!$A$2:$U$223,21,0)</f>
        <v/>
      </c>
      <c r="S178" s="229" t="str">
        <f t="shared" si="4"/>
        <v/>
      </c>
      <c r="T178" s="229" t="str">
        <f t="shared" si="5"/>
        <v/>
      </c>
    </row>
    <row r="179" spans="1:20" x14ac:dyDescent="0.25">
      <c r="A179" t="s">
        <v>552</v>
      </c>
      <c r="B179">
        <v>800.40851666666697</v>
      </c>
      <c r="C179">
        <v>876.41166666666697</v>
      </c>
      <c r="D179">
        <v>966.58278425925903</v>
      </c>
      <c r="E179">
        <v>1038.4190065960399</v>
      </c>
      <c r="F179">
        <v>1089.33477148983</v>
      </c>
      <c r="G179">
        <v>1128.9341791619199</v>
      </c>
      <c r="H179">
        <v>1251.89997292515</v>
      </c>
      <c r="I179">
        <v>1245.0354640478299</v>
      </c>
      <c r="J179">
        <v>1196.3107092104599</v>
      </c>
      <c r="K179">
        <v>1320.3120607404101</v>
      </c>
      <c r="L179">
        <v>1409.2722105612399</v>
      </c>
      <c r="M179">
        <v>1572.1162253145999</v>
      </c>
      <c r="N179">
        <v>1583.00278737484</v>
      </c>
      <c r="O179">
        <v>1600.44431740292</v>
      </c>
      <c r="P179">
        <v>1654.00451119232</v>
      </c>
      <c r="Q179" s="229">
        <f>VLOOKUP(A179,'Fx rates update 2016'!$A$2:$U$223,20,0)</f>
        <v>1991.39096448287</v>
      </c>
      <c r="R179" s="229">
        <f>VLOOKUP(A179,'Fx rates update 2016'!$A$2:$U$223,21,0)</f>
        <v>1991.39096448287</v>
      </c>
      <c r="S179" s="229">
        <f t="shared" si="4"/>
        <v>1991.39096448287</v>
      </c>
      <c r="T179" s="229">
        <f t="shared" si="5"/>
        <v>1991.39096448287</v>
      </c>
    </row>
    <row r="180" spans="1:20" x14ac:dyDescent="0.25">
      <c r="A180" t="s">
        <v>548</v>
      </c>
      <c r="B180">
        <v>1644.4753333333299</v>
      </c>
      <c r="C180">
        <v>1755.6587500000001</v>
      </c>
      <c r="D180">
        <v>1797.5505000000001</v>
      </c>
      <c r="E180">
        <v>1963.72008333333</v>
      </c>
      <c r="F180">
        <v>1810.3047136515099</v>
      </c>
      <c r="G180">
        <v>1780.6657768939399</v>
      </c>
      <c r="H180">
        <v>1831.45340494586</v>
      </c>
      <c r="I180">
        <v>1723.4917723430001</v>
      </c>
      <c r="J180">
        <v>1720.4438833177701</v>
      </c>
      <c r="K180">
        <v>2030.4880743341801</v>
      </c>
      <c r="L180">
        <v>2177.5575068335802</v>
      </c>
      <c r="M180">
        <v>2522.74632070807</v>
      </c>
      <c r="N180">
        <v>2504.5630775832801</v>
      </c>
      <c r="O180">
        <v>2586.8895685656098</v>
      </c>
      <c r="P180">
        <v>2599.7885214186199</v>
      </c>
      <c r="Q180" s="229">
        <f>VLOOKUP(A180,'Fx rates update 2016'!$A$2:$U$223,20,0)</f>
        <v>3240.64542033826</v>
      </c>
      <c r="R180" s="229">
        <f>VLOOKUP(A180,'Fx rates update 2016'!$A$2:$U$223,21,0)</f>
        <v>3240.64542033826</v>
      </c>
      <c r="S180" s="229">
        <f t="shared" si="4"/>
        <v>3240.64542033826</v>
      </c>
      <c r="T180" s="229">
        <f t="shared" si="5"/>
        <v>3240.64542033826</v>
      </c>
    </row>
    <row r="181" spans="1:20" x14ac:dyDescent="0.25">
      <c r="A181" t="s">
        <v>549</v>
      </c>
      <c r="B181">
        <v>5.4402333333333299</v>
      </c>
      <c r="C181">
        <v>5.3721583333333296</v>
      </c>
      <c r="D181">
        <v>5.3266249999999999</v>
      </c>
      <c r="E181">
        <v>5.3326883333333299</v>
      </c>
      <c r="F181">
        <v>5.3191806666666697</v>
      </c>
      <c r="G181">
        <v>5.1247290000000003</v>
      </c>
      <c r="H181">
        <v>5.05</v>
      </c>
      <c r="I181">
        <v>5.05</v>
      </c>
      <c r="J181">
        <v>5.2672214166666702</v>
      </c>
      <c r="K181">
        <v>7.79124033333333</v>
      </c>
      <c r="L181">
        <v>7.9356394166666702</v>
      </c>
      <c r="M181">
        <v>7.9675628333333304</v>
      </c>
      <c r="N181">
        <v>7.99102933333333</v>
      </c>
      <c r="O181">
        <v>7.9930000000000003</v>
      </c>
      <c r="P181">
        <v>11.886659416666699</v>
      </c>
      <c r="Q181" s="229">
        <f>VLOOKUP(A181,'Fx rates update 2016'!$A$2:$U$223,20,0)</f>
        <v>21.844697766666702</v>
      </c>
      <c r="R181" s="229">
        <f>VLOOKUP(A181,'Fx rates update 2016'!$A$2:$U$223,21,0)</f>
        <v>21.844697766666702</v>
      </c>
      <c r="S181" s="229">
        <f t="shared" si="4"/>
        <v>21.844697766666702</v>
      </c>
      <c r="T181" s="229">
        <f t="shared" si="5"/>
        <v>21.844697766666702</v>
      </c>
    </row>
    <row r="182" spans="1:20" x14ac:dyDescent="0.25">
      <c r="A182" t="s">
        <v>553</v>
      </c>
      <c r="B182">
        <v>12.099591666666701</v>
      </c>
      <c r="C182">
        <v>13.3191166666667</v>
      </c>
      <c r="D182">
        <v>21.256966666666699</v>
      </c>
      <c r="E182">
        <v>28.208683333333301</v>
      </c>
      <c r="F182">
        <v>28.7037333333333</v>
      </c>
      <c r="G182">
        <v>24.4786</v>
      </c>
      <c r="H182">
        <v>24.073358333333299</v>
      </c>
      <c r="I182">
        <v>23.471025000000001</v>
      </c>
      <c r="J182">
        <v>20.9493166666667</v>
      </c>
      <c r="K182">
        <v>22.567983333333299</v>
      </c>
      <c r="L182">
        <v>20.059275</v>
      </c>
      <c r="M182">
        <v>19.314208333333301</v>
      </c>
      <c r="N182">
        <v>20.310575</v>
      </c>
      <c r="O182">
        <v>20.481608333333298</v>
      </c>
      <c r="P182">
        <v>23.246024999999999</v>
      </c>
      <c r="Q182" s="229">
        <f>VLOOKUP(A182,'Fx rates update 2016'!$A$2:$U$223,20,0)</f>
        <v>27.327366666666698</v>
      </c>
      <c r="R182" s="229">
        <f>VLOOKUP(A182,'Fx rates update 2016'!$A$2:$U$223,21,0)</f>
        <v>27.327366666666698</v>
      </c>
      <c r="S182" s="229">
        <f t="shared" si="4"/>
        <v>27.327366666666698</v>
      </c>
      <c r="T182" s="229">
        <f t="shared" si="5"/>
        <v>27.327366666666698</v>
      </c>
    </row>
    <row r="183" spans="1:20" x14ac:dyDescent="0.25">
      <c r="A183" t="s">
        <v>592</v>
      </c>
      <c r="B183">
        <v>1</v>
      </c>
      <c r="C183">
        <v>1</v>
      </c>
      <c r="D183">
        <v>1</v>
      </c>
      <c r="E183">
        <v>1</v>
      </c>
      <c r="F183">
        <v>1</v>
      </c>
      <c r="G183">
        <v>1</v>
      </c>
      <c r="H183">
        <v>1</v>
      </c>
      <c r="I183">
        <v>1</v>
      </c>
      <c r="J183">
        <v>1</v>
      </c>
      <c r="K183">
        <v>1</v>
      </c>
      <c r="L183">
        <v>1</v>
      </c>
      <c r="M183">
        <v>1</v>
      </c>
      <c r="N183">
        <v>1</v>
      </c>
      <c r="O183">
        <v>1</v>
      </c>
      <c r="P183">
        <v>1</v>
      </c>
      <c r="Q183" s="229">
        <f>VLOOKUP(A183,'Fx rates update 2016'!$A$2:$U$223,20,0)</f>
        <v>1</v>
      </c>
      <c r="R183" s="229">
        <f>VLOOKUP(A183,'Fx rates update 2016'!$A$2:$U$223,21,0)</f>
        <v>1</v>
      </c>
      <c r="S183" s="229">
        <f t="shared" si="4"/>
        <v>1</v>
      </c>
      <c r="T183" s="229">
        <f t="shared" si="5"/>
        <v>1</v>
      </c>
    </row>
    <row r="184" spans="1:20" x14ac:dyDescent="0.25">
      <c r="A184" t="s">
        <v>554</v>
      </c>
      <c r="B184">
        <v>236.60833333333301</v>
      </c>
      <c r="Q184" s="229"/>
      <c r="R184" s="229" t="str">
        <f>VLOOKUP(A184,'Fx rates update 2016'!$A$2:$U$223,21,0)</f>
        <v/>
      </c>
      <c r="S184" s="229" t="str">
        <f t="shared" si="4"/>
        <v/>
      </c>
      <c r="T184" s="229" t="str">
        <f t="shared" si="5"/>
        <v/>
      </c>
    </row>
    <row r="185" spans="1:20" x14ac:dyDescent="0.25">
      <c r="A185" t="s">
        <v>516</v>
      </c>
      <c r="B185">
        <v>2.7</v>
      </c>
      <c r="C185">
        <v>2.7</v>
      </c>
      <c r="D185">
        <v>2.7</v>
      </c>
      <c r="E185">
        <v>2.7</v>
      </c>
      <c r="F185">
        <v>2.7</v>
      </c>
      <c r="G185">
        <v>2.7</v>
      </c>
      <c r="H185">
        <v>2.7</v>
      </c>
      <c r="I185">
        <v>2.7</v>
      </c>
      <c r="J185">
        <v>2.7</v>
      </c>
      <c r="K185">
        <v>2.7</v>
      </c>
      <c r="L185">
        <v>2.7</v>
      </c>
      <c r="M185">
        <v>2.7</v>
      </c>
      <c r="N185">
        <v>2.7</v>
      </c>
      <c r="O185">
        <v>2.7</v>
      </c>
      <c r="P185">
        <v>2.7</v>
      </c>
      <c r="Q185" s="229">
        <f>VLOOKUP(A185,'Fx rates update 2016'!$A$2:$U$223,20,0)</f>
        <v>2.7</v>
      </c>
      <c r="R185" s="229">
        <f>VLOOKUP(A185,'Fx rates update 2016'!$A$2:$U$223,21,0)</f>
        <v>2.7</v>
      </c>
      <c r="S185" s="229">
        <f t="shared" si="4"/>
        <v>2.7</v>
      </c>
      <c r="T185" s="229">
        <f t="shared" si="5"/>
        <v>2.7</v>
      </c>
    </row>
    <row r="186" spans="1:20" x14ac:dyDescent="0.25">
      <c r="A186" t="s">
        <v>556</v>
      </c>
      <c r="B186">
        <v>0.67996666666666705</v>
      </c>
      <c r="C186">
        <v>0.72365833333333296</v>
      </c>
      <c r="D186">
        <v>1.1609499999999999</v>
      </c>
      <c r="E186">
        <v>1.6069583333333299</v>
      </c>
      <c r="F186">
        <v>1.89133333333333</v>
      </c>
      <c r="G186">
        <v>2.08975</v>
      </c>
      <c r="H186">
        <v>2.1469999999999998</v>
      </c>
      <c r="I186">
        <v>2.1469999999999998</v>
      </c>
      <c r="J186">
        <v>2.1469999999999998</v>
      </c>
      <c r="K186">
        <v>2.1469999999999998</v>
      </c>
      <c r="L186">
        <v>2.5820603174603201</v>
      </c>
      <c r="M186">
        <v>4.2892999999999999</v>
      </c>
      <c r="N186">
        <v>4.2892999999999999</v>
      </c>
      <c r="O186">
        <v>6.0479618416666696</v>
      </c>
      <c r="P186">
        <v>6.2838500000000002</v>
      </c>
      <c r="Q186" s="229">
        <f>VLOOKUP(A186,'Fx rates update 2016'!$A$2:$U$223,20,0)</f>
        <v>6.2842000000000002</v>
      </c>
      <c r="R186" s="229">
        <f>VLOOKUP(A186,'Fx rates update 2016'!$A$2:$U$223,21,0)</f>
        <v>6.2842000000000002</v>
      </c>
      <c r="S186" s="229">
        <f t="shared" si="4"/>
        <v>6.2842000000000002</v>
      </c>
      <c r="T186" s="229">
        <f t="shared" si="5"/>
        <v>6.2842000000000002</v>
      </c>
    </row>
    <row r="187" spans="1:20" x14ac:dyDescent="0.25">
      <c r="A187" t="s">
        <v>593</v>
      </c>
      <c r="Q187" s="229"/>
      <c r="R187" s="229" t="str">
        <f>VLOOKUP(A187,'Fx rates update 2016'!$A$2:$U$223,21,0)</f>
        <v/>
      </c>
      <c r="S187" s="229" t="str">
        <f t="shared" si="4"/>
        <v/>
      </c>
      <c r="T187" s="229" t="str">
        <f t="shared" si="5"/>
        <v/>
      </c>
    </row>
    <row r="188" spans="1:20" x14ac:dyDescent="0.25">
      <c r="A188" t="s">
        <v>594</v>
      </c>
      <c r="B188">
        <v>14167.75</v>
      </c>
      <c r="C188">
        <v>14725.166666666701</v>
      </c>
      <c r="D188">
        <v>15279.5</v>
      </c>
      <c r="E188">
        <v>15509.583333333299</v>
      </c>
      <c r="F188">
        <v>15746</v>
      </c>
      <c r="G188">
        <v>15858.916666666701</v>
      </c>
      <c r="H188">
        <v>15994.25</v>
      </c>
      <c r="I188">
        <v>16105.125</v>
      </c>
      <c r="J188">
        <v>16302.25</v>
      </c>
      <c r="K188">
        <v>17065.083333333299</v>
      </c>
      <c r="L188">
        <v>18612.916666666701</v>
      </c>
      <c r="M188">
        <v>20509.75</v>
      </c>
      <c r="N188">
        <v>20828</v>
      </c>
      <c r="O188">
        <v>20933.416666666701</v>
      </c>
      <c r="P188">
        <v>21148</v>
      </c>
      <c r="Q188" s="229">
        <f>VLOOKUP(A188,'Fx rates update 2016'!$A$2:$U$223,20,0)</f>
        <v>21697.567500000001</v>
      </c>
      <c r="R188" s="229">
        <f>VLOOKUP(A188,'Fx rates update 2016'!$A$2:$U$223,21,0)</f>
        <v>21697.567500000001</v>
      </c>
      <c r="S188" s="229">
        <f t="shared" si="4"/>
        <v>21697.567500000001</v>
      </c>
      <c r="T188" s="229">
        <f t="shared" si="5"/>
        <v>21697.567500000001</v>
      </c>
    </row>
    <row r="189" spans="1:20" x14ac:dyDescent="0.25">
      <c r="A189" t="s">
        <v>555</v>
      </c>
      <c r="B189">
        <v>137.643333333333</v>
      </c>
      <c r="C189">
        <v>145.3125</v>
      </c>
      <c r="D189">
        <v>139.19833333333301</v>
      </c>
      <c r="E189">
        <v>122.18916666666701</v>
      </c>
      <c r="F189">
        <v>111.79</v>
      </c>
      <c r="G189">
        <v>109.245833333333</v>
      </c>
      <c r="H189">
        <v>110.64083333333301</v>
      </c>
      <c r="I189">
        <v>102.4375</v>
      </c>
      <c r="J189">
        <v>101.334166666667</v>
      </c>
      <c r="K189">
        <v>106.740833333333</v>
      </c>
      <c r="L189">
        <v>96.905833333333305</v>
      </c>
      <c r="M189">
        <v>89.469166666666695</v>
      </c>
      <c r="N189">
        <v>92.637500000000003</v>
      </c>
      <c r="O189">
        <v>94.542500000000004</v>
      </c>
      <c r="P189">
        <v>97.071666666666701</v>
      </c>
      <c r="Q189" s="229">
        <f>VLOOKUP(A189,'Fx rates update 2016'!$A$2:$U$223,20,0)</f>
        <v>108.989166666667</v>
      </c>
      <c r="R189" s="229">
        <f>VLOOKUP(A189,'Fx rates update 2016'!$A$2:$U$223,21,0)</f>
        <v>108.989166666667</v>
      </c>
      <c r="S189" s="229">
        <f t="shared" si="4"/>
        <v>108.989166666667</v>
      </c>
      <c r="T189" s="229">
        <f t="shared" si="5"/>
        <v>108.989166666667</v>
      </c>
    </row>
    <row r="190" spans="1:20" x14ac:dyDescent="0.25">
      <c r="A190" t="s">
        <v>517</v>
      </c>
      <c r="B190">
        <v>3.2863615249999998</v>
      </c>
      <c r="C190">
        <v>3.4780400715000002</v>
      </c>
      <c r="D190">
        <v>3.3762581025</v>
      </c>
      <c r="E190">
        <v>2.9732376583333302</v>
      </c>
      <c r="F190">
        <v>2.7807234306666699</v>
      </c>
      <c r="G190">
        <v>2.71033673441667</v>
      </c>
      <c r="H190">
        <v>2.7792940446967198</v>
      </c>
      <c r="I190">
        <v>2.6165724724799602</v>
      </c>
      <c r="J190">
        <v>2.64417628032353</v>
      </c>
      <c r="K190">
        <v>2.7307785095373101</v>
      </c>
      <c r="L190">
        <v>2.4846565845233801</v>
      </c>
      <c r="M190">
        <v>2.3174720118126002</v>
      </c>
      <c r="N190">
        <v>2.29231194992329</v>
      </c>
      <c r="O190">
        <v>2.3109000348257598</v>
      </c>
      <c r="P190">
        <v>2.3317688461830799</v>
      </c>
      <c r="Q190" s="229">
        <f>VLOOKUP(A190,'Fx rates update 2016'!$A$2:$U$223,20,0)</f>
        <v>2.5608736880983001</v>
      </c>
      <c r="R190" s="229">
        <f>VLOOKUP(A190,'Fx rates update 2016'!$A$2:$U$223,21,0)</f>
        <v>2.5608736880983001</v>
      </c>
      <c r="S190" s="229">
        <f t="shared" si="4"/>
        <v>2.5608736880983001</v>
      </c>
      <c r="T190" s="229">
        <f t="shared" si="5"/>
        <v>2.5608736880983001</v>
      </c>
    </row>
    <row r="191" spans="1:20" x14ac:dyDescent="0.25">
      <c r="A191" t="s">
        <v>558</v>
      </c>
      <c r="Q191" s="229"/>
      <c r="R191" s="229"/>
      <c r="S191" s="229">
        <f t="shared" si="4"/>
        <v>0</v>
      </c>
      <c r="T191" s="229">
        <f t="shared" si="5"/>
        <v>0</v>
      </c>
    </row>
    <row r="192" spans="1:20" x14ac:dyDescent="0.25">
      <c r="A192" t="s">
        <v>526</v>
      </c>
      <c r="B192">
        <v>6.9398283333333302</v>
      </c>
      <c r="C192">
        <v>8.6091808333333297</v>
      </c>
      <c r="D192">
        <v>10.540746666666699</v>
      </c>
      <c r="E192">
        <v>7.5647491666666697</v>
      </c>
      <c r="F192">
        <v>6.4596925000000001</v>
      </c>
      <c r="G192">
        <v>6.3593283333333304</v>
      </c>
      <c r="H192">
        <v>6.7715491666666701</v>
      </c>
      <c r="I192">
        <v>7.0453650000000003</v>
      </c>
      <c r="J192">
        <v>8.26122333333333</v>
      </c>
      <c r="K192">
        <v>8.4736741582488797</v>
      </c>
      <c r="L192">
        <v>7.3212219611528804</v>
      </c>
      <c r="M192">
        <v>7.2611321323273499</v>
      </c>
      <c r="N192">
        <v>8.2099686265933105</v>
      </c>
      <c r="O192">
        <v>9.6550560691352594</v>
      </c>
      <c r="P192">
        <v>10.852655568783099</v>
      </c>
      <c r="Q192" s="229">
        <f>VLOOKUP(A192,'Fx rates update 2016'!$A$2:$U$223,20,0)</f>
        <v>12.7589308811644</v>
      </c>
      <c r="R192" s="229">
        <f>VLOOKUP(A192,'Fx rates update 2016'!$A$2:$U$223,21,0)</f>
        <v>12.7589308811644</v>
      </c>
      <c r="S192" s="229">
        <f t="shared" si="4"/>
        <v>12.7589308811644</v>
      </c>
      <c r="T192" s="229">
        <f t="shared" si="5"/>
        <v>12.7589308811644</v>
      </c>
    </row>
    <row r="193" spans="1:20" x14ac:dyDescent="0.25">
      <c r="A193" t="s">
        <v>434</v>
      </c>
      <c r="B193">
        <v>21.8311121813367</v>
      </c>
      <c r="C193">
        <v>206.73851445087499</v>
      </c>
      <c r="D193">
        <v>346.68793388513302</v>
      </c>
      <c r="E193">
        <v>405.39745174602899</v>
      </c>
      <c r="F193">
        <v>399.47579166666702</v>
      </c>
      <c r="G193">
        <v>473.90800833333299</v>
      </c>
      <c r="H193">
        <v>468.27882499999998</v>
      </c>
      <c r="I193">
        <v>516.74989166666705</v>
      </c>
      <c r="J193">
        <v>559.29250833333299</v>
      </c>
      <c r="K193">
        <v>809.78583333333302</v>
      </c>
      <c r="L193">
        <v>905.91345833333298</v>
      </c>
      <c r="M193">
        <v>919.49130000000002</v>
      </c>
      <c r="N193">
        <v>919.75540833333298</v>
      </c>
      <c r="O193">
        <v>919.79277402154798</v>
      </c>
      <c r="P193">
        <v>925.22628253199696</v>
      </c>
      <c r="Q193" s="229">
        <f>VLOOKUP(A193,'Fx rates update 2016'!$A$2:$U$223,20,0)</f>
        <v>925.98496128039301</v>
      </c>
      <c r="R193" s="229">
        <f>VLOOKUP(A193,'Fx rates update 2016'!$A$2:$U$223,21,0)</f>
        <v>925.98496128039301</v>
      </c>
      <c r="S193" s="229">
        <f t="shared" si="4"/>
        <v>925.98496128039301</v>
      </c>
      <c r="T193" s="229">
        <f t="shared" si="5"/>
        <v>925.98496128039301</v>
      </c>
    </row>
    <row r="194" spans="1:20" x14ac:dyDescent="0.25">
      <c r="A194" t="s">
        <v>559</v>
      </c>
      <c r="B194">
        <v>3.11084416666667</v>
      </c>
      <c r="C194">
        <v>3.610935</v>
      </c>
      <c r="D194">
        <v>4.3985950000000003</v>
      </c>
      <c r="E194">
        <v>4.7332710464987198</v>
      </c>
      <c r="F194">
        <v>4.7788753864357902</v>
      </c>
      <c r="G194">
        <v>4.4635033105158701</v>
      </c>
      <c r="H194">
        <v>3.60307204258249</v>
      </c>
      <c r="I194">
        <v>4.0025226650364303</v>
      </c>
      <c r="J194">
        <v>3.7456606900876399</v>
      </c>
      <c r="K194">
        <v>5.0461092452123504</v>
      </c>
      <c r="L194">
        <v>4.7971368749999996</v>
      </c>
      <c r="M194">
        <v>4.8606655320934902</v>
      </c>
      <c r="N194">
        <v>5.1472526651441299</v>
      </c>
      <c r="O194">
        <v>5.3958870679444599</v>
      </c>
      <c r="P194">
        <v>6.1528162481244904</v>
      </c>
      <c r="Q194" s="229">
        <f>VLOOKUP(A194,'Fx rates update 2016'!$A$2:$U$223,20,0)</f>
        <v>8.6323559623419595</v>
      </c>
      <c r="R194" s="229">
        <f>VLOOKUP(A194,'Fx rates update 2016'!$A$2:$U$223,21,0)</f>
        <v>8.6323559623419595</v>
      </c>
      <c r="S194" s="229">
        <f t="shared" si="4"/>
        <v>8.6323559623419595</v>
      </c>
      <c r="T194" s="229">
        <f t="shared" si="5"/>
        <v>8.6323559623419595</v>
      </c>
    </row>
    <row r="195" spans="1:20" x14ac:dyDescent="0.25">
      <c r="A195" t="s">
        <v>560</v>
      </c>
      <c r="B195">
        <v>4.4468376417429997E-2</v>
      </c>
      <c r="C195">
        <v>5.5114659712586597E-2</v>
      </c>
      <c r="D195">
        <v>5.5098290581033799E-2</v>
      </c>
      <c r="E195">
        <v>0.69821607130572305</v>
      </c>
      <c r="F195">
        <v>5.0744194146319499</v>
      </c>
      <c r="G195">
        <v>22.389039604825498</v>
      </c>
      <c r="H195">
        <v>164.547356500646</v>
      </c>
      <c r="I195">
        <v>9686.7716695417494</v>
      </c>
      <c r="J195">
        <v>6723052073.3381004</v>
      </c>
      <c r="Q195" s="229"/>
      <c r="R195" s="229" t="str">
        <f>VLOOKUP(A195,'Fx rates update 2016'!$A$2:$U$223,21,0)</f>
        <v/>
      </c>
      <c r="S195" s="229" t="str">
        <f t="shared" ref="S195:T195" si="6">R195</f>
        <v/>
      </c>
      <c r="T195" s="229" t="str">
        <f t="shared" si="6"/>
        <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35"/>
  <sheetViews>
    <sheetView topLeftCell="A582" workbookViewId="0">
      <selection activeCell="D510" sqref="D510:D635"/>
    </sheetView>
  </sheetViews>
  <sheetFormatPr defaultRowHeight="15" x14ac:dyDescent="0.25"/>
  <cols>
    <col min="3" max="3" width="9.140625" style="167"/>
    <col min="4" max="4" width="11.85546875" style="167" customWidth="1"/>
    <col min="5" max="5" width="10.7109375" style="167" customWidth="1"/>
    <col min="6" max="6" width="10.85546875" style="167" customWidth="1"/>
    <col min="7" max="7" width="11.5703125" style="167" customWidth="1"/>
    <col min="8" max="8" width="14.140625" style="167" customWidth="1"/>
    <col min="9" max="10" width="10.7109375" style="167" customWidth="1"/>
    <col min="11" max="11" width="18.85546875" style="44" customWidth="1"/>
    <col min="32" max="32" width="21" customWidth="1"/>
  </cols>
  <sheetData>
    <row r="1" spans="1:32" x14ac:dyDescent="0.25">
      <c r="A1" t="s">
        <v>385</v>
      </c>
      <c r="C1"/>
      <c r="D1"/>
      <c r="E1"/>
      <c r="F1"/>
      <c r="G1"/>
      <c r="H1"/>
      <c r="I1"/>
      <c r="J1"/>
      <c r="K1"/>
    </row>
    <row r="2" spans="1:32" x14ac:dyDescent="0.25">
      <c r="C2"/>
      <c r="D2"/>
      <c r="E2"/>
      <c r="F2"/>
      <c r="G2"/>
      <c r="H2"/>
      <c r="I2"/>
      <c r="J2"/>
      <c r="K2"/>
    </row>
    <row r="3" spans="1:32" ht="15" customHeight="1" x14ac:dyDescent="0.25">
      <c r="C3"/>
      <c r="D3"/>
      <c r="E3"/>
      <c r="F3"/>
      <c r="G3"/>
      <c r="H3"/>
      <c r="I3"/>
      <c r="J3"/>
      <c r="K3"/>
      <c r="L3" s="132"/>
      <c r="M3" s="133"/>
      <c r="N3" s="133"/>
      <c r="O3" s="133"/>
      <c r="P3" s="133"/>
      <c r="Q3" s="133"/>
      <c r="R3" s="133"/>
      <c r="S3" s="133"/>
      <c r="T3" s="133"/>
      <c r="U3" s="133"/>
      <c r="V3" s="133"/>
      <c r="W3" s="133"/>
      <c r="X3" s="133"/>
      <c r="Y3" s="133"/>
      <c r="Z3" s="133"/>
      <c r="AA3" s="133"/>
      <c r="AB3" s="133"/>
      <c r="AC3" s="133"/>
      <c r="AD3" s="132"/>
    </row>
    <row r="4" spans="1:32" ht="15.75" customHeight="1" x14ac:dyDescent="0.25">
      <c r="C4"/>
      <c r="D4"/>
      <c r="E4"/>
      <c r="F4"/>
      <c r="G4"/>
      <c r="H4"/>
      <c r="I4"/>
      <c r="J4"/>
      <c r="K4" s="141"/>
      <c r="L4" s="134"/>
      <c r="M4" s="132"/>
      <c r="N4" s="132"/>
      <c r="O4" s="132"/>
      <c r="P4" s="132"/>
      <c r="Q4" s="132"/>
      <c r="R4" s="132"/>
      <c r="S4" s="132"/>
      <c r="T4" s="132"/>
      <c r="U4" s="132"/>
      <c r="V4" s="132"/>
      <c r="W4" s="138"/>
      <c r="X4" s="138"/>
      <c r="Y4" s="138"/>
      <c r="Z4" s="138"/>
      <c r="AA4" s="138"/>
      <c r="AB4" s="132"/>
      <c r="AC4" s="132"/>
      <c r="AD4" s="133"/>
    </row>
    <row r="5" spans="1:32" ht="128.25" thickBot="1" x14ac:dyDescent="0.3">
      <c r="C5" s="126" t="s">
        <v>301</v>
      </c>
      <c r="D5" s="126" t="s">
        <v>384</v>
      </c>
      <c r="E5" s="126" t="s">
        <v>302</v>
      </c>
      <c r="F5" s="126" t="s">
        <v>595</v>
      </c>
      <c r="G5" s="126" t="s">
        <v>598</v>
      </c>
      <c r="H5" s="126" t="s">
        <v>596</v>
      </c>
      <c r="I5" s="126" t="s">
        <v>311</v>
      </c>
      <c r="J5" s="126" t="s">
        <v>597</v>
      </c>
      <c r="K5" s="165" t="s">
        <v>344</v>
      </c>
      <c r="L5" s="166" t="s">
        <v>345</v>
      </c>
      <c r="M5" s="127" t="s">
        <v>263</v>
      </c>
      <c r="N5" s="128" t="s">
        <v>264</v>
      </c>
      <c r="O5" s="128" t="s">
        <v>334</v>
      </c>
      <c r="P5" s="128" t="s">
        <v>199</v>
      </c>
      <c r="Q5" s="129" t="s">
        <v>184</v>
      </c>
      <c r="R5" s="130" t="s">
        <v>265</v>
      </c>
      <c r="S5" s="130" t="s">
        <v>202</v>
      </c>
      <c r="T5" s="130" t="s">
        <v>266</v>
      </c>
      <c r="U5" s="130" t="s">
        <v>267</v>
      </c>
      <c r="V5" s="131" t="s">
        <v>187</v>
      </c>
      <c r="W5" s="139" t="s">
        <v>193</v>
      </c>
      <c r="X5" s="140" t="s">
        <v>271</v>
      </c>
      <c r="Y5" s="135" t="s">
        <v>195</v>
      </c>
      <c r="Z5" s="135" t="s">
        <v>284</v>
      </c>
      <c r="AA5" s="135" t="s">
        <v>274</v>
      </c>
      <c r="AB5" s="136" t="s">
        <v>275</v>
      </c>
      <c r="AC5" s="137" t="s">
        <v>276</v>
      </c>
      <c r="AD5" s="125" t="s">
        <v>262</v>
      </c>
      <c r="AF5" s="174" t="s">
        <v>604</v>
      </c>
    </row>
    <row r="6" spans="1:32" ht="45" x14ac:dyDescent="0.25">
      <c r="C6" s="169" t="e">
        <f>'2018-V1'!$B$3</f>
        <v>#REF!</v>
      </c>
      <c r="D6" s="169">
        <v>2017</v>
      </c>
      <c r="E6" s="169" t="e">
        <f>'2018-V1'!$B$4</f>
        <v>#REF!</v>
      </c>
      <c r="F6" s="169" t="e">
        <f>'2018-V1'!$B$7</f>
        <v>#REF!</v>
      </c>
      <c r="G6" s="169" t="e">
        <f>'2018-V1'!$B$8</f>
        <v>#REF!</v>
      </c>
      <c r="H6" s="170" t="e">
        <f>'2018-V1'!$B$9</f>
        <v>#REF!</v>
      </c>
      <c r="I6" s="169" t="e">
        <f>'2018-V1'!$B$10</f>
        <v>#REF!</v>
      </c>
      <c r="J6" s="170" t="e">
        <f>#REF!</f>
        <v>#REF!</v>
      </c>
      <c r="K6" s="262" t="s">
        <v>618</v>
      </c>
      <c r="L6" s="177">
        <f>'2018-V1'!A15</f>
        <v>1</v>
      </c>
      <c r="M6">
        <f>'2018-V1'!C15</f>
        <v>0</v>
      </c>
      <c r="N6">
        <f>'2018-V1'!D15</f>
        <v>0</v>
      </c>
      <c r="O6">
        <f>'2018-V1'!E15</f>
        <v>0</v>
      </c>
      <c r="P6">
        <f>'2018-V1'!F15</f>
        <v>0</v>
      </c>
      <c r="Q6">
        <f>'2018-V1'!G15</f>
        <v>0</v>
      </c>
      <c r="R6">
        <f>'2018-V1'!H15</f>
        <v>0</v>
      </c>
      <c r="S6">
        <f>'2018-V1'!I15</f>
        <v>0</v>
      </c>
      <c r="T6">
        <f>'2018-V1'!J15</f>
        <v>0</v>
      </c>
      <c r="U6">
        <f>'2018-V1'!K15</f>
        <v>0</v>
      </c>
      <c r="V6">
        <f>'2018-V1'!L15</f>
        <v>0</v>
      </c>
      <c r="W6">
        <f>'2018-V1'!M15</f>
        <v>0</v>
      </c>
      <c r="X6">
        <f>'2018-V1'!N15</f>
        <v>0</v>
      </c>
      <c r="Y6">
        <f>'2018-V1'!O15</f>
        <v>0</v>
      </c>
      <c r="Z6">
        <f>'2018-V1'!P15</f>
        <v>0</v>
      </c>
      <c r="AA6">
        <f>'2018-V1'!Q15</f>
        <v>0</v>
      </c>
      <c r="AB6">
        <f>'2018-V1'!R15</f>
        <v>0</v>
      </c>
      <c r="AC6">
        <f>'2018-V1'!S15</f>
        <v>0</v>
      </c>
      <c r="AD6">
        <f>'2018-V1'!T15</f>
        <v>0</v>
      </c>
      <c r="AF6">
        <f>IF((Q6+V6+AC6)=AD6,1,0)</f>
        <v>1</v>
      </c>
    </row>
    <row r="7" spans="1:32" ht="30" x14ac:dyDescent="0.25">
      <c r="C7" s="169" t="e">
        <f>'2018-V1'!$B$3</f>
        <v>#REF!</v>
      </c>
      <c r="D7" s="169">
        <v>2017</v>
      </c>
      <c r="E7" s="169" t="e">
        <f>'2018-V1'!$B$4</f>
        <v>#REF!</v>
      </c>
      <c r="F7" s="169" t="e">
        <f>'2018-V1'!$B$7</f>
        <v>#REF!</v>
      </c>
      <c r="G7" s="169" t="e">
        <f>'2018-V1'!$B$8</f>
        <v>#REF!</v>
      </c>
      <c r="H7" s="170" t="e">
        <f>'2018-V1'!$B$9</f>
        <v>#REF!</v>
      </c>
      <c r="I7" s="169" t="e">
        <f>'2018-V1'!$B$10</f>
        <v>#REF!</v>
      </c>
      <c r="J7" s="170" t="e">
        <f>#REF!</f>
        <v>#REF!</v>
      </c>
      <c r="K7" s="263" t="s">
        <v>619</v>
      </c>
      <c r="L7" s="177">
        <f>'2018-V1'!A16</f>
        <v>1.1000000000000001</v>
      </c>
      <c r="M7" t="e">
        <f>'2018-V1'!C16</f>
        <v>#REF!</v>
      </c>
      <c r="N7" t="e">
        <f>'2018-V1'!D16</f>
        <v>#REF!</v>
      </c>
      <c r="O7" t="e">
        <f>'2018-V1'!E16</f>
        <v>#REF!</v>
      </c>
      <c r="P7" t="e">
        <f>'2018-V1'!F16</f>
        <v>#REF!</v>
      </c>
      <c r="Q7" t="e">
        <f>'2018-V1'!G16</f>
        <v>#REF!</v>
      </c>
      <c r="R7" t="e">
        <f>'2018-V1'!H16</f>
        <v>#REF!</v>
      </c>
      <c r="S7" t="e">
        <f>'2018-V1'!I16</f>
        <v>#REF!</v>
      </c>
      <c r="T7" t="e">
        <f>'2018-V1'!J16</f>
        <v>#REF!</v>
      </c>
      <c r="U7" t="e">
        <f>'2018-V1'!K16</f>
        <v>#REF!</v>
      </c>
      <c r="V7" t="e">
        <f>'2018-V1'!L16</f>
        <v>#REF!</v>
      </c>
      <c r="W7" t="e">
        <f>'2018-V1'!M16</f>
        <v>#REF!</v>
      </c>
      <c r="X7" t="e">
        <f>'2018-V1'!N16</f>
        <v>#REF!</v>
      </c>
      <c r="Y7" t="e">
        <f>'2018-V1'!O16</f>
        <v>#REF!</v>
      </c>
      <c r="Z7" t="e">
        <f>'2018-V1'!P16</f>
        <v>#REF!</v>
      </c>
      <c r="AA7" t="e">
        <f>'2018-V1'!Q16</f>
        <v>#REF!</v>
      </c>
      <c r="AB7" t="e">
        <f>'2018-V1'!R16</f>
        <v>#REF!</v>
      </c>
      <c r="AC7" t="e">
        <f>'2018-V1'!S16</f>
        <v>#REF!</v>
      </c>
      <c r="AD7" t="e">
        <f>'2018-V1'!T16</f>
        <v>#REF!</v>
      </c>
      <c r="AF7" t="e">
        <f t="shared" ref="AF7:AF70" si="0">IF((Q7+V7+AC7)=AD7,1,0)</f>
        <v>#REF!</v>
      </c>
    </row>
    <row r="8" spans="1:32" ht="30" x14ac:dyDescent="0.25">
      <c r="C8" s="169" t="e">
        <f>'2018-V1'!$B$3</f>
        <v>#REF!</v>
      </c>
      <c r="D8" s="169">
        <v>2017</v>
      </c>
      <c r="E8" s="169" t="e">
        <f>'2018-V1'!$B$4</f>
        <v>#REF!</v>
      </c>
      <c r="F8" s="169" t="e">
        <f>'2018-V1'!$B$7</f>
        <v>#REF!</v>
      </c>
      <c r="G8" s="169" t="e">
        <f>'2018-V1'!$B$8</f>
        <v>#REF!</v>
      </c>
      <c r="H8" s="170" t="e">
        <f>'2018-V1'!$B$9</f>
        <v>#REF!</v>
      </c>
      <c r="I8" s="169" t="e">
        <f>'2018-V1'!$B$10</f>
        <v>#REF!</v>
      </c>
      <c r="J8" s="170" t="e">
        <f>#REF!</f>
        <v>#REF!</v>
      </c>
      <c r="K8" s="257" t="s">
        <v>804</v>
      </c>
      <c r="L8" s="177" t="str">
        <f>'2018-V1'!A17</f>
        <v>1.1.1</v>
      </c>
      <c r="M8" t="e">
        <f>'2018-V1'!C17</f>
        <v>#REF!</v>
      </c>
      <c r="N8" t="e">
        <f>'2018-V1'!D17</f>
        <v>#REF!</v>
      </c>
      <c r="O8" t="e">
        <f>'2018-V1'!E17</f>
        <v>#REF!</v>
      </c>
      <c r="P8" t="e">
        <f>'2018-V1'!F17</f>
        <v>#REF!</v>
      </c>
      <c r="Q8" t="e">
        <f>'2018-V1'!G17</f>
        <v>#REF!</v>
      </c>
      <c r="R8" t="e">
        <f>'2018-V1'!H17</f>
        <v>#REF!</v>
      </c>
      <c r="S8" t="e">
        <f>'2018-V1'!I17</f>
        <v>#REF!</v>
      </c>
      <c r="T8" t="e">
        <f>'2018-V1'!J17</f>
        <v>#REF!</v>
      </c>
      <c r="U8" t="e">
        <f>'2018-V1'!K17</f>
        <v>#REF!</v>
      </c>
      <c r="V8" t="e">
        <f>'2018-V1'!L17</f>
        <v>#REF!</v>
      </c>
      <c r="W8" t="e">
        <f>'2018-V1'!M17</f>
        <v>#REF!</v>
      </c>
      <c r="X8" t="e">
        <f>'2018-V1'!N17</f>
        <v>#REF!</v>
      </c>
      <c r="Y8" t="e">
        <f>'2018-V1'!O17</f>
        <v>#REF!</v>
      </c>
      <c r="Z8" t="e">
        <f>'2018-V1'!P17</f>
        <v>#REF!</v>
      </c>
      <c r="AA8" t="e">
        <f>'2018-V1'!Q17</f>
        <v>#REF!</v>
      </c>
      <c r="AB8" t="e">
        <f>'2018-V1'!R17</f>
        <v>#REF!</v>
      </c>
      <c r="AC8" t="e">
        <f>'2018-V1'!S17</f>
        <v>#REF!</v>
      </c>
      <c r="AD8" t="e">
        <f>'2018-V1'!T17</f>
        <v>#REF!</v>
      </c>
      <c r="AF8" t="e">
        <f t="shared" si="0"/>
        <v>#REF!</v>
      </c>
    </row>
    <row r="9" spans="1:32" ht="30" x14ac:dyDescent="0.25">
      <c r="C9" s="169" t="e">
        <f>'2018-V1'!$B$3</f>
        <v>#REF!</v>
      </c>
      <c r="D9" s="169">
        <v>2017</v>
      </c>
      <c r="E9" s="169" t="e">
        <f>'2018-V1'!$B$4</f>
        <v>#REF!</v>
      </c>
      <c r="F9" s="169" t="e">
        <f>'2018-V1'!$B$7</f>
        <v>#REF!</v>
      </c>
      <c r="G9" s="169" t="e">
        <f>'2018-V1'!$B$8</f>
        <v>#REF!</v>
      </c>
      <c r="H9" s="170" t="e">
        <f>'2018-V1'!$B$9</f>
        <v>#REF!</v>
      </c>
      <c r="I9" s="169" t="e">
        <f>'2018-V1'!$B$10</f>
        <v>#REF!</v>
      </c>
      <c r="J9" s="170" t="e">
        <f>#REF!</f>
        <v>#REF!</v>
      </c>
      <c r="K9" s="257" t="s">
        <v>816</v>
      </c>
      <c r="L9" s="177" t="str">
        <f>'2018-V1'!A18</f>
        <v>1.1.2</v>
      </c>
      <c r="M9" t="e">
        <f>'2018-V1'!C18</f>
        <v>#REF!</v>
      </c>
      <c r="N9" t="e">
        <f>'2018-V1'!D18</f>
        <v>#REF!</v>
      </c>
      <c r="O9" t="e">
        <f>'2018-V1'!E18</f>
        <v>#REF!</v>
      </c>
      <c r="P9" t="e">
        <f>'2018-V1'!F18</f>
        <v>#REF!</v>
      </c>
      <c r="Q9" t="e">
        <f>'2018-V1'!G18</f>
        <v>#REF!</v>
      </c>
      <c r="R9" t="e">
        <f>'2018-V1'!H18</f>
        <v>#REF!</v>
      </c>
      <c r="S9" t="e">
        <f>'2018-V1'!I18</f>
        <v>#REF!</v>
      </c>
      <c r="T9" t="e">
        <f>'2018-V1'!J18</f>
        <v>#REF!</v>
      </c>
      <c r="U9" t="e">
        <f>'2018-V1'!K18</f>
        <v>#REF!</v>
      </c>
      <c r="V9" t="e">
        <f>'2018-V1'!L18</f>
        <v>#REF!</v>
      </c>
      <c r="W9" t="e">
        <f>'2018-V1'!M18</f>
        <v>#REF!</v>
      </c>
      <c r="X9" t="e">
        <f>'2018-V1'!N18</f>
        <v>#REF!</v>
      </c>
      <c r="Y9" t="e">
        <f>'2018-V1'!O18</f>
        <v>#REF!</v>
      </c>
      <c r="Z9" t="e">
        <f>'2018-V1'!P18</f>
        <v>#REF!</v>
      </c>
      <c r="AA9" t="e">
        <f>'2018-V1'!Q18</f>
        <v>#REF!</v>
      </c>
      <c r="AB9" t="e">
        <f>'2018-V1'!R18</f>
        <v>#REF!</v>
      </c>
      <c r="AC9" t="e">
        <f>'2018-V1'!S18</f>
        <v>#REF!</v>
      </c>
      <c r="AD9" t="e">
        <f>'2018-V1'!T18</f>
        <v>#REF!</v>
      </c>
      <c r="AF9" t="e">
        <f t="shared" si="0"/>
        <v>#REF!</v>
      </c>
    </row>
    <row r="10" spans="1:32" ht="30" x14ac:dyDescent="0.25">
      <c r="C10" s="169" t="e">
        <f>'2018-V1'!$B$3</f>
        <v>#REF!</v>
      </c>
      <c r="D10" s="169">
        <v>2017</v>
      </c>
      <c r="E10" s="169" t="e">
        <f>'2018-V1'!$B$4</f>
        <v>#REF!</v>
      </c>
      <c r="F10" s="169" t="e">
        <f>'2018-V1'!$B$7</f>
        <v>#REF!</v>
      </c>
      <c r="G10" s="169" t="e">
        <f>'2018-V1'!$B$8</f>
        <v>#REF!</v>
      </c>
      <c r="H10" s="170" t="e">
        <f>'2018-V1'!$B$9</f>
        <v>#REF!</v>
      </c>
      <c r="I10" s="169" t="e">
        <f>'2018-V1'!$B$10</f>
        <v>#REF!</v>
      </c>
      <c r="J10" s="170" t="e">
        <f>#REF!</f>
        <v>#REF!</v>
      </c>
      <c r="K10" s="257" t="s">
        <v>806</v>
      </c>
      <c r="L10" s="177" t="str">
        <f>'2018-V1'!A19</f>
        <v>1.1.3</v>
      </c>
      <c r="M10" t="e">
        <f>'2018-V1'!C19</f>
        <v>#REF!</v>
      </c>
      <c r="N10" t="e">
        <f>'2018-V1'!D19</f>
        <v>#REF!</v>
      </c>
      <c r="O10" t="e">
        <f>'2018-V1'!E19</f>
        <v>#REF!</v>
      </c>
      <c r="P10" t="e">
        <f>'2018-V1'!F19</f>
        <v>#REF!</v>
      </c>
      <c r="Q10" t="e">
        <f>'2018-V1'!G19</f>
        <v>#REF!</v>
      </c>
      <c r="R10" t="e">
        <f>'2018-V1'!H19</f>
        <v>#REF!</v>
      </c>
      <c r="S10" t="e">
        <f>'2018-V1'!I19</f>
        <v>#REF!</v>
      </c>
      <c r="T10" t="e">
        <f>'2018-V1'!J19</f>
        <v>#REF!</v>
      </c>
      <c r="U10" t="e">
        <f>'2018-V1'!K19</f>
        <v>#REF!</v>
      </c>
      <c r="V10" t="e">
        <f>'2018-V1'!L19</f>
        <v>#REF!</v>
      </c>
      <c r="W10" t="e">
        <f>'2018-V1'!M19</f>
        <v>#REF!</v>
      </c>
      <c r="X10" t="e">
        <f>'2018-V1'!N19</f>
        <v>#REF!</v>
      </c>
      <c r="Y10" t="e">
        <f>'2018-V1'!O19</f>
        <v>#REF!</v>
      </c>
      <c r="Z10" t="e">
        <f>'2018-V1'!P19</f>
        <v>#REF!</v>
      </c>
      <c r="AA10" t="e">
        <f>'2018-V1'!Q19</f>
        <v>#REF!</v>
      </c>
      <c r="AB10" t="e">
        <f>'2018-V1'!R19</f>
        <v>#REF!</v>
      </c>
      <c r="AC10" t="e">
        <f>'2018-V1'!S19</f>
        <v>#REF!</v>
      </c>
      <c r="AD10" t="e">
        <f>'2018-V1'!T19</f>
        <v>#REF!</v>
      </c>
      <c r="AF10" t="e">
        <f t="shared" si="0"/>
        <v>#REF!</v>
      </c>
    </row>
    <row r="11" spans="1:32" ht="45" x14ac:dyDescent="0.25">
      <c r="C11" s="169" t="e">
        <f>'2018-V1'!$B$3</f>
        <v>#REF!</v>
      </c>
      <c r="D11" s="169">
        <v>2017</v>
      </c>
      <c r="E11" s="169" t="e">
        <f>'2018-V1'!$B$4</f>
        <v>#REF!</v>
      </c>
      <c r="F11" s="169" t="e">
        <f>'2018-V1'!$B$7</f>
        <v>#REF!</v>
      </c>
      <c r="G11" s="169" t="e">
        <f>'2018-V1'!$B$8</f>
        <v>#REF!</v>
      </c>
      <c r="H11" s="170" t="e">
        <f>'2018-V1'!$B$9</f>
        <v>#REF!</v>
      </c>
      <c r="I11" s="169" t="e">
        <f>'2018-V1'!$B$10</f>
        <v>#REF!</v>
      </c>
      <c r="J11" s="170" t="e">
        <f>#REF!</f>
        <v>#REF!</v>
      </c>
      <c r="K11" s="263" t="s">
        <v>631</v>
      </c>
      <c r="L11" s="177">
        <f>'2018-V1'!A20</f>
        <v>1.2</v>
      </c>
      <c r="M11">
        <f>'2018-V1'!C20</f>
        <v>0</v>
      </c>
      <c r="N11">
        <f>'2018-V1'!D20</f>
        <v>0</v>
      </c>
      <c r="O11">
        <f>'2018-V1'!E20</f>
        <v>0</v>
      </c>
      <c r="P11">
        <f>'2018-V1'!F20</f>
        <v>0</v>
      </c>
      <c r="Q11">
        <f>'2018-V1'!G20</f>
        <v>0</v>
      </c>
      <c r="R11">
        <f>'2018-V1'!H20</f>
        <v>0</v>
      </c>
      <c r="S11">
        <f>'2018-V1'!I20</f>
        <v>0</v>
      </c>
      <c r="T11">
        <f>'2018-V1'!J20</f>
        <v>0</v>
      </c>
      <c r="U11">
        <f>'2018-V1'!K20</f>
        <v>0</v>
      </c>
      <c r="V11">
        <f>'2018-V1'!L20</f>
        <v>0</v>
      </c>
      <c r="W11">
        <f>'2018-V1'!M20</f>
        <v>0</v>
      </c>
      <c r="X11">
        <f>'2018-V1'!N20</f>
        <v>0</v>
      </c>
      <c r="Y11">
        <f>'2018-V1'!O20</f>
        <v>0</v>
      </c>
      <c r="Z11">
        <f>'2018-V1'!P20</f>
        <v>0</v>
      </c>
      <c r="AA11">
        <f>'2018-V1'!Q20</f>
        <v>0</v>
      </c>
      <c r="AB11">
        <f>'2018-V1'!R20</f>
        <v>0</v>
      </c>
      <c r="AC11">
        <f>'2018-V1'!S20</f>
        <v>0</v>
      </c>
      <c r="AD11">
        <f>'2018-V1'!T20</f>
        <v>0</v>
      </c>
      <c r="AF11">
        <f t="shared" si="0"/>
        <v>1</v>
      </c>
    </row>
    <row r="12" spans="1:32" ht="30" x14ac:dyDescent="0.25">
      <c r="A12" s="268"/>
      <c r="C12" s="169" t="e">
        <f>'2018-V1'!$B$3</f>
        <v>#REF!</v>
      </c>
      <c r="D12" s="169">
        <v>2017</v>
      </c>
      <c r="E12" s="169" t="e">
        <f>'2018-V1'!$B$4</f>
        <v>#REF!</v>
      </c>
      <c r="F12" s="169" t="e">
        <f>'2018-V1'!$B$7</f>
        <v>#REF!</v>
      </c>
      <c r="G12" s="169" t="e">
        <f>'2018-V1'!$B$8</f>
        <v>#REF!</v>
      </c>
      <c r="H12" s="170" t="e">
        <f>'2018-V1'!$B$9</f>
        <v>#REF!</v>
      </c>
      <c r="I12" s="169" t="e">
        <f>'2018-V1'!$B$10</f>
        <v>#REF!</v>
      </c>
      <c r="J12" s="170" t="e">
        <f>#REF!</f>
        <v>#REF!</v>
      </c>
      <c r="K12" s="263" t="s">
        <v>817</v>
      </c>
      <c r="L12" s="177" t="str">
        <f>'2018-V1'!A21</f>
        <v>1.2.1</v>
      </c>
      <c r="M12" t="e">
        <f>'2018-V1'!C21</f>
        <v>#REF!</v>
      </c>
      <c r="N12" t="e">
        <f>'2018-V1'!D21</f>
        <v>#REF!</v>
      </c>
      <c r="O12" t="e">
        <f>'2018-V1'!E21</f>
        <v>#REF!</v>
      </c>
      <c r="P12" t="e">
        <f>'2018-V1'!F21</f>
        <v>#REF!</v>
      </c>
      <c r="Q12" t="e">
        <f>'2018-V1'!G21</f>
        <v>#REF!</v>
      </c>
      <c r="R12" t="e">
        <f>'2018-V1'!H21</f>
        <v>#REF!</v>
      </c>
      <c r="S12" t="e">
        <f>'2018-V1'!I21</f>
        <v>#REF!</v>
      </c>
      <c r="T12" t="e">
        <f>'2018-V1'!J21</f>
        <v>#REF!</v>
      </c>
      <c r="U12" t="e">
        <f>'2018-V1'!K21</f>
        <v>#REF!</v>
      </c>
      <c r="V12" t="e">
        <f>'2018-V1'!L21</f>
        <v>#REF!</v>
      </c>
      <c r="W12" t="e">
        <f>'2018-V1'!M21</f>
        <v>#REF!</v>
      </c>
      <c r="X12" t="e">
        <f>'2018-V1'!N21</f>
        <v>#REF!</v>
      </c>
      <c r="Y12" t="e">
        <f>'2018-V1'!O21</f>
        <v>#REF!</v>
      </c>
      <c r="Z12" t="e">
        <f>'2018-V1'!P21</f>
        <v>#REF!</v>
      </c>
      <c r="AA12" t="e">
        <f>'2018-V1'!Q21</f>
        <v>#REF!</v>
      </c>
      <c r="AB12" t="e">
        <f>'2018-V1'!R21</f>
        <v>#REF!</v>
      </c>
      <c r="AC12" t="e">
        <f>'2018-V1'!S21</f>
        <v>#REF!</v>
      </c>
      <c r="AD12" t="e">
        <f>'2018-V1'!T21</f>
        <v>#REF!</v>
      </c>
      <c r="AF12" t="e">
        <f t="shared" si="0"/>
        <v>#REF!</v>
      </c>
    </row>
    <row r="13" spans="1:32" x14ac:dyDescent="0.25">
      <c r="C13" s="169" t="e">
        <f>'2018-V1'!$B$3</f>
        <v>#REF!</v>
      </c>
      <c r="D13" s="169">
        <v>2017</v>
      </c>
      <c r="E13" s="169" t="e">
        <f>'2018-V1'!$B$4</f>
        <v>#REF!</v>
      </c>
      <c r="F13" s="169" t="e">
        <f>'2018-V1'!$B$7</f>
        <v>#REF!</v>
      </c>
      <c r="G13" s="169" t="e">
        <f>'2018-V1'!$B$8</f>
        <v>#REF!</v>
      </c>
      <c r="H13" s="170" t="e">
        <f>'2018-V1'!$B$9</f>
        <v>#REF!</v>
      </c>
      <c r="I13" s="169" t="e">
        <f>'2018-V1'!$B$10</f>
        <v>#REF!</v>
      </c>
      <c r="J13" s="170" t="e">
        <f>#REF!</f>
        <v>#REF!</v>
      </c>
      <c r="K13" s="257" t="s">
        <v>818</v>
      </c>
      <c r="L13" s="177" t="str">
        <f>'2018-V1'!A22</f>
        <v>1.2.1.1</v>
      </c>
      <c r="M13" t="e">
        <f>'2018-V1'!C22</f>
        <v>#REF!</v>
      </c>
      <c r="N13" t="e">
        <f>'2018-V1'!D22</f>
        <v>#REF!</v>
      </c>
      <c r="O13" t="e">
        <f>'2018-V1'!E22</f>
        <v>#REF!</v>
      </c>
      <c r="P13" t="e">
        <f>'2018-V1'!F22</f>
        <v>#REF!</v>
      </c>
      <c r="Q13" t="e">
        <f>'2018-V1'!G22</f>
        <v>#REF!</v>
      </c>
      <c r="R13" t="e">
        <f>'2018-V1'!H22</f>
        <v>#REF!</v>
      </c>
      <c r="S13" t="e">
        <f>'2018-V1'!I22</f>
        <v>#REF!</v>
      </c>
      <c r="T13" t="e">
        <f>'2018-V1'!J22</f>
        <v>#REF!</v>
      </c>
      <c r="U13" t="e">
        <f>'2018-V1'!K22</f>
        <v>#REF!</v>
      </c>
      <c r="V13" t="e">
        <f>'2018-V1'!L22</f>
        <v>#REF!</v>
      </c>
      <c r="W13" t="e">
        <f>'2018-V1'!M22</f>
        <v>#REF!</v>
      </c>
      <c r="X13" t="e">
        <f>'2018-V1'!N22</f>
        <v>#REF!</v>
      </c>
      <c r="Y13" t="e">
        <f>'2018-V1'!O22</f>
        <v>#REF!</v>
      </c>
      <c r="Z13" t="e">
        <f>'2018-V1'!P22</f>
        <v>#REF!</v>
      </c>
      <c r="AA13" t="e">
        <f>'2018-V1'!Q22</f>
        <v>#REF!</v>
      </c>
      <c r="AB13" t="e">
        <f>'2018-V1'!R22</f>
        <v>#REF!</v>
      </c>
      <c r="AC13" t="e">
        <f>'2018-V1'!S22</f>
        <v>#REF!</v>
      </c>
      <c r="AD13" t="e">
        <f>'2018-V1'!T22</f>
        <v>#REF!</v>
      </c>
      <c r="AF13" t="e">
        <f t="shared" si="0"/>
        <v>#REF!</v>
      </c>
    </row>
    <row r="14" spans="1:32" ht="30" x14ac:dyDescent="0.25">
      <c r="C14" s="169" t="e">
        <f>'2018-V1'!$B$3</f>
        <v>#REF!</v>
      </c>
      <c r="D14" s="169">
        <v>2017</v>
      </c>
      <c r="E14" s="169" t="e">
        <f>'2018-V1'!$B$4</f>
        <v>#REF!</v>
      </c>
      <c r="F14" s="169" t="e">
        <f>'2018-V1'!$B$7</f>
        <v>#REF!</v>
      </c>
      <c r="G14" s="169" t="e">
        <f>'2018-V1'!$B$8</f>
        <v>#REF!</v>
      </c>
      <c r="H14" s="170" t="e">
        <f>'2018-V1'!$B$9</f>
        <v>#REF!</v>
      </c>
      <c r="I14" s="169" t="e">
        <f>'2018-V1'!$B$10</f>
        <v>#REF!</v>
      </c>
      <c r="J14" s="170" t="e">
        <f>#REF!</f>
        <v>#REF!</v>
      </c>
      <c r="K14" s="257" t="s">
        <v>805</v>
      </c>
      <c r="L14" s="177" t="str">
        <f>'2018-V1'!A23</f>
        <v>1.2.1.2</v>
      </c>
      <c r="M14" t="e">
        <f>'2018-V1'!C23</f>
        <v>#REF!</v>
      </c>
      <c r="N14" t="e">
        <f>'2018-V1'!D23</f>
        <v>#REF!</v>
      </c>
      <c r="O14" t="e">
        <f>'2018-V1'!E23</f>
        <v>#REF!</v>
      </c>
      <c r="P14" t="e">
        <f>'2018-V1'!F23</f>
        <v>#REF!</v>
      </c>
      <c r="Q14" t="e">
        <f>'2018-V1'!G23</f>
        <v>#REF!</v>
      </c>
      <c r="R14" t="e">
        <f>'2018-V1'!H23</f>
        <v>#REF!</v>
      </c>
      <c r="S14" t="e">
        <f>'2018-V1'!I23</f>
        <v>#REF!</v>
      </c>
      <c r="T14" t="e">
        <f>'2018-V1'!J23</f>
        <v>#REF!</v>
      </c>
      <c r="U14" t="e">
        <f>'2018-V1'!K23</f>
        <v>#REF!</v>
      </c>
      <c r="V14" t="e">
        <f>'2018-V1'!L23</f>
        <v>#REF!</v>
      </c>
      <c r="W14" t="e">
        <f>'2018-V1'!M23</f>
        <v>#REF!</v>
      </c>
      <c r="X14" t="e">
        <f>'2018-V1'!N23</f>
        <v>#REF!</v>
      </c>
      <c r="Y14" t="e">
        <f>'2018-V1'!O23</f>
        <v>#REF!</v>
      </c>
      <c r="Z14" t="e">
        <f>'2018-V1'!P23</f>
        <v>#REF!</v>
      </c>
      <c r="AA14" t="e">
        <f>'2018-V1'!Q23</f>
        <v>#REF!</v>
      </c>
      <c r="AB14" t="e">
        <f>'2018-V1'!R23</f>
        <v>#REF!</v>
      </c>
      <c r="AC14" t="e">
        <f>'2018-V1'!S23</f>
        <v>#REF!</v>
      </c>
      <c r="AD14" t="e">
        <f>'2018-V1'!T23</f>
        <v>#REF!</v>
      </c>
      <c r="AF14" t="e">
        <f t="shared" si="0"/>
        <v>#REF!</v>
      </c>
    </row>
    <row r="15" spans="1:32" ht="30" x14ac:dyDescent="0.25">
      <c r="C15" s="169" t="e">
        <f>'2018-V1'!$B$3</f>
        <v>#REF!</v>
      </c>
      <c r="D15" s="169">
        <v>2017</v>
      </c>
      <c r="E15" s="169" t="e">
        <f>'2018-V1'!$B$4</f>
        <v>#REF!</v>
      </c>
      <c r="F15" s="169" t="e">
        <f>'2018-V1'!$B$7</f>
        <v>#REF!</v>
      </c>
      <c r="G15" s="169" t="e">
        <f>'2018-V1'!$B$8</f>
        <v>#REF!</v>
      </c>
      <c r="H15" s="170" t="e">
        <f>'2018-V1'!$B$9</f>
        <v>#REF!</v>
      </c>
      <c r="I15" s="169" t="e">
        <f>'2018-V1'!$B$10</f>
        <v>#REF!</v>
      </c>
      <c r="J15" s="170" t="e">
        <f>#REF!</f>
        <v>#REF!</v>
      </c>
      <c r="K15" s="257" t="s">
        <v>806</v>
      </c>
      <c r="L15" s="177" t="str">
        <f>'2018-V1'!A24</f>
        <v>1.2.1.3</v>
      </c>
      <c r="M15" t="e">
        <f>'2018-V1'!C24</f>
        <v>#REF!</v>
      </c>
      <c r="N15" t="e">
        <f>'2018-V1'!D24</f>
        <v>#REF!</v>
      </c>
      <c r="O15" t="e">
        <f>'2018-V1'!E24</f>
        <v>#REF!</v>
      </c>
      <c r="P15" t="e">
        <f>'2018-V1'!F24</f>
        <v>#REF!</v>
      </c>
      <c r="Q15" t="e">
        <f>'2018-V1'!G24</f>
        <v>#REF!</v>
      </c>
      <c r="R15" t="e">
        <f>'2018-V1'!H24</f>
        <v>#REF!</v>
      </c>
      <c r="S15" t="e">
        <f>'2018-V1'!I24</f>
        <v>#REF!</v>
      </c>
      <c r="T15" t="e">
        <f>'2018-V1'!J24</f>
        <v>#REF!</v>
      </c>
      <c r="U15" t="e">
        <f>'2018-V1'!K24</f>
        <v>#REF!</v>
      </c>
      <c r="V15" t="e">
        <f>'2018-V1'!L24</f>
        <v>#REF!</v>
      </c>
      <c r="W15" t="e">
        <f>'2018-V1'!M24</f>
        <v>#REF!</v>
      </c>
      <c r="X15" t="e">
        <f>'2018-V1'!N24</f>
        <v>#REF!</v>
      </c>
      <c r="Y15" t="e">
        <f>'2018-V1'!O24</f>
        <v>#REF!</v>
      </c>
      <c r="Z15" t="e">
        <f>'2018-V1'!P24</f>
        <v>#REF!</v>
      </c>
      <c r="AA15" t="e">
        <f>'2018-V1'!Q24</f>
        <v>#REF!</v>
      </c>
      <c r="AB15" t="e">
        <f>'2018-V1'!R24</f>
        <v>#REF!</v>
      </c>
      <c r="AC15" t="e">
        <f>'2018-V1'!S24</f>
        <v>#REF!</v>
      </c>
      <c r="AD15" t="e">
        <f>'2018-V1'!T24</f>
        <v>#REF!</v>
      </c>
      <c r="AF15" t="e">
        <f t="shared" si="0"/>
        <v>#REF!</v>
      </c>
    </row>
    <row r="16" spans="1:32" ht="60" x14ac:dyDescent="0.25">
      <c r="C16" s="169" t="e">
        <f>'2018-V1'!$B$3</f>
        <v>#REF!</v>
      </c>
      <c r="D16" s="169">
        <v>2017</v>
      </c>
      <c r="E16" s="169" t="e">
        <f>'2018-V1'!$B$4</f>
        <v>#REF!</v>
      </c>
      <c r="F16" s="169" t="e">
        <f>'2018-V1'!$B$7</f>
        <v>#REF!</v>
      </c>
      <c r="G16" s="169" t="e">
        <f>'2018-V1'!$B$8</f>
        <v>#REF!</v>
      </c>
      <c r="H16" s="170" t="e">
        <f>'2018-V1'!$B$9</f>
        <v>#REF!</v>
      </c>
      <c r="I16" s="169" t="e">
        <f>'2018-V1'!$B$10</f>
        <v>#REF!</v>
      </c>
      <c r="J16" s="170" t="e">
        <f>#REF!</f>
        <v>#REF!</v>
      </c>
      <c r="K16" s="263" t="s">
        <v>829</v>
      </c>
      <c r="L16" s="177" t="str">
        <f>'2018-V1'!A25</f>
        <v>1.2.2</v>
      </c>
      <c r="M16" t="e">
        <f>'2018-V1'!C25</f>
        <v>#REF!</v>
      </c>
      <c r="N16" t="e">
        <f>'2018-V1'!D25</f>
        <v>#REF!</v>
      </c>
      <c r="O16" t="e">
        <f>'2018-V1'!E25</f>
        <v>#REF!</v>
      </c>
      <c r="P16" t="e">
        <f>'2018-V1'!F25</f>
        <v>#REF!</v>
      </c>
      <c r="Q16" t="e">
        <f>'2018-V1'!G25</f>
        <v>#REF!</v>
      </c>
      <c r="R16" t="e">
        <f>'2018-V1'!H25</f>
        <v>#REF!</v>
      </c>
      <c r="S16" t="e">
        <f>'2018-V1'!I25</f>
        <v>#REF!</v>
      </c>
      <c r="T16" t="e">
        <f>'2018-V1'!J25</f>
        <v>#REF!</v>
      </c>
      <c r="U16" t="e">
        <f>'2018-V1'!K25</f>
        <v>#REF!</v>
      </c>
      <c r="V16" t="e">
        <f>'2018-V1'!L25</f>
        <v>#REF!</v>
      </c>
      <c r="W16" t="e">
        <f>'2018-V1'!M25</f>
        <v>#REF!</v>
      </c>
      <c r="X16" t="e">
        <f>'2018-V1'!N25</f>
        <v>#REF!</v>
      </c>
      <c r="Y16" t="e">
        <f>'2018-V1'!O25</f>
        <v>#REF!</v>
      </c>
      <c r="Z16" t="e">
        <f>'2018-V1'!P25</f>
        <v>#REF!</v>
      </c>
      <c r="AA16" t="e">
        <f>'2018-V1'!Q25</f>
        <v>#REF!</v>
      </c>
      <c r="AB16" t="e">
        <f>'2018-V1'!R25</f>
        <v>#REF!</v>
      </c>
      <c r="AC16" t="e">
        <f>'2018-V1'!S25</f>
        <v>#REF!</v>
      </c>
      <c r="AD16" t="e">
        <f>'2018-V1'!T25</f>
        <v>#REF!</v>
      </c>
      <c r="AF16" t="e">
        <f t="shared" si="0"/>
        <v>#REF!</v>
      </c>
    </row>
    <row r="17" spans="3:32" x14ac:dyDescent="0.25">
      <c r="C17" s="169" t="e">
        <f>'2018-V1'!$B$3</f>
        <v>#REF!</v>
      </c>
      <c r="D17" s="169">
        <v>2017</v>
      </c>
      <c r="E17" s="169" t="e">
        <f>'2018-V1'!$B$4</f>
        <v>#REF!</v>
      </c>
      <c r="F17" s="169" t="e">
        <f>'2018-V1'!$B$7</f>
        <v>#REF!</v>
      </c>
      <c r="G17" s="169" t="e">
        <f>'2018-V1'!$B$8</f>
        <v>#REF!</v>
      </c>
      <c r="H17" s="170" t="e">
        <f>'2018-V1'!$B$9</f>
        <v>#REF!</v>
      </c>
      <c r="I17" s="169" t="e">
        <f>'2018-V1'!$B$10</f>
        <v>#REF!</v>
      </c>
      <c r="J17" s="170" t="e">
        <f>#REF!</f>
        <v>#REF!</v>
      </c>
      <c r="K17" s="257" t="s">
        <v>823</v>
      </c>
      <c r="L17" s="177" t="str">
        <f>'2018-V1'!A26</f>
        <v>1.2.2.1</v>
      </c>
      <c r="M17" t="e">
        <f>'2018-V1'!C26</f>
        <v>#REF!</v>
      </c>
      <c r="N17" t="e">
        <f>'2018-V1'!D26</f>
        <v>#REF!</v>
      </c>
      <c r="O17" t="e">
        <f>'2018-V1'!E26</f>
        <v>#REF!</v>
      </c>
      <c r="P17" t="e">
        <f>'2018-V1'!F26</f>
        <v>#REF!</v>
      </c>
      <c r="Q17" t="e">
        <f>'2018-V1'!G26</f>
        <v>#REF!</v>
      </c>
      <c r="R17" t="e">
        <f>'2018-V1'!H26</f>
        <v>#REF!</v>
      </c>
      <c r="S17" t="e">
        <f>'2018-V1'!I26</f>
        <v>#REF!</v>
      </c>
      <c r="T17" t="e">
        <f>'2018-V1'!J26</f>
        <v>#REF!</v>
      </c>
      <c r="U17" t="e">
        <f>'2018-V1'!K26</f>
        <v>#REF!</v>
      </c>
      <c r="V17" t="e">
        <f>'2018-V1'!L26</f>
        <v>#REF!</v>
      </c>
      <c r="W17" t="e">
        <f>'2018-V1'!M26</f>
        <v>#REF!</v>
      </c>
      <c r="X17" t="e">
        <f>'2018-V1'!N26</f>
        <v>#REF!</v>
      </c>
      <c r="Y17" t="e">
        <f>'2018-V1'!O26</f>
        <v>#REF!</v>
      </c>
      <c r="Z17" t="e">
        <f>'2018-V1'!P26</f>
        <v>#REF!</v>
      </c>
      <c r="AA17" t="e">
        <f>'2018-V1'!Q26</f>
        <v>#REF!</v>
      </c>
      <c r="AB17" t="e">
        <f>'2018-V1'!R26</f>
        <v>#REF!</v>
      </c>
      <c r="AC17" t="e">
        <f>'2018-V1'!S26</f>
        <v>#REF!</v>
      </c>
      <c r="AD17" t="e">
        <f>'2018-V1'!T26</f>
        <v>#REF!</v>
      </c>
      <c r="AF17" t="e">
        <f t="shared" si="0"/>
        <v>#REF!</v>
      </c>
    </row>
    <row r="18" spans="3:32" ht="30" x14ac:dyDescent="0.25">
      <c r="C18" s="169" t="e">
        <f>'2018-V1'!$B$3</f>
        <v>#REF!</v>
      </c>
      <c r="D18" s="169">
        <v>2017</v>
      </c>
      <c r="E18" s="169" t="e">
        <f>'2018-V1'!$B$4</f>
        <v>#REF!</v>
      </c>
      <c r="F18" s="169" t="e">
        <f>'2018-V1'!$B$7</f>
        <v>#REF!</v>
      </c>
      <c r="G18" s="169" t="e">
        <f>'2018-V1'!$B$8</f>
        <v>#REF!</v>
      </c>
      <c r="H18" s="170" t="e">
        <f>'2018-V1'!$B$9</f>
        <v>#REF!</v>
      </c>
      <c r="I18" s="169" t="e">
        <f>'2018-V1'!$B$10</f>
        <v>#REF!</v>
      </c>
      <c r="J18" s="170" t="e">
        <f>#REF!</f>
        <v>#REF!</v>
      </c>
      <c r="K18" s="257" t="s">
        <v>805</v>
      </c>
      <c r="L18" s="177" t="str">
        <f>'2018-V1'!A27</f>
        <v>1.2.2.2</v>
      </c>
      <c r="M18" t="e">
        <f>'2018-V1'!C27</f>
        <v>#REF!</v>
      </c>
      <c r="N18" t="e">
        <f>'2018-V1'!D27</f>
        <v>#REF!</v>
      </c>
      <c r="O18" t="e">
        <f>'2018-V1'!E27</f>
        <v>#REF!</v>
      </c>
      <c r="P18" t="e">
        <f>'2018-V1'!F27</f>
        <v>#REF!</v>
      </c>
      <c r="Q18" t="e">
        <f>'2018-V1'!G27</f>
        <v>#REF!</v>
      </c>
      <c r="R18" t="e">
        <f>'2018-V1'!H27</f>
        <v>#REF!</v>
      </c>
      <c r="S18" t="e">
        <f>'2018-V1'!I27</f>
        <v>#REF!</v>
      </c>
      <c r="T18" t="e">
        <f>'2018-V1'!J27</f>
        <v>#REF!</v>
      </c>
      <c r="U18" t="e">
        <f>'2018-V1'!K27</f>
        <v>#REF!</v>
      </c>
      <c r="V18" t="e">
        <f>'2018-V1'!L27</f>
        <v>#REF!</v>
      </c>
      <c r="W18" t="e">
        <f>'2018-V1'!M27</f>
        <v>#REF!</v>
      </c>
      <c r="X18" t="e">
        <f>'2018-V1'!N27</f>
        <v>#REF!</v>
      </c>
      <c r="Y18" t="e">
        <f>'2018-V1'!O27</f>
        <v>#REF!</v>
      </c>
      <c r="Z18" t="e">
        <f>'2018-V1'!P27</f>
        <v>#REF!</v>
      </c>
      <c r="AA18" t="e">
        <f>'2018-V1'!Q27</f>
        <v>#REF!</v>
      </c>
      <c r="AB18" t="e">
        <f>'2018-V1'!R27</f>
        <v>#REF!</v>
      </c>
      <c r="AC18" t="e">
        <f>'2018-V1'!S27</f>
        <v>#REF!</v>
      </c>
      <c r="AD18" t="e">
        <f>'2018-V1'!T27</f>
        <v>#REF!</v>
      </c>
      <c r="AF18" t="e">
        <f t="shared" si="0"/>
        <v>#REF!</v>
      </c>
    </row>
    <row r="19" spans="3:32" ht="30" x14ac:dyDescent="0.25">
      <c r="C19" s="169" t="e">
        <f>'2018-V1'!$B$3</f>
        <v>#REF!</v>
      </c>
      <c r="D19" s="169">
        <v>2017</v>
      </c>
      <c r="E19" s="169" t="e">
        <f>'2018-V1'!$B$4</f>
        <v>#REF!</v>
      </c>
      <c r="F19" s="169" t="e">
        <f>'2018-V1'!$B$7</f>
        <v>#REF!</v>
      </c>
      <c r="G19" s="169" t="e">
        <f>'2018-V1'!$B$8</f>
        <v>#REF!</v>
      </c>
      <c r="H19" s="170" t="e">
        <f>'2018-V1'!$B$9</f>
        <v>#REF!</v>
      </c>
      <c r="I19" s="169" t="e">
        <f>'2018-V1'!$B$10</f>
        <v>#REF!</v>
      </c>
      <c r="J19" s="170" t="e">
        <f>#REF!</f>
        <v>#REF!</v>
      </c>
      <c r="K19" s="257" t="s">
        <v>824</v>
      </c>
      <c r="L19" s="177" t="str">
        <f>'2018-V1'!A28</f>
        <v>1.2.2.3</v>
      </c>
      <c r="M19" t="e">
        <f>'2018-V1'!C28</f>
        <v>#REF!</v>
      </c>
      <c r="N19" t="e">
        <f>'2018-V1'!D28</f>
        <v>#REF!</v>
      </c>
      <c r="O19" t="e">
        <f>'2018-V1'!E28</f>
        <v>#REF!</v>
      </c>
      <c r="P19" t="e">
        <f>'2018-V1'!F28</f>
        <v>#REF!</v>
      </c>
      <c r="Q19" t="e">
        <f>'2018-V1'!G28</f>
        <v>#REF!</v>
      </c>
      <c r="R19" t="e">
        <f>'2018-V1'!H28</f>
        <v>#REF!</v>
      </c>
      <c r="S19" t="e">
        <f>'2018-V1'!I28</f>
        <v>#REF!</v>
      </c>
      <c r="T19" t="e">
        <f>'2018-V1'!J28</f>
        <v>#REF!</v>
      </c>
      <c r="U19" t="e">
        <f>'2018-V1'!K28</f>
        <v>#REF!</v>
      </c>
      <c r="V19" t="e">
        <f>'2018-V1'!L28</f>
        <v>#REF!</v>
      </c>
      <c r="W19" t="e">
        <f>'2018-V1'!M28</f>
        <v>#REF!</v>
      </c>
      <c r="X19" t="e">
        <f>'2018-V1'!N28</f>
        <v>#REF!</v>
      </c>
      <c r="Y19" t="e">
        <f>'2018-V1'!O28</f>
        <v>#REF!</v>
      </c>
      <c r="Z19" t="e">
        <f>'2018-V1'!P28</f>
        <v>#REF!</v>
      </c>
      <c r="AA19" t="e">
        <f>'2018-V1'!Q28</f>
        <v>#REF!</v>
      </c>
      <c r="AB19" t="e">
        <f>'2018-V1'!R28</f>
        <v>#REF!</v>
      </c>
      <c r="AC19" t="e">
        <f>'2018-V1'!S28</f>
        <v>#REF!</v>
      </c>
      <c r="AD19" t="e">
        <f>'2018-V1'!T28</f>
        <v>#REF!</v>
      </c>
      <c r="AF19" t="e">
        <f t="shared" si="0"/>
        <v>#REF!</v>
      </c>
    </row>
    <row r="20" spans="3:32" ht="75" x14ac:dyDescent="0.25">
      <c r="C20" s="169" t="e">
        <f>'2018-V1'!$B$3</f>
        <v>#REF!</v>
      </c>
      <c r="D20" s="169">
        <v>2017</v>
      </c>
      <c r="E20" s="169" t="e">
        <f>'2018-V1'!$B$4</f>
        <v>#REF!</v>
      </c>
      <c r="F20" s="169" t="e">
        <f>'2018-V1'!$B$7</f>
        <v>#REF!</v>
      </c>
      <c r="G20" s="169" t="e">
        <f>'2018-V1'!$B$8</f>
        <v>#REF!</v>
      </c>
      <c r="H20" s="170" t="e">
        <f>'2018-V1'!$B$9</f>
        <v>#REF!</v>
      </c>
      <c r="I20" s="169" t="e">
        <f>'2018-V1'!$B$10</f>
        <v>#REF!</v>
      </c>
      <c r="J20" s="170" t="e">
        <f>#REF!</f>
        <v>#REF!</v>
      </c>
      <c r="K20" s="263" t="s">
        <v>641</v>
      </c>
      <c r="L20" s="177">
        <f>'2018-V1'!A30</f>
        <v>1.3</v>
      </c>
      <c r="M20" t="e">
        <f>'2018-V1'!C30</f>
        <v>#REF!</v>
      </c>
      <c r="N20" t="e">
        <f>'2018-V1'!D30</f>
        <v>#REF!</v>
      </c>
      <c r="O20" t="e">
        <f>'2018-V1'!E30</f>
        <v>#REF!</v>
      </c>
      <c r="P20" t="e">
        <f>'2018-V1'!F30</f>
        <v>#REF!</v>
      </c>
      <c r="Q20" t="e">
        <f>'2018-V1'!G30</f>
        <v>#REF!</v>
      </c>
      <c r="R20" t="e">
        <f>'2018-V1'!H30</f>
        <v>#REF!</v>
      </c>
      <c r="S20" t="e">
        <f>'2018-V1'!I30</f>
        <v>#REF!</v>
      </c>
      <c r="T20" t="e">
        <f>'2018-V1'!J30</f>
        <v>#REF!</v>
      </c>
      <c r="U20" t="e">
        <f>'2018-V1'!K30</f>
        <v>#REF!</v>
      </c>
      <c r="V20" t="e">
        <f>'2018-V1'!L30</f>
        <v>#REF!</v>
      </c>
      <c r="W20" t="e">
        <f>'2018-V1'!M30</f>
        <v>#REF!</v>
      </c>
      <c r="X20" t="e">
        <f>'2018-V1'!N30</f>
        <v>#REF!</v>
      </c>
      <c r="Y20" t="e">
        <f>'2018-V1'!O30</f>
        <v>#REF!</v>
      </c>
      <c r="Z20" t="e">
        <f>'2018-V1'!P30</f>
        <v>#REF!</v>
      </c>
      <c r="AA20" t="e">
        <f>'2018-V1'!Q30</f>
        <v>#REF!</v>
      </c>
      <c r="AB20" t="e">
        <f>'2018-V1'!R30</f>
        <v>#REF!</v>
      </c>
      <c r="AC20" t="e">
        <f>'2018-V1'!S30</f>
        <v>#REF!</v>
      </c>
      <c r="AD20" t="e">
        <f>'2018-V1'!T30</f>
        <v>#REF!</v>
      </c>
      <c r="AF20" t="e">
        <f t="shared" si="0"/>
        <v>#REF!</v>
      </c>
    </row>
    <row r="21" spans="3:32" ht="45" x14ac:dyDescent="0.25">
      <c r="C21" s="169" t="e">
        <f>'2018-V1'!$B$3</f>
        <v>#REF!</v>
      </c>
      <c r="D21" s="169">
        <v>2017</v>
      </c>
      <c r="E21" s="169" t="e">
        <f>'2018-V1'!$B$4</f>
        <v>#REF!</v>
      </c>
      <c r="F21" s="169" t="e">
        <f>'2018-V1'!$B$7</f>
        <v>#REF!</v>
      </c>
      <c r="G21" s="169" t="e">
        <f>'2018-V1'!$B$8</f>
        <v>#REF!</v>
      </c>
      <c r="H21" s="170" t="e">
        <f>'2018-V1'!$B$9</f>
        <v>#REF!</v>
      </c>
      <c r="I21" s="169" t="e">
        <f>'2018-V1'!$B$10</f>
        <v>#REF!</v>
      </c>
      <c r="J21" s="170" t="e">
        <f>#REF!</f>
        <v>#REF!</v>
      </c>
      <c r="K21" s="257" t="s">
        <v>828</v>
      </c>
      <c r="L21" s="177" t="str">
        <f>'2018-V1'!A31</f>
        <v>1.3.1</v>
      </c>
      <c r="M21" t="e">
        <f>'2018-V1'!C31</f>
        <v>#REF!</v>
      </c>
      <c r="N21" t="e">
        <f>'2018-V1'!D31</f>
        <v>#REF!</v>
      </c>
      <c r="O21" t="e">
        <f>'2018-V1'!E31</f>
        <v>#REF!</v>
      </c>
      <c r="P21" t="e">
        <f>'2018-V1'!F31</f>
        <v>#REF!</v>
      </c>
      <c r="Q21" t="e">
        <f>'2018-V1'!G31</f>
        <v>#REF!</v>
      </c>
      <c r="R21" t="e">
        <f>'2018-V1'!H31</f>
        <v>#REF!</v>
      </c>
      <c r="S21" t="e">
        <f>'2018-V1'!I31</f>
        <v>#REF!</v>
      </c>
      <c r="T21" t="e">
        <f>'2018-V1'!J31</f>
        <v>#REF!</v>
      </c>
      <c r="U21" t="e">
        <f>'2018-V1'!K31</f>
        <v>#REF!</v>
      </c>
      <c r="V21" t="e">
        <f>'2018-V1'!L31</f>
        <v>#REF!</v>
      </c>
      <c r="W21" t="e">
        <f>'2018-V1'!M31</f>
        <v>#REF!</v>
      </c>
      <c r="X21" t="e">
        <f>'2018-V1'!N31</f>
        <v>#REF!</v>
      </c>
      <c r="Y21" t="e">
        <f>'2018-V1'!O31</f>
        <v>#REF!</v>
      </c>
      <c r="Z21" t="e">
        <f>'2018-V1'!P31</f>
        <v>#REF!</v>
      </c>
      <c r="AA21" t="e">
        <f>'2018-V1'!Q31</f>
        <v>#REF!</v>
      </c>
      <c r="AB21" t="e">
        <f>'2018-V1'!R31</f>
        <v>#REF!</v>
      </c>
      <c r="AC21" t="e">
        <f>'2018-V1'!S31</f>
        <v>#REF!</v>
      </c>
      <c r="AD21" t="e">
        <f>'2018-V1'!T31</f>
        <v>#REF!</v>
      </c>
      <c r="AF21" t="e">
        <f t="shared" si="0"/>
        <v>#REF!</v>
      </c>
    </row>
    <row r="22" spans="3:32" ht="30" x14ac:dyDescent="0.25">
      <c r="C22" s="169" t="e">
        <f>'2018-V1'!$B$3</f>
        <v>#REF!</v>
      </c>
      <c r="D22" s="169">
        <v>2017</v>
      </c>
      <c r="E22" s="169" t="e">
        <f>'2018-V1'!$B$4</f>
        <v>#REF!</v>
      </c>
      <c r="F22" s="169" t="e">
        <f>'2018-V1'!$B$7</f>
        <v>#REF!</v>
      </c>
      <c r="G22" s="169" t="e">
        <f>'2018-V1'!$B$8</f>
        <v>#REF!</v>
      </c>
      <c r="H22" s="170" t="e">
        <f>'2018-V1'!$B$9</f>
        <v>#REF!</v>
      </c>
      <c r="I22" s="169" t="e">
        <f>'2018-V1'!$B$10</f>
        <v>#REF!</v>
      </c>
      <c r="J22" s="170" t="e">
        <f>#REF!</f>
        <v>#REF!</v>
      </c>
      <c r="K22" s="257" t="s">
        <v>816</v>
      </c>
      <c r="L22" s="177" t="str">
        <f>'2018-V1'!A32</f>
        <v>1.3.2</v>
      </c>
      <c r="M22" t="e">
        <f>'2018-V1'!C32</f>
        <v>#REF!</v>
      </c>
      <c r="N22" t="e">
        <f>'2018-V1'!D32</f>
        <v>#REF!</v>
      </c>
      <c r="O22" t="e">
        <f>'2018-V1'!E32</f>
        <v>#REF!</v>
      </c>
      <c r="P22" t="e">
        <f>'2018-V1'!F32</f>
        <v>#REF!</v>
      </c>
      <c r="Q22" t="e">
        <f>'2018-V1'!G32</f>
        <v>#REF!</v>
      </c>
      <c r="R22" t="e">
        <f>'2018-V1'!H32</f>
        <v>#REF!</v>
      </c>
      <c r="S22" t="e">
        <f>'2018-V1'!I32</f>
        <v>#REF!</v>
      </c>
      <c r="T22" t="e">
        <f>'2018-V1'!J32</f>
        <v>#REF!</v>
      </c>
      <c r="U22" t="e">
        <f>'2018-V1'!K32</f>
        <v>#REF!</v>
      </c>
      <c r="V22" t="e">
        <f>'2018-V1'!L32</f>
        <v>#REF!</v>
      </c>
      <c r="W22" t="e">
        <f>'2018-V1'!M32</f>
        <v>#REF!</v>
      </c>
      <c r="X22" t="e">
        <f>'2018-V1'!N32</f>
        <v>#REF!</v>
      </c>
      <c r="Y22" t="e">
        <f>'2018-V1'!O32</f>
        <v>#REF!</v>
      </c>
      <c r="Z22" t="e">
        <f>'2018-V1'!P32</f>
        <v>#REF!</v>
      </c>
      <c r="AA22" t="e">
        <f>'2018-V1'!Q32</f>
        <v>#REF!</v>
      </c>
      <c r="AB22" t="e">
        <f>'2018-V1'!R32</f>
        <v>#REF!</v>
      </c>
      <c r="AC22" t="e">
        <f>'2018-V1'!S32</f>
        <v>#REF!</v>
      </c>
      <c r="AD22" t="e">
        <f>'2018-V1'!T32</f>
        <v>#REF!</v>
      </c>
      <c r="AF22" t="e">
        <f t="shared" si="0"/>
        <v>#REF!</v>
      </c>
    </row>
    <row r="23" spans="3:32" ht="30" x14ac:dyDescent="0.25">
      <c r="C23" s="169" t="e">
        <f>'2018-V1'!$B$3</f>
        <v>#REF!</v>
      </c>
      <c r="D23" s="169">
        <v>2017</v>
      </c>
      <c r="E23" s="169" t="e">
        <f>'2018-V1'!$B$4</f>
        <v>#REF!</v>
      </c>
      <c r="F23" s="169" t="e">
        <f>'2018-V1'!$B$7</f>
        <v>#REF!</v>
      </c>
      <c r="G23" s="169" t="e">
        <f>'2018-V1'!$B$8</f>
        <v>#REF!</v>
      </c>
      <c r="H23" s="170" t="e">
        <f>'2018-V1'!$B$9</f>
        <v>#REF!</v>
      </c>
      <c r="I23" s="169" t="e">
        <f>'2018-V1'!$B$10</f>
        <v>#REF!</v>
      </c>
      <c r="J23" s="170" t="e">
        <f>#REF!</f>
        <v>#REF!</v>
      </c>
      <c r="K23" s="257" t="s">
        <v>824</v>
      </c>
      <c r="L23" s="177" t="str">
        <f>'2018-V1'!A33</f>
        <v>1.3.3</v>
      </c>
      <c r="M23" t="e">
        <f>'2018-V1'!C33</f>
        <v>#REF!</v>
      </c>
      <c r="N23" t="e">
        <f>'2018-V1'!D33</f>
        <v>#REF!</v>
      </c>
      <c r="O23" t="e">
        <f>'2018-V1'!E33</f>
        <v>#REF!</v>
      </c>
      <c r="P23" t="e">
        <f>'2018-V1'!F33</f>
        <v>#REF!</v>
      </c>
      <c r="Q23" t="e">
        <f>'2018-V1'!G33</f>
        <v>#REF!</v>
      </c>
      <c r="R23" t="e">
        <f>'2018-V1'!H33</f>
        <v>#REF!</v>
      </c>
      <c r="S23" t="e">
        <f>'2018-V1'!I33</f>
        <v>#REF!</v>
      </c>
      <c r="T23" t="e">
        <f>'2018-V1'!J33</f>
        <v>#REF!</v>
      </c>
      <c r="U23" t="e">
        <f>'2018-V1'!K33</f>
        <v>#REF!</v>
      </c>
      <c r="V23" t="e">
        <f>'2018-V1'!L33</f>
        <v>#REF!</v>
      </c>
      <c r="W23" t="e">
        <f>'2018-V1'!M33</f>
        <v>#REF!</v>
      </c>
      <c r="X23" t="e">
        <f>'2018-V1'!N33</f>
        <v>#REF!</v>
      </c>
      <c r="Y23" t="e">
        <f>'2018-V1'!O33</f>
        <v>#REF!</v>
      </c>
      <c r="Z23" t="e">
        <f>'2018-V1'!P33</f>
        <v>#REF!</v>
      </c>
      <c r="AA23" t="e">
        <f>'2018-V1'!Q33</f>
        <v>#REF!</v>
      </c>
      <c r="AB23" t="e">
        <f>'2018-V1'!R33</f>
        <v>#REF!</v>
      </c>
      <c r="AC23" t="e">
        <f>'2018-V1'!S33</f>
        <v>#REF!</v>
      </c>
      <c r="AD23" t="e">
        <f>'2018-V1'!T33</f>
        <v>#REF!</v>
      </c>
      <c r="AF23" t="e">
        <f t="shared" si="0"/>
        <v>#REF!</v>
      </c>
    </row>
    <row r="24" spans="3:32" ht="150" x14ac:dyDescent="0.25">
      <c r="C24" s="169" t="e">
        <f>'2018-V1'!$B$3</f>
        <v>#REF!</v>
      </c>
      <c r="D24" s="169">
        <v>2017</v>
      </c>
      <c r="E24" s="169" t="e">
        <f>'2018-V1'!$B$4</f>
        <v>#REF!</v>
      </c>
      <c r="F24" s="169" t="e">
        <f>'2018-V1'!$B$7</f>
        <v>#REF!</v>
      </c>
      <c r="G24" s="169" t="e">
        <f>'2018-V1'!$B$8</f>
        <v>#REF!</v>
      </c>
      <c r="H24" s="170" t="e">
        <f>'2018-V1'!$B$9</f>
        <v>#REF!</v>
      </c>
      <c r="I24" s="169" t="e">
        <f>'2018-V1'!$B$10</f>
        <v>#REF!</v>
      </c>
      <c r="J24" s="170" t="e">
        <f>#REF!</f>
        <v>#REF!</v>
      </c>
      <c r="K24" s="263" t="s">
        <v>645</v>
      </c>
      <c r="L24" s="177">
        <f>'2018-V1'!A34</f>
        <v>1.4</v>
      </c>
      <c r="M24" t="e">
        <f>'2018-V1'!C34</f>
        <v>#REF!</v>
      </c>
      <c r="N24" t="e">
        <f>'2018-V1'!D34</f>
        <v>#REF!</v>
      </c>
      <c r="O24" t="e">
        <f>'2018-V1'!E34</f>
        <v>#REF!</v>
      </c>
      <c r="P24" t="e">
        <f>'2018-V1'!F34</f>
        <v>#REF!</v>
      </c>
      <c r="Q24" t="e">
        <f>'2018-V1'!G34</f>
        <v>#REF!</v>
      </c>
      <c r="R24" t="e">
        <f>'2018-V1'!H34</f>
        <v>#REF!</v>
      </c>
      <c r="S24" t="e">
        <f>'2018-V1'!I34</f>
        <v>#REF!</v>
      </c>
      <c r="T24" t="e">
        <f>'2018-V1'!J34</f>
        <v>#REF!</v>
      </c>
      <c r="U24" t="e">
        <f>'2018-V1'!K34</f>
        <v>#REF!</v>
      </c>
      <c r="V24" t="e">
        <f>'2018-V1'!L34</f>
        <v>#REF!</v>
      </c>
      <c r="W24" t="e">
        <f>'2018-V1'!M34</f>
        <v>#REF!</v>
      </c>
      <c r="X24" t="e">
        <f>'2018-V1'!N34</f>
        <v>#REF!</v>
      </c>
      <c r="Y24" t="e">
        <f>'2018-V1'!O34</f>
        <v>#REF!</v>
      </c>
      <c r="Z24" t="e">
        <f>'2018-V1'!P34</f>
        <v>#REF!</v>
      </c>
      <c r="AA24" t="e">
        <f>'2018-V1'!Q34</f>
        <v>#REF!</v>
      </c>
      <c r="AB24" t="e">
        <f>'2018-V1'!R34</f>
        <v>#REF!</v>
      </c>
      <c r="AC24" t="e">
        <f>'2018-V1'!S34</f>
        <v>#REF!</v>
      </c>
      <c r="AD24" t="e">
        <f>'2018-V1'!T34</f>
        <v>#REF!</v>
      </c>
      <c r="AF24" t="e">
        <f t="shared" si="0"/>
        <v>#REF!</v>
      </c>
    </row>
    <row r="25" spans="3:32" x14ac:dyDescent="0.25">
      <c r="C25" s="169" t="e">
        <f>'2018-V1'!$B$3</f>
        <v>#REF!</v>
      </c>
      <c r="D25" s="169">
        <v>2017</v>
      </c>
      <c r="E25" s="169" t="e">
        <f>'2018-V1'!$B$4</f>
        <v>#REF!</v>
      </c>
      <c r="F25" s="169" t="e">
        <f>'2018-V1'!$B$7</f>
        <v>#REF!</v>
      </c>
      <c r="G25" s="169" t="e">
        <f>'2018-V1'!$B$8</f>
        <v>#REF!</v>
      </c>
      <c r="H25" s="170" t="e">
        <f>'2018-V1'!$B$9</f>
        <v>#REF!</v>
      </c>
      <c r="I25" s="169" t="e">
        <f>'2018-V1'!$B$10</f>
        <v>#REF!</v>
      </c>
      <c r="J25" s="170" t="e">
        <f>#REF!</f>
        <v>#REF!</v>
      </c>
      <c r="K25" s="263" t="s">
        <v>647</v>
      </c>
      <c r="L25" s="177">
        <f>'2018-V1'!A35</f>
        <v>1.5</v>
      </c>
      <c r="M25" t="e">
        <f>'2018-V1'!C35</f>
        <v>#REF!</v>
      </c>
      <c r="N25" t="e">
        <f>'2018-V1'!D35</f>
        <v>#REF!</v>
      </c>
      <c r="O25" t="e">
        <f>'2018-V1'!E35</f>
        <v>#REF!</v>
      </c>
      <c r="P25" t="e">
        <f>'2018-V1'!F35</f>
        <v>#REF!</v>
      </c>
      <c r="Q25" t="e">
        <f>'2018-V1'!G35</f>
        <v>#REF!</v>
      </c>
      <c r="R25" t="e">
        <f>'2018-V1'!H35</f>
        <v>#REF!</v>
      </c>
      <c r="S25" t="e">
        <f>'2018-V1'!I35</f>
        <v>#REF!</v>
      </c>
      <c r="T25" t="e">
        <f>'2018-V1'!J35</f>
        <v>#REF!</v>
      </c>
      <c r="U25" t="e">
        <f>'2018-V1'!K35</f>
        <v>#REF!</v>
      </c>
      <c r="V25" t="e">
        <f>'2018-V1'!L35</f>
        <v>#REF!</v>
      </c>
      <c r="W25" t="e">
        <f>'2018-V1'!M35</f>
        <v>#REF!</v>
      </c>
      <c r="X25" t="e">
        <f>'2018-V1'!N35</f>
        <v>#REF!</v>
      </c>
      <c r="Y25" t="e">
        <f>'2018-V1'!O35</f>
        <v>#REF!</v>
      </c>
      <c r="Z25" t="e">
        <f>'2018-V1'!P35</f>
        <v>#REF!</v>
      </c>
      <c r="AA25" t="e">
        <f>'2018-V1'!Q35</f>
        <v>#REF!</v>
      </c>
      <c r="AB25" t="e">
        <f>'2018-V1'!R35</f>
        <v>#REF!</v>
      </c>
      <c r="AC25" t="e">
        <f>'2018-V1'!S35</f>
        <v>#REF!</v>
      </c>
      <c r="AD25" t="e">
        <f>'2018-V1'!T35</f>
        <v>#REF!</v>
      </c>
      <c r="AF25" t="e">
        <f t="shared" si="0"/>
        <v>#REF!</v>
      </c>
    </row>
    <row r="26" spans="3:32" ht="30" x14ac:dyDescent="0.25">
      <c r="C26" s="169" t="e">
        <f>'2018-V1'!$B$3</f>
        <v>#REF!</v>
      </c>
      <c r="D26" s="169">
        <v>2017</v>
      </c>
      <c r="E26" s="169" t="e">
        <f>'2018-V1'!$B$4</f>
        <v>#REF!</v>
      </c>
      <c r="F26" s="169" t="e">
        <f>'2018-V1'!$B$7</f>
        <v>#REF!</v>
      </c>
      <c r="G26" s="169" t="e">
        <f>'2018-V1'!$B$8</f>
        <v>#REF!</v>
      </c>
      <c r="H26" s="170" t="e">
        <f>'2018-V1'!$B$9</f>
        <v>#REF!</v>
      </c>
      <c r="I26" s="169" t="e">
        <f>'2018-V1'!$B$10</f>
        <v>#REF!</v>
      </c>
      <c r="J26" s="170" t="e">
        <f>#REF!</f>
        <v>#REF!</v>
      </c>
      <c r="K26" s="263" t="s">
        <v>651</v>
      </c>
      <c r="L26" s="177">
        <f>'2018-V1'!A36</f>
        <v>1.6</v>
      </c>
      <c r="M26" t="e">
        <f>'2018-V1'!C36</f>
        <v>#REF!</v>
      </c>
      <c r="N26" t="e">
        <f>'2018-V1'!D36</f>
        <v>#REF!</v>
      </c>
      <c r="O26" t="e">
        <f>'2018-V1'!E36</f>
        <v>#REF!</v>
      </c>
      <c r="P26" t="e">
        <f>'2018-V1'!F36</f>
        <v>#REF!</v>
      </c>
      <c r="Q26" t="e">
        <f>'2018-V1'!G36</f>
        <v>#REF!</v>
      </c>
      <c r="R26" t="e">
        <f>'2018-V1'!H36</f>
        <v>#REF!</v>
      </c>
      <c r="S26" t="e">
        <f>'2018-V1'!I36</f>
        <v>#REF!</v>
      </c>
      <c r="T26" t="e">
        <f>'2018-V1'!J36</f>
        <v>#REF!</v>
      </c>
      <c r="U26" t="e">
        <f>'2018-V1'!K36</f>
        <v>#REF!</v>
      </c>
      <c r="V26" t="e">
        <f>'2018-V1'!L36</f>
        <v>#REF!</v>
      </c>
      <c r="W26" t="e">
        <f>'2018-V1'!M36</f>
        <v>#REF!</v>
      </c>
      <c r="X26" t="e">
        <f>'2018-V1'!N36</f>
        <v>#REF!</v>
      </c>
      <c r="Y26" t="e">
        <f>'2018-V1'!O36</f>
        <v>#REF!</v>
      </c>
      <c r="Z26" t="e">
        <f>'2018-V1'!P36</f>
        <v>#REF!</v>
      </c>
      <c r="AA26" t="e">
        <f>'2018-V1'!Q36</f>
        <v>#REF!</v>
      </c>
      <c r="AB26" t="e">
        <f>'2018-V1'!R36</f>
        <v>#REF!</v>
      </c>
      <c r="AC26" t="e">
        <f>'2018-V1'!S36</f>
        <v>#REF!</v>
      </c>
      <c r="AD26" t="e">
        <f>'2018-V1'!T36</f>
        <v>#REF!</v>
      </c>
      <c r="AF26" t="e">
        <f t="shared" si="0"/>
        <v>#REF!</v>
      </c>
    </row>
    <row r="27" spans="3:32" x14ac:dyDescent="0.25">
      <c r="C27" s="169" t="e">
        <f>'2018-V1'!$B$3</f>
        <v>#REF!</v>
      </c>
      <c r="D27" s="169">
        <v>2017</v>
      </c>
      <c r="E27" s="169" t="e">
        <f>'2018-V1'!$B$4</f>
        <v>#REF!</v>
      </c>
      <c r="F27" s="169" t="e">
        <f>'2018-V1'!$B$7</f>
        <v>#REF!</v>
      </c>
      <c r="G27" s="169" t="e">
        <f>'2018-V1'!$B$8</f>
        <v>#REF!</v>
      </c>
      <c r="H27" s="170" t="e">
        <f>'2018-V1'!$B$9</f>
        <v>#REF!</v>
      </c>
      <c r="I27" s="169" t="e">
        <f>'2018-V1'!$B$10</f>
        <v>#REF!</v>
      </c>
      <c r="J27" s="170" t="e">
        <f>#REF!</f>
        <v>#REF!</v>
      </c>
      <c r="K27" s="257"/>
      <c r="L27" s="177">
        <f>'2018-V1'!A37</f>
        <v>0</v>
      </c>
      <c r="M27">
        <f>'2018-V1'!C37</f>
        <v>0</v>
      </c>
      <c r="N27">
        <f>'2018-V1'!D37</f>
        <v>0</v>
      </c>
      <c r="O27">
        <f>'2018-V1'!E37</f>
        <v>0</v>
      </c>
      <c r="P27">
        <f>'2018-V1'!F37</f>
        <v>0</v>
      </c>
      <c r="Q27">
        <f>'2018-V1'!G37</f>
        <v>0</v>
      </c>
      <c r="R27">
        <f>'2018-V1'!H37</f>
        <v>0</v>
      </c>
      <c r="S27">
        <f>'2018-V1'!I37</f>
        <v>0</v>
      </c>
      <c r="T27">
        <f>'2018-V1'!J37</f>
        <v>0</v>
      </c>
      <c r="U27">
        <f>'2018-V1'!K37</f>
        <v>0</v>
      </c>
      <c r="V27">
        <f>'2018-V1'!L37</f>
        <v>0</v>
      </c>
      <c r="W27">
        <f>'2018-V1'!M37</f>
        <v>0</v>
      </c>
      <c r="X27">
        <f>'2018-V1'!N37</f>
        <v>0</v>
      </c>
      <c r="Y27">
        <f>'2018-V1'!O37</f>
        <v>0</v>
      </c>
      <c r="Z27">
        <f>'2018-V1'!P37</f>
        <v>0</v>
      </c>
      <c r="AA27">
        <f>'2018-V1'!Q37</f>
        <v>0</v>
      </c>
      <c r="AB27">
        <f>'2018-V1'!R37</f>
        <v>0</v>
      </c>
      <c r="AC27">
        <f>'2018-V1'!S37</f>
        <v>0</v>
      </c>
      <c r="AD27">
        <f>'2018-V1'!T37</f>
        <v>0</v>
      </c>
      <c r="AF27">
        <f t="shared" si="0"/>
        <v>1</v>
      </c>
    </row>
    <row r="28" spans="3:32" ht="60" x14ac:dyDescent="0.25">
      <c r="C28" s="169" t="e">
        <f>'2018-V1'!$B$3</f>
        <v>#REF!</v>
      </c>
      <c r="D28" s="169">
        <v>2017</v>
      </c>
      <c r="E28" s="169" t="e">
        <f>'2018-V1'!$B$4</f>
        <v>#REF!</v>
      </c>
      <c r="F28" s="169" t="e">
        <f>'2018-V1'!$B$7</f>
        <v>#REF!</v>
      </c>
      <c r="G28" s="169" t="e">
        <f>'2018-V1'!$B$8</f>
        <v>#REF!</v>
      </c>
      <c r="H28" s="170" t="e">
        <f>'2018-V1'!$B$9</f>
        <v>#REF!</v>
      </c>
      <c r="I28" s="169" t="e">
        <f>'2018-V1'!$B$10</f>
        <v>#REF!</v>
      </c>
      <c r="J28" s="170" t="e">
        <f>#REF!</f>
        <v>#REF!</v>
      </c>
      <c r="K28" s="262" t="s">
        <v>657</v>
      </c>
      <c r="L28" s="177">
        <f>'2018-V1'!A38</f>
        <v>2</v>
      </c>
      <c r="M28">
        <f>'2018-V1'!C38</f>
        <v>0</v>
      </c>
      <c r="N28">
        <f>'2018-V1'!D38</f>
        <v>0</v>
      </c>
      <c r="O28">
        <f>'2018-V1'!E38</f>
        <v>0</v>
      </c>
      <c r="P28">
        <f>'2018-V1'!F38</f>
        <v>0</v>
      </c>
      <c r="Q28">
        <f>'2018-V1'!G38</f>
        <v>0</v>
      </c>
      <c r="R28">
        <f>'2018-V1'!H38</f>
        <v>0</v>
      </c>
      <c r="S28">
        <f>'2018-V1'!I38</f>
        <v>0</v>
      </c>
      <c r="T28">
        <f>'2018-V1'!J38</f>
        <v>0</v>
      </c>
      <c r="U28">
        <f>'2018-V1'!K38</f>
        <v>0</v>
      </c>
      <c r="V28">
        <f>'2018-V1'!L38</f>
        <v>0</v>
      </c>
      <c r="W28">
        <f>'2018-V1'!M38</f>
        <v>0</v>
      </c>
      <c r="X28">
        <f>'2018-V1'!N38</f>
        <v>0</v>
      </c>
      <c r="Y28">
        <f>'2018-V1'!O38</f>
        <v>0</v>
      </c>
      <c r="Z28">
        <f>'2018-V1'!P38</f>
        <v>0</v>
      </c>
      <c r="AA28">
        <f>'2018-V1'!Q38</f>
        <v>0</v>
      </c>
      <c r="AB28">
        <f>'2018-V1'!R38</f>
        <v>0</v>
      </c>
      <c r="AC28">
        <f>'2018-V1'!S38</f>
        <v>0</v>
      </c>
      <c r="AD28">
        <f>'2018-V1'!T38</f>
        <v>0</v>
      </c>
      <c r="AF28">
        <f t="shared" si="0"/>
        <v>1</v>
      </c>
    </row>
    <row r="29" spans="3:32" ht="60" x14ac:dyDescent="0.25">
      <c r="C29" s="169" t="e">
        <f>'2018-V1'!$B$3</f>
        <v>#REF!</v>
      </c>
      <c r="D29" s="169">
        <v>2017</v>
      </c>
      <c r="E29" s="169" t="e">
        <f>'2018-V1'!$B$4</f>
        <v>#REF!</v>
      </c>
      <c r="F29" s="169" t="e">
        <f>'2018-V1'!$B$7</f>
        <v>#REF!</v>
      </c>
      <c r="G29" s="169" t="e">
        <f>'2018-V1'!$B$8</f>
        <v>#REF!</v>
      </c>
      <c r="H29" s="170" t="e">
        <f>'2018-V1'!$B$9</f>
        <v>#REF!</v>
      </c>
      <c r="I29" s="169" t="e">
        <f>'2018-V1'!$B$10</f>
        <v>#REF!</v>
      </c>
      <c r="J29" s="170" t="e">
        <f>#REF!</f>
        <v>#REF!</v>
      </c>
      <c r="K29" s="263" t="s">
        <v>660</v>
      </c>
      <c r="L29" s="177">
        <f>'2018-V1'!A39</f>
        <v>2.1</v>
      </c>
      <c r="M29" t="e">
        <f>'2018-V1'!C39</f>
        <v>#REF!</v>
      </c>
      <c r="N29" t="e">
        <f>'2018-V1'!D39</f>
        <v>#REF!</v>
      </c>
      <c r="O29" t="e">
        <f>'2018-V1'!E39</f>
        <v>#REF!</v>
      </c>
      <c r="P29" t="e">
        <f>'2018-V1'!F39</f>
        <v>#REF!</v>
      </c>
      <c r="Q29" t="e">
        <f>'2018-V1'!G39</f>
        <v>#REF!</v>
      </c>
      <c r="R29" t="e">
        <f>'2018-V1'!H39</f>
        <v>#REF!</v>
      </c>
      <c r="S29" t="e">
        <f>'2018-V1'!I39</f>
        <v>#REF!</v>
      </c>
      <c r="T29" t="e">
        <f>'2018-V1'!J39</f>
        <v>#REF!</v>
      </c>
      <c r="U29" t="e">
        <f>'2018-V1'!K39</f>
        <v>#REF!</v>
      </c>
      <c r="V29" t="e">
        <f>'2018-V1'!L39</f>
        <v>#REF!</v>
      </c>
      <c r="W29" t="e">
        <f>'2018-V1'!M39</f>
        <v>#REF!</v>
      </c>
      <c r="X29" t="e">
        <f>'2018-V1'!N39</f>
        <v>#REF!</v>
      </c>
      <c r="Y29" t="e">
        <f>'2018-V1'!O39</f>
        <v>#REF!</v>
      </c>
      <c r="Z29" t="e">
        <f>'2018-V1'!P39</f>
        <v>#REF!</v>
      </c>
      <c r="AA29" t="e">
        <f>'2018-V1'!Q39</f>
        <v>#REF!</v>
      </c>
      <c r="AB29" t="e">
        <f>'2018-V1'!R39</f>
        <v>#REF!</v>
      </c>
      <c r="AC29" t="e">
        <f>'2018-V1'!S39</f>
        <v>#REF!</v>
      </c>
      <c r="AD29" t="e">
        <f>'2018-V1'!T39</f>
        <v>#REF!</v>
      </c>
      <c r="AF29" t="e">
        <f t="shared" si="0"/>
        <v>#REF!</v>
      </c>
    </row>
    <row r="30" spans="3:32" ht="30" x14ac:dyDescent="0.25">
      <c r="C30" s="169" t="e">
        <f>'2018-V1'!$B$3</f>
        <v>#REF!</v>
      </c>
      <c r="D30" s="169">
        <v>2017</v>
      </c>
      <c r="E30" s="169" t="e">
        <f>'2018-V1'!$B$4</f>
        <v>#REF!</v>
      </c>
      <c r="F30" s="169" t="e">
        <f>'2018-V1'!$B$7</f>
        <v>#REF!</v>
      </c>
      <c r="G30" s="169" t="e">
        <f>'2018-V1'!$B$8</f>
        <v>#REF!</v>
      </c>
      <c r="H30" s="170" t="e">
        <f>'2018-V1'!$B$9</f>
        <v>#REF!</v>
      </c>
      <c r="I30" s="169" t="e">
        <f>'2018-V1'!$B$10</f>
        <v>#REF!</v>
      </c>
      <c r="J30" s="170" t="e">
        <f>#REF!</f>
        <v>#REF!</v>
      </c>
      <c r="K30" s="257" t="s">
        <v>804</v>
      </c>
      <c r="L30" s="177" t="str">
        <f>'2018-V1'!A40</f>
        <v>2.1.1</v>
      </c>
      <c r="M30" t="e">
        <f>'2018-V1'!C40</f>
        <v>#REF!</v>
      </c>
      <c r="N30" t="e">
        <f>'2018-V1'!D40</f>
        <v>#REF!</v>
      </c>
      <c r="O30" t="e">
        <f>'2018-V1'!E40</f>
        <v>#REF!</v>
      </c>
      <c r="P30" t="e">
        <f>'2018-V1'!F40</f>
        <v>#REF!</v>
      </c>
      <c r="Q30" t="e">
        <f>'2018-V1'!G40</f>
        <v>#REF!</v>
      </c>
      <c r="R30" t="e">
        <f>'2018-V1'!H40</f>
        <v>#REF!</v>
      </c>
      <c r="S30" t="e">
        <f>'2018-V1'!I40</f>
        <v>#REF!</v>
      </c>
      <c r="T30" t="e">
        <f>'2018-V1'!J40</f>
        <v>#REF!</v>
      </c>
      <c r="U30" t="e">
        <f>'2018-V1'!K40</f>
        <v>#REF!</v>
      </c>
      <c r="V30" t="e">
        <f>'2018-V1'!L40</f>
        <v>#REF!</v>
      </c>
      <c r="W30" t="e">
        <f>'2018-V1'!M40</f>
        <v>#REF!</v>
      </c>
      <c r="X30" t="e">
        <f>'2018-V1'!N40</f>
        <v>#REF!</v>
      </c>
      <c r="Y30" t="e">
        <f>'2018-V1'!O40</f>
        <v>#REF!</v>
      </c>
      <c r="Z30" t="e">
        <f>'2018-V1'!P40</f>
        <v>#REF!</v>
      </c>
      <c r="AA30" t="e">
        <f>'2018-V1'!Q40</f>
        <v>#REF!</v>
      </c>
      <c r="AB30" t="e">
        <f>'2018-V1'!R40</f>
        <v>#REF!</v>
      </c>
      <c r="AC30" t="e">
        <f>'2018-V1'!S40</f>
        <v>#REF!</v>
      </c>
      <c r="AD30" t="e">
        <f>'2018-V1'!T40</f>
        <v>#REF!</v>
      </c>
      <c r="AF30" t="e">
        <f t="shared" si="0"/>
        <v>#REF!</v>
      </c>
    </row>
    <row r="31" spans="3:32" ht="30" x14ac:dyDescent="0.25">
      <c r="C31" s="169" t="e">
        <f>'2018-V1'!$B$3</f>
        <v>#REF!</v>
      </c>
      <c r="D31" s="169">
        <v>2017</v>
      </c>
      <c r="E31" s="169" t="e">
        <f>'2018-V1'!$B$4</f>
        <v>#REF!</v>
      </c>
      <c r="F31" s="169" t="e">
        <f>'2018-V1'!$B$7</f>
        <v>#REF!</v>
      </c>
      <c r="G31" s="169" t="e">
        <f>'2018-V1'!$B$8</f>
        <v>#REF!</v>
      </c>
      <c r="H31" s="170" t="e">
        <f>'2018-V1'!$B$9</f>
        <v>#REF!</v>
      </c>
      <c r="I31" s="169" t="e">
        <f>'2018-V1'!$B$10</f>
        <v>#REF!</v>
      </c>
      <c r="J31" s="170" t="e">
        <f>#REF!</f>
        <v>#REF!</v>
      </c>
      <c r="K31" s="257" t="s">
        <v>805</v>
      </c>
      <c r="L31" s="177" t="str">
        <f>'2018-V1'!A41</f>
        <v>2.1.2</v>
      </c>
      <c r="M31" t="e">
        <f>'2018-V1'!C41</f>
        <v>#REF!</v>
      </c>
      <c r="N31" t="e">
        <f>'2018-V1'!D41</f>
        <v>#REF!</v>
      </c>
      <c r="O31" t="e">
        <f>'2018-V1'!E41</f>
        <v>#REF!</v>
      </c>
      <c r="P31" t="e">
        <f>'2018-V1'!F41</f>
        <v>#REF!</v>
      </c>
      <c r="Q31" t="e">
        <f>'2018-V1'!G41</f>
        <v>#REF!</v>
      </c>
      <c r="R31" t="e">
        <f>'2018-V1'!H41</f>
        <v>#REF!</v>
      </c>
      <c r="S31" t="e">
        <f>'2018-V1'!I41</f>
        <v>#REF!</v>
      </c>
      <c r="T31" t="e">
        <f>'2018-V1'!J41</f>
        <v>#REF!</v>
      </c>
      <c r="U31" t="e">
        <f>'2018-V1'!K41</f>
        <v>#REF!</v>
      </c>
      <c r="V31" t="e">
        <f>'2018-V1'!L41</f>
        <v>#REF!</v>
      </c>
      <c r="W31" t="e">
        <f>'2018-V1'!M41</f>
        <v>#REF!</v>
      </c>
      <c r="X31" t="e">
        <f>'2018-V1'!N41</f>
        <v>#REF!</v>
      </c>
      <c r="Y31" t="e">
        <f>'2018-V1'!O41</f>
        <v>#REF!</v>
      </c>
      <c r="Z31" t="e">
        <f>'2018-V1'!P41</f>
        <v>#REF!</v>
      </c>
      <c r="AA31" t="e">
        <f>'2018-V1'!Q41</f>
        <v>#REF!</v>
      </c>
      <c r="AB31" t="e">
        <f>'2018-V1'!R41</f>
        <v>#REF!</v>
      </c>
      <c r="AC31" t="e">
        <f>'2018-V1'!S41</f>
        <v>#REF!</v>
      </c>
      <c r="AD31" t="e">
        <f>'2018-V1'!T41</f>
        <v>#REF!</v>
      </c>
      <c r="AF31" t="e">
        <f t="shared" si="0"/>
        <v>#REF!</v>
      </c>
    </row>
    <row r="32" spans="3:32" ht="30" x14ac:dyDescent="0.25">
      <c r="C32" s="169" t="e">
        <f>'2018-V1'!$B$3</f>
        <v>#REF!</v>
      </c>
      <c r="D32" s="169">
        <v>2017</v>
      </c>
      <c r="E32" s="169" t="e">
        <f>'2018-V1'!$B$4</f>
        <v>#REF!</v>
      </c>
      <c r="F32" s="169" t="e">
        <f>'2018-V1'!$B$7</f>
        <v>#REF!</v>
      </c>
      <c r="G32" s="169" t="e">
        <f>'2018-V1'!$B$8</f>
        <v>#REF!</v>
      </c>
      <c r="H32" s="170" t="e">
        <f>'2018-V1'!$B$9</f>
        <v>#REF!</v>
      </c>
      <c r="I32" s="169" t="e">
        <f>'2018-V1'!$B$10</f>
        <v>#REF!</v>
      </c>
      <c r="J32" s="170" t="e">
        <f>#REF!</f>
        <v>#REF!</v>
      </c>
      <c r="K32" s="257" t="s">
        <v>806</v>
      </c>
      <c r="L32" s="177" t="str">
        <f>'2018-V1'!A42</f>
        <v>2.1.3</v>
      </c>
      <c r="M32" t="e">
        <f>'2018-V1'!C42</f>
        <v>#REF!</v>
      </c>
      <c r="N32" t="e">
        <f>'2018-V1'!D42</f>
        <v>#REF!</v>
      </c>
      <c r="O32" t="e">
        <f>'2018-V1'!E42</f>
        <v>#REF!</v>
      </c>
      <c r="P32" t="e">
        <f>'2018-V1'!F42</f>
        <v>#REF!</v>
      </c>
      <c r="Q32" t="e">
        <f>'2018-V1'!G42</f>
        <v>#REF!</v>
      </c>
      <c r="R32" t="e">
        <f>'2018-V1'!H42</f>
        <v>#REF!</v>
      </c>
      <c r="S32" t="e">
        <f>'2018-V1'!I42</f>
        <v>#REF!</v>
      </c>
      <c r="T32" t="e">
        <f>'2018-V1'!J42</f>
        <v>#REF!</v>
      </c>
      <c r="U32" t="e">
        <f>'2018-V1'!K42</f>
        <v>#REF!</v>
      </c>
      <c r="V32" t="e">
        <f>'2018-V1'!L42</f>
        <v>#REF!</v>
      </c>
      <c r="W32" t="e">
        <f>'2018-V1'!M42</f>
        <v>#REF!</v>
      </c>
      <c r="X32" t="e">
        <f>'2018-V1'!N42</f>
        <v>#REF!</v>
      </c>
      <c r="Y32" t="e">
        <f>'2018-V1'!O42</f>
        <v>#REF!</v>
      </c>
      <c r="Z32" t="e">
        <f>'2018-V1'!P42</f>
        <v>#REF!</v>
      </c>
      <c r="AA32" t="e">
        <f>'2018-V1'!Q42</f>
        <v>#REF!</v>
      </c>
      <c r="AB32" t="e">
        <f>'2018-V1'!R42</f>
        <v>#REF!</v>
      </c>
      <c r="AC32" t="e">
        <f>'2018-V1'!S42</f>
        <v>#REF!</v>
      </c>
      <c r="AD32" t="e">
        <f>'2018-V1'!T42</f>
        <v>#REF!</v>
      </c>
      <c r="AF32" t="e">
        <f t="shared" si="0"/>
        <v>#REF!</v>
      </c>
    </row>
    <row r="33" spans="3:32" ht="45" x14ac:dyDescent="0.25">
      <c r="C33" s="169" t="e">
        <f>'2018-V1'!$B$3</f>
        <v>#REF!</v>
      </c>
      <c r="D33" s="169">
        <v>2017</v>
      </c>
      <c r="E33" s="169" t="e">
        <f>'2018-V1'!$B$4</f>
        <v>#REF!</v>
      </c>
      <c r="F33" s="169" t="e">
        <f>'2018-V1'!$B$7</f>
        <v>#REF!</v>
      </c>
      <c r="G33" s="169" t="e">
        <f>'2018-V1'!$B$8</f>
        <v>#REF!</v>
      </c>
      <c r="H33" s="170" t="e">
        <f>'2018-V1'!$B$9</f>
        <v>#REF!</v>
      </c>
      <c r="I33" s="169" t="e">
        <f>'2018-V1'!$B$10</f>
        <v>#REF!</v>
      </c>
      <c r="J33" s="170" t="e">
        <f>#REF!</f>
        <v>#REF!</v>
      </c>
      <c r="K33" s="263" t="s">
        <v>662</v>
      </c>
      <c r="L33" s="177">
        <f>'2018-V1'!A43</f>
        <v>2.2000000000000002</v>
      </c>
      <c r="M33" t="e">
        <f>'2018-V1'!C43</f>
        <v>#REF!</v>
      </c>
      <c r="N33" t="e">
        <f>'2018-V1'!D43</f>
        <v>#REF!</v>
      </c>
      <c r="O33" t="e">
        <f>'2018-V1'!E43</f>
        <v>#REF!</v>
      </c>
      <c r="P33" t="e">
        <f>'2018-V1'!F43</f>
        <v>#REF!</v>
      </c>
      <c r="Q33" t="e">
        <f>'2018-V1'!G43</f>
        <v>#REF!</v>
      </c>
      <c r="R33" t="e">
        <f>'2018-V1'!H43</f>
        <v>#REF!</v>
      </c>
      <c r="S33" t="e">
        <f>'2018-V1'!I43</f>
        <v>#REF!</v>
      </c>
      <c r="T33" t="e">
        <f>'2018-V1'!J43</f>
        <v>#REF!</v>
      </c>
      <c r="U33" t="e">
        <f>'2018-V1'!K43</f>
        <v>#REF!</v>
      </c>
      <c r="V33" t="e">
        <f>'2018-V1'!L43</f>
        <v>#REF!</v>
      </c>
      <c r="W33" t="e">
        <f>'2018-V1'!M43</f>
        <v>#REF!</v>
      </c>
      <c r="X33" t="e">
        <f>'2018-V1'!N43</f>
        <v>#REF!</v>
      </c>
      <c r="Y33" t="e">
        <f>'2018-V1'!O43</f>
        <v>#REF!</v>
      </c>
      <c r="Z33" t="e">
        <f>'2018-V1'!P43</f>
        <v>#REF!</v>
      </c>
      <c r="AA33" t="e">
        <f>'2018-V1'!Q43</f>
        <v>#REF!</v>
      </c>
      <c r="AB33" t="e">
        <f>'2018-V1'!R43</f>
        <v>#REF!</v>
      </c>
      <c r="AC33" t="e">
        <f>'2018-V1'!S43</f>
        <v>#REF!</v>
      </c>
      <c r="AD33" t="e">
        <f>'2018-V1'!T43</f>
        <v>#REF!</v>
      </c>
      <c r="AF33" t="e">
        <f t="shared" si="0"/>
        <v>#REF!</v>
      </c>
    </row>
    <row r="34" spans="3:32" ht="30" x14ac:dyDescent="0.25">
      <c r="C34" s="169" t="e">
        <f>'2018-V1'!$B$3</f>
        <v>#REF!</v>
      </c>
      <c r="D34" s="169">
        <v>2017</v>
      </c>
      <c r="E34" s="169" t="e">
        <f>'2018-V1'!$B$4</f>
        <v>#REF!</v>
      </c>
      <c r="F34" s="169" t="e">
        <f>'2018-V1'!$B$7</f>
        <v>#REF!</v>
      </c>
      <c r="G34" s="169" t="e">
        <f>'2018-V1'!$B$8</f>
        <v>#REF!</v>
      </c>
      <c r="H34" s="170" t="e">
        <f>'2018-V1'!$B$9</f>
        <v>#REF!</v>
      </c>
      <c r="I34" s="169" t="e">
        <f>'2018-V1'!$B$10</f>
        <v>#REF!</v>
      </c>
      <c r="J34" s="170" t="e">
        <f>#REF!</f>
        <v>#REF!</v>
      </c>
      <c r="K34" s="257" t="s">
        <v>804</v>
      </c>
      <c r="L34" s="177" t="str">
        <f>'2018-V1'!A44</f>
        <v>2.2.1</v>
      </c>
      <c r="M34" t="e">
        <f>'2018-V1'!C44</f>
        <v>#REF!</v>
      </c>
      <c r="N34" t="e">
        <f>'2018-V1'!D44</f>
        <v>#REF!</v>
      </c>
      <c r="O34" t="e">
        <f>'2018-V1'!E44</f>
        <v>#REF!</v>
      </c>
      <c r="P34" t="e">
        <f>'2018-V1'!F44</f>
        <v>#REF!</v>
      </c>
      <c r="Q34" t="e">
        <f>'2018-V1'!G44</f>
        <v>#REF!</v>
      </c>
      <c r="R34" t="e">
        <f>'2018-V1'!H44</f>
        <v>#REF!</v>
      </c>
      <c r="S34" t="e">
        <f>'2018-V1'!I44</f>
        <v>#REF!</v>
      </c>
      <c r="T34" t="e">
        <f>'2018-V1'!J44</f>
        <v>#REF!</v>
      </c>
      <c r="U34" t="e">
        <f>'2018-V1'!K44</f>
        <v>#REF!</v>
      </c>
      <c r="V34" t="e">
        <f>'2018-V1'!L44</f>
        <v>#REF!</v>
      </c>
      <c r="W34" t="e">
        <f>'2018-V1'!M44</f>
        <v>#REF!</v>
      </c>
      <c r="X34" t="e">
        <f>'2018-V1'!N44</f>
        <v>#REF!</v>
      </c>
      <c r="Y34" t="e">
        <f>'2018-V1'!O44</f>
        <v>#REF!</v>
      </c>
      <c r="Z34" t="e">
        <f>'2018-V1'!P44</f>
        <v>#REF!</v>
      </c>
      <c r="AA34" t="e">
        <f>'2018-V1'!Q44</f>
        <v>#REF!</v>
      </c>
      <c r="AB34" t="e">
        <f>'2018-V1'!R44</f>
        <v>#REF!</v>
      </c>
      <c r="AC34" t="e">
        <f>'2018-V1'!S44</f>
        <v>#REF!</v>
      </c>
      <c r="AD34" t="e">
        <f>'2018-V1'!T44</f>
        <v>#REF!</v>
      </c>
      <c r="AF34" t="e">
        <f t="shared" si="0"/>
        <v>#REF!</v>
      </c>
    </row>
    <row r="35" spans="3:32" ht="30" x14ac:dyDescent="0.25">
      <c r="C35" s="169" t="e">
        <f>'2018-V1'!$B$3</f>
        <v>#REF!</v>
      </c>
      <c r="D35" s="169">
        <v>2017</v>
      </c>
      <c r="E35" s="169" t="e">
        <f>'2018-V1'!$B$4</f>
        <v>#REF!</v>
      </c>
      <c r="F35" s="169" t="e">
        <f>'2018-V1'!$B$7</f>
        <v>#REF!</v>
      </c>
      <c r="G35" s="169" t="e">
        <f>'2018-V1'!$B$8</f>
        <v>#REF!</v>
      </c>
      <c r="H35" s="170" t="e">
        <f>'2018-V1'!$B$9</f>
        <v>#REF!</v>
      </c>
      <c r="I35" s="169" t="e">
        <f>'2018-V1'!$B$10</f>
        <v>#REF!</v>
      </c>
      <c r="J35" s="170" t="e">
        <f>#REF!</f>
        <v>#REF!</v>
      </c>
      <c r="K35" s="257" t="s">
        <v>805</v>
      </c>
      <c r="L35" s="177" t="str">
        <f>'2018-V1'!A45</f>
        <v>2.2.2</v>
      </c>
      <c r="M35" t="e">
        <f>'2018-V1'!C45</f>
        <v>#REF!</v>
      </c>
      <c r="N35" t="e">
        <f>'2018-V1'!D45</f>
        <v>#REF!</v>
      </c>
      <c r="O35" t="e">
        <f>'2018-V1'!E45</f>
        <v>#REF!</v>
      </c>
      <c r="P35" t="e">
        <f>'2018-V1'!F45</f>
        <v>#REF!</v>
      </c>
      <c r="Q35" t="e">
        <f>'2018-V1'!G45</f>
        <v>#REF!</v>
      </c>
      <c r="R35" t="e">
        <f>'2018-V1'!H45</f>
        <v>#REF!</v>
      </c>
      <c r="S35" t="e">
        <f>'2018-V1'!I45</f>
        <v>#REF!</v>
      </c>
      <c r="T35" t="e">
        <f>'2018-V1'!J45</f>
        <v>#REF!</v>
      </c>
      <c r="U35" t="e">
        <f>'2018-V1'!K45</f>
        <v>#REF!</v>
      </c>
      <c r="V35" t="e">
        <f>'2018-V1'!L45</f>
        <v>#REF!</v>
      </c>
      <c r="W35" t="e">
        <f>'2018-V1'!M45</f>
        <v>#REF!</v>
      </c>
      <c r="X35" t="e">
        <f>'2018-V1'!N45</f>
        <v>#REF!</v>
      </c>
      <c r="Y35" t="e">
        <f>'2018-V1'!O45</f>
        <v>#REF!</v>
      </c>
      <c r="Z35" t="e">
        <f>'2018-V1'!P45</f>
        <v>#REF!</v>
      </c>
      <c r="AA35" t="e">
        <f>'2018-V1'!Q45</f>
        <v>#REF!</v>
      </c>
      <c r="AB35" t="e">
        <f>'2018-V1'!R45</f>
        <v>#REF!</v>
      </c>
      <c r="AC35" t="e">
        <f>'2018-V1'!S45</f>
        <v>#REF!</v>
      </c>
      <c r="AD35" t="e">
        <f>'2018-V1'!T45</f>
        <v>#REF!</v>
      </c>
      <c r="AF35" t="e">
        <f t="shared" si="0"/>
        <v>#REF!</v>
      </c>
    </row>
    <row r="36" spans="3:32" ht="30" x14ac:dyDescent="0.25">
      <c r="C36" s="169" t="e">
        <f>'2018-V1'!$B$3</f>
        <v>#REF!</v>
      </c>
      <c r="D36" s="169">
        <v>2017</v>
      </c>
      <c r="E36" s="169" t="e">
        <f>'2018-V1'!$B$4</f>
        <v>#REF!</v>
      </c>
      <c r="F36" s="169" t="e">
        <f>'2018-V1'!$B$7</f>
        <v>#REF!</v>
      </c>
      <c r="G36" s="169" t="e">
        <f>'2018-V1'!$B$8</f>
        <v>#REF!</v>
      </c>
      <c r="H36" s="170" t="e">
        <f>'2018-V1'!$B$9</f>
        <v>#REF!</v>
      </c>
      <c r="I36" s="169" t="e">
        <f>'2018-V1'!$B$10</f>
        <v>#REF!</v>
      </c>
      <c r="J36" s="170" t="e">
        <f>#REF!</f>
        <v>#REF!</v>
      </c>
      <c r="K36" s="257" t="s">
        <v>806</v>
      </c>
      <c r="L36" s="177" t="str">
        <f>'2018-V1'!A46</f>
        <v>2.2.3</v>
      </c>
      <c r="M36" t="e">
        <f>'2018-V1'!C46</f>
        <v>#REF!</v>
      </c>
      <c r="N36" t="e">
        <f>'2018-V1'!D46</f>
        <v>#REF!</v>
      </c>
      <c r="O36" t="e">
        <f>'2018-V1'!E46</f>
        <v>#REF!</v>
      </c>
      <c r="P36" t="e">
        <f>'2018-V1'!F46</f>
        <v>#REF!</v>
      </c>
      <c r="Q36" t="e">
        <f>'2018-V1'!G46</f>
        <v>#REF!</v>
      </c>
      <c r="R36" t="e">
        <f>'2018-V1'!H46</f>
        <v>#REF!</v>
      </c>
      <c r="S36" t="e">
        <f>'2018-V1'!I46</f>
        <v>#REF!</v>
      </c>
      <c r="T36" t="e">
        <f>'2018-V1'!J46</f>
        <v>#REF!</v>
      </c>
      <c r="U36" t="e">
        <f>'2018-V1'!K46</f>
        <v>#REF!</v>
      </c>
      <c r="V36" t="e">
        <f>'2018-V1'!L46</f>
        <v>#REF!</v>
      </c>
      <c r="W36" t="e">
        <f>'2018-V1'!M46</f>
        <v>#REF!</v>
      </c>
      <c r="X36" t="e">
        <f>'2018-V1'!N46</f>
        <v>#REF!</v>
      </c>
      <c r="Y36" t="e">
        <f>'2018-V1'!O46</f>
        <v>#REF!</v>
      </c>
      <c r="Z36" t="e">
        <f>'2018-V1'!P46</f>
        <v>#REF!</v>
      </c>
      <c r="AA36" t="e">
        <f>'2018-V1'!Q46</f>
        <v>#REF!</v>
      </c>
      <c r="AB36" t="e">
        <f>'2018-V1'!R46</f>
        <v>#REF!</v>
      </c>
      <c r="AC36" t="e">
        <f>'2018-V1'!S46</f>
        <v>#REF!</v>
      </c>
      <c r="AD36" t="e">
        <f>'2018-V1'!T46</f>
        <v>#REF!</v>
      </c>
      <c r="AF36" t="e">
        <f t="shared" si="0"/>
        <v>#REF!</v>
      </c>
    </row>
    <row r="37" spans="3:32" ht="75" x14ac:dyDescent="0.25">
      <c r="C37" s="169" t="e">
        <f>'2018-V1'!$B$3</f>
        <v>#REF!</v>
      </c>
      <c r="D37" s="169">
        <v>2017</v>
      </c>
      <c r="E37" s="169" t="e">
        <f>'2018-V1'!$B$4</f>
        <v>#REF!</v>
      </c>
      <c r="F37" s="169" t="e">
        <f>'2018-V1'!$B$7</f>
        <v>#REF!</v>
      </c>
      <c r="G37" s="169" t="e">
        <f>'2018-V1'!$B$8</f>
        <v>#REF!</v>
      </c>
      <c r="H37" s="170" t="e">
        <f>'2018-V1'!$B$9</f>
        <v>#REF!</v>
      </c>
      <c r="I37" s="169" t="e">
        <f>'2018-V1'!$B$10</f>
        <v>#REF!</v>
      </c>
      <c r="J37" s="170" t="e">
        <f>#REF!</f>
        <v>#REF!</v>
      </c>
      <c r="K37" s="263" t="s">
        <v>664</v>
      </c>
      <c r="L37" s="177">
        <f>'2018-V1'!A47</f>
        <v>2.2999999999999998</v>
      </c>
      <c r="M37" t="e">
        <f>'2018-V1'!C47</f>
        <v>#REF!</v>
      </c>
      <c r="N37" t="e">
        <f>'2018-V1'!D47</f>
        <v>#REF!</v>
      </c>
      <c r="O37" t="e">
        <f>'2018-V1'!E47</f>
        <v>#REF!</v>
      </c>
      <c r="P37" t="e">
        <f>'2018-V1'!F47</f>
        <v>#REF!</v>
      </c>
      <c r="Q37" t="e">
        <f>'2018-V1'!G47</f>
        <v>#REF!</v>
      </c>
      <c r="R37" t="e">
        <f>'2018-V1'!H47</f>
        <v>#REF!</v>
      </c>
      <c r="S37" t="e">
        <f>'2018-V1'!I47</f>
        <v>#REF!</v>
      </c>
      <c r="T37" t="e">
        <f>'2018-V1'!J47</f>
        <v>#REF!</v>
      </c>
      <c r="U37" t="e">
        <f>'2018-V1'!K47</f>
        <v>#REF!</v>
      </c>
      <c r="V37" t="e">
        <f>'2018-V1'!L47</f>
        <v>#REF!</v>
      </c>
      <c r="W37" t="e">
        <f>'2018-V1'!M47</f>
        <v>#REF!</v>
      </c>
      <c r="X37" t="e">
        <f>'2018-V1'!N47</f>
        <v>#REF!</v>
      </c>
      <c r="Y37" t="e">
        <f>'2018-V1'!O47</f>
        <v>#REF!</v>
      </c>
      <c r="Z37" t="e">
        <f>'2018-V1'!P47</f>
        <v>#REF!</v>
      </c>
      <c r="AA37" t="e">
        <f>'2018-V1'!Q47</f>
        <v>#REF!</v>
      </c>
      <c r="AB37" t="e">
        <f>'2018-V1'!R47</f>
        <v>#REF!</v>
      </c>
      <c r="AC37" t="e">
        <f>'2018-V1'!S47</f>
        <v>#REF!</v>
      </c>
      <c r="AD37" t="e">
        <f>'2018-V1'!T47</f>
        <v>#REF!</v>
      </c>
      <c r="AF37" t="e">
        <f t="shared" si="0"/>
        <v>#REF!</v>
      </c>
    </row>
    <row r="38" spans="3:32" x14ac:dyDescent="0.25">
      <c r="C38" s="169" t="e">
        <f>'2018-V1'!$B$3</f>
        <v>#REF!</v>
      </c>
      <c r="D38" s="169">
        <v>2017</v>
      </c>
      <c r="E38" s="169" t="e">
        <f>'2018-V1'!$B$4</f>
        <v>#REF!</v>
      </c>
      <c r="F38" s="169" t="e">
        <f>'2018-V1'!$B$7</f>
        <v>#REF!</v>
      </c>
      <c r="G38" s="169" t="e">
        <f>'2018-V1'!$B$8</f>
        <v>#REF!</v>
      </c>
      <c r="H38" s="170" t="e">
        <f>'2018-V1'!$B$9</f>
        <v>#REF!</v>
      </c>
      <c r="I38" s="169" t="e">
        <f>'2018-V1'!$B$10</f>
        <v>#REF!</v>
      </c>
      <c r="J38" s="170" t="e">
        <f>#REF!</f>
        <v>#REF!</v>
      </c>
      <c r="K38" s="257" t="s">
        <v>823</v>
      </c>
      <c r="L38" s="177" t="str">
        <f>'2018-V1'!A48</f>
        <v>2.3.1</v>
      </c>
      <c r="M38" t="e">
        <f>'2018-V1'!C48</f>
        <v>#REF!</v>
      </c>
      <c r="N38" t="e">
        <f>'2018-V1'!D48</f>
        <v>#REF!</v>
      </c>
      <c r="O38" t="e">
        <f>'2018-V1'!E48</f>
        <v>#REF!</v>
      </c>
      <c r="P38" t="e">
        <f>'2018-V1'!F48</f>
        <v>#REF!</v>
      </c>
      <c r="Q38" t="e">
        <f>'2018-V1'!G48</f>
        <v>#REF!</v>
      </c>
      <c r="R38" t="e">
        <f>'2018-V1'!H48</f>
        <v>#REF!</v>
      </c>
      <c r="S38" t="e">
        <f>'2018-V1'!I48</f>
        <v>#REF!</v>
      </c>
      <c r="T38" t="e">
        <f>'2018-V1'!J48</f>
        <v>#REF!</v>
      </c>
      <c r="U38" t="e">
        <f>'2018-V1'!K48</f>
        <v>#REF!</v>
      </c>
      <c r="V38" t="e">
        <f>'2018-V1'!L48</f>
        <v>#REF!</v>
      </c>
      <c r="W38" t="e">
        <f>'2018-V1'!M48</f>
        <v>#REF!</v>
      </c>
      <c r="X38" t="e">
        <f>'2018-V1'!N48</f>
        <v>#REF!</v>
      </c>
      <c r="Y38" t="e">
        <f>'2018-V1'!O48</f>
        <v>#REF!</v>
      </c>
      <c r="Z38" t="e">
        <f>'2018-V1'!P48</f>
        <v>#REF!</v>
      </c>
      <c r="AA38" t="e">
        <f>'2018-V1'!Q48</f>
        <v>#REF!</v>
      </c>
      <c r="AB38" t="e">
        <f>'2018-V1'!R48</f>
        <v>#REF!</v>
      </c>
      <c r="AC38" t="e">
        <f>'2018-V1'!S48</f>
        <v>#REF!</v>
      </c>
      <c r="AD38" t="e">
        <f>'2018-V1'!T48</f>
        <v>#REF!</v>
      </c>
      <c r="AF38" t="e">
        <f t="shared" si="0"/>
        <v>#REF!</v>
      </c>
    </row>
    <row r="39" spans="3:32" ht="30" x14ac:dyDescent="0.25">
      <c r="C39" s="169" t="e">
        <f>'2018-V1'!$B$3</f>
        <v>#REF!</v>
      </c>
      <c r="D39" s="169">
        <v>2017</v>
      </c>
      <c r="E39" s="169" t="e">
        <f>'2018-V1'!$B$4</f>
        <v>#REF!</v>
      </c>
      <c r="F39" s="169" t="e">
        <f>'2018-V1'!$B$7</f>
        <v>#REF!</v>
      </c>
      <c r="G39" s="169" t="e">
        <f>'2018-V1'!$B$8</f>
        <v>#REF!</v>
      </c>
      <c r="H39" s="170" t="e">
        <f>'2018-V1'!$B$9</f>
        <v>#REF!</v>
      </c>
      <c r="I39" s="169" t="e">
        <f>'2018-V1'!$B$10</f>
        <v>#REF!</v>
      </c>
      <c r="J39" s="170" t="e">
        <f>#REF!</f>
        <v>#REF!</v>
      </c>
      <c r="K39" s="257" t="s">
        <v>805</v>
      </c>
      <c r="L39" s="177" t="str">
        <f>'2018-V1'!A49</f>
        <v>2.3.2</v>
      </c>
      <c r="M39" t="e">
        <f>'2018-V1'!C49</f>
        <v>#REF!</v>
      </c>
      <c r="N39" t="e">
        <f>'2018-V1'!D49</f>
        <v>#REF!</v>
      </c>
      <c r="O39" t="e">
        <f>'2018-V1'!E49</f>
        <v>#REF!</v>
      </c>
      <c r="P39" t="e">
        <f>'2018-V1'!F49</f>
        <v>#REF!</v>
      </c>
      <c r="Q39" t="e">
        <f>'2018-V1'!G49</f>
        <v>#REF!</v>
      </c>
      <c r="R39" t="e">
        <f>'2018-V1'!H49</f>
        <v>#REF!</v>
      </c>
      <c r="S39" t="e">
        <f>'2018-V1'!I49</f>
        <v>#REF!</v>
      </c>
      <c r="T39" t="e">
        <f>'2018-V1'!J49</f>
        <v>#REF!</v>
      </c>
      <c r="U39" t="e">
        <f>'2018-V1'!K49</f>
        <v>#REF!</v>
      </c>
      <c r="V39" t="e">
        <f>'2018-V1'!L49</f>
        <v>#REF!</v>
      </c>
      <c r="W39" t="e">
        <f>'2018-V1'!M49</f>
        <v>#REF!</v>
      </c>
      <c r="X39" t="e">
        <f>'2018-V1'!N49</f>
        <v>#REF!</v>
      </c>
      <c r="Y39" t="e">
        <f>'2018-V1'!O49</f>
        <v>#REF!</v>
      </c>
      <c r="Z39" t="e">
        <f>'2018-V1'!P49</f>
        <v>#REF!</v>
      </c>
      <c r="AA39" t="e">
        <f>'2018-V1'!Q49</f>
        <v>#REF!</v>
      </c>
      <c r="AB39" t="e">
        <f>'2018-V1'!R49</f>
        <v>#REF!</v>
      </c>
      <c r="AC39" t="e">
        <f>'2018-V1'!S49</f>
        <v>#REF!</v>
      </c>
      <c r="AD39" t="e">
        <f>'2018-V1'!T49</f>
        <v>#REF!</v>
      </c>
      <c r="AF39" t="e">
        <f t="shared" si="0"/>
        <v>#REF!</v>
      </c>
    </row>
    <row r="40" spans="3:32" ht="30" x14ac:dyDescent="0.25">
      <c r="C40" s="169" t="e">
        <f>'2018-V1'!$B$3</f>
        <v>#REF!</v>
      </c>
      <c r="D40" s="169">
        <v>2017</v>
      </c>
      <c r="E40" s="169" t="e">
        <f>'2018-V1'!$B$4</f>
        <v>#REF!</v>
      </c>
      <c r="F40" s="169" t="e">
        <f>'2018-V1'!$B$7</f>
        <v>#REF!</v>
      </c>
      <c r="G40" s="169" t="e">
        <f>'2018-V1'!$B$8</f>
        <v>#REF!</v>
      </c>
      <c r="H40" s="170" t="e">
        <f>'2018-V1'!$B$9</f>
        <v>#REF!</v>
      </c>
      <c r="I40" s="169" t="e">
        <f>'2018-V1'!$B$10</f>
        <v>#REF!</v>
      </c>
      <c r="J40" s="170" t="e">
        <f>#REF!</f>
        <v>#REF!</v>
      </c>
      <c r="K40" s="257" t="s">
        <v>806</v>
      </c>
      <c r="L40" s="177" t="str">
        <f>'2018-V1'!A50</f>
        <v>2.3.3</v>
      </c>
      <c r="M40" t="e">
        <f>'2018-V1'!C50</f>
        <v>#REF!</v>
      </c>
      <c r="N40" t="e">
        <f>'2018-V1'!D50</f>
        <v>#REF!</v>
      </c>
      <c r="O40" t="e">
        <f>'2018-V1'!E50</f>
        <v>#REF!</v>
      </c>
      <c r="P40" t="e">
        <f>'2018-V1'!F50</f>
        <v>#REF!</v>
      </c>
      <c r="Q40" t="e">
        <f>'2018-V1'!G50</f>
        <v>#REF!</v>
      </c>
      <c r="R40" t="e">
        <f>'2018-V1'!H50</f>
        <v>#REF!</v>
      </c>
      <c r="S40" t="e">
        <f>'2018-V1'!I50</f>
        <v>#REF!</v>
      </c>
      <c r="T40" t="e">
        <f>'2018-V1'!J50</f>
        <v>#REF!</v>
      </c>
      <c r="U40" t="e">
        <f>'2018-V1'!K50</f>
        <v>#REF!</v>
      </c>
      <c r="V40" t="e">
        <f>'2018-V1'!L50</f>
        <v>#REF!</v>
      </c>
      <c r="W40" t="e">
        <f>'2018-V1'!M50</f>
        <v>#REF!</v>
      </c>
      <c r="X40" t="e">
        <f>'2018-V1'!N50</f>
        <v>#REF!</v>
      </c>
      <c r="Y40" t="e">
        <f>'2018-V1'!O50</f>
        <v>#REF!</v>
      </c>
      <c r="Z40" t="e">
        <f>'2018-V1'!P50</f>
        <v>#REF!</v>
      </c>
      <c r="AA40" t="e">
        <f>'2018-V1'!Q50</f>
        <v>#REF!</v>
      </c>
      <c r="AB40" t="e">
        <f>'2018-V1'!R50</f>
        <v>#REF!</v>
      </c>
      <c r="AC40" t="e">
        <f>'2018-V1'!S50</f>
        <v>#REF!</v>
      </c>
      <c r="AD40" t="e">
        <f>'2018-V1'!T50</f>
        <v>#REF!</v>
      </c>
      <c r="AF40" t="e">
        <f t="shared" si="0"/>
        <v>#REF!</v>
      </c>
    </row>
    <row r="41" spans="3:32" ht="45" x14ac:dyDescent="0.25">
      <c r="C41" s="169" t="e">
        <f>'2018-V1'!$B$3</f>
        <v>#REF!</v>
      </c>
      <c r="D41" s="169">
        <v>2017</v>
      </c>
      <c r="E41" s="169" t="e">
        <f>'2018-V1'!$B$4</f>
        <v>#REF!</v>
      </c>
      <c r="F41" s="169" t="e">
        <f>'2018-V1'!$B$7</f>
        <v>#REF!</v>
      </c>
      <c r="G41" s="169" t="e">
        <f>'2018-V1'!$B$8</f>
        <v>#REF!</v>
      </c>
      <c r="H41" s="170" t="e">
        <f>'2018-V1'!$B$9</f>
        <v>#REF!</v>
      </c>
      <c r="I41" s="169" t="e">
        <f>'2018-V1'!$B$10</f>
        <v>#REF!</v>
      </c>
      <c r="J41" s="170" t="e">
        <f>#REF!</f>
        <v>#REF!</v>
      </c>
      <c r="K41" s="263" t="s">
        <v>666</v>
      </c>
      <c r="L41" s="177">
        <f>'2018-V1'!A51</f>
        <v>2.4</v>
      </c>
      <c r="M41" t="e">
        <f>'2018-V1'!C51</f>
        <v>#REF!</v>
      </c>
      <c r="N41" t="e">
        <f>'2018-V1'!D51</f>
        <v>#REF!</v>
      </c>
      <c r="O41" t="e">
        <f>'2018-V1'!E51</f>
        <v>#REF!</v>
      </c>
      <c r="P41" t="e">
        <f>'2018-V1'!F51</f>
        <v>#REF!</v>
      </c>
      <c r="Q41" t="e">
        <f>'2018-V1'!G51</f>
        <v>#REF!</v>
      </c>
      <c r="R41" t="e">
        <f>'2018-V1'!H51</f>
        <v>#REF!</v>
      </c>
      <c r="S41" t="e">
        <f>'2018-V1'!I51</f>
        <v>#REF!</v>
      </c>
      <c r="T41" t="e">
        <f>'2018-V1'!J51</f>
        <v>#REF!</v>
      </c>
      <c r="U41" t="e">
        <f>'2018-V1'!K51</f>
        <v>#REF!</v>
      </c>
      <c r="V41" t="e">
        <f>'2018-V1'!L51</f>
        <v>#REF!</v>
      </c>
      <c r="W41" t="e">
        <f>'2018-V1'!M51</f>
        <v>#REF!</v>
      </c>
      <c r="X41" t="e">
        <f>'2018-V1'!N51</f>
        <v>#REF!</v>
      </c>
      <c r="Y41" t="e">
        <f>'2018-V1'!O51</f>
        <v>#REF!</v>
      </c>
      <c r="Z41" t="e">
        <f>'2018-V1'!P51</f>
        <v>#REF!</v>
      </c>
      <c r="AA41" t="e">
        <f>'2018-V1'!Q51</f>
        <v>#REF!</v>
      </c>
      <c r="AB41" t="e">
        <f>'2018-V1'!R51</f>
        <v>#REF!</v>
      </c>
      <c r="AC41" t="e">
        <f>'2018-V1'!S51</f>
        <v>#REF!</v>
      </c>
      <c r="AD41" t="e">
        <f>'2018-V1'!T51</f>
        <v>#REF!</v>
      </c>
      <c r="AF41" t="e">
        <f t="shared" si="0"/>
        <v>#REF!</v>
      </c>
    </row>
    <row r="42" spans="3:32" x14ac:dyDescent="0.25">
      <c r="C42" s="169" t="e">
        <f>'2018-V1'!$B$3</f>
        <v>#REF!</v>
      </c>
      <c r="D42" s="169">
        <v>2017</v>
      </c>
      <c r="E42" s="169" t="e">
        <f>'2018-V1'!$B$4</f>
        <v>#REF!</v>
      </c>
      <c r="F42" s="169" t="e">
        <f>'2018-V1'!$B$7</f>
        <v>#REF!</v>
      </c>
      <c r="G42" s="169" t="e">
        <f>'2018-V1'!$B$8</f>
        <v>#REF!</v>
      </c>
      <c r="H42" s="170" t="e">
        <f>'2018-V1'!$B$9</f>
        <v>#REF!</v>
      </c>
      <c r="I42" s="169" t="e">
        <f>'2018-V1'!$B$10</f>
        <v>#REF!</v>
      </c>
      <c r="J42" s="170" t="e">
        <f>#REF!</f>
        <v>#REF!</v>
      </c>
      <c r="K42" s="257"/>
      <c r="L42" s="177">
        <f>'2018-V1'!A52</f>
        <v>0</v>
      </c>
      <c r="M42">
        <f>'2018-V1'!C52</f>
        <v>0</v>
      </c>
      <c r="N42">
        <f>'2018-V1'!D52</f>
        <v>0</v>
      </c>
      <c r="O42">
        <f>'2018-V1'!E52</f>
        <v>0</v>
      </c>
      <c r="P42">
        <f>'2018-V1'!F52</f>
        <v>0</v>
      </c>
      <c r="Q42">
        <f>'2018-V1'!G52</f>
        <v>0</v>
      </c>
      <c r="R42">
        <f>'2018-V1'!H52</f>
        <v>0</v>
      </c>
      <c r="S42">
        <f>'2018-V1'!I52</f>
        <v>0</v>
      </c>
      <c r="T42">
        <f>'2018-V1'!J52</f>
        <v>0</v>
      </c>
      <c r="U42">
        <f>'2018-V1'!K52</f>
        <v>0</v>
      </c>
      <c r="V42">
        <f>'2018-V1'!L52</f>
        <v>0</v>
      </c>
      <c r="W42">
        <f>'2018-V1'!M52</f>
        <v>0</v>
      </c>
      <c r="X42">
        <f>'2018-V1'!N52</f>
        <v>0</v>
      </c>
      <c r="Y42">
        <f>'2018-V1'!O52</f>
        <v>0</v>
      </c>
      <c r="Z42">
        <f>'2018-V1'!P52</f>
        <v>0</v>
      </c>
      <c r="AA42">
        <f>'2018-V1'!Q52</f>
        <v>0</v>
      </c>
      <c r="AB42">
        <f>'2018-V1'!R52</f>
        <v>0</v>
      </c>
      <c r="AC42">
        <f>'2018-V1'!S52</f>
        <v>0</v>
      </c>
      <c r="AD42">
        <f>'2018-V1'!T52</f>
        <v>0</v>
      </c>
      <c r="AF42">
        <f t="shared" si="0"/>
        <v>1</v>
      </c>
    </row>
    <row r="43" spans="3:32" ht="30" x14ac:dyDescent="0.25">
      <c r="C43" s="169" t="e">
        <f>'2018-V1'!$B$3</f>
        <v>#REF!</v>
      </c>
      <c r="D43" s="169">
        <v>2017</v>
      </c>
      <c r="E43" s="169" t="e">
        <f>'2018-V1'!$B$4</f>
        <v>#REF!</v>
      </c>
      <c r="F43" s="169" t="e">
        <f>'2018-V1'!$B$7</f>
        <v>#REF!</v>
      </c>
      <c r="G43" s="169" t="e">
        <f>'2018-V1'!$B$8</f>
        <v>#REF!</v>
      </c>
      <c r="H43" s="170" t="e">
        <f>'2018-V1'!$B$9</f>
        <v>#REF!</v>
      </c>
      <c r="I43" s="169" t="e">
        <f>'2018-V1'!$B$10</f>
        <v>#REF!</v>
      </c>
      <c r="J43" s="170" t="e">
        <f>#REF!</f>
        <v>#REF!</v>
      </c>
      <c r="K43" s="262" t="s">
        <v>671</v>
      </c>
      <c r="L43" s="177">
        <f>'2018-V1'!A53</f>
        <v>3</v>
      </c>
      <c r="M43">
        <f>'2018-V1'!C53</f>
        <v>0</v>
      </c>
      <c r="N43">
        <f>'2018-V1'!D53</f>
        <v>0</v>
      </c>
      <c r="O43">
        <f>'2018-V1'!E53</f>
        <v>0</v>
      </c>
      <c r="P43">
        <f>'2018-V1'!F53</f>
        <v>0</v>
      </c>
      <c r="Q43">
        <f>'2018-V1'!G53</f>
        <v>0</v>
      </c>
      <c r="R43">
        <f>'2018-V1'!H53</f>
        <v>0</v>
      </c>
      <c r="S43">
        <f>'2018-V1'!I53</f>
        <v>0</v>
      </c>
      <c r="T43">
        <f>'2018-V1'!J53</f>
        <v>0</v>
      </c>
      <c r="U43">
        <f>'2018-V1'!K53</f>
        <v>0</v>
      </c>
      <c r="V43">
        <f>'2018-V1'!L53</f>
        <v>0</v>
      </c>
      <c r="W43">
        <f>'2018-V1'!M53</f>
        <v>0</v>
      </c>
      <c r="X43">
        <f>'2018-V1'!N53</f>
        <v>0</v>
      </c>
      <c r="Y43">
        <f>'2018-V1'!O53</f>
        <v>0</v>
      </c>
      <c r="Z43">
        <f>'2018-V1'!P53</f>
        <v>0</v>
      </c>
      <c r="AA43">
        <f>'2018-V1'!Q53</f>
        <v>0</v>
      </c>
      <c r="AB43">
        <f>'2018-V1'!R53</f>
        <v>0</v>
      </c>
      <c r="AC43">
        <f>'2018-V1'!S53</f>
        <v>0</v>
      </c>
      <c r="AD43">
        <f>'2018-V1'!T53</f>
        <v>0</v>
      </c>
      <c r="AF43">
        <f t="shared" si="0"/>
        <v>1</v>
      </c>
    </row>
    <row r="44" spans="3:32" ht="45" x14ac:dyDescent="0.25">
      <c r="C44" s="169" t="e">
        <f>'2018-V1'!$B$3</f>
        <v>#REF!</v>
      </c>
      <c r="D44" s="169">
        <v>2017</v>
      </c>
      <c r="E44" s="169" t="e">
        <f>'2018-V1'!$B$4</f>
        <v>#REF!</v>
      </c>
      <c r="F44" s="169" t="e">
        <f>'2018-V1'!$B$7</f>
        <v>#REF!</v>
      </c>
      <c r="G44" s="169" t="e">
        <f>'2018-V1'!$B$8</f>
        <v>#REF!</v>
      </c>
      <c r="H44" s="170" t="e">
        <f>'2018-V1'!$B$9</f>
        <v>#REF!</v>
      </c>
      <c r="I44" s="169" t="e">
        <f>'2018-V1'!$B$10</f>
        <v>#REF!</v>
      </c>
      <c r="J44" s="170" t="e">
        <f>#REF!</f>
        <v>#REF!</v>
      </c>
      <c r="K44" s="263" t="s">
        <v>672</v>
      </c>
      <c r="L44" s="177">
        <f>'2018-V1'!A54</f>
        <v>3.1</v>
      </c>
      <c r="M44" t="e">
        <f>'2018-V1'!C54</f>
        <v>#REF!</v>
      </c>
      <c r="N44" t="e">
        <f>'2018-V1'!D54</f>
        <v>#REF!</v>
      </c>
      <c r="O44" t="e">
        <f>'2018-V1'!E54</f>
        <v>#REF!</v>
      </c>
      <c r="P44" t="e">
        <f>'2018-V1'!F54</f>
        <v>#REF!</v>
      </c>
      <c r="Q44" t="e">
        <f>'2018-V1'!G54</f>
        <v>#REF!</v>
      </c>
      <c r="R44" t="e">
        <f>'2018-V1'!H54</f>
        <v>#REF!</v>
      </c>
      <c r="S44" t="e">
        <f>'2018-V1'!I54</f>
        <v>#REF!</v>
      </c>
      <c r="T44" t="e">
        <f>'2018-V1'!J54</f>
        <v>#REF!</v>
      </c>
      <c r="U44" t="e">
        <f>'2018-V1'!K54</f>
        <v>#REF!</v>
      </c>
      <c r="V44" t="e">
        <f>'2018-V1'!L54</f>
        <v>#REF!</v>
      </c>
      <c r="W44" t="e">
        <f>'2018-V1'!M54</f>
        <v>#REF!</v>
      </c>
      <c r="X44" t="e">
        <f>'2018-V1'!N54</f>
        <v>#REF!</v>
      </c>
      <c r="Y44" t="e">
        <f>'2018-V1'!O54</f>
        <v>#REF!</v>
      </c>
      <c r="Z44" t="e">
        <f>'2018-V1'!P54</f>
        <v>#REF!</v>
      </c>
      <c r="AA44" t="e">
        <f>'2018-V1'!Q54</f>
        <v>#REF!</v>
      </c>
      <c r="AB44" t="e">
        <f>'2018-V1'!R54</f>
        <v>#REF!</v>
      </c>
      <c r="AC44" t="e">
        <f>'2018-V1'!S54</f>
        <v>#REF!</v>
      </c>
      <c r="AD44" t="e">
        <f>'2018-V1'!T54</f>
        <v>#REF!</v>
      </c>
      <c r="AF44" t="e">
        <f t="shared" si="0"/>
        <v>#REF!</v>
      </c>
    </row>
    <row r="45" spans="3:32" x14ac:dyDescent="0.25">
      <c r="C45" s="169" t="e">
        <f>'2018-V1'!$B$3</f>
        <v>#REF!</v>
      </c>
      <c r="D45" s="169">
        <v>2017</v>
      </c>
      <c r="E45" s="169" t="e">
        <f>'2018-V1'!$B$4</f>
        <v>#REF!</v>
      </c>
      <c r="F45" s="169" t="e">
        <f>'2018-V1'!$B$7</f>
        <v>#REF!</v>
      </c>
      <c r="G45" s="169" t="e">
        <f>'2018-V1'!$B$8</f>
        <v>#REF!</v>
      </c>
      <c r="H45" s="170" t="e">
        <f>'2018-V1'!$B$9</f>
        <v>#REF!</v>
      </c>
      <c r="I45" s="169" t="e">
        <f>'2018-V1'!$B$10</f>
        <v>#REF!</v>
      </c>
      <c r="J45" s="170" t="e">
        <f>#REF!</f>
        <v>#REF!</v>
      </c>
      <c r="K45" s="263" t="s">
        <v>808</v>
      </c>
      <c r="L45" s="177">
        <f>'2018-V1'!A55</f>
        <v>3.2</v>
      </c>
      <c r="M45" t="e">
        <f>'2018-V1'!C55</f>
        <v>#REF!</v>
      </c>
      <c r="N45" t="e">
        <f>'2018-V1'!D55</f>
        <v>#REF!</v>
      </c>
      <c r="O45" t="e">
        <f>'2018-V1'!E55</f>
        <v>#REF!</v>
      </c>
      <c r="P45" t="e">
        <f>'2018-V1'!F55</f>
        <v>#REF!</v>
      </c>
      <c r="Q45" t="e">
        <f>'2018-V1'!G55</f>
        <v>#REF!</v>
      </c>
      <c r="R45" t="e">
        <f>'2018-V1'!H55</f>
        <v>#REF!</v>
      </c>
      <c r="S45" t="e">
        <f>'2018-V1'!I55</f>
        <v>#REF!</v>
      </c>
      <c r="T45" t="e">
        <f>'2018-V1'!J55</f>
        <v>#REF!</v>
      </c>
      <c r="U45" t="e">
        <f>'2018-V1'!K55</f>
        <v>#REF!</v>
      </c>
      <c r="V45" t="e">
        <f>'2018-V1'!L55</f>
        <v>#REF!</v>
      </c>
      <c r="W45" t="e">
        <f>'2018-V1'!M55</f>
        <v>#REF!</v>
      </c>
      <c r="X45" t="e">
        <f>'2018-V1'!N55</f>
        <v>#REF!</v>
      </c>
      <c r="Y45" t="e">
        <f>'2018-V1'!O55</f>
        <v>#REF!</v>
      </c>
      <c r="Z45" t="e">
        <f>'2018-V1'!P55</f>
        <v>#REF!</v>
      </c>
      <c r="AA45" t="e">
        <f>'2018-V1'!Q55</f>
        <v>#REF!</v>
      </c>
      <c r="AB45" t="e">
        <f>'2018-V1'!R55</f>
        <v>#REF!</v>
      </c>
      <c r="AC45" t="e">
        <f>'2018-V1'!S55</f>
        <v>#REF!</v>
      </c>
      <c r="AD45" t="e">
        <f>'2018-V1'!T55</f>
        <v>#REF!</v>
      </c>
      <c r="AF45" t="e">
        <f t="shared" si="0"/>
        <v>#REF!</v>
      </c>
    </row>
    <row r="46" spans="3:32" ht="30" x14ac:dyDescent="0.25">
      <c r="C46" s="169" t="e">
        <f>'2018-V1'!$B$3</f>
        <v>#REF!</v>
      </c>
      <c r="D46" s="169">
        <v>2017</v>
      </c>
      <c r="E46" s="169" t="e">
        <f>'2018-V1'!$B$4</f>
        <v>#REF!</v>
      </c>
      <c r="F46" s="169" t="e">
        <f>'2018-V1'!$B$7</f>
        <v>#REF!</v>
      </c>
      <c r="G46" s="169" t="e">
        <f>'2018-V1'!$B$8</f>
        <v>#REF!</v>
      </c>
      <c r="H46" s="170" t="e">
        <f>'2018-V1'!$B$9</f>
        <v>#REF!</v>
      </c>
      <c r="I46" s="169" t="e">
        <f>'2018-V1'!$B$10</f>
        <v>#REF!</v>
      </c>
      <c r="J46" s="170" t="e">
        <f>#REF!</f>
        <v>#REF!</v>
      </c>
      <c r="K46" s="257" t="s">
        <v>842</v>
      </c>
      <c r="L46" s="177" t="str">
        <f>'2018-V1'!A56</f>
        <v>3.2.1</v>
      </c>
      <c r="M46" t="e">
        <f>'2018-V1'!C56</f>
        <v>#REF!</v>
      </c>
      <c r="N46" t="e">
        <f>'2018-V1'!D56</f>
        <v>#REF!</v>
      </c>
      <c r="O46" t="e">
        <f>'2018-V1'!E56</f>
        <v>#REF!</v>
      </c>
      <c r="P46" t="e">
        <f>'2018-V1'!F56</f>
        <v>#REF!</v>
      </c>
      <c r="Q46" t="e">
        <f>'2018-V1'!G56</f>
        <v>#REF!</v>
      </c>
      <c r="R46" t="e">
        <f>'2018-V1'!H56</f>
        <v>#REF!</v>
      </c>
      <c r="S46" t="e">
        <f>'2018-V1'!I56</f>
        <v>#REF!</v>
      </c>
      <c r="T46" t="e">
        <f>'2018-V1'!J56</f>
        <v>#REF!</v>
      </c>
      <c r="U46" t="e">
        <f>'2018-V1'!K56</f>
        <v>#REF!</v>
      </c>
      <c r="V46" t="e">
        <f>'2018-V1'!L56</f>
        <v>#REF!</v>
      </c>
      <c r="W46" t="e">
        <f>'2018-V1'!M56</f>
        <v>#REF!</v>
      </c>
      <c r="X46" t="e">
        <f>'2018-V1'!N56</f>
        <v>#REF!</v>
      </c>
      <c r="Y46" t="e">
        <f>'2018-V1'!O56</f>
        <v>#REF!</v>
      </c>
      <c r="Z46" t="e">
        <f>'2018-V1'!P56</f>
        <v>#REF!</v>
      </c>
      <c r="AA46" t="e">
        <f>'2018-V1'!Q56</f>
        <v>#REF!</v>
      </c>
      <c r="AB46" t="e">
        <f>'2018-V1'!R56</f>
        <v>#REF!</v>
      </c>
      <c r="AC46" t="e">
        <f>'2018-V1'!S56</f>
        <v>#REF!</v>
      </c>
      <c r="AD46" t="e">
        <f>'2018-V1'!T56</f>
        <v>#REF!</v>
      </c>
      <c r="AF46" t="e">
        <f t="shared" si="0"/>
        <v>#REF!</v>
      </c>
    </row>
    <row r="47" spans="3:32" ht="30" x14ac:dyDescent="0.25">
      <c r="C47" s="169" t="e">
        <f>'2018-V1'!$B$3</f>
        <v>#REF!</v>
      </c>
      <c r="D47" s="169">
        <v>2017</v>
      </c>
      <c r="E47" s="169" t="e">
        <f>'2018-V1'!$B$4</f>
        <v>#REF!</v>
      </c>
      <c r="F47" s="169" t="e">
        <f>'2018-V1'!$B$7</f>
        <v>#REF!</v>
      </c>
      <c r="G47" s="169" t="e">
        <f>'2018-V1'!$B$8</f>
        <v>#REF!</v>
      </c>
      <c r="H47" s="170" t="e">
        <f>'2018-V1'!$B$9</f>
        <v>#REF!</v>
      </c>
      <c r="I47" s="169" t="e">
        <f>'2018-V1'!$B$10</f>
        <v>#REF!</v>
      </c>
      <c r="J47" s="170" t="e">
        <f>#REF!</f>
        <v>#REF!</v>
      </c>
      <c r="K47" s="257" t="s">
        <v>805</v>
      </c>
      <c r="L47" s="177" t="str">
        <f>'2018-V1'!A57</f>
        <v>3.2.2</v>
      </c>
      <c r="M47" t="e">
        <f>'2018-V1'!C57</f>
        <v>#REF!</v>
      </c>
      <c r="N47" t="e">
        <f>'2018-V1'!D57</f>
        <v>#REF!</v>
      </c>
      <c r="O47" t="e">
        <f>'2018-V1'!E57</f>
        <v>#REF!</v>
      </c>
      <c r="P47" t="e">
        <f>'2018-V1'!F57</f>
        <v>#REF!</v>
      </c>
      <c r="Q47" t="e">
        <f>'2018-V1'!G57</f>
        <v>#REF!</v>
      </c>
      <c r="R47" t="e">
        <f>'2018-V1'!H57</f>
        <v>#REF!</v>
      </c>
      <c r="S47" t="e">
        <f>'2018-V1'!I57</f>
        <v>#REF!</v>
      </c>
      <c r="T47" t="e">
        <f>'2018-V1'!J57</f>
        <v>#REF!</v>
      </c>
      <c r="U47" t="e">
        <f>'2018-V1'!K57</f>
        <v>#REF!</v>
      </c>
      <c r="V47" t="e">
        <f>'2018-V1'!L57</f>
        <v>#REF!</v>
      </c>
      <c r="W47" t="e">
        <f>'2018-V1'!M57</f>
        <v>#REF!</v>
      </c>
      <c r="X47" t="e">
        <f>'2018-V1'!N57</f>
        <v>#REF!</v>
      </c>
      <c r="Y47" t="e">
        <f>'2018-V1'!O57</f>
        <v>#REF!</v>
      </c>
      <c r="Z47" t="e">
        <f>'2018-V1'!P57</f>
        <v>#REF!</v>
      </c>
      <c r="AA47" t="e">
        <f>'2018-V1'!Q57</f>
        <v>#REF!</v>
      </c>
      <c r="AB47" t="e">
        <f>'2018-V1'!R57</f>
        <v>#REF!</v>
      </c>
      <c r="AC47" t="e">
        <f>'2018-V1'!S57</f>
        <v>#REF!</v>
      </c>
      <c r="AD47" t="e">
        <f>'2018-V1'!T57</f>
        <v>#REF!</v>
      </c>
      <c r="AF47" t="e">
        <f t="shared" si="0"/>
        <v>#REF!</v>
      </c>
    </row>
    <row r="48" spans="3:32" ht="30" x14ac:dyDescent="0.25">
      <c r="C48" s="169" t="e">
        <f>'2018-V1'!$B$3</f>
        <v>#REF!</v>
      </c>
      <c r="D48" s="169">
        <v>2017</v>
      </c>
      <c r="E48" s="169" t="e">
        <f>'2018-V1'!$B$4</f>
        <v>#REF!</v>
      </c>
      <c r="F48" s="169" t="e">
        <f>'2018-V1'!$B$7</f>
        <v>#REF!</v>
      </c>
      <c r="G48" s="169" t="e">
        <f>'2018-V1'!$B$8</f>
        <v>#REF!</v>
      </c>
      <c r="H48" s="170" t="e">
        <f>'2018-V1'!$B$9</f>
        <v>#REF!</v>
      </c>
      <c r="I48" s="169" t="e">
        <f>'2018-V1'!$B$10</f>
        <v>#REF!</v>
      </c>
      <c r="J48" s="170" t="e">
        <f>#REF!</f>
        <v>#REF!</v>
      </c>
      <c r="K48" s="257" t="s">
        <v>806</v>
      </c>
      <c r="L48" s="177" t="str">
        <f>'2018-V1'!A58</f>
        <v>3.2.3</v>
      </c>
      <c r="M48" t="e">
        <f>'2018-V1'!C58</f>
        <v>#REF!</v>
      </c>
      <c r="N48" t="e">
        <f>'2018-V1'!D58</f>
        <v>#REF!</v>
      </c>
      <c r="O48" t="e">
        <f>'2018-V1'!E58</f>
        <v>#REF!</v>
      </c>
      <c r="P48" t="e">
        <f>'2018-V1'!F58</f>
        <v>#REF!</v>
      </c>
      <c r="Q48" t="e">
        <f>'2018-V1'!G58</f>
        <v>#REF!</v>
      </c>
      <c r="R48" t="e">
        <f>'2018-V1'!H58</f>
        <v>#REF!</v>
      </c>
      <c r="S48" t="e">
        <f>'2018-V1'!I58</f>
        <v>#REF!</v>
      </c>
      <c r="T48" t="e">
        <f>'2018-V1'!J58</f>
        <v>#REF!</v>
      </c>
      <c r="U48" t="e">
        <f>'2018-V1'!K58</f>
        <v>#REF!</v>
      </c>
      <c r="V48" t="e">
        <f>'2018-V1'!L58</f>
        <v>#REF!</v>
      </c>
      <c r="W48" t="e">
        <f>'2018-V1'!M58</f>
        <v>#REF!</v>
      </c>
      <c r="X48" t="e">
        <f>'2018-V1'!N58</f>
        <v>#REF!</v>
      </c>
      <c r="Y48" t="e">
        <f>'2018-V1'!O58</f>
        <v>#REF!</v>
      </c>
      <c r="Z48" t="e">
        <f>'2018-V1'!P58</f>
        <v>#REF!</v>
      </c>
      <c r="AA48" t="e">
        <f>'2018-V1'!Q58</f>
        <v>#REF!</v>
      </c>
      <c r="AB48" t="e">
        <f>'2018-V1'!R58</f>
        <v>#REF!</v>
      </c>
      <c r="AC48" t="e">
        <f>'2018-V1'!S58</f>
        <v>#REF!</v>
      </c>
      <c r="AD48" t="e">
        <f>'2018-V1'!T58</f>
        <v>#REF!</v>
      </c>
      <c r="AF48" t="e">
        <f t="shared" si="0"/>
        <v>#REF!</v>
      </c>
    </row>
    <row r="49" spans="3:32" ht="75" x14ac:dyDescent="0.25">
      <c r="C49" s="169" t="e">
        <f>'2018-V1'!$B$3</f>
        <v>#REF!</v>
      </c>
      <c r="D49" s="169">
        <v>2017</v>
      </c>
      <c r="E49" s="169" t="e">
        <f>'2018-V1'!$B$4</f>
        <v>#REF!</v>
      </c>
      <c r="F49" s="169" t="e">
        <f>'2018-V1'!$B$7</f>
        <v>#REF!</v>
      </c>
      <c r="G49" s="169" t="e">
        <f>'2018-V1'!$B$8</f>
        <v>#REF!</v>
      </c>
      <c r="H49" s="170" t="e">
        <f>'2018-V1'!$B$9</f>
        <v>#REF!</v>
      </c>
      <c r="I49" s="169" t="e">
        <f>'2018-V1'!$B$10</f>
        <v>#REF!</v>
      </c>
      <c r="J49" s="170" t="e">
        <f>#REF!</f>
        <v>#REF!</v>
      </c>
      <c r="K49" s="263" t="s">
        <v>684</v>
      </c>
      <c r="L49" s="177">
        <f>'2018-V1'!A59</f>
        <v>3.3</v>
      </c>
      <c r="M49" t="e">
        <f>'2018-V1'!C59</f>
        <v>#REF!</v>
      </c>
      <c r="N49" t="e">
        <f>'2018-V1'!D59</f>
        <v>#REF!</v>
      </c>
      <c r="O49" t="e">
        <f>'2018-V1'!E59</f>
        <v>#REF!</v>
      </c>
      <c r="P49" t="e">
        <f>'2018-V1'!F59</f>
        <v>#REF!</v>
      </c>
      <c r="Q49" t="e">
        <f>'2018-V1'!G59</f>
        <v>#REF!</v>
      </c>
      <c r="R49" t="e">
        <f>'2018-V1'!H59</f>
        <v>#REF!</v>
      </c>
      <c r="S49" t="e">
        <f>'2018-V1'!I59</f>
        <v>#REF!</v>
      </c>
      <c r="T49" t="e">
        <f>'2018-V1'!J59</f>
        <v>#REF!</v>
      </c>
      <c r="U49" t="e">
        <f>'2018-V1'!K59</f>
        <v>#REF!</v>
      </c>
      <c r="V49" t="e">
        <f>'2018-V1'!L59</f>
        <v>#REF!</v>
      </c>
      <c r="W49" t="e">
        <f>'2018-V1'!M59</f>
        <v>#REF!</v>
      </c>
      <c r="X49" t="e">
        <f>'2018-V1'!N59</f>
        <v>#REF!</v>
      </c>
      <c r="Y49" t="e">
        <f>'2018-V1'!O59</f>
        <v>#REF!</v>
      </c>
      <c r="Z49" t="e">
        <f>'2018-V1'!P59</f>
        <v>#REF!</v>
      </c>
      <c r="AA49" t="e">
        <f>'2018-V1'!Q59</f>
        <v>#REF!</v>
      </c>
      <c r="AB49" t="e">
        <f>'2018-V1'!R59</f>
        <v>#REF!</v>
      </c>
      <c r="AC49" t="e">
        <f>'2018-V1'!S59</f>
        <v>#REF!</v>
      </c>
      <c r="AD49" t="e">
        <f>'2018-V1'!T59</f>
        <v>#REF!</v>
      </c>
      <c r="AF49" t="e">
        <f t="shared" si="0"/>
        <v>#REF!</v>
      </c>
    </row>
    <row r="50" spans="3:32" ht="60" x14ac:dyDescent="0.25">
      <c r="C50" s="169" t="e">
        <f>'2018-V1'!$B$3</f>
        <v>#REF!</v>
      </c>
      <c r="D50" s="169">
        <v>2017</v>
      </c>
      <c r="E50" s="169" t="e">
        <f>'2018-V1'!$B$4</f>
        <v>#REF!</v>
      </c>
      <c r="F50" s="169" t="e">
        <f>'2018-V1'!$B$7</f>
        <v>#REF!</v>
      </c>
      <c r="G50" s="169" t="e">
        <f>'2018-V1'!$B$8</f>
        <v>#REF!</v>
      </c>
      <c r="H50" s="170" t="e">
        <f>'2018-V1'!$B$9</f>
        <v>#REF!</v>
      </c>
      <c r="I50" s="169" t="e">
        <f>'2018-V1'!$B$10</f>
        <v>#REF!</v>
      </c>
      <c r="J50" s="170" t="e">
        <f>#REF!</f>
        <v>#REF!</v>
      </c>
      <c r="K50" s="257" t="s">
        <v>850</v>
      </c>
      <c r="L50" s="177" t="str">
        <f>'2018-V1'!A60</f>
        <v>3.3.1</v>
      </c>
      <c r="M50" t="e">
        <f>'2018-V1'!C60</f>
        <v>#REF!</v>
      </c>
      <c r="N50" t="e">
        <f>'2018-V1'!D60</f>
        <v>#REF!</v>
      </c>
      <c r="O50" t="e">
        <f>'2018-V1'!E60</f>
        <v>#REF!</v>
      </c>
      <c r="P50" t="e">
        <f>'2018-V1'!F60</f>
        <v>#REF!</v>
      </c>
      <c r="Q50" t="e">
        <f>'2018-V1'!G60</f>
        <v>#REF!</v>
      </c>
      <c r="R50" t="e">
        <f>'2018-V1'!H60</f>
        <v>#REF!</v>
      </c>
      <c r="S50" t="e">
        <f>'2018-V1'!I60</f>
        <v>#REF!</v>
      </c>
      <c r="T50" t="e">
        <f>'2018-V1'!J60</f>
        <v>#REF!</v>
      </c>
      <c r="U50" t="e">
        <f>'2018-V1'!K60</f>
        <v>#REF!</v>
      </c>
      <c r="V50" t="e">
        <f>'2018-V1'!L60</f>
        <v>#REF!</v>
      </c>
      <c r="W50" t="e">
        <f>'2018-V1'!M60</f>
        <v>#REF!</v>
      </c>
      <c r="X50" t="e">
        <f>'2018-V1'!N60</f>
        <v>#REF!</v>
      </c>
      <c r="Y50" t="e">
        <f>'2018-V1'!O60</f>
        <v>#REF!</v>
      </c>
      <c r="Z50" t="e">
        <f>'2018-V1'!P60</f>
        <v>#REF!</v>
      </c>
      <c r="AA50" t="e">
        <f>'2018-V1'!Q60</f>
        <v>#REF!</v>
      </c>
      <c r="AB50" t="e">
        <f>'2018-V1'!R60</f>
        <v>#REF!</v>
      </c>
      <c r="AC50" t="e">
        <f>'2018-V1'!S60</f>
        <v>#REF!</v>
      </c>
      <c r="AD50" t="e">
        <f>'2018-V1'!T60</f>
        <v>#REF!</v>
      </c>
      <c r="AF50" t="e">
        <f t="shared" si="0"/>
        <v>#REF!</v>
      </c>
    </row>
    <row r="51" spans="3:32" ht="30" x14ac:dyDescent="0.25">
      <c r="C51" s="169" t="e">
        <f>'2018-V1'!$B$3</f>
        <v>#REF!</v>
      </c>
      <c r="D51" s="169">
        <v>2017</v>
      </c>
      <c r="E51" s="169" t="e">
        <f>'2018-V1'!$B$4</f>
        <v>#REF!</v>
      </c>
      <c r="F51" s="169" t="e">
        <f>'2018-V1'!$B$7</f>
        <v>#REF!</v>
      </c>
      <c r="G51" s="169" t="e">
        <f>'2018-V1'!$B$8</f>
        <v>#REF!</v>
      </c>
      <c r="H51" s="170" t="e">
        <f>'2018-V1'!$B$9</f>
        <v>#REF!</v>
      </c>
      <c r="I51" s="169" t="e">
        <f>'2018-V1'!$B$10</f>
        <v>#REF!</v>
      </c>
      <c r="J51" s="170" t="e">
        <f>#REF!</f>
        <v>#REF!</v>
      </c>
      <c r="K51" s="257" t="s">
        <v>851</v>
      </c>
      <c r="L51" s="177" t="str">
        <f>'2018-V1'!A61</f>
        <v>3.3.2</v>
      </c>
      <c r="M51" t="e">
        <f>'2018-V1'!C61</f>
        <v>#REF!</v>
      </c>
      <c r="N51" t="e">
        <f>'2018-V1'!D61</f>
        <v>#REF!</v>
      </c>
      <c r="O51" t="e">
        <f>'2018-V1'!E61</f>
        <v>#REF!</v>
      </c>
      <c r="P51" t="e">
        <f>'2018-V1'!F61</f>
        <v>#REF!</v>
      </c>
      <c r="Q51" t="e">
        <f>'2018-V1'!G61</f>
        <v>#REF!</v>
      </c>
      <c r="R51" t="e">
        <f>'2018-V1'!H61</f>
        <v>#REF!</v>
      </c>
      <c r="S51" t="e">
        <f>'2018-V1'!I61</f>
        <v>#REF!</v>
      </c>
      <c r="T51" t="e">
        <f>'2018-V1'!J61</f>
        <v>#REF!</v>
      </c>
      <c r="U51" t="e">
        <f>'2018-V1'!K61</f>
        <v>#REF!</v>
      </c>
      <c r="V51" t="e">
        <f>'2018-V1'!L61</f>
        <v>#REF!</v>
      </c>
      <c r="W51" t="e">
        <f>'2018-V1'!M61</f>
        <v>#REF!</v>
      </c>
      <c r="X51" t="e">
        <f>'2018-V1'!N61</f>
        <v>#REF!</v>
      </c>
      <c r="Y51" t="e">
        <f>'2018-V1'!O61</f>
        <v>#REF!</v>
      </c>
      <c r="Z51" t="e">
        <f>'2018-V1'!P61</f>
        <v>#REF!</v>
      </c>
      <c r="AA51" t="e">
        <f>'2018-V1'!Q61</f>
        <v>#REF!</v>
      </c>
      <c r="AB51" t="e">
        <f>'2018-V1'!R61</f>
        <v>#REF!</v>
      </c>
      <c r="AC51" t="e">
        <f>'2018-V1'!S61</f>
        <v>#REF!</v>
      </c>
      <c r="AD51" t="e">
        <f>'2018-V1'!T61</f>
        <v>#REF!</v>
      </c>
      <c r="AF51" t="e">
        <f t="shared" si="0"/>
        <v>#REF!</v>
      </c>
    </row>
    <row r="52" spans="3:32" ht="45" x14ac:dyDescent="0.25">
      <c r="C52" s="169" t="e">
        <f>'2018-V1'!$B$3</f>
        <v>#REF!</v>
      </c>
      <c r="D52" s="169">
        <v>2017</v>
      </c>
      <c r="E52" s="169" t="e">
        <f>'2018-V1'!$B$4</f>
        <v>#REF!</v>
      </c>
      <c r="F52" s="169" t="e">
        <f>'2018-V1'!$B$7</f>
        <v>#REF!</v>
      </c>
      <c r="G52" s="169" t="e">
        <f>'2018-V1'!$B$8</f>
        <v>#REF!</v>
      </c>
      <c r="H52" s="170" t="e">
        <f>'2018-V1'!$B$9</f>
        <v>#REF!</v>
      </c>
      <c r="I52" s="169" t="e">
        <f>'2018-V1'!$B$10</f>
        <v>#REF!</v>
      </c>
      <c r="J52" s="170" t="e">
        <f>#REF!</f>
        <v>#REF!</v>
      </c>
      <c r="K52" s="257" t="s">
        <v>852</v>
      </c>
      <c r="L52" s="177" t="str">
        <f>'2018-V1'!A62</f>
        <v>3.3.3</v>
      </c>
      <c r="M52" t="e">
        <f>'2018-V1'!C62</f>
        <v>#REF!</v>
      </c>
      <c r="N52" t="e">
        <f>'2018-V1'!D62</f>
        <v>#REF!</v>
      </c>
      <c r="O52" t="e">
        <f>'2018-V1'!E62</f>
        <v>#REF!</v>
      </c>
      <c r="P52" t="e">
        <f>'2018-V1'!F62</f>
        <v>#REF!</v>
      </c>
      <c r="Q52" t="e">
        <f>'2018-V1'!G62</f>
        <v>#REF!</v>
      </c>
      <c r="R52" t="e">
        <f>'2018-V1'!H62</f>
        <v>#REF!</v>
      </c>
      <c r="S52" t="e">
        <f>'2018-V1'!I62</f>
        <v>#REF!</v>
      </c>
      <c r="T52" t="e">
        <f>'2018-V1'!J62</f>
        <v>#REF!</v>
      </c>
      <c r="U52" t="e">
        <f>'2018-V1'!K62</f>
        <v>#REF!</v>
      </c>
      <c r="V52" t="e">
        <f>'2018-V1'!L62</f>
        <v>#REF!</v>
      </c>
      <c r="W52" t="e">
        <f>'2018-V1'!M62</f>
        <v>#REF!</v>
      </c>
      <c r="X52" t="e">
        <f>'2018-V1'!N62</f>
        <v>#REF!</v>
      </c>
      <c r="Y52" t="e">
        <f>'2018-V1'!O62</f>
        <v>#REF!</v>
      </c>
      <c r="Z52" t="e">
        <f>'2018-V1'!P62</f>
        <v>#REF!</v>
      </c>
      <c r="AA52" t="e">
        <f>'2018-V1'!Q62</f>
        <v>#REF!</v>
      </c>
      <c r="AB52" t="e">
        <f>'2018-V1'!R62</f>
        <v>#REF!</v>
      </c>
      <c r="AC52" t="e">
        <f>'2018-V1'!S62</f>
        <v>#REF!</v>
      </c>
      <c r="AD52" t="e">
        <f>'2018-V1'!T62</f>
        <v>#REF!</v>
      </c>
      <c r="AF52" t="e">
        <f t="shared" si="0"/>
        <v>#REF!</v>
      </c>
    </row>
    <row r="53" spans="3:32" ht="45" x14ac:dyDescent="0.25">
      <c r="C53" s="169" t="e">
        <f>'2018-V1'!$B$3</f>
        <v>#REF!</v>
      </c>
      <c r="D53" s="169">
        <v>2017</v>
      </c>
      <c r="E53" s="169" t="e">
        <f>'2018-V1'!$B$4</f>
        <v>#REF!</v>
      </c>
      <c r="F53" s="169" t="e">
        <f>'2018-V1'!$B$7</f>
        <v>#REF!</v>
      </c>
      <c r="G53" s="169" t="e">
        <f>'2018-V1'!$B$8</f>
        <v>#REF!</v>
      </c>
      <c r="H53" s="170" t="e">
        <f>'2018-V1'!$B$9</f>
        <v>#REF!</v>
      </c>
      <c r="I53" s="169" t="e">
        <f>'2018-V1'!$B$10</f>
        <v>#REF!</v>
      </c>
      <c r="J53" s="170" t="e">
        <f>#REF!</f>
        <v>#REF!</v>
      </c>
      <c r="K53" s="257" t="s">
        <v>853</v>
      </c>
      <c r="L53" s="177" t="str">
        <f>'2018-V1'!A63</f>
        <v>3.3.4</v>
      </c>
      <c r="M53" t="e">
        <f>'2018-V1'!C63</f>
        <v>#REF!</v>
      </c>
      <c r="N53" t="e">
        <f>'2018-V1'!D63</f>
        <v>#REF!</v>
      </c>
      <c r="O53" t="e">
        <f>'2018-V1'!E63</f>
        <v>#REF!</v>
      </c>
      <c r="P53" t="e">
        <f>'2018-V1'!F63</f>
        <v>#REF!</v>
      </c>
      <c r="Q53" t="e">
        <f>'2018-V1'!G63</f>
        <v>#REF!</v>
      </c>
      <c r="R53" t="e">
        <f>'2018-V1'!H63</f>
        <v>#REF!</v>
      </c>
      <c r="S53" t="e">
        <f>'2018-V1'!I63</f>
        <v>#REF!</v>
      </c>
      <c r="T53" t="e">
        <f>'2018-V1'!J63</f>
        <v>#REF!</v>
      </c>
      <c r="U53" t="e">
        <f>'2018-V1'!K63</f>
        <v>#REF!</v>
      </c>
      <c r="V53" t="e">
        <f>'2018-V1'!L63</f>
        <v>#REF!</v>
      </c>
      <c r="W53" t="e">
        <f>'2018-V1'!M63</f>
        <v>#REF!</v>
      </c>
      <c r="X53" t="e">
        <f>'2018-V1'!N63</f>
        <v>#REF!</v>
      </c>
      <c r="Y53" t="e">
        <f>'2018-V1'!O63</f>
        <v>#REF!</v>
      </c>
      <c r="Z53" t="e">
        <f>'2018-V1'!P63</f>
        <v>#REF!</v>
      </c>
      <c r="AA53" t="e">
        <f>'2018-V1'!Q63</f>
        <v>#REF!</v>
      </c>
      <c r="AB53" t="e">
        <f>'2018-V1'!R63</f>
        <v>#REF!</v>
      </c>
      <c r="AC53" t="e">
        <f>'2018-V1'!S63</f>
        <v>#REF!</v>
      </c>
      <c r="AD53" t="e">
        <f>'2018-V1'!T63</f>
        <v>#REF!</v>
      </c>
      <c r="AF53" t="e">
        <f t="shared" si="0"/>
        <v>#REF!</v>
      </c>
    </row>
    <row r="54" spans="3:32" x14ac:dyDescent="0.25">
      <c r="C54" s="169" t="e">
        <f>'2018-V1'!$B$3</f>
        <v>#REF!</v>
      </c>
      <c r="D54" s="169">
        <v>2017</v>
      </c>
      <c r="E54" s="169" t="e">
        <f>'2018-V1'!$B$4</f>
        <v>#REF!</v>
      </c>
      <c r="F54" s="169" t="e">
        <f>'2018-V1'!$B$7</f>
        <v>#REF!</v>
      </c>
      <c r="G54" s="169" t="e">
        <f>'2018-V1'!$B$8</f>
        <v>#REF!</v>
      </c>
      <c r="H54" s="170" t="e">
        <f>'2018-V1'!$B$9</f>
        <v>#REF!</v>
      </c>
      <c r="I54" s="169" t="e">
        <f>'2018-V1'!$B$10</f>
        <v>#REF!</v>
      </c>
      <c r="J54" s="170" t="e">
        <f>#REF!</f>
        <v>#REF!</v>
      </c>
      <c r="K54" s="257" t="s">
        <v>854</v>
      </c>
      <c r="L54" s="177" t="str">
        <f>'2018-V1'!A64</f>
        <v>3.3.5</v>
      </c>
      <c r="M54" t="e">
        <f>'2018-V1'!C64</f>
        <v>#REF!</v>
      </c>
      <c r="N54" t="e">
        <f>'2018-V1'!D64</f>
        <v>#REF!</v>
      </c>
      <c r="O54" t="e">
        <f>'2018-V1'!E64</f>
        <v>#REF!</v>
      </c>
      <c r="P54" t="e">
        <f>'2018-V1'!F64</f>
        <v>#REF!</v>
      </c>
      <c r="Q54" t="e">
        <f>'2018-V1'!G64</f>
        <v>#REF!</v>
      </c>
      <c r="R54" t="e">
        <f>'2018-V1'!H64</f>
        <v>#REF!</v>
      </c>
      <c r="S54" t="e">
        <f>'2018-V1'!I64</f>
        <v>#REF!</v>
      </c>
      <c r="T54" t="e">
        <f>'2018-V1'!J64</f>
        <v>#REF!</v>
      </c>
      <c r="U54" t="e">
        <f>'2018-V1'!K64</f>
        <v>#REF!</v>
      </c>
      <c r="V54" t="e">
        <f>'2018-V1'!L64</f>
        <v>#REF!</v>
      </c>
      <c r="W54" t="e">
        <f>'2018-V1'!M64</f>
        <v>#REF!</v>
      </c>
      <c r="X54" t="e">
        <f>'2018-V1'!N64</f>
        <v>#REF!</v>
      </c>
      <c r="Y54" t="e">
        <f>'2018-V1'!O64</f>
        <v>#REF!</v>
      </c>
      <c r="Z54" t="e">
        <f>'2018-V1'!P64</f>
        <v>#REF!</v>
      </c>
      <c r="AA54" t="e">
        <f>'2018-V1'!Q64</f>
        <v>#REF!</v>
      </c>
      <c r="AB54" t="e">
        <f>'2018-V1'!R64</f>
        <v>#REF!</v>
      </c>
      <c r="AC54" t="e">
        <f>'2018-V1'!S64</f>
        <v>#REF!</v>
      </c>
      <c r="AD54" t="e">
        <f>'2018-V1'!T64</f>
        <v>#REF!</v>
      </c>
      <c r="AF54" t="e">
        <f t="shared" si="0"/>
        <v>#REF!</v>
      </c>
    </row>
    <row r="55" spans="3:32" ht="75" x14ac:dyDescent="0.25">
      <c r="C55" s="169" t="e">
        <f>'2018-V1'!$B$3</f>
        <v>#REF!</v>
      </c>
      <c r="D55" s="169">
        <v>2017</v>
      </c>
      <c r="E55" s="169" t="e">
        <f>'2018-V1'!$B$4</f>
        <v>#REF!</v>
      </c>
      <c r="F55" s="169" t="e">
        <f>'2018-V1'!$B$7</f>
        <v>#REF!</v>
      </c>
      <c r="G55" s="169" t="e">
        <f>'2018-V1'!$B$8</f>
        <v>#REF!</v>
      </c>
      <c r="H55" s="170" t="e">
        <f>'2018-V1'!$B$9</f>
        <v>#REF!</v>
      </c>
      <c r="I55" s="169" t="e">
        <f>'2018-V1'!$B$10</f>
        <v>#REF!</v>
      </c>
      <c r="J55" s="170" t="e">
        <f>#REF!</f>
        <v>#REF!</v>
      </c>
      <c r="K55" s="257" t="s">
        <v>855</v>
      </c>
      <c r="L55" s="177" t="str">
        <f>'2018-V1'!A65</f>
        <v>3.3.6</v>
      </c>
      <c r="M55" t="e">
        <f>'2018-V1'!C65</f>
        <v>#REF!</v>
      </c>
      <c r="N55" t="e">
        <f>'2018-V1'!D65</f>
        <v>#REF!</v>
      </c>
      <c r="O55" t="e">
        <f>'2018-V1'!E65</f>
        <v>#REF!</v>
      </c>
      <c r="P55" t="e">
        <f>'2018-V1'!F65</f>
        <v>#REF!</v>
      </c>
      <c r="Q55" t="e">
        <f>'2018-V1'!G65</f>
        <v>#REF!</v>
      </c>
      <c r="R55" t="e">
        <f>'2018-V1'!H65</f>
        <v>#REF!</v>
      </c>
      <c r="S55" t="e">
        <f>'2018-V1'!I65</f>
        <v>#REF!</v>
      </c>
      <c r="T55" t="e">
        <f>'2018-V1'!J65</f>
        <v>#REF!</v>
      </c>
      <c r="U55" t="e">
        <f>'2018-V1'!K65</f>
        <v>#REF!</v>
      </c>
      <c r="V55" t="e">
        <f>'2018-V1'!L65</f>
        <v>#REF!</v>
      </c>
      <c r="W55" t="e">
        <f>'2018-V1'!M65</f>
        <v>#REF!</v>
      </c>
      <c r="X55" t="e">
        <f>'2018-V1'!N65</f>
        <v>#REF!</v>
      </c>
      <c r="Y55" t="e">
        <f>'2018-V1'!O65</f>
        <v>#REF!</v>
      </c>
      <c r="Z55" t="e">
        <f>'2018-V1'!P65</f>
        <v>#REF!</v>
      </c>
      <c r="AA55" t="e">
        <f>'2018-V1'!Q65</f>
        <v>#REF!</v>
      </c>
      <c r="AB55" t="e">
        <f>'2018-V1'!R65</f>
        <v>#REF!</v>
      </c>
      <c r="AC55" t="e">
        <f>'2018-V1'!S65</f>
        <v>#REF!</v>
      </c>
      <c r="AD55" t="e">
        <f>'2018-V1'!T65</f>
        <v>#REF!</v>
      </c>
      <c r="AF55" t="e">
        <f t="shared" si="0"/>
        <v>#REF!</v>
      </c>
    </row>
    <row r="56" spans="3:32" ht="60" x14ac:dyDescent="0.25">
      <c r="C56" s="169" t="e">
        <f>'2018-V1'!$B$3</f>
        <v>#REF!</v>
      </c>
      <c r="D56" s="169">
        <v>2017</v>
      </c>
      <c r="E56" s="169" t="e">
        <f>'2018-V1'!$B$4</f>
        <v>#REF!</v>
      </c>
      <c r="F56" s="169" t="e">
        <f>'2018-V1'!$B$7</f>
        <v>#REF!</v>
      </c>
      <c r="G56" s="169" t="e">
        <f>'2018-V1'!$B$8</f>
        <v>#REF!</v>
      </c>
      <c r="H56" s="170" t="e">
        <f>'2018-V1'!$B$9</f>
        <v>#REF!</v>
      </c>
      <c r="I56" s="169" t="e">
        <f>'2018-V1'!$B$10</f>
        <v>#REF!</v>
      </c>
      <c r="J56" s="170" t="e">
        <f>#REF!</f>
        <v>#REF!</v>
      </c>
      <c r="K56" s="257" t="s">
        <v>856</v>
      </c>
      <c r="L56" s="177" t="str">
        <f>'2018-V1'!A66</f>
        <v>3.3.7</v>
      </c>
      <c r="M56" t="e">
        <f>'2018-V1'!C66</f>
        <v>#REF!</v>
      </c>
      <c r="N56" t="e">
        <f>'2018-V1'!D66</f>
        <v>#REF!</v>
      </c>
      <c r="O56" t="e">
        <f>'2018-V1'!E66</f>
        <v>#REF!</v>
      </c>
      <c r="P56" t="e">
        <f>'2018-V1'!F66</f>
        <v>#REF!</v>
      </c>
      <c r="Q56" t="e">
        <f>'2018-V1'!G66</f>
        <v>#REF!</v>
      </c>
      <c r="R56" t="e">
        <f>'2018-V1'!H66</f>
        <v>#REF!</v>
      </c>
      <c r="S56" t="e">
        <f>'2018-V1'!I66</f>
        <v>#REF!</v>
      </c>
      <c r="T56" t="e">
        <f>'2018-V1'!J66</f>
        <v>#REF!</v>
      </c>
      <c r="U56" t="e">
        <f>'2018-V1'!K66</f>
        <v>#REF!</v>
      </c>
      <c r="V56" t="e">
        <f>'2018-V1'!L66</f>
        <v>#REF!</v>
      </c>
      <c r="W56" t="e">
        <f>'2018-V1'!M66</f>
        <v>#REF!</v>
      </c>
      <c r="X56" t="e">
        <f>'2018-V1'!N66</f>
        <v>#REF!</v>
      </c>
      <c r="Y56" t="e">
        <f>'2018-V1'!O66</f>
        <v>#REF!</v>
      </c>
      <c r="Z56" t="e">
        <f>'2018-V1'!P66</f>
        <v>#REF!</v>
      </c>
      <c r="AA56" t="e">
        <f>'2018-V1'!Q66</f>
        <v>#REF!</v>
      </c>
      <c r="AB56" t="e">
        <f>'2018-V1'!R66</f>
        <v>#REF!</v>
      </c>
      <c r="AC56" t="e">
        <f>'2018-V1'!S66</f>
        <v>#REF!</v>
      </c>
      <c r="AD56" t="e">
        <f>'2018-V1'!T66</f>
        <v>#REF!</v>
      </c>
      <c r="AF56" t="e">
        <f t="shared" si="0"/>
        <v>#REF!</v>
      </c>
    </row>
    <row r="57" spans="3:32" ht="75" x14ac:dyDescent="0.25">
      <c r="C57" s="169" t="e">
        <f>'2018-V1'!$B$3</f>
        <v>#REF!</v>
      </c>
      <c r="D57" s="169">
        <v>2017</v>
      </c>
      <c r="E57" s="169" t="e">
        <f>'2018-V1'!$B$4</f>
        <v>#REF!</v>
      </c>
      <c r="F57" s="169" t="e">
        <f>'2018-V1'!$B$7</f>
        <v>#REF!</v>
      </c>
      <c r="G57" s="169" t="e">
        <f>'2018-V1'!$B$8</f>
        <v>#REF!</v>
      </c>
      <c r="H57" s="170" t="e">
        <f>'2018-V1'!$B$9</f>
        <v>#REF!</v>
      </c>
      <c r="I57" s="169" t="e">
        <f>'2018-V1'!$B$10</f>
        <v>#REF!</v>
      </c>
      <c r="J57" s="170" t="e">
        <f>#REF!</f>
        <v>#REF!</v>
      </c>
      <c r="K57" s="263" t="s">
        <v>703</v>
      </c>
      <c r="L57" s="177">
        <f>'2018-V1'!A67</f>
        <v>3.4</v>
      </c>
      <c r="M57" t="e">
        <f>'2018-V1'!C67</f>
        <v>#REF!</v>
      </c>
      <c r="N57" t="e">
        <f>'2018-V1'!D67</f>
        <v>#REF!</v>
      </c>
      <c r="O57" t="e">
        <f>'2018-V1'!E67</f>
        <v>#REF!</v>
      </c>
      <c r="P57" t="e">
        <f>'2018-V1'!F67</f>
        <v>#REF!</v>
      </c>
      <c r="Q57" t="e">
        <f>'2018-V1'!G67</f>
        <v>#REF!</v>
      </c>
      <c r="R57" t="e">
        <f>'2018-V1'!H67</f>
        <v>#REF!</v>
      </c>
      <c r="S57" t="e">
        <f>'2018-V1'!I67</f>
        <v>#REF!</v>
      </c>
      <c r="T57" t="e">
        <f>'2018-V1'!J67</f>
        <v>#REF!</v>
      </c>
      <c r="U57" t="e">
        <f>'2018-V1'!K67</f>
        <v>#REF!</v>
      </c>
      <c r="V57" t="e">
        <f>'2018-V1'!L67</f>
        <v>#REF!</v>
      </c>
      <c r="W57" t="e">
        <f>'2018-V1'!M67</f>
        <v>#REF!</v>
      </c>
      <c r="X57" t="e">
        <f>'2018-V1'!N67</f>
        <v>#REF!</v>
      </c>
      <c r="Y57" t="e">
        <f>'2018-V1'!O67</f>
        <v>#REF!</v>
      </c>
      <c r="Z57" t="e">
        <f>'2018-V1'!P67</f>
        <v>#REF!</v>
      </c>
      <c r="AA57" t="e">
        <f>'2018-V1'!Q67</f>
        <v>#REF!</v>
      </c>
      <c r="AB57" t="e">
        <f>'2018-V1'!R67</f>
        <v>#REF!</v>
      </c>
      <c r="AC57" t="e">
        <f>'2018-V1'!S67</f>
        <v>#REF!</v>
      </c>
      <c r="AD57" t="e">
        <f>'2018-V1'!T67</f>
        <v>#REF!</v>
      </c>
      <c r="AF57" t="e">
        <f t="shared" si="0"/>
        <v>#REF!</v>
      </c>
    </row>
    <row r="58" spans="3:32" ht="120" x14ac:dyDescent="0.25">
      <c r="C58" s="169" t="e">
        <f>'2018-V1'!$B$3</f>
        <v>#REF!</v>
      </c>
      <c r="D58" s="169">
        <v>2017</v>
      </c>
      <c r="E58" s="169" t="e">
        <f>'2018-V1'!$B$4</f>
        <v>#REF!</v>
      </c>
      <c r="F58" s="169" t="e">
        <f>'2018-V1'!$B$7</f>
        <v>#REF!</v>
      </c>
      <c r="G58" s="169" t="e">
        <f>'2018-V1'!$B$8</f>
        <v>#REF!</v>
      </c>
      <c r="H58" s="170" t="e">
        <f>'2018-V1'!$B$9</f>
        <v>#REF!</v>
      </c>
      <c r="I58" s="169" t="e">
        <f>'2018-V1'!$B$10</f>
        <v>#REF!</v>
      </c>
      <c r="J58" s="170" t="e">
        <f>#REF!</f>
        <v>#REF!</v>
      </c>
      <c r="K58" s="263" t="s">
        <v>706</v>
      </c>
      <c r="L58" s="177">
        <f>'2018-V1'!A68</f>
        <v>3.5</v>
      </c>
      <c r="M58" t="e">
        <f>'2018-V1'!C68</f>
        <v>#REF!</v>
      </c>
      <c r="N58" t="e">
        <f>'2018-V1'!D68</f>
        <v>#REF!</v>
      </c>
      <c r="O58" t="e">
        <f>'2018-V1'!E68</f>
        <v>#REF!</v>
      </c>
      <c r="P58" t="e">
        <f>'2018-V1'!F68</f>
        <v>#REF!</v>
      </c>
      <c r="Q58" t="e">
        <f>'2018-V1'!G68</f>
        <v>#REF!</v>
      </c>
      <c r="R58" t="e">
        <f>'2018-V1'!H68</f>
        <v>#REF!</v>
      </c>
      <c r="S58" t="e">
        <f>'2018-V1'!I68</f>
        <v>#REF!</v>
      </c>
      <c r="T58" t="e">
        <f>'2018-V1'!J68</f>
        <v>#REF!</v>
      </c>
      <c r="U58" t="e">
        <f>'2018-V1'!K68</f>
        <v>#REF!</v>
      </c>
      <c r="V58" t="e">
        <f>'2018-V1'!L68</f>
        <v>#REF!</v>
      </c>
      <c r="W58" t="e">
        <f>'2018-V1'!M68</f>
        <v>#REF!</v>
      </c>
      <c r="X58" t="e">
        <f>'2018-V1'!N68</f>
        <v>#REF!</v>
      </c>
      <c r="Y58" t="e">
        <f>'2018-V1'!O68</f>
        <v>#REF!</v>
      </c>
      <c r="Z58" t="e">
        <f>'2018-V1'!P68</f>
        <v>#REF!</v>
      </c>
      <c r="AA58" t="e">
        <f>'2018-V1'!Q68</f>
        <v>#REF!</v>
      </c>
      <c r="AB58" t="e">
        <f>'2018-V1'!R68</f>
        <v>#REF!</v>
      </c>
      <c r="AC58" t="e">
        <f>'2018-V1'!S68</f>
        <v>#REF!</v>
      </c>
      <c r="AD58" t="e">
        <f>'2018-V1'!T68</f>
        <v>#REF!</v>
      </c>
      <c r="AF58" t="e">
        <f t="shared" si="0"/>
        <v>#REF!</v>
      </c>
    </row>
    <row r="59" spans="3:32" ht="48.75" customHeight="1" x14ac:dyDescent="0.25">
      <c r="C59" s="169" t="e">
        <f>'2018-V1'!$B$3</f>
        <v>#REF!</v>
      </c>
      <c r="D59" s="169">
        <v>2017</v>
      </c>
      <c r="E59" s="169" t="e">
        <f>'2018-V1'!$B$4</f>
        <v>#REF!</v>
      </c>
      <c r="F59" s="169" t="e">
        <f>'2018-V1'!$B$7</f>
        <v>#REF!</v>
      </c>
      <c r="G59" s="169" t="e">
        <f>'2018-V1'!$B$8</f>
        <v>#REF!</v>
      </c>
      <c r="H59" s="170" t="e">
        <f>'2018-V1'!$B$9</f>
        <v>#REF!</v>
      </c>
      <c r="I59" s="169" t="e">
        <f>'2018-V1'!$B$10</f>
        <v>#REF!</v>
      </c>
      <c r="J59" s="170" t="e">
        <f>#REF!</f>
        <v>#REF!</v>
      </c>
      <c r="K59" s="257" t="s">
        <v>804</v>
      </c>
      <c r="L59" s="177" t="str">
        <f>'2018-V1'!A69</f>
        <v>3.5.1</v>
      </c>
      <c r="M59" t="e">
        <f>'2018-V1'!C69</f>
        <v>#REF!</v>
      </c>
      <c r="N59" t="e">
        <f>'2018-V1'!D69</f>
        <v>#REF!</v>
      </c>
      <c r="O59" t="e">
        <f>'2018-V1'!E69</f>
        <v>#REF!</v>
      </c>
      <c r="P59" t="e">
        <f>'2018-V1'!F69</f>
        <v>#REF!</v>
      </c>
      <c r="Q59" t="e">
        <f>'2018-V1'!G69</f>
        <v>#REF!</v>
      </c>
      <c r="R59" t="e">
        <f>'2018-V1'!H69</f>
        <v>#REF!</v>
      </c>
      <c r="S59" t="e">
        <f>'2018-V1'!I69</f>
        <v>#REF!</v>
      </c>
      <c r="T59" t="e">
        <f>'2018-V1'!J69</f>
        <v>#REF!</v>
      </c>
      <c r="U59" t="e">
        <f>'2018-V1'!K69</f>
        <v>#REF!</v>
      </c>
      <c r="V59" t="e">
        <f>'2018-V1'!L69</f>
        <v>#REF!</v>
      </c>
      <c r="W59" t="e">
        <f>'2018-V1'!M69</f>
        <v>#REF!</v>
      </c>
      <c r="X59" t="e">
        <f>'2018-V1'!N69</f>
        <v>#REF!</v>
      </c>
      <c r="Y59" t="e">
        <f>'2018-V1'!O69</f>
        <v>#REF!</v>
      </c>
      <c r="Z59" t="e">
        <f>'2018-V1'!P69</f>
        <v>#REF!</v>
      </c>
      <c r="AA59" t="e">
        <f>'2018-V1'!Q69</f>
        <v>#REF!</v>
      </c>
      <c r="AB59" t="e">
        <f>'2018-V1'!R69</f>
        <v>#REF!</v>
      </c>
      <c r="AC59" t="e">
        <f>'2018-V1'!S69</f>
        <v>#REF!</v>
      </c>
      <c r="AD59" t="e">
        <f>'2018-V1'!T69</f>
        <v>#REF!</v>
      </c>
      <c r="AF59" t="e">
        <f t="shared" si="0"/>
        <v>#REF!</v>
      </c>
    </row>
    <row r="60" spans="3:32" ht="45" x14ac:dyDescent="0.25">
      <c r="C60" s="169" t="e">
        <f>'2018-V1'!$B$3</f>
        <v>#REF!</v>
      </c>
      <c r="D60" s="169">
        <v>2017</v>
      </c>
      <c r="E60" s="169" t="e">
        <f>'2018-V1'!$B$4</f>
        <v>#REF!</v>
      </c>
      <c r="F60" s="169" t="e">
        <f>'2018-V1'!$B$7</f>
        <v>#REF!</v>
      </c>
      <c r="G60" s="169" t="e">
        <f>'2018-V1'!$B$8</f>
        <v>#REF!</v>
      </c>
      <c r="H60" s="170" t="e">
        <f>'2018-V1'!$B$9</f>
        <v>#REF!</v>
      </c>
      <c r="I60" s="169" t="e">
        <f>'2018-V1'!$B$10</f>
        <v>#REF!</v>
      </c>
      <c r="J60" s="170" t="e">
        <f>#REF!</f>
        <v>#REF!</v>
      </c>
      <c r="K60" s="257" t="s">
        <v>861</v>
      </c>
      <c r="L60" s="177" t="str">
        <f>'2018-V1'!A70</f>
        <v>3.5.2</v>
      </c>
      <c r="M60" t="e">
        <f>'2018-V1'!C70</f>
        <v>#REF!</v>
      </c>
      <c r="N60" t="e">
        <f>'2018-V1'!D70</f>
        <v>#REF!</v>
      </c>
      <c r="O60" t="e">
        <f>'2018-V1'!E70</f>
        <v>#REF!</v>
      </c>
      <c r="P60" t="e">
        <f>'2018-V1'!F70</f>
        <v>#REF!</v>
      </c>
      <c r="Q60" t="e">
        <f>'2018-V1'!G70</f>
        <v>#REF!</v>
      </c>
      <c r="R60" t="e">
        <f>'2018-V1'!H70</f>
        <v>#REF!</v>
      </c>
      <c r="S60" t="e">
        <f>'2018-V1'!I70</f>
        <v>#REF!</v>
      </c>
      <c r="T60" t="e">
        <f>'2018-V1'!J70</f>
        <v>#REF!</v>
      </c>
      <c r="U60" t="e">
        <f>'2018-V1'!K70</f>
        <v>#REF!</v>
      </c>
      <c r="V60" t="e">
        <f>'2018-V1'!L70</f>
        <v>#REF!</v>
      </c>
      <c r="W60" t="e">
        <f>'2018-V1'!M70</f>
        <v>#REF!</v>
      </c>
      <c r="X60" t="e">
        <f>'2018-V1'!N70</f>
        <v>#REF!</v>
      </c>
      <c r="Y60" t="e">
        <f>'2018-V1'!O70</f>
        <v>#REF!</v>
      </c>
      <c r="Z60" t="e">
        <f>'2018-V1'!P70</f>
        <v>#REF!</v>
      </c>
      <c r="AA60" t="e">
        <f>'2018-V1'!Q70</f>
        <v>#REF!</v>
      </c>
      <c r="AB60" t="e">
        <f>'2018-V1'!R70</f>
        <v>#REF!</v>
      </c>
      <c r="AC60" t="e">
        <f>'2018-V1'!S70</f>
        <v>#REF!</v>
      </c>
      <c r="AD60" t="e">
        <f>'2018-V1'!T70</f>
        <v>#REF!</v>
      </c>
      <c r="AF60" t="e">
        <f t="shared" si="0"/>
        <v>#REF!</v>
      </c>
    </row>
    <row r="61" spans="3:32" ht="30" x14ac:dyDescent="0.25">
      <c r="C61" s="169" t="e">
        <f>'2018-V1'!$B$3</f>
        <v>#REF!</v>
      </c>
      <c r="D61" s="169">
        <v>2017</v>
      </c>
      <c r="E61" s="169" t="e">
        <f>'2018-V1'!$B$4</f>
        <v>#REF!</v>
      </c>
      <c r="F61" s="169" t="e">
        <f>'2018-V1'!$B$7</f>
        <v>#REF!</v>
      </c>
      <c r="G61" s="169" t="e">
        <f>'2018-V1'!$B$8</f>
        <v>#REF!</v>
      </c>
      <c r="H61" s="170" t="e">
        <f>'2018-V1'!$B$9</f>
        <v>#REF!</v>
      </c>
      <c r="I61" s="169" t="e">
        <f>'2018-V1'!$B$10</f>
        <v>#REF!</v>
      </c>
      <c r="J61" s="170" t="e">
        <f>#REF!</f>
        <v>#REF!</v>
      </c>
      <c r="K61" s="257" t="s">
        <v>805</v>
      </c>
      <c r="L61" s="177" t="str">
        <f>'2018-V1'!A71</f>
        <v>3.5.3</v>
      </c>
      <c r="M61" t="e">
        <f>'2018-V1'!C71</f>
        <v>#REF!</v>
      </c>
      <c r="N61" t="e">
        <f>'2018-V1'!D71</f>
        <v>#REF!</v>
      </c>
      <c r="O61" t="e">
        <f>'2018-V1'!E71</f>
        <v>#REF!</v>
      </c>
      <c r="P61" t="e">
        <f>'2018-V1'!F71</f>
        <v>#REF!</v>
      </c>
      <c r="Q61" t="e">
        <f>'2018-V1'!G71</f>
        <v>#REF!</v>
      </c>
      <c r="R61" t="e">
        <f>'2018-V1'!H71</f>
        <v>#REF!</v>
      </c>
      <c r="S61" t="e">
        <f>'2018-V1'!I71</f>
        <v>#REF!</v>
      </c>
      <c r="T61" t="e">
        <f>'2018-V1'!J71</f>
        <v>#REF!</v>
      </c>
      <c r="U61" t="e">
        <f>'2018-V1'!K71</f>
        <v>#REF!</v>
      </c>
      <c r="V61" t="e">
        <f>'2018-V1'!L71</f>
        <v>#REF!</v>
      </c>
      <c r="W61" t="e">
        <f>'2018-V1'!M71</f>
        <v>#REF!</v>
      </c>
      <c r="X61" t="e">
        <f>'2018-V1'!N71</f>
        <v>#REF!</v>
      </c>
      <c r="Y61" t="e">
        <f>'2018-V1'!O71</f>
        <v>#REF!</v>
      </c>
      <c r="Z61" t="e">
        <f>'2018-V1'!P71</f>
        <v>#REF!</v>
      </c>
      <c r="AA61" t="e">
        <f>'2018-V1'!Q71</f>
        <v>#REF!</v>
      </c>
      <c r="AB61" t="e">
        <f>'2018-V1'!R71</f>
        <v>#REF!</v>
      </c>
      <c r="AC61" t="e">
        <f>'2018-V1'!S71</f>
        <v>#REF!</v>
      </c>
      <c r="AD61" t="e">
        <f>'2018-V1'!T71</f>
        <v>#REF!</v>
      </c>
      <c r="AF61" t="e">
        <f t="shared" si="0"/>
        <v>#REF!</v>
      </c>
    </row>
    <row r="62" spans="3:32" ht="30" x14ac:dyDescent="0.25">
      <c r="C62" s="169" t="e">
        <f>'2018-V1'!$B$3</f>
        <v>#REF!</v>
      </c>
      <c r="D62" s="169">
        <v>2017</v>
      </c>
      <c r="E62" s="169" t="e">
        <f>'2018-V1'!$B$4</f>
        <v>#REF!</v>
      </c>
      <c r="F62" s="169" t="e">
        <f>'2018-V1'!$B$7</f>
        <v>#REF!</v>
      </c>
      <c r="G62" s="169" t="e">
        <f>'2018-V1'!$B$8</f>
        <v>#REF!</v>
      </c>
      <c r="H62" s="170" t="e">
        <f>'2018-V1'!$B$9</f>
        <v>#REF!</v>
      </c>
      <c r="I62" s="169" t="e">
        <f>'2018-V1'!$B$10</f>
        <v>#REF!</v>
      </c>
      <c r="J62" s="170" t="e">
        <f>#REF!</f>
        <v>#REF!</v>
      </c>
      <c r="K62" s="257" t="s">
        <v>806</v>
      </c>
      <c r="L62" s="177" t="str">
        <f>'2018-V1'!A72</f>
        <v>3.5.4</v>
      </c>
      <c r="M62" t="e">
        <f>'2018-V1'!C72</f>
        <v>#REF!</v>
      </c>
      <c r="N62" t="e">
        <f>'2018-V1'!D72</f>
        <v>#REF!</v>
      </c>
      <c r="O62" t="e">
        <f>'2018-V1'!E72</f>
        <v>#REF!</v>
      </c>
      <c r="P62" t="e">
        <f>'2018-V1'!F72</f>
        <v>#REF!</v>
      </c>
      <c r="Q62" t="e">
        <f>'2018-V1'!G72</f>
        <v>#REF!</v>
      </c>
      <c r="R62" t="e">
        <f>'2018-V1'!H72</f>
        <v>#REF!</v>
      </c>
      <c r="S62" t="e">
        <f>'2018-V1'!I72</f>
        <v>#REF!</v>
      </c>
      <c r="T62" t="e">
        <f>'2018-V1'!J72</f>
        <v>#REF!</v>
      </c>
      <c r="U62" t="e">
        <f>'2018-V1'!K72</f>
        <v>#REF!</v>
      </c>
      <c r="V62" t="e">
        <f>'2018-V1'!L72</f>
        <v>#REF!</v>
      </c>
      <c r="W62" t="e">
        <f>'2018-V1'!M72</f>
        <v>#REF!</v>
      </c>
      <c r="X62" t="e">
        <f>'2018-V1'!N72</f>
        <v>#REF!</v>
      </c>
      <c r="Y62" t="e">
        <f>'2018-V1'!O72</f>
        <v>#REF!</v>
      </c>
      <c r="Z62" t="e">
        <f>'2018-V1'!P72</f>
        <v>#REF!</v>
      </c>
      <c r="AA62" t="e">
        <f>'2018-V1'!Q72</f>
        <v>#REF!</v>
      </c>
      <c r="AB62" t="e">
        <f>'2018-V1'!R72</f>
        <v>#REF!</v>
      </c>
      <c r="AC62" t="e">
        <f>'2018-V1'!S72</f>
        <v>#REF!</v>
      </c>
      <c r="AD62" t="e">
        <f>'2018-V1'!T72</f>
        <v>#REF!</v>
      </c>
      <c r="AF62" t="e">
        <f t="shared" si="0"/>
        <v>#REF!</v>
      </c>
    </row>
    <row r="63" spans="3:32" ht="105" x14ac:dyDescent="0.25">
      <c r="C63" s="169" t="e">
        <f>'2018-V1'!$B$3</f>
        <v>#REF!</v>
      </c>
      <c r="D63" s="169">
        <v>2017</v>
      </c>
      <c r="E63" s="169" t="e">
        <f>'2018-V1'!$B$4</f>
        <v>#REF!</v>
      </c>
      <c r="F63" s="169" t="e">
        <f>'2018-V1'!$B$7</f>
        <v>#REF!</v>
      </c>
      <c r="G63" s="169" t="e">
        <f>'2018-V1'!$B$8</f>
        <v>#REF!</v>
      </c>
      <c r="H63" s="170" t="e">
        <f>'2018-V1'!$B$9</f>
        <v>#REF!</v>
      </c>
      <c r="I63" s="169" t="e">
        <f>'2018-V1'!$B$10</f>
        <v>#REF!</v>
      </c>
      <c r="J63" s="170" t="e">
        <f>#REF!</f>
        <v>#REF!</v>
      </c>
      <c r="K63" s="263" t="s">
        <v>712</v>
      </c>
      <c r="L63" s="177">
        <f>'2018-V1'!A73</f>
        <v>3.6</v>
      </c>
      <c r="M63" t="e">
        <f>'2018-V1'!C73</f>
        <v>#REF!</v>
      </c>
      <c r="N63" t="e">
        <f>'2018-V1'!D73</f>
        <v>#REF!</v>
      </c>
      <c r="O63" t="e">
        <f>'2018-V1'!E73</f>
        <v>#REF!</v>
      </c>
      <c r="P63" t="e">
        <f>'2018-V1'!F73</f>
        <v>#REF!</v>
      </c>
      <c r="Q63" t="e">
        <f>'2018-V1'!G73</f>
        <v>#REF!</v>
      </c>
      <c r="R63" t="e">
        <f>'2018-V1'!H73</f>
        <v>#REF!</v>
      </c>
      <c r="S63" t="e">
        <f>'2018-V1'!I73</f>
        <v>#REF!</v>
      </c>
      <c r="T63" t="e">
        <f>'2018-V1'!J73</f>
        <v>#REF!</v>
      </c>
      <c r="U63" t="e">
        <f>'2018-V1'!K73</f>
        <v>#REF!</v>
      </c>
      <c r="V63" t="e">
        <f>'2018-V1'!L73</f>
        <v>#REF!</v>
      </c>
      <c r="W63" t="e">
        <f>'2018-V1'!M73</f>
        <v>#REF!</v>
      </c>
      <c r="X63" t="e">
        <f>'2018-V1'!N73</f>
        <v>#REF!</v>
      </c>
      <c r="Y63" t="e">
        <f>'2018-V1'!O73</f>
        <v>#REF!</v>
      </c>
      <c r="Z63" t="e">
        <f>'2018-V1'!P73</f>
        <v>#REF!</v>
      </c>
      <c r="AA63" t="e">
        <f>'2018-V1'!Q73</f>
        <v>#REF!</v>
      </c>
      <c r="AB63" t="e">
        <f>'2018-V1'!R73</f>
        <v>#REF!</v>
      </c>
      <c r="AC63" t="e">
        <f>'2018-V1'!S73</f>
        <v>#REF!</v>
      </c>
      <c r="AD63" t="e">
        <f>'2018-V1'!T73</f>
        <v>#REF!</v>
      </c>
      <c r="AF63" t="e">
        <f t="shared" si="0"/>
        <v>#REF!</v>
      </c>
    </row>
    <row r="64" spans="3:32" ht="30" x14ac:dyDescent="0.25">
      <c r="C64" s="169" t="e">
        <f>'2018-V1'!$B$3</f>
        <v>#REF!</v>
      </c>
      <c r="D64" s="169">
        <v>2017</v>
      </c>
      <c r="E64" s="169" t="e">
        <f>'2018-V1'!$B$4</f>
        <v>#REF!</v>
      </c>
      <c r="F64" s="169" t="e">
        <f>'2018-V1'!$B$7</f>
        <v>#REF!</v>
      </c>
      <c r="G64" s="169" t="e">
        <f>'2018-V1'!$B$8</f>
        <v>#REF!</v>
      </c>
      <c r="H64" s="170" t="e">
        <f>'2018-V1'!$B$9</f>
        <v>#REF!</v>
      </c>
      <c r="I64" s="169" t="e">
        <f>'2018-V1'!$B$10</f>
        <v>#REF!</v>
      </c>
      <c r="J64" s="170" t="e">
        <f>#REF!</f>
        <v>#REF!</v>
      </c>
      <c r="K64" s="257" t="s">
        <v>804</v>
      </c>
      <c r="L64" s="177" t="str">
        <f>'2018-V1'!A74</f>
        <v>3.6.1</v>
      </c>
      <c r="M64" t="e">
        <f>'2018-V1'!C74</f>
        <v>#REF!</v>
      </c>
      <c r="N64" t="e">
        <f>'2018-V1'!D74</f>
        <v>#REF!</v>
      </c>
      <c r="O64" t="e">
        <f>'2018-V1'!E74</f>
        <v>#REF!</v>
      </c>
      <c r="P64" t="e">
        <f>'2018-V1'!F74</f>
        <v>#REF!</v>
      </c>
      <c r="Q64" t="e">
        <f>'2018-V1'!G74</f>
        <v>#REF!</v>
      </c>
      <c r="R64" t="e">
        <f>'2018-V1'!H74</f>
        <v>#REF!</v>
      </c>
      <c r="S64" t="e">
        <f>'2018-V1'!I74</f>
        <v>#REF!</v>
      </c>
      <c r="T64" t="e">
        <f>'2018-V1'!J74</f>
        <v>#REF!</v>
      </c>
      <c r="U64" t="e">
        <f>'2018-V1'!K74</f>
        <v>#REF!</v>
      </c>
      <c r="V64" t="e">
        <f>'2018-V1'!L74</f>
        <v>#REF!</v>
      </c>
      <c r="W64" t="e">
        <f>'2018-V1'!M74</f>
        <v>#REF!</v>
      </c>
      <c r="X64" t="e">
        <f>'2018-V1'!N74</f>
        <v>#REF!</v>
      </c>
      <c r="Y64" t="e">
        <f>'2018-V1'!O74</f>
        <v>#REF!</v>
      </c>
      <c r="Z64" t="e">
        <f>'2018-V1'!P74</f>
        <v>#REF!</v>
      </c>
      <c r="AA64" t="e">
        <f>'2018-V1'!Q74</f>
        <v>#REF!</v>
      </c>
      <c r="AB64" t="e">
        <f>'2018-V1'!R74</f>
        <v>#REF!</v>
      </c>
      <c r="AC64" t="e">
        <f>'2018-V1'!S74</f>
        <v>#REF!</v>
      </c>
      <c r="AD64" t="e">
        <f>'2018-V1'!T74</f>
        <v>#REF!</v>
      </c>
      <c r="AF64" t="e">
        <f t="shared" si="0"/>
        <v>#REF!</v>
      </c>
    </row>
    <row r="65" spans="3:32" ht="45" x14ac:dyDescent="0.25">
      <c r="C65" s="169" t="e">
        <f>'2018-V1'!$B$3</f>
        <v>#REF!</v>
      </c>
      <c r="D65" s="169">
        <v>2017</v>
      </c>
      <c r="E65" s="169" t="e">
        <f>'2018-V1'!$B$4</f>
        <v>#REF!</v>
      </c>
      <c r="F65" s="169" t="e">
        <f>'2018-V1'!$B$7</f>
        <v>#REF!</v>
      </c>
      <c r="G65" s="169" t="e">
        <f>'2018-V1'!$B$8</f>
        <v>#REF!</v>
      </c>
      <c r="H65" s="170" t="e">
        <f>'2018-V1'!$B$9</f>
        <v>#REF!</v>
      </c>
      <c r="I65" s="169" t="e">
        <f>'2018-V1'!$B$10</f>
        <v>#REF!</v>
      </c>
      <c r="J65" s="170" t="e">
        <f>#REF!</f>
        <v>#REF!</v>
      </c>
      <c r="K65" s="257" t="s">
        <v>861</v>
      </c>
      <c r="L65" s="177" t="str">
        <f>'2018-V1'!A75</f>
        <v>3.6.2</v>
      </c>
      <c r="M65" t="e">
        <f>'2018-V1'!C75</f>
        <v>#REF!</v>
      </c>
      <c r="N65" t="e">
        <f>'2018-V1'!D75</f>
        <v>#REF!</v>
      </c>
      <c r="O65" t="e">
        <f>'2018-V1'!E75</f>
        <v>#REF!</v>
      </c>
      <c r="P65" t="e">
        <f>'2018-V1'!F75</f>
        <v>#REF!</v>
      </c>
      <c r="Q65" t="e">
        <f>'2018-V1'!G75</f>
        <v>#REF!</v>
      </c>
      <c r="R65" t="e">
        <f>'2018-V1'!H75</f>
        <v>#REF!</v>
      </c>
      <c r="S65" t="e">
        <f>'2018-V1'!I75</f>
        <v>#REF!</v>
      </c>
      <c r="T65" t="e">
        <f>'2018-V1'!J75</f>
        <v>#REF!</v>
      </c>
      <c r="U65" t="e">
        <f>'2018-V1'!K75</f>
        <v>#REF!</v>
      </c>
      <c r="V65" t="e">
        <f>'2018-V1'!L75</f>
        <v>#REF!</v>
      </c>
      <c r="W65" t="e">
        <f>'2018-V1'!M75</f>
        <v>#REF!</v>
      </c>
      <c r="X65" t="e">
        <f>'2018-V1'!N75</f>
        <v>#REF!</v>
      </c>
      <c r="Y65" t="e">
        <f>'2018-V1'!O75</f>
        <v>#REF!</v>
      </c>
      <c r="Z65" t="e">
        <f>'2018-V1'!P75</f>
        <v>#REF!</v>
      </c>
      <c r="AA65" t="e">
        <f>'2018-V1'!Q75</f>
        <v>#REF!</v>
      </c>
      <c r="AB65" t="e">
        <f>'2018-V1'!R75</f>
        <v>#REF!</v>
      </c>
      <c r="AC65" t="e">
        <f>'2018-V1'!S75</f>
        <v>#REF!</v>
      </c>
      <c r="AD65" t="e">
        <f>'2018-V1'!T75</f>
        <v>#REF!</v>
      </c>
      <c r="AF65" t="e">
        <f t="shared" si="0"/>
        <v>#REF!</v>
      </c>
    </row>
    <row r="66" spans="3:32" ht="30" x14ac:dyDescent="0.25">
      <c r="C66" s="169" t="e">
        <f>'2018-V1'!$B$3</f>
        <v>#REF!</v>
      </c>
      <c r="D66" s="169">
        <v>2017</v>
      </c>
      <c r="E66" s="169" t="e">
        <f>'2018-V1'!$B$4</f>
        <v>#REF!</v>
      </c>
      <c r="F66" s="169" t="e">
        <f>'2018-V1'!$B$7</f>
        <v>#REF!</v>
      </c>
      <c r="G66" s="169" t="e">
        <f>'2018-V1'!$B$8</f>
        <v>#REF!</v>
      </c>
      <c r="H66" s="170" t="e">
        <f>'2018-V1'!$B$9</f>
        <v>#REF!</v>
      </c>
      <c r="I66" s="169" t="e">
        <f>'2018-V1'!$B$10</f>
        <v>#REF!</v>
      </c>
      <c r="J66" s="170" t="e">
        <f>#REF!</f>
        <v>#REF!</v>
      </c>
      <c r="K66" s="257" t="s">
        <v>805</v>
      </c>
      <c r="L66" s="177" t="str">
        <f>'2018-V1'!A76</f>
        <v>3.6.3</v>
      </c>
      <c r="M66" t="e">
        <f>'2018-V1'!C76</f>
        <v>#REF!</v>
      </c>
      <c r="N66" t="e">
        <f>'2018-V1'!D76</f>
        <v>#REF!</v>
      </c>
      <c r="O66" t="e">
        <f>'2018-V1'!E76</f>
        <v>#REF!</v>
      </c>
      <c r="P66" t="e">
        <f>'2018-V1'!F76</f>
        <v>#REF!</v>
      </c>
      <c r="Q66" t="e">
        <f>'2018-V1'!G76</f>
        <v>#REF!</v>
      </c>
      <c r="R66" t="e">
        <f>'2018-V1'!H76</f>
        <v>#REF!</v>
      </c>
      <c r="S66" t="e">
        <f>'2018-V1'!I76</f>
        <v>#REF!</v>
      </c>
      <c r="T66" t="e">
        <f>'2018-V1'!J76</f>
        <v>#REF!</v>
      </c>
      <c r="U66" t="e">
        <f>'2018-V1'!K76</f>
        <v>#REF!</v>
      </c>
      <c r="V66" t="e">
        <f>'2018-V1'!L76</f>
        <v>#REF!</v>
      </c>
      <c r="W66" t="e">
        <f>'2018-V1'!M76</f>
        <v>#REF!</v>
      </c>
      <c r="X66" t="e">
        <f>'2018-V1'!N76</f>
        <v>#REF!</v>
      </c>
      <c r="Y66" t="e">
        <f>'2018-V1'!O76</f>
        <v>#REF!</v>
      </c>
      <c r="Z66" t="e">
        <f>'2018-V1'!P76</f>
        <v>#REF!</v>
      </c>
      <c r="AA66" t="e">
        <f>'2018-V1'!Q76</f>
        <v>#REF!</v>
      </c>
      <c r="AB66" t="e">
        <f>'2018-V1'!R76</f>
        <v>#REF!</v>
      </c>
      <c r="AC66" t="e">
        <f>'2018-V1'!S76</f>
        <v>#REF!</v>
      </c>
      <c r="AD66" t="e">
        <f>'2018-V1'!T76</f>
        <v>#REF!</v>
      </c>
      <c r="AF66" t="e">
        <f t="shared" si="0"/>
        <v>#REF!</v>
      </c>
    </row>
    <row r="67" spans="3:32" ht="30" x14ac:dyDescent="0.25">
      <c r="C67" s="169" t="e">
        <f>'2018-V1'!$B$3</f>
        <v>#REF!</v>
      </c>
      <c r="D67" s="169">
        <v>2017</v>
      </c>
      <c r="E67" s="169" t="e">
        <f>'2018-V1'!$B$4</f>
        <v>#REF!</v>
      </c>
      <c r="F67" s="169" t="e">
        <f>'2018-V1'!$B$7</f>
        <v>#REF!</v>
      </c>
      <c r="G67" s="169" t="e">
        <f>'2018-V1'!$B$8</f>
        <v>#REF!</v>
      </c>
      <c r="H67" s="170" t="e">
        <f>'2018-V1'!$B$9</f>
        <v>#REF!</v>
      </c>
      <c r="I67" s="169" t="e">
        <f>'2018-V1'!$B$10</f>
        <v>#REF!</v>
      </c>
      <c r="J67" s="170" t="e">
        <f>#REF!</f>
        <v>#REF!</v>
      </c>
      <c r="K67" s="257" t="s">
        <v>806</v>
      </c>
      <c r="L67" s="177" t="str">
        <f>'2018-V1'!A77</f>
        <v>3.6.4</v>
      </c>
      <c r="M67" t="e">
        <f>'2018-V1'!C77</f>
        <v>#REF!</v>
      </c>
      <c r="N67" t="e">
        <f>'2018-V1'!D77</f>
        <v>#REF!</v>
      </c>
      <c r="O67" t="e">
        <f>'2018-V1'!E77</f>
        <v>#REF!</v>
      </c>
      <c r="P67" t="e">
        <f>'2018-V1'!F77</f>
        <v>#REF!</v>
      </c>
      <c r="Q67" t="e">
        <f>'2018-V1'!G77</f>
        <v>#REF!</v>
      </c>
      <c r="R67" t="e">
        <f>'2018-V1'!H77</f>
        <v>#REF!</v>
      </c>
      <c r="S67" t="e">
        <f>'2018-V1'!I77</f>
        <v>#REF!</v>
      </c>
      <c r="T67" t="e">
        <f>'2018-V1'!J77</f>
        <v>#REF!</v>
      </c>
      <c r="U67" t="e">
        <f>'2018-V1'!K77</f>
        <v>#REF!</v>
      </c>
      <c r="V67" t="e">
        <f>'2018-V1'!L77</f>
        <v>#REF!</v>
      </c>
      <c r="W67" t="e">
        <f>'2018-V1'!M77</f>
        <v>#REF!</v>
      </c>
      <c r="X67" t="e">
        <f>'2018-V1'!N77</f>
        <v>#REF!</v>
      </c>
      <c r="Y67" t="e">
        <f>'2018-V1'!O77</f>
        <v>#REF!</v>
      </c>
      <c r="Z67" t="e">
        <f>'2018-V1'!P77</f>
        <v>#REF!</v>
      </c>
      <c r="AA67" t="e">
        <f>'2018-V1'!Q77</f>
        <v>#REF!</v>
      </c>
      <c r="AB67" t="e">
        <f>'2018-V1'!R77</f>
        <v>#REF!</v>
      </c>
      <c r="AC67" t="e">
        <f>'2018-V1'!S77</f>
        <v>#REF!</v>
      </c>
      <c r="AD67" t="e">
        <f>'2018-V1'!T77</f>
        <v>#REF!</v>
      </c>
      <c r="AF67" t="e">
        <f t="shared" si="0"/>
        <v>#REF!</v>
      </c>
    </row>
    <row r="68" spans="3:32" ht="105" x14ac:dyDescent="0.25">
      <c r="C68" s="169" t="e">
        <f>'2018-V1'!$B$3</f>
        <v>#REF!</v>
      </c>
      <c r="D68" s="169">
        <v>2017</v>
      </c>
      <c r="E68" s="169" t="e">
        <f>'2018-V1'!$B$4</f>
        <v>#REF!</v>
      </c>
      <c r="F68" s="169" t="e">
        <f>'2018-V1'!$B$7</f>
        <v>#REF!</v>
      </c>
      <c r="G68" s="169" t="e">
        <f>'2018-V1'!$B$8</f>
        <v>#REF!</v>
      </c>
      <c r="H68" s="170" t="e">
        <f>'2018-V1'!$B$9</f>
        <v>#REF!</v>
      </c>
      <c r="I68" s="169" t="e">
        <f>'2018-V1'!$B$10</f>
        <v>#REF!</v>
      </c>
      <c r="J68" s="170" t="e">
        <f>#REF!</f>
        <v>#REF!</v>
      </c>
      <c r="K68" s="263" t="s">
        <v>714</v>
      </c>
      <c r="L68" s="177">
        <f>'2018-V1'!A78</f>
        <v>3.7</v>
      </c>
      <c r="M68" t="e">
        <f>'2018-V1'!C78</f>
        <v>#REF!</v>
      </c>
      <c r="N68" t="e">
        <f>'2018-V1'!D78</f>
        <v>#REF!</v>
      </c>
      <c r="O68" t="e">
        <f>'2018-V1'!E78</f>
        <v>#REF!</v>
      </c>
      <c r="P68" t="e">
        <f>'2018-V1'!F78</f>
        <v>#REF!</v>
      </c>
      <c r="Q68" t="e">
        <f>'2018-V1'!G78</f>
        <v>#REF!</v>
      </c>
      <c r="R68" t="e">
        <f>'2018-V1'!H78</f>
        <v>#REF!</v>
      </c>
      <c r="S68" t="e">
        <f>'2018-V1'!I78</f>
        <v>#REF!</v>
      </c>
      <c r="T68" t="e">
        <f>'2018-V1'!J78</f>
        <v>#REF!</v>
      </c>
      <c r="U68" t="e">
        <f>'2018-V1'!K78</f>
        <v>#REF!</v>
      </c>
      <c r="V68" t="e">
        <f>'2018-V1'!L78</f>
        <v>#REF!</v>
      </c>
      <c r="W68" t="e">
        <f>'2018-V1'!M78</f>
        <v>#REF!</v>
      </c>
      <c r="X68" t="e">
        <f>'2018-V1'!N78</f>
        <v>#REF!</v>
      </c>
      <c r="Y68" t="e">
        <f>'2018-V1'!O78</f>
        <v>#REF!</v>
      </c>
      <c r="Z68" t="e">
        <f>'2018-V1'!P78</f>
        <v>#REF!</v>
      </c>
      <c r="AA68" t="e">
        <f>'2018-V1'!Q78</f>
        <v>#REF!</v>
      </c>
      <c r="AB68" t="e">
        <f>'2018-V1'!R78</f>
        <v>#REF!</v>
      </c>
      <c r="AC68" t="e">
        <f>'2018-V1'!S78</f>
        <v>#REF!</v>
      </c>
      <c r="AD68" t="e">
        <f>'2018-V1'!T78</f>
        <v>#REF!</v>
      </c>
      <c r="AF68" t="e">
        <f t="shared" si="0"/>
        <v>#REF!</v>
      </c>
    </row>
    <row r="69" spans="3:32" ht="135" x14ac:dyDescent="0.25">
      <c r="C69" s="169" t="e">
        <f>'2018-V1'!$B$3</f>
        <v>#REF!</v>
      </c>
      <c r="D69" s="169">
        <v>2017</v>
      </c>
      <c r="E69" s="169" t="e">
        <f>'2018-V1'!$B$4</f>
        <v>#REF!</v>
      </c>
      <c r="F69" s="169" t="e">
        <f>'2018-V1'!$B$7</f>
        <v>#REF!</v>
      </c>
      <c r="G69" s="169" t="e">
        <f>'2018-V1'!$B$8</f>
        <v>#REF!</v>
      </c>
      <c r="H69" s="170" t="e">
        <f>'2018-V1'!$B$9</f>
        <v>#REF!</v>
      </c>
      <c r="I69" s="169" t="e">
        <f>'2018-V1'!$B$10</f>
        <v>#REF!</v>
      </c>
      <c r="J69" s="170" t="e">
        <f>#REF!</f>
        <v>#REF!</v>
      </c>
      <c r="K69" s="257" t="s">
        <v>869</v>
      </c>
      <c r="L69" s="177" t="str">
        <f>'2018-V1'!A79</f>
        <v>3.7.1</v>
      </c>
      <c r="M69" t="e">
        <f>'2018-V1'!C79</f>
        <v>#REF!</v>
      </c>
      <c r="N69" t="e">
        <f>'2018-V1'!D79</f>
        <v>#REF!</v>
      </c>
      <c r="O69" t="e">
        <f>'2018-V1'!E79</f>
        <v>#REF!</v>
      </c>
      <c r="P69" t="e">
        <f>'2018-V1'!F79</f>
        <v>#REF!</v>
      </c>
      <c r="Q69" t="e">
        <f>'2018-V1'!G79</f>
        <v>#REF!</v>
      </c>
      <c r="R69" t="e">
        <f>'2018-V1'!H79</f>
        <v>#REF!</v>
      </c>
      <c r="S69" t="e">
        <f>'2018-V1'!I79</f>
        <v>#REF!</v>
      </c>
      <c r="T69" t="e">
        <f>'2018-V1'!J79</f>
        <v>#REF!</v>
      </c>
      <c r="U69" t="e">
        <f>'2018-V1'!K79</f>
        <v>#REF!</v>
      </c>
      <c r="V69" t="e">
        <f>'2018-V1'!L79</f>
        <v>#REF!</v>
      </c>
      <c r="W69" t="e">
        <f>'2018-V1'!M79</f>
        <v>#REF!</v>
      </c>
      <c r="X69" t="e">
        <f>'2018-V1'!N79</f>
        <v>#REF!</v>
      </c>
      <c r="Y69" t="e">
        <f>'2018-V1'!O79</f>
        <v>#REF!</v>
      </c>
      <c r="Z69" t="e">
        <f>'2018-V1'!P79</f>
        <v>#REF!</v>
      </c>
      <c r="AA69" t="e">
        <f>'2018-V1'!Q79</f>
        <v>#REF!</v>
      </c>
      <c r="AB69" t="e">
        <f>'2018-V1'!R79</f>
        <v>#REF!</v>
      </c>
      <c r="AC69" t="e">
        <f>'2018-V1'!S79</f>
        <v>#REF!</v>
      </c>
      <c r="AD69" t="e">
        <f>'2018-V1'!T79</f>
        <v>#REF!</v>
      </c>
      <c r="AF69" t="e">
        <f t="shared" si="0"/>
        <v>#REF!</v>
      </c>
    </row>
    <row r="70" spans="3:32" ht="30" x14ac:dyDescent="0.25">
      <c r="C70" s="169" t="e">
        <f>'2018-V1'!$B$3</f>
        <v>#REF!</v>
      </c>
      <c r="D70" s="169">
        <v>2017</v>
      </c>
      <c r="E70" s="169" t="e">
        <f>'2018-V1'!$B$4</f>
        <v>#REF!</v>
      </c>
      <c r="F70" s="169" t="e">
        <f>'2018-V1'!$B$7</f>
        <v>#REF!</v>
      </c>
      <c r="G70" s="169" t="e">
        <f>'2018-V1'!$B$8</f>
        <v>#REF!</v>
      </c>
      <c r="H70" s="170" t="e">
        <f>'2018-V1'!$B$9</f>
        <v>#REF!</v>
      </c>
      <c r="I70" s="169" t="e">
        <f>'2018-V1'!$B$10</f>
        <v>#REF!</v>
      </c>
      <c r="J70" s="170" t="e">
        <f>#REF!</f>
        <v>#REF!</v>
      </c>
      <c r="K70" s="257" t="s">
        <v>870</v>
      </c>
      <c r="L70" s="177" t="str">
        <f>'2018-V1'!A80</f>
        <v>3.7.1.1</v>
      </c>
      <c r="M70" t="e">
        <f>'2018-V1'!C80</f>
        <v>#REF!</v>
      </c>
      <c r="N70" t="e">
        <f>'2018-V1'!D80</f>
        <v>#REF!</v>
      </c>
      <c r="O70" t="e">
        <f>'2018-V1'!E80</f>
        <v>#REF!</v>
      </c>
      <c r="P70" t="e">
        <f>'2018-V1'!F80</f>
        <v>#REF!</v>
      </c>
      <c r="Q70" t="e">
        <f>'2018-V1'!G80</f>
        <v>#REF!</v>
      </c>
      <c r="R70" t="e">
        <f>'2018-V1'!H80</f>
        <v>#REF!</v>
      </c>
      <c r="S70" t="e">
        <f>'2018-V1'!I80</f>
        <v>#REF!</v>
      </c>
      <c r="T70" t="e">
        <f>'2018-V1'!J80</f>
        <v>#REF!</v>
      </c>
      <c r="U70" t="e">
        <f>'2018-V1'!K80</f>
        <v>#REF!</v>
      </c>
      <c r="V70" t="e">
        <f>'2018-V1'!L80</f>
        <v>#REF!</v>
      </c>
      <c r="W70" t="e">
        <f>'2018-V1'!M80</f>
        <v>#REF!</v>
      </c>
      <c r="X70" t="e">
        <f>'2018-V1'!N80</f>
        <v>#REF!</v>
      </c>
      <c r="Y70" t="e">
        <f>'2018-V1'!O80</f>
        <v>#REF!</v>
      </c>
      <c r="Z70" t="e">
        <f>'2018-V1'!P80</f>
        <v>#REF!</v>
      </c>
      <c r="AA70" t="e">
        <f>'2018-V1'!Q80</f>
        <v>#REF!</v>
      </c>
      <c r="AB70" t="e">
        <f>'2018-V1'!R80</f>
        <v>#REF!</v>
      </c>
      <c r="AC70" t="e">
        <f>'2018-V1'!S80</f>
        <v>#REF!</v>
      </c>
      <c r="AD70" t="e">
        <f>'2018-V1'!T80</f>
        <v>#REF!</v>
      </c>
      <c r="AF70" t="e">
        <f t="shared" si="0"/>
        <v>#REF!</v>
      </c>
    </row>
    <row r="71" spans="3:32" ht="30" x14ac:dyDescent="0.25">
      <c r="C71" s="169" t="e">
        <f>'2018-V1'!$B$3</f>
        <v>#REF!</v>
      </c>
      <c r="D71" s="169">
        <v>2017</v>
      </c>
      <c r="E71" s="169" t="e">
        <f>'2018-V1'!$B$4</f>
        <v>#REF!</v>
      </c>
      <c r="F71" s="169" t="e">
        <f>'2018-V1'!$B$7</f>
        <v>#REF!</v>
      </c>
      <c r="G71" s="169" t="e">
        <f>'2018-V1'!$B$8</f>
        <v>#REF!</v>
      </c>
      <c r="H71" s="170" t="e">
        <f>'2018-V1'!$B$9</f>
        <v>#REF!</v>
      </c>
      <c r="I71" s="169" t="e">
        <f>'2018-V1'!$B$10</f>
        <v>#REF!</v>
      </c>
      <c r="J71" s="170" t="e">
        <f>#REF!</f>
        <v>#REF!</v>
      </c>
      <c r="K71" s="257" t="s">
        <v>804</v>
      </c>
      <c r="L71" s="177" t="str">
        <f>'2018-V1'!A81</f>
        <v>3.7.1.2</v>
      </c>
      <c r="M71" t="e">
        <f>'2018-V1'!C81</f>
        <v>#REF!</v>
      </c>
      <c r="N71" t="e">
        <f>'2018-V1'!D81</f>
        <v>#REF!</v>
      </c>
      <c r="O71" t="e">
        <f>'2018-V1'!E81</f>
        <v>#REF!</v>
      </c>
      <c r="P71" t="e">
        <f>'2018-V1'!F81</f>
        <v>#REF!</v>
      </c>
      <c r="Q71" t="e">
        <f>'2018-V1'!G81</f>
        <v>#REF!</v>
      </c>
      <c r="R71" t="e">
        <f>'2018-V1'!H81</f>
        <v>#REF!</v>
      </c>
      <c r="S71" t="e">
        <f>'2018-V1'!I81</f>
        <v>#REF!</v>
      </c>
      <c r="T71" t="e">
        <f>'2018-V1'!J81</f>
        <v>#REF!</v>
      </c>
      <c r="U71" t="e">
        <f>'2018-V1'!K81</f>
        <v>#REF!</v>
      </c>
      <c r="V71" t="e">
        <f>'2018-V1'!L81</f>
        <v>#REF!</v>
      </c>
      <c r="W71" t="e">
        <f>'2018-V1'!M81</f>
        <v>#REF!</v>
      </c>
      <c r="X71" t="e">
        <f>'2018-V1'!N81</f>
        <v>#REF!</v>
      </c>
      <c r="Y71" t="e">
        <f>'2018-V1'!O81</f>
        <v>#REF!</v>
      </c>
      <c r="Z71" t="e">
        <f>'2018-V1'!P81</f>
        <v>#REF!</v>
      </c>
      <c r="AA71" t="e">
        <f>'2018-V1'!Q81</f>
        <v>#REF!</v>
      </c>
      <c r="AB71" t="e">
        <f>'2018-V1'!R81</f>
        <v>#REF!</v>
      </c>
      <c r="AC71" t="e">
        <f>'2018-V1'!S81</f>
        <v>#REF!</v>
      </c>
      <c r="AD71" t="e">
        <f>'2018-V1'!T81</f>
        <v>#REF!</v>
      </c>
      <c r="AF71" t="e">
        <f t="shared" ref="AF71:AF134" si="1">IF((Q71+V71+AC71)=AD71,1,0)</f>
        <v>#REF!</v>
      </c>
    </row>
    <row r="72" spans="3:32" ht="45" x14ac:dyDescent="0.25">
      <c r="C72" s="169" t="e">
        <f>'2018-V1'!$B$3</f>
        <v>#REF!</v>
      </c>
      <c r="D72" s="169">
        <v>2017</v>
      </c>
      <c r="E72" s="169" t="e">
        <f>'2018-V1'!$B$4</f>
        <v>#REF!</v>
      </c>
      <c r="F72" s="169" t="e">
        <f>'2018-V1'!$B$7</f>
        <v>#REF!</v>
      </c>
      <c r="G72" s="169" t="e">
        <f>'2018-V1'!$B$8</f>
        <v>#REF!</v>
      </c>
      <c r="H72" s="170" t="e">
        <f>'2018-V1'!$B$9</f>
        <v>#REF!</v>
      </c>
      <c r="I72" s="169" t="e">
        <f>'2018-V1'!$B$10</f>
        <v>#REF!</v>
      </c>
      <c r="J72" s="170" t="e">
        <f>#REF!</f>
        <v>#REF!</v>
      </c>
      <c r="K72" s="257" t="s">
        <v>861</v>
      </c>
      <c r="L72" s="177" t="str">
        <f>'2018-V1'!A82</f>
        <v>3.7.1.3</v>
      </c>
      <c r="M72" t="e">
        <f>'2018-V1'!C82</f>
        <v>#REF!</v>
      </c>
      <c r="N72" t="e">
        <f>'2018-V1'!D82</f>
        <v>#REF!</v>
      </c>
      <c r="O72" t="e">
        <f>'2018-V1'!E82</f>
        <v>#REF!</v>
      </c>
      <c r="P72" t="e">
        <f>'2018-V1'!F82</f>
        <v>#REF!</v>
      </c>
      <c r="Q72" t="e">
        <f>'2018-V1'!G82</f>
        <v>#REF!</v>
      </c>
      <c r="R72" t="e">
        <f>'2018-V1'!H82</f>
        <v>#REF!</v>
      </c>
      <c r="S72" t="e">
        <f>'2018-V1'!I82</f>
        <v>#REF!</v>
      </c>
      <c r="T72" t="e">
        <f>'2018-V1'!J82</f>
        <v>#REF!</v>
      </c>
      <c r="U72" t="e">
        <f>'2018-V1'!K82</f>
        <v>#REF!</v>
      </c>
      <c r="V72" t="e">
        <f>'2018-V1'!L82</f>
        <v>#REF!</v>
      </c>
      <c r="W72" t="e">
        <f>'2018-V1'!M82</f>
        <v>#REF!</v>
      </c>
      <c r="X72" t="e">
        <f>'2018-V1'!N82</f>
        <v>#REF!</v>
      </c>
      <c r="Y72" t="e">
        <f>'2018-V1'!O82</f>
        <v>#REF!</v>
      </c>
      <c r="Z72" t="e">
        <f>'2018-V1'!P82</f>
        <v>#REF!</v>
      </c>
      <c r="AA72" t="e">
        <f>'2018-V1'!Q82</f>
        <v>#REF!</v>
      </c>
      <c r="AB72" t="e">
        <f>'2018-V1'!R82</f>
        <v>#REF!</v>
      </c>
      <c r="AC72" t="e">
        <f>'2018-V1'!S82</f>
        <v>#REF!</v>
      </c>
      <c r="AD72" t="e">
        <f>'2018-V1'!T82</f>
        <v>#REF!</v>
      </c>
      <c r="AF72" t="e">
        <f t="shared" si="1"/>
        <v>#REF!</v>
      </c>
    </row>
    <row r="73" spans="3:32" ht="30" x14ac:dyDescent="0.25">
      <c r="C73" s="169" t="e">
        <f>'2018-V1'!$B$3</f>
        <v>#REF!</v>
      </c>
      <c r="D73" s="169">
        <v>2017</v>
      </c>
      <c r="E73" s="169" t="e">
        <f>'2018-V1'!$B$4</f>
        <v>#REF!</v>
      </c>
      <c r="F73" s="169" t="e">
        <f>'2018-V1'!$B$7</f>
        <v>#REF!</v>
      </c>
      <c r="G73" s="169" t="e">
        <f>'2018-V1'!$B$8</f>
        <v>#REF!</v>
      </c>
      <c r="H73" s="170" t="e">
        <f>'2018-V1'!$B$9</f>
        <v>#REF!</v>
      </c>
      <c r="I73" s="169" t="e">
        <f>'2018-V1'!$B$10</f>
        <v>#REF!</v>
      </c>
      <c r="J73" s="170" t="e">
        <f>#REF!</f>
        <v>#REF!</v>
      </c>
      <c r="K73" s="257" t="s">
        <v>805</v>
      </c>
      <c r="L73" s="177" t="str">
        <f>'2018-V1'!A83</f>
        <v>3.7.1.4</v>
      </c>
      <c r="M73" t="e">
        <f>'2018-V1'!C83</f>
        <v>#REF!</v>
      </c>
      <c r="N73" t="e">
        <f>'2018-V1'!D83</f>
        <v>#REF!</v>
      </c>
      <c r="O73" t="e">
        <f>'2018-V1'!E83</f>
        <v>#REF!</v>
      </c>
      <c r="P73" t="e">
        <f>'2018-V1'!F83</f>
        <v>#REF!</v>
      </c>
      <c r="Q73" t="e">
        <f>'2018-V1'!G83</f>
        <v>#REF!</v>
      </c>
      <c r="R73" t="e">
        <f>'2018-V1'!H83</f>
        <v>#REF!</v>
      </c>
      <c r="S73" t="e">
        <f>'2018-V1'!I83</f>
        <v>#REF!</v>
      </c>
      <c r="T73" t="e">
        <f>'2018-V1'!J83</f>
        <v>#REF!</v>
      </c>
      <c r="U73" t="e">
        <f>'2018-V1'!K83</f>
        <v>#REF!</v>
      </c>
      <c r="V73" t="e">
        <f>'2018-V1'!L83</f>
        <v>#REF!</v>
      </c>
      <c r="W73" t="e">
        <f>'2018-V1'!M83</f>
        <v>#REF!</v>
      </c>
      <c r="X73" t="e">
        <f>'2018-V1'!N83</f>
        <v>#REF!</v>
      </c>
      <c r="Y73" t="e">
        <f>'2018-V1'!O83</f>
        <v>#REF!</v>
      </c>
      <c r="Z73" t="e">
        <f>'2018-V1'!P83</f>
        <v>#REF!</v>
      </c>
      <c r="AA73" t="e">
        <f>'2018-V1'!Q83</f>
        <v>#REF!</v>
      </c>
      <c r="AB73" t="e">
        <f>'2018-V1'!R83</f>
        <v>#REF!</v>
      </c>
      <c r="AC73" t="e">
        <f>'2018-V1'!S83</f>
        <v>#REF!</v>
      </c>
      <c r="AD73" t="e">
        <f>'2018-V1'!T83</f>
        <v>#REF!</v>
      </c>
      <c r="AF73" t="e">
        <f t="shared" si="1"/>
        <v>#REF!</v>
      </c>
    </row>
    <row r="74" spans="3:32" ht="30" x14ac:dyDescent="0.25">
      <c r="C74" s="169" t="e">
        <f>'2018-V1'!$B$3</f>
        <v>#REF!</v>
      </c>
      <c r="D74" s="169">
        <v>2017</v>
      </c>
      <c r="E74" s="169" t="e">
        <f>'2018-V1'!$B$4</f>
        <v>#REF!</v>
      </c>
      <c r="F74" s="169" t="e">
        <f>'2018-V1'!$B$7</f>
        <v>#REF!</v>
      </c>
      <c r="G74" s="169" t="e">
        <f>'2018-V1'!$B$8</f>
        <v>#REF!</v>
      </c>
      <c r="H74" s="170" t="e">
        <f>'2018-V1'!$B$9</f>
        <v>#REF!</v>
      </c>
      <c r="I74" s="169" t="e">
        <f>'2018-V1'!$B$10</f>
        <v>#REF!</v>
      </c>
      <c r="J74" s="170" t="e">
        <f>#REF!</f>
        <v>#REF!</v>
      </c>
      <c r="K74" s="257" t="s">
        <v>806</v>
      </c>
      <c r="L74" s="177" t="str">
        <f>'2018-V1'!A84</f>
        <v>3.7.1.5</v>
      </c>
      <c r="M74" t="e">
        <f>'2018-V1'!C84</f>
        <v>#REF!</v>
      </c>
      <c r="N74" t="e">
        <f>'2018-V1'!D84</f>
        <v>#REF!</v>
      </c>
      <c r="O74" t="e">
        <f>'2018-V1'!E84</f>
        <v>#REF!</v>
      </c>
      <c r="P74" t="e">
        <f>'2018-V1'!F84</f>
        <v>#REF!</v>
      </c>
      <c r="Q74" t="e">
        <f>'2018-V1'!G84</f>
        <v>#REF!</v>
      </c>
      <c r="R74" t="e">
        <f>'2018-V1'!H84</f>
        <v>#REF!</v>
      </c>
      <c r="S74" t="e">
        <f>'2018-V1'!I84</f>
        <v>#REF!</v>
      </c>
      <c r="T74" t="e">
        <f>'2018-V1'!J84</f>
        <v>#REF!</v>
      </c>
      <c r="U74" t="e">
        <f>'2018-V1'!K84</f>
        <v>#REF!</v>
      </c>
      <c r="V74" t="e">
        <f>'2018-V1'!L84</f>
        <v>#REF!</v>
      </c>
      <c r="W74" t="e">
        <f>'2018-V1'!M84</f>
        <v>#REF!</v>
      </c>
      <c r="X74" t="e">
        <f>'2018-V1'!N84</f>
        <v>#REF!</v>
      </c>
      <c r="Y74" t="e">
        <f>'2018-V1'!O84</f>
        <v>#REF!</v>
      </c>
      <c r="Z74" t="e">
        <f>'2018-V1'!P84</f>
        <v>#REF!</v>
      </c>
      <c r="AA74" t="e">
        <f>'2018-V1'!Q84</f>
        <v>#REF!</v>
      </c>
      <c r="AB74" t="e">
        <f>'2018-V1'!R84</f>
        <v>#REF!</v>
      </c>
      <c r="AC74" t="e">
        <f>'2018-V1'!S84</f>
        <v>#REF!</v>
      </c>
      <c r="AD74" t="e">
        <f>'2018-V1'!T84</f>
        <v>#REF!</v>
      </c>
      <c r="AF74" t="e">
        <f t="shared" si="1"/>
        <v>#REF!</v>
      </c>
    </row>
    <row r="75" spans="3:32" ht="30" x14ac:dyDescent="0.25">
      <c r="C75" s="169" t="e">
        <f>'2018-V1'!$B$3</f>
        <v>#REF!</v>
      </c>
      <c r="D75" s="169">
        <v>2017</v>
      </c>
      <c r="E75" s="169" t="e">
        <f>'2018-V1'!$B$4</f>
        <v>#REF!</v>
      </c>
      <c r="F75" s="169" t="e">
        <f>'2018-V1'!$B$7</f>
        <v>#REF!</v>
      </c>
      <c r="G75" s="169" t="e">
        <f>'2018-V1'!$B$8</f>
        <v>#REF!</v>
      </c>
      <c r="H75" s="170" t="e">
        <f>'2018-V1'!$B$9</f>
        <v>#REF!</v>
      </c>
      <c r="I75" s="169" t="e">
        <f>'2018-V1'!$B$10</f>
        <v>#REF!</v>
      </c>
      <c r="J75" s="170" t="e">
        <f>#REF!</f>
        <v>#REF!</v>
      </c>
      <c r="K75" s="257" t="s">
        <v>878</v>
      </c>
      <c r="L75" s="177" t="str">
        <f>'2018-V1'!A85</f>
        <v>3.7.2</v>
      </c>
      <c r="M75" t="e">
        <f>'2018-V1'!C85</f>
        <v>#REF!</v>
      </c>
      <c r="N75" t="e">
        <f>'2018-V1'!D85</f>
        <v>#REF!</v>
      </c>
      <c r="O75" t="e">
        <f>'2018-V1'!E85</f>
        <v>#REF!</v>
      </c>
      <c r="P75" t="e">
        <f>'2018-V1'!F85</f>
        <v>#REF!</v>
      </c>
      <c r="Q75" t="e">
        <f>'2018-V1'!G85</f>
        <v>#REF!</v>
      </c>
      <c r="R75" t="e">
        <f>'2018-V1'!H85</f>
        <v>#REF!</v>
      </c>
      <c r="S75" t="e">
        <f>'2018-V1'!I85</f>
        <v>#REF!</v>
      </c>
      <c r="T75" t="e">
        <f>'2018-V1'!J85</f>
        <v>#REF!</v>
      </c>
      <c r="U75" t="e">
        <f>'2018-V1'!K85</f>
        <v>#REF!</v>
      </c>
      <c r="V75" t="e">
        <f>'2018-V1'!L85</f>
        <v>#REF!</v>
      </c>
      <c r="W75" t="e">
        <f>'2018-V1'!M85</f>
        <v>#REF!</v>
      </c>
      <c r="X75" t="e">
        <f>'2018-V1'!N85</f>
        <v>#REF!</v>
      </c>
      <c r="Y75" t="e">
        <f>'2018-V1'!O85</f>
        <v>#REF!</v>
      </c>
      <c r="Z75" t="e">
        <f>'2018-V1'!P85</f>
        <v>#REF!</v>
      </c>
      <c r="AA75" t="e">
        <f>'2018-V1'!Q85</f>
        <v>#REF!</v>
      </c>
      <c r="AB75" t="e">
        <f>'2018-V1'!R85</f>
        <v>#REF!</v>
      </c>
      <c r="AC75" t="e">
        <f>'2018-V1'!S85</f>
        <v>#REF!</v>
      </c>
      <c r="AD75" t="e">
        <f>'2018-V1'!T85</f>
        <v>#REF!</v>
      </c>
      <c r="AF75" t="e">
        <f t="shared" si="1"/>
        <v>#REF!</v>
      </c>
    </row>
    <row r="76" spans="3:32" ht="60" x14ac:dyDescent="0.25">
      <c r="C76" s="169" t="e">
        <f>'2018-V1'!$B$3</f>
        <v>#REF!</v>
      </c>
      <c r="D76" s="169">
        <v>2017</v>
      </c>
      <c r="E76" s="169" t="e">
        <f>'2018-V1'!$B$4</f>
        <v>#REF!</v>
      </c>
      <c r="F76" s="169" t="e">
        <f>'2018-V1'!$B$7</f>
        <v>#REF!</v>
      </c>
      <c r="G76" s="169" t="e">
        <f>'2018-V1'!$B$8</f>
        <v>#REF!</v>
      </c>
      <c r="H76" s="170" t="e">
        <f>'2018-V1'!$B$9</f>
        <v>#REF!</v>
      </c>
      <c r="I76" s="169" t="e">
        <f>'2018-V1'!$B$10</f>
        <v>#REF!</v>
      </c>
      <c r="J76" s="170" t="e">
        <f>#REF!</f>
        <v>#REF!</v>
      </c>
      <c r="K76" s="257" t="s">
        <v>879</v>
      </c>
      <c r="L76" s="177" t="str">
        <f>'2018-V1'!A86</f>
        <v>3.7.2.1</v>
      </c>
      <c r="M76" t="e">
        <f>'2018-V1'!C86</f>
        <v>#REF!</v>
      </c>
      <c r="N76" t="e">
        <f>'2018-V1'!D86</f>
        <v>#REF!</v>
      </c>
      <c r="O76" t="e">
        <f>'2018-V1'!E86</f>
        <v>#REF!</v>
      </c>
      <c r="P76" t="e">
        <f>'2018-V1'!F86</f>
        <v>#REF!</v>
      </c>
      <c r="Q76" t="e">
        <f>'2018-V1'!G86</f>
        <v>#REF!</v>
      </c>
      <c r="R76" t="e">
        <f>'2018-V1'!H86</f>
        <v>#REF!</v>
      </c>
      <c r="S76" t="e">
        <f>'2018-V1'!I86</f>
        <v>#REF!</v>
      </c>
      <c r="T76" t="e">
        <f>'2018-V1'!J86</f>
        <v>#REF!</v>
      </c>
      <c r="U76" t="e">
        <f>'2018-V1'!K86</f>
        <v>#REF!</v>
      </c>
      <c r="V76" t="e">
        <f>'2018-V1'!L86</f>
        <v>#REF!</v>
      </c>
      <c r="W76" t="e">
        <f>'2018-V1'!M86</f>
        <v>#REF!</v>
      </c>
      <c r="X76" t="e">
        <f>'2018-V1'!N86</f>
        <v>#REF!</v>
      </c>
      <c r="Y76" t="e">
        <f>'2018-V1'!O86</f>
        <v>#REF!</v>
      </c>
      <c r="Z76" t="e">
        <f>'2018-V1'!P86</f>
        <v>#REF!</v>
      </c>
      <c r="AA76" t="e">
        <f>'2018-V1'!Q86</f>
        <v>#REF!</v>
      </c>
      <c r="AB76" t="e">
        <f>'2018-V1'!R86</f>
        <v>#REF!</v>
      </c>
      <c r="AC76" t="e">
        <f>'2018-V1'!S86</f>
        <v>#REF!</v>
      </c>
      <c r="AD76" t="e">
        <f>'2018-V1'!T86</f>
        <v>#REF!</v>
      </c>
      <c r="AF76" t="e">
        <f t="shared" si="1"/>
        <v>#REF!</v>
      </c>
    </row>
    <row r="77" spans="3:32" ht="30" x14ac:dyDescent="0.25">
      <c r="C77" s="169" t="e">
        <f>'2018-V1'!$B$3</f>
        <v>#REF!</v>
      </c>
      <c r="D77" s="169">
        <v>2017</v>
      </c>
      <c r="E77" s="169" t="e">
        <f>'2018-V1'!$B$4</f>
        <v>#REF!</v>
      </c>
      <c r="F77" s="169" t="e">
        <f>'2018-V1'!$B$7</f>
        <v>#REF!</v>
      </c>
      <c r="G77" s="169" t="e">
        <f>'2018-V1'!$B$8</f>
        <v>#REF!</v>
      </c>
      <c r="H77" s="170" t="e">
        <f>'2018-V1'!$B$9</f>
        <v>#REF!</v>
      </c>
      <c r="I77" s="169" t="e">
        <f>'2018-V1'!$B$10</f>
        <v>#REF!</v>
      </c>
      <c r="J77" s="170" t="e">
        <f>#REF!</f>
        <v>#REF!</v>
      </c>
      <c r="K77" s="257" t="s">
        <v>805</v>
      </c>
      <c r="L77" s="177" t="str">
        <f>'2018-V1'!A87</f>
        <v>3.7.2.2</v>
      </c>
      <c r="M77" t="e">
        <f>'2018-V1'!C87</f>
        <v>#REF!</v>
      </c>
      <c r="N77" t="e">
        <f>'2018-V1'!D87</f>
        <v>#REF!</v>
      </c>
      <c r="O77" t="e">
        <f>'2018-V1'!E87</f>
        <v>#REF!</v>
      </c>
      <c r="P77" t="e">
        <f>'2018-V1'!F87</f>
        <v>#REF!</v>
      </c>
      <c r="Q77" t="e">
        <f>'2018-V1'!G87</f>
        <v>#REF!</v>
      </c>
      <c r="R77" t="e">
        <f>'2018-V1'!H87</f>
        <v>#REF!</v>
      </c>
      <c r="S77" t="e">
        <f>'2018-V1'!I87</f>
        <v>#REF!</v>
      </c>
      <c r="T77" t="e">
        <f>'2018-V1'!J87</f>
        <v>#REF!</v>
      </c>
      <c r="U77" t="e">
        <f>'2018-V1'!K87</f>
        <v>#REF!</v>
      </c>
      <c r="V77" t="e">
        <f>'2018-V1'!L87</f>
        <v>#REF!</v>
      </c>
      <c r="W77" t="e">
        <f>'2018-V1'!M87</f>
        <v>#REF!</v>
      </c>
      <c r="X77" t="e">
        <f>'2018-V1'!N87</f>
        <v>#REF!</v>
      </c>
      <c r="Y77" t="e">
        <f>'2018-V1'!O87</f>
        <v>#REF!</v>
      </c>
      <c r="Z77" t="e">
        <f>'2018-V1'!P87</f>
        <v>#REF!</v>
      </c>
      <c r="AA77" t="e">
        <f>'2018-V1'!Q87</f>
        <v>#REF!</v>
      </c>
      <c r="AB77" t="e">
        <f>'2018-V1'!R87</f>
        <v>#REF!</v>
      </c>
      <c r="AC77" t="e">
        <f>'2018-V1'!S87</f>
        <v>#REF!</v>
      </c>
      <c r="AD77" t="e">
        <f>'2018-V1'!T87</f>
        <v>#REF!</v>
      </c>
      <c r="AF77" t="e">
        <f t="shared" si="1"/>
        <v>#REF!</v>
      </c>
    </row>
    <row r="78" spans="3:32" ht="30" x14ac:dyDescent="0.25">
      <c r="C78" s="169" t="e">
        <f>'2018-V1'!$B$3</f>
        <v>#REF!</v>
      </c>
      <c r="D78" s="169">
        <v>2017</v>
      </c>
      <c r="E78" s="169" t="e">
        <f>'2018-V1'!$B$4</f>
        <v>#REF!</v>
      </c>
      <c r="F78" s="169" t="e">
        <f>'2018-V1'!$B$7</f>
        <v>#REF!</v>
      </c>
      <c r="G78" s="169" t="e">
        <f>'2018-V1'!$B$8</f>
        <v>#REF!</v>
      </c>
      <c r="H78" s="170" t="e">
        <f>'2018-V1'!$B$9</f>
        <v>#REF!</v>
      </c>
      <c r="I78" s="169" t="e">
        <f>'2018-V1'!$B$10</f>
        <v>#REF!</v>
      </c>
      <c r="J78" s="170" t="e">
        <f>#REF!</f>
        <v>#REF!</v>
      </c>
      <c r="K78" s="257" t="s">
        <v>806</v>
      </c>
      <c r="L78" s="177" t="str">
        <f>'2018-V1'!A88</f>
        <v>3.7.2.3</v>
      </c>
      <c r="M78" t="e">
        <f>'2018-V1'!C88</f>
        <v>#REF!</v>
      </c>
      <c r="N78" t="e">
        <f>'2018-V1'!D88</f>
        <v>#REF!</v>
      </c>
      <c r="O78" t="e">
        <f>'2018-V1'!E88</f>
        <v>#REF!</v>
      </c>
      <c r="P78" t="e">
        <f>'2018-V1'!F88</f>
        <v>#REF!</v>
      </c>
      <c r="Q78" t="e">
        <f>'2018-V1'!G88</f>
        <v>#REF!</v>
      </c>
      <c r="R78" t="e">
        <f>'2018-V1'!H88</f>
        <v>#REF!</v>
      </c>
      <c r="S78" t="e">
        <f>'2018-V1'!I88</f>
        <v>#REF!</v>
      </c>
      <c r="T78" t="e">
        <f>'2018-V1'!J88</f>
        <v>#REF!</v>
      </c>
      <c r="U78" t="e">
        <f>'2018-V1'!K88</f>
        <v>#REF!</v>
      </c>
      <c r="V78" t="e">
        <f>'2018-V1'!L88</f>
        <v>#REF!</v>
      </c>
      <c r="W78" t="e">
        <f>'2018-V1'!M88</f>
        <v>#REF!</v>
      </c>
      <c r="X78" t="e">
        <f>'2018-V1'!N88</f>
        <v>#REF!</v>
      </c>
      <c r="Y78" t="e">
        <f>'2018-V1'!O88</f>
        <v>#REF!</v>
      </c>
      <c r="Z78" t="e">
        <f>'2018-V1'!P88</f>
        <v>#REF!</v>
      </c>
      <c r="AA78" t="e">
        <f>'2018-V1'!Q88</f>
        <v>#REF!</v>
      </c>
      <c r="AB78" t="e">
        <f>'2018-V1'!R88</f>
        <v>#REF!</v>
      </c>
      <c r="AC78" t="e">
        <f>'2018-V1'!S88</f>
        <v>#REF!</v>
      </c>
      <c r="AD78" t="e">
        <f>'2018-V1'!T88</f>
        <v>#REF!</v>
      </c>
      <c r="AF78" t="e">
        <f t="shared" si="1"/>
        <v>#REF!</v>
      </c>
    </row>
    <row r="79" spans="3:32" ht="90" x14ac:dyDescent="0.25">
      <c r="C79" s="169" t="e">
        <f>'2018-V1'!$B$3</f>
        <v>#REF!</v>
      </c>
      <c r="D79" s="169">
        <v>2017</v>
      </c>
      <c r="E79" s="169" t="e">
        <f>'2018-V1'!$B$4</f>
        <v>#REF!</v>
      </c>
      <c r="F79" s="169" t="e">
        <f>'2018-V1'!$B$7</f>
        <v>#REF!</v>
      </c>
      <c r="G79" s="169" t="e">
        <f>'2018-V1'!$B$8</f>
        <v>#REF!</v>
      </c>
      <c r="H79" s="170" t="e">
        <f>'2018-V1'!$B$9</f>
        <v>#REF!</v>
      </c>
      <c r="I79" s="169" t="e">
        <f>'2018-V1'!$B$10</f>
        <v>#REF!</v>
      </c>
      <c r="J79" s="170" t="e">
        <f>#REF!</f>
        <v>#REF!</v>
      </c>
      <c r="K79" s="263" t="s">
        <v>728</v>
      </c>
      <c r="L79" s="177">
        <f>'2018-V1'!A89</f>
        <v>3.8</v>
      </c>
      <c r="M79" t="e">
        <f>'2018-V1'!C89</f>
        <v>#REF!</v>
      </c>
      <c r="N79" t="e">
        <f>'2018-V1'!D89</f>
        <v>#REF!</v>
      </c>
      <c r="O79" t="e">
        <f>'2018-V1'!E89</f>
        <v>#REF!</v>
      </c>
      <c r="P79" t="e">
        <f>'2018-V1'!F89</f>
        <v>#REF!</v>
      </c>
      <c r="Q79" t="e">
        <f>'2018-V1'!G89</f>
        <v>#REF!</v>
      </c>
      <c r="R79" t="e">
        <f>'2018-V1'!H89</f>
        <v>#REF!</v>
      </c>
      <c r="S79" t="e">
        <f>'2018-V1'!I89</f>
        <v>#REF!</v>
      </c>
      <c r="T79" t="e">
        <f>'2018-V1'!J89</f>
        <v>#REF!</v>
      </c>
      <c r="U79" t="e">
        <f>'2018-V1'!K89</f>
        <v>#REF!</v>
      </c>
      <c r="V79" t="e">
        <f>'2018-V1'!L89</f>
        <v>#REF!</v>
      </c>
      <c r="W79" t="e">
        <f>'2018-V1'!M89</f>
        <v>#REF!</v>
      </c>
      <c r="X79" t="e">
        <f>'2018-V1'!N89</f>
        <v>#REF!</v>
      </c>
      <c r="Y79" t="e">
        <f>'2018-V1'!O89</f>
        <v>#REF!</v>
      </c>
      <c r="Z79" t="e">
        <f>'2018-V1'!P89</f>
        <v>#REF!</v>
      </c>
      <c r="AA79" t="e">
        <f>'2018-V1'!Q89</f>
        <v>#REF!</v>
      </c>
      <c r="AB79" t="e">
        <f>'2018-V1'!R89</f>
        <v>#REF!</v>
      </c>
      <c r="AC79" t="e">
        <f>'2018-V1'!S89</f>
        <v>#REF!</v>
      </c>
      <c r="AD79" t="e">
        <f>'2018-V1'!T89</f>
        <v>#REF!</v>
      </c>
      <c r="AF79" t="e">
        <f t="shared" si="1"/>
        <v>#REF!</v>
      </c>
    </row>
    <row r="80" spans="3:32" ht="75" x14ac:dyDescent="0.25">
      <c r="C80" s="169" t="e">
        <f>'2018-V1'!$B$3</f>
        <v>#REF!</v>
      </c>
      <c r="D80" s="169">
        <v>2017</v>
      </c>
      <c r="E80" s="169" t="e">
        <f>'2018-V1'!$B$4</f>
        <v>#REF!</v>
      </c>
      <c r="F80" s="169" t="e">
        <f>'2018-V1'!$B$7</f>
        <v>#REF!</v>
      </c>
      <c r="G80" s="169" t="e">
        <f>'2018-V1'!$B$8</f>
        <v>#REF!</v>
      </c>
      <c r="H80" s="170" t="e">
        <f>'2018-V1'!$B$9</f>
        <v>#REF!</v>
      </c>
      <c r="I80" s="169" t="e">
        <f>'2018-V1'!$B$10</f>
        <v>#REF!</v>
      </c>
      <c r="J80" s="170" t="e">
        <f>#REF!</f>
        <v>#REF!</v>
      </c>
      <c r="K80" s="263" t="s">
        <v>730</v>
      </c>
      <c r="L80" s="177">
        <f>'2018-V1'!A90</f>
        <v>3.9</v>
      </c>
      <c r="M80" t="e">
        <f>'2018-V1'!C90</f>
        <v>#REF!</v>
      </c>
      <c r="N80" t="e">
        <f>'2018-V1'!D90</f>
        <v>#REF!</v>
      </c>
      <c r="O80" t="e">
        <f>'2018-V1'!E90</f>
        <v>#REF!</v>
      </c>
      <c r="P80" t="e">
        <f>'2018-V1'!F90</f>
        <v>#REF!</v>
      </c>
      <c r="Q80" t="e">
        <f>'2018-V1'!G90</f>
        <v>#REF!</v>
      </c>
      <c r="R80" t="e">
        <f>'2018-V1'!H90</f>
        <v>#REF!</v>
      </c>
      <c r="S80" t="e">
        <f>'2018-V1'!I90</f>
        <v>#REF!</v>
      </c>
      <c r="T80" t="e">
        <f>'2018-V1'!J90</f>
        <v>#REF!</v>
      </c>
      <c r="U80" t="e">
        <f>'2018-V1'!K90</f>
        <v>#REF!</v>
      </c>
      <c r="V80" t="e">
        <f>'2018-V1'!L90</f>
        <v>#REF!</v>
      </c>
      <c r="W80" t="e">
        <f>'2018-V1'!M90</f>
        <v>#REF!</v>
      </c>
      <c r="X80" t="e">
        <f>'2018-V1'!N90</f>
        <v>#REF!</v>
      </c>
      <c r="Y80" t="e">
        <f>'2018-V1'!O90</f>
        <v>#REF!</v>
      </c>
      <c r="Z80" t="e">
        <f>'2018-V1'!P90</f>
        <v>#REF!</v>
      </c>
      <c r="AA80" t="e">
        <f>'2018-V1'!Q90</f>
        <v>#REF!</v>
      </c>
      <c r="AB80" t="e">
        <f>'2018-V1'!R90</f>
        <v>#REF!</v>
      </c>
      <c r="AC80" t="e">
        <f>'2018-V1'!S90</f>
        <v>#REF!</v>
      </c>
      <c r="AD80" t="e">
        <f>'2018-V1'!T90</f>
        <v>#REF!</v>
      </c>
      <c r="AF80" t="e">
        <f t="shared" si="1"/>
        <v>#REF!</v>
      </c>
    </row>
    <row r="81" spans="3:32" ht="135" x14ac:dyDescent="0.25">
      <c r="C81" s="169" t="e">
        <f>'2018-V1'!$B$3</f>
        <v>#REF!</v>
      </c>
      <c r="D81" s="169">
        <v>2017</v>
      </c>
      <c r="E81" s="169" t="e">
        <f>'2018-V1'!$B$4</f>
        <v>#REF!</v>
      </c>
      <c r="F81" s="169" t="e">
        <f>'2018-V1'!$B$7</f>
        <v>#REF!</v>
      </c>
      <c r="G81" s="169" t="e">
        <f>'2018-V1'!$B$8</f>
        <v>#REF!</v>
      </c>
      <c r="H81" s="170" t="e">
        <f>'2018-V1'!$B$9</f>
        <v>#REF!</v>
      </c>
      <c r="I81" s="169" t="e">
        <f>'2018-V1'!$B$10</f>
        <v>#REF!</v>
      </c>
      <c r="J81" s="170" t="e">
        <f>#REF!</f>
        <v>#REF!</v>
      </c>
      <c r="K81" s="263" t="s">
        <v>731</v>
      </c>
      <c r="L81" s="177">
        <f>'2018-V1'!A91</f>
        <v>3.1</v>
      </c>
      <c r="M81" t="e">
        <f>'2018-V1'!C91</f>
        <v>#REF!</v>
      </c>
      <c r="N81" t="e">
        <f>'2018-V1'!D91</f>
        <v>#REF!</v>
      </c>
      <c r="O81" t="e">
        <f>'2018-V1'!E91</f>
        <v>#REF!</v>
      </c>
      <c r="P81" t="e">
        <f>'2018-V1'!F91</f>
        <v>#REF!</v>
      </c>
      <c r="Q81" t="e">
        <f>'2018-V1'!G91</f>
        <v>#REF!</v>
      </c>
      <c r="R81" t="e">
        <f>'2018-V1'!H91</f>
        <v>#REF!</v>
      </c>
      <c r="S81" t="e">
        <f>'2018-V1'!I91</f>
        <v>#REF!</v>
      </c>
      <c r="T81" t="e">
        <f>'2018-V1'!J91</f>
        <v>#REF!</v>
      </c>
      <c r="U81" t="e">
        <f>'2018-V1'!K91</f>
        <v>#REF!</v>
      </c>
      <c r="V81" t="e">
        <f>'2018-V1'!L91</f>
        <v>#REF!</v>
      </c>
      <c r="W81" t="e">
        <f>'2018-V1'!M91</f>
        <v>#REF!</v>
      </c>
      <c r="X81" t="e">
        <f>'2018-V1'!N91</f>
        <v>#REF!</v>
      </c>
      <c r="Y81" t="e">
        <f>'2018-V1'!O91</f>
        <v>#REF!</v>
      </c>
      <c r="Z81" t="e">
        <f>'2018-V1'!P91</f>
        <v>#REF!</v>
      </c>
      <c r="AA81" t="e">
        <f>'2018-V1'!Q91</f>
        <v>#REF!</v>
      </c>
      <c r="AB81" t="e">
        <f>'2018-V1'!R91</f>
        <v>#REF!</v>
      </c>
      <c r="AC81" t="e">
        <f>'2018-V1'!S91</f>
        <v>#REF!</v>
      </c>
      <c r="AD81" t="e">
        <f>'2018-V1'!T91</f>
        <v>#REF!</v>
      </c>
      <c r="AF81" t="e">
        <f t="shared" si="1"/>
        <v>#REF!</v>
      </c>
    </row>
    <row r="82" spans="3:32" ht="75" x14ac:dyDescent="0.25">
      <c r="C82" s="169" t="e">
        <f>'2018-V1'!$B$3</f>
        <v>#REF!</v>
      </c>
      <c r="D82" s="169">
        <v>2017</v>
      </c>
      <c r="E82" s="169" t="e">
        <f>'2018-V1'!$B$4</f>
        <v>#REF!</v>
      </c>
      <c r="F82" s="169" t="e">
        <f>'2018-V1'!$B$7</f>
        <v>#REF!</v>
      </c>
      <c r="G82" s="169" t="e">
        <f>'2018-V1'!$B$8</f>
        <v>#REF!</v>
      </c>
      <c r="H82" s="170" t="e">
        <f>'2018-V1'!$B$9</f>
        <v>#REF!</v>
      </c>
      <c r="I82" s="169" t="e">
        <f>'2018-V1'!$B$10</f>
        <v>#REF!</v>
      </c>
      <c r="J82" s="170" t="e">
        <f>#REF!</f>
        <v>#REF!</v>
      </c>
      <c r="K82" s="263" t="s">
        <v>735</v>
      </c>
      <c r="L82" s="177">
        <f>'2018-V1'!A92</f>
        <v>3.11</v>
      </c>
      <c r="M82" t="e">
        <f>'2018-V1'!C92</f>
        <v>#REF!</v>
      </c>
      <c r="N82" t="e">
        <f>'2018-V1'!D92</f>
        <v>#REF!</v>
      </c>
      <c r="O82" t="e">
        <f>'2018-V1'!E92</f>
        <v>#REF!</v>
      </c>
      <c r="P82" t="e">
        <f>'2018-V1'!F92</f>
        <v>#REF!</v>
      </c>
      <c r="Q82" t="e">
        <f>'2018-V1'!G92</f>
        <v>#REF!</v>
      </c>
      <c r="R82" t="e">
        <f>'2018-V1'!H92</f>
        <v>#REF!</v>
      </c>
      <c r="S82" t="e">
        <f>'2018-V1'!I92</f>
        <v>#REF!</v>
      </c>
      <c r="T82" t="e">
        <f>'2018-V1'!J92</f>
        <v>#REF!</v>
      </c>
      <c r="U82" t="e">
        <f>'2018-V1'!K92</f>
        <v>#REF!</v>
      </c>
      <c r="V82" t="e">
        <f>'2018-V1'!L92</f>
        <v>#REF!</v>
      </c>
      <c r="W82" t="e">
        <f>'2018-V1'!M92</f>
        <v>#REF!</v>
      </c>
      <c r="X82" t="e">
        <f>'2018-V1'!N92</f>
        <v>#REF!</v>
      </c>
      <c r="Y82" t="e">
        <f>'2018-V1'!O92</f>
        <v>#REF!</v>
      </c>
      <c r="Z82" t="e">
        <f>'2018-V1'!P92</f>
        <v>#REF!</v>
      </c>
      <c r="AA82" t="e">
        <f>'2018-V1'!Q92</f>
        <v>#REF!</v>
      </c>
      <c r="AB82" t="e">
        <f>'2018-V1'!R92</f>
        <v>#REF!</v>
      </c>
      <c r="AC82" t="e">
        <f>'2018-V1'!S92</f>
        <v>#REF!</v>
      </c>
      <c r="AD82" t="e">
        <f>'2018-V1'!T92</f>
        <v>#REF!</v>
      </c>
      <c r="AF82" t="e">
        <f t="shared" si="1"/>
        <v>#REF!</v>
      </c>
    </row>
    <row r="83" spans="3:32" ht="30" x14ac:dyDescent="0.25">
      <c r="C83" s="169" t="e">
        <f>'2018-V1'!$B$3</f>
        <v>#REF!</v>
      </c>
      <c r="D83" s="169">
        <v>2017</v>
      </c>
      <c r="E83" s="169" t="e">
        <f>'2018-V1'!$B$4</f>
        <v>#REF!</v>
      </c>
      <c r="F83" s="169" t="e">
        <f>'2018-V1'!$B$7</f>
        <v>#REF!</v>
      </c>
      <c r="G83" s="169" t="e">
        <f>'2018-V1'!$B$8</f>
        <v>#REF!</v>
      </c>
      <c r="H83" s="170" t="e">
        <f>'2018-V1'!$B$9</f>
        <v>#REF!</v>
      </c>
      <c r="I83" s="169" t="e">
        <f>'2018-V1'!$B$10</f>
        <v>#REF!</v>
      </c>
      <c r="J83" s="170" t="e">
        <f>#REF!</f>
        <v>#REF!</v>
      </c>
      <c r="K83" s="257" t="s">
        <v>881</v>
      </c>
      <c r="L83" s="177" t="str">
        <f>'2018-V1'!A93</f>
        <v>3.11.1</v>
      </c>
      <c r="M83" t="e">
        <f>'2018-V1'!C93</f>
        <v>#REF!</v>
      </c>
      <c r="N83" t="e">
        <f>'2018-V1'!D93</f>
        <v>#REF!</v>
      </c>
      <c r="O83" t="e">
        <f>'2018-V1'!E93</f>
        <v>#REF!</v>
      </c>
      <c r="P83" t="e">
        <f>'2018-V1'!F93</f>
        <v>#REF!</v>
      </c>
      <c r="Q83" t="e">
        <f>'2018-V1'!G93</f>
        <v>#REF!</v>
      </c>
      <c r="R83" t="e">
        <f>'2018-V1'!H93</f>
        <v>#REF!</v>
      </c>
      <c r="S83" t="e">
        <f>'2018-V1'!I93</f>
        <v>#REF!</v>
      </c>
      <c r="T83" t="e">
        <f>'2018-V1'!J93</f>
        <v>#REF!</v>
      </c>
      <c r="U83" t="e">
        <f>'2018-V1'!K93</f>
        <v>#REF!</v>
      </c>
      <c r="V83" t="e">
        <f>'2018-V1'!L93</f>
        <v>#REF!</v>
      </c>
      <c r="W83" t="e">
        <f>'2018-V1'!M93</f>
        <v>#REF!</v>
      </c>
      <c r="X83" t="e">
        <f>'2018-V1'!N93</f>
        <v>#REF!</v>
      </c>
      <c r="Y83" t="e">
        <f>'2018-V1'!O93</f>
        <v>#REF!</v>
      </c>
      <c r="Z83" t="e">
        <f>'2018-V1'!P93</f>
        <v>#REF!</v>
      </c>
      <c r="AA83" t="e">
        <f>'2018-V1'!Q93</f>
        <v>#REF!</v>
      </c>
      <c r="AB83" t="e">
        <f>'2018-V1'!R93</f>
        <v>#REF!</v>
      </c>
      <c r="AC83" t="e">
        <f>'2018-V1'!S93</f>
        <v>#REF!</v>
      </c>
      <c r="AD83" t="e">
        <f>'2018-V1'!T93</f>
        <v>#REF!</v>
      </c>
      <c r="AF83" t="e">
        <f t="shared" si="1"/>
        <v>#REF!</v>
      </c>
    </row>
    <row r="84" spans="3:32" ht="75" x14ac:dyDescent="0.25">
      <c r="C84" s="169" t="e">
        <f>'2018-V1'!$B$3</f>
        <v>#REF!</v>
      </c>
      <c r="D84" s="169">
        <v>2017</v>
      </c>
      <c r="E84" s="169" t="e">
        <f>'2018-V1'!$B$4</f>
        <v>#REF!</v>
      </c>
      <c r="F84" s="169" t="e">
        <f>'2018-V1'!$B$7</f>
        <v>#REF!</v>
      </c>
      <c r="G84" s="169" t="e">
        <f>'2018-V1'!$B$8</f>
        <v>#REF!</v>
      </c>
      <c r="H84" s="170" t="e">
        <f>'2018-V1'!$B$9</f>
        <v>#REF!</v>
      </c>
      <c r="I84" s="169" t="e">
        <f>'2018-V1'!$B$10</f>
        <v>#REF!</v>
      </c>
      <c r="J84" s="170" t="e">
        <f>#REF!</f>
        <v>#REF!</v>
      </c>
      <c r="K84" s="263" t="s">
        <v>739</v>
      </c>
      <c r="L84" s="177">
        <f>'2018-V1'!A94</f>
        <v>3.12</v>
      </c>
      <c r="M84" t="e">
        <f>'2018-V1'!C94</f>
        <v>#REF!</v>
      </c>
      <c r="N84" t="e">
        <f>'2018-V1'!D94</f>
        <v>#REF!</v>
      </c>
      <c r="O84" t="e">
        <f>'2018-V1'!E94</f>
        <v>#REF!</v>
      </c>
      <c r="P84" t="e">
        <f>'2018-V1'!F94</f>
        <v>#REF!</v>
      </c>
      <c r="Q84" t="e">
        <f>'2018-V1'!G94</f>
        <v>#REF!</v>
      </c>
      <c r="R84" t="e">
        <f>'2018-V1'!H94</f>
        <v>#REF!</v>
      </c>
      <c r="S84" t="e">
        <f>'2018-V1'!I94</f>
        <v>#REF!</v>
      </c>
      <c r="T84" t="e">
        <f>'2018-V1'!J94</f>
        <v>#REF!</v>
      </c>
      <c r="U84" t="e">
        <f>'2018-V1'!K94</f>
        <v>#REF!</v>
      </c>
      <c r="V84" t="e">
        <f>'2018-V1'!L94</f>
        <v>#REF!</v>
      </c>
      <c r="W84" t="e">
        <f>'2018-V1'!M94</f>
        <v>#REF!</v>
      </c>
      <c r="X84" t="e">
        <f>'2018-V1'!N94</f>
        <v>#REF!</v>
      </c>
      <c r="Y84" t="e">
        <f>'2018-V1'!O94</f>
        <v>#REF!</v>
      </c>
      <c r="Z84" t="e">
        <f>'2018-V1'!P94</f>
        <v>#REF!</v>
      </c>
      <c r="AA84" t="e">
        <f>'2018-V1'!Q94</f>
        <v>#REF!</v>
      </c>
      <c r="AB84" t="e">
        <f>'2018-V1'!R94</f>
        <v>#REF!</v>
      </c>
      <c r="AC84" t="e">
        <f>'2018-V1'!S94</f>
        <v>#REF!</v>
      </c>
      <c r="AD84" t="e">
        <f>'2018-V1'!T94</f>
        <v>#REF!</v>
      </c>
      <c r="AF84" t="e">
        <f t="shared" si="1"/>
        <v>#REF!</v>
      </c>
    </row>
    <row r="85" spans="3:32" ht="30" x14ac:dyDescent="0.25">
      <c r="C85" s="169" t="e">
        <f>'2018-V1'!$B$3</f>
        <v>#REF!</v>
      </c>
      <c r="D85" s="169">
        <v>2017</v>
      </c>
      <c r="E85" s="169" t="e">
        <f>'2018-V1'!$B$4</f>
        <v>#REF!</v>
      </c>
      <c r="F85" s="169" t="e">
        <f>'2018-V1'!$B$7</f>
        <v>#REF!</v>
      </c>
      <c r="G85" s="169" t="e">
        <f>'2018-V1'!$B$8</f>
        <v>#REF!</v>
      </c>
      <c r="H85" s="170" t="e">
        <f>'2018-V1'!$B$9</f>
        <v>#REF!</v>
      </c>
      <c r="I85" s="169" t="e">
        <f>'2018-V1'!$B$10</f>
        <v>#REF!</v>
      </c>
      <c r="J85" s="170" t="e">
        <f>#REF!</f>
        <v>#REF!</v>
      </c>
      <c r="K85" s="263" t="s">
        <v>742</v>
      </c>
      <c r="L85" s="177">
        <f>'2018-V1'!A95</f>
        <v>3.13</v>
      </c>
      <c r="M85" t="e">
        <f>'2018-V1'!C95</f>
        <v>#REF!</v>
      </c>
      <c r="N85" t="e">
        <f>'2018-V1'!D95</f>
        <v>#REF!</v>
      </c>
      <c r="O85" t="e">
        <f>'2018-V1'!E95</f>
        <v>#REF!</v>
      </c>
      <c r="P85" t="e">
        <f>'2018-V1'!F95</f>
        <v>#REF!</v>
      </c>
      <c r="Q85" t="e">
        <f>'2018-V1'!G95</f>
        <v>#REF!</v>
      </c>
      <c r="R85" t="e">
        <f>'2018-V1'!H95</f>
        <v>#REF!</v>
      </c>
      <c r="S85" t="e">
        <f>'2018-V1'!I95</f>
        <v>#REF!</v>
      </c>
      <c r="T85" t="e">
        <f>'2018-V1'!J95</f>
        <v>#REF!</v>
      </c>
      <c r="U85" t="e">
        <f>'2018-V1'!K95</f>
        <v>#REF!</v>
      </c>
      <c r="V85" t="e">
        <f>'2018-V1'!L95</f>
        <v>#REF!</v>
      </c>
      <c r="W85" t="e">
        <f>'2018-V1'!M95</f>
        <v>#REF!</v>
      </c>
      <c r="X85" t="e">
        <f>'2018-V1'!N95</f>
        <v>#REF!</v>
      </c>
      <c r="Y85" t="e">
        <f>'2018-V1'!O95</f>
        <v>#REF!</v>
      </c>
      <c r="Z85" t="e">
        <f>'2018-V1'!P95</f>
        <v>#REF!</v>
      </c>
      <c r="AA85" t="e">
        <f>'2018-V1'!Q95</f>
        <v>#REF!</v>
      </c>
      <c r="AB85" t="e">
        <f>'2018-V1'!R95</f>
        <v>#REF!</v>
      </c>
      <c r="AC85" t="e">
        <f>'2018-V1'!S95</f>
        <v>#REF!</v>
      </c>
      <c r="AD85" t="e">
        <f>'2018-V1'!T95</f>
        <v>#REF!</v>
      </c>
      <c r="AF85" t="e">
        <f t="shared" si="1"/>
        <v>#REF!</v>
      </c>
    </row>
    <row r="86" spans="3:32" x14ac:dyDescent="0.25">
      <c r="C86" s="169" t="e">
        <f>'2018-V1'!$B$3</f>
        <v>#REF!</v>
      </c>
      <c r="D86" s="169">
        <v>2017</v>
      </c>
      <c r="E86" s="169" t="e">
        <f>'2018-V1'!$B$4</f>
        <v>#REF!</v>
      </c>
      <c r="F86" s="169" t="e">
        <f>'2018-V1'!$B$7</f>
        <v>#REF!</v>
      </c>
      <c r="G86" s="169" t="e">
        <f>'2018-V1'!$B$8</f>
        <v>#REF!</v>
      </c>
      <c r="H86" s="170" t="e">
        <f>'2018-V1'!$B$9</f>
        <v>#REF!</v>
      </c>
      <c r="I86" s="169" t="e">
        <f>'2018-V1'!$B$10</f>
        <v>#REF!</v>
      </c>
      <c r="J86" s="170" t="e">
        <f>#REF!</f>
        <v>#REF!</v>
      </c>
      <c r="K86" s="263" t="s">
        <v>744</v>
      </c>
      <c r="L86" s="177">
        <f>'2018-V1'!A96</f>
        <v>3.14</v>
      </c>
      <c r="M86" t="e">
        <f>'2018-V1'!C96</f>
        <v>#REF!</v>
      </c>
      <c r="N86" t="e">
        <f>'2018-V1'!D96</f>
        <v>#REF!</v>
      </c>
      <c r="O86" t="e">
        <f>'2018-V1'!E96</f>
        <v>#REF!</v>
      </c>
      <c r="P86" t="e">
        <f>'2018-V1'!F96</f>
        <v>#REF!</v>
      </c>
      <c r="Q86" t="e">
        <f>'2018-V1'!G96</f>
        <v>#REF!</v>
      </c>
      <c r="R86" t="e">
        <f>'2018-V1'!H96</f>
        <v>#REF!</v>
      </c>
      <c r="S86" t="e">
        <f>'2018-V1'!I96</f>
        <v>#REF!</v>
      </c>
      <c r="T86" t="e">
        <f>'2018-V1'!J96</f>
        <v>#REF!</v>
      </c>
      <c r="U86" t="e">
        <f>'2018-V1'!K96</f>
        <v>#REF!</v>
      </c>
      <c r="V86" t="e">
        <f>'2018-V1'!L96</f>
        <v>#REF!</v>
      </c>
      <c r="W86" t="e">
        <f>'2018-V1'!M96</f>
        <v>#REF!</v>
      </c>
      <c r="X86" t="e">
        <f>'2018-V1'!N96</f>
        <v>#REF!</v>
      </c>
      <c r="Y86" t="e">
        <f>'2018-V1'!O96</f>
        <v>#REF!</v>
      </c>
      <c r="Z86" t="e">
        <f>'2018-V1'!P96</f>
        <v>#REF!</v>
      </c>
      <c r="AA86" t="e">
        <f>'2018-V1'!Q96</f>
        <v>#REF!</v>
      </c>
      <c r="AB86" t="e">
        <f>'2018-V1'!R96</f>
        <v>#REF!</v>
      </c>
      <c r="AC86" t="e">
        <f>'2018-V1'!S96</f>
        <v>#REF!</v>
      </c>
      <c r="AD86" t="e">
        <f>'2018-V1'!T96</f>
        <v>#REF!</v>
      </c>
      <c r="AF86" t="e">
        <f t="shared" si="1"/>
        <v>#REF!</v>
      </c>
    </row>
    <row r="87" spans="3:32" ht="30" x14ac:dyDescent="0.25">
      <c r="C87" s="169" t="e">
        <f>'2018-V1'!$B$3</f>
        <v>#REF!</v>
      </c>
      <c r="D87" s="169">
        <v>2017</v>
      </c>
      <c r="E87" s="169" t="e">
        <f>'2018-V1'!$B$4</f>
        <v>#REF!</v>
      </c>
      <c r="F87" s="169" t="e">
        <f>'2018-V1'!$B$7</f>
        <v>#REF!</v>
      </c>
      <c r="G87" s="169" t="e">
        <f>'2018-V1'!$B$8</f>
        <v>#REF!</v>
      </c>
      <c r="H87" s="170" t="e">
        <f>'2018-V1'!$B$9</f>
        <v>#REF!</v>
      </c>
      <c r="I87" s="169" t="e">
        <f>'2018-V1'!$B$10</f>
        <v>#REF!</v>
      </c>
      <c r="J87" s="170" t="e">
        <f>#REF!</f>
        <v>#REF!</v>
      </c>
      <c r="K87" s="263" t="s">
        <v>746</v>
      </c>
      <c r="L87" s="177">
        <f>'2018-V1'!A97</f>
        <v>3.15</v>
      </c>
      <c r="M87" t="e">
        <f>'2018-V1'!C97</f>
        <v>#REF!</v>
      </c>
      <c r="N87" t="e">
        <f>'2018-V1'!D97</f>
        <v>#REF!</v>
      </c>
      <c r="O87" t="e">
        <f>'2018-V1'!E97</f>
        <v>#REF!</v>
      </c>
      <c r="P87" t="e">
        <f>'2018-V1'!F97</f>
        <v>#REF!</v>
      </c>
      <c r="Q87" t="e">
        <f>'2018-V1'!G97</f>
        <v>#REF!</v>
      </c>
      <c r="R87" t="e">
        <f>'2018-V1'!H97</f>
        <v>#REF!</v>
      </c>
      <c r="S87" t="e">
        <f>'2018-V1'!I97</f>
        <v>#REF!</v>
      </c>
      <c r="T87" t="e">
        <f>'2018-V1'!J97</f>
        <v>#REF!</v>
      </c>
      <c r="U87" t="e">
        <f>'2018-V1'!K97</f>
        <v>#REF!</v>
      </c>
      <c r="V87" t="e">
        <f>'2018-V1'!L97</f>
        <v>#REF!</v>
      </c>
      <c r="W87" t="e">
        <f>'2018-V1'!M97</f>
        <v>#REF!</v>
      </c>
      <c r="X87" t="e">
        <f>'2018-V1'!N97</f>
        <v>#REF!</v>
      </c>
      <c r="Y87" t="e">
        <f>'2018-V1'!O97</f>
        <v>#REF!</v>
      </c>
      <c r="Z87" t="e">
        <f>'2018-V1'!P97</f>
        <v>#REF!</v>
      </c>
      <c r="AA87" t="e">
        <f>'2018-V1'!Q97</f>
        <v>#REF!</v>
      </c>
      <c r="AB87" t="e">
        <f>'2018-V1'!R97</f>
        <v>#REF!</v>
      </c>
      <c r="AC87" t="e">
        <f>'2018-V1'!S97</f>
        <v>#REF!</v>
      </c>
      <c r="AD87" t="e">
        <f>'2018-V1'!T97</f>
        <v>#REF!</v>
      </c>
      <c r="AF87" t="e">
        <f t="shared" si="1"/>
        <v>#REF!</v>
      </c>
    </row>
    <row r="88" spans="3:32" x14ac:dyDescent="0.25">
      <c r="C88" s="169" t="e">
        <f>'2018-V1'!$B$3</f>
        <v>#REF!</v>
      </c>
      <c r="D88" s="169">
        <v>2017</v>
      </c>
      <c r="E88" s="169" t="e">
        <f>'2018-V1'!$B$4</f>
        <v>#REF!</v>
      </c>
      <c r="F88" s="169" t="e">
        <f>'2018-V1'!$B$7</f>
        <v>#REF!</v>
      </c>
      <c r="G88" s="169" t="e">
        <f>'2018-V1'!$B$8</f>
        <v>#REF!</v>
      </c>
      <c r="H88" s="170" t="e">
        <f>'2018-V1'!$B$9</f>
        <v>#REF!</v>
      </c>
      <c r="I88" s="169" t="e">
        <f>'2018-V1'!$B$10</f>
        <v>#REF!</v>
      </c>
      <c r="J88" s="170" t="e">
        <f>#REF!</f>
        <v>#REF!</v>
      </c>
      <c r="K88" s="257"/>
      <c r="L88" s="177">
        <f>'2018-V1'!A98</f>
        <v>0</v>
      </c>
      <c r="M88">
        <f>'2018-V1'!C98</f>
        <v>0</v>
      </c>
      <c r="N88">
        <f>'2018-V1'!D98</f>
        <v>0</v>
      </c>
      <c r="O88">
        <f>'2018-V1'!E98</f>
        <v>0</v>
      </c>
      <c r="P88">
        <f>'2018-V1'!F98</f>
        <v>0</v>
      </c>
      <c r="Q88">
        <f>'2018-V1'!G98</f>
        <v>0</v>
      </c>
      <c r="R88">
        <f>'2018-V1'!H98</f>
        <v>0</v>
      </c>
      <c r="S88">
        <f>'2018-V1'!I98</f>
        <v>0</v>
      </c>
      <c r="T88">
        <f>'2018-V1'!J98</f>
        <v>0</v>
      </c>
      <c r="U88">
        <f>'2018-V1'!K98</f>
        <v>0</v>
      </c>
      <c r="V88">
        <f>'2018-V1'!L98</f>
        <v>0</v>
      </c>
      <c r="W88">
        <f>'2018-V1'!M98</f>
        <v>0</v>
      </c>
      <c r="X88">
        <f>'2018-V1'!N98</f>
        <v>0</v>
      </c>
      <c r="Y88">
        <f>'2018-V1'!O98</f>
        <v>0</v>
      </c>
      <c r="Z88">
        <f>'2018-V1'!P98</f>
        <v>0</v>
      </c>
      <c r="AA88">
        <f>'2018-V1'!Q98</f>
        <v>0</v>
      </c>
      <c r="AB88">
        <f>'2018-V1'!R98</f>
        <v>0</v>
      </c>
      <c r="AC88">
        <f>'2018-V1'!S98</f>
        <v>0</v>
      </c>
      <c r="AD88">
        <f>'2018-V1'!T98</f>
        <v>0</v>
      </c>
      <c r="AF88">
        <f t="shared" si="1"/>
        <v>1</v>
      </c>
    </row>
    <row r="89" spans="3:32" ht="30" x14ac:dyDescent="0.25">
      <c r="C89" s="169" t="e">
        <f>'2018-V1'!$B$3</f>
        <v>#REF!</v>
      </c>
      <c r="D89" s="169">
        <v>2017</v>
      </c>
      <c r="E89" s="169" t="e">
        <f>'2018-V1'!$B$4</f>
        <v>#REF!</v>
      </c>
      <c r="F89" s="169" t="e">
        <f>'2018-V1'!$B$7</f>
        <v>#REF!</v>
      </c>
      <c r="G89" s="169" t="e">
        <f>'2018-V1'!$B$8</f>
        <v>#REF!</v>
      </c>
      <c r="H89" s="170" t="e">
        <f>'2018-V1'!$B$9</f>
        <v>#REF!</v>
      </c>
      <c r="I89" s="169" t="e">
        <f>'2018-V1'!$B$10</f>
        <v>#REF!</v>
      </c>
      <c r="J89" s="170" t="e">
        <f>#REF!</f>
        <v>#REF!</v>
      </c>
      <c r="K89" s="262" t="s">
        <v>753</v>
      </c>
      <c r="L89" s="177">
        <f>'2018-V1'!A99</f>
        <v>4</v>
      </c>
      <c r="M89" t="e">
        <f>'2018-V1'!C99</f>
        <v>#REF!</v>
      </c>
      <c r="N89" t="e">
        <f>'2018-V1'!D99</f>
        <v>#REF!</v>
      </c>
      <c r="O89" t="e">
        <f>'2018-V1'!E99</f>
        <v>#REF!</v>
      </c>
      <c r="P89" t="e">
        <f>'2018-V1'!F99</f>
        <v>#REF!</v>
      </c>
      <c r="Q89" t="e">
        <f>'2018-V1'!G99</f>
        <v>#REF!</v>
      </c>
      <c r="R89" t="e">
        <f>'2018-V1'!H99</f>
        <v>#REF!</v>
      </c>
      <c r="S89" t="e">
        <f>'2018-V1'!I99</f>
        <v>#REF!</v>
      </c>
      <c r="T89" t="e">
        <f>'2018-V1'!J99</f>
        <v>#REF!</v>
      </c>
      <c r="U89" t="e">
        <f>'2018-V1'!K99</f>
        <v>#REF!</v>
      </c>
      <c r="V89" t="e">
        <f>'2018-V1'!L99</f>
        <v>#REF!</v>
      </c>
      <c r="W89" t="e">
        <f>'2018-V1'!M99</f>
        <v>#REF!</v>
      </c>
      <c r="X89" t="e">
        <f>'2018-V1'!N99</f>
        <v>#REF!</v>
      </c>
      <c r="Y89" t="e">
        <f>'2018-V1'!O99</f>
        <v>#REF!</v>
      </c>
      <c r="Z89" t="e">
        <f>'2018-V1'!P99</f>
        <v>#REF!</v>
      </c>
      <c r="AA89" t="e">
        <f>'2018-V1'!Q99</f>
        <v>#REF!</v>
      </c>
      <c r="AB89" t="e">
        <f>'2018-V1'!R99</f>
        <v>#REF!</v>
      </c>
      <c r="AC89" t="e">
        <f>'2018-V1'!S99</f>
        <v>#REF!</v>
      </c>
      <c r="AD89" t="e">
        <f>'2018-V1'!T99</f>
        <v>#REF!</v>
      </c>
      <c r="AF89" t="e">
        <f t="shared" si="1"/>
        <v>#REF!</v>
      </c>
    </row>
    <row r="90" spans="3:32" x14ac:dyDescent="0.25">
      <c r="C90" s="169" t="e">
        <f>'2018-V1'!$B$3</f>
        <v>#REF!</v>
      </c>
      <c r="D90" s="169">
        <v>2017</v>
      </c>
      <c r="E90" s="169" t="e">
        <f>'2018-V1'!$B$4</f>
        <v>#REF!</v>
      </c>
      <c r="F90" s="169" t="e">
        <f>'2018-V1'!$B$7</f>
        <v>#REF!</v>
      </c>
      <c r="G90" s="169" t="e">
        <f>'2018-V1'!$B$8</f>
        <v>#REF!</v>
      </c>
      <c r="H90" s="170" t="e">
        <f>'2018-V1'!$B$9</f>
        <v>#REF!</v>
      </c>
      <c r="I90" s="169" t="e">
        <f>'2018-V1'!$B$10</f>
        <v>#REF!</v>
      </c>
      <c r="J90" s="170" t="e">
        <f>#REF!</f>
        <v>#REF!</v>
      </c>
      <c r="K90" s="257"/>
      <c r="L90" s="177">
        <f>'2018-V1'!A100</f>
        <v>0</v>
      </c>
      <c r="M90">
        <f>'2018-V1'!C100</f>
        <v>0</v>
      </c>
      <c r="N90">
        <f>'2018-V1'!D100</f>
        <v>0</v>
      </c>
      <c r="O90">
        <f>'2018-V1'!E100</f>
        <v>0</v>
      </c>
      <c r="P90">
        <f>'2018-V1'!F100</f>
        <v>0</v>
      </c>
      <c r="Q90">
        <f>'2018-V1'!G100</f>
        <v>0</v>
      </c>
      <c r="R90">
        <f>'2018-V1'!H100</f>
        <v>0</v>
      </c>
      <c r="S90">
        <f>'2018-V1'!I100</f>
        <v>0</v>
      </c>
      <c r="T90">
        <f>'2018-V1'!J100</f>
        <v>0</v>
      </c>
      <c r="U90">
        <f>'2018-V1'!K100</f>
        <v>0</v>
      </c>
      <c r="V90">
        <f>'2018-V1'!L100</f>
        <v>0</v>
      </c>
      <c r="W90">
        <f>'2018-V1'!M100</f>
        <v>0</v>
      </c>
      <c r="X90">
        <f>'2018-V1'!N100</f>
        <v>0</v>
      </c>
      <c r="Y90">
        <f>'2018-V1'!O100</f>
        <v>0</v>
      </c>
      <c r="Z90">
        <f>'2018-V1'!P100</f>
        <v>0</v>
      </c>
      <c r="AA90">
        <f>'2018-V1'!Q100</f>
        <v>0</v>
      </c>
      <c r="AB90">
        <f>'2018-V1'!R100</f>
        <v>0</v>
      </c>
      <c r="AC90">
        <f>'2018-V1'!S100</f>
        <v>0</v>
      </c>
      <c r="AD90">
        <f>'2018-V1'!T100</f>
        <v>0</v>
      </c>
      <c r="AF90">
        <f t="shared" si="1"/>
        <v>1</v>
      </c>
    </row>
    <row r="91" spans="3:32" ht="45" x14ac:dyDescent="0.25">
      <c r="C91" s="169" t="e">
        <f>'2018-V1'!$B$3</f>
        <v>#REF!</v>
      </c>
      <c r="D91" s="169">
        <v>2017</v>
      </c>
      <c r="E91" s="169" t="e">
        <f>'2018-V1'!$B$4</f>
        <v>#REF!</v>
      </c>
      <c r="F91" s="169" t="e">
        <f>'2018-V1'!$B$7</f>
        <v>#REF!</v>
      </c>
      <c r="G91" s="169" t="e">
        <f>'2018-V1'!$B$8</f>
        <v>#REF!</v>
      </c>
      <c r="H91" s="170" t="e">
        <f>'2018-V1'!$B$9</f>
        <v>#REF!</v>
      </c>
      <c r="I91" s="169" t="e">
        <f>'2018-V1'!$B$10</f>
        <v>#REF!</v>
      </c>
      <c r="J91" s="170" t="e">
        <f>#REF!</f>
        <v>#REF!</v>
      </c>
      <c r="K91" s="262" t="s">
        <v>756</v>
      </c>
      <c r="L91" s="177">
        <f>'2018-V1'!A101</f>
        <v>5</v>
      </c>
      <c r="M91" t="e">
        <f>'2018-V1'!C101</f>
        <v>#REF!</v>
      </c>
      <c r="N91" t="e">
        <f>'2018-V1'!D101</f>
        <v>#REF!</v>
      </c>
      <c r="O91" t="e">
        <f>'2018-V1'!E101</f>
        <v>#REF!</v>
      </c>
      <c r="P91" t="e">
        <f>'2018-V1'!F101</f>
        <v>#REF!</v>
      </c>
      <c r="Q91" t="e">
        <f>'2018-V1'!G101</f>
        <v>#REF!</v>
      </c>
      <c r="R91" t="e">
        <f>'2018-V1'!H101</f>
        <v>#REF!</v>
      </c>
      <c r="S91" t="e">
        <f>'2018-V1'!I101</f>
        <v>#REF!</v>
      </c>
      <c r="T91" t="e">
        <f>'2018-V1'!J101</f>
        <v>#REF!</v>
      </c>
      <c r="U91" t="e">
        <f>'2018-V1'!K101</f>
        <v>#REF!</v>
      </c>
      <c r="V91" t="e">
        <f>'2018-V1'!L101</f>
        <v>#REF!</v>
      </c>
      <c r="W91" t="e">
        <f>'2018-V1'!M101</f>
        <v>#REF!</v>
      </c>
      <c r="X91" t="e">
        <f>'2018-V1'!N101</f>
        <v>#REF!</v>
      </c>
      <c r="Y91" t="e">
        <f>'2018-V1'!O101</f>
        <v>#REF!</v>
      </c>
      <c r="Z91" t="e">
        <f>'2018-V1'!P101</f>
        <v>#REF!</v>
      </c>
      <c r="AA91" t="e">
        <f>'2018-V1'!Q101</f>
        <v>#REF!</v>
      </c>
      <c r="AB91" t="e">
        <f>'2018-V1'!R101</f>
        <v>#REF!</v>
      </c>
      <c r="AC91" t="e">
        <f>'2018-V1'!S101</f>
        <v>#REF!</v>
      </c>
      <c r="AD91" t="e">
        <f>'2018-V1'!T101</f>
        <v>#REF!</v>
      </c>
      <c r="AF91" t="e">
        <f t="shared" si="1"/>
        <v>#REF!</v>
      </c>
    </row>
    <row r="92" spans="3:32" x14ac:dyDescent="0.25">
      <c r="C92" s="169" t="e">
        <f>'2018-V1'!$B$3</f>
        <v>#REF!</v>
      </c>
      <c r="D92" s="169">
        <v>2017</v>
      </c>
      <c r="E92" s="169" t="e">
        <f>'2018-V1'!$B$4</f>
        <v>#REF!</v>
      </c>
      <c r="F92" s="169" t="e">
        <f>'2018-V1'!$B$7</f>
        <v>#REF!</v>
      </c>
      <c r="G92" s="169" t="e">
        <f>'2018-V1'!$B$8</f>
        <v>#REF!</v>
      </c>
      <c r="H92" s="170" t="e">
        <f>'2018-V1'!$B$9</f>
        <v>#REF!</v>
      </c>
      <c r="I92" s="169" t="e">
        <f>'2018-V1'!$B$10</f>
        <v>#REF!</v>
      </c>
      <c r="J92" s="170" t="e">
        <f>#REF!</f>
        <v>#REF!</v>
      </c>
      <c r="K92" s="257"/>
      <c r="L92" s="177">
        <f>'2018-V1'!A102</f>
        <v>0</v>
      </c>
      <c r="M92">
        <f>'2018-V1'!C102</f>
        <v>0</v>
      </c>
      <c r="N92">
        <f>'2018-V1'!D102</f>
        <v>0</v>
      </c>
      <c r="O92">
        <f>'2018-V1'!E102</f>
        <v>0</v>
      </c>
      <c r="P92">
        <f>'2018-V1'!F102</f>
        <v>0</v>
      </c>
      <c r="Q92">
        <f>'2018-V1'!G102</f>
        <v>0</v>
      </c>
      <c r="R92">
        <f>'2018-V1'!H102</f>
        <v>0</v>
      </c>
      <c r="S92">
        <f>'2018-V1'!I102</f>
        <v>0</v>
      </c>
      <c r="T92">
        <f>'2018-V1'!J102</f>
        <v>0</v>
      </c>
      <c r="U92">
        <f>'2018-V1'!K102</f>
        <v>0</v>
      </c>
      <c r="V92">
        <f>'2018-V1'!L102</f>
        <v>0</v>
      </c>
      <c r="W92">
        <f>'2018-V1'!M102</f>
        <v>0</v>
      </c>
      <c r="X92">
        <f>'2018-V1'!N102</f>
        <v>0</v>
      </c>
      <c r="Y92">
        <f>'2018-V1'!O102</f>
        <v>0</v>
      </c>
      <c r="Z92">
        <f>'2018-V1'!P102</f>
        <v>0</v>
      </c>
      <c r="AA92">
        <f>'2018-V1'!Q102</f>
        <v>0</v>
      </c>
      <c r="AB92">
        <f>'2018-V1'!R102</f>
        <v>0</v>
      </c>
      <c r="AC92">
        <f>'2018-V1'!S102</f>
        <v>0</v>
      </c>
      <c r="AD92">
        <f>'2018-V1'!T102</f>
        <v>0</v>
      </c>
      <c r="AF92">
        <f t="shared" si="1"/>
        <v>1</v>
      </c>
    </row>
    <row r="93" spans="3:32" x14ac:dyDescent="0.25">
      <c r="C93" s="169" t="e">
        <f>'2018-V1'!$B$3</f>
        <v>#REF!</v>
      </c>
      <c r="D93" s="169">
        <v>2017</v>
      </c>
      <c r="E93" s="169" t="e">
        <f>'2018-V1'!$B$4</f>
        <v>#REF!</v>
      </c>
      <c r="F93" s="169" t="e">
        <f>'2018-V1'!$B$7</f>
        <v>#REF!</v>
      </c>
      <c r="G93" s="169" t="e">
        <f>'2018-V1'!$B$8</f>
        <v>#REF!</v>
      </c>
      <c r="H93" s="170" t="e">
        <f>'2018-V1'!$B$9</f>
        <v>#REF!</v>
      </c>
      <c r="I93" s="169" t="e">
        <f>'2018-V1'!$B$10</f>
        <v>#REF!</v>
      </c>
      <c r="J93" s="170" t="e">
        <f>#REF!</f>
        <v>#REF!</v>
      </c>
      <c r="K93" s="262" t="s">
        <v>758</v>
      </c>
      <c r="L93" s="177">
        <f>'2018-V1'!A103</f>
        <v>6</v>
      </c>
      <c r="M93" t="e">
        <f>'2018-V1'!C103</f>
        <v>#REF!</v>
      </c>
      <c r="N93" t="e">
        <f>'2018-V1'!D103</f>
        <v>#REF!</v>
      </c>
      <c r="O93" t="e">
        <f>'2018-V1'!E103</f>
        <v>#REF!</v>
      </c>
      <c r="P93" t="e">
        <f>'2018-V1'!F103</f>
        <v>#REF!</v>
      </c>
      <c r="Q93" t="e">
        <f>'2018-V1'!G103</f>
        <v>#REF!</v>
      </c>
      <c r="R93" t="e">
        <f>'2018-V1'!H103</f>
        <v>#REF!</v>
      </c>
      <c r="S93" t="e">
        <f>'2018-V1'!I103</f>
        <v>#REF!</v>
      </c>
      <c r="T93" t="e">
        <f>'2018-V1'!J103</f>
        <v>#REF!</v>
      </c>
      <c r="U93" t="e">
        <f>'2018-V1'!K103</f>
        <v>#REF!</v>
      </c>
      <c r="V93" t="e">
        <f>'2018-V1'!L103</f>
        <v>#REF!</v>
      </c>
      <c r="W93" t="e">
        <f>'2018-V1'!M103</f>
        <v>#REF!</v>
      </c>
      <c r="X93" t="e">
        <f>'2018-V1'!N103</f>
        <v>#REF!</v>
      </c>
      <c r="Y93" t="e">
        <f>'2018-V1'!O103</f>
        <v>#REF!</v>
      </c>
      <c r="Z93" t="e">
        <f>'2018-V1'!P103</f>
        <v>#REF!</v>
      </c>
      <c r="AA93" t="e">
        <f>'2018-V1'!Q103</f>
        <v>#REF!</v>
      </c>
      <c r="AB93" t="e">
        <f>'2018-V1'!R103</f>
        <v>#REF!</v>
      </c>
      <c r="AC93" t="e">
        <f>'2018-V1'!S103</f>
        <v>#REF!</v>
      </c>
      <c r="AD93" t="e">
        <f>'2018-V1'!T103</f>
        <v>#REF!</v>
      </c>
      <c r="AF93" t="e">
        <f t="shared" si="1"/>
        <v>#REF!</v>
      </c>
    </row>
    <row r="94" spans="3:32" x14ac:dyDescent="0.25">
      <c r="C94" s="169" t="e">
        <f>'2018-V1'!$B$3</f>
        <v>#REF!</v>
      </c>
      <c r="D94" s="169">
        <v>2017</v>
      </c>
      <c r="E94" s="169" t="e">
        <f>'2018-V1'!$B$4</f>
        <v>#REF!</v>
      </c>
      <c r="F94" s="169" t="e">
        <f>'2018-V1'!$B$7</f>
        <v>#REF!</v>
      </c>
      <c r="G94" s="169" t="e">
        <f>'2018-V1'!$B$8</f>
        <v>#REF!</v>
      </c>
      <c r="H94" s="170" t="e">
        <f>'2018-V1'!$B$9</f>
        <v>#REF!</v>
      </c>
      <c r="I94" s="169" t="e">
        <f>'2018-V1'!$B$10</f>
        <v>#REF!</v>
      </c>
      <c r="J94" s="170" t="e">
        <f>#REF!</f>
        <v>#REF!</v>
      </c>
      <c r="K94" s="262"/>
      <c r="L94" s="177">
        <f>'2018-V1'!A104</f>
        <v>0</v>
      </c>
      <c r="M94">
        <f>'2018-V1'!C104</f>
        <v>0</v>
      </c>
      <c r="N94">
        <f>'2018-V1'!D104</f>
        <v>0</v>
      </c>
      <c r="O94">
        <f>'2018-V1'!E104</f>
        <v>0</v>
      </c>
      <c r="P94">
        <f>'2018-V1'!F104</f>
        <v>0</v>
      </c>
      <c r="Q94">
        <f>'2018-V1'!G104</f>
        <v>0</v>
      </c>
      <c r="R94">
        <f>'2018-V1'!H104</f>
        <v>0</v>
      </c>
      <c r="S94">
        <f>'2018-V1'!I104</f>
        <v>0</v>
      </c>
      <c r="T94">
        <f>'2018-V1'!J104</f>
        <v>0</v>
      </c>
      <c r="U94">
        <f>'2018-V1'!K104</f>
        <v>0</v>
      </c>
      <c r="V94">
        <f>'2018-V1'!L104</f>
        <v>0</v>
      </c>
      <c r="W94">
        <f>'2018-V1'!M104</f>
        <v>0</v>
      </c>
      <c r="X94">
        <f>'2018-V1'!N104</f>
        <v>0</v>
      </c>
      <c r="Y94">
        <f>'2018-V1'!O104</f>
        <v>0</v>
      </c>
      <c r="Z94">
        <f>'2018-V1'!P104</f>
        <v>0</v>
      </c>
      <c r="AA94">
        <f>'2018-V1'!Q104</f>
        <v>0</v>
      </c>
      <c r="AB94">
        <f>'2018-V1'!R104</f>
        <v>0</v>
      </c>
      <c r="AC94">
        <f>'2018-V1'!S104</f>
        <v>0</v>
      </c>
      <c r="AD94">
        <f>'2018-V1'!T104</f>
        <v>0</v>
      </c>
      <c r="AF94">
        <f t="shared" si="1"/>
        <v>1</v>
      </c>
    </row>
    <row r="95" spans="3:32" ht="30" x14ac:dyDescent="0.25">
      <c r="C95" s="169" t="e">
        <f>'2018-V1'!$B$3</f>
        <v>#REF!</v>
      </c>
      <c r="D95" s="169">
        <v>2017</v>
      </c>
      <c r="E95" s="169" t="e">
        <f>'2018-V1'!$B$4</f>
        <v>#REF!</v>
      </c>
      <c r="F95" s="169" t="e">
        <f>'2018-V1'!$B$7</f>
        <v>#REF!</v>
      </c>
      <c r="G95" s="169" t="e">
        <f>'2018-V1'!$B$8</f>
        <v>#REF!</v>
      </c>
      <c r="H95" s="170" t="e">
        <f>'2018-V1'!$B$9</f>
        <v>#REF!</v>
      </c>
      <c r="I95" s="169" t="e">
        <f>'2018-V1'!$B$10</f>
        <v>#REF!</v>
      </c>
      <c r="J95" s="170" t="e">
        <f>#REF!</f>
        <v>#REF!</v>
      </c>
      <c r="K95" s="262" t="s">
        <v>761</v>
      </c>
      <c r="L95" s="177">
        <f>'2018-V1'!A105</f>
        <v>7</v>
      </c>
      <c r="M95" t="e">
        <f>'2018-V1'!C105</f>
        <v>#REF!</v>
      </c>
      <c r="N95" t="e">
        <f>'2018-V1'!D105</f>
        <v>#REF!</v>
      </c>
      <c r="O95" t="e">
        <f>'2018-V1'!E105</f>
        <v>#REF!</v>
      </c>
      <c r="P95" t="e">
        <f>'2018-V1'!F105</f>
        <v>#REF!</v>
      </c>
      <c r="Q95" t="e">
        <f>'2018-V1'!G105</f>
        <v>#REF!</v>
      </c>
      <c r="R95" t="e">
        <f>'2018-V1'!H105</f>
        <v>#REF!</v>
      </c>
      <c r="S95" t="e">
        <f>'2018-V1'!I105</f>
        <v>#REF!</v>
      </c>
      <c r="T95" t="e">
        <f>'2018-V1'!J105</f>
        <v>#REF!</v>
      </c>
      <c r="U95" t="e">
        <f>'2018-V1'!K105</f>
        <v>#REF!</v>
      </c>
      <c r="V95" t="e">
        <f>'2018-V1'!L105</f>
        <v>#REF!</v>
      </c>
      <c r="W95" t="e">
        <f>'2018-V1'!M105</f>
        <v>#REF!</v>
      </c>
      <c r="X95" t="e">
        <f>'2018-V1'!N105</f>
        <v>#REF!</v>
      </c>
      <c r="Y95" t="e">
        <f>'2018-V1'!O105</f>
        <v>#REF!</v>
      </c>
      <c r="Z95" t="e">
        <f>'2018-V1'!P105</f>
        <v>#REF!</v>
      </c>
      <c r="AA95" t="e">
        <f>'2018-V1'!Q105</f>
        <v>#REF!</v>
      </c>
      <c r="AB95" t="e">
        <f>'2018-V1'!R105</f>
        <v>#REF!</v>
      </c>
      <c r="AC95" t="e">
        <f>'2018-V1'!S105</f>
        <v>#REF!</v>
      </c>
      <c r="AD95" t="e">
        <f>'2018-V1'!T105</f>
        <v>#REF!</v>
      </c>
      <c r="AF95" t="e">
        <f t="shared" si="1"/>
        <v>#REF!</v>
      </c>
    </row>
    <row r="96" spans="3:32" x14ac:dyDescent="0.25">
      <c r="C96" s="169" t="e">
        <f>'2018-V1'!$B$3</f>
        <v>#REF!</v>
      </c>
      <c r="D96" s="169">
        <v>2017</v>
      </c>
      <c r="E96" s="169" t="e">
        <f>'2018-V1'!$B$4</f>
        <v>#REF!</v>
      </c>
      <c r="F96" s="169" t="e">
        <f>'2018-V1'!$B$7</f>
        <v>#REF!</v>
      </c>
      <c r="G96" s="169" t="e">
        <f>'2018-V1'!$B$8</f>
        <v>#REF!</v>
      </c>
      <c r="H96" s="170" t="e">
        <f>'2018-V1'!$B$9</f>
        <v>#REF!</v>
      </c>
      <c r="I96" s="169" t="e">
        <f>'2018-V1'!$B$10</f>
        <v>#REF!</v>
      </c>
      <c r="J96" s="170" t="e">
        <f>#REF!</f>
        <v>#REF!</v>
      </c>
      <c r="K96" s="262"/>
      <c r="L96" s="177">
        <f>'2018-V1'!A106</f>
        <v>0</v>
      </c>
      <c r="M96">
        <f>'2018-V1'!C106</f>
        <v>0</v>
      </c>
      <c r="N96">
        <f>'2018-V1'!D106</f>
        <v>0</v>
      </c>
      <c r="O96">
        <f>'2018-V1'!E106</f>
        <v>0</v>
      </c>
      <c r="P96">
        <f>'2018-V1'!F106</f>
        <v>0</v>
      </c>
      <c r="Q96">
        <f>'2018-V1'!G106</f>
        <v>0</v>
      </c>
      <c r="R96">
        <f>'2018-V1'!H106</f>
        <v>0</v>
      </c>
      <c r="S96">
        <f>'2018-V1'!I106</f>
        <v>0</v>
      </c>
      <c r="T96">
        <f>'2018-V1'!J106</f>
        <v>0</v>
      </c>
      <c r="U96">
        <f>'2018-V1'!K106</f>
        <v>0</v>
      </c>
      <c r="V96">
        <f>'2018-V1'!L106</f>
        <v>0</v>
      </c>
      <c r="W96">
        <f>'2018-V1'!M106</f>
        <v>0</v>
      </c>
      <c r="X96">
        <f>'2018-V1'!N106</f>
        <v>0</v>
      </c>
      <c r="Y96">
        <f>'2018-V1'!O106</f>
        <v>0</v>
      </c>
      <c r="Z96">
        <f>'2018-V1'!P106</f>
        <v>0</v>
      </c>
      <c r="AA96">
        <f>'2018-V1'!Q106</f>
        <v>0</v>
      </c>
      <c r="AB96">
        <f>'2018-V1'!R106</f>
        <v>0</v>
      </c>
      <c r="AC96">
        <f>'2018-V1'!S106</f>
        <v>0</v>
      </c>
      <c r="AD96">
        <f>'2018-V1'!T106</f>
        <v>0</v>
      </c>
      <c r="AF96">
        <f t="shared" si="1"/>
        <v>1</v>
      </c>
    </row>
    <row r="97" spans="3:32" ht="45" x14ac:dyDescent="0.25">
      <c r="C97" s="169" t="e">
        <f>'2018-V1'!$B$3</f>
        <v>#REF!</v>
      </c>
      <c r="D97" s="169">
        <v>2017</v>
      </c>
      <c r="E97" s="169" t="e">
        <f>'2018-V1'!$B$4</f>
        <v>#REF!</v>
      </c>
      <c r="F97" s="169" t="e">
        <f>'2018-V1'!$B$7</f>
        <v>#REF!</v>
      </c>
      <c r="G97" s="169" t="e">
        <f>'2018-V1'!$B$8</f>
        <v>#REF!</v>
      </c>
      <c r="H97" s="170" t="e">
        <f>'2018-V1'!$B$9</f>
        <v>#REF!</v>
      </c>
      <c r="I97" s="169" t="e">
        <f>'2018-V1'!$B$10</f>
        <v>#REF!</v>
      </c>
      <c r="J97" s="170" t="e">
        <f>#REF!</f>
        <v>#REF!</v>
      </c>
      <c r="K97" s="262" t="s">
        <v>764</v>
      </c>
      <c r="L97" s="177">
        <f>'2018-V1'!A107</f>
        <v>8</v>
      </c>
      <c r="M97" t="e">
        <f>'2018-V1'!C107</f>
        <v>#REF!</v>
      </c>
      <c r="N97" t="e">
        <f>'2018-V1'!D107</f>
        <v>#REF!</v>
      </c>
      <c r="O97" t="e">
        <f>'2018-V1'!E107</f>
        <v>#REF!</v>
      </c>
      <c r="P97" t="e">
        <f>'2018-V1'!F107</f>
        <v>#REF!</v>
      </c>
      <c r="Q97" t="e">
        <f>'2018-V1'!G107</f>
        <v>#REF!</v>
      </c>
      <c r="R97" t="e">
        <f>'2018-V1'!H107</f>
        <v>#REF!</v>
      </c>
      <c r="S97" t="e">
        <f>'2018-V1'!I107</f>
        <v>#REF!</v>
      </c>
      <c r="T97" t="e">
        <f>'2018-V1'!J107</f>
        <v>#REF!</v>
      </c>
      <c r="U97" t="e">
        <f>'2018-V1'!K107</f>
        <v>#REF!</v>
      </c>
      <c r="V97" t="e">
        <f>'2018-V1'!L107</f>
        <v>#REF!</v>
      </c>
      <c r="W97" t="e">
        <f>'2018-V1'!M107</f>
        <v>#REF!</v>
      </c>
      <c r="X97" t="e">
        <f>'2018-V1'!N107</f>
        <v>#REF!</v>
      </c>
      <c r="Y97" t="e">
        <f>'2018-V1'!O107</f>
        <v>#REF!</v>
      </c>
      <c r="Z97" t="e">
        <f>'2018-V1'!P107</f>
        <v>#REF!</v>
      </c>
      <c r="AA97" t="e">
        <f>'2018-V1'!Q107</f>
        <v>#REF!</v>
      </c>
      <c r="AB97" t="e">
        <f>'2018-V1'!R107</f>
        <v>#REF!</v>
      </c>
      <c r="AC97" t="e">
        <f>'2018-V1'!S107</f>
        <v>#REF!</v>
      </c>
      <c r="AD97" t="e">
        <f>'2018-V1'!T107</f>
        <v>#REF!</v>
      </c>
      <c r="AF97" t="e">
        <f t="shared" si="1"/>
        <v>#REF!</v>
      </c>
    </row>
    <row r="98" spans="3:32" ht="30" x14ac:dyDescent="0.25">
      <c r="C98" s="169" t="e">
        <f>'2018-V1'!$B$3</f>
        <v>#REF!</v>
      </c>
      <c r="D98" s="169">
        <v>2017</v>
      </c>
      <c r="E98" s="169" t="e">
        <f>'2018-V1'!$B$4</f>
        <v>#REF!</v>
      </c>
      <c r="F98" s="169" t="e">
        <f>'2018-V1'!$B$7</f>
        <v>#REF!</v>
      </c>
      <c r="G98" s="169" t="e">
        <f>'2018-V1'!$B$8</f>
        <v>#REF!</v>
      </c>
      <c r="H98" s="170" t="e">
        <f>'2018-V1'!$B$9</f>
        <v>#REF!</v>
      </c>
      <c r="I98" s="169" t="e">
        <f>'2018-V1'!$B$10</f>
        <v>#REF!</v>
      </c>
      <c r="J98" s="170" t="e">
        <f>#REF!</f>
        <v>#REF!</v>
      </c>
      <c r="K98" s="263" t="s">
        <v>765</v>
      </c>
      <c r="L98" s="177">
        <f>'2018-V1'!A108</f>
        <v>8.1</v>
      </c>
      <c r="M98" t="e">
        <f>'2018-V1'!C108</f>
        <v>#REF!</v>
      </c>
      <c r="N98" t="e">
        <f>'2018-V1'!D108</f>
        <v>#REF!</v>
      </c>
      <c r="O98" t="e">
        <f>'2018-V1'!E108</f>
        <v>#REF!</v>
      </c>
      <c r="P98" t="e">
        <f>'2018-V1'!F108</f>
        <v>#REF!</v>
      </c>
      <c r="Q98" t="e">
        <f>'2018-V1'!G108</f>
        <v>#REF!</v>
      </c>
      <c r="R98" t="e">
        <f>'2018-V1'!H108</f>
        <v>#REF!</v>
      </c>
      <c r="S98" t="e">
        <f>'2018-V1'!I108</f>
        <v>#REF!</v>
      </c>
      <c r="T98" t="e">
        <f>'2018-V1'!J108</f>
        <v>#REF!</v>
      </c>
      <c r="U98" t="e">
        <f>'2018-V1'!K108</f>
        <v>#REF!</v>
      </c>
      <c r="V98" t="e">
        <f>'2018-V1'!L108</f>
        <v>#REF!</v>
      </c>
      <c r="W98" t="e">
        <f>'2018-V1'!M108</f>
        <v>#REF!</v>
      </c>
      <c r="X98" t="e">
        <f>'2018-V1'!N108</f>
        <v>#REF!</v>
      </c>
      <c r="Y98" t="e">
        <f>'2018-V1'!O108</f>
        <v>#REF!</v>
      </c>
      <c r="Z98" t="e">
        <f>'2018-V1'!P108</f>
        <v>#REF!</v>
      </c>
      <c r="AA98" t="e">
        <f>'2018-V1'!Q108</f>
        <v>#REF!</v>
      </c>
      <c r="AB98" t="e">
        <f>'2018-V1'!R108</f>
        <v>#REF!</v>
      </c>
      <c r="AC98" t="e">
        <f>'2018-V1'!S108</f>
        <v>#REF!</v>
      </c>
      <c r="AD98" t="e">
        <f>'2018-V1'!T108</f>
        <v>#REF!</v>
      </c>
      <c r="AF98" t="e">
        <f t="shared" si="1"/>
        <v>#REF!</v>
      </c>
    </row>
    <row r="99" spans="3:32" ht="30" x14ac:dyDescent="0.25">
      <c r="C99" s="169" t="e">
        <f>'2018-V1'!$B$3</f>
        <v>#REF!</v>
      </c>
      <c r="D99" s="169">
        <v>2017</v>
      </c>
      <c r="E99" s="169" t="e">
        <f>'2018-V1'!$B$4</f>
        <v>#REF!</v>
      </c>
      <c r="F99" s="169" t="e">
        <f>'2018-V1'!$B$7</f>
        <v>#REF!</v>
      </c>
      <c r="G99" s="169" t="e">
        <f>'2018-V1'!$B$8</f>
        <v>#REF!</v>
      </c>
      <c r="H99" s="170" t="e">
        <f>'2018-V1'!$B$9</f>
        <v>#REF!</v>
      </c>
      <c r="I99" s="169" t="e">
        <f>'2018-V1'!$B$10</f>
        <v>#REF!</v>
      </c>
      <c r="J99" s="170" t="e">
        <f>#REF!</f>
        <v>#REF!</v>
      </c>
      <c r="K99" s="263" t="s">
        <v>772</v>
      </c>
      <c r="L99" s="177">
        <f>'2018-V1'!A109</f>
        <v>8.1999999999999993</v>
      </c>
      <c r="M99" t="e">
        <f>'2018-V1'!C109</f>
        <v>#REF!</v>
      </c>
      <c r="N99" t="e">
        <f>'2018-V1'!D109</f>
        <v>#REF!</v>
      </c>
      <c r="O99" t="e">
        <f>'2018-V1'!E109</f>
        <v>#REF!</v>
      </c>
      <c r="P99" t="e">
        <f>'2018-V1'!F109</f>
        <v>#REF!</v>
      </c>
      <c r="Q99" t="e">
        <f>'2018-V1'!G109</f>
        <v>#REF!</v>
      </c>
      <c r="R99" t="e">
        <f>'2018-V1'!H109</f>
        <v>#REF!</v>
      </c>
      <c r="S99" t="e">
        <f>'2018-V1'!I109</f>
        <v>#REF!</v>
      </c>
      <c r="T99" t="e">
        <f>'2018-V1'!J109</f>
        <v>#REF!</v>
      </c>
      <c r="U99" t="e">
        <f>'2018-V1'!K109</f>
        <v>#REF!</v>
      </c>
      <c r="V99" t="e">
        <f>'2018-V1'!L109</f>
        <v>#REF!</v>
      </c>
      <c r="W99" t="e">
        <f>'2018-V1'!M109</f>
        <v>#REF!</v>
      </c>
      <c r="X99" t="e">
        <f>'2018-V1'!N109</f>
        <v>#REF!</v>
      </c>
      <c r="Y99" t="e">
        <f>'2018-V1'!O109</f>
        <v>#REF!</v>
      </c>
      <c r="Z99" t="e">
        <f>'2018-V1'!P109</f>
        <v>#REF!</v>
      </c>
      <c r="AA99" t="e">
        <f>'2018-V1'!Q109</f>
        <v>#REF!</v>
      </c>
      <c r="AB99" t="e">
        <f>'2018-V1'!R109</f>
        <v>#REF!</v>
      </c>
      <c r="AC99" t="e">
        <f>'2018-V1'!S109</f>
        <v>#REF!</v>
      </c>
      <c r="AD99" t="e">
        <f>'2018-V1'!T109</f>
        <v>#REF!</v>
      </c>
      <c r="AF99" t="e">
        <f t="shared" si="1"/>
        <v>#REF!</v>
      </c>
    </row>
    <row r="100" spans="3:32" ht="30" x14ac:dyDescent="0.25">
      <c r="C100" s="169" t="e">
        <f>'2018-V1'!$B$3</f>
        <v>#REF!</v>
      </c>
      <c r="D100" s="169">
        <v>2017</v>
      </c>
      <c r="E100" s="169" t="e">
        <f>'2018-V1'!$B$4</f>
        <v>#REF!</v>
      </c>
      <c r="F100" s="169" t="e">
        <f>'2018-V1'!$B$7</f>
        <v>#REF!</v>
      </c>
      <c r="G100" s="169" t="e">
        <f>'2018-V1'!$B$8</f>
        <v>#REF!</v>
      </c>
      <c r="H100" s="170" t="e">
        <f>'2018-V1'!$B$9</f>
        <v>#REF!</v>
      </c>
      <c r="I100" s="169" t="e">
        <f>'2018-V1'!$B$10</f>
        <v>#REF!</v>
      </c>
      <c r="J100" s="170" t="e">
        <f>#REF!</f>
        <v>#REF!</v>
      </c>
      <c r="K100" s="263" t="s">
        <v>774</v>
      </c>
      <c r="L100" s="177">
        <f>'2018-V1'!A110</f>
        <v>8.3000000000000007</v>
      </c>
      <c r="M100" t="e">
        <f>'2018-V1'!C110</f>
        <v>#REF!</v>
      </c>
      <c r="N100" t="e">
        <f>'2018-V1'!D110</f>
        <v>#REF!</v>
      </c>
      <c r="O100" t="e">
        <f>'2018-V1'!E110</f>
        <v>#REF!</v>
      </c>
      <c r="P100" t="e">
        <f>'2018-V1'!F110</f>
        <v>#REF!</v>
      </c>
      <c r="Q100" t="e">
        <f>'2018-V1'!G110</f>
        <v>#REF!</v>
      </c>
      <c r="R100" t="e">
        <f>'2018-V1'!H110</f>
        <v>#REF!</v>
      </c>
      <c r="S100" t="e">
        <f>'2018-V1'!I110</f>
        <v>#REF!</v>
      </c>
      <c r="T100" t="e">
        <f>'2018-V1'!J110</f>
        <v>#REF!</v>
      </c>
      <c r="U100" t="e">
        <f>'2018-V1'!K110</f>
        <v>#REF!</v>
      </c>
      <c r="V100" t="e">
        <f>'2018-V1'!L110</f>
        <v>#REF!</v>
      </c>
      <c r="W100" t="e">
        <f>'2018-V1'!M110</f>
        <v>#REF!</v>
      </c>
      <c r="X100" t="e">
        <f>'2018-V1'!N110</f>
        <v>#REF!</v>
      </c>
      <c r="Y100" t="e">
        <f>'2018-V1'!O110</f>
        <v>#REF!</v>
      </c>
      <c r="Z100" t="e">
        <f>'2018-V1'!P110</f>
        <v>#REF!</v>
      </c>
      <c r="AA100" t="e">
        <f>'2018-V1'!Q110</f>
        <v>#REF!</v>
      </c>
      <c r="AB100" t="e">
        <f>'2018-V1'!R110</f>
        <v>#REF!</v>
      </c>
      <c r="AC100" t="e">
        <f>'2018-V1'!S110</f>
        <v>#REF!</v>
      </c>
      <c r="AD100" t="e">
        <f>'2018-V1'!T110</f>
        <v>#REF!</v>
      </c>
      <c r="AF100" t="e">
        <f t="shared" si="1"/>
        <v>#REF!</v>
      </c>
    </row>
    <row r="101" spans="3:32" ht="30" x14ac:dyDescent="0.25">
      <c r="C101" s="169" t="e">
        <f>'2018-V1'!$B$3</f>
        <v>#REF!</v>
      </c>
      <c r="D101" s="169">
        <v>2017</v>
      </c>
      <c r="E101" s="169" t="e">
        <f>'2018-V1'!$B$4</f>
        <v>#REF!</v>
      </c>
      <c r="F101" s="169" t="e">
        <f>'2018-V1'!$B$7</f>
        <v>#REF!</v>
      </c>
      <c r="G101" s="169" t="e">
        <f>'2018-V1'!$B$8</f>
        <v>#REF!</v>
      </c>
      <c r="H101" s="170" t="e">
        <f>'2018-V1'!$B$9</f>
        <v>#REF!</v>
      </c>
      <c r="I101" s="169" t="e">
        <f>'2018-V1'!$B$10</f>
        <v>#REF!</v>
      </c>
      <c r="J101" s="170" t="e">
        <f>#REF!</f>
        <v>#REF!</v>
      </c>
      <c r="K101" s="263" t="s">
        <v>777</v>
      </c>
      <c r="L101" s="177">
        <f>'2018-V1'!A111</f>
        <v>8.4</v>
      </c>
      <c r="M101" t="e">
        <f>'2018-V1'!C111</f>
        <v>#REF!</v>
      </c>
      <c r="N101" t="e">
        <f>'2018-V1'!D111</f>
        <v>#REF!</v>
      </c>
      <c r="O101" t="e">
        <f>'2018-V1'!E111</f>
        <v>#REF!</v>
      </c>
      <c r="P101" t="e">
        <f>'2018-V1'!F111</f>
        <v>#REF!</v>
      </c>
      <c r="Q101" t="e">
        <f>'2018-V1'!G111</f>
        <v>#REF!</v>
      </c>
      <c r="R101" t="e">
        <f>'2018-V1'!H111</f>
        <v>#REF!</v>
      </c>
      <c r="S101" t="e">
        <f>'2018-V1'!I111</f>
        <v>#REF!</v>
      </c>
      <c r="T101" t="e">
        <f>'2018-V1'!J111</f>
        <v>#REF!</v>
      </c>
      <c r="U101" t="e">
        <f>'2018-V1'!K111</f>
        <v>#REF!</v>
      </c>
      <c r="V101" t="e">
        <f>'2018-V1'!L111</f>
        <v>#REF!</v>
      </c>
      <c r="W101" t="e">
        <f>'2018-V1'!M111</f>
        <v>#REF!</v>
      </c>
      <c r="X101" t="e">
        <f>'2018-V1'!N111</f>
        <v>#REF!</v>
      </c>
      <c r="Y101" t="e">
        <f>'2018-V1'!O111</f>
        <v>#REF!</v>
      </c>
      <c r="Z101" t="e">
        <f>'2018-V1'!P111</f>
        <v>#REF!</v>
      </c>
      <c r="AA101" t="e">
        <f>'2018-V1'!Q111</f>
        <v>#REF!</v>
      </c>
      <c r="AB101" t="e">
        <f>'2018-V1'!R111</f>
        <v>#REF!</v>
      </c>
      <c r="AC101" t="e">
        <f>'2018-V1'!S111</f>
        <v>#REF!</v>
      </c>
      <c r="AD101" t="e">
        <f>'2018-V1'!T111</f>
        <v>#REF!</v>
      </c>
      <c r="AF101" t="e">
        <f t="shared" si="1"/>
        <v>#REF!</v>
      </c>
    </row>
    <row r="102" spans="3:32" x14ac:dyDescent="0.25">
      <c r="C102" s="169" t="e">
        <f>'2018-V1'!$B$3</f>
        <v>#REF!</v>
      </c>
      <c r="D102" s="169">
        <v>2017</v>
      </c>
      <c r="E102" s="169" t="e">
        <f>'2018-V1'!$B$4</f>
        <v>#REF!</v>
      </c>
      <c r="F102" s="169" t="e">
        <f>'2018-V1'!$B$7</f>
        <v>#REF!</v>
      </c>
      <c r="G102" s="169" t="e">
        <f>'2018-V1'!$B$8</f>
        <v>#REF!</v>
      </c>
      <c r="H102" s="170" t="e">
        <f>'2018-V1'!$B$9</f>
        <v>#REF!</v>
      </c>
      <c r="I102" s="169" t="e">
        <f>'2018-V1'!$B$10</f>
        <v>#REF!</v>
      </c>
      <c r="J102" s="170" t="e">
        <f>#REF!</f>
        <v>#REF!</v>
      </c>
      <c r="K102" s="263" t="s">
        <v>781</v>
      </c>
      <c r="L102" s="177">
        <f>'2018-V1'!A112</f>
        <v>8.5</v>
      </c>
      <c r="M102" t="e">
        <f>'2018-V1'!C112</f>
        <v>#REF!</v>
      </c>
      <c r="N102" t="e">
        <f>'2018-V1'!D112</f>
        <v>#REF!</v>
      </c>
      <c r="O102" t="e">
        <f>'2018-V1'!E112</f>
        <v>#REF!</v>
      </c>
      <c r="P102" t="e">
        <f>'2018-V1'!F112</f>
        <v>#REF!</v>
      </c>
      <c r="Q102" t="e">
        <f>'2018-V1'!G112</f>
        <v>#REF!</v>
      </c>
      <c r="R102" t="e">
        <f>'2018-V1'!H112</f>
        <v>#REF!</v>
      </c>
      <c r="S102" t="e">
        <f>'2018-V1'!I112</f>
        <v>#REF!</v>
      </c>
      <c r="T102" t="e">
        <f>'2018-V1'!J112</f>
        <v>#REF!</v>
      </c>
      <c r="U102" t="e">
        <f>'2018-V1'!K112</f>
        <v>#REF!</v>
      </c>
      <c r="V102" t="e">
        <f>'2018-V1'!L112</f>
        <v>#REF!</v>
      </c>
      <c r="W102" t="e">
        <f>'2018-V1'!M112</f>
        <v>#REF!</v>
      </c>
      <c r="X102" t="e">
        <f>'2018-V1'!N112</f>
        <v>#REF!</v>
      </c>
      <c r="Y102" t="e">
        <f>'2018-V1'!O112</f>
        <v>#REF!</v>
      </c>
      <c r="Z102" t="e">
        <f>'2018-V1'!P112</f>
        <v>#REF!</v>
      </c>
      <c r="AA102" t="e">
        <f>'2018-V1'!Q112</f>
        <v>#REF!</v>
      </c>
      <c r="AB102" t="e">
        <f>'2018-V1'!R112</f>
        <v>#REF!</v>
      </c>
      <c r="AC102" t="e">
        <f>'2018-V1'!S112</f>
        <v>#REF!</v>
      </c>
      <c r="AD102" t="e">
        <f>'2018-V1'!T112</f>
        <v>#REF!</v>
      </c>
      <c r="AF102" t="e">
        <f t="shared" si="1"/>
        <v>#REF!</v>
      </c>
    </row>
    <row r="103" spans="3:32" ht="30" x14ac:dyDescent="0.25">
      <c r="C103" s="169" t="e">
        <f>'2018-V1'!$B$3</f>
        <v>#REF!</v>
      </c>
      <c r="D103" s="169">
        <v>2017</v>
      </c>
      <c r="E103" s="169" t="e">
        <f>'2018-V1'!$B$4</f>
        <v>#REF!</v>
      </c>
      <c r="F103" s="169" t="e">
        <f>'2018-V1'!$B$7</f>
        <v>#REF!</v>
      </c>
      <c r="G103" s="169" t="e">
        <f>'2018-V1'!$B$8</f>
        <v>#REF!</v>
      </c>
      <c r="H103" s="170" t="e">
        <f>'2018-V1'!$B$9</f>
        <v>#REF!</v>
      </c>
      <c r="I103" s="169" t="e">
        <f>'2018-V1'!$B$10</f>
        <v>#REF!</v>
      </c>
      <c r="J103" s="170" t="e">
        <f>#REF!</f>
        <v>#REF!</v>
      </c>
      <c r="K103" s="263" t="s">
        <v>783</v>
      </c>
      <c r="L103" s="177">
        <f>'2018-V1'!A113</f>
        <v>8.6</v>
      </c>
      <c r="M103" t="e">
        <f>'2018-V1'!C113</f>
        <v>#REF!</v>
      </c>
      <c r="N103" t="e">
        <f>'2018-V1'!D113</f>
        <v>#REF!</v>
      </c>
      <c r="O103" t="e">
        <f>'2018-V1'!E113</f>
        <v>#REF!</v>
      </c>
      <c r="P103" t="e">
        <f>'2018-V1'!F113</f>
        <v>#REF!</v>
      </c>
      <c r="Q103" t="e">
        <f>'2018-V1'!G113</f>
        <v>#REF!</v>
      </c>
      <c r="R103" t="e">
        <f>'2018-V1'!H113</f>
        <v>#REF!</v>
      </c>
      <c r="S103" t="e">
        <f>'2018-V1'!I113</f>
        <v>#REF!</v>
      </c>
      <c r="T103" t="e">
        <f>'2018-V1'!J113</f>
        <v>#REF!</v>
      </c>
      <c r="U103" t="e">
        <f>'2018-V1'!K113</f>
        <v>#REF!</v>
      </c>
      <c r="V103" t="e">
        <f>'2018-V1'!L113</f>
        <v>#REF!</v>
      </c>
      <c r="W103" t="e">
        <f>'2018-V1'!M113</f>
        <v>#REF!</v>
      </c>
      <c r="X103" t="e">
        <f>'2018-V1'!N113</f>
        <v>#REF!</v>
      </c>
      <c r="Y103" t="e">
        <f>'2018-V1'!O113</f>
        <v>#REF!</v>
      </c>
      <c r="Z103" t="e">
        <f>'2018-V1'!P113</f>
        <v>#REF!</v>
      </c>
      <c r="AA103" t="e">
        <f>'2018-V1'!Q113</f>
        <v>#REF!</v>
      </c>
      <c r="AB103" t="e">
        <f>'2018-V1'!R113</f>
        <v>#REF!</v>
      </c>
      <c r="AC103" t="e">
        <f>'2018-V1'!S113</f>
        <v>#REF!</v>
      </c>
      <c r="AD103" t="e">
        <f>'2018-V1'!T113</f>
        <v>#REF!</v>
      </c>
      <c r="AF103" t="e">
        <f t="shared" si="1"/>
        <v>#REF!</v>
      </c>
    </row>
    <row r="104" spans="3:32" x14ac:dyDescent="0.25">
      <c r="C104" s="169" t="e">
        <f>'2018-V1'!$B$3</f>
        <v>#REF!</v>
      </c>
      <c r="D104" s="169">
        <v>2017</v>
      </c>
      <c r="E104" s="169" t="e">
        <f>'2018-V1'!$B$4</f>
        <v>#REF!</v>
      </c>
      <c r="F104" s="169" t="e">
        <f>'2018-V1'!$B$7</f>
        <v>#REF!</v>
      </c>
      <c r="G104" s="169" t="e">
        <f>'2018-V1'!$B$8</f>
        <v>#REF!</v>
      </c>
      <c r="H104" s="170" t="e">
        <f>'2018-V1'!$B$9</f>
        <v>#REF!</v>
      </c>
      <c r="I104" s="169" t="e">
        <f>'2018-V1'!$B$10</f>
        <v>#REF!</v>
      </c>
      <c r="J104" s="170" t="e">
        <f>#REF!</f>
        <v>#REF!</v>
      </c>
      <c r="K104" s="257"/>
      <c r="L104" s="177">
        <f>'2018-V1'!A114</f>
        <v>0</v>
      </c>
      <c r="M104">
        <f>'2018-V1'!C114</f>
        <v>0</v>
      </c>
      <c r="N104">
        <f>'2018-V1'!D114</f>
        <v>0</v>
      </c>
      <c r="O104">
        <f>'2018-V1'!E114</f>
        <v>0</v>
      </c>
      <c r="P104">
        <f>'2018-V1'!F114</f>
        <v>0</v>
      </c>
      <c r="Q104">
        <f>'2018-V1'!G114</f>
        <v>0</v>
      </c>
      <c r="R104">
        <f>'2018-V1'!H114</f>
        <v>0</v>
      </c>
      <c r="S104">
        <f>'2018-V1'!I114</f>
        <v>0</v>
      </c>
      <c r="T104">
        <f>'2018-V1'!J114</f>
        <v>0</v>
      </c>
      <c r="U104">
        <f>'2018-V1'!K114</f>
        <v>0</v>
      </c>
      <c r="V104">
        <f>'2018-V1'!L114</f>
        <v>0</v>
      </c>
      <c r="W104">
        <f>'2018-V1'!M114</f>
        <v>0</v>
      </c>
      <c r="X104">
        <f>'2018-V1'!N114</f>
        <v>0</v>
      </c>
      <c r="Y104">
        <f>'2018-V1'!O114</f>
        <v>0</v>
      </c>
      <c r="Z104">
        <f>'2018-V1'!P114</f>
        <v>0</v>
      </c>
      <c r="AA104">
        <f>'2018-V1'!Q114</f>
        <v>0</v>
      </c>
      <c r="AB104">
        <f>'2018-V1'!R114</f>
        <v>0</v>
      </c>
      <c r="AC104">
        <f>'2018-V1'!S114</f>
        <v>0</v>
      </c>
      <c r="AD104">
        <f>'2018-V1'!T114</f>
        <v>0</v>
      </c>
      <c r="AF104">
        <f t="shared" si="1"/>
        <v>1</v>
      </c>
    </row>
    <row r="105" spans="3:32" ht="30" x14ac:dyDescent="0.25">
      <c r="C105" s="169" t="e">
        <f>'2018-V1'!$B$3</f>
        <v>#REF!</v>
      </c>
      <c r="D105" s="169">
        <v>2017</v>
      </c>
      <c r="E105" s="169" t="e">
        <f>'2018-V1'!$B$4</f>
        <v>#REF!</v>
      </c>
      <c r="F105" s="169" t="e">
        <f>'2018-V1'!$B$7</f>
        <v>#REF!</v>
      </c>
      <c r="G105" s="169" t="e">
        <f>'2018-V1'!$B$8</f>
        <v>#REF!</v>
      </c>
      <c r="H105" s="170" t="e">
        <f>'2018-V1'!$B$9</f>
        <v>#REF!</v>
      </c>
      <c r="I105" s="169" t="e">
        <f>'2018-V1'!$B$10</f>
        <v>#REF!</v>
      </c>
      <c r="J105" s="170" t="e">
        <f>#REF!</f>
        <v>#REF!</v>
      </c>
      <c r="K105" s="262" t="s">
        <v>788</v>
      </c>
      <c r="L105" s="177">
        <f>'2018-V1'!A115</f>
        <v>9</v>
      </c>
      <c r="M105" t="e">
        <f>'2018-V1'!C115</f>
        <v>#REF!</v>
      </c>
      <c r="N105" t="e">
        <f>'2018-V1'!D115</f>
        <v>#REF!</v>
      </c>
      <c r="O105" t="e">
        <f>'2018-V1'!E115</f>
        <v>#REF!</v>
      </c>
      <c r="P105" t="e">
        <f>'2018-V1'!F115</f>
        <v>#REF!</v>
      </c>
      <c r="Q105" t="e">
        <f>'2018-V1'!G115</f>
        <v>#REF!</v>
      </c>
      <c r="R105" t="e">
        <f>'2018-V1'!H115</f>
        <v>#REF!</v>
      </c>
      <c r="S105" t="e">
        <f>'2018-V1'!I115</f>
        <v>#REF!</v>
      </c>
      <c r="T105" t="e">
        <f>'2018-V1'!J115</f>
        <v>#REF!</v>
      </c>
      <c r="U105" t="e">
        <f>'2018-V1'!K115</f>
        <v>#REF!</v>
      </c>
      <c r="V105" t="e">
        <f>'2018-V1'!L115</f>
        <v>#REF!</v>
      </c>
      <c r="W105" t="e">
        <f>'2018-V1'!M115</f>
        <v>#REF!</v>
      </c>
      <c r="X105" t="e">
        <f>'2018-V1'!N115</f>
        <v>#REF!</v>
      </c>
      <c r="Y105" t="e">
        <f>'2018-V1'!O115</f>
        <v>#REF!</v>
      </c>
      <c r="Z105" t="e">
        <f>'2018-V1'!P115</f>
        <v>#REF!</v>
      </c>
      <c r="AA105" t="e">
        <f>'2018-V1'!Q115</f>
        <v>#REF!</v>
      </c>
      <c r="AB105" t="e">
        <f>'2018-V1'!R115</f>
        <v>#REF!</v>
      </c>
      <c r="AC105" t="e">
        <f>'2018-V1'!S115</f>
        <v>#REF!</v>
      </c>
      <c r="AD105" t="e">
        <f>'2018-V1'!T115</f>
        <v>#REF!</v>
      </c>
      <c r="AF105" t="e">
        <f t="shared" si="1"/>
        <v>#REF!</v>
      </c>
    </row>
    <row r="106" spans="3:32" x14ac:dyDescent="0.25">
      <c r="C106" s="169" t="e">
        <f>'2018-V1'!$B$3</f>
        <v>#REF!</v>
      </c>
      <c r="D106" s="169">
        <v>2017</v>
      </c>
      <c r="E106" s="169" t="e">
        <f>'2018-V1'!$B$4</f>
        <v>#REF!</v>
      </c>
      <c r="F106" s="169" t="e">
        <f>'2018-V1'!$B$7</f>
        <v>#REF!</v>
      </c>
      <c r="G106" s="169" t="e">
        <f>'2018-V1'!$B$8</f>
        <v>#REF!</v>
      </c>
      <c r="H106" s="170" t="e">
        <f>'2018-V1'!$B$9</f>
        <v>#REF!</v>
      </c>
      <c r="I106" s="169" t="e">
        <f>'2018-V1'!$B$10</f>
        <v>#REF!</v>
      </c>
      <c r="J106" s="170" t="e">
        <f>#REF!</f>
        <v>#REF!</v>
      </c>
      <c r="K106" s="263" t="s">
        <v>789</v>
      </c>
      <c r="L106" s="177">
        <f>'2018-V1'!A116</f>
        <v>9.1</v>
      </c>
      <c r="M106" t="e">
        <f>'2018-V1'!C116</f>
        <v>#REF!</v>
      </c>
      <c r="N106" t="e">
        <f>'2018-V1'!D116</f>
        <v>#REF!</v>
      </c>
      <c r="O106" t="e">
        <f>'2018-V1'!E116</f>
        <v>#REF!</v>
      </c>
      <c r="P106" t="e">
        <f>'2018-V1'!F116</f>
        <v>#REF!</v>
      </c>
      <c r="Q106" t="e">
        <f>'2018-V1'!G116</f>
        <v>#REF!</v>
      </c>
      <c r="R106" t="e">
        <f>'2018-V1'!H116</f>
        <v>#REF!</v>
      </c>
      <c r="S106" t="e">
        <f>'2018-V1'!I116</f>
        <v>#REF!</v>
      </c>
      <c r="T106" t="e">
        <f>'2018-V1'!J116</f>
        <v>#REF!</v>
      </c>
      <c r="U106" t="e">
        <f>'2018-V1'!K116</f>
        <v>#REF!</v>
      </c>
      <c r="V106" t="e">
        <f>'2018-V1'!L116</f>
        <v>#REF!</v>
      </c>
      <c r="W106" t="e">
        <f>'2018-V1'!M116</f>
        <v>#REF!</v>
      </c>
      <c r="X106" t="e">
        <f>'2018-V1'!N116</f>
        <v>#REF!</v>
      </c>
      <c r="Y106" t="e">
        <f>'2018-V1'!O116</f>
        <v>#REF!</v>
      </c>
      <c r="Z106" t="e">
        <f>'2018-V1'!P116</f>
        <v>#REF!</v>
      </c>
      <c r="AA106" t="e">
        <f>'2018-V1'!Q116</f>
        <v>#REF!</v>
      </c>
      <c r="AB106" t="e">
        <f>'2018-V1'!R116</f>
        <v>#REF!</v>
      </c>
      <c r="AC106" t="e">
        <f>'2018-V1'!S116</f>
        <v>#REF!</v>
      </c>
      <c r="AD106" t="e">
        <f>'2018-V1'!T116</f>
        <v>#REF!</v>
      </c>
      <c r="AF106" t="e">
        <f t="shared" si="1"/>
        <v>#REF!</v>
      </c>
    </row>
    <row r="107" spans="3:32" ht="30" x14ac:dyDescent="0.25">
      <c r="C107" s="169" t="e">
        <f>'2018-V1'!$B$3</f>
        <v>#REF!</v>
      </c>
      <c r="D107" s="169">
        <v>2017</v>
      </c>
      <c r="E107" s="169" t="e">
        <f>'2018-V1'!$B$4</f>
        <v>#REF!</v>
      </c>
      <c r="F107" s="169" t="e">
        <f>'2018-V1'!$B$7</f>
        <v>#REF!</v>
      </c>
      <c r="G107" s="169" t="e">
        <f>'2018-V1'!$B$8</f>
        <v>#REF!</v>
      </c>
      <c r="H107" s="170" t="e">
        <f>'2018-V1'!$B$9</f>
        <v>#REF!</v>
      </c>
      <c r="I107" s="169" t="e">
        <f>'2018-V1'!$B$10</f>
        <v>#REF!</v>
      </c>
      <c r="J107" s="170" t="e">
        <f>#REF!</f>
        <v>#REF!</v>
      </c>
      <c r="K107" s="263" t="s">
        <v>1183</v>
      </c>
      <c r="L107" s="177">
        <f>'2018-V1'!A117</f>
        <v>9.1999999999999993</v>
      </c>
      <c r="M107" t="e">
        <f>'2018-V1'!C117</f>
        <v>#REF!</v>
      </c>
      <c r="N107" t="e">
        <f>'2018-V1'!D117</f>
        <v>#REF!</v>
      </c>
      <c r="O107" t="e">
        <f>'2018-V1'!E117</f>
        <v>#REF!</v>
      </c>
      <c r="P107" t="e">
        <f>'2018-V1'!F117</f>
        <v>#REF!</v>
      </c>
      <c r="Q107" t="e">
        <f>'2018-V1'!G117</f>
        <v>#REF!</v>
      </c>
      <c r="R107" t="e">
        <f>'2018-V1'!H117</f>
        <v>#REF!</v>
      </c>
      <c r="S107" t="e">
        <f>'2018-V1'!I117</f>
        <v>#REF!</v>
      </c>
      <c r="T107" t="e">
        <f>'2018-V1'!J117</f>
        <v>#REF!</v>
      </c>
      <c r="U107" t="e">
        <f>'2018-V1'!K117</f>
        <v>#REF!</v>
      </c>
      <c r="V107" t="e">
        <f>'2018-V1'!L117</f>
        <v>#REF!</v>
      </c>
      <c r="W107" t="e">
        <f>'2018-V1'!M117</f>
        <v>#REF!</v>
      </c>
      <c r="X107" t="e">
        <f>'2018-V1'!N117</f>
        <v>#REF!</v>
      </c>
      <c r="Y107" t="e">
        <f>'2018-V1'!O117</f>
        <v>#REF!</v>
      </c>
      <c r="Z107" t="e">
        <f>'2018-V1'!P117</f>
        <v>#REF!</v>
      </c>
      <c r="AA107" t="e">
        <f>'2018-V1'!Q117</f>
        <v>#REF!</v>
      </c>
      <c r="AB107" t="e">
        <f>'2018-V1'!R117</f>
        <v>#REF!</v>
      </c>
      <c r="AC107" t="e">
        <f>'2018-V1'!S117</f>
        <v>#REF!</v>
      </c>
      <c r="AD107" t="e">
        <f>'2018-V1'!T117</f>
        <v>#REF!</v>
      </c>
      <c r="AF107" t="e">
        <f t="shared" si="1"/>
        <v>#REF!</v>
      </c>
    </row>
    <row r="108" spans="3:32" x14ac:dyDescent="0.25">
      <c r="C108" s="169" t="e">
        <f>'2018-V1'!$B$3</f>
        <v>#REF!</v>
      </c>
      <c r="D108" s="169">
        <v>2017</v>
      </c>
      <c r="E108" s="169" t="e">
        <f>'2018-V1'!$B$4</f>
        <v>#REF!</v>
      </c>
      <c r="F108" s="169" t="e">
        <f>'2018-V1'!$B$7</f>
        <v>#REF!</v>
      </c>
      <c r="G108" s="169" t="e">
        <f>'2018-V1'!$B$8</f>
        <v>#REF!</v>
      </c>
      <c r="H108" s="170" t="e">
        <f>'2018-V1'!$B$9</f>
        <v>#REF!</v>
      </c>
      <c r="I108" s="169" t="e">
        <f>'2018-V1'!$B$10</f>
        <v>#REF!</v>
      </c>
      <c r="J108" s="170" t="e">
        <f>#REF!</f>
        <v>#REF!</v>
      </c>
      <c r="K108" s="263"/>
      <c r="L108" s="177"/>
      <c r="M108" t="e">
        <f>'2018-V1'!C118</f>
        <v>#REF!</v>
      </c>
      <c r="N108" t="e">
        <f>'2018-V1'!D118</f>
        <v>#REF!</v>
      </c>
      <c r="O108" t="e">
        <f>'2018-V1'!E118</f>
        <v>#REF!</v>
      </c>
      <c r="P108" t="e">
        <f>'2018-V1'!F118</f>
        <v>#REF!</v>
      </c>
      <c r="Q108" t="e">
        <f>'2018-V1'!G118</f>
        <v>#REF!</v>
      </c>
      <c r="R108" t="e">
        <f>'2018-V1'!H118</f>
        <v>#REF!</v>
      </c>
      <c r="S108" t="e">
        <f>'2018-V1'!I118</f>
        <v>#REF!</v>
      </c>
      <c r="T108" t="e">
        <f>'2018-V1'!J118</f>
        <v>#REF!</v>
      </c>
      <c r="U108" t="e">
        <f>'2018-V1'!K118</f>
        <v>#REF!</v>
      </c>
      <c r="V108" t="e">
        <f>'2018-V1'!L118</f>
        <v>#REF!</v>
      </c>
      <c r="W108" t="e">
        <f>'2018-V1'!M118</f>
        <v>#REF!</v>
      </c>
      <c r="X108" t="e">
        <f>'2018-V1'!N118</f>
        <v>#REF!</v>
      </c>
      <c r="Y108" t="e">
        <f>'2018-V1'!O118</f>
        <v>#REF!</v>
      </c>
      <c r="Z108" t="e">
        <f>'2018-V1'!P118</f>
        <v>#REF!</v>
      </c>
      <c r="AA108" t="e">
        <f>'2018-V1'!Q118</f>
        <v>#REF!</v>
      </c>
      <c r="AB108" t="e">
        <f>'2018-V1'!R118</f>
        <v>#REF!</v>
      </c>
      <c r="AC108" t="e">
        <f>'2018-V1'!S118</f>
        <v>#REF!</v>
      </c>
      <c r="AD108" t="e">
        <f>'2018-V1'!T118</f>
        <v>#REF!</v>
      </c>
      <c r="AF108" t="e">
        <f t="shared" si="1"/>
        <v>#REF!</v>
      </c>
    </row>
    <row r="109" spans="3:32" ht="45" x14ac:dyDescent="0.25">
      <c r="C109" s="169" t="e">
        <f>'2018-V1'!$B$3</f>
        <v>#REF!</v>
      </c>
      <c r="D109" s="169">
        <v>2017</v>
      </c>
      <c r="E109" s="169" t="e">
        <f>'2018-V1'!$B$4</f>
        <v>#REF!</v>
      </c>
      <c r="F109" s="169" t="e">
        <f>'2018-V1'!$B$7</f>
        <v>#REF!</v>
      </c>
      <c r="G109" s="169" t="e">
        <f>'2018-V1'!$B$8</f>
        <v>#REF!</v>
      </c>
      <c r="H109" s="170" t="e">
        <f>'2018-V1'!$B$9</f>
        <v>#REF!</v>
      </c>
      <c r="I109" s="169" t="e">
        <f>'2018-V1'!$B$10</f>
        <v>#REF!</v>
      </c>
      <c r="J109" s="170" t="e">
        <f>#REF!</f>
        <v>#REF!</v>
      </c>
      <c r="K109" s="263" t="s">
        <v>794</v>
      </c>
      <c r="L109" s="177">
        <v>9.3000000000000007</v>
      </c>
      <c r="M109" t="e">
        <f>'2018-V1'!C119</f>
        <v>#REF!</v>
      </c>
      <c r="N109" t="e">
        <f>'2018-V1'!D119</f>
        <v>#REF!</v>
      </c>
      <c r="O109" t="e">
        <f>'2018-V1'!E119</f>
        <v>#REF!</v>
      </c>
      <c r="P109" t="e">
        <f>'2018-V1'!F119</f>
        <v>#REF!</v>
      </c>
      <c r="Q109" t="e">
        <f>'2018-V1'!G119</f>
        <v>#REF!</v>
      </c>
      <c r="R109" t="e">
        <f>'2018-V1'!H119</f>
        <v>#REF!</v>
      </c>
      <c r="S109" t="e">
        <f>'2018-V1'!I119</f>
        <v>#REF!</v>
      </c>
      <c r="T109" t="e">
        <f>'2018-V1'!J119</f>
        <v>#REF!</v>
      </c>
      <c r="U109" t="e">
        <f>'2018-V1'!K119</f>
        <v>#REF!</v>
      </c>
      <c r="V109" t="e">
        <f>'2018-V1'!L119</f>
        <v>#REF!</v>
      </c>
      <c r="W109" t="e">
        <f>'2018-V1'!M119</f>
        <v>#REF!</v>
      </c>
      <c r="X109" t="e">
        <f>'2018-V1'!N119</f>
        <v>#REF!</v>
      </c>
      <c r="Y109" t="e">
        <f>'2018-V1'!O119</f>
        <v>#REF!</v>
      </c>
      <c r="Z109" t="e">
        <f>'2018-V1'!P119</f>
        <v>#REF!</v>
      </c>
      <c r="AA109" t="e">
        <f>'2018-V1'!Q119</f>
        <v>#REF!</v>
      </c>
      <c r="AB109" t="e">
        <f>'2018-V1'!R119</f>
        <v>#REF!</v>
      </c>
      <c r="AC109" t="e">
        <f>'2018-V1'!S119</f>
        <v>#REF!</v>
      </c>
      <c r="AD109" t="e">
        <f>'2018-V1'!T119</f>
        <v>#REF!</v>
      </c>
      <c r="AF109" t="e">
        <f t="shared" si="1"/>
        <v>#REF!</v>
      </c>
    </row>
    <row r="110" spans="3:32" x14ac:dyDescent="0.25">
      <c r="C110" s="169" t="e">
        <f>'2018-V1'!$B$3</f>
        <v>#REF!</v>
      </c>
      <c r="D110" s="169">
        <v>2017</v>
      </c>
      <c r="E110" s="169" t="e">
        <f>'2018-V1'!$B$4</f>
        <v>#REF!</v>
      </c>
      <c r="F110" s="169" t="e">
        <f>'2018-V1'!$B$7</f>
        <v>#REF!</v>
      </c>
      <c r="G110" s="169" t="e">
        <f>'2018-V1'!$B$8</f>
        <v>#REF!</v>
      </c>
      <c r="H110" s="170" t="e">
        <f>'2018-V1'!$B$9</f>
        <v>#REF!</v>
      </c>
      <c r="I110" s="169" t="e">
        <f>'2018-V1'!$B$10</f>
        <v>#REF!</v>
      </c>
      <c r="J110" s="170" t="e">
        <f>#REF!</f>
        <v>#REF!</v>
      </c>
      <c r="K110" s="263"/>
      <c r="L110" s="177">
        <f>'2018-V1'!A120</f>
        <v>0</v>
      </c>
      <c r="M110">
        <f>'2018-V1'!C120</f>
        <v>0</v>
      </c>
      <c r="N110">
        <f>'2018-V1'!D120</f>
        <v>0</v>
      </c>
      <c r="O110">
        <f>'2018-V1'!E120</f>
        <v>0</v>
      </c>
      <c r="P110">
        <f>'2018-V1'!F120</f>
        <v>0</v>
      </c>
      <c r="Q110">
        <f>'2018-V1'!G120</f>
        <v>0</v>
      </c>
      <c r="R110">
        <f>'2018-V1'!H120</f>
        <v>0</v>
      </c>
      <c r="S110">
        <f>'2018-V1'!I120</f>
        <v>0</v>
      </c>
      <c r="T110">
        <f>'2018-V1'!J120</f>
        <v>0</v>
      </c>
      <c r="U110">
        <f>'2018-V1'!K120</f>
        <v>0</v>
      </c>
      <c r="V110">
        <f>'2018-V1'!L120</f>
        <v>0</v>
      </c>
      <c r="W110">
        <f>'2018-V1'!M120</f>
        <v>0</v>
      </c>
      <c r="X110">
        <f>'2018-V1'!N120</f>
        <v>0</v>
      </c>
      <c r="Y110">
        <f>'2018-V1'!O120</f>
        <v>0</v>
      </c>
      <c r="Z110">
        <f>'2018-V1'!P120</f>
        <v>0</v>
      </c>
      <c r="AA110">
        <f>'2018-V1'!Q120</f>
        <v>0</v>
      </c>
      <c r="AB110">
        <f>'2018-V1'!R120</f>
        <v>0</v>
      </c>
      <c r="AC110">
        <f>'2018-V1'!S120</f>
        <v>0</v>
      </c>
      <c r="AD110">
        <f>'2018-V1'!T120</f>
        <v>0</v>
      </c>
      <c r="AF110">
        <f t="shared" si="1"/>
        <v>1</v>
      </c>
    </row>
    <row r="111" spans="3:32" ht="60" x14ac:dyDescent="0.25">
      <c r="C111" s="169" t="e">
        <f>'2018-V1'!$B$3</f>
        <v>#REF!</v>
      </c>
      <c r="D111" s="169">
        <v>2017</v>
      </c>
      <c r="E111" s="169" t="e">
        <f>'2018-V1'!$B$4</f>
        <v>#REF!</v>
      </c>
      <c r="F111" s="169" t="e">
        <f>'2018-V1'!$B$7</f>
        <v>#REF!</v>
      </c>
      <c r="G111" s="169" t="e">
        <f>'2018-V1'!$B$8</f>
        <v>#REF!</v>
      </c>
      <c r="H111" s="170" t="e">
        <f>'2018-V1'!$B$9</f>
        <v>#REF!</v>
      </c>
      <c r="I111" s="169" t="e">
        <f>'2018-V1'!$B$10</f>
        <v>#REF!</v>
      </c>
      <c r="J111" s="170" t="e">
        <f>#REF!</f>
        <v>#REF!</v>
      </c>
      <c r="K111" s="262" t="s">
        <v>796</v>
      </c>
      <c r="L111" s="177">
        <f>'2018-V1'!A121</f>
        <v>10</v>
      </c>
      <c r="M111" t="e">
        <f>'2018-V1'!C121</f>
        <v>#REF!</v>
      </c>
      <c r="N111" t="e">
        <f>'2018-V1'!D121</f>
        <v>#REF!</v>
      </c>
      <c r="O111" t="e">
        <f>'2018-V1'!E121</f>
        <v>#REF!</v>
      </c>
      <c r="P111" t="e">
        <f>'2018-V1'!F121</f>
        <v>#REF!</v>
      </c>
      <c r="Q111" t="e">
        <f>'2018-V1'!G121</f>
        <v>#REF!</v>
      </c>
      <c r="R111" t="e">
        <f>'2018-V1'!H121</f>
        <v>#REF!</v>
      </c>
      <c r="S111" t="e">
        <f>'2018-V1'!I121</f>
        <v>#REF!</v>
      </c>
      <c r="T111" t="e">
        <f>'2018-V1'!J121</f>
        <v>#REF!</v>
      </c>
      <c r="U111" t="e">
        <f>'2018-V1'!K121</f>
        <v>#REF!</v>
      </c>
      <c r="V111" t="e">
        <f>'2018-V1'!L121</f>
        <v>#REF!</v>
      </c>
      <c r="W111" t="e">
        <f>'2018-V1'!M121</f>
        <v>#REF!</v>
      </c>
      <c r="X111" t="e">
        <f>'2018-V1'!N121</f>
        <v>#REF!</v>
      </c>
      <c r="Y111" t="e">
        <f>'2018-V1'!O121</f>
        <v>#REF!</v>
      </c>
      <c r="Z111" t="e">
        <f>'2018-V1'!P121</f>
        <v>#REF!</v>
      </c>
      <c r="AA111" t="e">
        <f>'2018-V1'!Q121</f>
        <v>#REF!</v>
      </c>
      <c r="AB111" t="e">
        <f>'2018-V1'!R121</f>
        <v>#REF!</v>
      </c>
      <c r="AC111" t="e">
        <f>'2018-V1'!S121</f>
        <v>#REF!</v>
      </c>
      <c r="AD111" t="e">
        <f>'2018-V1'!T121</f>
        <v>#REF!</v>
      </c>
      <c r="AF111" t="e">
        <f t="shared" si="1"/>
        <v>#REF!</v>
      </c>
    </row>
    <row r="112" spans="3:32" ht="30" x14ac:dyDescent="0.25">
      <c r="C112" s="169" t="e">
        <f>'2018-V1'!$B$3</f>
        <v>#REF!</v>
      </c>
      <c r="D112" s="169">
        <v>2017</v>
      </c>
      <c r="E112" s="169" t="e">
        <f>'2018-V1'!$B$4</f>
        <v>#REF!</v>
      </c>
      <c r="F112" s="169" t="e">
        <f>'2018-V1'!$B$7</f>
        <v>#REF!</v>
      </c>
      <c r="G112" s="169" t="e">
        <f>'2018-V1'!$B$8</f>
        <v>#REF!</v>
      </c>
      <c r="H112" s="170" t="e">
        <f>'2018-V1'!$B$9</f>
        <v>#REF!</v>
      </c>
      <c r="I112" s="169" t="e">
        <f>'2018-V1'!$B$10</f>
        <v>#REF!</v>
      </c>
      <c r="J112" s="170" t="e">
        <f>#REF!</f>
        <v>#REF!</v>
      </c>
      <c r="K112" s="263" t="s">
        <v>799</v>
      </c>
      <c r="L112" s="177">
        <f>'2018-V1'!A122</f>
        <v>10.1</v>
      </c>
      <c r="M112" t="e">
        <f>'2018-V1'!C122</f>
        <v>#REF!</v>
      </c>
      <c r="N112" t="e">
        <f>'2018-V1'!D122</f>
        <v>#REF!</v>
      </c>
      <c r="O112" t="e">
        <f>'2018-V1'!E122</f>
        <v>#REF!</v>
      </c>
      <c r="P112" t="e">
        <f>'2018-V1'!F122</f>
        <v>#REF!</v>
      </c>
      <c r="Q112" t="e">
        <f>'2018-V1'!G122</f>
        <v>#REF!</v>
      </c>
      <c r="R112" t="e">
        <f>'2018-V1'!H122</f>
        <v>#REF!</v>
      </c>
      <c r="S112" t="e">
        <f>'2018-V1'!I122</f>
        <v>#REF!</v>
      </c>
      <c r="T112" t="e">
        <f>'2018-V1'!J122</f>
        <v>#REF!</v>
      </c>
      <c r="U112" t="e">
        <f>'2018-V1'!K122</f>
        <v>#REF!</v>
      </c>
      <c r="V112" t="e">
        <f>'2018-V1'!L122</f>
        <v>#REF!</v>
      </c>
      <c r="W112" t="e">
        <f>'2018-V1'!M122</f>
        <v>#REF!</v>
      </c>
      <c r="X112" t="e">
        <f>'2018-V1'!N122</f>
        <v>#REF!</v>
      </c>
      <c r="Y112" t="e">
        <f>'2018-V1'!O122</f>
        <v>#REF!</v>
      </c>
      <c r="Z112" t="e">
        <f>'2018-V1'!P122</f>
        <v>#REF!</v>
      </c>
      <c r="AA112" t="e">
        <f>'2018-V1'!Q122</f>
        <v>#REF!</v>
      </c>
      <c r="AB112" t="e">
        <f>'2018-V1'!R122</f>
        <v>#REF!</v>
      </c>
      <c r="AC112" t="e">
        <f>'2018-V1'!S122</f>
        <v>#REF!</v>
      </c>
      <c r="AD112" t="e">
        <f>'2018-V1'!T122</f>
        <v>#REF!</v>
      </c>
      <c r="AF112" t="e">
        <f t="shared" si="1"/>
        <v>#REF!</v>
      </c>
    </row>
    <row r="113" spans="3:32" ht="30" x14ac:dyDescent="0.25">
      <c r="C113" s="169" t="e">
        <f>'2018-V1'!$B$3</f>
        <v>#REF!</v>
      </c>
      <c r="D113" s="169">
        <v>2017</v>
      </c>
      <c r="E113" s="169" t="e">
        <f>'2018-V1'!$B$4</f>
        <v>#REF!</v>
      </c>
      <c r="F113" s="169" t="e">
        <f>'2018-V1'!$B$7</f>
        <v>#REF!</v>
      </c>
      <c r="G113" s="169" t="e">
        <f>'2018-V1'!$B$8</f>
        <v>#REF!</v>
      </c>
      <c r="H113" s="170" t="e">
        <f>'2018-V1'!$B$9</f>
        <v>#REF!</v>
      </c>
      <c r="I113" s="169" t="e">
        <f>'2018-V1'!$B$10</f>
        <v>#REF!</v>
      </c>
      <c r="J113" s="170" t="e">
        <f>#REF!</f>
        <v>#REF!</v>
      </c>
      <c r="K113" s="263" t="s">
        <v>800</v>
      </c>
      <c r="L113" s="177">
        <f>'2018-V1'!A123</f>
        <v>10.199999999999999</v>
      </c>
      <c r="M113" t="e">
        <f>'2018-V1'!C123</f>
        <v>#REF!</v>
      </c>
      <c r="N113" t="e">
        <f>'2018-V1'!D123</f>
        <v>#REF!</v>
      </c>
      <c r="O113" t="e">
        <f>'2018-V1'!E123</f>
        <v>#REF!</v>
      </c>
      <c r="P113" t="e">
        <f>'2018-V1'!F123</f>
        <v>#REF!</v>
      </c>
      <c r="Q113" t="e">
        <f>'2018-V1'!G123</f>
        <v>#REF!</v>
      </c>
      <c r="R113" t="e">
        <f>'2018-V1'!H123</f>
        <v>#REF!</v>
      </c>
      <c r="S113" t="e">
        <f>'2018-V1'!I123</f>
        <v>#REF!</v>
      </c>
      <c r="T113" t="e">
        <f>'2018-V1'!J123</f>
        <v>#REF!</v>
      </c>
      <c r="U113" t="e">
        <f>'2018-V1'!K123</f>
        <v>#REF!</v>
      </c>
      <c r="V113" t="e">
        <f>'2018-V1'!L123</f>
        <v>#REF!</v>
      </c>
      <c r="W113" t="e">
        <f>'2018-V1'!M123</f>
        <v>#REF!</v>
      </c>
      <c r="X113" t="e">
        <f>'2018-V1'!N123</f>
        <v>#REF!</v>
      </c>
      <c r="Y113" t="e">
        <f>'2018-V1'!O123</f>
        <v>#REF!</v>
      </c>
      <c r="Z113" t="e">
        <f>'2018-V1'!P123</f>
        <v>#REF!</v>
      </c>
      <c r="AA113" t="e">
        <f>'2018-V1'!Q123</f>
        <v>#REF!</v>
      </c>
      <c r="AB113" t="e">
        <f>'2018-V1'!R123</f>
        <v>#REF!</v>
      </c>
      <c r="AC113" t="e">
        <f>'2018-V1'!S123</f>
        <v>#REF!</v>
      </c>
      <c r="AD113" t="e">
        <f>'2018-V1'!T123</f>
        <v>#REF!</v>
      </c>
      <c r="AF113" t="e">
        <f t="shared" si="1"/>
        <v>#REF!</v>
      </c>
    </row>
    <row r="114" spans="3:32" x14ac:dyDescent="0.25">
      <c r="C114" s="169" t="e">
        <f>'2018-V1'!$B$3</f>
        <v>#REF!</v>
      </c>
      <c r="D114" s="169">
        <v>2017</v>
      </c>
      <c r="E114" s="169" t="e">
        <f>'2018-V1'!$B$4</f>
        <v>#REF!</v>
      </c>
      <c r="F114" s="169" t="e">
        <f>'2018-V1'!$B$7</f>
        <v>#REF!</v>
      </c>
      <c r="G114" s="169" t="e">
        <f>'2018-V1'!$B$8</f>
        <v>#REF!</v>
      </c>
      <c r="H114" s="170" t="e">
        <f>'2018-V1'!$B$9</f>
        <v>#REF!</v>
      </c>
      <c r="I114" s="169" t="e">
        <f>'2018-V1'!$B$10</f>
        <v>#REF!</v>
      </c>
      <c r="J114" s="170" t="e">
        <f>#REF!</f>
        <v>#REF!</v>
      </c>
      <c r="K114" s="263"/>
      <c r="L114" s="177">
        <f>'2018-V1'!A124</f>
        <v>0</v>
      </c>
      <c r="M114">
        <f>'2018-V1'!C124</f>
        <v>0</v>
      </c>
      <c r="N114">
        <f>'2018-V1'!D124</f>
        <v>0</v>
      </c>
      <c r="O114">
        <f>'2018-V1'!E124</f>
        <v>0</v>
      </c>
      <c r="P114">
        <f>'2018-V1'!F124</f>
        <v>0</v>
      </c>
      <c r="Q114">
        <f>'2018-V1'!G124</f>
        <v>0</v>
      </c>
      <c r="R114">
        <f>'2018-V1'!H124</f>
        <v>0</v>
      </c>
      <c r="S114">
        <f>'2018-V1'!I124</f>
        <v>0</v>
      </c>
      <c r="T114">
        <f>'2018-V1'!J124</f>
        <v>0</v>
      </c>
      <c r="U114">
        <f>'2018-V1'!K124</f>
        <v>0</v>
      </c>
      <c r="V114">
        <f>'2018-V1'!L124</f>
        <v>0</v>
      </c>
      <c r="W114">
        <f>'2018-V1'!M124</f>
        <v>0</v>
      </c>
      <c r="X114">
        <f>'2018-V1'!N124</f>
        <v>0</v>
      </c>
      <c r="Y114">
        <f>'2018-V1'!O124</f>
        <v>0</v>
      </c>
      <c r="Z114">
        <f>'2018-V1'!P124</f>
        <v>0</v>
      </c>
      <c r="AA114">
        <f>'2018-V1'!Q124</f>
        <v>0</v>
      </c>
      <c r="AB114">
        <f>'2018-V1'!R124</f>
        <v>0</v>
      </c>
      <c r="AC114">
        <f>'2018-V1'!S124</f>
        <v>0</v>
      </c>
      <c r="AD114">
        <f>'2018-V1'!T124</f>
        <v>0</v>
      </c>
      <c r="AF114">
        <f t="shared" si="1"/>
        <v>1</v>
      </c>
    </row>
    <row r="115" spans="3:32" ht="18.75" x14ac:dyDescent="0.25">
      <c r="C115" s="169" t="e">
        <f>'2018-V1'!$B$3</f>
        <v>#REF!</v>
      </c>
      <c r="D115" s="169">
        <v>2017</v>
      </c>
      <c r="E115" s="169" t="e">
        <f>'2018-V1'!$B$4</f>
        <v>#REF!</v>
      </c>
      <c r="F115" s="169" t="e">
        <f>'2018-V1'!$B$7</f>
        <v>#REF!</v>
      </c>
      <c r="G115" s="169" t="e">
        <f>'2018-V1'!$B$8</f>
        <v>#REF!</v>
      </c>
      <c r="H115" s="170" t="e">
        <f>'2018-V1'!$B$9</f>
        <v>#REF!</v>
      </c>
      <c r="I115" s="169" t="e">
        <f>'2018-V1'!$B$10</f>
        <v>#REF!</v>
      </c>
      <c r="J115" s="170" t="e">
        <f>#REF!</f>
        <v>#REF!</v>
      </c>
      <c r="K115" s="264" t="s">
        <v>802</v>
      </c>
      <c r="L115" s="177">
        <f>'2018-V1'!A125</f>
        <v>0</v>
      </c>
      <c r="M115">
        <f>'2018-V1'!C125</f>
        <v>0</v>
      </c>
      <c r="N115">
        <f>'2018-V1'!D125</f>
        <v>0</v>
      </c>
      <c r="O115">
        <f>'2018-V1'!E125</f>
        <v>0</v>
      </c>
      <c r="P115">
        <f>'2018-V1'!F125</f>
        <v>0</v>
      </c>
      <c r="Q115">
        <f>'2018-V1'!G125</f>
        <v>0</v>
      </c>
      <c r="R115">
        <f>'2018-V1'!H125</f>
        <v>0</v>
      </c>
      <c r="S115">
        <f>'2018-V1'!I125</f>
        <v>0</v>
      </c>
      <c r="T115">
        <f>'2018-V1'!J125</f>
        <v>0</v>
      </c>
      <c r="U115">
        <f>'2018-V1'!K125</f>
        <v>0</v>
      </c>
      <c r="V115">
        <f>'2018-V1'!L125</f>
        <v>0</v>
      </c>
      <c r="W115">
        <f>'2018-V1'!M125</f>
        <v>0</v>
      </c>
      <c r="X115">
        <f>'2018-V1'!N125</f>
        <v>0</v>
      </c>
      <c r="Y115">
        <f>'2018-V1'!O125</f>
        <v>0</v>
      </c>
      <c r="Z115">
        <f>'2018-V1'!P125</f>
        <v>0</v>
      </c>
      <c r="AA115">
        <f>'2018-V1'!Q125</f>
        <v>0</v>
      </c>
      <c r="AB115">
        <f>'2018-V1'!R125</f>
        <v>0</v>
      </c>
      <c r="AC115">
        <f>'2018-V1'!S125</f>
        <v>0</v>
      </c>
      <c r="AD115" t="e">
        <f>'2018-V1'!T125</f>
        <v>#REF!</v>
      </c>
      <c r="AF115" t="e">
        <f t="shared" si="1"/>
        <v>#REF!</v>
      </c>
    </row>
    <row r="116" spans="3:32" ht="17.25" x14ac:dyDescent="0.25">
      <c r="C116" s="169" t="e">
        <f>'2018-V1'!$B$3</f>
        <v>#REF!</v>
      </c>
      <c r="D116" s="169">
        <v>2017</v>
      </c>
      <c r="E116" s="169" t="e">
        <f>'2018-V1'!$B$4</f>
        <v>#REF!</v>
      </c>
      <c r="F116" s="169" t="e">
        <f>'2018-V1'!$B$7</f>
        <v>#REF!</v>
      </c>
      <c r="G116" s="169" t="e">
        <f>'2018-V1'!$B$8</f>
        <v>#REF!</v>
      </c>
      <c r="H116" s="170" t="e">
        <f>'2018-V1'!$B$9</f>
        <v>#REF!</v>
      </c>
      <c r="I116" s="169" t="e">
        <f>'2018-V1'!$B$10</f>
        <v>#REF!</v>
      </c>
      <c r="J116" s="170" t="e">
        <f>#REF!</f>
        <v>#REF!</v>
      </c>
      <c r="K116" s="265"/>
      <c r="L116" s="177">
        <f>'2018-V1'!A126</f>
        <v>0</v>
      </c>
      <c r="M116">
        <f>'2018-V1'!C126</f>
        <v>0</v>
      </c>
      <c r="N116">
        <f>'2018-V1'!D126</f>
        <v>0</v>
      </c>
      <c r="O116">
        <f>'2018-V1'!E126</f>
        <v>0</v>
      </c>
      <c r="P116">
        <f>'2018-V1'!F126</f>
        <v>0</v>
      </c>
      <c r="Q116">
        <f>'2018-V1'!G126</f>
        <v>0</v>
      </c>
      <c r="R116">
        <f>'2018-V1'!H126</f>
        <v>0</v>
      </c>
      <c r="S116">
        <f>'2018-V1'!I126</f>
        <v>0</v>
      </c>
      <c r="T116">
        <f>'2018-V1'!J126</f>
        <v>0</v>
      </c>
      <c r="U116">
        <f>'2018-V1'!K126</f>
        <v>0</v>
      </c>
      <c r="V116">
        <f>'2018-V1'!L126</f>
        <v>0</v>
      </c>
      <c r="W116">
        <f>'2018-V1'!M126</f>
        <v>0</v>
      </c>
      <c r="X116">
        <f>'2018-V1'!N126</f>
        <v>0</v>
      </c>
      <c r="Y116">
        <f>'2018-V1'!O126</f>
        <v>0</v>
      </c>
      <c r="Z116">
        <f>'2018-V1'!P126</f>
        <v>0</v>
      </c>
      <c r="AA116">
        <f>'2018-V1'!Q126</f>
        <v>0</v>
      </c>
      <c r="AB116">
        <f>'2018-V1'!R126</f>
        <v>0</v>
      </c>
      <c r="AC116">
        <f>'2018-V1'!S126</f>
        <v>0</v>
      </c>
      <c r="AD116">
        <f>'2018-V1'!T126</f>
        <v>0</v>
      </c>
      <c r="AF116">
        <f t="shared" si="1"/>
        <v>1</v>
      </c>
    </row>
    <row r="117" spans="3:32" ht="135" x14ac:dyDescent="0.25">
      <c r="C117" s="169" t="e">
        <f>'2018-V1'!$B$3</f>
        <v>#REF!</v>
      </c>
      <c r="D117" s="169">
        <v>2017</v>
      </c>
      <c r="E117" s="169" t="e">
        <f>'2018-V1'!$B$4</f>
        <v>#REF!</v>
      </c>
      <c r="F117" s="169" t="e">
        <f>'2018-V1'!$B$7</f>
        <v>#REF!</v>
      </c>
      <c r="G117" s="169" t="e">
        <f>'2018-V1'!$B$8</f>
        <v>#REF!</v>
      </c>
      <c r="H117" s="170" t="e">
        <f>'2018-V1'!$B$9</f>
        <v>#REF!</v>
      </c>
      <c r="I117" s="169" t="e">
        <f>'2018-V1'!$B$10</f>
        <v>#REF!</v>
      </c>
      <c r="J117" s="170" t="e">
        <f>#REF!</f>
        <v>#REF!</v>
      </c>
      <c r="K117" s="262" t="s">
        <v>801</v>
      </c>
      <c r="L117" s="177">
        <f>'2018-V1'!A127</f>
        <v>0</v>
      </c>
      <c r="M117" t="e">
        <f>'2018-V1'!C127</f>
        <v>#REF!</v>
      </c>
      <c r="N117" t="e">
        <f>'2018-V1'!D127</f>
        <v>#REF!</v>
      </c>
      <c r="O117" t="e">
        <f>'2018-V1'!E127</f>
        <v>#REF!</v>
      </c>
      <c r="P117" t="e">
        <f>'2018-V1'!F127</f>
        <v>#REF!</v>
      </c>
      <c r="Q117" t="e">
        <f>'2018-V1'!G127</f>
        <v>#REF!</v>
      </c>
      <c r="R117" t="e">
        <f>'2018-V1'!H127</f>
        <v>#REF!</v>
      </c>
      <c r="S117" t="e">
        <f>'2018-V1'!I127</f>
        <v>#REF!</v>
      </c>
      <c r="T117" t="e">
        <f>'2018-V1'!J127</f>
        <v>#REF!</v>
      </c>
      <c r="U117" t="e">
        <f>'2018-V1'!K127</f>
        <v>#REF!</v>
      </c>
      <c r="V117" t="e">
        <f>'2018-V1'!L127</f>
        <v>#REF!</v>
      </c>
      <c r="W117" t="e">
        <f>'2018-V1'!M127</f>
        <v>#REF!</v>
      </c>
      <c r="X117" t="e">
        <f>'2018-V1'!N127</f>
        <v>#REF!</v>
      </c>
      <c r="Y117" t="e">
        <f>'2018-V1'!O127</f>
        <v>#REF!</v>
      </c>
      <c r="Z117" t="e">
        <f>'2018-V1'!P127</f>
        <v>#REF!</v>
      </c>
      <c r="AA117" t="e">
        <f>'2018-V1'!Q127</f>
        <v>#REF!</v>
      </c>
      <c r="AB117" t="e">
        <f>'2018-V1'!R127</f>
        <v>#REF!</v>
      </c>
      <c r="AC117" t="e">
        <f>'2018-V1'!S127</f>
        <v>#REF!</v>
      </c>
      <c r="AD117" t="e">
        <f>'2018-V1'!T127</f>
        <v>#REF!</v>
      </c>
      <c r="AF117" t="e">
        <f t="shared" si="1"/>
        <v>#REF!</v>
      </c>
    </row>
    <row r="118" spans="3:32" x14ac:dyDescent="0.25">
      <c r="C118" s="169" t="e">
        <f>'2018-V1'!$B$3</f>
        <v>#REF!</v>
      </c>
      <c r="D118" s="169">
        <v>2017</v>
      </c>
      <c r="E118" s="169" t="e">
        <f>'2018-V1'!$B$4</f>
        <v>#REF!</v>
      </c>
      <c r="F118" s="169" t="e">
        <f>'2018-V1'!$B$7</f>
        <v>#REF!</v>
      </c>
      <c r="G118" s="169" t="e">
        <f>'2018-V1'!$B$8</f>
        <v>#REF!</v>
      </c>
      <c r="H118" s="170" t="e">
        <f>'2018-V1'!$B$9</f>
        <v>#REF!</v>
      </c>
      <c r="I118" s="169" t="e">
        <f>'2018-V1'!$B$10</f>
        <v>#REF!</v>
      </c>
      <c r="J118" s="170" t="e">
        <f>#REF!</f>
        <v>#REF!</v>
      </c>
      <c r="K118" s="266"/>
      <c r="L118" s="177">
        <f>'2018-V1'!A128</f>
        <v>0</v>
      </c>
      <c r="M118">
        <f>'2018-V1'!C128</f>
        <v>0</v>
      </c>
      <c r="N118">
        <f>'2018-V1'!D128</f>
        <v>0</v>
      </c>
      <c r="O118">
        <f>'2018-V1'!E128</f>
        <v>0</v>
      </c>
      <c r="P118">
        <f>'2018-V1'!F128</f>
        <v>0</v>
      </c>
      <c r="Q118">
        <f>'2018-V1'!G128</f>
        <v>0</v>
      </c>
      <c r="R118">
        <f>'2018-V1'!H128</f>
        <v>0</v>
      </c>
      <c r="S118">
        <f>'2018-V1'!I128</f>
        <v>0</v>
      </c>
      <c r="T118">
        <f>'2018-V1'!J128</f>
        <v>0</v>
      </c>
      <c r="U118">
        <f>'2018-V1'!K128</f>
        <v>0</v>
      </c>
      <c r="V118">
        <f>'2018-V1'!L128</f>
        <v>0</v>
      </c>
      <c r="W118">
        <f>'2018-V1'!M128</f>
        <v>0</v>
      </c>
      <c r="X118">
        <f>'2018-V1'!N128</f>
        <v>0</v>
      </c>
      <c r="Y118">
        <f>'2018-V1'!O128</f>
        <v>0</v>
      </c>
      <c r="Z118">
        <f>'2018-V1'!P128</f>
        <v>0</v>
      </c>
      <c r="AA118">
        <f>'2018-V1'!Q128</f>
        <v>0</v>
      </c>
      <c r="AB118">
        <f>'2018-V1'!R128</f>
        <v>0</v>
      </c>
      <c r="AC118">
        <f>'2018-V1'!S128</f>
        <v>0</v>
      </c>
      <c r="AD118">
        <f>'2018-V1'!T128</f>
        <v>0</v>
      </c>
      <c r="AF118">
        <f t="shared" si="1"/>
        <v>1</v>
      </c>
    </row>
    <row r="119" spans="3:32" x14ac:dyDescent="0.25">
      <c r="C119" s="169" t="e">
        <f>'2018-V1'!$B$3</f>
        <v>#REF!</v>
      </c>
      <c r="D119" s="169">
        <v>2017</v>
      </c>
      <c r="E119" s="169" t="e">
        <f>'2018-V1'!$B$4</f>
        <v>#REF!</v>
      </c>
      <c r="F119" s="169" t="e">
        <f>'2018-V1'!$B$7</f>
        <v>#REF!</v>
      </c>
      <c r="G119" s="169" t="e">
        <f>'2018-V1'!$B$8</f>
        <v>#REF!</v>
      </c>
      <c r="H119" s="170" t="e">
        <f>'2018-V1'!$B$9</f>
        <v>#REF!</v>
      </c>
      <c r="I119" s="169" t="e">
        <f>'2018-V1'!$B$10</f>
        <v>#REF!</v>
      </c>
      <c r="J119" s="170" t="e">
        <f>#REF!</f>
        <v>#REF!</v>
      </c>
      <c r="K119" s="266"/>
      <c r="L119" s="177">
        <f>'2018-V1'!A129</f>
        <v>0</v>
      </c>
      <c r="M119">
        <f>'2018-V1'!C129</f>
        <v>0</v>
      </c>
      <c r="N119">
        <f>'2018-V1'!D129</f>
        <v>0</v>
      </c>
      <c r="O119">
        <f>'2018-V1'!E129</f>
        <v>0</v>
      </c>
      <c r="P119">
        <f>'2018-V1'!F129</f>
        <v>0</v>
      </c>
      <c r="Q119">
        <f>'2018-V1'!G129</f>
        <v>0</v>
      </c>
      <c r="R119">
        <f>'2018-V1'!H129</f>
        <v>0</v>
      </c>
      <c r="S119">
        <f>'2018-V1'!I129</f>
        <v>0</v>
      </c>
      <c r="T119">
        <f>'2018-V1'!J129</f>
        <v>0</v>
      </c>
      <c r="U119">
        <f>'2018-V1'!K129</f>
        <v>0</v>
      </c>
      <c r="V119">
        <f>'2018-V1'!L129</f>
        <v>0</v>
      </c>
      <c r="W119">
        <f>'2018-V1'!M129</f>
        <v>0</v>
      </c>
      <c r="X119">
        <f>'2018-V1'!N129</f>
        <v>0</v>
      </c>
      <c r="Y119">
        <f>'2018-V1'!O129</f>
        <v>0</v>
      </c>
      <c r="Z119">
        <f>'2018-V1'!P129</f>
        <v>0</v>
      </c>
      <c r="AA119">
        <f>'2018-V1'!Q129</f>
        <v>0</v>
      </c>
      <c r="AB119">
        <f>'2018-V1'!R129</f>
        <v>0</v>
      </c>
      <c r="AC119">
        <f>'2018-V1'!S129</f>
        <v>0</v>
      </c>
      <c r="AD119">
        <f>'2018-V1'!T129</f>
        <v>0</v>
      </c>
      <c r="AF119">
        <f t="shared" si="1"/>
        <v>1</v>
      </c>
    </row>
    <row r="120" spans="3:32" x14ac:dyDescent="0.25">
      <c r="C120" s="169" t="e">
        <f>'2018-V1'!$B$3</f>
        <v>#REF!</v>
      </c>
      <c r="D120" s="169">
        <v>2017</v>
      </c>
      <c r="E120" s="169" t="e">
        <f>'2018-V1'!$B$4</f>
        <v>#REF!</v>
      </c>
      <c r="F120" s="169" t="e">
        <f>'2018-V1'!$B$7</f>
        <v>#REF!</v>
      </c>
      <c r="G120" s="169" t="e">
        <f>'2018-V1'!$B$8</f>
        <v>#REF!</v>
      </c>
      <c r="H120" s="170" t="e">
        <f>'2018-V1'!$B$9</f>
        <v>#REF!</v>
      </c>
      <c r="I120" s="169" t="e">
        <f>'2018-V1'!$B$10</f>
        <v>#REF!</v>
      </c>
      <c r="J120" s="170" t="e">
        <f>#REF!</f>
        <v>#REF!</v>
      </c>
      <c r="K120" s="266"/>
      <c r="L120" s="177">
        <f>'2018-V1'!A130</f>
        <v>0</v>
      </c>
      <c r="M120">
        <f>'2018-V1'!C130</f>
        <v>0</v>
      </c>
      <c r="N120">
        <f>'2018-V1'!D130</f>
        <v>0</v>
      </c>
      <c r="O120">
        <f>'2018-V1'!E130</f>
        <v>0</v>
      </c>
      <c r="P120">
        <f>'2018-V1'!F130</f>
        <v>0</v>
      </c>
      <c r="Q120">
        <f>'2018-V1'!G130</f>
        <v>0</v>
      </c>
      <c r="R120">
        <f>'2018-V1'!H130</f>
        <v>0</v>
      </c>
      <c r="S120">
        <f>'2018-V1'!I130</f>
        <v>0</v>
      </c>
      <c r="T120">
        <f>'2018-V1'!J130</f>
        <v>0</v>
      </c>
      <c r="U120">
        <f>'2018-V1'!K130</f>
        <v>0</v>
      </c>
      <c r="V120">
        <f>'2018-V1'!L130</f>
        <v>0</v>
      </c>
      <c r="W120">
        <f>'2018-V1'!M130</f>
        <v>0</v>
      </c>
      <c r="X120">
        <f>'2018-V1'!N130</f>
        <v>0</v>
      </c>
      <c r="Y120">
        <f>'2018-V1'!O130</f>
        <v>0</v>
      </c>
      <c r="Z120">
        <f>'2018-V1'!P130</f>
        <v>0</v>
      </c>
      <c r="AA120">
        <f>'2018-V1'!Q130</f>
        <v>0</v>
      </c>
      <c r="AB120">
        <f>'2018-V1'!R130</f>
        <v>0</v>
      </c>
      <c r="AC120">
        <f>'2018-V1'!S130</f>
        <v>0</v>
      </c>
      <c r="AD120">
        <f>'2018-V1'!T130</f>
        <v>0</v>
      </c>
      <c r="AF120">
        <f t="shared" si="1"/>
        <v>1</v>
      </c>
    </row>
    <row r="121" spans="3:32" x14ac:dyDescent="0.25">
      <c r="C121" s="169" t="e">
        <f>'2018-V1'!$B$3</f>
        <v>#REF!</v>
      </c>
      <c r="D121" s="169">
        <v>2017</v>
      </c>
      <c r="E121" s="169" t="e">
        <f>'2018-V1'!$B$4</f>
        <v>#REF!</v>
      </c>
      <c r="F121" s="169" t="e">
        <f>'2018-V1'!$B$7</f>
        <v>#REF!</v>
      </c>
      <c r="G121" s="169" t="e">
        <f>'2018-V1'!$B$8</f>
        <v>#REF!</v>
      </c>
      <c r="H121" s="170" t="e">
        <f>'2018-V1'!$B$9</f>
        <v>#REF!</v>
      </c>
      <c r="I121" s="169" t="e">
        <f>'2018-V1'!$B$10</f>
        <v>#REF!</v>
      </c>
      <c r="J121" s="170" t="e">
        <f>#REF!</f>
        <v>#REF!</v>
      </c>
      <c r="K121" s="266"/>
      <c r="L121" s="177">
        <f>'2018-V1'!A131</f>
        <v>0</v>
      </c>
      <c r="M121">
        <f>'2018-V1'!C131</f>
        <v>0</v>
      </c>
      <c r="N121">
        <f>'2018-V1'!D131</f>
        <v>0</v>
      </c>
      <c r="O121">
        <f>'2018-V1'!E131</f>
        <v>0</v>
      </c>
      <c r="P121">
        <f>'2018-V1'!F131</f>
        <v>0</v>
      </c>
      <c r="Q121">
        <f>'2018-V1'!G131</f>
        <v>0</v>
      </c>
      <c r="R121">
        <f>'2018-V1'!H131</f>
        <v>0</v>
      </c>
      <c r="S121">
        <f>'2018-V1'!I131</f>
        <v>0</v>
      </c>
      <c r="T121">
        <f>'2018-V1'!J131</f>
        <v>0</v>
      </c>
      <c r="U121">
        <f>'2018-V1'!K131</f>
        <v>0</v>
      </c>
      <c r="V121">
        <f>'2018-V1'!L131</f>
        <v>0</v>
      </c>
      <c r="W121">
        <f>'2018-V1'!M131</f>
        <v>0</v>
      </c>
      <c r="X121">
        <f>'2018-V1'!N131</f>
        <v>0</v>
      </c>
      <c r="Y121">
        <f>'2018-V1'!O131</f>
        <v>0</v>
      </c>
      <c r="Z121">
        <f>'2018-V1'!P131</f>
        <v>0</v>
      </c>
      <c r="AA121">
        <f>'2018-V1'!Q131</f>
        <v>0</v>
      </c>
      <c r="AB121">
        <f>'2018-V1'!R131</f>
        <v>0</v>
      </c>
      <c r="AC121">
        <f>'2018-V1'!S131</f>
        <v>0</v>
      </c>
      <c r="AD121">
        <f>'2018-V1'!T131</f>
        <v>0</v>
      </c>
      <c r="AF121">
        <f t="shared" si="1"/>
        <v>1</v>
      </c>
    </row>
    <row r="122" spans="3:32" x14ac:dyDescent="0.25">
      <c r="C122" s="169" t="e">
        <f>'2018-V1'!$B$3</f>
        <v>#REF!</v>
      </c>
      <c r="D122" s="169">
        <v>2017</v>
      </c>
      <c r="E122" s="169" t="e">
        <f>'2018-V1'!$B$4</f>
        <v>#REF!</v>
      </c>
      <c r="F122" s="169" t="e">
        <f>'2018-V1'!$B$7</f>
        <v>#REF!</v>
      </c>
      <c r="G122" s="169" t="e">
        <f>'2018-V1'!$B$8</f>
        <v>#REF!</v>
      </c>
      <c r="H122" s="170" t="e">
        <f>'2018-V1'!$B$9</f>
        <v>#REF!</v>
      </c>
      <c r="I122" s="169" t="e">
        <f>'2018-V1'!$B$10</f>
        <v>#REF!</v>
      </c>
      <c r="J122" s="170" t="e">
        <f>#REF!</f>
        <v>#REF!</v>
      </c>
      <c r="K122" s="266"/>
      <c r="L122" s="177">
        <f>'2018-V1'!A132</f>
        <v>0</v>
      </c>
      <c r="M122">
        <f>'2018-V1'!C132</f>
        <v>0</v>
      </c>
      <c r="N122">
        <f>'2018-V1'!D132</f>
        <v>0</v>
      </c>
      <c r="O122">
        <f>'2018-V1'!E132</f>
        <v>0</v>
      </c>
      <c r="P122">
        <f>'2018-V1'!F132</f>
        <v>0</v>
      </c>
      <c r="Q122">
        <f>'2018-V1'!G132</f>
        <v>0</v>
      </c>
      <c r="R122">
        <f>'2018-V1'!H132</f>
        <v>0</v>
      </c>
      <c r="S122">
        <f>'2018-V1'!I132</f>
        <v>0</v>
      </c>
      <c r="T122">
        <f>'2018-V1'!J132</f>
        <v>0</v>
      </c>
      <c r="U122">
        <f>'2018-V1'!K132</f>
        <v>0</v>
      </c>
      <c r="V122">
        <f>'2018-V1'!L132</f>
        <v>0</v>
      </c>
      <c r="W122">
        <f>'2018-V1'!M132</f>
        <v>0</v>
      </c>
      <c r="X122">
        <f>'2018-V1'!N132</f>
        <v>0</v>
      </c>
      <c r="Y122">
        <f>'2018-V1'!O132</f>
        <v>0</v>
      </c>
      <c r="Z122">
        <f>'2018-V1'!P132</f>
        <v>0</v>
      </c>
      <c r="AA122">
        <f>'2018-V1'!Q132</f>
        <v>0</v>
      </c>
      <c r="AB122">
        <f>'2018-V1'!R132</f>
        <v>0</v>
      </c>
      <c r="AC122">
        <f>'2018-V1'!S132</f>
        <v>0</v>
      </c>
      <c r="AD122">
        <f>'2018-V1'!T132</f>
        <v>0</v>
      </c>
      <c r="AF122">
        <f t="shared" si="1"/>
        <v>1</v>
      </c>
    </row>
    <row r="123" spans="3:32" x14ac:dyDescent="0.25">
      <c r="C123" s="169" t="e">
        <f>'2018-V1'!$B$3</f>
        <v>#REF!</v>
      </c>
      <c r="D123" s="169">
        <v>2017</v>
      </c>
      <c r="E123" s="169" t="e">
        <f>'2018-V1'!$B$4</f>
        <v>#REF!</v>
      </c>
      <c r="F123" s="169" t="e">
        <f>'2018-V1'!$B$7</f>
        <v>#REF!</v>
      </c>
      <c r="G123" s="169" t="e">
        <f>'2018-V1'!$B$8</f>
        <v>#REF!</v>
      </c>
      <c r="H123" s="170" t="e">
        <f>'2018-V1'!$B$9</f>
        <v>#REF!</v>
      </c>
      <c r="I123" s="169" t="e">
        <f>'2018-V1'!$B$10</f>
        <v>#REF!</v>
      </c>
      <c r="J123" s="170" t="e">
        <f>#REF!</f>
        <v>#REF!</v>
      </c>
      <c r="K123" s="266"/>
      <c r="L123" s="177">
        <f>'2018-V1'!A133</f>
        <v>0</v>
      </c>
      <c r="M123">
        <f>'2018-V1'!C133</f>
        <v>0</v>
      </c>
      <c r="N123">
        <f>'2018-V1'!D133</f>
        <v>0</v>
      </c>
      <c r="O123">
        <f>'2018-V1'!E133</f>
        <v>0</v>
      </c>
      <c r="P123">
        <f>'2018-V1'!F133</f>
        <v>0</v>
      </c>
      <c r="Q123">
        <f>'2018-V1'!G133</f>
        <v>0</v>
      </c>
      <c r="R123">
        <f>'2018-V1'!H133</f>
        <v>0</v>
      </c>
      <c r="S123">
        <f>'2018-V1'!I133</f>
        <v>0</v>
      </c>
      <c r="T123">
        <f>'2018-V1'!J133</f>
        <v>0</v>
      </c>
      <c r="U123">
        <f>'2018-V1'!K133</f>
        <v>0</v>
      </c>
      <c r="V123">
        <f>'2018-V1'!L133</f>
        <v>0</v>
      </c>
      <c r="W123">
        <f>'2018-V1'!M133</f>
        <v>0</v>
      </c>
      <c r="X123">
        <f>'2018-V1'!N133</f>
        <v>0</v>
      </c>
      <c r="Y123">
        <f>'2018-V1'!O133</f>
        <v>0</v>
      </c>
      <c r="Z123">
        <f>'2018-V1'!P133</f>
        <v>0</v>
      </c>
      <c r="AA123">
        <f>'2018-V1'!Q133</f>
        <v>0</v>
      </c>
      <c r="AB123">
        <f>'2018-V1'!R133</f>
        <v>0</v>
      </c>
      <c r="AC123">
        <f>'2018-V1'!S133</f>
        <v>0</v>
      </c>
      <c r="AD123">
        <f>'2018-V1'!T133</f>
        <v>0</v>
      </c>
      <c r="AF123">
        <f t="shared" si="1"/>
        <v>1</v>
      </c>
    </row>
    <row r="124" spans="3:32" x14ac:dyDescent="0.25">
      <c r="C124" s="169" t="e">
        <f>'2018-V1'!$B$3</f>
        <v>#REF!</v>
      </c>
      <c r="D124" s="169">
        <v>2017</v>
      </c>
      <c r="E124" s="169" t="e">
        <f>'2018-V1'!$B$4</f>
        <v>#REF!</v>
      </c>
      <c r="F124" s="169" t="e">
        <f>'2018-V1'!$B$7</f>
        <v>#REF!</v>
      </c>
      <c r="G124" s="169" t="e">
        <f>'2018-V1'!$B$8</f>
        <v>#REF!</v>
      </c>
      <c r="H124" s="170" t="e">
        <f>'2018-V1'!$B$9</f>
        <v>#REF!</v>
      </c>
      <c r="I124" s="169" t="e">
        <f>'2018-V1'!$B$10</f>
        <v>#REF!</v>
      </c>
      <c r="J124" s="170" t="e">
        <f>#REF!</f>
        <v>#REF!</v>
      </c>
      <c r="K124" s="266"/>
      <c r="L124" s="177">
        <f>'2018-V1'!A134</f>
        <v>0</v>
      </c>
      <c r="M124">
        <f>'2018-V1'!C134</f>
        <v>0</v>
      </c>
      <c r="N124">
        <f>'2018-V1'!D134</f>
        <v>0</v>
      </c>
      <c r="O124">
        <f>'2018-V1'!E134</f>
        <v>0</v>
      </c>
      <c r="P124">
        <f>'2018-V1'!F134</f>
        <v>0</v>
      </c>
      <c r="Q124">
        <f>'2018-V1'!G134</f>
        <v>0</v>
      </c>
      <c r="R124">
        <f>'2018-V1'!H134</f>
        <v>0</v>
      </c>
      <c r="S124">
        <f>'2018-V1'!I134</f>
        <v>0</v>
      </c>
      <c r="T124">
        <f>'2018-V1'!J134</f>
        <v>0</v>
      </c>
      <c r="U124">
        <f>'2018-V1'!K134</f>
        <v>0</v>
      </c>
      <c r="V124">
        <f>'2018-V1'!L134</f>
        <v>0</v>
      </c>
      <c r="W124">
        <f>'2018-V1'!M134</f>
        <v>0</v>
      </c>
      <c r="X124">
        <f>'2018-V1'!N134</f>
        <v>0</v>
      </c>
      <c r="Y124">
        <f>'2018-V1'!O134</f>
        <v>0</v>
      </c>
      <c r="Z124">
        <f>'2018-V1'!P134</f>
        <v>0</v>
      </c>
      <c r="AA124">
        <f>'2018-V1'!Q134</f>
        <v>0</v>
      </c>
      <c r="AB124">
        <f>'2018-V1'!R134</f>
        <v>0</v>
      </c>
      <c r="AC124">
        <f>'2018-V1'!S134</f>
        <v>0</v>
      </c>
      <c r="AD124">
        <f>'2018-V1'!T134</f>
        <v>0</v>
      </c>
      <c r="AF124">
        <f t="shared" si="1"/>
        <v>1</v>
      </c>
    </row>
    <row r="125" spans="3:32" x14ac:dyDescent="0.25">
      <c r="C125" s="169" t="e">
        <f>'2018-V1'!$B$3</f>
        <v>#REF!</v>
      </c>
      <c r="D125" s="169">
        <v>2017</v>
      </c>
      <c r="E125" s="169" t="e">
        <f>'2018-V1'!$B$4</f>
        <v>#REF!</v>
      </c>
      <c r="F125" s="169" t="e">
        <f>'2018-V1'!$B$7</f>
        <v>#REF!</v>
      </c>
      <c r="G125" s="169" t="e">
        <f>'2018-V1'!$B$8</f>
        <v>#REF!</v>
      </c>
      <c r="H125" s="170" t="e">
        <f>'2018-V1'!$B$9</f>
        <v>#REF!</v>
      </c>
      <c r="I125" s="169" t="e">
        <f>'2018-V1'!$B$10</f>
        <v>#REF!</v>
      </c>
      <c r="J125" s="170" t="e">
        <f>#REF!</f>
        <v>#REF!</v>
      </c>
      <c r="K125" s="266"/>
      <c r="L125" s="177">
        <f>'2018-V1'!A135</f>
        <v>0</v>
      </c>
      <c r="M125">
        <f>'2018-V1'!C135</f>
        <v>0</v>
      </c>
      <c r="N125">
        <f>'2018-V1'!D135</f>
        <v>0</v>
      </c>
      <c r="O125">
        <f>'2018-V1'!E135</f>
        <v>0</v>
      </c>
      <c r="P125">
        <f>'2018-V1'!F135</f>
        <v>0</v>
      </c>
      <c r="Q125">
        <f>'2018-V1'!G135</f>
        <v>0</v>
      </c>
      <c r="R125">
        <f>'2018-V1'!H135</f>
        <v>0</v>
      </c>
      <c r="S125">
        <f>'2018-V1'!I135</f>
        <v>0</v>
      </c>
      <c r="T125">
        <f>'2018-V1'!J135</f>
        <v>0</v>
      </c>
      <c r="U125">
        <f>'2018-V1'!K135</f>
        <v>0</v>
      </c>
      <c r="V125">
        <f>'2018-V1'!L135</f>
        <v>0</v>
      </c>
      <c r="W125">
        <f>'2018-V1'!M135</f>
        <v>0</v>
      </c>
      <c r="X125">
        <f>'2018-V1'!N135</f>
        <v>0</v>
      </c>
      <c r="Y125">
        <f>'2018-V1'!O135</f>
        <v>0</v>
      </c>
      <c r="Z125">
        <f>'2018-V1'!P135</f>
        <v>0</v>
      </c>
      <c r="AA125">
        <f>'2018-V1'!Q135</f>
        <v>0</v>
      </c>
      <c r="AB125">
        <f>'2018-V1'!R135</f>
        <v>0</v>
      </c>
      <c r="AC125">
        <f>'2018-V1'!S135</f>
        <v>0</v>
      </c>
      <c r="AD125">
        <f>'2018-V1'!T135</f>
        <v>0</v>
      </c>
      <c r="AF125">
        <f t="shared" si="1"/>
        <v>1</v>
      </c>
    </row>
    <row r="126" spans="3:32" x14ac:dyDescent="0.25">
      <c r="C126" s="169" t="e">
        <f>'2018-V1'!$B$3</f>
        <v>#REF!</v>
      </c>
      <c r="D126" s="169">
        <v>2017</v>
      </c>
      <c r="E126" s="169" t="e">
        <f>'2018-V1'!$B$4</f>
        <v>#REF!</v>
      </c>
      <c r="F126" s="169" t="e">
        <f>'2018-V1'!$B$7</f>
        <v>#REF!</v>
      </c>
      <c r="G126" s="169" t="e">
        <f>'2018-V1'!$B$8</f>
        <v>#REF!</v>
      </c>
      <c r="H126" s="170" t="e">
        <f>'2018-V1'!$B$9</f>
        <v>#REF!</v>
      </c>
      <c r="I126" s="169" t="e">
        <f>'2018-V1'!$B$10</f>
        <v>#REF!</v>
      </c>
      <c r="J126" s="170" t="e">
        <f>#REF!</f>
        <v>#REF!</v>
      </c>
      <c r="K126" s="266"/>
      <c r="L126" s="177">
        <f>'2018-V1'!A136</f>
        <v>0</v>
      </c>
      <c r="M126">
        <f>'2018-V1'!C136</f>
        <v>0</v>
      </c>
      <c r="N126">
        <f>'2018-V1'!D136</f>
        <v>0</v>
      </c>
      <c r="O126">
        <f>'2018-V1'!E136</f>
        <v>0</v>
      </c>
      <c r="P126">
        <f>'2018-V1'!F136</f>
        <v>0</v>
      </c>
      <c r="Q126">
        <f>'2018-V1'!G136</f>
        <v>0</v>
      </c>
      <c r="R126">
        <f>'2018-V1'!H136</f>
        <v>0</v>
      </c>
      <c r="S126">
        <f>'2018-V1'!I136</f>
        <v>0</v>
      </c>
      <c r="T126">
        <f>'2018-V1'!J136</f>
        <v>0</v>
      </c>
      <c r="U126">
        <f>'2018-V1'!K136</f>
        <v>0</v>
      </c>
      <c r="V126">
        <f>'2018-V1'!L136</f>
        <v>0</v>
      </c>
      <c r="W126">
        <f>'2018-V1'!M136</f>
        <v>0</v>
      </c>
      <c r="X126">
        <f>'2018-V1'!N136</f>
        <v>0</v>
      </c>
      <c r="Y126">
        <f>'2018-V1'!O136</f>
        <v>0</v>
      </c>
      <c r="Z126">
        <f>'2018-V1'!P136</f>
        <v>0</v>
      </c>
      <c r="AA126">
        <f>'2018-V1'!Q136</f>
        <v>0</v>
      </c>
      <c r="AB126">
        <f>'2018-V1'!R136</f>
        <v>0</v>
      </c>
      <c r="AC126">
        <f>'2018-V1'!S136</f>
        <v>0</v>
      </c>
      <c r="AD126">
        <f>'2018-V1'!T136</f>
        <v>0</v>
      </c>
      <c r="AF126">
        <f t="shared" si="1"/>
        <v>1</v>
      </c>
    </row>
    <row r="127" spans="3:32" x14ac:dyDescent="0.25">
      <c r="C127" s="169" t="e">
        <f>'2018-V1'!$B$3</f>
        <v>#REF!</v>
      </c>
      <c r="D127" s="169">
        <v>2017</v>
      </c>
      <c r="E127" s="169" t="e">
        <f>'2018-V1'!$B$4</f>
        <v>#REF!</v>
      </c>
      <c r="F127" s="169" t="e">
        <f>'2018-V1'!$B$7</f>
        <v>#REF!</v>
      </c>
      <c r="G127" s="169" t="e">
        <f>'2018-V1'!$B$8</f>
        <v>#REF!</v>
      </c>
      <c r="H127" s="170" t="e">
        <f>'2018-V1'!$B$9</f>
        <v>#REF!</v>
      </c>
      <c r="I127" s="169" t="e">
        <f>'2018-V1'!$B$10</f>
        <v>#REF!</v>
      </c>
      <c r="J127" s="170" t="e">
        <f>#REF!</f>
        <v>#REF!</v>
      </c>
      <c r="K127" s="266"/>
      <c r="L127" s="177">
        <f>'2018-V1'!A137</f>
        <v>0</v>
      </c>
      <c r="M127">
        <f>'2018-V1'!C137</f>
        <v>0</v>
      </c>
      <c r="N127">
        <f>'2018-V1'!D137</f>
        <v>0</v>
      </c>
      <c r="O127">
        <f>'2018-V1'!E137</f>
        <v>0</v>
      </c>
      <c r="P127">
        <f>'2018-V1'!F137</f>
        <v>0</v>
      </c>
      <c r="Q127">
        <f>'2018-V1'!G137</f>
        <v>0</v>
      </c>
      <c r="R127">
        <f>'2018-V1'!H137</f>
        <v>0</v>
      </c>
      <c r="S127">
        <f>'2018-V1'!I137</f>
        <v>0</v>
      </c>
      <c r="T127">
        <f>'2018-V1'!J137</f>
        <v>0</v>
      </c>
      <c r="U127">
        <f>'2018-V1'!K137</f>
        <v>0</v>
      </c>
      <c r="V127">
        <f>'2018-V1'!L137</f>
        <v>0</v>
      </c>
      <c r="W127">
        <f>'2018-V1'!M137</f>
        <v>0</v>
      </c>
      <c r="X127">
        <f>'2018-V1'!N137</f>
        <v>0</v>
      </c>
      <c r="Y127">
        <f>'2018-V1'!O137</f>
        <v>0</v>
      </c>
      <c r="Z127">
        <f>'2018-V1'!P137</f>
        <v>0</v>
      </c>
      <c r="AA127">
        <f>'2018-V1'!Q137</f>
        <v>0</v>
      </c>
      <c r="AB127">
        <f>'2018-V1'!R137</f>
        <v>0</v>
      </c>
      <c r="AC127">
        <f>'2018-V1'!S137</f>
        <v>0</v>
      </c>
      <c r="AD127">
        <f>'2018-V1'!T137</f>
        <v>0</v>
      </c>
      <c r="AF127">
        <f t="shared" si="1"/>
        <v>1</v>
      </c>
    </row>
    <row r="128" spans="3:32" x14ac:dyDescent="0.25">
      <c r="C128" s="169" t="e">
        <f>'2018-V1'!$B$3</f>
        <v>#REF!</v>
      </c>
      <c r="D128" s="169">
        <v>2017</v>
      </c>
      <c r="E128" s="169" t="e">
        <f>'2018-V1'!$B$4</f>
        <v>#REF!</v>
      </c>
      <c r="F128" s="169" t="e">
        <f>'2018-V1'!$B$7</f>
        <v>#REF!</v>
      </c>
      <c r="G128" s="169" t="e">
        <f>'2018-V1'!$B$8</f>
        <v>#REF!</v>
      </c>
      <c r="H128" s="170" t="e">
        <f>'2018-V1'!$B$9</f>
        <v>#REF!</v>
      </c>
      <c r="I128" s="169" t="e">
        <f>'2018-V1'!$B$10</f>
        <v>#REF!</v>
      </c>
      <c r="J128" s="170" t="e">
        <f>#REF!</f>
        <v>#REF!</v>
      </c>
      <c r="K128" s="266"/>
      <c r="L128" s="177">
        <f>'2018-V1'!A138</f>
        <v>0</v>
      </c>
      <c r="M128">
        <f>'2018-V1'!C138</f>
        <v>0</v>
      </c>
      <c r="N128">
        <f>'2018-V1'!D138</f>
        <v>0</v>
      </c>
      <c r="O128">
        <f>'2018-V1'!E138</f>
        <v>0</v>
      </c>
      <c r="P128">
        <f>'2018-V1'!F138</f>
        <v>0</v>
      </c>
      <c r="Q128">
        <f>'2018-V1'!G138</f>
        <v>0</v>
      </c>
      <c r="R128">
        <f>'2018-V1'!H138</f>
        <v>0</v>
      </c>
      <c r="S128">
        <f>'2018-V1'!I138</f>
        <v>0</v>
      </c>
      <c r="T128">
        <f>'2018-V1'!J138</f>
        <v>0</v>
      </c>
      <c r="U128">
        <f>'2018-V1'!K138</f>
        <v>0</v>
      </c>
      <c r="V128">
        <f>'2018-V1'!L138</f>
        <v>0</v>
      </c>
      <c r="W128">
        <f>'2018-V1'!M138</f>
        <v>0</v>
      </c>
      <c r="X128">
        <f>'2018-V1'!N138</f>
        <v>0</v>
      </c>
      <c r="Y128">
        <f>'2018-V1'!O138</f>
        <v>0</v>
      </c>
      <c r="Z128">
        <f>'2018-V1'!P138</f>
        <v>0</v>
      </c>
      <c r="AA128">
        <f>'2018-V1'!Q138</f>
        <v>0</v>
      </c>
      <c r="AB128">
        <f>'2018-V1'!R138</f>
        <v>0</v>
      </c>
      <c r="AC128">
        <f>'2018-V1'!S138</f>
        <v>0</v>
      </c>
      <c r="AD128">
        <f>'2018-V1'!T138</f>
        <v>0</v>
      </c>
      <c r="AF128">
        <f t="shared" si="1"/>
        <v>1</v>
      </c>
    </row>
    <row r="129" spans="3:32" x14ac:dyDescent="0.25">
      <c r="C129" s="169" t="e">
        <f>'2018-V1'!$B$3</f>
        <v>#REF!</v>
      </c>
      <c r="D129" s="169">
        <v>2017</v>
      </c>
      <c r="E129" s="169" t="e">
        <f>'2018-V1'!$B$4</f>
        <v>#REF!</v>
      </c>
      <c r="F129" s="169" t="e">
        <f>'2018-V1'!$B$7</f>
        <v>#REF!</v>
      </c>
      <c r="G129" s="169" t="e">
        <f>'2018-V1'!$B$8</f>
        <v>#REF!</v>
      </c>
      <c r="H129" s="170" t="e">
        <f>'2018-V1'!$B$9</f>
        <v>#REF!</v>
      </c>
      <c r="I129" s="169" t="e">
        <f>'2018-V1'!$B$10</f>
        <v>#REF!</v>
      </c>
      <c r="J129" s="170" t="e">
        <f>#REF!</f>
        <v>#REF!</v>
      </c>
      <c r="K129" s="266"/>
      <c r="L129" s="177">
        <f>'2018-V1'!A139</f>
        <v>0</v>
      </c>
      <c r="M129">
        <f>'2018-V1'!C139</f>
        <v>0</v>
      </c>
      <c r="N129">
        <f>'2018-V1'!D139</f>
        <v>0</v>
      </c>
      <c r="O129">
        <f>'2018-V1'!E139</f>
        <v>0</v>
      </c>
      <c r="P129">
        <f>'2018-V1'!F139</f>
        <v>0</v>
      </c>
      <c r="Q129">
        <f>'2018-V1'!G139</f>
        <v>0</v>
      </c>
      <c r="R129">
        <f>'2018-V1'!H139</f>
        <v>0</v>
      </c>
      <c r="S129">
        <f>'2018-V1'!I139</f>
        <v>0</v>
      </c>
      <c r="T129">
        <f>'2018-V1'!J139</f>
        <v>0</v>
      </c>
      <c r="U129">
        <f>'2018-V1'!K139</f>
        <v>0</v>
      </c>
      <c r="V129">
        <f>'2018-V1'!L139</f>
        <v>0</v>
      </c>
      <c r="W129">
        <f>'2018-V1'!M139</f>
        <v>0</v>
      </c>
      <c r="X129">
        <f>'2018-V1'!N139</f>
        <v>0</v>
      </c>
      <c r="Y129">
        <f>'2018-V1'!O139</f>
        <v>0</v>
      </c>
      <c r="Z129">
        <f>'2018-V1'!P139</f>
        <v>0</v>
      </c>
      <c r="AA129">
        <f>'2018-V1'!Q139</f>
        <v>0</v>
      </c>
      <c r="AB129">
        <f>'2018-V1'!R139</f>
        <v>0</v>
      </c>
      <c r="AC129">
        <f>'2018-V1'!S139</f>
        <v>0</v>
      </c>
      <c r="AD129">
        <f>'2018-V1'!T139</f>
        <v>0</v>
      </c>
      <c r="AF129">
        <f t="shared" si="1"/>
        <v>1</v>
      </c>
    </row>
    <row r="130" spans="3:32" x14ac:dyDescent="0.25">
      <c r="C130" s="169" t="e">
        <f>'2018-V1'!$B$3</f>
        <v>#REF!</v>
      </c>
      <c r="D130" s="169">
        <v>2017</v>
      </c>
      <c r="E130" s="169" t="e">
        <f>'2018-V1'!$B$4</f>
        <v>#REF!</v>
      </c>
      <c r="F130" s="169" t="e">
        <f>'2018-V1'!$B$7</f>
        <v>#REF!</v>
      </c>
      <c r="G130" s="169" t="e">
        <f>'2018-V1'!$B$8</f>
        <v>#REF!</v>
      </c>
      <c r="H130" s="170" t="e">
        <f>'2018-V1'!$B$9</f>
        <v>#REF!</v>
      </c>
      <c r="I130" s="169" t="e">
        <f>'2018-V1'!$B$10</f>
        <v>#REF!</v>
      </c>
      <c r="J130" s="170" t="e">
        <f>#REF!</f>
        <v>#REF!</v>
      </c>
      <c r="K130" s="266"/>
      <c r="L130" s="177">
        <f>'2018-V1'!A140</f>
        <v>0</v>
      </c>
      <c r="M130">
        <f>'2018-V1'!C140</f>
        <v>0</v>
      </c>
      <c r="N130">
        <f>'2018-V1'!D140</f>
        <v>0</v>
      </c>
      <c r="O130">
        <f>'2018-V1'!E140</f>
        <v>0</v>
      </c>
      <c r="P130">
        <f>'2018-V1'!F140</f>
        <v>0</v>
      </c>
      <c r="Q130">
        <f>'2018-V1'!G140</f>
        <v>0</v>
      </c>
      <c r="R130">
        <f>'2018-V1'!H140</f>
        <v>0</v>
      </c>
      <c r="S130">
        <f>'2018-V1'!I140</f>
        <v>0</v>
      </c>
      <c r="T130">
        <f>'2018-V1'!J140</f>
        <v>0</v>
      </c>
      <c r="U130">
        <f>'2018-V1'!K140</f>
        <v>0</v>
      </c>
      <c r="V130">
        <f>'2018-V1'!L140</f>
        <v>0</v>
      </c>
      <c r="W130">
        <f>'2018-V1'!M140</f>
        <v>0</v>
      </c>
      <c r="X130">
        <f>'2018-V1'!N140</f>
        <v>0</v>
      </c>
      <c r="Y130">
        <f>'2018-V1'!O140</f>
        <v>0</v>
      </c>
      <c r="Z130">
        <f>'2018-V1'!P140</f>
        <v>0</v>
      </c>
      <c r="AA130">
        <f>'2018-V1'!Q140</f>
        <v>0</v>
      </c>
      <c r="AB130">
        <f>'2018-V1'!R140</f>
        <v>0</v>
      </c>
      <c r="AC130">
        <f>'2018-V1'!S140</f>
        <v>0</v>
      </c>
      <c r="AD130">
        <f>'2018-V1'!T140</f>
        <v>0</v>
      </c>
      <c r="AF130">
        <f t="shared" si="1"/>
        <v>1</v>
      </c>
    </row>
    <row r="131" spans="3:32" x14ac:dyDescent="0.25">
      <c r="C131" s="169" t="e">
        <f>'2018-V1'!$B$3</f>
        <v>#REF!</v>
      </c>
      <c r="D131" s="169">
        <v>2017</v>
      </c>
      <c r="E131" s="169" t="e">
        <f>'2018-V1'!$B$4</f>
        <v>#REF!</v>
      </c>
      <c r="F131" s="169" t="e">
        <f>'2018-V1'!$B$7</f>
        <v>#REF!</v>
      </c>
      <c r="G131" s="169" t="e">
        <f>'2018-V1'!$B$8</f>
        <v>#REF!</v>
      </c>
      <c r="H131" s="170" t="e">
        <f>'2018-V1'!$B$9</f>
        <v>#REF!</v>
      </c>
      <c r="I131" s="169" t="e">
        <f>'2018-V1'!$B$10</f>
        <v>#REF!</v>
      </c>
      <c r="J131" s="170" t="e">
        <f>#REF!</f>
        <v>#REF!</v>
      </c>
      <c r="K131" s="266"/>
      <c r="L131" s="177">
        <f>'2018-V1'!A141</f>
        <v>0</v>
      </c>
      <c r="M131">
        <f>'2018-V1'!C141</f>
        <v>0</v>
      </c>
      <c r="N131">
        <f>'2018-V1'!D141</f>
        <v>0</v>
      </c>
      <c r="O131">
        <f>'2018-V1'!E141</f>
        <v>0</v>
      </c>
      <c r="P131">
        <f>'2018-V1'!F141</f>
        <v>0</v>
      </c>
      <c r="Q131">
        <f>'2018-V1'!G141</f>
        <v>0</v>
      </c>
      <c r="R131">
        <f>'2018-V1'!H141</f>
        <v>0</v>
      </c>
      <c r="S131">
        <f>'2018-V1'!I141</f>
        <v>0</v>
      </c>
      <c r="T131">
        <f>'2018-V1'!J141</f>
        <v>0</v>
      </c>
      <c r="U131">
        <f>'2018-V1'!K141</f>
        <v>0</v>
      </c>
      <c r="V131">
        <f>'2018-V1'!L141</f>
        <v>0</v>
      </c>
      <c r="W131">
        <f>'2018-V1'!M141</f>
        <v>0</v>
      </c>
      <c r="X131">
        <f>'2018-V1'!N141</f>
        <v>0</v>
      </c>
      <c r="Y131">
        <f>'2018-V1'!O141</f>
        <v>0</v>
      </c>
      <c r="Z131">
        <f>'2018-V1'!P141</f>
        <v>0</v>
      </c>
      <c r="AA131">
        <f>'2018-V1'!Q141</f>
        <v>0</v>
      </c>
      <c r="AB131">
        <f>'2018-V1'!R141</f>
        <v>0</v>
      </c>
      <c r="AC131">
        <f>'2018-V1'!S141</f>
        <v>0</v>
      </c>
      <c r="AD131">
        <f>'2018-V1'!T141</f>
        <v>0</v>
      </c>
      <c r="AF131">
        <f t="shared" si="1"/>
        <v>1</v>
      </c>
    </row>
    <row r="132" spans="3:32" ht="45" x14ac:dyDescent="0.25">
      <c r="C132" s="169" t="e">
        <f>'2017-V1'!$B$3</f>
        <v>#REF!</v>
      </c>
      <c r="D132" s="169">
        <v>2016</v>
      </c>
      <c r="E132" s="169" t="e">
        <f>'2017-V1'!$B$4</f>
        <v>#REF!</v>
      </c>
      <c r="F132" s="169" t="e">
        <f>'2017-V1'!$B$7</f>
        <v>#REF!</v>
      </c>
      <c r="G132" s="169" t="e">
        <f>'2017-V1'!$B$8</f>
        <v>#REF!</v>
      </c>
      <c r="H132" s="170" t="e">
        <f>'2017-V1'!$B$9</f>
        <v>#REF!</v>
      </c>
      <c r="I132" s="169" t="e">
        <f>'2017-V1'!$B$10</f>
        <v>#REF!</v>
      </c>
      <c r="J132" s="170"/>
      <c r="K132" s="262" t="s">
        <v>618</v>
      </c>
      <c r="L132" s="177">
        <v>1</v>
      </c>
      <c r="M132">
        <f>'2017-V1'!C15</f>
        <v>0</v>
      </c>
      <c r="N132" s="229">
        <f>'2017-V1'!D15</f>
        <v>0</v>
      </c>
      <c r="O132" s="229">
        <f>'2017-V1'!E15</f>
        <v>0</v>
      </c>
      <c r="P132" s="229">
        <f>'2017-V1'!F15</f>
        <v>0</v>
      </c>
      <c r="Q132" s="229">
        <f>'2017-V1'!G15</f>
        <v>0</v>
      </c>
      <c r="R132" s="229">
        <f>'2017-V1'!H15</f>
        <v>0</v>
      </c>
      <c r="S132" s="229">
        <f>'2017-V1'!I15</f>
        <v>0</v>
      </c>
      <c r="T132" s="229">
        <f>'2017-V1'!J15</f>
        <v>0</v>
      </c>
      <c r="U132" s="229">
        <f>'2017-V1'!K15</f>
        <v>0</v>
      </c>
      <c r="V132" s="229">
        <f>'2017-V1'!L15</f>
        <v>0</v>
      </c>
      <c r="W132" s="229">
        <f>'2017-V1'!M15</f>
        <v>0</v>
      </c>
      <c r="X132" s="229">
        <f>'2017-V1'!N15</f>
        <v>0</v>
      </c>
      <c r="Y132" s="229">
        <f>'2017-V1'!O15</f>
        <v>0</v>
      </c>
      <c r="Z132" s="229">
        <f>'2017-V1'!P15</f>
        <v>0</v>
      </c>
      <c r="AA132" s="229">
        <f>'2017-V1'!Q15</f>
        <v>0</v>
      </c>
      <c r="AB132" s="229">
        <f>'2017-V1'!R15</f>
        <v>0</v>
      </c>
      <c r="AC132" s="229">
        <f>'2017-V1'!S15</f>
        <v>0</v>
      </c>
      <c r="AD132" s="229">
        <f>'2017-V1'!T15</f>
        <v>0</v>
      </c>
      <c r="AF132">
        <f t="shared" si="1"/>
        <v>1</v>
      </c>
    </row>
    <row r="133" spans="3:32" ht="30" x14ac:dyDescent="0.25">
      <c r="C133" s="169" t="e">
        <f>'2017-V1'!$B$3</f>
        <v>#REF!</v>
      </c>
      <c r="D133" s="169">
        <v>2016</v>
      </c>
      <c r="E133" s="169" t="e">
        <f>'2017-V1'!$B$4</f>
        <v>#REF!</v>
      </c>
      <c r="F133" s="169" t="e">
        <f>'2017-V1'!$B$7</f>
        <v>#REF!</v>
      </c>
      <c r="G133" s="169" t="e">
        <f>'2017-V1'!$B$8</f>
        <v>#REF!</v>
      </c>
      <c r="H133" s="170" t="e">
        <f>'2017-V1'!$B$9</f>
        <v>#REF!</v>
      </c>
      <c r="I133" s="169" t="e">
        <f>'2017-V1'!$B$10</f>
        <v>#REF!</v>
      </c>
      <c r="J133" s="172"/>
      <c r="K133" s="263" t="s">
        <v>619</v>
      </c>
      <c r="L133" s="177">
        <v>1.1000000000000001</v>
      </c>
      <c r="M133" s="229" t="e">
        <f>'2017-V1'!C16</f>
        <v>#REF!</v>
      </c>
      <c r="N133" s="229" t="e">
        <f>'2017-V1'!D16</f>
        <v>#REF!</v>
      </c>
      <c r="O133" s="229" t="e">
        <f>'2017-V1'!E16</f>
        <v>#REF!</v>
      </c>
      <c r="P133" s="229" t="e">
        <f>'2017-V1'!F16</f>
        <v>#REF!</v>
      </c>
      <c r="Q133" s="229" t="e">
        <f>'2017-V1'!G16</f>
        <v>#REF!</v>
      </c>
      <c r="R133" s="229" t="e">
        <f>'2017-V1'!H16</f>
        <v>#REF!</v>
      </c>
      <c r="S133" s="229" t="e">
        <f>'2017-V1'!I16</f>
        <v>#REF!</v>
      </c>
      <c r="T133" s="229" t="e">
        <f>'2017-V1'!J16</f>
        <v>#REF!</v>
      </c>
      <c r="U133" s="229" t="e">
        <f>'2017-V1'!K16</f>
        <v>#REF!</v>
      </c>
      <c r="V133" s="229" t="e">
        <f>'2017-V1'!L16</f>
        <v>#REF!</v>
      </c>
      <c r="W133" s="229" t="e">
        <f>'2017-V1'!M16</f>
        <v>#REF!</v>
      </c>
      <c r="X133" s="229" t="e">
        <f>'2017-V1'!N16</f>
        <v>#REF!</v>
      </c>
      <c r="Y133" s="229" t="e">
        <f>'2017-V1'!O16</f>
        <v>#REF!</v>
      </c>
      <c r="Z133" s="229" t="e">
        <f>'2017-V1'!P16</f>
        <v>#REF!</v>
      </c>
      <c r="AA133" s="229" t="e">
        <f>'2017-V1'!Q16</f>
        <v>#REF!</v>
      </c>
      <c r="AB133" s="229" t="e">
        <f>'2017-V1'!R16</f>
        <v>#REF!</v>
      </c>
      <c r="AC133" s="229" t="e">
        <f>'2017-V1'!S16</f>
        <v>#REF!</v>
      </c>
      <c r="AD133" s="229" t="e">
        <f>'2017-V1'!T16</f>
        <v>#REF!</v>
      </c>
      <c r="AF133" t="e">
        <f t="shared" si="1"/>
        <v>#REF!</v>
      </c>
    </row>
    <row r="134" spans="3:32" ht="30" x14ac:dyDescent="0.25">
      <c r="C134" s="169" t="e">
        <f>'2017-V1'!$B$3</f>
        <v>#REF!</v>
      </c>
      <c r="D134" s="169">
        <v>2016</v>
      </c>
      <c r="E134" s="169" t="e">
        <f>'2017-V1'!$B$4</f>
        <v>#REF!</v>
      </c>
      <c r="F134" s="169" t="e">
        <f>'2017-V1'!$B$7</f>
        <v>#REF!</v>
      </c>
      <c r="G134" s="169" t="e">
        <f>'2017-V1'!$B$8</f>
        <v>#REF!</v>
      </c>
      <c r="H134" s="170" t="e">
        <f>'2017-V1'!$B$9</f>
        <v>#REF!</v>
      </c>
      <c r="I134" s="169" t="e">
        <f>'2017-V1'!$B$10</f>
        <v>#REF!</v>
      </c>
      <c r="J134" s="172"/>
      <c r="K134" s="257" t="s">
        <v>804</v>
      </c>
      <c r="L134" s="177" t="s">
        <v>809</v>
      </c>
      <c r="M134" s="229" t="e">
        <f>'2017-V1'!C17</f>
        <v>#REF!</v>
      </c>
      <c r="N134" s="229" t="e">
        <f>'2017-V1'!D17</f>
        <v>#REF!</v>
      </c>
      <c r="O134" s="229" t="e">
        <f>'2017-V1'!E17</f>
        <v>#REF!</v>
      </c>
      <c r="P134" s="229" t="e">
        <f>'2017-V1'!F17</f>
        <v>#REF!</v>
      </c>
      <c r="Q134" s="229" t="e">
        <f>'2017-V1'!G17</f>
        <v>#REF!</v>
      </c>
      <c r="R134" s="229" t="e">
        <f>'2017-V1'!H17</f>
        <v>#REF!</v>
      </c>
      <c r="S134" s="229" t="e">
        <f>'2017-V1'!I17</f>
        <v>#REF!</v>
      </c>
      <c r="T134" s="229" t="e">
        <f>'2017-V1'!J17</f>
        <v>#REF!</v>
      </c>
      <c r="U134" s="229" t="e">
        <f>'2017-V1'!K17</f>
        <v>#REF!</v>
      </c>
      <c r="V134" s="229" t="e">
        <f>'2017-V1'!L17</f>
        <v>#REF!</v>
      </c>
      <c r="W134" s="229" t="e">
        <f>'2017-V1'!M17</f>
        <v>#REF!</v>
      </c>
      <c r="X134" s="229" t="e">
        <f>'2017-V1'!N17</f>
        <v>#REF!</v>
      </c>
      <c r="Y134" s="229" t="e">
        <f>'2017-V1'!O17</f>
        <v>#REF!</v>
      </c>
      <c r="Z134" s="229" t="e">
        <f>'2017-V1'!P17</f>
        <v>#REF!</v>
      </c>
      <c r="AA134" s="229" t="e">
        <f>'2017-V1'!Q17</f>
        <v>#REF!</v>
      </c>
      <c r="AB134" s="229" t="e">
        <f>'2017-V1'!R17</f>
        <v>#REF!</v>
      </c>
      <c r="AC134" s="229" t="e">
        <f>'2017-V1'!S17</f>
        <v>#REF!</v>
      </c>
      <c r="AD134" s="229" t="e">
        <f>'2017-V1'!T17</f>
        <v>#REF!</v>
      </c>
      <c r="AF134" t="e">
        <f t="shared" si="1"/>
        <v>#REF!</v>
      </c>
    </row>
    <row r="135" spans="3:32" ht="30" x14ac:dyDescent="0.25">
      <c r="C135" s="169" t="e">
        <f>'2017-V1'!$B$3</f>
        <v>#REF!</v>
      </c>
      <c r="D135" s="169">
        <v>2016</v>
      </c>
      <c r="E135" s="169" t="e">
        <f>'2017-V1'!$B$4</f>
        <v>#REF!</v>
      </c>
      <c r="F135" s="169" t="e">
        <f>'2017-V1'!$B$7</f>
        <v>#REF!</v>
      </c>
      <c r="G135" s="169" t="e">
        <f>'2017-V1'!$B$8</f>
        <v>#REF!</v>
      </c>
      <c r="H135" s="170" t="e">
        <f>'2017-V1'!$B$9</f>
        <v>#REF!</v>
      </c>
      <c r="I135" s="169" t="e">
        <f>'2017-V1'!$B$10</f>
        <v>#REF!</v>
      </c>
      <c r="J135" s="172"/>
      <c r="K135" s="257" t="s">
        <v>816</v>
      </c>
      <c r="L135" s="177" t="s">
        <v>810</v>
      </c>
      <c r="M135" s="229" t="e">
        <f>'2017-V1'!C18</f>
        <v>#REF!</v>
      </c>
      <c r="N135" s="229" t="e">
        <f>'2017-V1'!D18</f>
        <v>#REF!</v>
      </c>
      <c r="O135" s="229" t="e">
        <f>'2017-V1'!E18</f>
        <v>#REF!</v>
      </c>
      <c r="P135" s="229" t="e">
        <f>'2017-V1'!F18</f>
        <v>#REF!</v>
      </c>
      <c r="Q135" s="229" t="e">
        <f>'2017-V1'!G18</f>
        <v>#REF!</v>
      </c>
      <c r="R135" s="229" t="e">
        <f>'2017-V1'!H18</f>
        <v>#REF!</v>
      </c>
      <c r="S135" s="229" t="e">
        <f>'2017-V1'!I18</f>
        <v>#REF!</v>
      </c>
      <c r="T135" s="229" t="e">
        <f>'2017-V1'!J18</f>
        <v>#REF!</v>
      </c>
      <c r="U135" s="229" t="e">
        <f>'2017-V1'!K18</f>
        <v>#REF!</v>
      </c>
      <c r="V135" s="229" t="e">
        <f>'2017-V1'!L18</f>
        <v>#REF!</v>
      </c>
      <c r="W135" s="229" t="e">
        <f>'2017-V1'!M18</f>
        <v>#REF!</v>
      </c>
      <c r="X135" s="229" t="e">
        <f>'2017-V1'!N18</f>
        <v>#REF!</v>
      </c>
      <c r="Y135" s="229" t="e">
        <f>'2017-V1'!O18</f>
        <v>#REF!</v>
      </c>
      <c r="Z135" s="229" t="e">
        <f>'2017-V1'!P18</f>
        <v>#REF!</v>
      </c>
      <c r="AA135" s="229" t="e">
        <f>'2017-V1'!Q18</f>
        <v>#REF!</v>
      </c>
      <c r="AB135" s="229" t="e">
        <f>'2017-V1'!R18</f>
        <v>#REF!</v>
      </c>
      <c r="AC135" s="229" t="e">
        <f>'2017-V1'!S18</f>
        <v>#REF!</v>
      </c>
      <c r="AD135" s="229" t="e">
        <f>'2017-V1'!T18</f>
        <v>#REF!</v>
      </c>
      <c r="AF135" t="e">
        <f t="shared" ref="AF135:AF198" si="2">IF((Q135+V135+AC135)=AD135,1,0)</f>
        <v>#REF!</v>
      </c>
    </row>
    <row r="136" spans="3:32" ht="30" x14ac:dyDescent="0.25">
      <c r="C136" s="169" t="e">
        <f>'2017-V1'!$B$3</f>
        <v>#REF!</v>
      </c>
      <c r="D136" s="169">
        <v>2016</v>
      </c>
      <c r="E136" s="169" t="e">
        <f>'2017-V1'!$B$4</f>
        <v>#REF!</v>
      </c>
      <c r="F136" s="169" t="e">
        <f>'2017-V1'!$B$7</f>
        <v>#REF!</v>
      </c>
      <c r="G136" s="169" t="e">
        <f>'2017-V1'!$B$8</f>
        <v>#REF!</v>
      </c>
      <c r="H136" s="170" t="e">
        <f>'2017-V1'!$B$9</f>
        <v>#REF!</v>
      </c>
      <c r="I136" s="169" t="e">
        <f>'2017-V1'!$B$10</f>
        <v>#REF!</v>
      </c>
      <c r="J136" s="172"/>
      <c r="K136" s="257" t="s">
        <v>806</v>
      </c>
      <c r="L136" s="177" t="s">
        <v>811</v>
      </c>
      <c r="M136" s="229" t="e">
        <f>'2017-V1'!C19</f>
        <v>#REF!</v>
      </c>
      <c r="N136" s="229" t="e">
        <f>'2017-V1'!D19</f>
        <v>#REF!</v>
      </c>
      <c r="O136" s="229" t="e">
        <f>'2017-V1'!E19</f>
        <v>#REF!</v>
      </c>
      <c r="P136" s="229" t="e">
        <f>'2017-V1'!F19</f>
        <v>#REF!</v>
      </c>
      <c r="Q136" s="229" t="e">
        <f>'2017-V1'!G19</f>
        <v>#REF!</v>
      </c>
      <c r="R136" s="229" t="e">
        <f>'2017-V1'!H19</f>
        <v>#REF!</v>
      </c>
      <c r="S136" s="229" t="e">
        <f>'2017-V1'!I19</f>
        <v>#REF!</v>
      </c>
      <c r="T136" s="229" t="e">
        <f>'2017-V1'!J19</f>
        <v>#REF!</v>
      </c>
      <c r="U136" s="229" t="e">
        <f>'2017-V1'!K19</f>
        <v>#REF!</v>
      </c>
      <c r="V136" s="229" t="e">
        <f>'2017-V1'!L19</f>
        <v>#REF!</v>
      </c>
      <c r="W136" s="229" t="e">
        <f>'2017-V1'!M19</f>
        <v>#REF!</v>
      </c>
      <c r="X136" s="229" t="e">
        <f>'2017-V1'!N19</f>
        <v>#REF!</v>
      </c>
      <c r="Y136" s="229" t="e">
        <f>'2017-V1'!O19</f>
        <v>#REF!</v>
      </c>
      <c r="Z136" s="229" t="e">
        <f>'2017-V1'!P19</f>
        <v>#REF!</v>
      </c>
      <c r="AA136" s="229" t="e">
        <f>'2017-V1'!Q19</f>
        <v>#REF!</v>
      </c>
      <c r="AB136" s="229" t="e">
        <f>'2017-V1'!R19</f>
        <v>#REF!</v>
      </c>
      <c r="AC136" s="229" t="e">
        <f>'2017-V1'!S19</f>
        <v>#REF!</v>
      </c>
      <c r="AD136" s="229" t="e">
        <f>'2017-V1'!T19</f>
        <v>#REF!</v>
      </c>
      <c r="AF136" t="e">
        <f t="shared" si="2"/>
        <v>#REF!</v>
      </c>
    </row>
    <row r="137" spans="3:32" ht="45" x14ac:dyDescent="0.25">
      <c r="C137" s="169" t="e">
        <f>'2017-V1'!$B$3</f>
        <v>#REF!</v>
      </c>
      <c r="D137" s="169">
        <v>2016</v>
      </c>
      <c r="E137" s="169" t="e">
        <f>'2017-V1'!$B$4</f>
        <v>#REF!</v>
      </c>
      <c r="F137" s="169" t="e">
        <f>'2017-V1'!$B$7</f>
        <v>#REF!</v>
      </c>
      <c r="G137" s="169" t="e">
        <f>'2017-V1'!$B$8</f>
        <v>#REF!</v>
      </c>
      <c r="H137" s="170" t="e">
        <f>'2017-V1'!$B$9</f>
        <v>#REF!</v>
      </c>
      <c r="I137" s="169" t="e">
        <f>'2017-V1'!$B$10</f>
        <v>#REF!</v>
      </c>
      <c r="J137" s="172"/>
      <c r="K137" s="263" t="s">
        <v>631</v>
      </c>
      <c r="L137" s="177">
        <v>1.2</v>
      </c>
      <c r="M137" s="229">
        <f>'2017-V1'!C20</f>
        <v>0</v>
      </c>
      <c r="N137" s="229">
        <f>'2017-V1'!D20</f>
        <v>0</v>
      </c>
      <c r="O137" s="229">
        <f>'2017-V1'!E20</f>
        <v>0</v>
      </c>
      <c r="P137" s="229">
        <f>'2017-V1'!F20</f>
        <v>0</v>
      </c>
      <c r="Q137" s="229">
        <f>'2017-V1'!G20</f>
        <v>0</v>
      </c>
      <c r="R137" s="229">
        <f>'2017-V1'!H20</f>
        <v>0</v>
      </c>
      <c r="S137" s="229">
        <f>'2017-V1'!I20</f>
        <v>0</v>
      </c>
      <c r="T137" s="229">
        <f>'2017-V1'!J20</f>
        <v>0</v>
      </c>
      <c r="U137" s="229">
        <f>'2017-V1'!K20</f>
        <v>0</v>
      </c>
      <c r="V137" s="229">
        <f>'2017-V1'!L20</f>
        <v>0</v>
      </c>
      <c r="W137" s="229">
        <f>'2017-V1'!M20</f>
        <v>0</v>
      </c>
      <c r="X137" s="229">
        <f>'2017-V1'!N20</f>
        <v>0</v>
      </c>
      <c r="Y137" s="229">
        <f>'2017-V1'!O20</f>
        <v>0</v>
      </c>
      <c r="Z137" s="229">
        <f>'2017-V1'!P20</f>
        <v>0</v>
      </c>
      <c r="AA137" s="229">
        <f>'2017-V1'!Q20</f>
        <v>0</v>
      </c>
      <c r="AB137" s="229">
        <f>'2017-V1'!R20</f>
        <v>0</v>
      </c>
      <c r="AC137" s="229">
        <f>'2017-V1'!S20</f>
        <v>0</v>
      </c>
      <c r="AD137" s="229">
        <f>'2017-V1'!T20</f>
        <v>0</v>
      </c>
      <c r="AF137">
        <f t="shared" si="2"/>
        <v>1</v>
      </c>
    </row>
    <row r="138" spans="3:32" ht="30" x14ac:dyDescent="0.25">
      <c r="C138" s="169" t="e">
        <f>'2017-V1'!$B$3</f>
        <v>#REF!</v>
      </c>
      <c r="D138" s="169">
        <v>2016</v>
      </c>
      <c r="E138" s="169" t="e">
        <f>'2017-V1'!$B$4</f>
        <v>#REF!</v>
      </c>
      <c r="F138" s="169" t="e">
        <f>'2017-V1'!$B$7</f>
        <v>#REF!</v>
      </c>
      <c r="G138" s="169" t="e">
        <f>'2017-V1'!$B$8</f>
        <v>#REF!</v>
      </c>
      <c r="H138" s="170" t="e">
        <f>'2017-V1'!$B$9</f>
        <v>#REF!</v>
      </c>
      <c r="I138" s="169" t="e">
        <f>'2017-V1'!$B$10</f>
        <v>#REF!</v>
      </c>
      <c r="J138" s="172"/>
      <c r="K138" s="263" t="s">
        <v>817</v>
      </c>
      <c r="L138" s="177" t="s">
        <v>812</v>
      </c>
      <c r="M138" s="229" t="e">
        <f>'2017-V1'!C21</f>
        <v>#REF!</v>
      </c>
      <c r="N138" s="229" t="e">
        <f>'2017-V1'!D21</f>
        <v>#REF!</v>
      </c>
      <c r="O138" s="229" t="e">
        <f>'2017-V1'!E21</f>
        <v>#REF!</v>
      </c>
      <c r="P138" s="229" t="e">
        <f>'2017-V1'!F21</f>
        <v>#REF!</v>
      </c>
      <c r="Q138" s="229" t="e">
        <f>'2017-V1'!G21</f>
        <v>#REF!</v>
      </c>
      <c r="R138" s="229" t="e">
        <f>'2017-V1'!H21</f>
        <v>#REF!</v>
      </c>
      <c r="S138" s="229" t="e">
        <f>'2017-V1'!I21</f>
        <v>#REF!</v>
      </c>
      <c r="T138" s="229" t="e">
        <f>'2017-V1'!J21</f>
        <v>#REF!</v>
      </c>
      <c r="U138" s="229" t="e">
        <f>'2017-V1'!K21</f>
        <v>#REF!</v>
      </c>
      <c r="V138" s="229" t="e">
        <f>'2017-V1'!L21</f>
        <v>#REF!</v>
      </c>
      <c r="W138" s="229" t="e">
        <f>'2017-V1'!M21</f>
        <v>#REF!</v>
      </c>
      <c r="X138" s="229" t="e">
        <f>'2017-V1'!N21</f>
        <v>#REF!</v>
      </c>
      <c r="Y138" s="229" t="e">
        <f>'2017-V1'!O21</f>
        <v>#REF!</v>
      </c>
      <c r="Z138" s="229" t="e">
        <f>'2017-V1'!P21</f>
        <v>#REF!</v>
      </c>
      <c r="AA138" s="229" t="e">
        <f>'2017-V1'!Q21</f>
        <v>#REF!</v>
      </c>
      <c r="AB138" s="229" t="e">
        <f>'2017-V1'!R21</f>
        <v>#REF!</v>
      </c>
      <c r="AC138" s="229" t="e">
        <f>'2017-V1'!S21</f>
        <v>#REF!</v>
      </c>
      <c r="AD138" s="229" t="e">
        <f>'2017-V1'!T21</f>
        <v>#REF!</v>
      </c>
      <c r="AF138" t="e">
        <f t="shared" si="2"/>
        <v>#REF!</v>
      </c>
    </row>
    <row r="139" spans="3:32" x14ac:dyDescent="0.25">
      <c r="C139" s="169" t="e">
        <f>'2017-V1'!$B$3</f>
        <v>#REF!</v>
      </c>
      <c r="D139" s="169">
        <v>2016</v>
      </c>
      <c r="E139" s="169" t="e">
        <f>'2017-V1'!$B$4</f>
        <v>#REF!</v>
      </c>
      <c r="F139" s="169" t="e">
        <f>'2017-V1'!$B$7</f>
        <v>#REF!</v>
      </c>
      <c r="G139" s="169" t="e">
        <f>'2017-V1'!$B$8</f>
        <v>#REF!</v>
      </c>
      <c r="H139" s="170" t="e">
        <f>'2017-V1'!$B$9</f>
        <v>#REF!</v>
      </c>
      <c r="I139" s="169" t="e">
        <f>'2017-V1'!$B$10</f>
        <v>#REF!</v>
      </c>
      <c r="J139" s="172"/>
      <c r="K139" s="257" t="s">
        <v>818</v>
      </c>
      <c r="L139" s="177" t="s">
        <v>813</v>
      </c>
      <c r="M139" s="229" t="e">
        <f>'2017-V1'!C22</f>
        <v>#REF!</v>
      </c>
      <c r="N139" s="229" t="e">
        <f>'2017-V1'!D22</f>
        <v>#REF!</v>
      </c>
      <c r="O139" s="229" t="e">
        <f>'2017-V1'!E22</f>
        <v>#REF!</v>
      </c>
      <c r="P139" s="229" t="e">
        <f>'2017-V1'!F22</f>
        <v>#REF!</v>
      </c>
      <c r="Q139" s="229" t="e">
        <f>'2017-V1'!G22</f>
        <v>#REF!</v>
      </c>
      <c r="R139" s="229" t="e">
        <f>'2017-V1'!H22</f>
        <v>#REF!</v>
      </c>
      <c r="S139" s="229" t="e">
        <f>'2017-V1'!I22</f>
        <v>#REF!</v>
      </c>
      <c r="T139" s="229" t="e">
        <f>'2017-V1'!J22</f>
        <v>#REF!</v>
      </c>
      <c r="U139" s="229" t="e">
        <f>'2017-V1'!K22</f>
        <v>#REF!</v>
      </c>
      <c r="V139" s="229" t="e">
        <f>'2017-V1'!L22</f>
        <v>#REF!</v>
      </c>
      <c r="W139" s="229" t="e">
        <f>'2017-V1'!M22</f>
        <v>#REF!</v>
      </c>
      <c r="X139" s="229" t="e">
        <f>'2017-V1'!N22</f>
        <v>#REF!</v>
      </c>
      <c r="Y139" s="229" t="e">
        <f>'2017-V1'!O22</f>
        <v>#REF!</v>
      </c>
      <c r="Z139" s="229" t="e">
        <f>'2017-V1'!P22</f>
        <v>#REF!</v>
      </c>
      <c r="AA139" s="229" t="e">
        <f>'2017-V1'!Q22</f>
        <v>#REF!</v>
      </c>
      <c r="AB139" s="229" t="e">
        <f>'2017-V1'!R22</f>
        <v>#REF!</v>
      </c>
      <c r="AC139" s="229" t="e">
        <f>'2017-V1'!S22</f>
        <v>#REF!</v>
      </c>
      <c r="AD139" s="229" t="e">
        <f>'2017-V1'!T22</f>
        <v>#REF!</v>
      </c>
      <c r="AF139" t="e">
        <f t="shared" si="2"/>
        <v>#REF!</v>
      </c>
    </row>
    <row r="140" spans="3:32" ht="30" x14ac:dyDescent="0.25">
      <c r="C140" s="169" t="e">
        <f>'2017-V1'!$B$3</f>
        <v>#REF!</v>
      </c>
      <c r="D140" s="169">
        <v>2016</v>
      </c>
      <c r="E140" s="169" t="e">
        <f>'2017-V1'!$B$4</f>
        <v>#REF!</v>
      </c>
      <c r="F140" s="169" t="e">
        <f>'2017-V1'!$B$7</f>
        <v>#REF!</v>
      </c>
      <c r="G140" s="169" t="e">
        <f>'2017-V1'!$B$8</f>
        <v>#REF!</v>
      </c>
      <c r="H140" s="170" t="e">
        <f>'2017-V1'!$B$9</f>
        <v>#REF!</v>
      </c>
      <c r="I140" s="169" t="e">
        <f>'2017-V1'!$B$10</f>
        <v>#REF!</v>
      </c>
      <c r="J140" s="172"/>
      <c r="K140" s="257" t="s">
        <v>805</v>
      </c>
      <c r="L140" s="177" t="s">
        <v>814</v>
      </c>
      <c r="M140" s="229" t="e">
        <f>'2017-V1'!C23</f>
        <v>#REF!</v>
      </c>
      <c r="N140" s="229" t="e">
        <f>'2017-V1'!D23</f>
        <v>#REF!</v>
      </c>
      <c r="O140" s="229" t="e">
        <f>'2017-V1'!E23</f>
        <v>#REF!</v>
      </c>
      <c r="P140" s="229" t="e">
        <f>'2017-V1'!F23</f>
        <v>#REF!</v>
      </c>
      <c r="Q140" s="229" t="e">
        <f>'2017-V1'!G23</f>
        <v>#REF!</v>
      </c>
      <c r="R140" s="229" t="e">
        <f>'2017-V1'!H23</f>
        <v>#REF!</v>
      </c>
      <c r="S140" s="229" t="e">
        <f>'2017-V1'!I23</f>
        <v>#REF!</v>
      </c>
      <c r="T140" s="229" t="e">
        <f>'2017-V1'!J23</f>
        <v>#REF!</v>
      </c>
      <c r="U140" s="229" t="e">
        <f>'2017-V1'!K23</f>
        <v>#REF!</v>
      </c>
      <c r="V140" s="229" t="e">
        <f>'2017-V1'!L23</f>
        <v>#REF!</v>
      </c>
      <c r="W140" s="229" t="e">
        <f>'2017-V1'!M23</f>
        <v>#REF!</v>
      </c>
      <c r="X140" s="229" t="e">
        <f>'2017-V1'!N23</f>
        <v>#REF!</v>
      </c>
      <c r="Y140" s="229" t="e">
        <f>'2017-V1'!O23</f>
        <v>#REF!</v>
      </c>
      <c r="Z140" s="229" t="e">
        <f>'2017-V1'!P23</f>
        <v>#REF!</v>
      </c>
      <c r="AA140" s="229" t="e">
        <f>'2017-V1'!Q23</f>
        <v>#REF!</v>
      </c>
      <c r="AB140" s="229" t="e">
        <f>'2017-V1'!R23</f>
        <v>#REF!</v>
      </c>
      <c r="AC140" s="229" t="e">
        <f>'2017-V1'!S23</f>
        <v>#REF!</v>
      </c>
      <c r="AD140" s="229" t="e">
        <f>'2017-V1'!T23</f>
        <v>#REF!</v>
      </c>
      <c r="AF140" t="e">
        <f t="shared" si="2"/>
        <v>#REF!</v>
      </c>
    </row>
    <row r="141" spans="3:32" ht="30" x14ac:dyDescent="0.25">
      <c r="C141" s="169" t="e">
        <f>'2017-V1'!$B$3</f>
        <v>#REF!</v>
      </c>
      <c r="D141" s="169">
        <v>2016</v>
      </c>
      <c r="E141" s="169" t="e">
        <f>'2017-V1'!$B$4</f>
        <v>#REF!</v>
      </c>
      <c r="F141" s="169" t="e">
        <f>'2017-V1'!$B$7</f>
        <v>#REF!</v>
      </c>
      <c r="G141" s="169" t="e">
        <f>'2017-V1'!$B$8</f>
        <v>#REF!</v>
      </c>
      <c r="H141" s="170" t="e">
        <f>'2017-V1'!$B$9</f>
        <v>#REF!</v>
      </c>
      <c r="I141" s="169" t="e">
        <f>'2017-V1'!$B$10</f>
        <v>#REF!</v>
      </c>
      <c r="J141" s="172"/>
      <c r="K141" s="257" t="s">
        <v>806</v>
      </c>
      <c r="L141" s="177" t="s">
        <v>815</v>
      </c>
      <c r="M141" s="229" t="e">
        <f>'2017-V1'!C24</f>
        <v>#REF!</v>
      </c>
      <c r="N141" s="229" t="e">
        <f>'2017-V1'!D24</f>
        <v>#REF!</v>
      </c>
      <c r="O141" s="229" t="e">
        <f>'2017-V1'!E24</f>
        <v>#REF!</v>
      </c>
      <c r="P141" s="229" t="e">
        <f>'2017-V1'!F24</f>
        <v>#REF!</v>
      </c>
      <c r="Q141" s="229" t="e">
        <f>'2017-V1'!G24</f>
        <v>#REF!</v>
      </c>
      <c r="R141" s="229" t="e">
        <f>'2017-V1'!H24</f>
        <v>#REF!</v>
      </c>
      <c r="S141" s="229" t="e">
        <f>'2017-V1'!I24</f>
        <v>#REF!</v>
      </c>
      <c r="T141" s="229" t="e">
        <f>'2017-V1'!J24</f>
        <v>#REF!</v>
      </c>
      <c r="U141" s="229" t="e">
        <f>'2017-V1'!K24</f>
        <v>#REF!</v>
      </c>
      <c r="V141" s="229" t="e">
        <f>'2017-V1'!L24</f>
        <v>#REF!</v>
      </c>
      <c r="W141" s="229" t="e">
        <f>'2017-V1'!M24</f>
        <v>#REF!</v>
      </c>
      <c r="X141" s="229" t="e">
        <f>'2017-V1'!N24</f>
        <v>#REF!</v>
      </c>
      <c r="Y141" s="229" t="e">
        <f>'2017-V1'!O24</f>
        <v>#REF!</v>
      </c>
      <c r="Z141" s="229" t="e">
        <f>'2017-V1'!P24</f>
        <v>#REF!</v>
      </c>
      <c r="AA141" s="229" t="e">
        <f>'2017-V1'!Q24</f>
        <v>#REF!</v>
      </c>
      <c r="AB141" s="229" t="e">
        <f>'2017-V1'!R24</f>
        <v>#REF!</v>
      </c>
      <c r="AC141" s="229" t="e">
        <f>'2017-V1'!S24</f>
        <v>#REF!</v>
      </c>
      <c r="AD141" s="229" t="e">
        <f>'2017-V1'!T24</f>
        <v>#REF!</v>
      </c>
      <c r="AF141" t="e">
        <f t="shared" si="2"/>
        <v>#REF!</v>
      </c>
    </row>
    <row r="142" spans="3:32" ht="60" x14ac:dyDescent="0.25">
      <c r="C142" s="169" t="e">
        <f>'2017-V1'!$B$3</f>
        <v>#REF!</v>
      </c>
      <c r="D142" s="169">
        <v>2016</v>
      </c>
      <c r="E142" s="169" t="e">
        <f>'2017-V1'!$B$4</f>
        <v>#REF!</v>
      </c>
      <c r="F142" s="169" t="e">
        <f>'2017-V1'!$B$7</f>
        <v>#REF!</v>
      </c>
      <c r="G142" s="169" t="e">
        <f>'2017-V1'!$B$8</f>
        <v>#REF!</v>
      </c>
      <c r="H142" s="170" t="e">
        <f>'2017-V1'!$B$9</f>
        <v>#REF!</v>
      </c>
      <c r="I142" s="169" t="e">
        <f>'2017-V1'!$B$10</f>
        <v>#REF!</v>
      </c>
      <c r="J142" s="172"/>
      <c r="K142" s="263" t="s">
        <v>829</v>
      </c>
      <c r="L142" s="177" t="s">
        <v>819</v>
      </c>
      <c r="M142" s="229" t="e">
        <f>'2017-V1'!C25</f>
        <v>#REF!</v>
      </c>
      <c r="N142" s="229" t="e">
        <f>'2017-V1'!D25</f>
        <v>#REF!</v>
      </c>
      <c r="O142" s="229" t="e">
        <f>'2017-V1'!E25</f>
        <v>#REF!</v>
      </c>
      <c r="P142" s="229" t="e">
        <f>'2017-V1'!F25</f>
        <v>#REF!</v>
      </c>
      <c r="Q142" s="229" t="e">
        <f>'2017-V1'!G25</f>
        <v>#REF!</v>
      </c>
      <c r="R142" s="229" t="e">
        <f>'2017-V1'!H25</f>
        <v>#REF!</v>
      </c>
      <c r="S142" s="229" t="e">
        <f>'2017-V1'!I25</f>
        <v>#REF!</v>
      </c>
      <c r="T142" s="229" t="e">
        <f>'2017-V1'!J25</f>
        <v>#REF!</v>
      </c>
      <c r="U142" s="229" t="e">
        <f>'2017-V1'!K25</f>
        <v>#REF!</v>
      </c>
      <c r="V142" s="229" t="e">
        <f>'2017-V1'!L25</f>
        <v>#REF!</v>
      </c>
      <c r="W142" s="229" t="e">
        <f>'2017-V1'!M25</f>
        <v>#REF!</v>
      </c>
      <c r="X142" s="229" t="e">
        <f>'2017-V1'!N25</f>
        <v>#REF!</v>
      </c>
      <c r="Y142" s="229" t="e">
        <f>'2017-V1'!O25</f>
        <v>#REF!</v>
      </c>
      <c r="Z142" s="229" t="e">
        <f>'2017-V1'!P25</f>
        <v>#REF!</v>
      </c>
      <c r="AA142" s="229" t="e">
        <f>'2017-V1'!Q25</f>
        <v>#REF!</v>
      </c>
      <c r="AB142" s="229" t="e">
        <f>'2017-V1'!R25</f>
        <v>#REF!</v>
      </c>
      <c r="AC142" s="229" t="e">
        <f>'2017-V1'!S25</f>
        <v>#REF!</v>
      </c>
      <c r="AD142" s="229" t="e">
        <f>'2017-V1'!T25</f>
        <v>#REF!</v>
      </c>
      <c r="AF142" t="e">
        <f t="shared" si="2"/>
        <v>#REF!</v>
      </c>
    </row>
    <row r="143" spans="3:32" x14ac:dyDescent="0.25">
      <c r="C143" s="169" t="e">
        <f>'2017-V1'!$B$3</f>
        <v>#REF!</v>
      </c>
      <c r="D143" s="169">
        <v>2016</v>
      </c>
      <c r="E143" s="169" t="e">
        <f>'2017-V1'!$B$4</f>
        <v>#REF!</v>
      </c>
      <c r="F143" s="169" t="e">
        <f>'2017-V1'!$B$7</f>
        <v>#REF!</v>
      </c>
      <c r="G143" s="169" t="e">
        <f>'2017-V1'!$B$8</f>
        <v>#REF!</v>
      </c>
      <c r="H143" s="170" t="e">
        <f>'2017-V1'!$B$9</f>
        <v>#REF!</v>
      </c>
      <c r="I143" s="169" t="e">
        <f>'2017-V1'!$B$10</f>
        <v>#REF!</v>
      </c>
      <c r="J143" s="172"/>
      <c r="K143" s="257" t="s">
        <v>823</v>
      </c>
      <c r="L143" s="177" t="s">
        <v>820</v>
      </c>
      <c r="M143" s="229" t="e">
        <f>'2017-V1'!C26</f>
        <v>#REF!</v>
      </c>
      <c r="N143" s="229" t="e">
        <f>'2017-V1'!D26</f>
        <v>#REF!</v>
      </c>
      <c r="O143" s="229" t="e">
        <f>'2017-V1'!E26</f>
        <v>#REF!</v>
      </c>
      <c r="P143" s="229" t="e">
        <f>'2017-V1'!F26</f>
        <v>#REF!</v>
      </c>
      <c r="Q143" s="229" t="e">
        <f>'2017-V1'!G26</f>
        <v>#REF!</v>
      </c>
      <c r="R143" s="229" t="e">
        <f>'2017-V1'!H26</f>
        <v>#REF!</v>
      </c>
      <c r="S143" s="229" t="e">
        <f>'2017-V1'!I26</f>
        <v>#REF!</v>
      </c>
      <c r="T143" s="229" t="e">
        <f>'2017-V1'!J26</f>
        <v>#REF!</v>
      </c>
      <c r="U143" s="229" t="e">
        <f>'2017-V1'!K26</f>
        <v>#REF!</v>
      </c>
      <c r="V143" s="229" t="e">
        <f>'2017-V1'!L26</f>
        <v>#REF!</v>
      </c>
      <c r="W143" s="229" t="e">
        <f>'2017-V1'!M26</f>
        <v>#REF!</v>
      </c>
      <c r="X143" s="229" t="e">
        <f>'2017-V1'!N26</f>
        <v>#REF!</v>
      </c>
      <c r="Y143" s="229" t="e">
        <f>'2017-V1'!O26</f>
        <v>#REF!</v>
      </c>
      <c r="Z143" s="229" t="e">
        <f>'2017-V1'!P26</f>
        <v>#REF!</v>
      </c>
      <c r="AA143" s="229" t="e">
        <f>'2017-V1'!Q26</f>
        <v>#REF!</v>
      </c>
      <c r="AB143" s="229" t="e">
        <f>'2017-V1'!R26</f>
        <v>#REF!</v>
      </c>
      <c r="AC143" s="229" t="e">
        <f>'2017-V1'!S26</f>
        <v>#REF!</v>
      </c>
      <c r="AD143" s="229" t="e">
        <f>'2017-V1'!T26</f>
        <v>#REF!</v>
      </c>
      <c r="AF143" t="e">
        <f t="shared" si="2"/>
        <v>#REF!</v>
      </c>
    </row>
    <row r="144" spans="3:32" ht="30" x14ac:dyDescent="0.25">
      <c r="C144" s="169" t="e">
        <f>'2017-V1'!$B$3</f>
        <v>#REF!</v>
      </c>
      <c r="D144" s="169">
        <v>2016</v>
      </c>
      <c r="E144" s="169" t="e">
        <f>'2017-V1'!$B$4</f>
        <v>#REF!</v>
      </c>
      <c r="F144" s="169" t="e">
        <f>'2017-V1'!$B$7</f>
        <v>#REF!</v>
      </c>
      <c r="G144" s="169" t="e">
        <f>'2017-V1'!$B$8</f>
        <v>#REF!</v>
      </c>
      <c r="H144" s="170" t="e">
        <f>'2017-V1'!$B$9</f>
        <v>#REF!</v>
      </c>
      <c r="I144" s="169" t="e">
        <f>'2017-V1'!$B$10</f>
        <v>#REF!</v>
      </c>
      <c r="J144" s="172"/>
      <c r="K144" s="257" t="s">
        <v>805</v>
      </c>
      <c r="L144" s="177" t="s">
        <v>821</v>
      </c>
      <c r="M144" s="229" t="e">
        <f>'2017-V1'!C27</f>
        <v>#REF!</v>
      </c>
      <c r="N144" s="229" t="e">
        <f>'2017-V1'!D27</f>
        <v>#REF!</v>
      </c>
      <c r="O144" s="229" t="e">
        <f>'2017-V1'!E27</f>
        <v>#REF!</v>
      </c>
      <c r="P144" s="229" t="e">
        <f>'2017-V1'!F27</f>
        <v>#REF!</v>
      </c>
      <c r="Q144" s="229" t="e">
        <f>'2017-V1'!G27</f>
        <v>#REF!</v>
      </c>
      <c r="R144" s="229" t="e">
        <f>'2017-V1'!H27</f>
        <v>#REF!</v>
      </c>
      <c r="S144" s="229" t="e">
        <f>'2017-V1'!I27</f>
        <v>#REF!</v>
      </c>
      <c r="T144" s="229" t="e">
        <f>'2017-V1'!J27</f>
        <v>#REF!</v>
      </c>
      <c r="U144" s="229" t="e">
        <f>'2017-V1'!K27</f>
        <v>#REF!</v>
      </c>
      <c r="V144" s="229" t="e">
        <f>'2017-V1'!L27</f>
        <v>#REF!</v>
      </c>
      <c r="W144" s="229" t="e">
        <f>'2017-V1'!M27</f>
        <v>#REF!</v>
      </c>
      <c r="X144" s="229" t="e">
        <f>'2017-V1'!N27</f>
        <v>#REF!</v>
      </c>
      <c r="Y144" s="229" t="e">
        <f>'2017-V1'!O27</f>
        <v>#REF!</v>
      </c>
      <c r="Z144" s="229" t="e">
        <f>'2017-V1'!P27</f>
        <v>#REF!</v>
      </c>
      <c r="AA144" s="229" t="e">
        <f>'2017-V1'!Q27</f>
        <v>#REF!</v>
      </c>
      <c r="AB144" s="229" t="e">
        <f>'2017-V1'!R27</f>
        <v>#REF!</v>
      </c>
      <c r="AC144" s="229" t="e">
        <f>'2017-V1'!S27</f>
        <v>#REF!</v>
      </c>
      <c r="AD144" s="229" t="e">
        <f>'2017-V1'!T27</f>
        <v>#REF!</v>
      </c>
      <c r="AF144" t="e">
        <f t="shared" si="2"/>
        <v>#REF!</v>
      </c>
    </row>
    <row r="145" spans="3:32" ht="30" x14ac:dyDescent="0.25">
      <c r="C145" s="169" t="e">
        <f>'2017-V1'!$B$3</f>
        <v>#REF!</v>
      </c>
      <c r="D145" s="169">
        <v>2016</v>
      </c>
      <c r="E145" s="169" t="e">
        <f>'2017-V1'!$B$4</f>
        <v>#REF!</v>
      </c>
      <c r="F145" s="169" t="e">
        <f>'2017-V1'!$B$7</f>
        <v>#REF!</v>
      </c>
      <c r="G145" s="169" t="e">
        <f>'2017-V1'!$B$8</f>
        <v>#REF!</v>
      </c>
      <c r="H145" s="170" t="e">
        <f>'2017-V1'!$B$9</f>
        <v>#REF!</v>
      </c>
      <c r="I145" s="169" t="e">
        <f>'2017-V1'!$B$10</f>
        <v>#REF!</v>
      </c>
      <c r="J145" s="172"/>
      <c r="K145" s="257" t="s">
        <v>824</v>
      </c>
      <c r="L145" s="177" t="s">
        <v>822</v>
      </c>
      <c r="M145" s="229" t="e">
        <f>'2017-V1'!C28</f>
        <v>#REF!</v>
      </c>
      <c r="N145" s="229" t="e">
        <f>'2017-V1'!D28</f>
        <v>#REF!</v>
      </c>
      <c r="O145" s="229" t="e">
        <f>'2017-V1'!E28</f>
        <v>#REF!</v>
      </c>
      <c r="P145" s="229" t="e">
        <f>'2017-V1'!F28</f>
        <v>#REF!</v>
      </c>
      <c r="Q145" s="229" t="e">
        <f>'2017-V1'!G28</f>
        <v>#REF!</v>
      </c>
      <c r="R145" s="229" t="e">
        <f>'2017-V1'!H28</f>
        <v>#REF!</v>
      </c>
      <c r="S145" s="229" t="e">
        <f>'2017-V1'!I28</f>
        <v>#REF!</v>
      </c>
      <c r="T145" s="229" t="e">
        <f>'2017-V1'!J28</f>
        <v>#REF!</v>
      </c>
      <c r="U145" s="229" t="e">
        <f>'2017-V1'!K28</f>
        <v>#REF!</v>
      </c>
      <c r="V145" s="229" t="e">
        <f>'2017-V1'!L28</f>
        <v>#REF!</v>
      </c>
      <c r="W145" s="229" t="e">
        <f>'2017-V1'!M28</f>
        <v>#REF!</v>
      </c>
      <c r="X145" s="229" t="e">
        <f>'2017-V1'!N28</f>
        <v>#REF!</v>
      </c>
      <c r="Y145" s="229" t="e">
        <f>'2017-V1'!O28</f>
        <v>#REF!</v>
      </c>
      <c r="Z145" s="229" t="e">
        <f>'2017-V1'!P28</f>
        <v>#REF!</v>
      </c>
      <c r="AA145" s="229" t="e">
        <f>'2017-V1'!Q28</f>
        <v>#REF!</v>
      </c>
      <c r="AB145" s="229" t="e">
        <f>'2017-V1'!R28</f>
        <v>#REF!</v>
      </c>
      <c r="AC145" s="229" t="e">
        <f>'2017-V1'!S28</f>
        <v>#REF!</v>
      </c>
      <c r="AD145" s="229" t="e">
        <f>'2017-V1'!T28</f>
        <v>#REF!</v>
      </c>
      <c r="AF145" t="e">
        <f t="shared" si="2"/>
        <v>#REF!</v>
      </c>
    </row>
    <row r="146" spans="3:32" ht="75" x14ac:dyDescent="0.25">
      <c r="C146" s="169" t="e">
        <f>'2017-V1'!$B$3</f>
        <v>#REF!</v>
      </c>
      <c r="D146" s="169">
        <v>2016</v>
      </c>
      <c r="E146" s="169" t="e">
        <f>'2017-V1'!$B$4</f>
        <v>#REF!</v>
      </c>
      <c r="F146" s="169" t="e">
        <f>'2017-V1'!$B$7</f>
        <v>#REF!</v>
      </c>
      <c r="G146" s="169" t="e">
        <f>'2017-V1'!$B$8</f>
        <v>#REF!</v>
      </c>
      <c r="H146" s="170" t="e">
        <f>'2017-V1'!$B$9</f>
        <v>#REF!</v>
      </c>
      <c r="I146" s="169" t="e">
        <f>'2017-V1'!$B$10</f>
        <v>#REF!</v>
      </c>
      <c r="J146" s="172"/>
      <c r="K146" s="263" t="s">
        <v>641</v>
      </c>
      <c r="L146" s="177">
        <v>1.3</v>
      </c>
      <c r="M146" s="229" t="e">
        <f>'2017-V1'!C29</f>
        <v>#REF!</v>
      </c>
      <c r="N146" s="229" t="e">
        <f>'2017-V1'!D29</f>
        <v>#REF!</v>
      </c>
      <c r="O146" s="229" t="e">
        <f>'2017-V1'!E29</f>
        <v>#REF!</v>
      </c>
      <c r="P146" s="229" t="e">
        <f>'2017-V1'!F29</f>
        <v>#REF!</v>
      </c>
      <c r="Q146" s="229" t="e">
        <f>'2017-V1'!G29</f>
        <v>#REF!</v>
      </c>
      <c r="R146" s="229" t="e">
        <f>'2017-V1'!H29</f>
        <v>#REF!</v>
      </c>
      <c r="S146" s="229" t="e">
        <f>'2017-V1'!I29</f>
        <v>#REF!</v>
      </c>
      <c r="T146" s="229" t="e">
        <f>'2017-V1'!J29</f>
        <v>#REF!</v>
      </c>
      <c r="U146" s="229" t="e">
        <f>'2017-V1'!K29</f>
        <v>#REF!</v>
      </c>
      <c r="V146" s="229" t="e">
        <f>'2017-V1'!L29</f>
        <v>#REF!</v>
      </c>
      <c r="W146" s="229" t="e">
        <f>'2017-V1'!M29</f>
        <v>#REF!</v>
      </c>
      <c r="X146" s="229" t="e">
        <f>'2017-V1'!N29</f>
        <v>#REF!</v>
      </c>
      <c r="Y146" s="229" t="e">
        <f>'2017-V1'!O29</f>
        <v>#REF!</v>
      </c>
      <c r="Z146" s="229" t="e">
        <f>'2017-V1'!P29</f>
        <v>#REF!</v>
      </c>
      <c r="AA146" s="229" t="e">
        <f>'2017-V1'!Q29</f>
        <v>#REF!</v>
      </c>
      <c r="AB146" s="229" t="e">
        <f>'2017-V1'!R29</f>
        <v>#REF!</v>
      </c>
      <c r="AC146" s="229" t="e">
        <f>'2017-V1'!S29</f>
        <v>#REF!</v>
      </c>
      <c r="AD146" s="229" t="e">
        <f>'2017-V1'!T29</f>
        <v>#REF!</v>
      </c>
      <c r="AF146" t="e">
        <f t="shared" si="2"/>
        <v>#REF!</v>
      </c>
    </row>
    <row r="147" spans="3:32" ht="45" x14ac:dyDescent="0.25">
      <c r="C147" s="169" t="e">
        <f>'2017-V1'!$B$3</f>
        <v>#REF!</v>
      </c>
      <c r="D147" s="169">
        <v>2016</v>
      </c>
      <c r="E147" s="169" t="e">
        <f>'2017-V1'!$B$4</f>
        <v>#REF!</v>
      </c>
      <c r="F147" s="169" t="e">
        <f>'2017-V1'!$B$7</f>
        <v>#REF!</v>
      </c>
      <c r="G147" s="169" t="e">
        <f>'2017-V1'!$B$8</f>
        <v>#REF!</v>
      </c>
      <c r="H147" s="170" t="e">
        <f>'2017-V1'!$B$9</f>
        <v>#REF!</v>
      </c>
      <c r="I147" s="169" t="e">
        <f>'2017-V1'!$B$10</f>
        <v>#REF!</v>
      </c>
      <c r="J147" s="172"/>
      <c r="K147" s="257" t="s">
        <v>828</v>
      </c>
      <c r="L147" s="177" t="s">
        <v>825</v>
      </c>
      <c r="M147" s="229" t="e">
        <f>'2017-V1'!C30</f>
        <v>#REF!</v>
      </c>
      <c r="N147" s="229" t="e">
        <f>'2017-V1'!D30</f>
        <v>#REF!</v>
      </c>
      <c r="O147" s="229" t="e">
        <f>'2017-V1'!E30</f>
        <v>#REF!</v>
      </c>
      <c r="P147" s="229" t="e">
        <f>'2017-V1'!F30</f>
        <v>#REF!</v>
      </c>
      <c r="Q147" s="229" t="e">
        <f>'2017-V1'!G30</f>
        <v>#REF!</v>
      </c>
      <c r="R147" s="229" t="e">
        <f>'2017-V1'!H30</f>
        <v>#REF!</v>
      </c>
      <c r="S147" s="229" t="e">
        <f>'2017-V1'!I30</f>
        <v>#REF!</v>
      </c>
      <c r="T147" s="229" t="e">
        <f>'2017-V1'!J30</f>
        <v>#REF!</v>
      </c>
      <c r="U147" s="229" t="e">
        <f>'2017-V1'!K30</f>
        <v>#REF!</v>
      </c>
      <c r="V147" s="229" t="e">
        <f>'2017-V1'!L30</f>
        <v>#REF!</v>
      </c>
      <c r="W147" s="229" t="e">
        <f>'2017-V1'!M30</f>
        <v>#REF!</v>
      </c>
      <c r="X147" s="229" t="e">
        <f>'2017-V1'!N30</f>
        <v>#REF!</v>
      </c>
      <c r="Y147" s="229" t="e">
        <f>'2017-V1'!O30</f>
        <v>#REF!</v>
      </c>
      <c r="Z147" s="229" t="e">
        <f>'2017-V1'!P30</f>
        <v>#REF!</v>
      </c>
      <c r="AA147" s="229" t="e">
        <f>'2017-V1'!Q30</f>
        <v>#REF!</v>
      </c>
      <c r="AB147" s="229" t="e">
        <f>'2017-V1'!R30</f>
        <v>#REF!</v>
      </c>
      <c r="AC147" s="229" t="e">
        <f>'2017-V1'!S30</f>
        <v>#REF!</v>
      </c>
      <c r="AD147" s="229" t="e">
        <f>'2017-V1'!T30</f>
        <v>#REF!</v>
      </c>
      <c r="AF147" t="e">
        <f t="shared" si="2"/>
        <v>#REF!</v>
      </c>
    </row>
    <row r="148" spans="3:32" ht="30" x14ac:dyDescent="0.25">
      <c r="C148" s="169" t="e">
        <f>'2017-V1'!$B$3</f>
        <v>#REF!</v>
      </c>
      <c r="D148" s="169">
        <v>2016</v>
      </c>
      <c r="E148" s="169" t="e">
        <f>'2017-V1'!$B$4</f>
        <v>#REF!</v>
      </c>
      <c r="F148" s="169" t="e">
        <f>'2017-V1'!$B$7</f>
        <v>#REF!</v>
      </c>
      <c r="G148" s="169" t="e">
        <f>'2017-V1'!$B$8</f>
        <v>#REF!</v>
      </c>
      <c r="H148" s="170" t="e">
        <f>'2017-V1'!$B$9</f>
        <v>#REF!</v>
      </c>
      <c r="I148" s="169" t="e">
        <f>'2017-V1'!$B$10</f>
        <v>#REF!</v>
      </c>
      <c r="J148" s="172"/>
      <c r="K148" s="257" t="s">
        <v>816</v>
      </c>
      <c r="L148" s="177" t="s">
        <v>826</v>
      </c>
      <c r="M148" s="229" t="e">
        <f>'2017-V1'!C31</f>
        <v>#REF!</v>
      </c>
      <c r="N148" s="229" t="e">
        <f>'2017-V1'!D31</f>
        <v>#REF!</v>
      </c>
      <c r="O148" s="229" t="e">
        <f>'2017-V1'!E31</f>
        <v>#REF!</v>
      </c>
      <c r="P148" s="229" t="e">
        <f>'2017-V1'!F31</f>
        <v>#REF!</v>
      </c>
      <c r="Q148" s="229" t="e">
        <f>'2017-V1'!G31</f>
        <v>#REF!</v>
      </c>
      <c r="R148" s="229" t="e">
        <f>'2017-V1'!H31</f>
        <v>#REF!</v>
      </c>
      <c r="S148" s="229" t="e">
        <f>'2017-V1'!I31</f>
        <v>#REF!</v>
      </c>
      <c r="T148" s="229" t="e">
        <f>'2017-V1'!J31</f>
        <v>#REF!</v>
      </c>
      <c r="U148" s="229" t="e">
        <f>'2017-V1'!K31</f>
        <v>#REF!</v>
      </c>
      <c r="V148" s="229" t="e">
        <f>'2017-V1'!L31</f>
        <v>#REF!</v>
      </c>
      <c r="W148" s="229" t="e">
        <f>'2017-V1'!M31</f>
        <v>#REF!</v>
      </c>
      <c r="X148" s="229" t="e">
        <f>'2017-V1'!N31</f>
        <v>#REF!</v>
      </c>
      <c r="Y148" s="229" t="e">
        <f>'2017-V1'!O31</f>
        <v>#REF!</v>
      </c>
      <c r="Z148" s="229" t="e">
        <f>'2017-V1'!P31</f>
        <v>#REF!</v>
      </c>
      <c r="AA148" s="229" t="e">
        <f>'2017-V1'!Q31</f>
        <v>#REF!</v>
      </c>
      <c r="AB148" s="229" t="e">
        <f>'2017-V1'!R31</f>
        <v>#REF!</v>
      </c>
      <c r="AC148" s="229" t="e">
        <f>'2017-V1'!S31</f>
        <v>#REF!</v>
      </c>
      <c r="AD148" s="229" t="e">
        <f>'2017-V1'!T31</f>
        <v>#REF!</v>
      </c>
      <c r="AF148" t="e">
        <f t="shared" si="2"/>
        <v>#REF!</v>
      </c>
    </row>
    <row r="149" spans="3:32" ht="30" x14ac:dyDescent="0.25">
      <c r="C149" s="169" t="e">
        <f>'2017-V1'!$B$3</f>
        <v>#REF!</v>
      </c>
      <c r="D149" s="169">
        <v>2016</v>
      </c>
      <c r="E149" s="169" t="e">
        <f>'2017-V1'!$B$4</f>
        <v>#REF!</v>
      </c>
      <c r="F149" s="169" t="e">
        <f>'2017-V1'!$B$7</f>
        <v>#REF!</v>
      </c>
      <c r="G149" s="169" t="e">
        <f>'2017-V1'!$B$8</f>
        <v>#REF!</v>
      </c>
      <c r="H149" s="170" t="e">
        <f>'2017-V1'!$B$9</f>
        <v>#REF!</v>
      </c>
      <c r="I149" s="169" t="e">
        <f>'2017-V1'!$B$10</f>
        <v>#REF!</v>
      </c>
      <c r="J149" s="172"/>
      <c r="K149" s="257" t="s">
        <v>824</v>
      </c>
      <c r="L149" s="177" t="s">
        <v>827</v>
      </c>
      <c r="M149" s="229" t="e">
        <f>'2017-V1'!C32</f>
        <v>#REF!</v>
      </c>
      <c r="N149" s="229" t="e">
        <f>'2017-V1'!D32</f>
        <v>#REF!</v>
      </c>
      <c r="O149" s="229" t="e">
        <f>'2017-V1'!E32</f>
        <v>#REF!</v>
      </c>
      <c r="P149" s="229" t="e">
        <f>'2017-V1'!F32</f>
        <v>#REF!</v>
      </c>
      <c r="Q149" s="229" t="e">
        <f>'2017-V1'!G32</f>
        <v>#REF!</v>
      </c>
      <c r="R149" s="229" t="e">
        <f>'2017-V1'!H32</f>
        <v>#REF!</v>
      </c>
      <c r="S149" s="229" t="e">
        <f>'2017-V1'!I32</f>
        <v>#REF!</v>
      </c>
      <c r="T149" s="229" t="e">
        <f>'2017-V1'!J32</f>
        <v>#REF!</v>
      </c>
      <c r="U149" s="229" t="e">
        <f>'2017-V1'!K32</f>
        <v>#REF!</v>
      </c>
      <c r="V149" s="229" t="e">
        <f>'2017-V1'!L32</f>
        <v>#REF!</v>
      </c>
      <c r="W149" s="229" t="e">
        <f>'2017-V1'!M32</f>
        <v>#REF!</v>
      </c>
      <c r="X149" s="229" t="e">
        <f>'2017-V1'!N32</f>
        <v>#REF!</v>
      </c>
      <c r="Y149" s="229" t="e">
        <f>'2017-V1'!O32</f>
        <v>#REF!</v>
      </c>
      <c r="Z149" s="229" t="e">
        <f>'2017-V1'!P32</f>
        <v>#REF!</v>
      </c>
      <c r="AA149" s="229" t="e">
        <f>'2017-V1'!Q32</f>
        <v>#REF!</v>
      </c>
      <c r="AB149" s="229" t="e">
        <f>'2017-V1'!R32</f>
        <v>#REF!</v>
      </c>
      <c r="AC149" s="229" t="e">
        <f>'2017-V1'!S32</f>
        <v>#REF!</v>
      </c>
      <c r="AD149" s="229" t="e">
        <f>'2017-V1'!T32</f>
        <v>#REF!</v>
      </c>
      <c r="AF149" t="e">
        <f t="shared" si="2"/>
        <v>#REF!</v>
      </c>
    </row>
    <row r="150" spans="3:32" ht="150" x14ac:dyDescent="0.25">
      <c r="C150" s="169" t="e">
        <f>'2017-V1'!$B$3</f>
        <v>#REF!</v>
      </c>
      <c r="D150" s="169">
        <v>2016</v>
      </c>
      <c r="E150" s="169" t="e">
        <f>'2017-V1'!$B$4</f>
        <v>#REF!</v>
      </c>
      <c r="F150" s="169" t="e">
        <f>'2017-V1'!$B$7</f>
        <v>#REF!</v>
      </c>
      <c r="G150" s="169" t="e">
        <f>'2017-V1'!$B$8</f>
        <v>#REF!</v>
      </c>
      <c r="H150" s="170" t="e">
        <f>'2017-V1'!$B$9</f>
        <v>#REF!</v>
      </c>
      <c r="I150" s="169" t="e">
        <f>'2017-V1'!$B$10</f>
        <v>#REF!</v>
      </c>
      <c r="J150" s="172"/>
      <c r="K150" s="263" t="s">
        <v>645</v>
      </c>
      <c r="L150" s="177">
        <v>1.4</v>
      </c>
      <c r="M150" s="229" t="e">
        <f>'2017-V1'!C33</f>
        <v>#REF!</v>
      </c>
      <c r="N150" s="229" t="e">
        <f>'2017-V1'!D33</f>
        <v>#REF!</v>
      </c>
      <c r="O150" s="229" t="e">
        <f>'2017-V1'!E33</f>
        <v>#REF!</v>
      </c>
      <c r="P150" s="229" t="e">
        <f>'2017-V1'!F33</f>
        <v>#REF!</v>
      </c>
      <c r="Q150" s="229" t="e">
        <f>'2017-V1'!G33</f>
        <v>#REF!</v>
      </c>
      <c r="R150" s="229" t="e">
        <f>'2017-V1'!H33</f>
        <v>#REF!</v>
      </c>
      <c r="S150" s="229" t="e">
        <f>'2017-V1'!I33</f>
        <v>#REF!</v>
      </c>
      <c r="T150" s="229" t="e">
        <f>'2017-V1'!J33</f>
        <v>#REF!</v>
      </c>
      <c r="U150" s="229" t="e">
        <f>'2017-V1'!K33</f>
        <v>#REF!</v>
      </c>
      <c r="V150" s="229" t="e">
        <f>'2017-V1'!L33</f>
        <v>#REF!</v>
      </c>
      <c r="W150" s="229" t="e">
        <f>'2017-V1'!M33</f>
        <v>#REF!</v>
      </c>
      <c r="X150" s="229" t="e">
        <f>'2017-V1'!N33</f>
        <v>#REF!</v>
      </c>
      <c r="Y150" s="229" t="e">
        <f>'2017-V1'!O33</f>
        <v>#REF!</v>
      </c>
      <c r="Z150" s="229" t="e">
        <f>'2017-V1'!P33</f>
        <v>#REF!</v>
      </c>
      <c r="AA150" s="229" t="e">
        <f>'2017-V1'!Q33</f>
        <v>#REF!</v>
      </c>
      <c r="AB150" s="229" t="e">
        <f>'2017-V1'!R33</f>
        <v>#REF!</v>
      </c>
      <c r="AC150" s="229" t="e">
        <f>'2017-V1'!S33</f>
        <v>#REF!</v>
      </c>
      <c r="AD150" s="229" t="e">
        <f>'2017-V1'!T33</f>
        <v>#REF!</v>
      </c>
      <c r="AF150" t="e">
        <f t="shared" si="2"/>
        <v>#REF!</v>
      </c>
    </row>
    <row r="151" spans="3:32" x14ac:dyDescent="0.25">
      <c r="C151" s="169" t="e">
        <f>'2017-V1'!$B$3</f>
        <v>#REF!</v>
      </c>
      <c r="D151" s="169">
        <v>2016</v>
      </c>
      <c r="E151" s="169" t="e">
        <f>'2017-V1'!$B$4</f>
        <v>#REF!</v>
      </c>
      <c r="F151" s="169" t="e">
        <f>'2017-V1'!$B$7</f>
        <v>#REF!</v>
      </c>
      <c r="G151" s="169" t="e">
        <f>'2017-V1'!$B$8</f>
        <v>#REF!</v>
      </c>
      <c r="H151" s="170" t="e">
        <f>'2017-V1'!$B$9</f>
        <v>#REF!</v>
      </c>
      <c r="I151" s="169" t="e">
        <f>'2017-V1'!$B$10</f>
        <v>#REF!</v>
      </c>
      <c r="J151" s="172"/>
      <c r="K151" s="263" t="s">
        <v>647</v>
      </c>
      <c r="L151" s="177">
        <v>1.5</v>
      </c>
      <c r="M151" s="229" t="e">
        <f>'2017-V1'!C34</f>
        <v>#REF!</v>
      </c>
      <c r="N151" s="229" t="e">
        <f>'2017-V1'!D34</f>
        <v>#REF!</v>
      </c>
      <c r="O151" s="229" t="e">
        <f>'2017-V1'!E34</f>
        <v>#REF!</v>
      </c>
      <c r="P151" s="229" t="e">
        <f>'2017-V1'!F34</f>
        <v>#REF!</v>
      </c>
      <c r="Q151" s="229" t="e">
        <f>'2017-V1'!G34</f>
        <v>#REF!</v>
      </c>
      <c r="R151" s="229" t="e">
        <f>'2017-V1'!H34</f>
        <v>#REF!</v>
      </c>
      <c r="S151" s="229" t="e">
        <f>'2017-V1'!I34</f>
        <v>#REF!</v>
      </c>
      <c r="T151" s="229" t="e">
        <f>'2017-V1'!J34</f>
        <v>#REF!</v>
      </c>
      <c r="U151" s="229" t="e">
        <f>'2017-V1'!K34</f>
        <v>#REF!</v>
      </c>
      <c r="V151" s="229" t="e">
        <f>'2017-V1'!L34</f>
        <v>#REF!</v>
      </c>
      <c r="W151" s="229" t="e">
        <f>'2017-V1'!M34</f>
        <v>#REF!</v>
      </c>
      <c r="X151" s="229" t="e">
        <f>'2017-V1'!N34</f>
        <v>#REF!</v>
      </c>
      <c r="Y151" s="229" t="e">
        <f>'2017-V1'!O34</f>
        <v>#REF!</v>
      </c>
      <c r="Z151" s="229" t="e">
        <f>'2017-V1'!P34</f>
        <v>#REF!</v>
      </c>
      <c r="AA151" s="229" t="e">
        <f>'2017-V1'!Q34</f>
        <v>#REF!</v>
      </c>
      <c r="AB151" s="229" t="e">
        <f>'2017-V1'!R34</f>
        <v>#REF!</v>
      </c>
      <c r="AC151" s="229" t="e">
        <f>'2017-V1'!S34</f>
        <v>#REF!</v>
      </c>
      <c r="AD151" s="229" t="e">
        <f>'2017-V1'!T34</f>
        <v>#REF!</v>
      </c>
      <c r="AF151" t="e">
        <f t="shared" si="2"/>
        <v>#REF!</v>
      </c>
    </row>
    <row r="152" spans="3:32" ht="30" x14ac:dyDescent="0.25">
      <c r="C152" s="169" t="e">
        <f>'2017-V1'!$B$3</f>
        <v>#REF!</v>
      </c>
      <c r="D152" s="169">
        <v>2016</v>
      </c>
      <c r="E152" s="169" t="e">
        <f>'2017-V1'!$B$4</f>
        <v>#REF!</v>
      </c>
      <c r="F152" s="169" t="e">
        <f>'2017-V1'!$B$7</f>
        <v>#REF!</v>
      </c>
      <c r="G152" s="169" t="e">
        <f>'2017-V1'!$B$8</f>
        <v>#REF!</v>
      </c>
      <c r="H152" s="170" t="e">
        <f>'2017-V1'!$B$9</f>
        <v>#REF!</v>
      </c>
      <c r="I152" s="169" t="e">
        <f>'2017-V1'!$B$10</f>
        <v>#REF!</v>
      </c>
      <c r="J152" s="172"/>
      <c r="K152" s="263" t="s">
        <v>651</v>
      </c>
      <c r="L152" s="177">
        <v>1.6</v>
      </c>
      <c r="M152" s="229" t="e">
        <f>'2017-V1'!C35</f>
        <v>#REF!</v>
      </c>
      <c r="N152" s="229" t="e">
        <f>'2017-V1'!D35</f>
        <v>#REF!</v>
      </c>
      <c r="O152" s="229" t="e">
        <f>'2017-V1'!E35</f>
        <v>#REF!</v>
      </c>
      <c r="P152" s="229" t="e">
        <f>'2017-V1'!F35</f>
        <v>#REF!</v>
      </c>
      <c r="Q152" s="229" t="e">
        <f>'2017-V1'!G35</f>
        <v>#REF!</v>
      </c>
      <c r="R152" s="229" t="e">
        <f>'2017-V1'!H35</f>
        <v>#REF!</v>
      </c>
      <c r="S152" s="229" t="e">
        <f>'2017-V1'!I35</f>
        <v>#REF!</v>
      </c>
      <c r="T152" s="229" t="e">
        <f>'2017-V1'!J35</f>
        <v>#REF!</v>
      </c>
      <c r="U152" s="229" t="e">
        <f>'2017-V1'!K35</f>
        <v>#REF!</v>
      </c>
      <c r="V152" s="229" t="e">
        <f>'2017-V1'!L35</f>
        <v>#REF!</v>
      </c>
      <c r="W152" s="229" t="e">
        <f>'2017-V1'!M35</f>
        <v>#REF!</v>
      </c>
      <c r="X152" s="229" t="e">
        <f>'2017-V1'!N35</f>
        <v>#REF!</v>
      </c>
      <c r="Y152" s="229" t="e">
        <f>'2017-V1'!O35</f>
        <v>#REF!</v>
      </c>
      <c r="Z152" s="229" t="e">
        <f>'2017-V1'!P35</f>
        <v>#REF!</v>
      </c>
      <c r="AA152" s="229" t="e">
        <f>'2017-V1'!Q35</f>
        <v>#REF!</v>
      </c>
      <c r="AB152" s="229" t="e">
        <f>'2017-V1'!R35</f>
        <v>#REF!</v>
      </c>
      <c r="AC152" s="229" t="e">
        <f>'2017-V1'!S35</f>
        <v>#REF!</v>
      </c>
      <c r="AD152" s="229" t="e">
        <f>'2017-V1'!T35</f>
        <v>#REF!</v>
      </c>
      <c r="AF152" t="e">
        <f t="shared" si="2"/>
        <v>#REF!</v>
      </c>
    </row>
    <row r="153" spans="3:32" x14ac:dyDescent="0.25">
      <c r="C153" s="169" t="e">
        <f>'2017-V1'!$B$3</f>
        <v>#REF!</v>
      </c>
      <c r="D153" s="169">
        <v>2016</v>
      </c>
      <c r="E153" s="169" t="e">
        <f>'2017-V1'!$B$4</f>
        <v>#REF!</v>
      </c>
      <c r="F153" s="169" t="e">
        <f>'2017-V1'!$B$7</f>
        <v>#REF!</v>
      </c>
      <c r="G153" s="169" t="e">
        <f>'2017-V1'!$B$8</f>
        <v>#REF!</v>
      </c>
      <c r="H153" s="170" t="e">
        <f>'2017-V1'!$B$9</f>
        <v>#REF!</v>
      </c>
      <c r="I153" s="169" t="e">
        <f>'2017-V1'!$B$10</f>
        <v>#REF!</v>
      </c>
      <c r="J153" s="172"/>
      <c r="K153" s="257"/>
      <c r="L153" s="177">
        <v>0</v>
      </c>
      <c r="M153" s="229">
        <f>'2017-V1'!C36</f>
        <v>0</v>
      </c>
      <c r="N153" s="229">
        <f>'2017-V1'!D36</f>
        <v>0</v>
      </c>
      <c r="O153" s="229">
        <f>'2017-V1'!E36</f>
        <v>0</v>
      </c>
      <c r="P153" s="229">
        <f>'2017-V1'!F36</f>
        <v>0</v>
      </c>
      <c r="Q153" s="229">
        <f>'2017-V1'!G36</f>
        <v>0</v>
      </c>
      <c r="R153" s="229">
        <f>'2017-V1'!H36</f>
        <v>0</v>
      </c>
      <c r="S153" s="229">
        <f>'2017-V1'!I36</f>
        <v>0</v>
      </c>
      <c r="T153" s="229">
        <f>'2017-V1'!J36</f>
        <v>0</v>
      </c>
      <c r="U153" s="229">
        <f>'2017-V1'!K36</f>
        <v>0</v>
      </c>
      <c r="V153" s="229">
        <f>'2017-V1'!L36</f>
        <v>0</v>
      </c>
      <c r="W153" s="229">
        <f>'2017-V1'!M36</f>
        <v>0</v>
      </c>
      <c r="X153" s="229">
        <f>'2017-V1'!N36</f>
        <v>0</v>
      </c>
      <c r="Y153" s="229">
        <f>'2017-V1'!O36</f>
        <v>0</v>
      </c>
      <c r="Z153" s="229">
        <f>'2017-V1'!P36</f>
        <v>0</v>
      </c>
      <c r="AA153" s="229">
        <f>'2017-V1'!Q36</f>
        <v>0</v>
      </c>
      <c r="AB153" s="229">
        <f>'2017-V1'!R36</f>
        <v>0</v>
      </c>
      <c r="AC153" s="229">
        <f>'2017-V1'!S36</f>
        <v>0</v>
      </c>
      <c r="AD153" s="229">
        <f>'2017-V1'!T36</f>
        <v>0</v>
      </c>
      <c r="AF153">
        <f t="shared" si="2"/>
        <v>1</v>
      </c>
    </row>
    <row r="154" spans="3:32" ht="60" x14ac:dyDescent="0.25">
      <c r="C154" s="169" t="e">
        <f>'2017-V1'!$B$3</f>
        <v>#REF!</v>
      </c>
      <c r="D154" s="169">
        <v>2016</v>
      </c>
      <c r="E154" s="169" t="e">
        <f>'2017-V1'!$B$4</f>
        <v>#REF!</v>
      </c>
      <c r="F154" s="169" t="e">
        <f>'2017-V1'!$B$7</f>
        <v>#REF!</v>
      </c>
      <c r="G154" s="169" t="e">
        <f>'2017-V1'!$B$8</f>
        <v>#REF!</v>
      </c>
      <c r="H154" s="170" t="e">
        <f>'2017-V1'!$B$9</f>
        <v>#REF!</v>
      </c>
      <c r="I154" s="169" t="e">
        <f>'2017-V1'!$B$10</f>
        <v>#REF!</v>
      </c>
      <c r="J154" s="172"/>
      <c r="K154" s="262" t="s">
        <v>657</v>
      </c>
      <c r="L154" s="177">
        <v>2</v>
      </c>
      <c r="M154" s="229">
        <f>'2017-V1'!C37</f>
        <v>0</v>
      </c>
      <c r="N154" s="229">
        <f>'2017-V1'!D37</f>
        <v>0</v>
      </c>
      <c r="O154" s="229">
        <f>'2017-V1'!E37</f>
        <v>0</v>
      </c>
      <c r="P154" s="229">
        <f>'2017-V1'!F37</f>
        <v>0</v>
      </c>
      <c r="Q154" s="229">
        <f>'2017-V1'!G37</f>
        <v>0</v>
      </c>
      <c r="R154" s="229">
        <f>'2017-V1'!H37</f>
        <v>0</v>
      </c>
      <c r="S154" s="229">
        <f>'2017-V1'!I37</f>
        <v>0</v>
      </c>
      <c r="T154" s="229">
        <f>'2017-V1'!J37</f>
        <v>0</v>
      </c>
      <c r="U154" s="229">
        <f>'2017-V1'!K37</f>
        <v>0</v>
      </c>
      <c r="V154" s="229">
        <f>'2017-V1'!L37</f>
        <v>0</v>
      </c>
      <c r="W154" s="229">
        <f>'2017-V1'!M37</f>
        <v>0</v>
      </c>
      <c r="X154" s="229">
        <f>'2017-V1'!N37</f>
        <v>0</v>
      </c>
      <c r="Y154" s="229">
        <f>'2017-V1'!O37</f>
        <v>0</v>
      </c>
      <c r="Z154" s="229">
        <f>'2017-V1'!P37</f>
        <v>0</v>
      </c>
      <c r="AA154" s="229">
        <f>'2017-V1'!Q37</f>
        <v>0</v>
      </c>
      <c r="AB154" s="229">
        <f>'2017-V1'!R37</f>
        <v>0</v>
      </c>
      <c r="AC154" s="229">
        <f>'2017-V1'!S37</f>
        <v>0</v>
      </c>
      <c r="AD154" s="229">
        <f>'2017-V1'!T37</f>
        <v>0</v>
      </c>
      <c r="AF154">
        <f t="shared" si="2"/>
        <v>1</v>
      </c>
    </row>
    <row r="155" spans="3:32" ht="60" x14ac:dyDescent="0.25">
      <c r="C155" s="169" t="e">
        <f>'2017-V1'!$B$3</f>
        <v>#REF!</v>
      </c>
      <c r="D155" s="169">
        <v>2016</v>
      </c>
      <c r="E155" s="169" t="e">
        <f>'2017-V1'!$B$4</f>
        <v>#REF!</v>
      </c>
      <c r="F155" s="169" t="e">
        <f>'2017-V1'!$B$7</f>
        <v>#REF!</v>
      </c>
      <c r="G155" s="169" t="e">
        <f>'2017-V1'!$B$8</f>
        <v>#REF!</v>
      </c>
      <c r="H155" s="170" t="e">
        <f>'2017-V1'!$B$9</f>
        <v>#REF!</v>
      </c>
      <c r="I155" s="169" t="e">
        <f>'2017-V1'!$B$10</f>
        <v>#REF!</v>
      </c>
      <c r="J155" s="172"/>
      <c r="K155" s="263" t="s">
        <v>660</v>
      </c>
      <c r="L155" s="177">
        <v>2.1</v>
      </c>
      <c r="M155" s="229" t="e">
        <f>'2017-V1'!C38</f>
        <v>#REF!</v>
      </c>
      <c r="N155" s="229" t="e">
        <f>'2017-V1'!D38</f>
        <v>#REF!</v>
      </c>
      <c r="O155" s="229" t="e">
        <f>'2017-V1'!E38</f>
        <v>#REF!</v>
      </c>
      <c r="P155" s="229" t="e">
        <f>'2017-V1'!F38</f>
        <v>#REF!</v>
      </c>
      <c r="Q155" s="229" t="e">
        <f>'2017-V1'!G38</f>
        <v>#REF!</v>
      </c>
      <c r="R155" s="229" t="e">
        <f>'2017-V1'!H38</f>
        <v>#REF!</v>
      </c>
      <c r="S155" s="229" t="e">
        <f>'2017-V1'!I38</f>
        <v>#REF!</v>
      </c>
      <c r="T155" s="229" t="e">
        <f>'2017-V1'!J38</f>
        <v>#REF!</v>
      </c>
      <c r="U155" s="229" t="e">
        <f>'2017-V1'!K38</f>
        <v>#REF!</v>
      </c>
      <c r="V155" s="229" t="e">
        <f>'2017-V1'!L38</f>
        <v>#REF!</v>
      </c>
      <c r="W155" s="229" t="e">
        <f>'2017-V1'!M38</f>
        <v>#REF!</v>
      </c>
      <c r="X155" s="229" t="e">
        <f>'2017-V1'!N38</f>
        <v>#REF!</v>
      </c>
      <c r="Y155" s="229" t="e">
        <f>'2017-V1'!O38</f>
        <v>#REF!</v>
      </c>
      <c r="Z155" s="229" t="e">
        <f>'2017-V1'!P38</f>
        <v>#REF!</v>
      </c>
      <c r="AA155" s="229" t="e">
        <f>'2017-V1'!Q38</f>
        <v>#REF!</v>
      </c>
      <c r="AB155" s="229" t="e">
        <f>'2017-V1'!R38</f>
        <v>#REF!</v>
      </c>
      <c r="AC155" s="229" t="e">
        <f>'2017-V1'!S38</f>
        <v>#REF!</v>
      </c>
      <c r="AD155" s="229" t="e">
        <f>'2017-V1'!T38</f>
        <v>#REF!</v>
      </c>
      <c r="AF155" t="e">
        <f t="shared" si="2"/>
        <v>#REF!</v>
      </c>
    </row>
    <row r="156" spans="3:32" ht="30" x14ac:dyDescent="0.25">
      <c r="C156" s="169" t="e">
        <f>'2017-V1'!$B$3</f>
        <v>#REF!</v>
      </c>
      <c r="D156" s="169">
        <v>2016</v>
      </c>
      <c r="E156" s="169" t="e">
        <f>'2017-V1'!$B$4</f>
        <v>#REF!</v>
      </c>
      <c r="F156" s="169" t="e">
        <f>'2017-V1'!$B$7</f>
        <v>#REF!</v>
      </c>
      <c r="G156" s="169" t="e">
        <f>'2017-V1'!$B$8</f>
        <v>#REF!</v>
      </c>
      <c r="H156" s="170" t="e">
        <f>'2017-V1'!$B$9</f>
        <v>#REF!</v>
      </c>
      <c r="I156" s="169" t="e">
        <f>'2017-V1'!$B$10</f>
        <v>#REF!</v>
      </c>
      <c r="J156" s="172"/>
      <c r="K156" s="257" t="s">
        <v>804</v>
      </c>
      <c r="L156" s="177" t="s">
        <v>830</v>
      </c>
      <c r="M156" s="229" t="e">
        <f>'2017-V1'!C39</f>
        <v>#REF!</v>
      </c>
      <c r="N156" s="229" t="e">
        <f>'2017-V1'!D39</f>
        <v>#REF!</v>
      </c>
      <c r="O156" s="229" t="e">
        <f>'2017-V1'!E39</f>
        <v>#REF!</v>
      </c>
      <c r="P156" s="229" t="e">
        <f>'2017-V1'!F39</f>
        <v>#REF!</v>
      </c>
      <c r="Q156" s="229" t="e">
        <f>'2017-V1'!G39</f>
        <v>#REF!</v>
      </c>
      <c r="R156" s="229" t="e">
        <f>'2017-V1'!H39</f>
        <v>#REF!</v>
      </c>
      <c r="S156" s="229" t="e">
        <f>'2017-V1'!I39</f>
        <v>#REF!</v>
      </c>
      <c r="T156" s="229" t="e">
        <f>'2017-V1'!J39</f>
        <v>#REF!</v>
      </c>
      <c r="U156" s="229" t="e">
        <f>'2017-V1'!K39</f>
        <v>#REF!</v>
      </c>
      <c r="V156" s="229" t="e">
        <f>'2017-V1'!L39</f>
        <v>#REF!</v>
      </c>
      <c r="W156" s="229" t="e">
        <f>'2017-V1'!M39</f>
        <v>#REF!</v>
      </c>
      <c r="X156" s="229" t="e">
        <f>'2017-V1'!N39</f>
        <v>#REF!</v>
      </c>
      <c r="Y156" s="229" t="e">
        <f>'2017-V1'!O39</f>
        <v>#REF!</v>
      </c>
      <c r="Z156" s="229" t="e">
        <f>'2017-V1'!P39</f>
        <v>#REF!</v>
      </c>
      <c r="AA156" s="229" t="e">
        <f>'2017-V1'!Q39</f>
        <v>#REF!</v>
      </c>
      <c r="AB156" s="229" t="e">
        <f>'2017-V1'!R39</f>
        <v>#REF!</v>
      </c>
      <c r="AC156" s="229" t="e">
        <f>'2017-V1'!S39</f>
        <v>#REF!</v>
      </c>
      <c r="AD156" s="229" t="e">
        <f>'2017-V1'!T39</f>
        <v>#REF!</v>
      </c>
      <c r="AF156" t="e">
        <f t="shared" si="2"/>
        <v>#REF!</v>
      </c>
    </row>
    <row r="157" spans="3:32" ht="30" x14ac:dyDescent="0.25">
      <c r="C157" s="169" t="e">
        <f>'2017-V1'!$B$3</f>
        <v>#REF!</v>
      </c>
      <c r="D157" s="169">
        <v>2016</v>
      </c>
      <c r="E157" s="169" t="e">
        <f>'2017-V1'!$B$4</f>
        <v>#REF!</v>
      </c>
      <c r="F157" s="169" t="e">
        <f>'2017-V1'!$B$7</f>
        <v>#REF!</v>
      </c>
      <c r="G157" s="169" t="e">
        <f>'2017-V1'!$B$8</f>
        <v>#REF!</v>
      </c>
      <c r="H157" s="170" t="e">
        <f>'2017-V1'!$B$9</f>
        <v>#REF!</v>
      </c>
      <c r="I157" s="169" t="e">
        <f>'2017-V1'!$B$10</f>
        <v>#REF!</v>
      </c>
      <c r="J157" s="172"/>
      <c r="K157" s="257" t="s">
        <v>805</v>
      </c>
      <c r="L157" s="177" t="s">
        <v>831</v>
      </c>
      <c r="M157" s="229" t="e">
        <f>'2017-V1'!C40</f>
        <v>#REF!</v>
      </c>
      <c r="N157" s="229" t="e">
        <f>'2017-V1'!D40</f>
        <v>#REF!</v>
      </c>
      <c r="O157" s="229" t="e">
        <f>'2017-V1'!E40</f>
        <v>#REF!</v>
      </c>
      <c r="P157" s="229" t="e">
        <f>'2017-V1'!F40</f>
        <v>#REF!</v>
      </c>
      <c r="Q157" s="229" t="e">
        <f>'2017-V1'!G40</f>
        <v>#REF!</v>
      </c>
      <c r="R157" s="229" t="e">
        <f>'2017-V1'!H40</f>
        <v>#REF!</v>
      </c>
      <c r="S157" s="229" t="e">
        <f>'2017-V1'!I40</f>
        <v>#REF!</v>
      </c>
      <c r="T157" s="229" t="e">
        <f>'2017-V1'!J40</f>
        <v>#REF!</v>
      </c>
      <c r="U157" s="229" t="e">
        <f>'2017-V1'!K40</f>
        <v>#REF!</v>
      </c>
      <c r="V157" s="229" t="e">
        <f>'2017-V1'!L40</f>
        <v>#REF!</v>
      </c>
      <c r="W157" s="229" t="e">
        <f>'2017-V1'!M40</f>
        <v>#REF!</v>
      </c>
      <c r="X157" s="229" t="e">
        <f>'2017-V1'!N40</f>
        <v>#REF!</v>
      </c>
      <c r="Y157" s="229" t="e">
        <f>'2017-V1'!O40</f>
        <v>#REF!</v>
      </c>
      <c r="Z157" s="229" t="e">
        <f>'2017-V1'!P40</f>
        <v>#REF!</v>
      </c>
      <c r="AA157" s="229" t="e">
        <f>'2017-V1'!Q40</f>
        <v>#REF!</v>
      </c>
      <c r="AB157" s="229" t="e">
        <f>'2017-V1'!R40</f>
        <v>#REF!</v>
      </c>
      <c r="AC157" s="229" t="e">
        <f>'2017-V1'!S40</f>
        <v>#REF!</v>
      </c>
      <c r="AD157" s="229" t="e">
        <f>'2017-V1'!T40</f>
        <v>#REF!</v>
      </c>
      <c r="AF157" t="e">
        <f t="shared" si="2"/>
        <v>#REF!</v>
      </c>
    </row>
    <row r="158" spans="3:32" ht="30" x14ac:dyDescent="0.25">
      <c r="C158" s="169" t="e">
        <f>'2017-V1'!$B$3</f>
        <v>#REF!</v>
      </c>
      <c r="D158" s="169">
        <v>2016</v>
      </c>
      <c r="E158" s="169" t="e">
        <f>'2017-V1'!$B$4</f>
        <v>#REF!</v>
      </c>
      <c r="F158" s="169" t="e">
        <f>'2017-V1'!$B$7</f>
        <v>#REF!</v>
      </c>
      <c r="G158" s="169" t="e">
        <f>'2017-V1'!$B$8</f>
        <v>#REF!</v>
      </c>
      <c r="H158" s="170" t="e">
        <f>'2017-V1'!$B$9</f>
        <v>#REF!</v>
      </c>
      <c r="I158" s="169" t="e">
        <f>'2017-V1'!$B$10</f>
        <v>#REF!</v>
      </c>
      <c r="J158" s="172"/>
      <c r="K158" s="257" t="s">
        <v>806</v>
      </c>
      <c r="L158" s="177" t="s">
        <v>832</v>
      </c>
      <c r="M158" s="229" t="e">
        <f>'2017-V1'!C41</f>
        <v>#REF!</v>
      </c>
      <c r="N158" s="229" t="e">
        <f>'2017-V1'!D41</f>
        <v>#REF!</v>
      </c>
      <c r="O158" s="229" t="e">
        <f>'2017-V1'!E41</f>
        <v>#REF!</v>
      </c>
      <c r="P158" s="229" t="e">
        <f>'2017-V1'!F41</f>
        <v>#REF!</v>
      </c>
      <c r="Q158" s="229" t="e">
        <f>'2017-V1'!G41</f>
        <v>#REF!</v>
      </c>
      <c r="R158" s="229" t="e">
        <f>'2017-V1'!H41</f>
        <v>#REF!</v>
      </c>
      <c r="S158" s="229" t="e">
        <f>'2017-V1'!I41</f>
        <v>#REF!</v>
      </c>
      <c r="T158" s="229" t="e">
        <f>'2017-V1'!J41</f>
        <v>#REF!</v>
      </c>
      <c r="U158" s="229" t="e">
        <f>'2017-V1'!K41</f>
        <v>#REF!</v>
      </c>
      <c r="V158" s="229" t="e">
        <f>'2017-V1'!L41</f>
        <v>#REF!</v>
      </c>
      <c r="W158" s="229" t="e">
        <f>'2017-V1'!M41</f>
        <v>#REF!</v>
      </c>
      <c r="X158" s="229" t="e">
        <f>'2017-V1'!N41</f>
        <v>#REF!</v>
      </c>
      <c r="Y158" s="229" t="e">
        <f>'2017-V1'!O41</f>
        <v>#REF!</v>
      </c>
      <c r="Z158" s="229" t="e">
        <f>'2017-V1'!P41</f>
        <v>#REF!</v>
      </c>
      <c r="AA158" s="229" t="e">
        <f>'2017-V1'!Q41</f>
        <v>#REF!</v>
      </c>
      <c r="AB158" s="229" t="e">
        <f>'2017-V1'!R41</f>
        <v>#REF!</v>
      </c>
      <c r="AC158" s="229" t="e">
        <f>'2017-V1'!S41</f>
        <v>#REF!</v>
      </c>
      <c r="AD158" s="229" t="e">
        <f>'2017-V1'!T41</f>
        <v>#REF!</v>
      </c>
      <c r="AF158" t="e">
        <f t="shared" si="2"/>
        <v>#REF!</v>
      </c>
    </row>
    <row r="159" spans="3:32" ht="45" x14ac:dyDescent="0.25">
      <c r="C159" s="169" t="e">
        <f>'2017-V1'!$B$3</f>
        <v>#REF!</v>
      </c>
      <c r="D159" s="169">
        <v>2016</v>
      </c>
      <c r="E159" s="169" t="e">
        <f>'2017-V1'!$B$4</f>
        <v>#REF!</v>
      </c>
      <c r="F159" s="169" t="e">
        <f>'2017-V1'!$B$7</f>
        <v>#REF!</v>
      </c>
      <c r="G159" s="169" t="e">
        <f>'2017-V1'!$B$8</f>
        <v>#REF!</v>
      </c>
      <c r="H159" s="170" t="e">
        <f>'2017-V1'!$B$9</f>
        <v>#REF!</v>
      </c>
      <c r="I159" s="169" t="e">
        <f>'2017-V1'!$B$10</f>
        <v>#REF!</v>
      </c>
      <c r="J159" s="172"/>
      <c r="K159" s="263" t="s">
        <v>662</v>
      </c>
      <c r="L159" s="177">
        <v>2.2000000000000002</v>
      </c>
      <c r="M159" s="229" t="e">
        <f>'2017-V1'!C42</f>
        <v>#REF!</v>
      </c>
      <c r="N159" s="229" t="e">
        <f>'2017-V1'!D42</f>
        <v>#REF!</v>
      </c>
      <c r="O159" s="229" t="e">
        <f>'2017-V1'!E42</f>
        <v>#REF!</v>
      </c>
      <c r="P159" s="229" t="e">
        <f>'2017-V1'!F42</f>
        <v>#REF!</v>
      </c>
      <c r="Q159" s="229" t="e">
        <f>'2017-V1'!G42</f>
        <v>#REF!</v>
      </c>
      <c r="R159" s="229" t="e">
        <f>'2017-V1'!H42</f>
        <v>#REF!</v>
      </c>
      <c r="S159" s="229" t="e">
        <f>'2017-V1'!I42</f>
        <v>#REF!</v>
      </c>
      <c r="T159" s="229" t="e">
        <f>'2017-V1'!J42</f>
        <v>#REF!</v>
      </c>
      <c r="U159" s="229" t="e">
        <f>'2017-V1'!K42</f>
        <v>#REF!</v>
      </c>
      <c r="V159" s="229" t="e">
        <f>'2017-V1'!L42</f>
        <v>#REF!</v>
      </c>
      <c r="W159" s="229" t="e">
        <f>'2017-V1'!M42</f>
        <v>#REF!</v>
      </c>
      <c r="X159" s="229" t="e">
        <f>'2017-V1'!N42</f>
        <v>#REF!</v>
      </c>
      <c r="Y159" s="229" t="e">
        <f>'2017-V1'!O42</f>
        <v>#REF!</v>
      </c>
      <c r="Z159" s="229" t="e">
        <f>'2017-V1'!P42</f>
        <v>#REF!</v>
      </c>
      <c r="AA159" s="229" t="e">
        <f>'2017-V1'!Q42</f>
        <v>#REF!</v>
      </c>
      <c r="AB159" s="229" t="e">
        <f>'2017-V1'!R42</f>
        <v>#REF!</v>
      </c>
      <c r="AC159" s="229" t="e">
        <f>'2017-V1'!S42</f>
        <v>#REF!</v>
      </c>
      <c r="AD159" s="229" t="e">
        <f>'2017-V1'!T42</f>
        <v>#REF!</v>
      </c>
      <c r="AF159" t="e">
        <f t="shared" si="2"/>
        <v>#REF!</v>
      </c>
    </row>
    <row r="160" spans="3:32" ht="30" x14ac:dyDescent="0.25">
      <c r="C160" s="169" t="e">
        <f>'2017-V1'!$B$3</f>
        <v>#REF!</v>
      </c>
      <c r="D160" s="169">
        <v>2016</v>
      </c>
      <c r="E160" s="169" t="e">
        <f>'2017-V1'!$B$4</f>
        <v>#REF!</v>
      </c>
      <c r="F160" s="169" t="e">
        <f>'2017-V1'!$B$7</f>
        <v>#REF!</v>
      </c>
      <c r="G160" s="169" t="e">
        <f>'2017-V1'!$B$8</f>
        <v>#REF!</v>
      </c>
      <c r="H160" s="170" t="e">
        <f>'2017-V1'!$B$9</f>
        <v>#REF!</v>
      </c>
      <c r="I160" s="169" t="e">
        <f>'2017-V1'!$B$10</f>
        <v>#REF!</v>
      </c>
      <c r="J160" s="172"/>
      <c r="K160" s="257" t="s">
        <v>804</v>
      </c>
      <c r="L160" s="177" t="s">
        <v>833</v>
      </c>
      <c r="M160" s="229" t="e">
        <f>'2017-V1'!C43</f>
        <v>#REF!</v>
      </c>
      <c r="N160" s="229" t="e">
        <f>'2017-V1'!D43</f>
        <v>#REF!</v>
      </c>
      <c r="O160" s="229" t="e">
        <f>'2017-V1'!E43</f>
        <v>#REF!</v>
      </c>
      <c r="P160" s="229" t="e">
        <f>'2017-V1'!F43</f>
        <v>#REF!</v>
      </c>
      <c r="Q160" s="229" t="e">
        <f>'2017-V1'!G43</f>
        <v>#REF!</v>
      </c>
      <c r="R160" s="229" t="e">
        <f>'2017-V1'!H43</f>
        <v>#REF!</v>
      </c>
      <c r="S160" s="229" t="e">
        <f>'2017-V1'!I43</f>
        <v>#REF!</v>
      </c>
      <c r="T160" s="229" t="e">
        <f>'2017-V1'!J43</f>
        <v>#REF!</v>
      </c>
      <c r="U160" s="229" t="e">
        <f>'2017-V1'!K43</f>
        <v>#REF!</v>
      </c>
      <c r="V160" s="229" t="e">
        <f>'2017-V1'!L43</f>
        <v>#REF!</v>
      </c>
      <c r="W160" s="229" t="e">
        <f>'2017-V1'!M43</f>
        <v>#REF!</v>
      </c>
      <c r="X160" s="229" t="e">
        <f>'2017-V1'!N43</f>
        <v>#REF!</v>
      </c>
      <c r="Y160" s="229" t="e">
        <f>'2017-V1'!O43</f>
        <v>#REF!</v>
      </c>
      <c r="Z160" s="229" t="e">
        <f>'2017-V1'!P43</f>
        <v>#REF!</v>
      </c>
      <c r="AA160" s="229" t="e">
        <f>'2017-V1'!Q43</f>
        <v>#REF!</v>
      </c>
      <c r="AB160" s="229" t="e">
        <f>'2017-V1'!R43</f>
        <v>#REF!</v>
      </c>
      <c r="AC160" s="229" t="e">
        <f>'2017-V1'!S43</f>
        <v>#REF!</v>
      </c>
      <c r="AD160" s="229" t="e">
        <f>'2017-V1'!T43</f>
        <v>#REF!</v>
      </c>
      <c r="AF160" t="e">
        <f t="shared" si="2"/>
        <v>#REF!</v>
      </c>
    </row>
    <row r="161" spans="3:32" ht="30" x14ac:dyDescent="0.25">
      <c r="C161" s="169" t="e">
        <f>'2017-V1'!$B$3</f>
        <v>#REF!</v>
      </c>
      <c r="D161" s="169">
        <v>2016</v>
      </c>
      <c r="E161" s="169" t="e">
        <f>'2017-V1'!$B$4</f>
        <v>#REF!</v>
      </c>
      <c r="F161" s="169" t="e">
        <f>'2017-V1'!$B$7</f>
        <v>#REF!</v>
      </c>
      <c r="G161" s="169" t="e">
        <f>'2017-V1'!$B$8</f>
        <v>#REF!</v>
      </c>
      <c r="H161" s="170" t="e">
        <f>'2017-V1'!$B$9</f>
        <v>#REF!</v>
      </c>
      <c r="I161" s="169" t="e">
        <f>'2017-V1'!$B$10</f>
        <v>#REF!</v>
      </c>
      <c r="J161" s="172"/>
      <c r="K161" s="257" t="s">
        <v>805</v>
      </c>
      <c r="L161" s="177" t="s">
        <v>834</v>
      </c>
      <c r="M161" s="229" t="e">
        <f>'2017-V1'!C44</f>
        <v>#REF!</v>
      </c>
      <c r="N161" s="229" t="e">
        <f>'2017-V1'!D44</f>
        <v>#REF!</v>
      </c>
      <c r="O161" s="229" t="e">
        <f>'2017-V1'!E44</f>
        <v>#REF!</v>
      </c>
      <c r="P161" s="229" t="e">
        <f>'2017-V1'!F44</f>
        <v>#REF!</v>
      </c>
      <c r="Q161" s="229" t="e">
        <f>'2017-V1'!G44</f>
        <v>#REF!</v>
      </c>
      <c r="R161" s="229" t="e">
        <f>'2017-V1'!H44</f>
        <v>#REF!</v>
      </c>
      <c r="S161" s="229" t="e">
        <f>'2017-V1'!I44</f>
        <v>#REF!</v>
      </c>
      <c r="T161" s="229" t="e">
        <f>'2017-V1'!J44</f>
        <v>#REF!</v>
      </c>
      <c r="U161" s="229" t="e">
        <f>'2017-V1'!K44</f>
        <v>#REF!</v>
      </c>
      <c r="V161" s="229" t="e">
        <f>'2017-V1'!L44</f>
        <v>#REF!</v>
      </c>
      <c r="W161" s="229" t="e">
        <f>'2017-V1'!M44</f>
        <v>#REF!</v>
      </c>
      <c r="X161" s="229" t="e">
        <f>'2017-V1'!N44</f>
        <v>#REF!</v>
      </c>
      <c r="Y161" s="229" t="e">
        <f>'2017-V1'!O44</f>
        <v>#REF!</v>
      </c>
      <c r="Z161" s="229" t="e">
        <f>'2017-V1'!P44</f>
        <v>#REF!</v>
      </c>
      <c r="AA161" s="229" t="e">
        <f>'2017-V1'!Q44</f>
        <v>#REF!</v>
      </c>
      <c r="AB161" s="229" t="e">
        <f>'2017-V1'!R44</f>
        <v>#REF!</v>
      </c>
      <c r="AC161" s="229" t="e">
        <f>'2017-V1'!S44</f>
        <v>#REF!</v>
      </c>
      <c r="AD161" s="229" t="e">
        <f>'2017-V1'!T44</f>
        <v>#REF!</v>
      </c>
      <c r="AF161" t="e">
        <f t="shared" si="2"/>
        <v>#REF!</v>
      </c>
    </row>
    <row r="162" spans="3:32" ht="30" x14ac:dyDescent="0.25">
      <c r="C162" s="169" t="e">
        <f>'2017-V1'!$B$3</f>
        <v>#REF!</v>
      </c>
      <c r="D162" s="169">
        <v>2016</v>
      </c>
      <c r="E162" s="169" t="e">
        <f>'2017-V1'!$B$4</f>
        <v>#REF!</v>
      </c>
      <c r="F162" s="169" t="e">
        <f>'2017-V1'!$B$7</f>
        <v>#REF!</v>
      </c>
      <c r="G162" s="169" t="e">
        <f>'2017-V1'!$B$8</f>
        <v>#REF!</v>
      </c>
      <c r="H162" s="170" t="e">
        <f>'2017-V1'!$B$9</f>
        <v>#REF!</v>
      </c>
      <c r="I162" s="169" t="e">
        <f>'2017-V1'!$B$10</f>
        <v>#REF!</v>
      </c>
      <c r="J162" s="172"/>
      <c r="K162" s="257" t="s">
        <v>806</v>
      </c>
      <c r="L162" s="177" t="s">
        <v>835</v>
      </c>
      <c r="M162" s="229" t="e">
        <f>'2017-V1'!C45</f>
        <v>#REF!</v>
      </c>
      <c r="N162" s="229" t="e">
        <f>'2017-V1'!D45</f>
        <v>#REF!</v>
      </c>
      <c r="O162" s="229" t="e">
        <f>'2017-V1'!E45</f>
        <v>#REF!</v>
      </c>
      <c r="P162" s="229" t="e">
        <f>'2017-V1'!F45</f>
        <v>#REF!</v>
      </c>
      <c r="Q162" s="229" t="e">
        <f>'2017-V1'!G45</f>
        <v>#REF!</v>
      </c>
      <c r="R162" s="229" t="e">
        <f>'2017-V1'!H45</f>
        <v>#REF!</v>
      </c>
      <c r="S162" s="229" t="e">
        <f>'2017-V1'!I45</f>
        <v>#REF!</v>
      </c>
      <c r="T162" s="229" t="e">
        <f>'2017-V1'!J45</f>
        <v>#REF!</v>
      </c>
      <c r="U162" s="229" t="e">
        <f>'2017-V1'!K45</f>
        <v>#REF!</v>
      </c>
      <c r="V162" s="229" t="e">
        <f>'2017-V1'!L45</f>
        <v>#REF!</v>
      </c>
      <c r="W162" s="229" t="e">
        <f>'2017-V1'!M45</f>
        <v>#REF!</v>
      </c>
      <c r="X162" s="229" t="e">
        <f>'2017-V1'!N45</f>
        <v>#REF!</v>
      </c>
      <c r="Y162" s="229" t="e">
        <f>'2017-V1'!O45</f>
        <v>#REF!</v>
      </c>
      <c r="Z162" s="229" t="e">
        <f>'2017-V1'!P45</f>
        <v>#REF!</v>
      </c>
      <c r="AA162" s="229" t="e">
        <f>'2017-V1'!Q45</f>
        <v>#REF!</v>
      </c>
      <c r="AB162" s="229" t="e">
        <f>'2017-V1'!R45</f>
        <v>#REF!</v>
      </c>
      <c r="AC162" s="229" t="e">
        <f>'2017-V1'!S45</f>
        <v>#REF!</v>
      </c>
      <c r="AD162" s="229" t="e">
        <f>'2017-V1'!T45</f>
        <v>#REF!</v>
      </c>
      <c r="AF162" t="e">
        <f t="shared" si="2"/>
        <v>#REF!</v>
      </c>
    </row>
    <row r="163" spans="3:32" ht="75" x14ac:dyDescent="0.25">
      <c r="C163" s="169" t="e">
        <f>'2017-V1'!$B$3</f>
        <v>#REF!</v>
      </c>
      <c r="D163" s="169">
        <v>2016</v>
      </c>
      <c r="E163" s="169" t="e">
        <f>'2017-V1'!$B$4</f>
        <v>#REF!</v>
      </c>
      <c r="F163" s="169" t="e">
        <f>'2017-V1'!$B$7</f>
        <v>#REF!</v>
      </c>
      <c r="G163" s="169" t="e">
        <f>'2017-V1'!$B$8</f>
        <v>#REF!</v>
      </c>
      <c r="H163" s="170" t="e">
        <f>'2017-V1'!$B$9</f>
        <v>#REF!</v>
      </c>
      <c r="I163" s="169" t="e">
        <f>'2017-V1'!$B$10</f>
        <v>#REF!</v>
      </c>
      <c r="J163" s="172"/>
      <c r="K163" s="263" t="s">
        <v>664</v>
      </c>
      <c r="L163" s="177">
        <v>2.2999999999999998</v>
      </c>
      <c r="M163" s="229" t="e">
        <f>'2017-V1'!C46</f>
        <v>#REF!</v>
      </c>
      <c r="N163" s="229" t="e">
        <f>'2017-V1'!D46</f>
        <v>#REF!</v>
      </c>
      <c r="O163" s="229" t="e">
        <f>'2017-V1'!E46</f>
        <v>#REF!</v>
      </c>
      <c r="P163" s="229" t="e">
        <f>'2017-V1'!F46</f>
        <v>#REF!</v>
      </c>
      <c r="Q163" s="229" t="e">
        <f>'2017-V1'!G46</f>
        <v>#REF!</v>
      </c>
      <c r="R163" s="229" t="e">
        <f>'2017-V1'!H46</f>
        <v>#REF!</v>
      </c>
      <c r="S163" s="229" t="e">
        <f>'2017-V1'!I46</f>
        <v>#REF!</v>
      </c>
      <c r="T163" s="229" t="e">
        <f>'2017-V1'!J46</f>
        <v>#REF!</v>
      </c>
      <c r="U163" s="229" t="e">
        <f>'2017-V1'!K46</f>
        <v>#REF!</v>
      </c>
      <c r="V163" s="229" t="e">
        <f>'2017-V1'!L46</f>
        <v>#REF!</v>
      </c>
      <c r="W163" s="229" t="e">
        <f>'2017-V1'!M46</f>
        <v>#REF!</v>
      </c>
      <c r="X163" s="229" t="e">
        <f>'2017-V1'!N46</f>
        <v>#REF!</v>
      </c>
      <c r="Y163" s="229" t="e">
        <f>'2017-V1'!O46</f>
        <v>#REF!</v>
      </c>
      <c r="Z163" s="229" t="e">
        <f>'2017-V1'!P46</f>
        <v>#REF!</v>
      </c>
      <c r="AA163" s="229" t="e">
        <f>'2017-V1'!Q46</f>
        <v>#REF!</v>
      </c>
      <c r="AB163" s="229" t="e">
        <f>'2017-V1'!R46</f>
        <v>#REF!</v>
      </c>
      <c r="AC163" s="229" t="e">
        <f>'2017-V1'!S46</f>
        <v>#REF!</v>
      </c>
      <c r="AD163" s="229" t="e">
        <f>'2017-V1'!T46</f>
        <v>#REF!</v>
      </c>
      <c r="AF163" t="e">
        <f t="shared" si="2"/>
        <v>#REF!</v>
      </c>
    </row>
    <row r="164" spans="3:32" x14ac:dyDescent="0.25">
      <c r="C164" s="169" t="e">
        <f>'2017-V1'!$B$3</f>
        <v>#REF!</v>
      </c>
      <c r="D164" s="169">
        <v>2016</v>
      </c>
      <c r="E164" s="169" t="e">
        <f>'2017-V1'!$B$4</f>
        <v>#REF!</v>
      </c>
      <c r="F164" s="169" t="e">
        <f>'2017-V1'!$B$7</f>
        <v>#REF!</v>
      </c>
      <c r="G164" s="169" t="e">
        <f>'2017-V1'!$B$8</f>
        <v>#REF!</v>
      </c>
      <c r="H164" s="170" t="e">
        <f>'2017-V1'!$B$9</f>
        <v>#REF!</v>
      </c>
      <c r="I164" s="169" t="e">
        <f>'2017-V1'!$B$10</f>
        <v>#REF!</v>
      </c>
      <c r="J164" s="172"/>
      <c r="K164" s="257" t="s">
        <v>823</v>
      </c>
      <c r="L164" s="177" t="s">
        <v>836</v>
      </c>
      <c r="M164" s="229" t="e">
        <f>'2017-V1'!C47</f>
        <v>#REF!</v>
      </c>
      <c r="N164" s="229" t="e">
        <f>'2017-V1'!D47</f>
        <v>#REF!</v>
      </c>
      <c r="O164" s="229" t="e">
        <f>'2017-V1'!E47</f>
        <v>#REF!</v>
      </c>
      <c r="P164" s="229" t="e">
        <f>'2017-V1'!F47</f>
        <v>#REF!</v>
      </c>
      <c r="Q164" s="229" t="e">
        <f>'2017-V1'!G47</f>
        <v>#REF!</v>
      </c>
      <c r="R164" s="229" t="e">
        <f>'2017-V1'!H47</f>
        <v>#REF!</v>
      </c>
      <c r="S164" s="229" t="e">
        <f>'2017-V1'!I47</f>
        <v>#REF!</v>
      </c>
      <c r="T164" s="229" t="e">
        <f>'2017-V1'!J47</f>
        <v>#REF!</v>
      </c>
      <c r="U164" s="229" t="e">
        <f>'2017-V1'!K47</f>
        <v>#REF!</v>
      </c>
      <c r="V164" s="229" t="e">
        <f>'2017-V1'!L47</f>
        <v>#REF!</v>
      </c>
      <c r="W164" s="229" t="e">
        <f>'2017-V1'!M47</f>
        <v>#REF!</v>
      </c>
      <c r="X164" s="229" t="e">
        <f>'2017-V1'!N47</f>
        <v>#REF!</v>
      </c>
      <c r="Y164" s="229" t="e">
        <f>'2017-V1'!O47</f>
        <v>#REF!</v>
      </c>
      <c r="Z164" s="229" t="e">
        <f>'2017-V1'!P47</f>
        <v>#REF!</v>
      </c>
      <c r="AA164" s="229" t="e">
        <f>'2017-V1'!Q47</f>
        <v>#REF!</v>
      </c>
      <c r="AB164" s="229" t="e">
        <f>'2017-V1'!R47</f>
        <v>#REF!</v>
      </c>
      <c r="AC164" s="229" t="e">
        <f>'2017-V1'!S47</f>
        <v>#REF!</v>
      </c>
      <c r="AD164" s="229" t="e">
        <f>'2017-V1'!T47</f>
        <v>#REF!</v>
      </c>
      <c r="AF164" t="e">
        <f t="shared" si="2"/>
        <v>#REF!</v>
      </c>
    </row>
    <row r="165" spans="3:32" ht="30" x14ac:dyDescent="0.25">
      <c r="C165" s="169" t="e">
        <f>'2017-V1'!$B$3</f>
        <v>#REF!</v>
      </c>
      <c r="D165" s="169">
        <v>2016</v>
      </c>
      <c r="E165" s="169" t="e">
        <f>'2017-V1'!$B$4</f>
        <v>#REF!</v>
      </c>
      <c r="F165" s="169" t="e">
        <f>'2017-V1'!$B$7</f>
        <v>#REF!</v>
      </c>
      <c r="G165" s="169" t="e">
        <f>'2017-V1'!$B$8</f>
        <v>#REF!</v>
      </c>
      <c r="H165" s="170" t="e">
        <f>'2017-V1'!$B$9</f>
        <v>#REF!</v>
      </c>
      <c r="I165" s="169" t="e">
        <f>'2017-V1'!$B$10</f>
        <v>#REF!</v>
      </c>
      <c r="J165" s="172"/>
      <c r="K165" s="257" t="s">
        <v>805</v>
      </c>
      <c r="L165" s="177" t="s">
        <v>837</v>
      </c>
      <c r="M165" s="229" t="e">
        <f>'2017-V1'!C48</f>
        <v>#REF!</v>
      </c>
      <c r="N165" s="229" t="e">
        <f>'2017-V1'!D48</f>
        <v>#REF!</v>
      </c>
      <c r="O165" s="229" t="e">
        <f>'2017-V1'!E48</f>
        <v>#REF!</v>
      </c>
      <c r="P165" s="229" t="e">
        <f>'2017-V1'!F48</f>
        <v>#REF!</v>
      </c>
      <c r="Q165" s="229" t="e">
        <f>'2017-V1'!G48</f>
        <v>#REF!</v>
      </c>
      <c r="R165" s="229" t="e">
        <f>'2017-V1'!H48</f>
        <v>#REF!</v>
      </c>
      <c r="S165" s="229" t="e">
        <f>'2017-V1'!I48</f>
        <v>#REF!</v>
      </c>
      <c r="T165" s="229" t="e">
        <f>'2017-V1'!J48</f>
        <v>#REF!</v>
      </c>
      <c r="U165" s="229" t="e">
        <f>'2017-V1'!K48</f>
        <v>#REF!</v>
      </c>
      <c r="V165" s="229" t="e">
        <f>'2017-V1'!L48</f>
        <v>#REF!</v>
      </c>
      <c r="W165" s="229" t="e">
        <f>'2017-V1'!M48</f>
        <v>#REF!</v>
      </c>
      <c r="X165" s="229" t="e">
        <f>'2017-V1'!N48</f>
        <v>#REF!</v>
      </c>
      <c r="Y165" s="229" t="e">
        <f>'2017-V1'!O48</f>
        <v>#REF!</v>
      </c>
      <c r="Z165" s="229" t="e">
        <f>'2017-V1'!P48</f>
        <v>#REF!</v>
      </c>
      <c r="AA165" s="229" t="e">
        <f>'2017-V1'!Q48</f>
        <v>#REF!</v>
      </c>
      <c r="AB165" s="229" t="e">
        <f>'2017-V1'!R48</f>
        <v>#REF!</v>
      </c>
      <c r="AC165" s="229" t="e">
        <f>'2017-V1'!S48</f>
        <v>#REF!</v>
      </c>
      <c r="AD165" s="229" t="e">
        <f>'2017-V1'!T48</f>
        <v>#REF!</v>
      </c>
      <c r="AF165" t="e">
        <f t="shared" si="2"/>
        <v>#REF!</v>
      </c>
    </row>
    <row r="166" spans="3:32" ht="30" x14ac:dyDescent="0.25">
      <c r="C166" s="169" t="e">
        <f>'2017-V1'!$B$3</f>
        <v>#REF!</v>
      </c>
      <c r="D166" s="169">
        <v>2016</v>
      </c>
      <c r="E166" s="169" t="e">
        <f>'2017-V1'!$B$4</f>
        <v>#REF!</v>
      </c>
      <c r="F166" s="169" t="e">
        <f>'2017-V1'!$B$7</f>
        <v>#REF!</v>
      </c>
      <c r="G166" s="169" t="e">
        <f>'2017-V1'!$B$8</f>
        <v>#REF!</v>
      </c>
      <c r="H166" s="170" t="e">
        <f>'2017-V1'!$B$9</f>
        <v>#REF!</v>
      </c>
      <c r="I166" s="169" t="e">
        <f>'2017-V1'!$B$10</f>
        <v>#REF!</v>
      </c>
      <c r="J166" s="173"/>
      <c r="K166" s="257" t="s">
        <v>806</v>
      </c>
      <c r="L166" s="177" t="s">
        <v>838</v>
      </c>
      <c r="M166" s="229" t="e">
        <f>'2017-V1'!C49</f>
        <v>#REF!</v>
      </c>
      <c r="N166" s="229" t="e">
        <f>'2017-V1'!D49</f>
        <v>#REF!</v>
      </c>
      <c r="O166" s="229" t="e">
        <f>'2017-V1'!E49</f>
        <v>#REF!</v>
      </c>
      <c r="P166" s="229" t="e">
        <f>'2017-V1'!F49</f>
        <v>#REF!</v>
      </c>
      <c r="Q166" s="229" t="e">
        <f>'2017-V1'!G49</f>
        <v>#REF!</v>
      </c>
      <c r="R166" s="229" t="e">
        <f>'2017-V1'!H49</f>
        <v>#REF!</v>
      </c>
      <c r="S166" s="229" t="e">
        <f>'2017-V1'!I49</f>
        <v>#REF!</v>
      </c>
      <c r="T166" s="229" t="e">
        <f>'2017-V1'!J49</f>
        <v>#REF!</v>
      </c>
      <c r="U166" s="229" t="e">
        <f>'2017-V1'!K49</f>
        <v>#REF!</v>
      </c>
      <c r="V166" s="229" t="e">
        <f>'2017-V1'!L49</f>
        <v>#REF!</v>
      </c>
      <c r="W166" s="229" t="e">
        <f>'2017-V1'!M49</f>
        <v>#REF!</v>
      </c>
      <c r="X166" s="229" t="e">
        <f>'2017-V1'!N49</f>
        <v>#REF!</v>
      </c>
      <c r="Y166" s="229" t="e">
        <f>'2017-V1'!O49</f>
        <v>#REF!</v>
      </c>
      <c r="Z166" s="229" t="e">
        <f>'2017-V1'!P49</f>
        <v>#REF!</v>
      </c>
      <c r="AA166" s="229" t="e">
        <f>'2017-V1'!Q49</f>
        <v>#REF!</v>
      </c>
      <c r="AB166" s="229" t="e">
        <f>'2017-V1'!R49</f>
        <v>#REF!</v>
      </c>
      <c r="AC166" s="229" t="e">
        <f>'2017-V1'!S49</f>
        <v>#REF!</v>
      </c>
      <c r="AD166" s="229" t="e">
        <f>'2017-V1'!T49</f>
        <v>#REF!</v>
      </c>
      <c r="AF166" t="e">
        <f t="shared" si="2"/>
        <v>#REF!</v>
      </c>
    </row>
    <row r="167" spans="3:32" ht="45" x14ac:dyDescent="0.25">
      <c r="C167" s="169" t="e">
        <f>'2017-V1'!$B$3</f>
        <v>#REF!</v>
      </c>
      <c r="D167" s="169">
        <v>2016</v>
      </c>
      <c r="E167" s="169" t="e">
        <f>'2017-V1'!$B$4</f>
        <v>#REF!</v>
      </c>
      <c r="F167" s="169" t="e">
        <f>'2017-V1'!$B$7</f>
        <v>#REF!</v>
      </c>
      <c r="G167" s="169" t="e">
        <f>'2017-V1'!$B$8</f>
        <v>#REF!</v>
      </c>
      <c r="H167" s="170" t="e">
        <f>'2017-V1'!$B$9</f>
        <v>#REF!</v>
      </c>
      <c r="I167" s="169" t="e">
        <f>'2017-V1'!$B$10</f>
        <v>#REF!</v>
      </c>
      <c r="J167" s="173"/>
      <c r="K167" s="263" t="s">
        <v>666</v>
      </c>
      <c r="L167" s="177">
        <v>2.4</v>
      </c>
      <c r="M167" s="229" t="e">
        <f>'2017-V1'!C50</f>
        <v>#REF!</v>
      </c>
      <c r="N167" s="229" t="e">
        <f>'2017-V1'!D50</f>
        <v>#REF!</v>
      </c>
      <c r="O167" s="229" t="e">
        <f>'2017-V1'!E50</f>
        <v>#REF!</v>
      </c>
      <c r="P167" s="229" t="e">
        <f>'2017-V1'!F50</f>
        <v>#REF!</v>
      </c>
      <c r="Q167" s="229" t="e">
        <f>'2017-V1'!G50</f>
        <v>#REF!</v>
      </c>
      <c r="R167" s="229" t="e">
        <f>'2017-V1'!H50</f>
        <v>#REF!</v>
      </c>
      <c r="S167" s="229" t="e">
        <f>'2017-V1'!I50</f>
        <v>#REF!</v>
      </c>
      <c r="T167" s="229" t="e">
        <f>'2017-V1'!J50</f>
        <v>#REF!</v>
      </c>
      <c r="U167" s="229" t="e">
        <f>'2017-V1'!K50</f>
        <v>#REF!</v>
      </c>
      <c r="V167" s="229" t="e">
        <f>'2017-V1'!L50</f>
        <v>#REF!</v>
      </c>
      <c r="W167" s="229" t="e">
        <f>'2017-V1'!M50</f>
        <v>#REF!</v>
      </c>
      <c r="X167" s="229" t="e">
        <f>'2017-V1'!N50</f>
        <v>#REF!</v>
      </c>
      <c r="Y167" s="229" t="e">
        <f>'2017-V1'!O50</f>
        <v>#REF!</v>
      </c>
      <c r="Z167" s="229" t="e">
        <f>'2017-V1'!P50</f>
        <v>#REF!</v>
      </c>
      <c r="AA167" s="229" t="e">
        <f>'2017-V1'!Q50</f>
        <v>#REF!</v>
      </c>
      <c r="AB167" s="229" t="e">
        <f>'2017-V1'!R50</f>
        <v>#REF!</v>
      </c>
      <c r="AC167" s="229" t="e">
        <f>'2017-V1'!S50</f>
        <v>#REF!</v>
      </c>
      <c r="AD167" s="229" t="e">
        <f>'2017-V1'!T50</f>
        <v>#REF!</v>
      </c>
      <c r="AF167" t="e">
        <f t="shared" si="2"/>
        <v>#REF!</v>
      </c>
    </row>
    <row r="168" spans="3:32" x14ac:dyDescent="0.25">
      <c r="C168" s="169" t="e">
        <f>'2017-V1'!$B$3</f>
        <v>#REF!</v>
      </c>
      <c r="D168" s="169">
        <v>2016</v>
      </c>
      <c r="E168" s="169" t="e">
        <f>'2017-V1'!$B$4</f>
        <v>#REF!</v>
      </c>
      <c r="F168" s="169" t="e">
        <f>'2017-V1'!$B$7</f>
        <v>#REF!</v>
      </c>
      <c r="G168" s="169" t="e">
        <f>'2017-V1'!$B$8</f>
        <v>#REF!</v>
      </c>
      <c r="H168" s="170" t="e">
        <f>'2017-V1'!$B$9</f>
        <v>#REF!</v>
      </c>
      <c r="I168" s="169" t="e">
        <f>'2017-V1'!$B$10</f>
        <v>#REF!</v>
      </c>
      <c r="J168" s="171"/>
      <c r="K168" s="257"/>
      <c r="L168" s="177">
        <v>0</v>
      </c>
      <c r="M168" s="229">
        <f>'2017-V1'!C51</f>
        <v>0</v>
      </c>
      <c r="N168" s="229">
        <f>'2017-V1'!D51</f>
        <v>0</v>
      </c>
      <c r="O168" s="229">
        <f>'2017-V1'!E51</f>
        <v>0</v>
      </c>
      <c r="P168" s="229">
        <f>'2017-V1'!F51</f>
        <v>0</v>
      </c>
      <c r="Q168" s="229">
        <f>'2017-V1'!G51</f>
        <v>0</v>
      </c>
      <c r="R168" s="229">
        <f>'2017-V1'!H51</f>
        <v>0</v>
      </c>
      <c r="S168" s="229">
        <f>'2017-V1'!I51</f>
        <v>0</v>
      </c>
      <c r="T168" s="229">
        <f>'2017-V1'!J51</f>
        <v>0</v>
      </c>
      <c r="U168" s="229">
        <f>'2017-V1'!K51</f>
        <v>0</v>
      </c>
      <c r="V168" s="229">
        <f>'2017-V1'!L51</f>
        <v>0</v>
      </c>
      <c r="W168" s="229">
        <f>'2017-V1'!M51</f>
        <v>0</v>
      </c>
      <c r="X168" s="229">
        <f>'2017-V1'!N51</f>
        <v>0</v>
      </c>
      <c r="Y168" s="229">
        <f>'2017-V1'!O51</f>
        <v>0</v>
      </c>
      <c r="Z168" s="229">
        <f>'2017-V1'!P51</f>
        <v>0</v>
      </c>
      <c r="AA168" s="229">
        <f>'2017-V1'!Q51</f>
        <v>0</v>
      </c>
      <c r="AB168" s="229">
        <f>'2017-V1'!R51</f>
        <v>0</v>
      </c>
      <c r="AC168" s="229">
        <f>'2017-V1'!S51</f>
        <v>0</v>
      </c>
      <c r="AD168" s="229">
        <f>'2017-V1'!T51</f>
        <v>0</v>
      </c>
      <c r="AF168">
        <f t="shared" si="2"/>
        <v>1</v>
      </c>
    </row>
    <row r="169" spans="3:32" ht="30" x14ac:dyDescent="0.25">
      <c r="C169" s="169" t="e">
        <f>'2017-V1'!$B$3</f>
        <v>#REF!</v>
      </c>
      <c r="D169" s="169">
        <v>2016</v>
      </c>
      <c r="E169" s="169" t="e">
        <f>'2017-V1'!$B$4</f>
        <v>#REF!</v>
      </c>
      <c r="F169" s="169" t="e">
        <f>'2017-V1'!$B$7</f>
        <v>#REF!</v>
      </c>
      <c r="G169" s="169" t="e">
        <f>'2017-V1'!$B$8</f>
        <v>#REF!</v>
      </c>
      <c r="H169" s="170" t="e">
        <f>'2017-V1'!$B$9</f>
        <v>#REF!</v>
      </c>
      <c r="I169" s="169" t="e">
        <f>'2017-V1'!$B$10</f>
        <v>#REF!</v>
      </c>
      <c r="J169" s="171"/>
      <c r="K169" s="262" t="s">
        <v>671</v>
      </c>
      <c r="L169" s="177">
        <v>3</v>
      </c>
      <c r="M169" s="229">
        <f>'2017-V1'!C52</f>
        <v>0</v>
      </c>
      <c r="N169" s="229">
        <f>'2017-V1'!D52</f>
        <v>0</v>
      </c>
      <c r="O169" s="229">
        <f>'2017-V1'!E52</f>
        <v>0</v>
      </c>
      <c r="P169" s="229">
        <f>'2017-V1'!F52</f>
        <v>0</v>
      </c>
      <c r="Q169" s="229">
        <f>'2017-V1'!G52</f>
        <v>0</v>
      </c>
      <c r="R169" s="229">
        <f>'2017-V1'!H52</f>
        <v>0</v>
      </c>
      <c r="S169" s="229">
        <f>'2017-V1'!I52</f>
        <v>0</v>
      </c>
      <c r="T169" s="229">
        <f>'2017-V1'!J52</f>
        <v>0</v>
      </c>
      <c r="U169" s="229">
        <f>'2017-V1'!K52</f>
        <v>0</v>
      </c>
      <c r="V169" s="229">
        <f>'2017-V1'!L52</f>
        <v>0</v>
      </c>
      <c r="W169" s="229">
        <f>'2017-V1'!M52</f>
        <v>0</v>
      </c>
      <c r="X169" s="229">
        <f>'2017-V1'!N52</f>
        <v>0</v>
      </c>
      <c r="Y169" s="229">
        <f>'2017-V1'!O52</f>
        <v>0</v>
      </c>
      <c r="Z169" s="229">
        <f>'2017-V1'!P52</f>
        <v>0</v>
      </c>
      <c r="AA169" s="229">
        <f>'2017-V1'!Q52</f>
        <v>0</v>
      </c>
      <c r="AB169" s="229">
        <f>'2017-V1'!R52</f>
        <v>0</v>
      </c>
      <c r="AC169" s="229">
        <f>'2017-V1'!S52</f>
        <v>0</v>
      </c>
      <c r="AD169" s="229">
        <f>'2017-V1'!T52</f>
        <v>0</v>
      </c>
      <c r="AF169">
        <f t="shared" si="2"/>
        <v>1</v>
      </c>
    </row>
    <row r="170" spans="3:32" ht="45" x14ac:dyDescent="0.25">
      <c r="C170" s="169" t="e">
        <f>'2017-V1'!$B$3</f>
        <v>#REF!</v>
      </c>
      <c r="D170" s="169">
        <v>2016</v>
      </c>
      <c r="E170" s="169" t="e">
        <f>'2017-V1'!$B$4</f>
        <v>#REF!</v>
      </c>
      <c r="F170" s="169" t="e">
        <f>'2017-V1'!$B$7</f>
        <v>#REF!</v>
      </c>
      <c r="G170" s="169" t="e">
        <f>'2017-V1'!$B$8</f>
        <v>#REF!</v>
      </c>
      <c r="H170" s="170" t="e">
        <f>'2017-V1'!$B$9</f>
        <v>#REF!</v>
      </c>
      <c r="I170" s="169" t="e">
        <f>'2017-V1'!$B$10</f>
        <v>#REF!</v>
      </c>
      <c r="J170" s="171"/>
      <c r="K170" s="263" t="s">
        <v>672</v>
      </c>
      <c r="L170" s="177">
        <v>3.1</v>
      </c>
      <c r="M170" s="229" t="e">
        <f>'2017-V1'!C53</f>
        <v>#REF!</v>
      </c>
      <c r="N170" s="229" t="e">
        <f>'2017-V1'!D53</f>
        <v>#REF!</v>
      </c>
      <c r="O170" s="229" t="e">
        <f>'2017-V1'!E53</f>
        <v>#REF!</v>
      </c>
      <c r="P170" s="229" t="e">
        <f>'2017-V1'!F53</f>
        <v>#REF!</v>
      </c>
      <c r="Q170" s="229" t="e">
        <f>'2017-V1'!G53</f>
        <v>#REF!</v>
      </c>
      <c r="R170" s="229" t="e">
        <f>'2017-V1'!H53</f>
        <v>#REF!</v>
      </c>
      <c r="S170" s="229" t="e">
        <f>'2017-V1'!I53</f>
        <v>#REF!</v>
      </c>
      <c r="T170" s="229" t="e">
        <f>'2017-V1'!J53</f>
        <v>#REF!</v>
      </c>
      <c r="U170" s="229" t="e">
        <f>'2017-V1'!K53</f>
        <v>#REF!</v>
      </c>
      <c r="V170" s="229" t="e">
        <f>'2017-V1'!L53</f>
        <v>#REF!</v>
      </c>
      <c r="W170" s="229" t="e">
        <f>'2017-V1'!M53</f>
        <v>#REF!</v>
      </c>
      <c r="X170" s="229" t="e">
        <f>'2017-V1'!N53</f>
        <v>#REF!</v>
      </c>
      <c r="Y170" s="229" t="e">
        <f>'2017-V1'!O53</f>
        <v>#REF!</v>
      </c>
      <c r="Z170" s="229" t="e">
        <f>'2017-V1'!P53</f>
        <v>#REF!</v>
      </c>
      <c r="AA170" s="229" t="e">
        <f>'2017-V1'!Q53</f>
        <v>#REF!</v>
      </c>
      <c r="AB170" s="229" t="e">
        <f>'2017-V1'!R53</f>
        <v>#REF!</v>
      </c>
      <c r="AC170" s="229" t="e">
        <f>'2017-V1'!S53</f>
        <v>#REF!</v>
      </c>
      <c r="AD170" s="229" t="e">
        <f>'2017-V1'!T53</f>
        <v>#REF!</v>
      </c>
      <c r="AF170" t="e">
        <f t="shared" si="2"/>
        <v>#REF!</v>
      </c>
    </row>
    <row r="171" spans="3:32" x14ac:dyDescent="0.25">
      <c r="C171" s="169" t="e">
        <f>'2017-V1'!$B$3</f>
        <v>#REF!</v>
      </c>
      <c r="D171" s="169">
        <v>2016</v>
      </c>
      <c r="E171" s="169" t="e">
        <f>'2017-V1'!$B$4</f>
        <v>#REF!</v>
      </c>
      <c r="F171" s="169" t="e">
        <f>'2017-V1'!$B$7</f>
        <v>#REF!</v>
      </c>
      <c r="G171" s="169" t="e">
        <f>'2017-V1'!$B$8</f>
        <v>#REF!</v>
      </c>
      <c r="H171" s="170" t="e">
        <f>'2017-V1'!$B$9</f>
        <v>#REF!</v>
      </c>
      <c r="I171" s="169" t="e">
        <f>'2017-V1'!$B$10</f>
        <v>#REF!</v>
      </c>
      <c r="J171" s="171"/>
      <c r="K171" s="263" t="s">
        <v>808</v>
      </c>
      <c r="L171" s="177">
        <v>3.2</v>
      </c>
      <c r="M171" s="229" t="e">
        <f>'2017-V1'!C54</f>
        <v>#REF!</v>
      </c>
      <c r="N171" s="229" t="e">
        <f>'2017-V1'!D54</f>
        <v>#REF!</v>
      </c>
      <c r="O171" s="229" t="e">
        <f>'2017-V1'!E54</f>
        <v>#REF!</v>
      </c>
      <c r="P171" s="229" t="e">
        <f>'2017-V1'!F54</f>
        <v>#REF!</v>
      </c>
      <c r="Q171" s="229" t="e">
        <f>'2017-V1'!G54</f>
        <v>#REF!</v>
      </c>
      <c r="R171" s="229" t="e">
        <f>'2017-V1'!H54</f>
        <v>#REF!</v>
      </c>
      <c r="S171" s="229" t="e">
        <f>'2017-V1'!I54</f>
        <v>#REF!</v>
      </c>
      <c r="T171" s="229" t="e">
        <f>'2017-V1'!J54</f>
        <v>#REF!</v>
      </c>
      <c r="U171" s="229" t="e">
        <f>'2017-V1'!K54</f>
        <v>#REF!</v>
      </c>
      <c r="V171" s="229" t="e">
        <f>'2017-V1'!L54</f>
        <v>#REF!</v>
      </c>
      <c r="W171" s="229" t="e">
        <f>'2017-V1'!M54</f>
        <v>#REF!</v>
      </c>
      <c r="X171" s="229" t="e">
        <f>'2017-V1'!N54</f>
        <v>#REF!</v>
      </c>
      <c r="Y171" s="229" t="e">
        <f>'2017-V1'!O54</f>
        <v>#REF!</v>
      </c>
      <c r="Z171" s="229" t="e">
        <f>'2017-V1'!P54</f>
        <v>#REF!</v>
      </c>
      <c r="AA171" s="229" t="e">
        <f>'2017-V1'!Q54</f>
        <v>#REF!</v>
      </c>
      <c r="AB171" s="229" t="e">
        <f>'2017-V1'!R54</f>
        <v>#REF!</v>
      </c>
      <c r="AC171" s="229" t="e">
        <f>'2017-V1'!S54</f>
        <v>#REF!</v>
      </c>
      <c r="AD171" s="229" t="e">
        <f>'2017-V1'!T54</f>
        <v>#REF!</v>
      </c>
      <c r="AF171" t="e">
        <f t="shared" si="2"/>
        <v>#REF!</v>
      </c>
    </row>
    <row r="172" spans="3:32" ht="30" x14ac:dyDescent="0.25">
      <c r="C172" s="169" t="e">
        <f>'2017-V1'!$B$3</f>
        <v>#REF!</v>
      </c>
      <c r="D172" s="169">
        <v>2016</v>
      </c>
      <c r="E172" s="169" t="e">
        <f>'2017-V1'!$B$4</f>
        <v>#REF!</v>
      </c>
      <c r="F172" s="169" t="e">
        <f>'2017-V1'!$B$7</f>
        <v>#REF!</v>
      </c>
      <c r="G172" s="169" t="e">
        <f>'2017-V1'!$B$8</f>
        <v>#REF!</v>
      </c>
      <c r="H172" s="170" t="e">
        <f>'2017-V1'!$B$9</f>
        <v>#REF!</v>
      </c>
      <c r="I172" s="169" t="e">
        <f>'2017-V1'!$B$10</f>
        <v>#REF!</v>
      </c>
      <c r="J172" s="171"/>
      <c r="K172" s="257" t="s">
        <v>842</v>
      </c>
      <c r="L172" s="177" t="s">
        <v>839</v>
      </c>
      <c r="M172" s="229" t="e">
        <f>'2017-V1'!C55</f>
        <v>#REF!</v>
      </c>
      <c r="N172" s="229" t="e">
        <f>'2017-V1'!D55</f>
        <v>#REF!</v>
      </c>
      <c r="O172" s="229" t="e">
        <f>'2017-V1'!E55</f>
        <v>#REF!</v>
      </c>
      <c r="P172" s="229" t="e">
        <f>'2017-V1'!F55</f>
        <v>#REF!</v>
      </c>
      <c r="Q172" s="229" t="e">
        <f>'2017-V1'!G55</f>
        <v>#REF!</v>
      </c>
      <c r="R172" s="229" t="e">
        <f>'2017-V1'!H55</f>
        <v>#REF!</v>
      </c>
      <c r="S172" s="229" t="e">
        <f>'2017-V1'!I55</f>
        <v>#REF!</v>
      </c>
      <c r="T172" s="229" t="e">
        <f>'2017-V1'!J55</f>
        <v>#REF!</v>
      </c>
      <c r="U172" s="229" t="e">
        <f>'2017-V1'!K55</f>
        <v>#REF!</v>
      </c>
      <c r="V172" s="229" t="e">
        <f>'2017-V1'!L55</f>
        <v>#REF!</v>
      </c>
      <c r="W172" s="229" t="e">
        <f>'2017-V1'!M55</f>
        <v>#REF!</v>
      </c>
      <c r="X172" s="229" t="e">
        <f>'2017-V1'!N55</f>
        <v>#REF!</v>
      </c>
      <c r="Y172" s="229" t="e">
        <f>'2017-V1'!O55</f>
        <v>#REF!</v>
      </c>
      <c r="Z172" s="229" t="e">
        <f>'2017-V1'!P55</f>
        <v>#REF!</v>
      </c>
      <c r="AA172" s="229" t="e">
        <f>'2017-V1'!Q55</f>
        <v>#REF!</v>
      </c>
      <c r="AB172" s="229" t="e">
        <f>'2017-V1'!R55</f>
        <v>#REF!</v>
      </c>
      <c r="AC172" s="229" t="e">
        <f>'2017-V1'!S55</f>
        <v>#REF!</v>
      </c>
      <c r="AD172" s="229" t="e">
        <f>'2017-V1'!T55</f>
        <v>#REF!</v>
      </c>
      <c r="AF172" t="e">
        <f t="shared" si="2"/>
        <v>#REF!</v>
      </c>
    </row>
    <row r="173" spans="3:32" ht="30" x14ac:dyDescent="0.25">
      <c r="C173" s="169" t="e">
        <f>'2017-V1'!$B$3</f>
        <v>#REF!</v>
      </c>
      <c r="D173" s="169">
        <v>2016</v>
      </c>
      <c r="E173" s="169" t="e">
        <f>'2017-V1'!$B$4</f>
        <v>#REF!</v>
      </c>
      <c r="F173" s="169" t="e">
        <f>'2017-V1'!$B$7</f>
        <v>#REF!</v>
      </c>
      <c r="G173" s="169" t="e">
        <f>'2017-V1'!$B$8</f>
        <v>#REF!</v>
      </c>
      <c r="H173" s="170" t="e">
        <f>'2017-V1'!$B$9</f>
        <v>#REF!</v>
      </c>
      <c r="I173" s="169" t="e">
        <f>'2017-V1'!$B$10</f>
        <v>#REF!</v>
      </c>
      <c r="J173" s="171"/>
      <c r="K173" s="257" t="s">
        <v>805</v>
      </c>
      <c r="L173" s="177" t="s">
        <v>840</v>
      </c>
      <c r="M173" s="229" t="e">
        <f>'2017-V1'!C56</f>
        <v>#REF!</v>
      </c>
      <c r="N173" s="229" t="e">
        <f>'2017-V1'!D56</f>
        <v>#REF!</v>
      </c>
      <c r="O173" s="229" t="e">
        <f>'2017-V1'!E56</f>
        <v>#REF!</v>
      </c>
      <c r="P173" s="229" t="e">
        <f>'2017-V1'!F56</f>
        <v>#REF!</v>
      </c>
      <c r="Q173" s="229" t="e">
        <f>'2017-V1'!G56</f>
        <v>#REF!</v>
      </c>
      <c r="R173" s="229" t="e">
        <f>'2017-V1'!H56</f>
        <v>#REF!</v>
      </c>
      <c r="S173" s="229" t="e">
        <f>'2017-V1'!I56</f>
        <v>#REF!</v>
      </c>
      <c r="T173" s="229" t="e">
        <f>'2017-V1'!J56</f>
        <v>#REF!</v>
      </c>
      <c r="U173" s="229" t="e">
        <f>'2017-V1'!K56</f>
        <v>#REF!</v>
      </c>
      <c r="V173" s="229" t="e">
        <f>'2017-V1'!L56</f>
        <v>#REF!</v>
      </c>
      <c r="W173" s="229" t="e">
        <f>'2017-V1'!M56</f>
        <v>#REF!</v>
      </c>
      <c r="X173" s="229" t="e">
        <f>'2017-V1'!N56</f>
        <v>#REF!</v>
      </c>
      <c r="Y173" s="229" t="e">
        <f>'2017-V1'!O56</f>
        <v>#REF!</v>
      </c>
      <c r="Z173" s="229" t="e">
        <f>'2017-V1'!P56</f>
        <v>#REF!</v>
      </c>
      <c r="AA173" s="229" t="e">
        <f>'2017-V1'!Q56</f>
        <v>#REF!</v>
      </c>
      <c r="AB173" s="229" t="e">
        <f>'2017-V1'!R56</f>
        <v>#REF!</v>
      </c>
      <c r="AC173" s="229" t="e">
        <f>'2017-V1'!S56</f>
        <v>#REF!</v>
      </c>
      <c r="AD173" s="229" t="e">
        <f>'2017-V1'!T56</f>
        <v>#REF!</v>
      </c>
      <c r="AF173" t="e">
        <f t="shared" si="2"/>
        <v>#REF!</v>
      </c>
    </row>
    <row r="174" spans="3:32" ht="30" x14ac:dyDescent="0.25">
      <c r="C174" s="169" t="e">
        <f>'2017-V1'!$B$3</f>
        <v>#REF!</v>
      </c>
      <c r="D174" s="169">
        <v>2016</v>
      </c>
      <c r="E174" s="169" t="e">
        <f>'2017-V1'!$B$4</f>
        <v>#REF!</v>
      </c>
      <c r="F174" s="169" t="e">
        <f>'2017-V1'!$B$7</f>
        <v>#REF!</v>
      </c>
      <c r="G174" s="169" t="e">
        <f>'2017-V1'!$B$8</f>
        <v>#REF!</v>
      </c>
      <c r="H174" s="170" t="e">
        <f>'2017-V1'!$B$9</f>
        <v>#REF!</v>
      </c>
      <c r="I174" s="169" t="e">
        <f>'2017-V1'!$B$10</f>
        <v>#REF!</v>
      </c>
      <c r="J174" s="171"/>
      <c r="K174" s="257" t="s">
        <v>806</v>
      </c>
      <c r="L174" s="177" t="s">
        <v>841</v>
      </c>
      <c r="M174" s="229" t="e">
        <f>'2017-V1'!C57</f>
        <v>#REF!</v>
      </c>
      <c r="N174" s="229" t="e">
        <f>'2017-V1'!D57</f>
        <v>#REF!</v>
      </c>
      <c r="O174" s="229" t="e">
        <f>'2017-V1'!E57</f>
        <v>#REF!</v>
      </c>
      <c r="P174" s="229" t="e">
        <f>'2017-V1'!F57</f>
        <v>#REF!</v>
      </c>
      <c r="Q174" s="229" t="e">
        <f>'2017-V1'!G57</f>
        <v>#REF!</v>
      </c>
      <c r="R174" s="229" t="e">
        <f>'2017-V1'!H57</f>
        <v>#REF!</v>
      </c>
      <c r="S174" s="229" t="e">
        <f>'2017-V1'!I57</f>
        <v>#REF!</v>
      </c>
      <c r="T174" s="229" t="e">
        <f>'2017-V1'!J57</f>
        <v>#REF!</v>
      </c>
      <c r="U174" s="229" t="e">
        <f>'2017-V1'!K57</f>
        <v>#REF!</v>
      </c>
      <c r="V174" s="229" t="e">
        <f>'2017-V1'!L57</f>
        <v>#REF!</v>
      </c>
      <c r="W174" s="229" t="e">
        <f>'2017-V1'!M57</f>
        <v>#REF!</v>
      </c>
      <c r="X174" s="229" t="e">
        <f>'2017-V1'!N57</f>
        <v>#REF!</v>
      </c>
      <c r="Y174" s="229" t="e">
        <f>'2017-V1'!O57</f>
        <v>#REF!</v>
      </c>
      <c r="Z174" s="229" t="e">
        <f>'2017-V1'!P57</f>
        <v>#REF!</v>
      </c>
      <c r="AA174" s="229" t="e">
        <f>'2017-V1'!Q57</f>
        <v>#REF!</v>
      </c>
      <c r="AB174" s="229" t="e">
        <f>'2017-V1'!R57</f>
        <v>#REF!</v>
      </c>
      <c r="AC174" s="229" t="e">
        <f>'2017-V1'!S57</f>
        <v>#REF!</v>
      </c>
      <c r="AD174" s="229" t="e">
        <f>'2017-V1'!T57</f>
        <v>#REF!</v>
      </c>
      <c r="AF174" t="e">
        <f t="shared" si="2"/>
        <v>#REF!</v>
      </c>
    </row>
    <row r="175" spans="3:32" ht="75" x14ac:dyDescent="0.25">
      <c r="C175" s="169" t="e">
        <f>'2017-V1'!$B$3</f>
        <v>#REF!</v>
      </c>
      <c r="D175" s="169">
        <v>2016</v>
      </c>
      <c r="E175" s="169" t="e">
        <f>'2017-V1'!$B$4</f>
        <v>#REF!</v>
      </c>
      <c r="F175" s="169" t="e">
        <f>'2017-V1'!$B$7</f>
        <v>#REF!</v>
      </c>
      <c r="G175" s="169" t="e">
        <f>'2017-V1'!$B$8</f>
        <v>#REF!</v>
      </c>
      <c r="H175" s="170" t="e">
        <f>'2017-V1'!$B$9</f>
        <v>#REF!</v>
      </c>
      <c r="I175" s="169" t="e">
        <f>'2017-V1'!$B$10</f>
        <v>#REF!</v>
      </c>
      <c r="J175" s="171"/>
      <c r="K175" s="263" t="s">
        <v>684</v>
      </c>
      <c r="L175" s="177">
        <v>3.3</v>
      </c>
      <c r="M175" s="229" t="e">
        <f>'2017-V1'!C58</f>
        <v>#REF!</v>
      </c>
      <c r="N175" s="229" t="e">
        <f>'2017-V1'!D58</f>
        <v>#REF!</v>
      </c>
      <c r="O175" s="229" t="e">
        <f>'2017-V1'!E58</f>
        <v>#REF!</v>
      </c>
      <c r="P175" s="229" t="e">
        <f>'2017-V1'!F58</f>
        <v>#REF!</v>
      </c>
      <c r="Q175" s="229" t="e">
        <f>'2017-V1'!G58</f>
        <v>#REF!</v>
      </c>
      <c r="R175" s="229" t="e">
        <f>'2017-V1'!H58</f>
        <v>#REF!</v>
      </c>
      <c r="S175" s="229" t="e">
        <f>'2017-V1'!I58</f>
        <v>#REF!</v>
      </c>
      <c r="T175" s="229" t="e">
        <f>'2017-V1'!J58</f>
        <v>#REF!</v>
      </c>
      <c r="U175" s="229" t="e">
        <f>'2017-V1'!K58</f>
        <v>#REF!</v>
      </c>
      <c r="V175" s="229" t="e">
        <f>'2017-V1'!L58</f>
        <v>#REF!</v>
      </c>
      <c r="W175" s="229" t="e">
        <f>'2017-V1'!M58</f>
        <v>#REF!</v>
      </c>
      <c r="X175" s="229" t="e">
        <f>'2017-V1'!N58</f>
        <v>#REF!</v>
      </c>
      <c r="Y175" s="229" t="e">
        <f>'2017-V1'!O58</f>
        <v>#REF!</v>
      </c>
      <c r="Z175" s="229" t="e">
        <f>'2017-V1'!P58</f>
        <v>#REF!</v>
      </c>
      <c r="AA175" s="229" t="e">
        <f>'2017-V1'!Q58</f>
        <v>#REF!</v>
      </c>
      <c r="AB175" s="229" t="e">
        <f>'2017-V1'!R58</f>
        <v>#REF!</v>
      </c>
      <c r="AC175" s="229" t="e">
        <f>'2017-V1'!S58</f>
        <v>#REF!</v>
      </c>
      <c r="AD175" s="229" t="e">
        <f>'2017-V1'!T58</f>
        <v>#REF!</v>
      </c>
      <c r="AF175" t="e">
        <f t="shared" si="2"/>
        <v>#REF!</v>
      </c>
    </row>
    <row r="176" spans="3:32" ht="60" x14ac:dyDescent="0.25">
      <c r="C176" s="169" t="e">
        <f>'2017-V1'!$B$3</f>
        <v>#REF!</v>
      </c>
      <c r="D176" s="169">
        <v>2016</v>
      </c>
      <c r="E176" s="169" t="e">
        <f>'2017-V1'!$B$4</f>
        <v>#REF!</v>
      </c>
      <c r="F176" s="169" t="e">
        <f>'2017-V1'!$B$7</f>
        <v>#REF!</v>
      </c>
      <c r="G176" s="169" t="e">
        <f>'2017-V1'!$B$8</f>
        <v>#REF!</v>
      </c>
      <c r="H176" s="170" t="e">
        <f>'2017-V1'!$B$9</f>
        <v>#REF!</v>
      </c>
      <c r="I176" s="169" t="e">
        <f>'2017-V1'!$B$10</f>
        <v>#REF!</v>
      </c>
      <c r="J176" s="171"/>
      <c r="K176" s="257" t="s">
        <v>850</v>
      </c>
      <c r="L176" s="177" t="s">
        <v>843</v>
      </c>
      <c r="M176" s="229" t="e">
        <f>'2017-V1'!C59</f>
        <v>#REF!</v>
      </c>
      <c r="N176" s="229" t="e">
        <f>'2017-V1'!D59</f>
        <v>#REF!</v>
      </c>
      <c r="O176" s="229" t="e">
        <f>'2017-V1'!E59</f>
        <v>#REF!</v>
      </c>
      <c r="P176" s="229" t="e">
        <f>'2017-V1'!F59</f>
        <v>#REF!</v>
      </c>
      <c r="Q176" s="229" t="e">
        <f>'2017-V1'!G59</f>
        <v>#REF!</v>
      </c>
      <c r="R176" s="229" t="e">
        <f>'2017-V1'!H59</f>
        <v>#REF!</v>
      </c>
      <c r="S176" s="229" t="e">
        <f>'2017-V1'!I59</f>
        <v>#REF!</v>
      </c>
      <c r="T176" s="229" t="e">
        <f>'2017-V1'!J59</f>
        <v>#REF!</v>
      </c>
      <c r="U176" s="229" t="e">
        <f>'2017-V1'!K59</f>
        <v>#REF!</v>
      </c>
      <c r="V176" s="229" t="e">
        <f>'2017-V1'!L59</f>
        <v>#REF!</v>
      </c>
      <c r="W176" s="229" t="e">
        <f>'2017-V1'!M59</f>
        <v>#REF!</v>
      </c>
      <c r="X176" s="229" t="e">
        <f>'2017-V1'!N59</f>
        <v>#REF!</v>
      </c>
      <c r="Y176" s="229" t="e">
        <f>'2017-V1'!O59</f>
        <v>#REF!</v>
      </c>
      <c r="Z176" s="229" t="e">
        <f>'2017-V1'!P59</f>
        <v>#REF!</v>
      </c>
      <c r="AA176" s="229" t="e">
        <f>'2017-V1'!Q59</f>
        <v>#REF!</v>
      </c>
      <c r="AB176" s="229" t="e">
        <f>'2017-V1'!R59</f>
        <v>#REF!</v>
      </c>
      <c r="AC176" s="229" t="e">
        <f>'2017-V1'!S59</f>
        <v>#REF!</v>
      </c>
      <c r="AD176" s="229" t="e">
        <f>'2017-V1'!T59</f>
        <v>#REF!</v>
      </c>
      <c r="AF176" t="e">
        <f t="shared" si="2"/>
        <v>#REF!</v>
      </c>
    </row>
    <row r="177" spans="3:32" ht="30" x14ac:dyDescent="0.25">
      <c r="C177" s="169" t="e">
        <f>'2017-V1'!$B$3</f>
        <v>#REF!</v>
      </c>
      <c r="D177" s="169">
        <v>2016</v>
      </c>
      <c r="E177" s="169" t="e">
        <f>'2017-V1'!$B$4</f>
        <v>#REF!</v>
      </c>
      <c r="F177" s="169" t="e">
        <f>'2017-V1'!$B$7</f>
        <v>#REF!</v>
      </c>
      <c r="G177" s="169" t="e">
        <f>'2017-V1'!$B$8</f>
        <v>#REF!</v>
      </c>
      <c r="H177" s="170" t="e">
        <f>'2017-V1'!$B$9</f>
        <v>#REF!</v>
      </c>
      <c r="I177" s="169" t="e">
        <f>'2017-V1'!$B$10</f>
        <v>#REF!</v>
      </c>
      <c r="J177" s="171"/>
      <c r="K177" s="257" t="s">
        <v>851</v>
      </c>
      <c r="L177" s="177" t="s">
        <v>844</v>
      </c>
      <c r="M177" s="229" t="e">
        <f>'2017-V1'!C60</f>
        <v>#REF!</v>
      </c>
      <c r="N177" s="229" t="e">
        <f>'2017-V1'!D60</f>
        <v>#REF!</v>
      </c>
      <c r="O177" s="229" t="e">
        <f>'2017-V1'!E60</f>
        <v>#REF!</v>
      </c>
      <c r="P177" s="229" t="e">
        <f>'2017-V1'!F60</f>
        <v>#REF!</v>
      </c>
      <c r="Q177" s="229" t="e">
        <f>'2017-V1'!G60</f>
        <v>#REF!</v>
      </c>
      <c r="R177" s="229" t="e">
        <f>'2017-V1'!H60</f>
        <v>#REF!</v>
      </c>
      <c r="S177" s="229" t="e">
        <f>'2017-V1'!I60</f>
        <v>#REF!</v>
      </c>
      <c r="T177" s="229" t="e">
        <f>'2017-V1'!J60</f>
        <v>#REF!</v>
      </c>
      <c r="U177" s="229" t="e">
        <f>'2017-V1'!K60</f>
        <v>#REF!</v>
      </c>
      <c r="V177" s="229" t="e">
        <f>'2017-V1'!L60</f>
        <v>#REF!</v>
      </c>
      <c r="W177" s="229" t="e">
        <f>'2017-V1'!M60</f>
        <v>#REF!</v>
      </c>
      <c r="X177" s="229" t="e">
        <f>'2017-V1'!N60</f>
        <v>#REF!</v>
      </c>
      <c r="Y177" s="229" t="e">
        <f>'2017-V1'!O60</f>
        <v>#REF!</v>
      </c>
      <c r="Z177" s="229" t="e">
        <f>'2017-V1'!P60</f>
        <v>#REF!</v>
      </c>
      <c r="AA177" s="229" t="e">
        <f>'2017-V1'!Q60</f>
        <v>#REF!</v>
      </c>
      <c r="AB177" s="229" t="e">
        <f>'2017-V1'!R60</f>
        <v>#REF!</v>
      </c>
      <c r="AC177" s="229" t="e">
        <f>'2017-V1'!S60</f>
        <v>#REF!</v>
      </c>
      <c r="AD177" s="229" t="e">
        <f>'2017-V1'!T60</f>
        <v>#REF!</v>
      </c>
      <c r="AF177" t="e">
        <f t="shared" si="2"/>
        <v>#REF!</v>
      </c>
    </row>
    <row r="178" spans="3:32" ht="45" x14ac:dyDescent="0.25">
      <c r="C178" s="169" t="e">
        <f>'2017-V1'!$B$3</f>
        <v>#REF!</v>
      </c>
      <c r="D178" s="169">
        <v>2016</v>
      </c>
      <c r="E178" s="169" t="e">
        <f>'2017-V1'!$B$4</f>
        <v>#REF!</v>
      </c>
      <c r="F178" s="169" t="e">
        <f>'2017-V1'!$B$7</f>
        <v>#REF!</v>
      </c>
      <c r="G178" s="169" t="e">
        <f>'2017-V1'!$B$8</f>
        <v>#REF!</v>
      </c>
      <c r="H178" s="170" t="e">
        <f>'2017-V1'!$B$9</f>
        <v>#REF!</v>
      </c>
      <c r="I178" s="169" t="e">
        <f>'2017-V1'!$B$10</f>
        <v>#REF!</v>
      </c>
      <c r="J178" s="171"/>
      <c r="K178" s="257" t="s">
        <v>852</v>
      </c>
      <c r="L178" s="177" t="s">
        <v>845</v>
      </c>
      <c r="M178" s="229" t="e">
        <f>'2017-V1'!C61</f>
        <v>#REF!</v>
      </c>
      <c r="N178" s="229" t="e">
        <f>'2017-V1'!D61</f>
        <v>#REF!</v>
      </c>
      <c r="O178" s="229" t="e">
        <f>'2017-V1'!E61</f>
        <v>#REF!</v>
      </c>
      <c r="P178" s="229" t="e">
        <f>'2017-V1'!F61</f>
        <v>#REF!</v>
      </c>
      <c r="Q178" s="229" t="e">
        <f>'2017-V1'!G61</f>
        <v>#REF!</v>
      </c>
      <c r="R178" s="229" t="e">
        <f>'2017-V1'!H61</f>
        <v>#REF!</v>
      </c>
      <c r="S178" s="229" t="e">
        <f>'2017-V1'!I61</f>
        <v>#REF!</v>
      </c>
      <c r="T178" s="229" t="e">
        <f>'2017-V1'!J61</f>
        <v>#REF!</v>
      </c>
      <c r="U178" s="229" t="e">
        <f>'2017-V1'!K61</f>
        <v>#REF!</v>
      </c>
      <c r="V178" s="229" t="e">
        <f>'2017-V1'!L61</f>
        <v>#REF!</v>
      </c>
      <c r="W178" s="229" t="e">
        <f>'2017-V1'!M61</f>
        <v>#REF!</v>
      </c>
      <c r="X178" s="229" t="e">
        <f>'2017-V1'!N61</f>
        <v>#REF!</v>
      </c>
      <c r="Y178" s="229" t="e">
        <f>'2017-V1'!O61</f>
        <v>#REF!</v>
      </c>
      <c r="Z178" s="229" t="e">
        <f>'2017-V1'!P61</f>
        <v>#REF!</v>
      </c>
      <c r="AA178" s="229" t="e">
        <f>'2017-V1'!Q61</f>
        <v>#REF!</v>
      </c>
      <c r="AB178" s="229" t="e">
        <f>'2017-V1'!R61</f>
        <v>#REF!</v>
      </c>
      <c r="AC178" s="229" t="e">
        <f>'2017-V1'!S61</f>
        <v>#REF!</v>
      </c>
      <c r="AD178" s="229" t="e">
        <f>'2017-V1'!T61</f>
        <v>#REF!</v>
      </c>
      <c r="AF178" t="e">
        <f t="shared" si="2"/>
        <v>#REF!</v>
      </c>
    </row>
    <row r="179" spans="3:32" ht="45" x14ac:dyDescent="0.25">
      <c r="C179" s="169" t="e">
        <f>'2017-V1'!$B$3</f>
        <v>#REF!</v>
      </c>
      <c r="D179" s="169">
        <v>2016</v>
      </c>
      <c r="E179" s="169" t="e">
        <f>'2017-V1'!$B$4</f>
        <v>#REF!</v>
      </c>
      <c r="F179" s="169" t="e">
        <f>'2017-V1'!$B$7</f>
        <v>#REF!</v>
      </c>
      <c r="G179" s="169" t="e">
        <f>'2017-V1'!$B$8</f>
        <v>#REF!</v>
      </c>
      <c r="H179" s="170" t="e">
        <f>'2017-V1'!$B$9</f>
        <v>#REF!</v>
      </c>
      <c r="I179" s="169" t="e">
        <f>'2017-V1'!$B$10</f>
        <v>#REF!</v>
      </c>
      <c r="J179" s="171"/>
      <c r="K179" s="257" t="s">
        <v>853</v>
      </c>
      <c r="L179" s="177" t="s">
        <v>846</v>
      </c>
      <c r="M179" s="229" t="e">
        <f>'2017-V1'!C62</f>
        <v>#REF!</v>
      </c>
      <c r="N179" s="229" t="e">
        <f>'2017-V1'!D62</f>
        <v>#REF!</v>
      </c>
      <c r="O179" s="229" t="e">
        <f>'2017-V1'!E62</f>
        <v>#REF!</v>
      </c>
      <c r="P179" s="229" t="e">
        <f>'2017-V1'!F62</f>
        <v>#REF!</v>
      </c>
      <c r="Q179" s="229" t="e">
        <f>'2017-V1'!G62</f>
        <v>#REF!</v>
      </c>
      <c r="R179" s="229" t="e">
        <f>'2017-V1'!H62</f>
        <v>#REF!</v>
      </c>
      <c r="S179" s="229" t="e">
        <f>'2017-V1'!I62</f>
        <v>#REF!</v>
      </c>
      <c r="T179" s="229" t="e">
        <f>'2017-V1'!J62</f>
        <v>#REF!</v>
      </c>
      <c r="U179" s="229" t="e">
        <f>'2017-V1'!K62</f>
        <v>#REF!</v>
      </c>
      <c r="V179" s="229" t="e">
        <f>'2017-V1'!L62</f>
        <v>#REF!</v>
      </c>
      <c r="W179" s="229" t="e">
        <f>'2017-V1'!M62</f>
        <v>#REF!</v>
      </c>
      <c r="X179" s="229" t="e">
        <f>'2017-V1'!N62</f>
        <v>#REF!</v>
      </c>
      <c r="Y179" s="229" t="e">
        <f>'2017-V1'!O62</f>
        <v>#REF!</v>
      </c>
      <c r="Z179" s="229" t="e">
        <f>'2017-V1'!P62</f>
        <v>#REF!</v>
      </c>
      <c r="AA179" s="229" t="e">
        <f>'2017-V1'!Q62</f>
        <v>#REF!</v>
      </c>
      <c r="AB179" s="229" t="e">
        <f>'2017-V1'!R62</f>
        <v>#REF!</v>
      </c>
      <c r="AC179" s="229" t="e">
        <f>'2017-V1'!S62</f>
        <v>#REF!</v>
      </c>
      <c r="AD179" s="229" t="e">
        <f>'2017-V1'!T62</f>
        <v>#REF!</v>
      </c>
      <c r="AF179" t="e">
        <f t="shared" si="2"/>
        <v>#REF!</v>
      </c>
    </row>
    <row r="180" spans="3:32" x14ac:dyDescent="0.25">
      <c r="C180" s="169" t="e">
        <f>'2017-V1'!$B$3</f>
        <v>#REF!</v>
      </c>
      <c r="D180" s="169">
        <v>2016</v>
      </c>
      <c r="E180" s="169" t="e">
        <f>'2017-V1'!$B$4</f>
        <v>#REF!</v>
      </c>
      <c r="F180" s="169" t="e">
        <f>'2017-V1'!$B$7</f>
        <v>#REF!</v>
      </c>
      <c r="G180" s="169" t="e">
        <f>'2017-V1'!$B$8</f>
        <v>#REF!</v>
      </c>
      <c r="H180" s="170" t="e">
        <f>'2017-V1'!$B$9</f>
        <v>#REF!</v>
      </c>
      <c r="I180" s="169" t="e">
        <f>'2017-V1'!$B$10</f>
        <v>#REF!</v>
      </c>
      <c r="J180" s="171"/>
      <c r="K180" s="257" t="s">
        <v>854</v>
      </c>
      <c r="L180" s="177" t="s">
        <v>847</v>
      </c>
      <c r="M180" s="229" t="e">
        <f>'2017-V1'!C63</f>
        <v>#REF!</v>
      </c>
      <c r="N180" s="229" t="e">
        <f>'2017-V1'!D63</f>
        <v>#REF!</v>
      </c>
      <c r="O180" s="229" t="e">
        <f>'2017-V1'!E63</f>
        <v>#REF!</v>
      </c>
      <c r="P180" s="229" t="e">
        <f>'2017-V1'!F63</f>
        <v>#REF!</v>
      </c>
      <c r="Q180" s="229" t="e">
        <f>'2017-V1'!G63</f>
        <v>#REF!</v>
      </c>
      <c r="R180" s="229" t="e">
        <f>'2017-V1'!H63</f>
        <v>#REF!</v>
      </c>
      <c r="S180" s="229" t="e">
        <f>'2017-V1'!I63</f>
        <v>#REF!</v>
      </c>
      <c r="T180" s="229" t="e">
        <f>'2017-V1'!J63</f>
        <v>#REF!</v>
      </c>
      <c r="U180" s="229" t="e">
        <f>'2017-V1'!K63</f>
        <v>#REF!</v>
      </c>
      <c r="V180" s="229" t="e">
        <f>'2017-V1'!L63</f>
        <v>#REF!</v>
      </c>
      <c r="W180" s="229" t="e">
        <f>'2017-V1'!M63</f>
        <v>#REF!</v>
      </c>
      <c r="X180" s="229" t="e">
        <f>'2017-V1'!N63</f>
        <v>#REF!</v>
      </c>
      <c r="Y180" s="229" t="e">
        <f>'2017-V1'!O63</f>
        <v>#REF!</v>
      </c>
      <c r="Z180" s="229" t="e">
        <f>'2017-V1'!P63</f>
        <v>#REF!</v>
      </c>
      <c r="AA180" s="229" t="e">
        <f>'2017-V1'!Q63</f>
        <v>#REF!</v>
      </c>
      <c r="AB180" s="229" t="e">
        <f>'2017-V1'!R63</f>
        <v>#REF!</v>
      </c>
      <c r="AC180" s="229" t="e">
        <f>'2017-V1'!S63</f>
        <v>#REF!</v>
      </c>
      <c r="AD180" s="229" t="e">
        <f>'2017-V1'!T63</f>
        <v>#REF!</v>
      </c>
      <c r="AF180" t="e">
        <f t="shared" si="2"/>
        <v>#REF!</v>
      </c>
    </row>
    <row r="181" spans="3:32" ht="75" x14ac:dyDescent="0.25">
      <c r="C181" s="169" t="e">
        <f>'2017-V1'!$B$3</f>
        <v>#REF!</v>
      </c>
      <c r="D181" s="169">
        <v>2016</v>
      </c>
      <c r="E181" s="169" t="e">
        <f>'2017-V1'!$B$4</f>
        <v>#REF!</v>
      </c>
      <c r="F181" s="169" t="e">
        <f>'2017-V1'!$B$7</f>
        <v>#REF!</v>
      </c>
      <c r="G181" s="169" t="e">
        <f>'2017-V1'!$B$8</f>
        <v>#REF!</v>
      </c>
      <c r="H181" s="170" t="e">
        <f>'2017-V1'!$B$9</f>
        <v>#REF!</v>
      </c>
      <c r="I181" s="169" t="e">
        <f>'2017-V1'!$B$10</f>
        <v>#REF!</v>
      </c>
      <c r="J181" s="171"/>
      <c r="K181" s="257" t="s">
        <v>855</v>
      </c>
      <c r="L181" s="177" t="s">
        <v>848</v>
      </c>
      <c r="M181" s="229" t="e">
        <f>'2017-V1'!C64</f>
        <v>#REF!</v>
      </c>
      <c r="N181" s="229" t="e">
        <f>'2017-V1'!D64</f>
        <v>#REF!</v>
      </c>
      <c r="O181" s="229" t="e">
        <f>'2017-V1'!E64</f>
        <v>#REF!</v>
      </c>
      <c r="P181" s="229" t="e">
        <f>'2017-V1'!F64</f>
        <v>#REF!</v>
      </c>
      <c r="Q181" s="229" t="e">
        <f>'2017-V1'!G64</f>
        <v>#REF!</v>
      </c>
      <c r="R181" s="229" t="e">
        <f>'2017-V1'!H64</f>
        <v>#REF!</v>
      </c>
      <c r="S181" s="229" t="e">
        <f>'2017-V1'!I64</f>
        <v>#REF!</v>
      </c>
      <c r="T181" s="229" t="e">
        <f>'2017-V1'!J64</f>
        <v>#REF!</v>
      </c>
      <c r="U181" s="229" t="e">
        <f>'2017-V1'!K64</f>
        <v>#REF!</v>
      </c>
      <c r="V181" s="229" t="e">
        <f>'2017-V1'!L64</f>
        <v>#REF!</v>
      </c>
      <c r="W181" s="229" t="e">
        <f>'2017-V1'!M64</f>
        <v>#REF!</v>
      </c>
      <c r="X181" s="229" t="e">
        <f>'2017-V1'!N64</f>
        <v>#REF!</v>
      </c>
      <c r="Y181" s="229" t="e">
        <f>'2017-V1'!O64</f>
        <v>#REF!</v>
      </c>
      <c r="Z181" s="229" t="e">
        <f>'2017-V1'!P64</f>
        <v>#REF!</v>
      </c>
      <c r="AA181" s="229" t="e">
        <f>'2017-V1'!Q64</f>
        <v>#REF!</v>
      </c>
      <c r="AB181" s="229" t="e">
        <f>'2017-V1'!R64</f>
        <v>#REF!</v>
      </c>
      <c r="AC181" s="229" t="e">
        <f>'2017-V1'!S64</f>
        <v>#REF!</v>
      </c>
      <c r="AD181" s="229" t="e">
        <f>'2017-V1'!T64</f>
        <v>#REF!</v>
      </c>
      <c r="AF181" t="e">
        <f t="shared" si="2"/>
        <v>#REF!</v>
      </c>
    </row>
    <row r="182" spans="3:32" ht="60" x14ac:dyDescent="0.25">
      <c r="C182" s="169" t="e">
        <f>'2017-V1'!$B$3</f>
        <v>#REF!</v>
      </c>
      <c r="D182" s="169">
        <v>2016</v>
      </c>
      <c r="E182" s="169" t="e">
        <f>'2017-V1'!$B$4</f>
        <v>#REF!</v>
      </c>
      <c r="F182" s="169" t="e">
        <f>'2017-V1'!$B$7</f>
        <v>#REF!</v>
      </c>
      <c r="G182" s="169" t="e">
        <f>'2017-V1'!$B$8</f>
        <v>#REF!</v>
      </c>
      <c r="H182" s="170" t="e">
        <f>'2017-V1'!$B$9</f>
        <v>#REF!</v>
      </c>
      <c r="I182" s="169" t="e">
        <f>'2017-V1'!$B$10</f>
        <v>#REF!</v>
      </c>
      <c r="J182" s="171"/>
      <c r="K182" s="257" t="s">
        <v>856</v>
      </c>
      <c r="L182" s="177" t="s">
        <v>849</v>
      </c>
      <c r="M182" s="229" t="e">
        <f>'2017-V1'!C65</f>
        <v>#REF!</v>
      </c>
      <c r="N182" s="229" t="e">
        <f>'2017-V1'!D65</f>
        <v>#REF!</v>
      </c>
      <c r="O182" s="229" t="e">
        <f>'2017-V1'!E65</f>
        <v>#REF!</v>
      </c>
      <c r="P182" s="229" t="e">
        <f>'2017-V1'!F65</f>
        <v>#REF!</v>
      </c>
      <c r="Q182" s="229" t="e">
        <f>'2017-V1'!G65</f>
        <v>#REF!</v>
      </c>
      <c r="R182" s="229" t="e">
        <f>'2017-V1'!H65</f>
        <v>#REF!</v>
      </c>
      <c r="S182" s="229" t="e">
        <f>'2017-V1'!I65</f>
        <v>#REF!</v>
      </c>
      <c r="T182" s="229" t="e">
        <f>'2017-V1'!J65</f>
        <v>#REF!</v>
      </c>
      <c r="U182" s="229" t="e">
        <f>'2017-V1'!K65</f>
        <v>#REF!</v>
      </c>
      <c r="V182" s="229" t="e">
        <f>'2017-V1'!L65</f>
        <v>#REF!</v>
      </c>
      <c r="W182" s="229" t="e">
        <f>'2017-V1'!M65</f>
        <v>#REF!</v>
      </c>
      <c r="X182" s="229" t="e">
        <f>'2017-V1'!N65</f>
        <v>#REF!</v>
      </c>
      <c r="Y182" s="229" t="e">
        <f>'2017-V1'!O65</f>
        <v>#REF!</v>
      </c>
      <c r="Z182" s="229" t="e">
        <f>'2017-V1'!P65</f>
        <v>#REF!</v>
      </c>
      <c r="AA182" s="229" t="e">
        <f>'2017-V1'!Q65</f>
        <v>#REF!</v>
      </c>
      <c r="AB182" s="229" t="e">
        <f>'2017-V1'!R65</f>
        <v>#REF!</v>
      </c>
      <c r="AC182" s="229" t="e">
        <f>'2017-V1'!S65</f>
        <v>#REF!</v>
      </c>
      <c r="AD182" s="229" t="e">
        <f>'2017-V1'!T65</f>
        <v>#REF!</v>
      </c>
      <c r="AF182" t="e">
        <f t="shared" si="2"/>
        <v>#REF!</v>
      </c>
    </row>
    <row r="183" spans="3:32" ht="75" x14ac:dyDescent="0.25">
      <c r="C183" s="169" t="e">
        <f>'2017-V1'!$B$3</f>
        <v>#REF!</v>
      </c>
      <c r="D183" s="169">
        <v>2016</v>
      </c>
      <c r="E183" s="169" t="e">
        <f>'2017-V1'!$B$4</f>
        <v>#REF!</v>
      </c>
      <c r="F183" s="169" t="e">
        <f>'2017-V1'!$B$7</f>
        <v>#REF!</v>
      </c>
      <c r="G183" s="169" t="e">
        <f>'2017-V1'!$B$8</f>
        <v>#REF!</v>
      </c>
      <c r="H183" s="170" t="e">
        <f>'2017-V1'!$B$9</f>
        <v>#REF!</v>
      </c>
      <c r="I183" s="169" t="e">
        <f>'2017-V1'!$B$10</f>
        <v>#REF!</v>
      </c>
      <c r="J183" s="171"/>
      <c r="K183" s="263" t="s">
        <v>703</v>
      </c>
      <c r="L183" s="177">
        <v>3.4</v>
      </c>
      <c r="M183" s="229" t="e">
        <f>'2017-V1'!C66</f>
        <v>#REF!</v>
      </c>
      <c r="N183" s="229" t="e">
        <f>'2017-V1'!D66</f>
        <v>#REF!</v>
      </c>
      <c r="O183" s="229" t="e">
        <f>'2017-V1'!E66</f>
        <v>#REF!</v>
      </c>
      <c r="P183" s="229" t="e">
        <f>'2017-V1'!F66</f>
        <v>#REF!</v>
      </c>
      <c r="Q183" s="229" t="e">
        <f>'2017-V1'!G66</f>
        <v>#REF!</v>
      </c>
      <c r="R183" s="229" t="e">
        <f>'2017-V1'!H66</f>
        <v>#REF!</v>
      </c>
      <c r="S183" s="229" t="e">
        <f>'2017-V1'!I66</f>
        <v>#REF!</v>
      </c>
      <c r="T183" s="229" t="e">
        <f>'2017-V1'!J66</f>
        <v>#REF!</v>
      </c>
      <c r="U183" s="229" t="e">
        <f>'2017-V1'!K66</f>
        <v>#REF!</v>
      </c>
      <c r="V183" s="229" t="e">
        <f>'2017-V1'!L66</f>
        <v>#REF!</v>
      </c>
      <c r="W183" s="229" t="e">
        <f>'2017-V1'!M66</f>
        <v>#REF!</v>
      </c>
      <c r="X183" s="229" t="e">
        <f>'2017-V1'!N66</f>
        <v>#REF!</v>
      </c>
      <c r="Y183" s="229" t="e">
        <f>'2017-V1'!O66</f>
        <v>#REF!</v>
      </c>
      <c r="Z183" s="229" t="e">
        <f>'2017-V1'!P66</f>
        <v>#REF!</v>
      </c>
      <c r="AA183" s="229" t="e">
        <f>'2017-V1'!Q66</f>
        <v>#REF!</v>
      </c>
      <c r="AB183" s="229" t="e">
        <f>'2017-V1'!R66</f>
        <v>#REF!</v>
      </c>
      <c r="AC183" s="229" t="e">
        <f>'2017-V1'!S66</f>
        <v>#REF!</v>
      </c>
      <c r="AD183" s="229" t="e">
        <f>'2017-V1'!T66</f>
        <v>#REF!</v>
      </c>
      <c r="AF183" t="e">
        <f t="shared" si="2"/>
        <v>#REF!</v>
      </c>
    </row>
    <row r="184" spans="3:32" ht="120" x14ac:dyDescent="0.25">
      <c r="C184" s="169" t="e">
        <f>'2017-V1'!$B$3</f>
        <v>#REF!</v>
      </c>
      <c r="D184" s="169">
        <v>2016</v>
      </c>
      <c r="E184" s="169" t="e">
        <f>'2017-V1'!$B$4</f>
        <v>#REF!</v>
      </c>
      <c r="F184" s="169" t="e">
        <f>'2017-V1'!$B$7</f>
        <v>#REF!</v>
      </c>
      <c r="G184" s="169" t="e">
        <f>'2017-V1'!$B$8</f>
        <v>#REF!</v>
      </c>
      <c r="H184" s="170" t="e">
        <f>'2017-V1'!$B$9</f>
        <v>#REF!</v>
      </c>
      <c r="I184" s="169" t="e">
        <f>'2017-V1'!$B$10</f>
        <v>#REF!</v>
      </c>
      <c r="J184" s="171"/>
      <c r="K184" s="263" t="s">
        <v>706</v>
      </c>
      <c r="L184" s="177">
        <v>3.5</v>
      </c>
      <c r="M184" s="229" t="e">
        <f>'2017-V1'!C67</f>
        <v>#REF!</v>
      </c>
      <c r="N184" s="229" t="e">
        <f>'2017-V1'!D67</f>
        <v>#REF!</v>
      </c>
      <c r="O184" s="229" t="e">
        <f>'2017-V1'!E67</f>
        <v>#REF!</v>
      </c>
      <c r="P184" s="229" t="e">
        <f>'2017-V1'!F67</f>
        <v>#REF!</v>
      </c>
      <c r="Q184" s="229" t="e">
        <f>'2017-V1'!G67</f>
        <v>#REF!</v>
      </c>
      <c r="R184" s="229" t="e">
        <f>'2017-V1'!H67</f>
        <v>#REF!</v>
      </c>
      <c r="S184" s="229" t="e">
        <f>'2017-V1'!I67</f>
        <v>#REF!</v>
      </c>
      <c r="T184" s="229" t="e">
        <f>'2017-V1'!J67</f>
        <v>#REF!</v>
      </c>
      <c r="U184" s="229" t="e">
        <f>'2017-V1'!K67</f>
        <v>#REF!</v>
      </c>
      <c r="V184" s="229" t="e">
        <f>'2017-V1'!L67</f>
        <v>#REF!</v>
      </c>
      <c r="W184" s="229" t="e">
        <f>'2017-V1'!M67</f>
        <v>#REF!</v>
      </c>
      <c r="X184" s="229" t="e">
        <f>'2017-V1'!N67</f>
        <v>#REF!</v>
      </c>
      <c r="Y184" s="229" t="e">
        <f>'2017-V1'!O67</f>
        <v>#REF!</v>
      </c>
      <c r="Z184" s="229" t="e">
        <f>'2017-V1'!P67</f>
        <v>#REF!</v>
      </c>
      <c r="AA184" s="229" t="e">
        <f>'2017-V1'!Q67</f>
        <v>#REF!</v>
      </c>
      <c r="AB184" s="229" t="e">
        <f>'2017-V1'!R67</f>
        <v>#REF!</v>
      </c>
      <c r="AC184" s="229" t="e">
        <f>'2017-V1'!S67</f>
        <v>#REF!</v>
      </c>
      <c r="AD184" s="229" t="e">
        <f>'2017-V1'!T67</f>
        <v>#REF!</v>
      </c>
      <c r="AF184" t="e">
        <f t="shared" si="2"/>
        <v>#REF!</v>
      </c>
    </row>
    <row r="185" spans="3:32" ht="30" x14ac:dyDescent="0.25">
      <c r="C185" s="169" t="e">
        <f>'2017-V1'!$B$3</f>
        <v>#REF!</v>
      </c>
      <c r="D185" s="169">
        <v>2016</v>
      </c>
      <c r="E185" s="169" t="e">
        <f>'2017-V1'!$B$4</f>
        <v>#REF!</v>
      </c>
      <c r="F185" s="169" t="e">
        <f>'2017-V1'!$B$7</f>
        <v>#REF!</v>
      </c>
      <c r="G185" s="169" t="e">
        <f>'2017-V1'!$B$8</f>
        <v>#REF!</v>
      </c>
      <c r="H185" s="170" t="e">
        <f>'2017-V1'!$B$9</f>
        <v>#REF!</v>
      </c>
      <c r="I185" s="169" t="e">
        <f>'2017-V1'!$B$10</f>
        <v>#REF!</v>
      </c>
      <c r="J185" s="171"/>
      <c r="K185" s="257" t="s">
        <v>804</v>
      </c>
      <c r="L185" s="177" t="s">
        <v>857</v>
      </c>
      <c r="M185" s="229" t="e">
        <f>'2017-V1'!C68</f>
        <v>#REF!</v>
      </c>
      <c r="N185" s="229" t="e">
        <f>'2017-V1'!D68</f>
        <v>#REF!</v>
      </c>
      <c r="O185" s="229" t="e">
        <f>'2017-V1'!E68</f>
        <v>#REF!</v>
      </c>
      <c r="P185" s="229" t="e">
        <f>'2017-V1'!F68</f>
        <v>#REF!</v>
      </c>
      <c r="Q185" s="229" t="e">
        <f>'2017-V1'!G68</f>
        <v>#REF!</v>
      </c>
      <c r="R185" s="229" t="e">
        <f>'2017-V1'!H68</f>
        <v>#REF!</v>
      </c>
      <c r="S185" s="229" t="e">
        <f>'2017-V1'!I68</f>
        <v>#REF!</v>
      </c>
      <c r="T185" s="229" t="e">
        <f>'2017-V1'!J68</f>
        <v>#REF!</v>
      </c>
      <c r="U185" s="229" t="e">
        <f>'2017-V1'!K68</f>
        <v>#REF!</v>
      </c>
      <c r="V185" s="229" t="e">
        <f>'2017-V1'!L68</f>
        <v>#REF!</v>
      </c>
      <c r="W185" s="229" t="e">
        <f>'2017-V1'!M68</f>
        <v>#REF!</v>
      </c>
      <c r="X185" s="229" t="e">
        <f>'2017-V1'!N68</f>
        <v>#REF!</v>
      </c>
      <c r="Y185" s="229" t="e">
        <f>'2017-V1'!O68</f>
        <v>#REF!</v>
      </c>
      <c r="Z185" s="229" t="e">
        <f>'2017-V1'!P68</f>
        <v>#REF!</v>
      </c>
      <c r="AA185" s="229" t="e">
        <f>'2017-V1'!Q68</f>
        <v>#REF!</v>
      </c>
      <c r="AB185" s="229" t="e">
        <f>'2017-V1'!R68</f>
        <v>#REF!</v>
      </c>
      <c r="AC185" s="229" t="e">
        <f>'2017-V1'!S68</f>
        <v>#REF!</v>
      </c>
      <c r="AD185" s="229" t="e">
        <f>'2017-V1'!T68</f>
        <v>#REF!</v>
      </c>
      <c r="AF185" t="e">
        <f t="shared" si="2"/>
        <v>#REF!</v>
      </c>
    </row>
    <row r="186" spans="3:32" ht="45" x14ac:dyDescent="0.25">
      <c r="C186" s="169" t="e">
        <f>'2017-V1'!$B$3</f>
        <v>#REF!</v>
      </c>
      <c r="D186" s="169">
        <v>2016</v>
      </c>
      <c r="E186" s="169" t="e">
        <f>'2017-V1'!$B$4</f>
        <v>#REF!</v>
      </c>
      <c r="F186" s="169" t="e">
        <f>'2017-V1'!$B$7</f>
        <v>#REF!</v>
      </c>
      <c r="G186" s="169" t="e">
        <f>'2017-V1'!$B$8</f>
        <v>#REF!</v>
      </c>
      <c r="H186" s="170" t="e">
        <f>'2017-V1'!$B$9</f>
        <v>#REF!</v>
      </c>
      <c r="I186" s="169" t="e">
        <f>'2017-V1'!$B$10</f>
        <v>#REF!</v>
      </c>
      <c r="J186" s="171"/>
      <c r="K186" s="257" t="s">
        <v>861</v>
      </c>
      <c r="L186" s="177" t="s">
        <v>858</v>
      </c>
      <c r="M186" s="229" t="e">
        <f>'2017-V1'!C69</f>
        <v>#REF!</v>
      </c>
      <c r="N186" s="229" t="e">
        <f>'2017-V1'!D69</f>
        <v>#REF!</v>
      </c>
      <c r="O186" s="229" t="e">
        <f>'2017-V1'!E69</f>
        <v>#REF!</v>
      </c>
      <c r="P186" s="229" t="e">
        <f>'2017-V1'!F69</f>
        <v>#REF!</v>
      </c>
      <c r="Q186" s="229" t="e">
        <f>'2017-V1'!G69</f>
        <v>#REF!</v>
      </c>
      <c r="R186" s="229" t="e">
        <f>'2017-V1'!H69</f>
        <v>#REF!</v>
      </c>
      <c r="S186" s="229" t="e">
        <f>'2017-V1'!I69</f>
        <v>#REF!</v>
      </c>
      <c r="T186" s="229" t="e">
        <f>'2017-V1'!J69</f>
        <v>#REF!</v>
      </c>
      <c r="U186" s="229" t="e">
        <f>'2017-V1'!K69</f>
        <v>#REF!</v>
      </c>
      <c r="V186" s="229" t="e">
        <f>'2017-V1'!L69</f>
        <v>#REF!</v>
      </c>
      <c r="W186" s="229" t="e">
        <f>'2017-V1'!M69</f>
        <v>#REF!</v>
      </c>
      <c r="X186" s="229" t="e">
        <f>'2017-V1'!N69</f>
        <v>#REF!</v>
      </c>
      <c r="Y186" s="229" t="e">
        <f>'2017-V1'!O69</f>
        <v>#REF!</v>
      </c>
      <c r="Z186" s="229" t="e">
        <f>'2017-V1'!P69</f>
        <v>#REF!</v>
      </c>
      <c r="AA186" s="229" t="e">
        <f>'2017-V1'!Q69</f>
        <v>#REF!</v>
      </c>
      <c r="AB186" s="229" t="e">
        <f>'2017-V1'!R69</f>
        <v>#REF!</v>
      </c>
      <c r="AC186" s="229" t="e">
        <f>'2017-V1'!S69</f>
        <v>#REF!</v>
      </c>
      <c r="AD186" s="229" t="e">
        <f>'2017-V1'!T69</f>
        <v>#REF!</v>
      </c>
      <c r="AF186" t="e">
        <f t="shared" si="2"/>
        <v>#REF!</v>
      </c>
    </row>
    <row r="187" spans="3:32" ht="30" x14ac:dyDescent="0.25">
      <c r="C187" s="169" t="e">
        <f>'2017-V1'!$B$3</f>
        <v>#REF!</v>
      </c>
      <c r="D187" s="169">
        <v>2016</v>
      </c>
      <c r="E187" s="169" t="e">
        <f>'2017-V1'!$B$4</f>
        <v>#REF!</v>
      </c>
      <c r="F187" s="169" t="e">
        <f>'2017-V1'!$B$7</f>
        <v>#REF!</v>
      </c>
      <c r="G187" s="169" t="e">
        <f>'2017-V1'!$B$8</f>
        <v>#REF!</v>
      </c>
      <c r="H187" s="170" t="e">
        <f>'2017-V1'!$B$9</f>
        <v>#REF!</v>
      </c>
      <c r="I187" s="169" t="e">
        <f>'2017-V1'!$B$10</f>
        <v>#REF!</v>
      </c>
      <c r="J187" s="171"/>
      <c r="K187" s="257" t="s">
        <v>805</v>
      </c>
      <c r="L187" s="177" t="s">
        <v>859</v>
      </c>
      <c r="M187" s="229" t="e">
        <f>'2017-V1'!C70</f>
        <v>#REF!</v>
      </c>
      <c r="N187" s="229" t="e">
        <f>'2017-V1'!D70</f>
        <v>#REF!</v>
      </c>
      <c r="O187" s="229" t="e">
        <f>'2017-V1'!E70</f>
        <v>#REF!</v>
      </c>
      <c r="P187" s="229" t="e">
        <f>'2017-V1'!F70</f>
        <v>#REF!</v>
      </c>
      <c r="Q187" s="229" t="e">
        <f>'2017-V1'!G70</f>
        <v>#REF!</v>
      </c>
      <c r="R187" s="229" t="e">
        <f>'2017-V1'!H70</f>
        <v>#REF!</v>
      </c>
      <c r="S187" s="229" t="e">
        <f>'2017-V1'!I70</f>
        <v>#REF!</v>
      </c>
      <c r="T187" s="229" t="e">
        <f>'2017-V1'!J70</f>
        <v>#REF!</v>
      </c>
      <c r="U187" s="229" t="e">
        <f>'2017-V1'!K70</f>
        <v>#REF!</v>
      </c>
      <c r="V187" s="229" t="e">
        <f>'2017-V1'!L70</f>
        <v>#REF!</v>
      </c>
      <c r="W187" s="229" t="e">
        <f>'2017-V1'!M70</f>
        <v>#REF!</v>
      </c>
      <c r="X187" s="229" t="e">
        <f>'2017-V1'!N70</f>
        <v>#REF!</v>
      </c>
      <c r="Y187" s="229" t="e">
        <f>'2017-V1'!O70</f>
        <v>#REF!</v>
      </c>
      <c r="Z187" s="229" t="e">
        <f>'2017-V1'!P70</f>
        <v>#REF!</v>
      </c>
      <c r="AA187" s="229" t="e">
        <f>'2017-V1'!Q70</f>
        <v>#REF!</v>
      </c>
      <c r="AB187" s="229" t="e">
        <f>'2017-V1'!R70</f>
        <v>#REF!</v>
      </c>
      <c r="AC187" s="229" t="e">
        <f>'2017-V1'!S70</f>
        <v>#REF!</v>
      </c>
      <c r="AD187" s="229" t="e">
        <f>'2017-V1'!T70</f>
        <v>#REF!</v>
      </c>
      <c r="AF187" t="e">
        <f t="shared" si="2"/>
        <v>#REF!</v>
      </c>
    </row>
    <row r="188" spans="3:32" ht="30" x14ac:dyDescent="0.25">
      <c r="C188" s="169" t="e">
        <f>'2017-V1'!$B$3</f>
        <v>#REF!</v>
      </c>
      <c r="D188" s="169">
        <v>2016</v>
      </c>
      <c r="E188" s="169" t="e">
        <f>'2017-V1'!$B$4</f>
        <v>#REF!</v>
      </c>
      <c r="F188" s="169" t="e">
        <f>'2017-V1'!$B$7</f>
        <v>#REF!</v>
      </c>
      <c r="G188" s="169" t="e">
        <f>'2017-V1'!$B$8</f>
        <v>#REF!</v>
      </c>
      <c r="H188" s="170" t="e">
        <f>'2017-V1'!$B$9</f>
        <v>#REF!</v>
      </c>
      <c r="I188" s="169" t="e">
        <f>'2017-V1'!$B$10</f>
        <v>#REF!</v>
      </c>
      <c r="J188" s="171"/>
      <c r="K188" s="257" t="s">
        <v>806</v>
      </c>
      <c r="L188" s="177" t="s">
        <v>860</v>
      </c>
      <c r="M188" s="229" t="e">
        <f>'2017-V1'!C71</f>
        <v>#REF!</v>
      </c>
      <c r="N188" s="229" t="e">
        <f>'2017-V1'!D71</f>
        <v>#REF!</v>
      </c>
      <c r="O188" s="229" t="e">
        <f>'2017-V1'!E71</f>
        <v>#REF!</v>
      </c>
      <c r="P188" s="229" t="e">
        <f>'2017-V1'!F71</f>
        <v>#REF!</v>
      </c>
      <c r="Q188" s="229" t="e">
        <f>'2017-V1'!G71</f>
        <v>#REF!</v>
      </c>
      <c r="R188" s="229" t="e">
        <f>'2017-V1'!H71</f>
        <v>#REF!</v>
      </c>
      <c r="S188" s="229" t="e">
        <f>'2017-V1'!I71</f>
        <v>#REF!</v>
      </c>
      <c r="T188" s="229" t="e">
        <f>'2017-V1'!J71</f>
        <v>#REF!</v>
      </c>
      <c r="U188" s="229" t="e">
        <f>'2017-V1'!K71</f>
        <v>#REF!</v>
      </c>
      <c r="V188" s="229" t="e">
        <f>'2017-V1'!L71</f>
        <v>#REF!</v>
      </c>
      <c r="W188" s="229" t="e">
        <f>'2017-V1'!M71</f>
        <v>#REF!</v>
      </c>
      <c r="X188" s="229" t="e">
        <f>'2017-V1'!N71</f>
        <v>#REF!</v>
      </c>
      <c r="Y188" s="229" t="e">
        <f>'2017-V1'!O71</f>
        <v>#REF!</v>
      </c>
      <c r="Z188" s="229" t="e">
        <f>'2017-V1'!P71</f>
        <v>#REF!</v>
      </c>
      <c r="AA188" s="229" t="e">
        <f>'2017-V1'!Q71</f>
        <v>#REF!</v>
      </c>
      <c r="AB188" s="229" t="e">
        <f>'2017-V1'!R71</f>
        <v>#REF!</v>
      </c>
      <c r="AC188" s="229" t="e">
        <f>'2017-V1'!S71</f>
        <v>#REF!</v>
      </c>
      <c r="AD188" s="229" t="e">
        <f>'2017-V1'!T71</f>
        <v>#REF!</v>
      </c>
      <c r="AF188" t="e">
        <f t="shared" si="2"/>
        <v>#REF!</v>
      </c>
    </row>
    <row r="189" spans="3:32" ht="105" x14ac:dyDescent="0.25">
      <c r="C189" s="169" t="e">
        <f>'2017-V1'!$B$3</f>
        <v>#REF!</v>
      </c>
      <c r="D189" s="169">
        <v>2016</v>
      </c>
      <c r="E189" s="169" t="e">
        <f>'2017-V1'!$B$4</f>
        <v>#REF!</v>
      </c>
      <c r="F189" s="169" t="e">
        <f>'2017-V1'!$B$7</f>
        <v>#REF!</v>
      </c>
      <c r="G189" s="169" t="e">
        <f>'2017-V1'!$B$8</f>
        <v>#REF!</v>
      </c>
      <c r="H189" s="170" t="e">
        <f>'2017-V1'!$B$9</f>
        <v>#REF!</v>
      </c>
      <c r="I189" s="169" t="e">
        <f>'2017-V1'!$B$10</f>
        <v>#REF!</v>
      </c>
      <c r="J189" s="171"/>
      <c r="K189" s="263" t="s">
        <v>712</v>
      </c>
      <c r="L189" s="177">
        <v>3.6</v>
      </c>
      <c r="M189" s="229" t="e">
        <f>'2017-V1'!C72</f>
        <v>#REF!</v>
      </c>
      <c r="N189" s="229" t="e">
        <f>'2017-V1'!D72</f>
        <v>#REF!</v>
      </c>
      <c r="O189" s="229" t="e">
        <f>'2017-V1'!E72</f>
        <v>#REF!</v>
      </c>
      <c r="P189" s="229" t="e">
        <f>'2017-V1'!F72</f>
        <v>#REF!</v>
      </c>
      <c r="Q189" s="229" t="e">
        <f>'2017-V1'!G72</f>
        <v>#REF!</v>
      </c>
      <c r="R189" s="229" t="e">
        <f>'2017-V1'!H72</f>
        <v>#REF!</v>
      </c>
      <c r="S189" s="229" t="e">
        <f>'2017-V1'!I72</f>
        <v>#REF!</v>
      </c>
      <c r="T189" s="229" t="e">
        <f>'2017-V1'!J72</f>
        <v>#REF!</v>
      </c>
      <c r="U189" s="229" t="e">
        <f>'2017-V1'!K72</f>
        <v>#REF!</v>
      </c>
      <c r="V189" s="229" t="e">
        <f>'2017-V1'!L72</f>
        <v>#REF!</v>
      </c>
      <c r="W189" s="229" t="e">
        <f>'2017-V1'!M72</f>
        <v>#REF!</v>
      </c>
      <c r="X189" s="229" t="e">
        <f>'2017-V1'!N72</f>
        <v>#REF!</v>
      </c>
      <c r="Y189" s="229" t="e">
        <f>'2017-V1'!O72</f>
        <v>#REF!</v>
      </c>
      <c r="Z189" s="229" t="e">
        <f>'2017-V1'!P72</f>
        <v>#REF!</v>
      </c>
      <c r="AA189" s="229" t="e">
        <f>'2017-V1'!Q72</f>
        <v>#REF!</v>
      </c>
      <c r="AB189" s="229" t="e">
        <f>'2017-V1'!R72</f>
        <v>#REF!</v>
      </c>
      <c r="AC189" s="229" t="e">
        <f>'2017-V1'!S72</f>
        <v>#REF!</v>
      </c>
      <c r="AD189" s="229" t="e">
        <f>'2017-V1'!T72</f>
        <v>#REF!</v>
      </c>
      <c r="AF189" t="e">
        <f t="shared" si="2"/>
        <v>#REF!</v>
      </c>
    </row>
    <row r="190" spans="3:32" ht="30" x14ac:dyDescent="0.25">
      <c r="C190" s="169" t="e">
        <f>'2017-V1'!$B$3</f>
        <v>#REF!</v>
      </c>
      <c r="D190" s="169">
        <v>2016</v>
      </c>
      <c r="E190" s="169" t="e">
        <f>'2017-V1'!$B$4</f>
        <v>#REF!</v>
      </c>
      <c r="F190" s="169" t="e">
        <f>'2017-V1'!$B$7</f>
        <v>#REF!</v>
      </c>
      <c r="G190" s="169" t="e">
        <f>'2017-V1'!$B$8</f>
        <v>#REF!</v>
      </c>
      <c r="H190" s="170" t="e">
        <f>'2017-V1'!$B$9</f>
        <v>#REF!</v>
      </c>
      <c r="I190" s="169" t="e">
        <f>'2017-V1'!$B$10</f>
        <v>#REF!</v>
      </c>
      <c r="J190" s="171"/>
      <c r="K190" s="257" t="s">
        <v>804</v>
      </c>
      <c r="L190" s="177" t="s">
        <v>862</v>
      </c>
      <c r="M190" s="229" t="e">
        <f>'2017-V1'!C73</f>
        <v>#REF!</v>
      </c>
      <c r="N190" s="229" t="e">
        <f>'2017-V1'!D73</f>
        <v>#REF!</v>
      </c>
      <c r="O190" s="229" t="e">
        <f>'2017-V1'!E73</f>
        <v>#REF!</v>
      </c>
      <c r="P190" s="229" t="e">
        <f>'2017-V1'!F73</f>
        <v>#REF!</v>
      </c>
      <c r="Q190" s="229" t="e">
        <f>'2017-V1'!G73</f>
        <v>#REF!</v>
      </c>
      <c r="R190" s="229" t="e">
        <f>'2017-V1'!H73</f>
        <v>#REF!</v>
      </c>
      <c r="S190" s="229" t="e">
        <f>'2017-V1'!I73</f>
        <v>#REF!</v>
      </c>
      <c r="T190" s="229" t="e">
        <f>'2017-V1'!J73</f>
        <v>#REF!</v>
      </c>
      <c r="U190" s="229" t="e">
        <f>'2017-V1'!K73</f>
        <v>#REF!</v>
      </c>
      <c r="V190" s="229" t="e">
        <f>'2017-V1'!L73</f>
        <v>#REF!</v>
      </c>
      <c r="W190" s="229" t="e">
        <f>'2017-V1'!M73</f>
        <v>#REF!</v>
      </c>
      <c r="X190" s="229" t="e">
        <f>'2017-V1'!N73</f>
        <v>#REF!</v>
      </c>
      <c r="Y190" s="229" t="e">
        <f>'2017-V1'!O73</f>
        <v>#REF!</v>
      </c>
      <c r="Z190" s="229" t="e">
        <f>'2017-V1'!P73</f>
        <v>#REF!</v>
      </c>
      <c r="AA190" s="229" t="e">
        <f>'2017-V1'!Q73</f>
        <v>#REF!</v>
      </c>
      <c r="AB190" s="229" t="e">
        <f>'2017-V1'!R73</f>
        <v>#REF!</v>
      </c>
      <c r="AC190" s="229" t="e">
        <f>'2017-V1'!S73</f>
        <v>#REF!</v>
      </c>
      <c r="AD190" s="229" t="e">
        <f>'2017-V1'!T73</f>
        <v>#REF!</v>
      </c>
      <c r="AF190" t="e">
        <f t="shared" si="2"/>
        <v>#REF!</v>
      </c>
    </row>
    <row r="191" spans="3:32" ht="45" x14ac:dyDescent="0.25">
      <c r="C191" s="169" t="e">
        <f>'2017-V1'!$B$3</f>
        <v>#REF!</v>
      </c>
      <c r="D191" s="169">
        <v>2016</v>
      </c>
      <c r="E191" s="169" t="e">
        <f>'2017-V1'!$B$4</f>
        <v>#REF!</v>
      </c>
      <c r="F191" s="169" t="e">
        <f>'2017-V1'!$B$7</f>
        <v>#REF!</v>
      </c>
      <c r="G191" s="169" t="e">
        <f>'2017-V1'!$B$8</f>
        <v>#REF!</v>
      </c>
      <c r="H191" s="170" t="e">
        <f>'2017-V1'!$B$9</f>
        <v>#REF!</v>
      </c>
      <c r="I191" s="169" t="e">
        <f>'2017-V1'!$B$10</f>
        <v>#REF!</v>
      </c>
      <c r="J191" s="171"/>
      <c r="K191" s="257" t="s">
        <v>861</v>
      </c>
      <c r="L191" s="177" t="s">
        <v>863</v>
      </c>
      <c r="M191" s="229" t="e">
        <f>'2017-V1'!C74</f>
        <v>#REF!</v>
      </c>
      <c r="N191" s="229" t="e">
        <f>'2017-V1'!D74</f>
        <v>#REF!</v>
      </c>
      <c r="O191" s="229" t="e">
        <f>'2017-V1'!E74</f>
        <v>#REF!</v>
      </c>
      <c r="P191" s="229" t="e">
        <f>'2017-V1'!F74</f>
        <v>#REF!</v>
      </c>
      <c r="Q191" s="229" t="e">
        <f>'2017-V1'!G74</f>
        <v>#REF!</v>
      </c>
      <c r="R191" s="229" t="e">
        <f>'2017-V1'!H74</f>
        <v>#REF!</v>
      </c>
      <c r="S191" s="229" t="e">
        <f>'2017-V1'!I74</f>
        <v>#REF!</v>
      </c>
      <c r="T191" s="229" t="e">
        <f>'2017-V1'!J74</f>
        <v>#REF!</v>
      </c>
      <c r="U191" s="229" t="e">
        <f>'2017-V1'!K74</f>
        <v>#REF!</v>
      </c>
      <c r="V191" s="229" t="e">
        <f>'2017-V1'!L74</f>
        <v>#REF!</v>
      </c>
      <c r="W191" s="229" t="e">
        <f>'2017-V1'!M74</f>
        <v>#REF!</v>
      </c>
      <c r="X191" s="229" t="e">
        <f>'2017-V1'!N74</f>
        <v>#REF!</v>
      </c>
      <c r="Y191" s="229" t="e">
        <f>'2017-V1'!O74</f>
        <v>#REF!</v>
      </c>
      <c r="Z191" s="229" t="e">
        <f>'2017-V1'!P74</f>
        <v>#REF!</v>
      </c>
      <c r="AA191" s="229" t="e">
        <f>'2017-V1'!Q74</f>
        <v>#REF!</v>
      </c>
      <c r="AB191" s="229" t="e">
        <f>'2017-V1'!R74</f>
        <v>#REF!</v>
      </c>
      <c r="AC191" s="229" t="e">
        <f>'2017-V1'!S74</f>
        <v>#REF!</v>
      </c>
      <c r="AD191" s="229" t="e">
        <f>'2017-V1'!T74</f>
        <v>#REF!</v>
      </c>
      <c r="AF191" t="e">
        <f t="shared" si="2"/>
        <v>#REF!</v>
      </c>
    </row>
    <row r="192" spans="3:32" ht="30" x14ac:dyDescent="0.25">
      <c r="C192" s="169" t="e">
        <f>'2017-V1'!$B$3</f>
        <v>#REF!</v>
      </c>
      <c r="D192" s="169">
        <v>2016</v>
      </c>
      <c r="E192" s="169" t="e">
        <f>'2017-V1'!$B$4</f>
        <v>#REF!</v>
      </c>
      <c r="F192" s="169" t="e">
        <f>'2017-V1'!$B$7</f>
        <v>#REF!</v>
      </c>
      <c r="G192" s="169" t="e">
        <f>'2017-V1'!$B$8</f>
        <v>#REF!</v>
      </c>
      <c r="H192" s="170" t="e">
        <f>'2017-V1'!$B$9</f>
        <v>#REF!</v>
      </c>
      <c r="I192" s="169" t="e">
        <f>'2017-V1'!$B$10</f>
        <v>#REF!</v>
      </c>
      <c r="J192" s="171"/>
      <c r="K192" s="257" t="s">
        <v>805</v>
      </c>
      <c r="L192" s="177" t="s">
        <v>864</v>
      </c>
      <c r="M192" s="229" t="e">
        <f>'2017-V1'!C75</f>
        <v>#REF!</v>
      </c>
      <c r="N192" s="229" t="e">
        <f>'2017-V1'!D75</f>
        <v>#REF!</v>
      </c>
      <c r="O192" s="229" t="e">
        <f>'2017-V1'!E75</f>
        <v>#REF!</v>
      </c>
      <c r="P192" s="229" t="e">
        <f>'2017-V1'!F75</f>
        <v>#REF!</v>
      </c>
      <c r="Q192" s="229" t="e">
        <f>'2017-V1'!G75</f>
        <v>#REF!</v>
      </c>
      <c r="R192" s="229" t="e">
        <f>'2017-V1'!H75</f>
        <v>#REF!</v>
      </c>
      <c r="S192" s="229" t="e">
        <f>'2017-V1'!I75</f>
        <v>#REF!</v>
      </c>
      <c r="T192" s="229" t="e">
        <f>'2017-V1'!J75</f>
        <v>#REF!</v>
      </c>
      <c r="U192" s="229" t="e">
        <f>'2017-V1'!K75</f>
        <v>#REF!</v>
      </c>
      <c r="V192" s="229" t="e">
        <f>'2017-V1'!L75</f>
        <v>#REF!</v>
      </c>
      <c r="W192" s="229" t="e">
        <f>'2017-V1'!M75</f>
        <v>#REF!</v>
      </c>
      <c r="X192" s="229" t="e">
        <f>'2017-V1'!N75</f>
        <v>#REF!</v>
      </c>
      <c r="Y192" s="229" t="e">
        <f>'2017-V1'!O75</f>
        <v>#REF!</v>
      </c>
      <c r="Z192" s="229" t="e">
        <f>'2017-V1'!P75</f>
        <v>#REF!</v>
      </c>
      <c r="AA192" s="229" t="e">
        <f>'2017-V1'!Q75</f>
        <v>#REF!</v>
      </c>
      <c r="AB192" s="229" t="e">
        <f>'2017-V1'!R75</f>
        <v>#REF!</v>
      </c>
      <c r="AC192" s="229" t="e">
        <f>'2017-V1'!S75</f>
        <v>#REF!</v>
      </c>
      <c r="AD192" s="229" t="e">
        <f>'2017-V1'!T75</f>
        <v>#REF!</v>
      </c>
      <c r="AF192" t="e">
        <f t="shared" si="2"/>
        <v>#REF!</v>
      </c>
    </row>
    <row r="193" spans="3:32" ht="30" x14ac:dyDescent="0.25">
      <c r="C193" s="169" t="e">
        <f>'2017-V1'!$B$3</f>
        <v>#REF!</v>
      </c>
      <c r="D193" s="169">
        <v>2016</v>
      </c>
      <c r="E193" s="169" t="e">
        <f>'2017-V1'!$B$4</f>
        <v>#REF!</v>
      </c>
      <c r="F193" s="169" t="e">
        <f>'2017-V1'!$B$7</f>
        <v>#REF!</v>
      </c>
      <c r="G193" s="169" t="e">
        <f>'2017-V1'!$B$8</f>
        <v>#REF!</v>
      </c>
      <c r="H193" s="170" t="e">
        <f>'2017-V1'!$B$9</f>
        <v>#REF!</v>
      </c>
      <c r="I193" s="169" t="e">
        <f>'2017-V1'!$B$10</f>
        <v>#REF!</v>
      </c>
      <c r="J193" s="171"/>
      <c r="K193" s="257" t="s">
        <v>806</v>
      </c>
      <c r="L193" s="177" t="s">
        <v>865</v>
      </c>
      <c r="M193" s="229" t="e">
        <f>'2017-V1'!C76</f>
        <v>#REF!</v>
      </c>
      <c r="N193" s="229" t="e">
        <f>'2017-V1'!D76</f>
        <v>#REF!</v>
      </c>
      <c r="O193" s="229" t="e">
        <f>'2017-V1'!E76</f>
        <v>#REF!</v>
      </c>
      <c r="P193" s="229" t="e">
        <f>'2017-V1'!F76</f>
        <v>#REF!</v>
      </c>
      <c r="Q193" s="229" t="e">
        <f>'2017-V1'!G76</f>
        <v>#REF!</v>
      </c>
      <c r="R193" s="229" t="e">
        <f>'2017-V1'!H76</f>
        <v>#REF!</v>
      </c>
      <c r="S193" s="229" t="e">
        <f>'2017-V1'!I76</f>
        <v>#REF!</v>
      </c>
      <c r="T193" s="229" t="e">
        <f>'2017-V1'!J76</f>
        <v>#REF!</v>
      </c>
      <c r="U193" s="229" t="e">
        <f>'2017-V1'!K76</f>
        <v>#REF!</v>
      </c>
      <c r="V193" s="229" t="e">
        <f>'2017-V1'!L76</f>
        <v>#REF!</v>
      </c>
      <c r="W193" s="229" t="e">
        <f>'2017-V1'!M76</f>
        <v>#REF!</v>
      </c>
      <c r="X193" s="229" t="e">
        <f>'2017-V1'!N76</f>
        <v>#REF!</v>
      </c>
      <c r="Y193" s="229" t="e">
        <f>'2017-V1'!O76</f>
        <v>#REF!</v>
      </c>
      <c r="Z193" s="229" t="e">
        <f>'2017-V1'!P76</f>
        <v>#REF!</v>
      </c>
      <c r="AA193" s="229" t="e">
        <f>'2017-V1'!Q76</f>
        <v>#REF!</v>
      </c>
      <c r="AB193" s="229" t="e">
        <f>'2017-V1'!R76</f>
        <v>#REF!</v>
      </c>
      <c r="AC193" s="229" t="e">
        <f>'2017-V1'!S76</f>
        <v>#REF!</v>
      </c>
      <c r="AD193" s="229" t="e">
        <f>'2017-V1'!T76</f>
        <v>#REF!</v>
      </c>
      <c r="AF193" t="e">
        <f t="shared" si="2"/>
        <v>#REF!</v>
      </c>
    </row>
    <row r="194" spans="3:32" ht="105" x14ac:dyDescent="0.25">
      <c r="C194" s="169" t="e">
        <f>'2017-V1'!$B$3</f>
        <v>#REF!</v>
      </c>
      <c r="D194" s="169">
        <v>2016</v>
      </c>
      <c r="E194" s="169" t="e">
        <f>'2017-V1'!$B$4</f>
        <v>#REF!</v>
      </c>
      <c r="F194" s="169" t="e">
        <f>'2017-V1'!$B$7</f>
        <v>#REF!</v>
      </c>
      <c r="G194" s="169" t="e">
        <f>'2017-V1'!$B$8</f>
        <v>#REF!</v>
      </c>
      <c r="H194" s="170" t="e">
        <f>'2017-V1'!$B$9</f>
        <v>#REF!</v>
      </c>
      <c r="I194" s="169" t="e">
        <f>'2017-V1'!$B$10</f>
        <v>#REF!</v>
      </c>
      <c r="J194" s="171"/>
      <c r="K194" s="263" t="s">
        <v>714</v>
      </c>
      <c r="L194" s="177">
        <v>3.7</v>
      </c>
      <c r="M194" s="229" t="e">
        <f>'2017-V1'!C77</f>
        <v>#REF!</v>
      </c>
      <c r="N194" s="229" t="e">
        <f>'2017-V1'!D77</f>
        <v>#REF!</v>
      </c>
      <c r="O194" s="229" t="e">
        <f>'2017-V1'!E77</f>
        <v>#REF!</v>
      </c>
      <c r="P194" s="229" t="e">
        <f>'2017-V1'!F77</f>
        <v>#REF!</v>
      </c>
      <c r="Q194" s="229" t="e">
        <f>'2017-V1'!G77</f>
        <v>#REF!</v>
      </c>
      <c r="R194" s="229" t="e">
        <f>'2017-V1'!H77</f>
        <v>#REF!</v>
      </c>
      <c r="S194" s="229" t="e">
        <f>'2017-V1'!I77</f>
        <v>#REF!</v>
      </c>
      <c r="T194" s="229" t="e">
        <f>'2017-V1'!J77</f>
        <v>#REF!</v>
      </c>
      <c r="U194" s="229" t="e">
        <f>'2017-V1'!K77</f>
        <v>#REF!</v>
      </c>
      <c r="V194" s="229" t="e">
        <f>'2017-V1'!L77</f>
        <v>#REF!</v>
      </c>
      <c r="W194" s="229" t="e">
        <f>'2017-V1'!M77</f>
        <v>#REF!</v>
      </c>
      <c r="X194" s="229" t="e">
        <f>'2017-V1'!N77</f>
        <v>#REF!</v>
      </c>
      <c r="Y194" s="229" t="e">
        <f>'2017-V1'!O77</f>
        <v>#REF!</v>
      </c>
      <c r="Z194" s="229" t="e">
        <f>'2017-V1'!P77</f>
        <v>#REF!</v>
      </c>
      <c r="AA194" s="229" t="e">
        <f>'2017-V1'!Q77</f>
        <v>#REF!</v>
      </c>
      <c r="AB194" s="229" t="e">
        <f>'2017-V1'!R77</f>
        <v>#REF!</v>
      </c>
      <c r="AC194" s="229" t="e">
        <f>'2017-V1'!S77</f>
        <v>#REF!</v>
      </c>
      <c r="AD194" s="229" t="e">
        <f>'2017-V1'!T77</f>
        <v>#REF!</v>
      </c>
      <c r="AF194" t="e">
        <f t="shared" si="2"/>
        <v>#REF!</v>
      </c>
    </row>
    <row r="195" spans="3:32" ht="135" x14ac:dyDescent="0.25">
      <c r="C195" s="169" t="e">
        <f>'2017-V1'!$B$3</f>
        <v>#REF!</v>
      </c>
      <c r="D195" s="169">
        <v>2016</v>
      </c>
      <c r="E195" s="169" t="e">
        <f>'2017-V1'!$B$4</f>
        <v>#REF!</v>
      </c>
      <c r="F195" s="169" t="e">
        <f>'2017-V1'!$B$7</f>
        <v>#REF!</v>
      </c>
      <c r="G195" s="169" t="e">
        <f>'2017-V1'!$B$8</f>
        <v>#REF!</v>
      </c>
      <c r="H195" s="170" t="e">
        <f>'2017-V1'!$B$9</f>
        <v>#REF!</v>
      </c>
      <c r="I195" s="169" t="e">
        <f>'2017-V1'!$B$10</f>
        <v>#REF!</v>
      </c>
      <c r="J195" s="171"/>
      <c r="K195" s="257" t="s">
        <v>869</v>
      </c>
      <c r="L195" s="177" t="s">
        <v>866</v>
      </c>
      <c r="M195" s="229" t="e">
        <f>'2017-V1'!C78</f>
        <v>#REF!</v>
      </c>
      <c r="N195" s="229" t="e">
        <f>'2017-V1'!D78</f>
        <v>#REF!</v>
      </c>
      <c r="O195" s="229" t="e">
        <f>'2017-V1'!E78</f>
        <v>#REF!</v>
      </c>
      <c r="P195" s="229" t="e">
        <f>'2017-V1'!F78</f>
        <v>#REF!</v>
      </c>
      <c r="Q195" s="229" t="e">
        <f>'2017-V1'!G78</f>
        <v>#REF!</v>
      </c>
      <c r="R195" s="229" t="e">
        <f>'2017-V1'!H78</f>
        <v>#REF!</v>
      </c>
      <c r="S195" s="229" t="e">
        <f>'2017-V1'!I78</f>
        <v>#REF!</v>
      </c>
      <c r="T195" s="229" t="e">
        <f>'2017-V1'!J78</f>
        <v>#REF!</v>
      </c>
      <c r="U195" s="229" t="e">
        <f>'2017-V1'!K78</f>
        <v>#REF!</v>
      </c>
      <c r="V195" s="229" t="e">
        <f>'2017-V1'!L78</f>
        <v>#REF!</v>
      </c>
      <c r="W195" s="229" t="e">
        <f>'2017-V1'!M78</f>
        <v>#REF!</v>
      </c>
      <c r="X195" s="229" t="e">
        <f>'2017-V1'!N78</f>
        <v>#REF!</v>
      </c>
      <c r="Y195" s="229" t="e">
        <f>'2017-V1'!O78</f>
        <v>#REF!</v>
      </c>
      <c r="Z195" s="229" t="e">
        <f>'2017-V1'!P78</f>
        <v>#REF!</v>
      </c>
      <c r="AA195" s="229" t="e">
        <f>'2017-V1'!Q78</f>
        <v>#REF!</v>
      </c>
      <c r="AB195" s="229" t="e">
        <f>'2017-V1'!R78</f>
        <v>#REF!</v>
      </c>
      <c r="AC195" s="229" t="e">
        <f>'2017-V1'!S78</f>
        <v>#REF!</v>
      </c>
      <c r="AD195" s="229" t="e">
        <f>'2017-V1'!T78</f>
        <v>#REF!</v>
      </c>
      <c r="AF195" t="e">
        <f t="shared" si="2"/>
        <v>#REF!</v>
      </c>
    </row>
    <row r="196" spans="3:32" ht="30" x14ac:dyDescent="0.25">
      <c r="C196" s="169" t="e">
        <f>'2017-V1'!$B$3</f>
        <v>#REF!</v>
      </c>
      <c r="D196" s="169">
        <v>2016</v>
      </c>
      <c r="E196" s="169" t="e">
        <f>'2017-V1'!$B$4</f>
        <v>#REF!</v>
      </c>
      <c r="F196" s="169" t="e">
        <f>'2017-V1'!$B$7</f>
        <v>#REF!</v>
      </c>
      <c r="G196" s="169" t="e">
        <f>'2017-V1'!$B$8</f>
        <v>#REF!</v>
      </c>
      <c r="H196" s="170" t="e">
        <f>'2017-V1'!$B$9</f>
        <v>#REF!</v>
      </c>
      <c r="I196" s="169" t="e">
        <f>'2017-V1'!$B$10</f>
        <v>#REF!</v>
      </c>
      <c r="J196" s="171"/>
      <c r="K196" s="257" t="s">
        <v>870</v>
      </c>
      <c r="L196" s="177" t="s">
        <v>867</v>
      </c>
      <c r="M196" s="229" t="e">
        <f>'2017-V1'!C79</f>
        <v>#REF!</v>
      </c>
      <c r="N196" s="229" t="e">
        <f>'2017-V1'!D79</f>
        <v>#REF!</v>
      </c>
      <c r="O196" s="229" t="e">
        <f>'2017-V1'!E79</f>
        <v>#REF!</v>
      </c>
      <c r="P196" s="229" t="e">
        <f>'2017-V1'!F79</f>
        <v>#REF!</v>
      </c>
      <c r="Q196" s="229" t="e">
        <f>'2017-V1'!G79</f>
        <v>#REF!</v>
      </c>
      <c r="R196" s="229" t="e">
        <f>'2017-V1'!H79</f>
        <v>#REF!</v>
      </c>
      <c r="S196" s="229" t="e">
        <f>'2017-V1'!I79</f>
        <v>#REF!</v>
      </c>
      <c r="T196" s="229" t="e">
        <f>'2017-V1'!J79</f>
        <v>#REF!</v>
      </c>
      <c r="U196" s="229" t="e">
        <f>'2017-V1'!K79</f>
        <v>#REF!</v>
      </c>
      <c r="V196" s="229" t="e">
        <f>'2017-V1'!L79</f>
        <v>#REF!</v>
      </c>
      <c r="W196" s="229" t="e">
        <f>'2017-V1'!M79</f>
        <v>#REF!</v>
      </c>
      <c r="X196" s="229" t="e">
        <f>'2017-V1'!N79</f>
        <v>#REF!</v>
      </c>
      <c r="Y196" s="229" t="e">
        <f>'2017-V1'!O79</f>
        <v>#REF!</v>
      </c>
      <c r="Z196" s="229" t="e">
        <f>'2017-V1'!P79</f>
        <v>#REF!</v>
      </c>
      <c r="AA196" s="229" t="e">
        <f>'2017-V1'!Q79</f>
        <v>#REF!</v>
      </c>
      <c r="AB196" s="229" t="e">
        <f>'2017-V1'!R79</f>
        <v>#REF!</v>
      </c>
      <c r="AC196" s="229" t="e">
        <f>'2017-V1'!S79</f>
        <v>#REF!</v>
      </c>
      <c r="AD196" s="229" t="e">
        <f>'2017-V1'!T79</f>
        <v>#REF!</v>
      </c>
      <c r="AF196" t="e">
        <f t="shared" si="2"/>
        <v>#REF!</v>
      </c>
    </row>
    <row r="197" spans="3:32" ht="30" x14ac:dyDescent="0.25">
      <c r="C197" s="169" t="e">
        <f>'2017-V1'!$B$3</f>
        <v>#REF!</v>
      </c>
      <c r="D197" s="169">
        <v>2016</v>
      </c>
      <c r="E197" s="169" t="e">
        <f>'2017-V1'!$B$4</f>
        <v>#REF!</v>
      </c>
      <c r="F197" s="169" t="e">
        <f>'2017-V1'!$B$7</f>
        <v>#REF!</v>
      </c>
      <c r="G197" s="169" t="e">
        <f>'2017-V1'!$B$8</f>
        <v>#REF!</v>
      </c>
      <c r="H197" s="170" t="e">
        <f>'2017-V1'!$B$9</f>
        <v>#REF!</v>
      </c>
      <c r="I197" s="169" t="e">
        <f>'2017-V1'!$B$10</f>
        <v>#REF!</v>
      </c>
      <c r="J197" s="171"/>
      <c r="K197" s="257" t="s">
        <v>804</v>
      </c>
      <c r="L197" s="177" t="s">
        <v>868</v>
      </c>
      <c r="M197" s="229" t="e">
        <f>'2017-V1'!C80</f>
        <v>#REF!</v>
      </c>
      <c r="N197" s="229" t="e">
        <f>'2017-V1'!D80</f>
        <v>#REF!</v>
      </c>
      <c r="O197" s="229" t="e">
        <f>'2017-V1'!E80</f>
        <v>#REF!</v>
      </c>
      <c r="P197" s="229" t="e">
        <f>'2017-V1'!F80</f>
        <v>#REF!</v>
      </c>
      <c r="Q197" s="229" t="e">
        <f>'2017-V1'!G80</f>
        <v>#REF!</v>
      </c>
      <c r="R197" s="229" t="e">
        <f>'2017-V1'!H80</f>
        <v>#REF!</v>
      </c>
      <c r="S197" s="229" t="e">
        <f>'2017-V1'!I80</f>
        <v>#REF!</v>
      </c>
      <c r="T197" s="229" t="e">
        <f>'2017-V1'!J80</f>
        <v>#REF!</v>
      </c>
      <c r="U197" s="229" t="e">
        <f>'2017-V1'!K80</f>
        <v>#REF!</v>
      </c>
      <c r="V197" s="229" t="e">
        <f>'2017-V1'!L80</f>
        <v>#REF!</v>
      </c>
      <c r="W197" s="229" t="e">
        <f>'2017-V1'!M80</f>
        <v>#REF!</v>
      </c>
      <c r="X197" s="229" t="e">
        <f>'2017-V1'!N80</f>
        <v>#REF!</v>
      </c>
      <c r="Y197" s="229" t="e">
        <f>'2017-V1'!O80</f>
        <v>#REF!</v>
      </c>
      <c r="Z197" s="229" t="e">
        <f>'2017-V1'!P80</f>
        <v>#REF!</v>
      </c>
      <c r="AA197" s="229" t="e">
        <f>'2017-V1'!Q80</f>
        <v>#REF!</v>
      </c>
      <c r="AB197" s="229" t="e">
        <f>'2017-V1'!R80</f>
        <v>#REF!</v>
      </c>
      <c r="AC197" s="229" t="e">
        <f>'2017-V1'!S80</f>
        <v>#REF!</v>
      </c>
      <c r="AD197" s="229" t="e">
        <f>'2017-V1'!T80</f>
        <v>#REF!</v>
      </c>
      <c r="AF197" t="e">
        <f t="shared" si="2"/>
        <v>#REF!</v>
      </c>
    </row>
    <row r="198" spans="3:32" ht="45" x14ac:dyDescent="0.25">
      <c r="C198" s="169" t="e">
        <f>'2017-V1'!$B$3</f>
        <v>#REF!</v>
      </c>
      <c r="D198" s="169">
        <v>2016</v>
      </c>
      <c r="E198" s="169" t="e">
        <f>'2017-V1'!$B$4</f>
        <v>#REF!</v>
      </c>
      <c r="F198" s="169" t="e">
        <f>'2017-V1'!$B$7</f>
        <v>#REF!</v>
      </c>
      <c r="G198" s="169" t="e">
        <f>'2017-V1'!$B$8</f>
        <v>#REF!</v>
      </c>
      <c r="H198" s="170" t="e">
        <f>'2017-V1'!$B$9</f>
        <v>#REF!</v>
      </c>
      <c r="I198" s="169" t="e">
        <f>'2017-V1'!$B$10</f>
        <v>#REF!</v>
      </c>
      <c r="J198" s="171"/>
      <c r="K198" s="257" t="s">
        <v>861</v>
      </c>
      <c r="L198" s="177" t="s">
        <v>871</v>
      </c>
      <c r="M198" s="229" t="e">
        <f>'2017-V1'!C81</f>
        <v>#REF!</v>
      </c>
      <c r="N198" s="229" t="e">
        <f>'2017-V1'!D81</f>
        <v>#REF!</v>
      </c>
      <c r="O198" s="229" t="e">
        <f>'2017-V1'!E81</f>
        <v>#REF!</v>
      </c>
      <c r="P198" s="229" t="e">
        <f>'2017-V1'!F81</f>
        <v>#REF!</v>
      </c>
      <c r="Q198" s="229" t="e">
        <f>'2017-V1'!G81</f>
        <v>#REF!</v>
      </c>
      <c r="R198" s="229" t="e">
        <f>'2017-V1'!H81</f>
        <v>#REF!</v>
      </c>
      <c r="S198" s="229" t="e">
        <f>'2017-V1'!I81</f>
        <v>#REF!</v>
      </c>
      <c r="T198" s="229" t="e">
        <f>'2017-V1'!J81</f>
        <v>#REF!</v>
      </c>
      <c r="U198" s="229" t="e">
        <f>'2017-V1'!K81</f>
        <v>#REF!</v>
      </c>
      <c r="V198" s="229" t="e">
        <f>'2017-V1'!L81</f>
        <v>#REF!</v>
      </c>
      <c r="W198" s="229" t="e">
        <f>'2017-V1'!M81</f>
        <v>#REF!</v>
      </c>
      <c r="X198" s="229" t="e">
        <f>'2017-V1'!N81</f>
        <v>#REF!</v>
      </c>
      <c r="Y198" s="229" t="e">
        <f>'2017-V1'!O81</f>
        <v>#REF!</v>
      </c>
      <c r="Z198" s="229" t="e">
        <f>'2017-V1'!P81</f>
        <v>#REF!</v>
      </c>
      <c r="AA198" s="229" t="e">
        <f>'2017-V1'!Q81</f>
        <v>#REF!</v>
      </c>
      <c r="AB198" s="229" t="e">
        <f>'2017-V1'!R81</f>
        <v>#REF!</v>
      </c>
      <c r="AC198" s="229" t="e">
        <f>'2017-V1'!S81</f>
        <v>#REF!</v>
      </c>
      <c r="AD198" s="229" t="e">
        <f>'2017-V1'!T81</f>
        <v>#REF!</v>
      </c>
      <c r="AF198" t="e">
        <f t="shared" si="2"/>
        <v>#REF!</v>
      </c>
    </row>
    <row r="199" spans="3:32" ht="30" x14ac:dyDescent="0.25">
      <c r="C199" s="169" t="e">
        <f>'2017-V1'!$B$3</f>
        <v>#REF!</v>
      </c>
      <c r="D199" s="169">
        <v>2016</v>
      </c>
      <c r="E199" s="169" t="e">
        <f>'2017-V1'!$B$4</f>
        <v>#REF!</v>
      </c>
      <c r="F199" s="169" t="e">
        <f>'2017-V1'!$B$7</f>
        <v>#REF!</v>
      </c>
      <c r="G199" s="169" t="e">
        <f>'2017-V1'!$B$8</f>
        <v>#REF!</v>
      </c>
      <c r="H199" s="170" t="e">
        <f>'2017-V1'!$B$9</f>
        <v>#REF!</v>
      </c>
      <c r="I199" s="169" t="e">
        <f>'2017-V1'!$B$10</f>
        <v>#REF!</v>
      </c>
      <c r="J199" s="171"/>
      <c r="K199" s="257" t="s">
        <v>805</v>
      </c>
      <c r="L199" s="177" t="s">
        <v>872</v>
      </c>
      <c r="M199" s="229" t="e">
        <f>'2017-V1'!C82</f>
        <v>#REF!</v>
      </c>
      <c r="N199" s="229" t="e">
        <f>'2017-V1'!D82</f>
        <v>#REF!</v>
      </c>
      <c r="O199" s="229" t="e">
        <f>'2017-V1'!E82</f>
        <v>#REF!</v>
      </c>
      <c r="P199" s="229" t="e">
        <f>'2017-V1'!F82</f>
        <v>#REF!</v>
      </c>
      <c r="Q199" s="229" t="e">
        <f>'2017-V1'!G82</f>
        <v>#REF!</v>
      </c>
      <c r="R199" s="229" t="e">
        <f>'2017-V1'!H82</f>
        <v>#REF!</v>
      </c>
      <c r="S199" s="229" t="e">
        <f>'2017-V1'!I82</f>
        <v>#REF!</v>
      </c>
      <c r="T199" s="229" t="e">
        <f>'2017-V1'!J82</f>
        <v>#REF!</v>
      </c>
      <c r="U199" s="229" t="e">
        <f>'2017-V1'!K82</f>
        <v>#REF!</v>
      </c>
      <c r="V199" s="229" t="e">
        <f>'2017-V1'!L82</f>
        <v>#REF!</v>
      </c>
      <c r="W199" s="229" t="e">
        <f>'2017-V1'!M82</f>
        <v>#REF!</v>
      </c>
      <c r="X199" s="229" t="e">
        <f>'2017-V1'!N82</f>
        <v>#REF!</v>
      </c>
      <c r="Y199" s="229" t="e">
        <f>'2017-V1'!O82</f>
        <v>#REF!</v>
      </c>
      <c r="Z199" s="229" t="e">
        <f>'2017-V1'!P82</f>
        <v>#REF!</v>
      </c>
      <c r="AA199" s="229" t="e">
        <f>'2017-V1'!Q82</f>
        <v>#REF!</v>
      </c>
      <c r="AB199" s="229" t="e">
        <f>'2017-V1'!R82</f>
        <v>#REF!</v>
      </c>
      <c r="AC199" s="229" t="e">
        <f>'2017-V1'!S82</f>
        <v>#REF!</v>
      </c>
      <c r="AD199" s="229" t="e">
        <f>'2017-V1'!T82</f>
        <v>#REF!</v>
      </c>
      <c r="AF199" t="e">
        <f t="shared" ref="AF199:AF262" si="3">IF((Q199+V199+AC199)=AD199,1,0)</f>
        <v>#REF!</v>
      </c>
    </row>
    <row r="200" spans="3:32" ht="30" x14ac:dyDescent="0.25">
      <c r="C200" s="169" t="e">
        <f>'2017-V1'!$B$3</f>
        <v>#REF!</v>
      </c>
      <c r="D200" s="169">
        <v>2016</v>
      </c>
      <c r="E200" s="169" t="e">
        <f>'2017-V1'!$B$4</f>
        <v>#REF!</v>
      </c>
      <c r="F200" s="169" t="e">
        <f>'2017-V1'!$B$7</f>
        <v>#REF!</v>
      </c>
      <c r="G200" s="169" t="e">
        <f>'2017-V1'!$B$8</f>
        <v>#REF!</v>
      </c>
      <c r="H200" s="170" t="e">
        <f>'2017-V1'!$B$9</f>
        <v>#REF!</v>
      </c>
      <c r="I200" s="169" t="e">
        <f>'2017-V1'!$B$10</f>
        <v>#REF!</v>
      </c>
      <c r="J200" s="171"/>
      <c r="K200" s="257" t="s">
        <v>806</v>
      </c>
      <c r="L200" s="177" t="s">
        <v>873</v>
      </c>
      <c r="M200" s="229" t="e">
        <f>'2017-V1'!C83</f>
        <v>#REF!</v>
      </c>
      <c r="N200" s="229" t="e">
        <f>'2017-V1'!D83</f>
        <v>#REF!</v>
      </c>
      <c r="O200" s="229" t="e">
        <f>'2017-V1'!E83</f>
        <v>#REF!</v>
      </c>
      <c r="P200" s="229" t="e">
        <f>'2017-V1'!F83</f>
        <v>#REF!</v>
      </c>
      <c r="Q200" s="229" t="e">
        <f>'2017-V1'!G83</f>
        <v>#REF!</v>
      </c>
      <c r="R200" s="229" t="e">
        <f>'2017-V1'!H83</f>
        <v>#REF!</v>
      </c>
      <c r="S200" s="229" t="e">
        <f>'2017-V1'!I83</f>
        <v>#REF!</v>
      </c>
      <c r="T200" s="229" t="e">
        <f>'2017-V1'!J83</f>
        <v>#REF!</v>
      </c>
      <c r="U200" s="229" t="e">
        <f>'2017-V1'!K83</f>
        <v>#REF!</v>
      </c>
      <c r="V200" s="229" t="e">
        <f>'2017-V1'!L83</f>
        <v>#REF!</v>
      </c>
      <c r="W200" s="229" t="e">
        <f>'2017-V1'!M83</f>
        <v>#REF!</v>
      </c>
      <c r="X200" s="229" t="e">
        <f>'2017-V1'!N83</f>
        <v>#REF!</v>
      </c>
      <c r="Y200" s="229" t="e">
        <f>'2017-V1'!O83</f>
        <v>#REF!</v>
      </c>
      <c r="Z200" s="229" t="e">
        <f>'2017-V1'!P83</f>
        <v>#REF!</v>
      </c>
      <c r="AA200" s="229" t="e">
        <f>'2017-V1'!Q83</f>
        <v>#REF!</v>
      </c>
      <c r="AB200" s="229" t="e">
        <f>'2017-V1'!R83</f>
        <v>#REF!</v>
      </c>
      <c r="AC200" s="229" t="e">
        <f>'2017-V1'!S83</f>
        <v>#REF!</v>
      </c>
      <c r="AD200" s="229" t="e">
        <f>'2017-V1'!T83</f>
        <v>#REF!</v>
      </c>
      <c r="AF200" t="e">
        <f t="shared" si="3"/>
        <v>#REF!</v>
      </c>
    </row>
    <row r="201" spans="3:32" ht="30" x14ac:dyDescent="0.25">
      <c r="C201" s="169" t="e">
        <f>'2017-V1'!$B$3</f>
        <v>#REF!</v>
      </c>
      <c r="D201" s="169">
        <v>2016</v>
      </c>
      <c r="E201" s="169" t="e">
        <f>'2017-V1'!$B$4</f>
        <v>#REF!</v>
      </c>
      <c r="F201" s="169" t="e">
        <f>'2017-V1'!$B$7</f>
        <v>#REF!</v>
      </c>
      <c r="G201" s="169" t="e">
        <f>'2017-V1'!$B$8</f>
        <v>#REF!</v>
      </c>
      <c r="H201" s="170" t="e">
        <f>'2017-V1'!$B$9</f>
        <v>#REF!</v>
      </c>
      <c r="I201" s="169" t="e">
        <f>'2017-V1'!$B$10</f>
        <v>#REF!</v>
      </c>
      <c r="J201" s="171"/>
      <c r="K201" s="257" t="s">
        <v>878</v>
      </c>
      <c r="L201" s="177" t="s">
        <v>874</v>
      </c>
      <c r="M201" s="229" t="e">
        <f>'2017-V1'!C84</f>
        <v>#REF!</v>
      </c>
      <c r="N201" s="229" t="e">
        <f>'2017-V1'!D84</f>
        <v>#REF!</v>
      </c>
      <c r="O201" s="229" t="e">
        <f>'2017-V1'!E84</f>
        <v>#REF!</v>
      </c>
      <c r="P201" s="229" t="e">
        <f>'2017-V1'!F84</f>
        <v>#REF!</v>
      </c>
      <c r="Q201" s="229" t="e">
        <f>'2017-V1'!G84</f>
        <v>#REF!</v>
      </c>
      <c r="R201" s="229" t="e">
        <f>'2017-V1'!H84</f>
        <v>#REF!</v>
      </c>
      <c r="S201" s="229" t="e">
        <f>'2017-V1'!I84</f>
        <v>#REF!</v>
      </c>
      <c r="T201" s="229" t="e">
        <f>'2017-V1'!J84</f>
        <v>#REF!</v>
      </c>
      <c r="U201" s="229" t="e">
        <f>'2017-V1'!K84</f>
        <v>#REF!</v>
      </c>
      <c r="V201" s="229" t="e">
        <f>'2017-V1'!L84</f>
        <v>#REF!</v>
      </c>
      <c r="W201" s="229" t="e">
        <f>'2017-V1'!M84</f>
        <v>#REF!</v>
      </c>
      <c r="X201" s="229" t="e">
        <f>'2017-V1'!N84</f>
        <v>#REF!</v>
      </c>
      <c r="Y201" s="229" t="e">
        <f>'2017-V1'!O84</f>
        <v>#REF!</v>
      </c>
      <c r="Z201" s="229" t="e">
        <f>'2017-V1'!P84</f>
        <v>#REF!</v>
      </c>
      <c r="AA201" s="229" t="e">
        <f>'2017-V1'!Q84</f>
        <v>#REF!</v>
      </c>
      <c r="AB201" s="229" t="e">
        <f>'2017-V1'!R84</f>
        <v>#REF!</v>
      </c>
      <c r="AC201" s="229" t="e">
        <f>'2017-V1'!S84</f>
        <v>#REF!</v>
      </c>
      <c r="AD201" s="229" t="e">
        <f>'2017-V1'!T84</f>
        <v>#REF!</v>
      </c>
      <c r="AF201" t="e">
        <f t="shared" si="3"/>
        <v>#REF!</v>
      </c>
    </row>
    <row r="202" spans="3:32" ht="60" x14ac:dyDescent="0.25">
      <c r="C202" s="169" t="e">
        <f>'2017-V1'!$B$3</f>
        <v>#REF!</v>
      </c>
      <c r="D202" s="169">
        <v>2016</v>
      </c>
      <c r="E202" s="169" t="e">
        <f>'2017-V1'!$B$4</f>
        <v>#REF!</v>
      </c>
      <c r="F202" s="169" t="e">
        <f>'2017-V1'!$B$7</f>
        <v>#REF!</v>
      </c>
      <c r="G202" s="169" t="e">
        <f>'2017-V1'!$B$8</f>
        <v>#REF!</v>
      </c>
      <c r="H202" s="170" t="e">
        <f>'2017-V1'!$B$9</f>
        <v>#REF!</v>
      </c>
      <c r="I202" s="169" t="e">
        <f>'2017-V1'!$B$10</f>
        <v>#REF!</v>
      </c>
      <c r="J202" s="171"/>
      <c r="K202" s="257" t="s">
        <v>879</v>
      </c>
      <c r="L202" s="177" t="s">
        <v>875</v>
      </c>
      <c r="M202" s="229" t="e">
        <f>'2017-V1'!C85</f>
        <v>#REF!</v>
      </c>
      <c r="N202" s="229" t="e">
        <f>'2017-V1'!D85</f>
        <v>#REF!</v>
      </c>
      <c r="O202" s="229" t="e">
        <f>'2017-V1'!E85</f>
        <v>#REF!</v>
      </c>
      <c r="P202" s="229" t="e">
        <f>'2017-V1'!F85</f>
        <v>#REF!</v>
      </c>
      <c r="Q202" s="229" t="e">
        <f>'2017-V1'!G85</f>
        <v>#REF!</v>
      </c>
      <c r="R202" s="229" t="e">
        <f>'2017-V1'!H85</f>
        <v>#REF!</v>
      </c>
      <c r="S202" s="229" t="e">
        <f>'2017-V1'!I85</f>
        <v>#REF!</v>
      </c>
      <c r="T202" s="229" t="e">
        <f>'2017-V1'!J85</f>
        <v>#REF!</v>
      </c>
      <c r="U202" s="229" t="e">
        <f>'2017-V1'!K85</f>
        <v>#REF!</v>
      </c>
      <c r="V202" s="229" t="e">
        <f>'2017-V1'!L85</f>
        <v>#REF!</v>
      </c>
      <c r="W202" s="229" t="e">
        <f>'2017-V1'!M85</f>
        <v>#REF!</v>
      </c>
      <c r="X202" s="229" t="e">
        <f>'2017-V1'!N85</f>
        <v>#REF!</v>
      </c>
      <c r="Y202" s="229" t="e">
        <f>'2017-V1'!O85</f>
        <v>#REF!</v>
      </c>
      <c r="Z202" s="229" t="e">
        <f>'2017-V1'!P85</f>
        <v>#REF!</v>
      </c>
      <c r="AA202" s="229" t="e">
        <f>'2017-V1'!Q85</f>
        <v>#REF!</v>
      </c>
      <c r="AB202" s="229" t="e">
        <f>'2017-V1'!R85</f>
        <v>#REF!</v>
      </c>
      <c r="AC202" s="229" t="e">
        <f>'2017-V1'!S85</f>
        <v>#REF!</v>
      </c>
      <c r="AD202" s="229" t="e">
        <f>'2017-V1'!T85</f>
        <v>#REF!</v>
      </c>
      <c r="AF202" t="e">
        <f t="shared" si="3"/>
        <v>#REF!</v>
      </c>
    </row>
    <row r="203" spans="3:32" ht="30" x14ac:dyDescent="0.25">
      <c r="C203" s="169" t="e">
        <f>'2017-V1'!$B$3</f>
        <v>#REF!</v>
      </c>
      <c r="D203" s="169">
        <v>2016</v>
      </c>
      <c r="E203" s="169" t="e">
        <f>'2017-V1'!$B$4</f>
        <v>#REF!</v>
      </c>
      <c r="F203" s="169" t="e">
        <f>'2017-V1'!$B$7</f>
        <v>#REF!</v>
      </c>
      <c r="G203" s="169" t="e">
        <f>'2017-V1'!$B$8</f>
        <v>#REF!</v>
      </c>
      <c r="H203" s="170" t="e">
        <f>'2017-V1'!$B$9</f>
        <v>#REF!</v>
      </c>
      <c r="I203" s="169" t="e">
        <f>'2017-V1'!$B$10</f>
        <v>#REF!</v>
      </c>
      <c r="J203" s="171"/>
      <c r="K203" s="257" t="s">
        <v>805</v>
      </c>
      <c r="L203" s="177" t="s">
        <v>876</v>
      </c>
      <c r="M203" s="229" t="e">
        <f>'2017-V1'!C86</f>
        <v>#REF!</v>
      </c>
      <c r="N203" s="229" t="e">
        <f>'2017-V1'!D86</f>
        <v>#REF!</v>
      </c>
      <c r="O203" s="229" t="e">
        <f>'2017-V1'!E86</f>
        <v>#REF!</v>
      </c>
      <c r="P203" s="229" t="e">
        <f>'2017-V1'!F86</f>
        <v>#REF!</v>
      </c>
      <c r="Q203" s="229" t="e">
        <f>'2017-V1'!G86</f>
        <v>#REF!</v>
      </c>
      <c r="R203" s="229" t="e">
        <f>'2017-V1'!H86</f>
        <v>#REF!</v>
      </c>
      <c r="S203" s="229" t="e">
        <f>'2017-V1'!I86</f>
        <v>#REF!</v>
      </c>
      <c r="T203" s="229" t="e">
        <f>'2017-V1'!J86</f>
        <v>#REF!</v>
      </c>
      <c r="U203" s="229" t="e">
        <f>'2017-V1'!K86</f>
        <v>#REF!</v>
      </c>
      <c r="V203" s="229" t="e">
        <f>'2017-V1'!L86</f>
        <v>#REF!</v>
      </c>
      <c r="W203" s="229" t="e">
        <f>'2017-V1'!M86</f>
        <v>#REF!</v>
      </c>
      <c r="X203" s="229" t="e">
        <f>'2017-V1'!N86</f>
        <v>#REF!</v>
      </c>
      <c r="Y203" s="229" t="e">
        <f>'2017-V1'!O86</f>
        <v>#REF!</v>
      </c>
      <c r="Z203" s="229" t="e">
        <f>'2017-V1'!P86</f>
        <v>#REF!</v>
      </c>
      <c r="AA203" s="229" t="e">
        <f>'2017-V1'!Q86</f>
        <v>#REF!</v>
      </c>
      <c r="AB203" s="229" t="e">
        <f>'2017-V1'!R86</f>
        <v>#REF!</v>
      </c>
      <c r="AC203" s="229" t="e">
        <f>'2017-V1'!S86</f>
        <v>#REF!</v>
      </c>
      <c r="AD203" s="229" t="e">
        <f>'2017-V1'!T86</f>
        <v>#REF!</v>
      </c>
      <c r="AF203" t="e">
        <f t="shared" si="3"/>
        <v>#REF!</v>
      </c>
    </row>
    <row r="204" spans="3:32" ht="30" x14ac:dyDescent="0.25">
      <c r="C204" s="169" t="e">
        <f>'2017-V1'!$B$3</f>
        <v>#REF!</v>
      </c>
      <c r="D204" s="169">
        <v>2016</v>
      </c>
      <c r="E204" s="169" t="e">
        <f>'2017-V1'!$B$4</f>
        <v>#REF!</v>
      </c>
      <c r="F204" s="169" t="e">
        <f>'2017-V1'!$B$7</f>
        <v>#REF!</v>
      </c>
      <c r="G204" s="169" t="e">
        <f>'2017-V1'!$B$8</f>
        <v>#REF!</v>
      </c>
      <c r="H204" s="170" t="e">
        <f>'2017-V1'!$B$9</f>
        <v>#REF!</v>
      </c>
      <c r="I204" s="169" t="e">
        <f>'2017-V1'!$B$10</f>
        <v>#REF!</v>
      </c>
      <c r="J204" s="171"/>
      <c r="K204" s="257" t="s">
        <v>806</v>
      </c>
      <c r="L204" s="177" t="s">
        <v>877</v>
      </c>
      <c r="M204" s="229" t="e">
        <f>'2017-V1'!C87</f>
        <v>#REF!</v>
      </c>
      <c r="N204" s="229" t="e">
        <f>'2017-V1'!D87</f>
        <v>#REF!</v>
      </c>
      <c r="O204" s="229" t="e">
        <f>'2017-V1'!E87</f>
        <v>#REF!</v>
      </c>
      <c r="P204" s="229" t="e">
        <f>'2017-V1'!F87</f>
        <v>#REF!</v>
      </c>
      <c r="Q204" s="229" t="e">
        <f>'2017-V1'!G87</f>
        <v>#REF!</v>
      </c>
      <c r="R204" s="229" t="e">
        <f>'2017-V1'!H87</f>
        <v>#REF!</v>
      </c>
      <c r="S204" s="229" t="e">
        <f>'2017-V1'!I87</f>
        <v>#REF!</v>
      </c>
      <c r="T204" s="229" t="e">
        <f>'2017-V1'!J87</f>
        <v>#REF!</v>
      </c>
      <c r="U204" s="229" t="e">
        <f>'2017-V1'!K87</f>
        <v>#REF!</v>
      </c>
      <c r="V204" s="229" t="e">
        <f>'2017-V1'!L87</f>
        <v>#REF!</v>
      </c>
      <c r="W204" s="229" t="e">
        <f>'2017-V1'!M87</f>
        <v>#REF!</v>
      </c>
      <c r="X204" s="229" t="e">
        <f>'2017-V1'!N87</f>
        <v>#REF!</v>
      </c>
      <c r="Y204" s="229" t="e">
        <f>'2017-V1'!O87</f>
        <v>#REF!</v>
      </c>
      <c r="Z204" s="229" t="e">
        <f>'2017-V1'!P87</f>
        <v>#REF!</v>
      </c>
      <c r="AA204" s="229" t="e">
        <f>'2017-V1'!Q87</f>
        <v>#REF!</v>
      </c>
      <c r="AB204" s="229" t="e">
        <f>'2017-V1'!R87</f>
        <v>#REF!</v>
      </c>
      <c r="AC204" s="229" t="e">
        <f>'2017-V1'!S87</f>
        <v>#REF!</v>
      </c>
      <c r="AD204" s="229" t="e">
        <f>'2017-V1'!T87</f>
        <v>#REF!</v>
      </c>
      <c r="AF204" t="e">
        <f t="shared" si="3"/>
        <v>#REF!</v>
      </c>
    </row>
    <row r="205" spans="3:32" ht="90" x14ac:dyDescent="0.25">
      <c r="C205" s="169" t="e">
        <f>'2017-V1'!$B$3</f>
        <v>#REF!</v>
      </c>
      <c r="D205" s="169">
        <v>2016</v>
      </c>
      <c r="E205" s="169" t="e">
        <f>'2017-V1'!$B$4</f>
        <v>#REF!</v>
      </c>
      <c r="F205" s="169" t="e">
        <f>'2017-V1'!$B$7</f>
        <v>#REF!</v>
      </c>
      <c r="G205" s="169" t="e">
        <f>'2017-V1'!$B$8</f>
        <v>#REF!</v>
      </c>
      <c r="H205" s="170" t="e">
        <f>'2017-V1'!$B$9</f>
        <v>#REF!</v>
      </c>
      <c r="I205" s="169" t="e">
        <f>'2017-V1'!$B$10</f>
        <v>#REF!</v>
      </c>
      <c r="J205" s="171"/>
      <c r="K205" s="263" t="s">
        <v>728</v>
      </c>
      <c r="L205" s="177">
        <v>3.8</v>
      </c>
      <c r="M205" s="229" t="e">
        <f>'2017-V1'!C88</f>
        <v>#REF!</v>
      </c>
      <c r="N205" s="229" t="e">
        <f>'2017-V1'!D88</f>
        <v>#REF!</v>
      </c>
      <c r="O205" s="229" t="e">
        <f>'2017-V1'!E88</f>
        <v>#REF!</v>
      </c>
      <c r="P205" s="229" t="e">
        <f>'2017-V1'!F88</f>
        <v>#REF!</v>
      </c>
      <c r="Q205" s="229" t="e">
        <f>'2017-V1'!G88</f>
        <v>#REF!</v>
      </c>
      <c r="R205" s="229" t="e">
        <f>'2017-V1'!H88</f>
        <v>#REF!</v>
      </c>
      <c r="S205" s="229" t="e">
        <f>'2017-V1'!I88</f>
        <v>#REF!</v>
      </c>
      <c r="T205" s="229" t="e">
        <f>'2017-V1'!J88</f>
        <v>#REF!</v>
      </c>
      <c r="U205" s="229" t="e">
        <f>'2017-V1'!K88</f>
        <v>#REF!</v>
      </c>
      <c r="V205" s="229" t="e">
        <f>'2017-V1'!L88</f>
        <v>#REF!</v>
      </c>
      <c r="W205" s="229" t="e">
        <f>'2017-V1'!M88</f>
        <v>#REF!</v>
      </c>
      <c r="X205" s="229" t="e">
        <f>'2017-V1'!N88</f>
        <v>#REF!</v>
      </c>
      <c r="Y205" s="229" t="e">
        <f>'2017-V1'!O88</f>
        <v>#REF!</v>
      </c>
      <c r="Z205" s="229" t="e">
        <f>'2017-V1'!P88</f>
        <v>#REF!</v>
      </c>
      <c r="AA205" s="229" t="e">
        <f>'2017-V1'!Q88</f>
        <v>#REF!</v>
      </c>
      <c r="AB205" s="229" t="e">
        <f>'2017-V1'!R88</f>
        <v>#REF!</v>
      </c>
      <c r="AC205" s="229" t="e">
        <f>'2017-V1'!S88</f>
        <v>#REF!</v>
      </c>
      <c r="AD205" s="229" t="e">
        <f>'2017-V1'!T88</f>
        <v>#REF!</v>
      </c>
      <c r="AF205" t="e">
        <f t="shared" si="3"/>
        <v>#REF!</v>
      </c>
    </row>
    <row r="206" spans="3:32" ht="75" x14ac:dyDescent="0.25">
      <c r="C206" s="169" t="e">
        <f>'2017-V1'!$B$3</f>
        <v>#REF!</v>
      </c>
      <c r="D206" s="169">
        <v>2016</v>
      </c>
      <c r="E206" s="169" t="e">
        <f>'2017-V1'!$B$4</f>
        <v>#REF!</v>
      </c>
      <c r="F206" s="169" t="e">
        <f>'2017-V1'!$B$7</f>
        <v>#REF!</v>
      </c>
      <c r="G206" s="169" t="e">
        <f>'2017-V1'!$B$8</f>
        <v>#REF!</v>
      </c>
      <c r="H206" s="170" t="e">
        <f>'2017-V1'!$B$9</f>
        <v>#REF!</v>
      </c>
      <c r="I206" s="169" t="e">
        <f>'2017-V1'!$B$10</f>
        <v>#REF!</v>
      </c>
      <c r="J206" s="171"/>
      <c r="K206" s="263" t="s">
        <v>730</v>
      </c>
      <c r="L206" s="177">
        <v>3.9</v>
      </c>
      <c r="M206" s="229" t="e">
        <f>'2017-V1'!C89</f>
        <v>#REF!</v>
      </c>
      <c r="N206" s="229" t="e">
        <f>'2017-V1'!D89</f>
        <v>#REF!</v>
      </c>
      <c r="O206" s="229" t="e">
        <f>'2017-V1'!E89</f>
        <v>#REF!</v>
      </c>
      <c r="P206" s="229" t="e">
        <f>'2017-V1'!F89</f>
        <v>#REF!</v>
      </c>
      <c r="Q206" s="229" t="e">
        <f>'2017-V1'!G89</f>
        <v>#REF!</v>
      </c>
      <c r="R206" s="229" t="e">
        <f>'2017-V1'!H89</f>
        <v>#REF!</v>
      </c>
      <c r="S206" s="229" t="e">
        <f>'2017-V1'!I89</f>
        <v>#REF!</v>
      </c>
      <c r="T206" s="229" t="e">
        <f>'2017-V1'!J89</f>
        <v>#REF!</v>
      </c>
      <c r="U206" s="229" t="e">
        <f>'2017-V1'!K89</f>
        <v>#REF!</v>
      </c>
      <c r="V206" s="229" t="e">
        <f>'2017-V1'!L89</f>
        <v>#REF!</v>
      </c>
      <c r="W206" s="229" t="e">
        <f>'2017-V1'!M89</f>
        <v>#REF!</v>
      </c>
      <c r="X206" s="229" t="e">
        <f>'2017-V1'!N89</f>
        <v>#REF!</v>
      </c>
      <c r="Y206" s="229" t="e">
        <f>'2017-V1'!O89</f>
        <v>#REF!</v>
      </c>
      <c r="Z206" s="229" t="e">
        <f>'2017-V1'!P89</f>
        <v>#REF!</v>
      </c>
      <c r="AA206" s="229" t="e">
        <f>'2017-V1'!Q89</f>
        <v>#REF!</v>
      </c>
      <c r="AB206" s="229" t="e">
        <f>'2017-V1'!R89</f>
        <v>#REF!</v>
      </c>
      <c r="AC206" s="229" t="e">
        <f>'2017-V1'!S89</f>
        <v>#REF!</v>
      </c>
      <c r="AD206" s="229" t="e">
        <f>'2017-V1'!T89</f>
        <v>#REF!</v>
      </c>
      <c r="AF206" t="e">
        <f t="shared" si="3"/>
        <v>#REF!</v>
      </c>
    </row>
    <row r="207" spans="3:32" ht="135" x14ac:dyDescent="0.25">
      <c r="C207" s="169" t="e">
        <f>'2017-V1'!$B$3</f>
        <v>#REF!</v>
      </c>
      <c r="D207" s="169">
        <v>2016</v>
      </c>
      <c r="E207" s="169" t="e">
        <f>'2017-V1'!$B$4</f>
        <v>#REF!</v>
      </c>
      <c r="F207" s="169" t="e">
        <f>'2017-V1'!$B$7</f>
        <v>#REF!</v>
      </c>
      <c r="G207" s="169" t="e">
        <f>'2017-V1'!$B$8</f>
        <v>#REF!</v>
      </c>
      <c r="H207" s="170" t="e">
        <f>'2017-V1'!$B$9</f>
        <v>#REF!</v>
      </c>
      <c r="I207" s="169" t="e">
        <f>'2017-V1'!$B$10</f>
        <v>#REF!</v>
      </c>
      <c r="J207" s="171"/>
      <c r="K207" s="263" t="s">
        <v>731</v>
      </c>
      <c r="L207" s="177">
        <v>3.1</v>
      </c>
      <c r="M207" s="229" t="e">
        <f>'2017-V1'!C90</f>
        <v>#REF!</v>
      </c>
      <c r="N207" s="229" t="e">
        <f>'2017-V1'!D90</f>
        <v>#REF!</v>
      </c>
      <c r="O207" s="229" t="e">
        <f>'2017-V1'!E90</f>
        <v>#REF!</v>
      </c>
      <c r="P207" s="229" t="e">
        <f>'2017-V1'!F90</f>
        <v>#REF!</v>
      </c>
      <c r="Q207" s="229" t="e">
        <f>'2017-V1'!G90</f>
        <v>#REF!</v>
      </c>
      <c r="R207" s="229" t="e">
        <f>'2017-V1'!H90</f>
        <v>#REF!</v>
      </c>
      <c r="S207" s="229" t="e">
        <f>'2017-V1'!I90</f>
        <v>#REF!</v>
      </c>
      <c r="T207" s="229" t="e">
        <f>'2017-V1'!J90</f>
        <v>#REF!</v>
      </c>
      <c r="U207" s="229" t="e">
        <f>'2017-V1'!K90</f>
        <v>#REF!</v>
      </c>
      <c r="V207" s="229" t="e">
        <f>'2017-V1'!L90</f>
        <v>#REF!</v>
      </c>
      <c r="W207" s="229" t="e">
        <f>'2017-V1'!M90</f>
        <v>#REF!</v>
      </c>
      <c r="X207" s="229" t="e">
        <f>'2017-V1'!N90</f>
        <v>#REF!</v>
      </c>
      <c r="Y207" s="229" t="e">
        <f>'2017-V1'!O90</f>
        <v>#REF!</v>
      </c>
      <c r="Z207" s="229" t="e">
        <f>'2017-V1'!P90</f>
        <v>#REF!</v>
      </c>
      <c r="AA207" s="229" t="e">
        <f>'2017-V1'!Q90</f>
        <v>#REF!</v>
      </c>
      <c r="AB207" s="229" t="e">
        <f>'2017-V1'!R90</f>
        <v>#REF!</v>
      </c>
      <c r="AC207" s="229" t="e">
        <f>'2017-V1'!S90</f>
        <v>#REF!</v>
      </c>
      <c r="AD207" s="229" t="e">
        <f>'2017-V1'!T90</f>
        <v>#REF!</v>
      </c>
      <c r="AF207" t="e">
        <f t="shared" si="3"/>
        <v>#REF!</v>
      </c>
    </row>
    <row r="208" spans="3:32" ht="75" x14ac:dyDescent="0.25">
      <c r="C208" s="169" t="e">
        <f>'2017-V1'!$B$3</f>
        <v>#REF!</v>
      </c>
      <c r="D208" s="169">
        <v>2016</v>
      </c>
      <c r="E208" s="169" t="e">
        <f>'2017-V1'!$B$4</f>
        <v>#REF!</v>
      </c>
      <c r="F208" s="169" t="e">
        <f>'2017-V1'!$B$7</f>
        <v>#REF!</v>
      </c>
      <c r="G208" s="169" t="e">
        <f>'2017-V1'!$B$8</f>
        <v>#REF!</v>
      </c>
      <c r="H208" s="170" t="e">
        <f>'2017-V1'!$B$9</f>
        <v>#REF!</v>
      </c>
      <c r="I208" s="169" t="e">
        <f>'2017-V1'!$B$10</f>
        <v>#REF!</v>
      </c>
      <c r="J208" s="171"/>
      <c r="K208" s="263" t="s">
        <v>735</v>
      </c>
      <c r="L208" s="177">
        <v>3.11</v>
      </c>
      <c r="M208" s="229" t="e">
        <f>'2017-V1'!C91</f>
        <v>#REF!</v>
      </c>
      <c r="N208" s="229" t="e">
        <f>'2017-V1'!D91</f>
        <v>#REF!</v>
      </c>
      <c r="O208" s="229" t="e">
        <f>'2017-V1'!E91</f>
        <v>#REF!</v>
      </c>
      <c r="P208" s="229" t="e">
        <f>'2017-V1'!F91</f>
        <v>#REF!</v>
      </c>
      <c r="Q208" s="229" t="e">
        <f>'2017-V1'!G91</f>
        <v>#REF!</v>
      </c>
      <c r="R208" s="229" t="e">
        <f>'2017-V1'!H91</f>
        <v>#REF!</v>
      </c>
      <c r="S208" s="229" t="e">
        <f>'2017-V1'!I91</f>
        <v>#REF!</v>
      </c>
      <c r="T208" s="229" t="e">
        <f>'2017-V1'!J91</f>
        <v>#REF!</v>
      </c>
      <c r="U208" s="229" t="e">
        <f>'2017-V1'!K91</f>
        <v>#REF!</v>
      </c>
      <c r="V208" s="229" t="e">
        <f>'2017-V1'!L91</f>
        <v>#REF!</v>
      </c>
      <c r="W208" s="229" t="e">
        <f>'2017-V1'!M91</f>
        <v>#REF!</v>
      </c>
      <c r="X208" s="229" t="e">
        <f>'2017-V1'!N91</f>
        <v>#REF!</v>
      </c>
      <c r="Y208" s="229" t="e">
        <f>'2017-V1'!O91</f>
        <v>#REF!</v>
      </c>
      <c r="Z208" s="229" t="e">
        <f>'2017-V1'!P91</f>
        <v>#REF!</v>
      </c>
      <c r="AA208" s="229" t="e">
        <f>'2017-V1'!Q91</f>
        <v>#REF!</v>
      </c>
      <c r="AB208" s="229" t="e">
        <f>'2017-V1'!R91</f>
        <v>#REF!</v>
      </c>
      <c r="AC208" s="229" t="e">
        <f>'2017-V1'!S91</f>
        <v>#REF!</v>
      </c>
      <c r="AD208" s="229" t="e">
        <f>'2017-V1'!T91</f>
        <v>#REF!</v>
      </c>
      <c r="AF208" t="e">
        <f t="shared" si="3"/>
        <v>#REF!</v>
      </c>
    </row>
    <row r="209" spans="3:32" ht="30" x14ac:dyDescent="0.25">
      <c r="C209" s="169" t="e">
        <f>'2017-V1'!$B$3</f>
        <v>#REF!</v>
      </c>
      <c r="D209" s="169">
        <v>2016</v>
      </c>
      <c r="E209" s="169" t="e">
        <f>'2017-V1'!$B$4</f>
        <v>#REF!</v>
      </c>
      <c r="F209" s="169" t="e">
        <f>'2017-V1'!$B$7</f>
        <v>#REF!</v>
      </c>
      <c r="G209" s="169" t="e">
        <f>'2017-V1'!$B$8</f>
        <v>#REF!</v>
      </c>
      <c r="H209" s="170" t="e">
        <f>'2017-V1'!$B$9</f>
        <v>#REF!</v>
      </c>
      <c r="I209" s="169" t="e">
        <f>'2017-V1'!$B$10</f>
        <v>#REF!</v>
      </c>
      <c r="J209" s="171"/>
      <c r="K209" s="257" t="s">
        <v>881</v>
      </c>
      <c r="L209" s="177" t="s">
        <v>880</v>
      </c>
      <c r="M209" s="229" t="e">
        <f>'2017-V1'!C92</f>
        <v>#REF!</v>
      </c>
      <c r="N209" s="229" t="e">
        <f>'2017-V1'!D92</f>
        <v>#REF!</v>
      </c>
      <c r="O209" s="229" t="e">
        <f>'2017-V1'!E92</f>
        <v>#REF!</v>
      </c>
      <c r="P209" s="229" t="e">
        <f>'2017-V1'!F92</f>
        <v>#REF!</v>
      </c>
      <c r="Q209" s="229" t="e">
        <f>'2017-V1'!G92</f>
        <v>#REF!</v>
      </c>
      <c r="R209" s="229" t="e">
        <f>'2017-V1'!H92</f>
        <v>#REF!</v>
      </c>
      <c r="S209" s="229" t="e">
        <f>'2017-V1'!I92</f>
        <v>#REF!</v>
      </c>
      <c r="T209" s="229" t="e">
        <f>'2017-V1'!J92</f>
        <v>#REF!</v>
      </c>
      <c r="U209" s="229" t="e">
        <f>'2017-V1'!K92</f>
        <v>#REF!</v>
      </c>
      <c r="V209" s="229" t="e">
        <f>'2017-V1'!L92</f>
        <v>#REF!</v>
      </c>
      <c r="W209" s="229" t="e">
        <f>'2017-V1'!M92</f>
        <v>#REF!</v>
      </c>
      <c r="X209" s="229" t="e">
        <f>'2017-V1'!N92</f>
        <v>#REF!</v>
      </c>
      <c r="Y209" s="229" t="e">
        <f>'2017-V1'!O92</f>
        <v>#REF!</v>
      </c>
      <c r="Z209" s="229" t="e">
        <f>'2017-V1'!P92</f>
        <v>#REF!</v>
      </c>
      <c r="AA209" s="229" t="e">
        <f>'2017-V1'!Q92</f>
        <v>#REF!</v>
      </c>
      <c r="AB209" s="229" t="e">
        <f>'2017-V1'!R92</f>
        <v>#REF!</v>
      </c>
      <c r="AC209" s="229" t="e">
        <f>'2017-V1'!S92</f>
        <v>#REF!</v>
      </c>
      <c r="AD209" s="229" t="e">
        <f>'2017-V1'!T92</f>
        <v>#REF!</v>
      </c>
      <c r="AF209" t="e">
        <f t="shared" si="3"/>
        <v>#REF!</v>
      </c>
    </row>
    <row r="210" spans="3:32" ht="75" x14ac:dyDescent="0.25">
      <c r="C210" s="169" t="e">
        <f>'2017-V1'!$B$3</f>
        <v>#REF!</v>
      </c>
      <c r="D210" s="169">
        <v>2016</v>
      </c>
      <c r="E210" s="169" t="e">
        <f>'2017-V1'!$B$4</f>
        <v>#REF!</v>
      </c>
      <c r="F210" s="169" t="e">
        <f>'2017-V1'!$B$7</f>
        <v>#REF!</v>
      </c>
      <c r="G210" s="169" t="e">
        <f>'2017-V1'!$B$8</f>
        <v>#REF!</v>
      </c>
      <c r="H210" s="170" t="e">
        <f>'2017-V1'!$B$9</f>
        <v>#REF!</v>
      </c>
      <c r="I210" s="169" t="e">
        <f>'2017-V1'!$B$10</f>
        <v>#REF!</v>
      </c>
      <c r="J210" s="171"/>
      <c r="K210" s="263" t="s">
        <v>739</v>
      </c>
      <c r="L210" s="177">
        <v>3.12</v>
      </c>
      <c r="M210" s="229" t="e">
        <f>'2017-V1'!C93</f>
        <v>#REF!</v>
      </c>
      <c r="N210" s="229" t="e">
        <f>'2017-V1'!D93</f>
        <v>#REF!</v>
      </c>
      <c r="O210" s="229" t="e">
        <f>'2017-V1'!E93</f>
        <v>#REF!</v>
      </c>
      <c r="P210" s="229" t="e">
        <f>'2017-V1'!F93</f>
        <v>#REF!</v>
      </c>
      <c r="Q210" s="229" t="e">
        <f>'2017-V1'!G93</f>
        <v>#REF!</v>
      </c>
      <c r="R210" s="229" t="e">
        <f>'2017-V1'!H93</f>
        <v>#REF!</v>
      </c>
      <c r="S210" s="229" t="e">
        <f>'2017-V1'!I93</f>
        <v>#REF!</v>
      </c>
      <c r="T210" s="229" t="e">
        <f>'2017-V1'!J93</f>
        <v>#REF!</v>
      </c>
      <c r="U210" s="229" t="e">
        <f>'2017-V1'!K93</f>
        <v>#REF!</v>
      </c>
      <c r="V210" s="229" t="e">
        <f>'2017-V1'!L93</f>
        <v>#REF!</v>
      </c>
      <c r="W210" s="229" t="e">
        <f>'2017-V1'!M93</f>
        <v>#REF!</v>
      </c>
      <c r="X210" s="229" t="e">
        <f>'2017-V1'!N93</f>
        <v>#REF!</v>
      </c>
      <c r="Y210" s="229" t="e">
        <f>'2017-V1'!O93</f>
        <v>#REF!</v>
      </c>
      <c r="Z210" s="229" t="e">
        <f>'2017-V1'!P93</f>
        <v>#REF!</v>
      </c>
      <c r="AA210" s="229" t="e">
        <f>'2017-V1'!Q93</f>
        <v>#REF!</v>
      </c>
      <c r="AB210" s="229" t="e">
        <f>'2017-V1'!R93</f>
        <v>#REF!</v>
      </c>
      <c r="AC210" s="229" t="e">
        <f>'2017-V1'!S93</f>
        <v>#REF!</v>
      </c>
      <c r="AD210" s="229" t="e">
        <f>'2017-V1'!T93</f>
        <v>#REF!</v>
      </c>
      <c r="AF210" t="e">
        <f t="shared" si="3"/>
        <v>#REF!</v>
      </c>
    </row>
    <row r="211" spans="3:32" ht="30" x14ac:dyDescent="0.25">
      <c r="C211" s="169" t="e">
        <f>'2017-V1'!$B$3</f>
        <v>#REF!</v>
      </c>
      <c r="D211" s="169">
        <v>2016</v>
      </c>
      <c r="E211" s="169" t="e">
        <f>'2017-V1'!$B$4</f>
        <v>#REF!</v>
      </c>
      <c r="F211" s="169" t="e">
        <f>'2017-V1'!$B$7</f>
        <v>#REF!</v>
      </c>
      <c r="G211" s="169" t="e">
        <f>'2017-V1'!$B$8</f>
        <v>#REF!</v>
      </c>
      <c r="H211" s="170" t="e">
        <f>'2017-V1'!$B$9</f>
        <v>#REF!</v>
      </c>
      <c r="I211" s="169" t="e">
        <f>'2017-V1'!$B$10</f>
        <v>#REF!</v>
      </c>
      <c r="J211" s="171"/>
      <c r="K211" s="263" t="s">
        <v>742</v>
      </c>
      <c r="L211" s="177">
        <v>3.13</v>
      </c>
      <c r="M211" s="229" t="e">
        <f>'2017-V1'!C94</f>
        <v>#REF!</v>
      </c>
      <c r="N211" s="229" t="e">
        <f>'2017-V1'!D94</f>
        <v>#REF!</v>
      </c>
      <c r="O211" s="229" t="e">
        <f>'2017-V1'!E94</f>
        <v>#REF!</v>
      </c>
      <c r="P211" s="229" t="e">
        <f>'2017-V1'!F94</f>
        <v>#REF!</v>
      </c>
      <c r="Q211" s="229" t="e">
        <f>'2017-V1'!G94</f>
        <v>#REF!</v>
      </c>
      <c r="R211" s="229" t="e">
        <f>'2017-V1'!H94</f>
        <v>#REF!</v>
      </c>
      <c r="S211" s="229" t="e">
        <f>'2017-V1'!I94</f>
        <v>#REF!</v>
      </c>
      <c r="T211" s="229" t="e">
        <f>'2017-V1'!J94</f>
        <v>#REF!</v>
      </c>
      <c r="U211" s="229" t="e">
        <f>'2017-V1'!K94</f>
        <v>#REF!</v>
      </c>
      <c r="V211" s="229" t="e">
        <f>'2017-V1'!L94</f>
        <v>#REF!</v>
      </c>
      <c r="W211" s="229" t="e">
        <f>'2017-V1'!M94</f>
        <v>#REF!</v>
      </c>
      <c r="X211" s="229" t="e">
        <f>'2017-V1'!N94</f>
        <v>#REF!</v>
      </c>
      <c r="Y211" s="229" t="e">
        <f>'2017-V1'!O94</f>
        <v>#REF!</v>
      </c>
      <c r="Z211" s="229" t="e">
        <f>'2017-V1'!P94</f>
        <v>#REF!</v>
      </c>
      <c r="AA211" s="229" t="e">
        <f>'2017-V1'!Q94</f>
        <v>#REF!</v>
      </c>
      <c r="AB211" s="229" t="e">
        <f>'2017-V1'!R94</f>
        <v>#REF!</v>
      </c>
      <c r="AC211" s="229" t="e">
        <f>'2017-V1'!S94</f>
        <v>#REF!</v>
      </c>
      <c r="AD211" s="229" t="e">
        <f>'2017-V1'!T94</f>
        <v>#REF!</v>
      </c>
      <c r="AF211" t="e">
        <f t="shared" si="3"/>
        <v>#REF!</v>
      </c>
    </row>
    <row r="212" spans="3:32" x14ac:dyDescent="0.25">
      <c r="C212" s="169" t="e">
        <f>'2017-V1'!$B$3</f>
        <v>#REF!</v>
      </c>
      <c r="D212" s="169">
        <v>2016</v>
      </c>
      <c r="E212" s="169" t="e">
        <f>'2017-V1'!$B$4</f>
        <v>#REF!</v>
      </c>
      <c r="F212" s="169" t="e">
        <f>'2017-V1'!$B$7</f>
        <v>#REF!</v>
      </c>
      <c r="G212" s="169" t="e">
        <f>'2017-V1'!$B$8</f>
        <v>#REF!</v>
      </c>
      <c r="H212" s="170" t="e">
        <f>'2017-V1'!$B$9</f>
        <v>#REF!</v>
      </c>
      <c r="I212" s="169" t="e">
        <f>'2017-V1'!$B$10</f>
        <v>#REF!</v>
      </c>
      <c r="J212" s="171"/>
      <c r="K212" s="263" t="s">
        <v>744</v>
      </c>
      <c r="L212" s="177">
        <v>3.14</v>
      </c>
      <c r="M212" s="229" t="e">
        <f>'2017-V1'!C95</f>
        <v>#REF!</v>
      </c>
      <c r="N212" s="229" t="e">
        <f>'2017-V1'!D95</f>
        <v>#REF!</v>
      </c>
      <c r="O212" s="229" t="e">
        <f>'2017-V1'!E95</f>
        <v>#REF!</v>
      </c>
      <c r="P212" s="229" t="e">
        <f>'2017-V1'!F95</f>
        <v>#REF!</v>
      </c>
      <c r="Q212" s="229" t="e">
        <f>'2017-V1'!G95</f>
        <v>#REF!</v>
      </c>
      <c r="R212" s="229" t="e">
        <f>'2017-V1'!H95</f>
        <v>#REF!</v>
      </c>
      <c r="S212" s="229" t="e">
        <f>'2017-V1'!I95</f>
        <v>#REF!</v>
      </c>
      <c r="T212" s="229" t="e">
        <f>'2017-V1'!J95</f>
        <v>#REF!</v>
      </c>
      <c r="U212" s="229" t="e">
        <f>'2017-V1'!K95</f>
        <v>#REF!</v>
      </c>
      <c r="V212" s="229" t="e">
        <f>'2017-V1'!L95</f>
        <v>#REF!</v>
      </c>
      <c r="W212" s="229" t="e">
        <f>'2017-V1'!M95</f>
        <v>#REF!</v>
      </c>
      <c r="X212" s="229" t="e">
        <f>'2017-V1'!N95</f>
        <v>#REF!</v>
      </c>
      <c r="Y212" s="229" t="e">
        <f>'2017-V1'!O95</f>
        <v>#REF!</v>
      </c>
      <c r="Z212" s="229" t="e">
        <f>'2017-V1'!P95</f>
        <v>#REF!</v>
      </c>
      <c r="AA212" s="229" t="e">
        <f>'2017-V1'!Q95</f>
        <v>#REF!</v>
      </c>
      <c r="AB212" s="229" t="e">
        <f>'2017-V1'!R95</f>
        <v>#REF!</v>
      </c>
      <c r="AC212" s="229" t="e">
        <f>'2017-V1'!S95</f>
        <v>#REF!</v>
      </c>
      <c r="AD212" s="229" t="e">
        <f>'2017-V1'!T95</f>
        <v>#REF!</v>
      </c>
      <c r="AF212" t="e">
        <f t="shared" si="3"/>
        <v>#REF!</v>
      </c>
    </row>
    <row r="213" spans="3:32" ht="30" x14ac:dyDescent="0.25">
      <c r="C213" s="169" t="e">
        <f>'2017-V1'!$B$3</f>
        <v>#REF!</v>
      </c>
      <c r="D213" s="169">
        <v>2016</v>
      </c>
      <c r="E213" s="169" t="e">
        <f>'2017-V1'!$B$4</f>
        <v>#REF!</v>
      </c>
      <c r="F213" s="169" t="e">
        <f>'2017-V1'!$B$7</f>
        <v>#REF!</v>
      </c>
      <c r="G213" s="169" t="e">
        <f>'2017-V1'!$B$8</f>
        <v>#REF!</v>
      </c>
      <c r="H213" s="170" t="e">
        <f>'2017-V1'!$B$9</f>
        <v>#REF!</v>
      </c>
      <c r="I213" s="169" t="e">
        <f>'2017-V1'!$B$10</f>
        <v>#REF!</v>
      </c>
      <c r="J213" s="171"/>
      <c r="K213" s="263" t="s">
        <v>746</v>
      </c>
      <c r="L213" s="177">
        <v>3.15</v>
      </c>
      <c r="M213" s="229" t="e">
        <f>'2017-V1'!C96</f>
        <v>#REF!</v>
      </c>
      <c r="N213" s="229" t="e">
        <f>'2017-V1'!D96</f>
        <v>#REF!</v>
      </c>
      <c r="O213" s="229" t="e">
        <f>'2017-V1'!E96</f>
        <v>#REF!</v>
      </c>
      <c r="P213" s="229" t="e">
        <f>'2017-V1'!F96</f>
        <v>#REF!</v>
      </c>
      <c r="Q213" s="229" t="e">
        <f>'2017-V1'!G96</f>
        <v>#REF!</v>
      </c>
      <c r="R213" s="229" t="e">
        <f>'2017-V1'!H96</f>
        <v>#REF!</v>
      </c>
      <c r="S213" s="229" t="e">
        <f>'2017-V1'!I96</f>
        <v>#REF!</v>
      </c>
      <c r="T213" s="229" t="e">
        <f>'2017-V1'!J96</f>
        <v>#REF!</v>
      </c>
      <c r="U213" s="229" t="e">
        <f>'2017-V1'!K96</f>
        <v>#REF!</v>
      </c>
      <c r="V213" s="229" t="e">
        <f>'2017-V1'!L96</f>
        <v>#REF!</v>
      </c>
      <c r="W213" s="229" t="e">
        <f>'2017-V1'!M96</f>
        <v>#REF!</v>
      </c>
      <c r="X213" s="229" t="e">
        <f>'2017-V1'!N96</f>
        <v>#REF!</v>
      </c>
      <c r="Y213" s="229" t="e">
        <f>'2017-V1'!O96</f>
        <v>#REF!</v>
      </c>
      <c r="Z213" s="229" t="e">
        <f>'2017-V1'!P96</f>
        <v>#REF!</v>
      </c>
      <c r="AA213" s="229" t="e">
        <f>'2017-V1'!Q96</f>
        <v>#REF!</v>
      </c>
      <c r="AB213" s="229" t="e">
        <f>'2017-V1'!R96</f>
        <v>#REF!</v>
      </c>
      <c r="AC213" s="229" t="e">
        <f>'2017-V1'!S96</f>
        <v>#REF!</v>
      </c>
      <c r="AD213" s="229" t="e">
        <f>'2017-V1'!T96</f>
        <v>#REF!</v>
      </c>
      <c r="AF213" t="e">
        <f t="shared" si="3"/>
        <v>#REF!</v>
      </c>
    </row>
    <row r="214" spans="3:32" x14ac:dyDescent="0.25">
      <c r="C214" s="169" t="e">
        <f>'2017-V1'!$B$3</f>
        <v>#REF!</v>
      </c>
      <c r="D214" s="169">
        <v>2016</v>
      </c>
      <c r="E214" s="169" t="e">
        <f>'2017-V1'!$B$4</f>
        <v>#REF!</v>
      </c>
      <c r="F214" s="169" t="e">
        <f>'2017-V1'!$B$7</f>
        <v>#REF!</v>
      </c>
      <c r="G214" s="169" t="e">
        <f>'2017-V1'!$B$8</f>
        <v>#REF!</v>
      </c>
      <c r="H214" s="170" t="e">
        <f>'2017-V1'!$B$9</f>
        <v>#REF!</v>
      </c>
      <c r="I214" s="169" t="e">
        <f>'2017-V1'!$B$10</f>
        <v>#REF!</v>
      </c>
      <c r="J214" s="171"/>
      <c r="K214" s="257"/>
      <c r="L214" s="177">
        <v>0</v>
      </c>
      <c r="M214" s="229">
        <f>'2017-V1'!C97</f>
        <v>0</v>
      </c>
      <c r="N214" s="229">
        <f>'2017-V1'!D97</f>
        <v>0</v>
      </c>
      <c r="O214" s="229">
        <f>'2017-V1'!E97</f>
        <v>0</v>
      </c>
      <c r="P214" s="229">
        <f>'2017-V1'!F97</f>
        <v>0</v>
      </c>
      <c r="Q214" s="229">
        <f>'2017-V1'!G97</f>
        <v>0</v>
      </c>
      <c r="R214" s="229">
        <f>'2017-V1'!H97</f>
        <v>0</v>
      </c>
      <c r="S214" s="229">
        <f>'2017-V1'!I97</f>
        <v>0</v>
      </c>
      <c r="T214" s="229">
        <f>'2017-V1'!J97</f>
        <v>0</v>
      </c>
      <c r="U214" s="229">
        <f>'2017-V1'!K97</f>
        <v>0</v>
      </c>
      <c r="V214" s="229">
        <f>'2017-V1'!L97</f>
        <v>0</v>
      </c>
      <c r="W214" s="229">
        <f>'2017-V1'!M97</f>
        <v>0</v>
      </c>
      <c r="X214" s="229">
        <f>'2017-V1'!N97</f>
        <v>0</v>
      </c>
      <c r="Y214" s="229">
        <f>'2017-V1'!O97</f>
        <v>0</v>
      </c>
      <c r="Z214" s="229">
        <f>'2017-V1'!P97</f>
        <v>0</v>
      </c>
      <c r="AA214" s="229">
        <f>'2017-V1'!Q97</f>
        <v>0</v>
      </c>
      <c r="AB214" s="229">
        <f>'2017-V1'!R97</f>
        <v>0</v>
      </c>
      <c r="AC214" s="229">
        <f>'2017-V1'!S97</f>
        <v>0</v>
      </c>
      <c r="AD214" s="229">
        <f>'2017-V1'!T97</f>
        <v>0</v>
      </c>
      <c r="AF214">
        <f t="shared" si="3"/>
        <v>1</v>
      </c>
    </row>
    <row r="215" spans="3:32" ht="30" x14ac:dyDescent="0.25">
      <c r="C215" s="169" t="e">
        <f>'2017-V1'!$B$3</f>
        <v>#REF!</v>
      </c>
      <c r="D215" s="169">
        <v>2016</v>
      </c>
      <c r="E215" s="169" t="e">
        <f>'2017-V1'!$B$4</f>
        <v>#REF!</v>
      </c>
      <c r="F215" s="169" t="e">
        <f>'2017-V1'!$B$7</f>
        <v>#REF!</v>
      </c>
      <c r="G215" s="169" t="e">
        <f>'2017-V1'!$B$8</f>
        <v>#REF!</v>
      </c>
      <c r="H215" s="170" t="e">
        <f>'2017-V1'!$B$9</f>
        <v>#REF!</v>
      </c>
      <c r="I215" s="169" t="e">
        <f>'2017-V1'!$B$10</f>
        <v>#REF!</v>
      </c>
      <c r="J215" s="171"/>
      <c r="K215" s="262" t="s">
        <v>753</v>
      </c>
      <c r="L215" s="177">
        <v>4</v>
      </c>
      <c r="M215" s="229" t="e">
        <f>'2017-V1'!C98</f>
        <v>#REF!</v>
      </c>
      <c r="N215" s="229" t="e">
        <f>'2017-V1'!D98</f>
        <v>#REF!</v>
      </c>
      <c r="O215" s="229" t="e">
        <f>'2017-V1'!E98</f>
        <v>#REF!</v>
      </c>
      <c r="P215" s="229" t="e">
        <f>'2017-V1'!F98</f>
        <v>#REF!</v>
      </c>
      <c r="Q215" s="229" t="e">
        <f>'2017-V1'!G98</f>
        <v>#REF!</v>
      </c>
      <c r="R215" s="229" t="e">
        <f>'2017-V1'!H98</f>
        <v>#REF!</v>
      </c>
      <c r="S215" s="229" t="e">
        <f>'2017-V1'!I98</f>
        <v>#REF!</v>
      </c>
      <c r="T215" s="229" t="e">
        <f>'2017-V1'!J98</f>
        <v>#REF!</v>
      </c>
      <c r="U215" s="229" t="e">
        <f>'2017-V1'!K98</f>
        <v>#REF!</v>
      </c>
      <c r="V215" s="229" t="e">
        <f>'2017-V1'!L98</f>
        <v>#REF!</v>
      </c>
      <c r="W215" s="229" t="e">
        <f>'2017-V1'!M98</f>
        <v>#REF!</v>
      </c>
      <c r="X215" s="229" t="e">
        <f>'2017-V1'!N98</f>
        <v>#REF!</v>
      </c>
      <c r="Y215" s="229" t="e">
        <f>'2017-V1'!O98</f>
        <v>#REF!</v>
      </c>
      <c r="Z215" s="229" t="e">
        <f>'2017-V1'!P98</f>
        <v>#REF!</v>
      </c>
      <c r="AA215" s="229" t="e">
        <f>'2017-V1'!Q98</f>
        <v>#REF!</v>
      </c>
      <c r="AB215" s="229" t="e">
        <f>'2017-V1'!R98</f>
        <v>#REF!</v>
      </c>
      <c r="AC215" s="229" t="e">
        <f>'2017-V1'!S98</f>
        <v>#REF!</v>
      </c>
      <c r="AD215" s="229" t="e">
        <f>'2017-V1'!T98</f>
        <v>#REF!</v>
      </c>
      <c r="AF215" t="e">
        <f t="shared" si="3"/>
        <v>#REF!</v>
      </c>
    </row>
    <row r="216" spans="3:32" x14ac:dyDescent="0.25">
      <c r="C216" s="169" t="e">
        <f>'2017-V1'!$B$3</f>
        <v>#REF!</v>
      </c>
      <c r="D216" s="169">
        <v>2016</v>
      </c>
      <c r="E216" s="169" t="e">
        <f>'2017-V1'!$B$4</f>
        <v>#REF!</v>
      </c>
      <c r="F216" s="169" t="e">
        <f>'2017-V1'!$B$7</f>
        <v>#REF!</v>
      </c>
      <c r="G216" s="169" t="e">
        <f>'2017-V1'!$B$8</f>
        <v>#REF!</v>
      </c>
      <c r="H216" s="170" t="e">
        <f>'2017-V1'!$B$9</f>
        <v>#REF!</v>
      </c>
      <c r="I216" s="169" t="e">
        <f>'2017-V1'!$B$10</f>
        <v>#REF!</v>
      </c>
      <c r="J216" s="171"/>
      <c r="K216" s="257"/>
      <c r="L216" s="177">
        <v>0</v>
      </c>
      <c r="M216" s="229">
        <f>'2017-V1'!C99</f>
        <v>0</v>
      </c>
      <c r="N216" s="229">
        <f>'2017-V1'!D99</f>
        <v>0</v>
      </c>
      <c r="O216" s="229">
        <f>'2017-V1'!E99</f>
        <v>0</v>
      </c>
      <c r="P216" s="229">
        <f>'2017-V1'!F99</f>
        <v>0</v>
      </c>
      <c r="Q216" s="229">
        <f>'2017-V1'!G99</f>
        <v>0</v>
      </c>
      <c r="R216" s="229">
        <f>'2017-V1'!H99</f>
        <v>0</v>
      </c>
      <c r="S216" s="229">
        <f>'2017-V1'!I99</f>
        <v>0</v>
      </c>
      <c r="T216" s="229">
        <f>'2017-V1'!J99</f>
        <v>0</v>
      </c>
      <c r="U216" s="229">
        <f>'2017-V1'!K99</f>
        <v>0</v>
      </c>
      <c r="V216" s="229">
        <f>'2017-V1'!L99</f>
        <v>0</v>
      </c>
      <c r="W216" s="229">
        <f>'2017-V1'!M99</f>
        <v>0</v>
      </c>
      <c r="X216" s="229">
        <f>'2017-V1'!N99</f>
        <v>0</v>
      </c>
      <c r="Y216" s="229">
        <f>'2017-V1'!O99</f>
        <v>0</v>
      </c>
      <c r="Z216" s="229">
        <f>'2017-V1'!P99</f>
        <v>0</v>
      </c>
      <c r="AA216" s="229">
        <f>'2017-V1'!Q99</f>
        <v>0</v>
      </c>
      <c r="AB216" s="229">
        <f>'2017-V1'!R99</f>
        <v>0</v>
      </c>
      <c r="AC216" s="229">
        <f>'2017-V1'!S99</f>
        <v>0</v>
      </c>
      <c r="AD216" s="229">
        <f>'2017-V1'!T99</f>
        <v>0</v>
      </c>
      <c r="AF216">
        <f t="shared" si="3"/>
        <v>1</v>
      </c>
    </row>
    <row r="217" spans="3:32" ht="45" x14ac:dyDescent="0.25">
      <c r="C217" s="169" t="e">
        <f>'2017-V1'!$B$3</f>
        <v>#REF!</v>
      </c>
      <c r="D217" s="169">
        <v>2016</v>
      </c>
      <c r="E217" s="169" t="e">
        <f>'2017-V1'!$B$4</f>
        <v>#REF!</v>
      </c>
      <c r="F217" s="169" t="e">
        <f>'2017-V1'!$B$7</f>
        <v>#REF!</v>
      </c>
      <c r="G217" s="169" t="e">
        <f>'2017-V1'!$B$8</f>
        <v>#REF!</v>
      </c>
      <c r="H217" s="170" t="e">
        <f>'2017-V1'!$B$9</f>
        <v>#REF!</v>
      </c>
      <c r="I217" s="169" t="e">
        <f>'2017-V1'!$B$10</f>
        <v>#REF!</v>
      </c>
      <c r="J217" s="171"/>
      <c r="K217" s="262" t="s">
        <v>756</v>
      </c>
      <c r="L217" s="177">
        <v>5</v>
      </c>
      <c r="M217" s="229" t="e">
        <f>'2017-V1'!C100</f>
        <v>#REF!</v>
      </c>
      <c r="N217" s="229" t="e">
        <f>'2017-V1'!D100</f>
        <v>#REF!</v>
      </c>
      <c r="O217" s="229" t="e">
        <f>'2017-V1'!E100</f>
        <v>#REF!</v>
      </c>
      <c r="P217" s="229" t="e">
        <f>'2017-V1'!F100</f>
        <v>#REF!</v>
      </c>
      <c r="Q217" s="229" t="e">
        <f>'2017-V1'!G100</f>
        <v>#REF!</v>
      </c>
      <c r="R217" s="229" t="e">
        <f>'2017-V1'!H100</f>
        <v>#REF!</v>
      </c>
      <c r="S217" s="229" t="e">
        <f>'2017-V1'!I100</f>
        <v>#REF!</v>
      </c>
      <c r="T217" s="229" t="e">
        <f>'2017-V1'!J100</f>
        <v>#REF!</v>
      </c>
      <c r="U217" s="229" t="e">
        <f>'2017-V1'!K100</f>
        <v>#REF!</v>
      </c>
      <c r="V217" s="229" t="e">
        <f>'2017-V1'!L100</f>
        <v>#REF!</v>
      </c>
      <c r="W217" s="229" t="e">
        <f>'2017-V1'!M100</f>
        <v>#REF!</v>
      </c>
      <c r="X217" s="229" t="e">
        <f>'2017-V1'!N100</f>
        <v>#REF!</v>
      </c>
      <c r="Y217" s="229" t="e">
        <f>'2017-V1'!O100</f>
        <v>#REF!</v>
      </c>
      <c r="Z217" s="229" t="e">
        <f>'2017-V1'!P100</f>
        <v>#REF!</v>
      </c>
      <c r="AA217" s="229" t="e">
        <f>'2017-V1'!Q100</f>
        <v>#REF!</v>
      </c>
      <c r="AB217" s="229" t="e">
        <f>'2017-V1'!R100</f>
        <v>#REF!</v>
      </c>
      <c r="AC217" s="229" t="e">
        <f>'2017-V1'!S100</f>
        <v>#REF!</v>
      </c>
      <c r="AD217" s="229" t="e">
        <f>'2017-V1'!T100</f>
        <v>#REF!</v>
      </c>
      <c r="AF217" t="e">
        <f t="shared" si="3"/>
        <v>#REF!</v>
      </c>
    </row>
    <row r="218" spans="3:32" x14ac:dyDescent="0.25">
      <c r="C218" s="169" t="e">
        <f>'2017-V1'!$B$3</f>
        <v>#REF!</v>
      </c>
      <c r="D218" s="169">
        <v>2016</v>
      </c>
      <c r="E218" s="169" t="e">
        <f>'2017-V1'!$B$4</f>
        <v>#REF!</v>
      </c>
      <c r="F218" s="169" t="e">
        <f>'2017-V1'!$B$7</f>
        <v>#REF!</v>
      </c>
      <c r="G218" s="169" t="e">
        <f>'2017-V1'!$B$8</f>
        <v>#REF!</v>
      </c>
      <c r="H218" s="170" t="e">
        <f>'2017-V1'!$B$9</f>
        <v>#REF!</v>
      </c>
      <c r="I218" s="169" t="e">
        <f>'2017-V1'!$B$10</f>
        <v>#REF!</v>
      </c>
      <c r="J218" s="171"/>
      <c r="K218" s="257"/>
      <c r="L218" s="177">
        <v>0</v>
      </c>
      <c r="M218" s="229">
        <f>'2017-V1'!C101</f>
        <v>0</v>
      </c>
      <c r="N218" s="229">
        <f>'2017-V1'!D101</f>
        <v>0</v>
      </c>
      <c r="O218" s="229">
        <f>'2017-V1'!E101</f>
        <v>0</v>
      </c>
      <c r="P218" s="229">
        <f>'2017-V1'!F101</f>
        <v>0</v>
      </c>
      <c r="Q218" s="229">
        <f>'2017-V1'!G101</f>
        <v>0</v>
      </c>
      <c r="R218" s="229">
        <f>'2017-V1'!H101</f>
        <v>0</v>
      </c>
      <c r="S218" s="229">
        <f>'2017-V1'!I101</f>
        <v>0</v>
      </c>
      <c r="T218" s="229">
        <f>'2017-V1'!J101</f>
        <v>0</v>
      </c>
      <c r="U218" s="229">
        <f>'2017-V1'!K101</f>
        <v>0</v>
      </c>
      <c r="V218" s="229">
        <f>'2017-V1'!L101</f>
        <v>0</v>
      </c>
      <c r="W218" s="229">
        <f>'2017-V1'!M101</f>
        <v>0</v>
      </c>
      <c r="X218" s="229">
        <f>'2017-V1'!N101</f>
        <v>0</v>
      </c>
      <c r="Y218" s="229">
        <f>'2017-V1'!O101</f>
        <v>0</v>
      </c>
      <c r="Z218" s="229">
        <f>'2017-V1'!P101</f>
        <v>0</v>
      </c>
      <c r="AA218" s="229">
        <f>'2017-V1'!Q101</f>
        <v>0</v>
      </c>
      <c r="AB218" s="229">
        <f>'2017-V1'!R101</f>
        <v>0</v>
      </c>
      <c r="AC218" s="229">
        <f>'2017-V1'!S101</f>
        <v>0</v>
      </c>
      <c r="AD218" s="229">
        <f>'2017-V1'!T101</f>
        <v>0</v>
      </c>
      <c r="AF218">
        <f t="shared" si="3"/>
        <v>1</v>
      </c>
    </row>
    <row r="219" spans="3:32" x14ac:dyDescent="0.25">
      <c r="C219" s="169" t="e">
        <f>'2017-V1'!$B$3</f>
        <v>#REF!</v>
      </c>
      <c r="D219" s="169">
        <v>2016</v>
      </c>
      <c r="E219" s="169" t="e">
        <f>'2017-V1'!$B$4</f>
        <v>#REF!</v>
      </c>
      <c r="F219" s="169" t="e">
        <f>'2017-V1'!$B$7</f>
        <v>#REF!</v>
      </c>
      <c r="G219" s="169" t="e">
        <f>'2017-V1'!$B$8</f>
        <v>#REF!</v>
      </c>
      <c r="H219" s="170" t="e">
        <f>'2017-V1'!$B$9</f>
        <v>#REF!</v>
      </c>
      <c r="I219" s="169" t="e">
        <f>'2017-V1'!$B$10</f>
        <v>#REF!</v>
      </c>
      <c r="J219" s="171"/>
      <c r="K219" s="262" t="s">
        <v>758</v>
      </c>
      <c r="L219" s="177">
        <v>6</v>
      </c>
      <c r="M219" s="229" t="e">
        <f>'2017-V1'!C102</f>
        <v>#REF!</v>
      </c>
      <c r="N219" s="229" t="e">
        <f>'2017-V1'!D102</f>
        <v>#REF!</v>
      </c>
      <c r="O219" s="229" t="e">
        <f>'2017-V1'!E102</f>
        <v>#REF!</v>
      </c>
      <c r="P219" s="229" t="e">
        <f>'2017-V1'!F102</f>
        <v>#REF!</v>
      </c>
      <c r="Q219" s="229" t="e">
        <f>'2017-V1'!G102</f>
        <v>#REF!</v>
      </c>
      <c r="R219" s="229" t="e">
        <f>'2017-V1'!H102</f>
        <v>#REF!</v>
      </c>
      <c r="S219" s="229" t="e">
        <f>'2017-V1'!I102</f>
        <v>#REF!</v>
      </c>
      <c r="T219" s="229" t="e">
        <f>'2017-V1'!J102</f>
        <v>#REF!</v>
      </c>
      <c r="U219" s="229" t="e">
        <f>'2017-V1'!K102</f>
        <v>#REF!</v>
      </c>
      <c r="V219" s="229" t="e">
        <f>'2017-V1'!L102</f>
        <v>#REF!</v>
      </c>
      <c r="W219" s="229" t="e">
        <f>'2017-V1'!M102</f>
        <v>#REF!</v>
      </c>
      <c r="X219" s="229" t="e">
        <f>'2017-V1'!N102</f>
        <v>#REF!</v>
      </c>
      <c r="Y219" s="229" t="e">
        <f>'2017-V1'!O102</f>
        <v>#REF!</v>
      </c>
      <c r="Z219" s="229" t="e">
        <f>'2017-V1'!P102</f>
        <v>#REF!</v>
      </c>
      <c r="AA219" s="229" t="e">
        <f>'2017-V1'!Q102</f>
        <v>#REF!</v>
      </c>
      <c r="AB219" s="229" t="e">
        <f>'2017-V1'!R102</f>
        <v>#REF!</v>
      </c>
      <c r="AC219" s="229" t="e">
        <f>'2017-V1'!S102</f>
        <v>#REF!</v>
      </c>
      <c r="AD219" s="229" t="e">
        <f>'2017-V1'!T102</f>
        <v>#REF!</v>
      </c>
      <c r="AF219" t="e">
        <f t="shared" si="3"/>
        <v>#REF!</v>
      </c>
    </row>
    <row r="220" spans="3:32" x14ac:dyDescent="0.25">
      <c r="C220" s="169" t="e">
        <f>'2017-V1'!$B$3</f>
        <v>#REF!</v>
      </c>
      <c r="D220" s="169">
        <v>2016</v>
      </c>
      <c r="E220" s="169" t="e">
        <f>'2017-V1'!$B$4</f>
        <v>#REF!</v>
      </c>
      <c r="F220" s="169" t="e">
        <f>'2017-V1'!$B$7</f>
        <v>#REF!</v>
      </c>
      <c r="G220" s="169" t="e">
        <f>'2017-V1'!$B$8</f>
        <v>#REF!</v>
      </c>
      <c r="H220" s="170" t="e">
        <f>'2017-V1'!$B$9</f>
        <v>#REF!</v>
      </c>
      <c r="I220" s="169" t="e">
        <f>'2017-V1'!$B$10</f>
        <v>#REF!</v>
      </c>
      <c r="J220" s="173"/>
      <c r="K220" s="262"/>
      <c r="L220" s="177">
        <v>0</v>
      </c>
      <c r="M220" s="229">
        <f>'2017-V1'!C103</f>
        <v>0</v>
      </c>
      <c r="N220" s="229">
        <f>'2017-V1'!D103</f>
        <v>0</v>
      </c>
      <c r="O220" s="229">
        <f>'2017-V1'!E103</f>
        <v>0</v>
      </c>
      <c r="P220" s="229">
        <f>'2017-V1'!F103</f>
        <v>0</v>
      </c>
      <c r="Q220" s="229">
        <f>'2017-V1'!G103</f>
        <v>0</v>
      </c>
      <c r="R220" s="229">
        <f>'2017-V1'!H103</f>
        <v>0</v>
      </c>
      <c r="S220" s="229">
        <f>'2017-V1'!I103</f>
        <v>0</v>
      </c>
      <c r="T220" s="229">
        <f>'2017-V1'!J103</f>
        <v>0</v>
      </c>
      <c r="U220" s="229">
        <f>'2017-V1'!K103</f>
        <v>0</v>
      </c>
      <c r="V220" s="229">
        <f>'2017-V1'!L103</f>
        <v>0</v>
      </c>
      <c r="W220" s="229">
        <f>'2017-V1'!M103</f>
        <v>0</v>
      </c>
      <c r="X220" s="229">
        <f>'2017-V1'!N103</f>
        <v>0</v>
      </c>
      <c r="Y220" s="229">
        <f>'2017-V1'!O103</f>
        <v>0</v>
      </c>
      <c r="Z220" s="229">
        <f>'2017-V1'!P103</f>
        <v>0</v>
      </c>
      <c r="AA220" s="229">
        <f>'2017-V1'!Q103</f>
        <v>0</v>
      </c>
      <c r="AB220" s="229">
        <f>'2017-V1'!R103</f>
        <v>0</v>
      </c>
      <c r="AC220" s="229">
        <f>'2017-V1'!S103</f>
        <v>0</v>
      </c>
      <c r="AD220" s="229">
        <f>'2017-V1'!T103</f>
        <v>0</v>
      </c>
      <c r="AF220">
        <f t="shared" si="3"/>
        <v>1</v>
      </c>
    </row>
    <row r="221" spans="3:32" ht="30" x14ac:dyDescent="0.25">
      <c r="C221" s="169" t="e">
        <f>'2017-V1'!$B$3</f>
        <v>#REF!</v>
      </c>
      <c r="D221" s="169">
        <v>2016</v>
      </c>
      <c r="E221" s="169" t="e">
        <f>'2017-V1'!$B$4</f>
        <v>#REF!</v>
      </c>
      <c r="F221" s="169" t="e">
        <f>'2017-V1'!$B$7</f>
        <v>#REF!</v>
      </c>
      <c r="G221" s="169" t="e">
        <f>'2017-V1'!$B$8</f>
        <v>#REF!</v>
      </c>
      <c r="H221" s="170" t="e">
        <f>'2017-V1'!$B$9</f>
        <v>#REF!</v>
      </c>
      <c r="I221" s="169" t="e">
        <f>'2017-V1'!$B$10</f>
        <v>#REF!</v>
      </c>
      <c r="J221" s="173"/>
      <c r="K221" s="262" t="s">
        <v>761</v>
      </c>
      <c r="L221" s="177">
        <v>7</v>
      </c>
      <c r="M221" s="229" t="e">
        <f>'2017-V1'!C104</f>
        <v>#REF!</v>
      </c>
      <c r="N221" s="229" t="e">
        <f>'2017-V1'!D104</f>
        <v>#REF!</v>
      </c>
      <c r="O221" s="229" t="e">
        <f>'2017-V1'!E104</f>
        <v>#REF!</v>
      </c>
      <c r="P221" s="229" t="e">
        <f>'2017-V1'!F104</f>
        <v>#REF!</v>
      </c>
      <c r="Q221" s="229" t="e">
        <f>'2017-V1'!G104</f>
        <v>#REF!</v>
      </c>
      <c r="R221" s="229" t="e">
        <f>'2017-V1'!H104</f>
        <v>#REF!</v>
      </c>
      <c r="S221" s="229" t="e">
        <f>'2017-V1'!I104</f>
        <v>#REF!</v>
      </c>
      <c r="T221" s="229" t="e">
        <f>'2017-V1'!J104</f>
        <v>#REF!</v>
      </c>
      <c r="U221" s="229" t="e">
        <f>'2017-V1'!K104</f>
        <v>#REF!</v>
      </c>
      <c r="V221" s="229" t="e">
        <f>'2017-V1'!L104</f>
        <v>#REF!</v>
      </c>
      <c r="W221" s="229" t="e">
        <f>'2017-V1'!M104</f>
        <v>#REF!</v>
      </c>
      <c r="X221" s="229" t="e">
        <f>'2017-V1'!N104</f>
        <v>#REF!</v>
      </c>
      <c r="Y221" s="229" t="e">
        <f>'2017-V1'!O104</f>
        <v>#REF!</v>
      </c>
      <c r="Z221" s="229" t="e">
        <f>'2017-V1'!P104</f>
        <v>#REF!</v>
      </c>
      <c r="AA221" s="229" t="e">
        <f>'2017-V1'!Q104</f>
        <v>#REF!</v>
      </c>
      <c r="AB221" s="229" t="e">
        <f>'2017-V1'!R104</f>
        <v>#REF!</v>
      </c>
      <c r="AC221" s="229" t="e">
        <f>'2017-V1'!S104</f>
        <v>#REF!</v>
      </c>
      <c r="AD221" s="229" t="e">
        <f>'2017-V1'!T104</f>
        <v>#REF!</v>
      </c>
      <c r="AF221" t="e">
        <f t="shared" si="3"/>
        <v>#REF!</v>
      </c>
    </row>
    <row r="222" spans="3:32" x14ac:dyDescent="0.25">
      <c r="C222" s="169" t="e">
        <f>'2017-V1'!$B$3</f>
        <v>#REF!</v>
      </c>
      <c r="D222" s="169">
        <v>2016</v>
      </c>
      <c r="E222" s="169" t="e">
        <f>'2017-V1'!$B$4</f>
        <v>#REF!</v>
      </c>
      <c r="F222" s="169" t="e">
        <f>'2017-V1'!$B$7</f>
        <v>#REF!</v>
      </c>
      <c r="G222" s="169" t="e">
        <f>'2017-V1'!$B$8</f>
        <v>#REF!</v>
      </c>
      <c r="H222" s="170" t="e">
        <f>'2017-V1'!$B$9</f>
        <v>#REF!</v>
      </c>
      <c r="I222" s="169" t="e">
        <f>'2017-V1'!$B$10</f>
        <v>#REF!</v>
      </c>
      <c r="J222" s="171"/>
      <c r="K222" s="262"/>
      <c r="L222" s="177">
        <v>0</v>
      </c>
      <c r="M222" s="229">
        <f>'2017-V1'!C105</f>
        <v>0</v>
      </c>
      <c r="N222" s="229">
        <f>'2017-V1'!D105</f>
        <v>0</v>
      </c>
      <c r="O222" s="229">
        <f>'2017-V1'!E105</f>
        <v>0</v>
      </c>
      <c r="P222" s="229">
        <f>'2017-V1'!F105</f>
        <v>0</v>
      </c>
      <c r="Q222" s="229">
        <f>'2017-V1'!G105</f>
        <v>0</v>
      </c>
      <c r="R222" s="229">
        <f>'2017-V1'!H105</f>
        <v>0</v>
      </c>
      <c r="S222" s="229">
        <f>'2017-V1'!I105</f>
        <v>0</v>
      </c>
      <c r="T222" s="229">
        <f>'2017-V1'!J105</f>
        <v>0</v>
      </c>
      <c r="U222" s="229">
        <f>'2017-V1'!K105</f>
        <v>0</v>
      </c>
      <c r="V222" s="229">
        <f>'2017-V1'!L105</f>
        <v>0</v>
      </c>
      <c r="W222" s="229">
        <f>'2017-V1'!M105</f>
        <v>0</v>
      </c>
      <c r="X222" s="229">
        <f>'2017-V1'!N105</f>
        <v>0</v>
      </c>
      <c r="Y222" s="229">
        <f>'2017-V1'!O105</f>
        <v>0</v>
      </c>
      <c r="Z222" s="229">
        <f>'2017-V1'!P105</f>
        <v>0</v>
      </c>
      <c r="AA222" s="229">
        <f>'2017-V1'!Q105</f>
        <v>0</v>
      </c>
      <c r="AB222" s="229">
        <f>'2017-V1'!R105</f>
        <v>0</v>
      </c>
      <c r="AC222" s="229">
        <f>'2017-V1'!S105</f>
        <v>0</v>
      </c>
      <c r="AD222" s="229">
        <f>'2017-V1'!T105</f>
        <v>0</v>
      </c>
      <c r="AF222">
        <f t="shared" si="3"/>
        <v>1</v>
      </c>
    </row>
    <row r="223" spans="3:32" ht="45" x14ac:dyDescent="0.25">
      <c r="C223" s="169" t="e">
        <f>'2017-V1'!$B$3</f>
        <v>#REF!</v>
      </c>
      <c r="D223" s="169">
        <v>2016</v>
      </c>
      <c r="E223" s="169" t="e">
        <f>'2017-V1'!$B$4</f>
        <v>#REF!</v>
      </c>
      <c r="F223" s="169" t="e">
        <f>'2017-V1'!$B$7</f>
        <v>#REF!</v>
      </c>
      <c r="G223" s="169" t="e">
        <f>'2017-V1'!$B$8</f>
        <v>#REF!</v>
      </c>
      <c r="H223" s="170" t="e">
        <f>'2017-V1'!$B$9</f>
        <v>#REF!</v>
      </c>
      <c r="I223" s="169" t="e">
        <f>'2017-V1'!$B$10</f>
        <v>#REF!</v>
      </c>
      <c r="J223" s="172"/>
      <c r="K223" s="262" t="s">
        <v>764</v>
      </c>
      <c r="L223" s="177">
        <v>8</v>
      </c>
      <c r="M223" s="229" t="e">
        <f>'2017-V1'!C106</f>
        <v>#REF!</v>
      </c>
      <c r="N223" s="229" t="e">
        <f>'2017-V1'!D106</f>
        <v>#REF!</v>
      </c>
      <c r="O223" s="229" t="e">
        <f>'2017-V1'!E106</f>
        <v>#REF!</v>
      </c>
      <c r="P223" s="229" t="e">
        <f>'2017-V1'!F106</f>
        <v>#REF!</v>
      </c>
      <c r="Q223" s="229" t="e">
        <f>'2017-V1'!G106</f>
        <v>#REF!</v>
      </c>
      <c r="R223" s="229" t="e">
        <f>'2017-V1'!H106</f>
        <v>#REF!</v>
      </c>
      <c r="S223" s="229" t="e">
        <f>'2017-V1'!I106</f>
        <v>#REF!</v>
      </c>
      <c r="T223" s="229" t="e">
        <f>'2017-V1'!J106</f>
        <v>#REF!</v>
      </c>
      <c r="U223" s="229" t="e">
        <f>'2017-V1'!K106</f>
        <v>#REF!</v>
      </c>
      <c r="V223" s="229" t="e">
        <f>'2017-V1'!L106</f>
        <v>#REF!</v>
      </c>
      <c r="W223" s="229" t="e">
        <f>'2017-V1'!M106</f>
        <v>#REF!</v>
      </c>
      <c r="X223" s="229" t="e">
        <f>'2017-V1'!N106</f>
        <v>#REF!</v>
      </c>
      <c r="Y223" s="229" t="e">
        <f>'2017-V1'!O106</f>
        <v>#REF!</v>
      </c>
      <c r="Z223" s="229" t="e">
        <f>'2017-V1'!P106</f>
        <v>#REF!</v>
      </c>
      <c r="AA223" s="229" t="e">
        <f>'2017-V1'!Q106</f>
        <v>#REF!</v>
      </c>
      <c r="AB223" s="229" t="e">
        <f>'2017-V1'!R106</f>
        <v>#REF!</v>
      </c>
      <c r="AC223" s="229" t="e">
        <f>'2017-V1'!S106</f>
        <v>#REF!</v>
      </c>
      <c r="AD223" s="229" t="e">
        <f>'2017-V1'!T106</f>
        <v>#REF!</v>
      </c>
      <c r="AF223" t="e">
        <f t="shared" si="3"/>
        <v>#REF!</v>
      </c>
    </row>
    <row r="224" spans="3:32" ht="30" x14ac:dyDescent="0.25">
      <c r="C224" s="169" t="e">
        <f>'2017-V1'!$B$3</f>
        <v>#REF!</v>
      </c>
      <c r="D224" s="169">
        <v>2016</v>
      </c>
      <c r="E224" s="169" t="e">
        <f>'2017-V1'!$B$4</f>
        <v>#REF!</v>
      </c>
      <c r="F224" s="169" t="e">
        <f>'2017-V1'!$B$7</f>
        <v>#REF!</v>
      </c>
      <c r="G224" s="169" t="e">
        <f>'2017-V1'!$B$8</f>
        <v>#REF!</v>
      </c>
      <c r="H224" s="170" t="e">
        <f>'2017-V1'!$B$9</f>
        <v>#REF!</v>
      </c>
      <c r="I224" s="169" t="e">
        <f>'2017-V1'!$B$10</f>
        <v>#REF!</v>
      </c>
      <c r="J224" s="172"/>
      <c r="K224" s="263" t="s">
        <v>765</v>
      </c>
      <c r="L224" s="177">
        <v>8.1</v>
      </c>
      <c r="M224" s="229" t="e">
        <f>'2017-V1'!C107</f>
        <v>#REF!</v>
      </c>
      <c r="N224" s="229" t="e">
        <f>'2017-V1'!D107</f>
        <v>#REF!</v>
      </c>
      <c r="O224" s="229" t="e">
        <f>'2017-V1'!E107</f>
        <v>#REF!</v>
      </c>
      <c r="P224" s="229" t="e">
        <f>'2017-V1'!F107</f>
        <v>#REF!</v>
      </c>
      <c r="Q224" s="229" t="e">
        <f>'2017-V1'!G107</f>
        <v>#REF!</v>
      </c>
      <c r="R224" s="229" t="e">
        <f>'2017-V1'!H107</f>
        <v>#REF!</v>
      </c>
      <c r="S224" s="229" t="e">
        <f>'2017-V1'!I107</f>
        <v>#REF!</v>
      </c>
      <c r="T224" s="229" t="e">
        <f>'2017-V1'!J107</f>
        <v>#REF!</v>
      </c>
      <c r="U224" s="229" t="e">
        <f>'2017-V1'!K107</f>
        <v>#REF!</v>
      </c>
      <c r="V224" s="229" t="e">
        <f>'2017-V1'!L107</f>
        <v>#REF!</v>
      </c>
      <c r="W224" s="229" t="e">
        <f>'2017-V1'!M107</f>
        <v>#REF!</v>
      </c>
      <c r="X224" s="229" t="e">
        <f>'2017-V1'!N107</f>
        <v>#REF!</v>
      </c>
      <c r="Y224" s="229" t="e">
        <f>'2017-V1'!O107</f>
        <v>#REF!</v>
      </c>
      <c r="Z224" s="229" t="e">
        <f>'2017-V1'!P107</f>
        <v>#REF!</v>
      </c>
      <c r="AA224" s="229" t="e">
        <f>'2017-V1'!Q107</f>
        <v>#REF!</v>
      </c>
      <c r="AB224" s="229" t="e">
        <f>'2017-V1'!R107</f>
        <v>#REF!</v>
      </c>
      <c r="AC224" s="229" t="e">
        <f>'2017-V1'!S107</f>
        <v>#REF!</v>
      </c>
      <c r="AD224" s="229" t="e">
        <f>'2017-V1'!T107</f>
        <v>#REF!</v>
      </c>
      <c r="AF224" t="e">
        <f t="shared" si="3"/>
        <v>#REF!</v>
      </c>
    </row>
    <row r="225" spans="3:32" ht="30" x14ac:dyDescent="0.25">
      <c r="C225" s="169" t="e">
        <f>'2017-V1'!$B$3</f>
        <v>#REF!</v>
      </c>
      <c r="D225" s="169">
        <v>2016</v>
      </c>
      <c r="E225" s="169" t="e">
        <f>'2017-V1'!$B$4</f>
        <v>#REF!</v>
      </c>
      <c r="F225" s="169" t="e">
        <f>'2017-V1'!$B$7</f>
        <v>#REF!</v>
      </c>
      <c r="G225" s="169" t="e">
        <f>'2017-V1'!$B$8</f>
        <v>#REF!</v>
      </c>
      <c r="H225" s="170" t="e">
        <f>'2017-V1'!$B$9</f>
        <v>#REF!</v>
      </c>
      <c r="I225" s="169" t="e">
        <f>'2017-V1'!$B$10</f>
        <v>#REF!</v>
      </c>
      <c r="J225" s="172"/>
      <c r="K225" s="263" t="s">
        <v>772</v>
      </c>
      <c r="L225" s="177">
        <v>8.1999999999999993</v>
      </c>
      <c r="M225" s="229" t="e">
        <f>'2017-V1'!C108</f>
        <v>#REF!</v>
      </c>
      <c r="N225" s="229" t="e">
        <f>'2017-V1'!D108</f>
        <v>#REF!</v>
      </c>
      <c r="O225" s="229" t="e">
        <f>'2017-V1'!E108</f>
        <v>#REF!</v>
      </c>
      <c r="P225" s="229" t="e">
        <f>'2017-V1'!F108</f>
        <v>#REF!</v>
      </c>
      <c r="Q225" s="229" t="e">
        <f>'2017-V1'!G108</f>
        <v>#REF!</v>
      </c>
      <c r="R225" s="229" t="e">
        <f>'2017-V1'!H108</f>
        <v>#REF!</v>
      </c>
      <c r="S225" s="229" t="e">
        <f>'2017-V1'!I108</f>
        <v>#REF!</v>
      </c>
      <c r="T225" s="229" t="e">
        <f>'2017-V1'!J108</f>
        <v>#REF!</v>
      </c>
      <c r="U225" s="229" t="e">
        <f>'2017-V1'!K108</f>
        <v>#REF!</v>
      </c>
      <c r="V225" s="229" t="e">
        <f>'2017-V1'!L108</f>
        <v>#REF!</v>
      </c>
      <c r="W225" s="229" t="e">
        <f>'2017-V1'!M108</f>
        <v>#REF!</v>
      </c>
      <c r="X225" s="229" t="e">
        <f>'2017-V1'!N108</f>
        <v>#REF!</v>
      </c>
      <c r="Y225" s="229" t="e">
        <f>'2017-V1'!O108</f>
        <v>#REF!</v>
      </c>
      <c r="Z225" s="229" t="e">
        <f>'2017-V1'!P108</f>
        <v>#REF!</v>
      </c>
      <c r="AA225" s="229" t="e">
        <f>'2017-V1'!Q108</f>
        <v>#REF!</v>
      </c>
      <c r="AB225" s="229" t="e">
        <f>'2017-V1'!R108</f>
        <v>#REF!</v>
      </c>
      <c r="AC225" s="229" t="e">
        <f>'2017-V1'!S108</f>
        <v>#REF!</v>
      </c>
      <c r="AD225" s="229" t="e">
        <f>'2017-V1'!T108</f>
        <v>#REF!</v>
      </c>
      <c r="AF225" t="e">
        <f t="shared" si="3"/>
        <v>#REF!</v>
      </c>
    </row>
    <row r="226" spans="3:32" ht="30" x14ac:dyDescent="0.25">
      <c r="C226" s="169" t="e">
        <f>'2017-V1'!$B$3</f>
        <v>#REF!</v>
      </c>
      <c r="D226" s="169">
        <v>2016</v>
      </c>
      <c r="E226" s="169" t="e">
        <f>'2017-V1'!$B$4</f>
        <v>#REF!</v>
      </c>
      <c r="F226" s="169" t="e">
        <f>'2017-V1'!$B$7</f>
        <v>#REF!</v>
      </c>
      <c r="G226" s="169" t="e">
        <f>'2017-V1'!$B$8</f>
        <v>#REF!</v>
      </c>
      <c r="H226" s="170" t="e">
        <f>'2017-V1'!$B$9</f>
        <v>#REF!</v>
      </c>
      <c r="I226" s="169" t="e">
        <f>'2017-V1'!$B$10</f>
        <v>#REF!</v>
      </c>
      <c r="J226" s="172"/>
      <c r="K226" s="263" t="s">
        <v>774</v>
      </c>
      <c r="L226" s="177">
        <v>8.3000000000000007</v>
      </c>
      <c r="M226" s="229" t="e">
        <f>'2017-V1'!C109</f>
        <v>#REF!</v>
      </c>
      <c r="N226" s="229" t="e">
        <f>'2017-V1'!D109</f>
        <v>#REF!</v>
      </c>
      <c r="O226" s="229" t="e">
        <f>'2017-V1'!E109</f>
        <v>#REF!</v>
      </c>
      <c r="P226" s="229" t="e">
        <f>'2017-V1'!F109</f>
        <v>#REF!</v>
      </c>
      <c r="Q226" s="229" t="e">
        <f>'2017-V1'!G109</f>
        <v>#REF!</v>
      </c>
      <c r="R226" s="229" t="e">
        <f>'2017-V1'!H109</f>
        <v>#REF!</v>
      </c>
      <c r="S226" s="229" t="e">
        <f>'2017-V1'!I109</f>
        <v>#REF!</v>
      </c>
      <c r="T226" s="229" t="e">
        <f>'2017-V1'!J109</f>
        <v>#REF!</v>
      </c>
      <c r="U226" s="229" t="e">
        <f>'2017-V1'!K109</f>
        <v>#REF!</v>
      </c>
      <c r="V226" s="229" t="e">
        <f>'2017-V1'!L109</f>
        <v>#REF!</v>
      </c>
      <c r="W226" s="229" t="e">
        <f>'2017-V1'!M109</f>
        <v>#REF!</v>
      </c>
      <c r="X226" s="229" t="e">
        <f>'2017-V1'!N109</f>
        <v>#REF!</v>
      </c>
      <c r="Y226" s="229" t="e">
        <f>'2017-V1'!O109</f>
        <v>#REF!</v>
      </c>
      <c r="Z226" s="229" t="e">
        <f>'2017-V1'!P109</f>
        <v>#REF!</v>
      </c>
      <c r="AA226" s="229" t="e">
        <f>'2017-V1'!Q109</f>
        <v>#REF!</v>
      </c>
      <c r="AB226" s="229" t="e">
        <f>'2017-V1'!R109</f>
        <v>#REF!</v>
      </c>
      <c r="AC226" s="229" t="e">
        <f>'2017-V1'!S109</f>
        <v>#REF!</v>
      </c>
      <c r="AD226" s="229" t="e">
        <f>'2017-V1'!T109</f>
        <v>#REF!</v>
      </c>
      <c r="AF226" t="e">
        <f t="shared" si="3"/>
        <v>#REF!</v>
      </c>
    </row>
    <row r="227" spans="3:32" ht="30" x14ac:dyDescent="0.25">
      <c r="C227" s="169" t="e">
        <f>'2017-V1'!$B$3</f>
        <v>#REF!</v>
      </c>
      <c r="D227" s="169">
        <v>2016</v>
      </c>
      <c r="E227" s="169" t="e">
        <f>'2017-V1'!$B$4</f>
        <v>#REF!</v>
      </c>
      <c r="F227" s="169" t="e">
        <f>'2017-V1'!$B$7</f>
        <v>#REF!</v>
      </c>
      <c r="G227" s="169" t="e">
        <f>'2017-V1'!$B$8</f>
        <v>#REF!</v>
      </c>
      <c r="H227" s="170" t="e">
        <f>'2017-V1'!$B$9</f>
        <v>#REF!</v>
      </c>
      <c r="I227" s="169" t="e">
        <f>'2017-V1'!$B$10</f>
        <v>#REF!</v>
      </c>
      <c r="J227" s="172"/>
      <c r="K227" s="263" t="s">
        <v>777</v>
      </c>
      <c r="L227" s="177">
        <v>8.4</v>
      </c>
      <c r="M227" s="229" t="e">
        <f>'2017-V1'!C110</f>
        <v>#REF!</v>
      </c>
      <c r="N227" s="229" t="e">
        <f>'2017-V1'!D110</f>
        <v>#REF!</v>
      </c>
      <c r="O227" s="229" t="e">
        <f>'2017-V1'!E110</f>
        <v>#REF!</v>
      </c>
      <c r="P227" s="229" t="e">
        <f>'2017-V1'!F110</f>
        <v>#REF!</v>
      </c>
      <c r="Q227" s="229" t="e">
        <f>'2017-V1'!G110</f>
        <v>#REF!</v>
      </c>
      <c r="R227" s="229" t="e">
        <f>'2017-V1'!H110</f>
        <v>#REF!</v>
      </c>
      <c r="S227" s="229" t="e">
        <f>'2017-V1'!I110</f>
        <v>#REF!</v>
      </c>
      <c r="T227" s="229" t="e">
        <f>'2017-V1'!J110</f>
        <v>#REF!</v>
      </c>
      <c r="U227" s="229" t="e">
        <f>'2017-V1'!K110</f>
        <v>#REF!</v>
      </c>
      <c r="V227" s="229" t="e">
        <f>'2017-V1'!L110</f>
        <v>#REF!</v>
      </c>
      <c r="W227" s="229" t="e">
        <f>'2017-V1'!M110</f>
        <v>#REF!</v>
      </c>
      <c r="X227" s="229" t="e">
        <f>'2017-V1'!N110</f>
        <v>#REF!</v>
      </c>
      <c r="Y227" s="229" t="e">
        <f>'2017-V1'!O110</f>
        <v>#REF!</v>
      </c>
      <c r="Z227" s="229" t="e">
        <f>'2017-V1'!P110</f>
        <v>#REF!</v>
      </c>
      <c r="AA227" s="229" t="e">
        <f>'2017-V1'!Q110</f>
        <v>#REF!</v>
      </c>
      <c r="AB227" s="229" t="e">
        <f>'2017-V1'!R110</f>
        <v>#REF!</v>
      </c>
      <c r="AC227" s="229" t="e">
        <f>'2017-V1'!S110</f>
        <v>#REF!</v>
      </c>
      <c r="AD227" s="229" t="e">
        <f>'2017-V1'!T110</f>
        <v>#REF!</v>
      </c>
      <c r="AF227" t="e">
        <f t="shared" si="3"/>
        <v>#REF!</v>
      </c>
    </row>
    <row r="228" spans="3:32" x14ac:dyDescent="0.25">
      <c r="C228" s="169" t="e">
        <f>'2017-V1'!$B$3</f>
        <v>#REF!</v>
      </c>
      <c r="D228" s="169">
        <v>2016</v>
      </c>
      <c r="E228" s="169" t="e">
        <f>'2017-V1'!$B$4</f>
        <v>#REF!</v>
      </c>
      <c r="F228" s="169" t="e">
        <f>'2017-V1'!$B$7</f>
        <v>#REF!</v>
      </c>
      <c r="G228" s="169" t="e">
        <f>'2017-V1'!$B$8</f>
        <v>#REF!</v>
      </c>
      <c r="H228" s="170" t="e">
        <f>'2017-V1'!$B$9</f>
        <v>#REF!</v>
      </c>
      <c r="I228" s="169" t="e">
        <f>'2017-V1'!$B$10</f>
        <v>#REF!</v>
      </c>
      <c r="J228" s="172"/>
      <c r="K228" s="263" t="s">
        <v>781</v>
      </c>
      <c r="L228" s="177">
        <v>8.5</v>
      </c>
      <c r="M228" s="229" t="e">
        <f>'2017-V1'!C111</f>
        <v>#REF!</v>
      </c>
      <c r="N228" s="229" t="e">
        <f>'2017-V1'!D111</f>
        <v>#REF!</v>
      </c>
      <c r="O228" s="229" t="e">
        <f>'2017-V1'!E111</f>
        <v>#REF!</v>
      </c>
      <c r="P228" s="229" t="e">
        <f>'2017-V1'!F111</f>
        <v>#REF!</v>
      </c>
      <c r="Q228" s="229" t="e">
        <f>'2017-V1'!G111</f>
        <v>#REF!</v>
      </c>
      <c r="R228" s="229" t="e">
        <f>'2017-V1'!H111</f>
        <v>#REF!</v>
      </c>
      <c r="S228" s="229" t="e">
        <f>'2017-V1'!I111</f>
        <v>#REF!</v>
      </c>
      <c r="T228" s="229" t="e">
        <f>'2017-V1'!J111</f>
        <v>#REF!</v>
      </c>
      <c r="U228" s="229" t="e">
        <f>'2017-V1'!K111</f>
        <v>#REF!</v>
      </c>
      <c r="V228" s="229" t="e">
        <f>'2017-V1'!L111</f>
        <v>#REF!</v>
      </c>
      <c r="W228" s="229" t="e">
        <f>'2017-V1'!M111</f>
        <v>#REF!</v>
      </c>
      <c r="X228" s="229" t="e">
        <f>'2017-V1'!N111</f>
        <v>#REF!</v>
      </c>
      <c r="Y228" s="229" t="e">
        <f>'2017-V1'!O111</f>
        <v>#REF!</v>
      </c>
      <c r="Z228" s="229" t="e">
        <f>'2017-V1'!P111</f>
        <v>#REF!</v>
      </c>
      <c r="AA228" s="229" t="e">
        <f>'2017-V1'!Q111</f>
        <v>#REF!</v>
      </c>
      <c r="AB228" s="229" t="e">
        <f>'2017-V1'!R111</f>
        <v>#REF!</v>
      </c>
      <c r="AC228" s="229" t="e">
        <f>'2017-V1'!S111</f>
        <v>#REF!</v>
      </c>
      <c r="AD228" s="229" t="e">
        <f>'2017-V1'!T111</f>
        <v>#REF!</v>
      </c>
      <c r="AF228" t="e">
        <f t="shared" si="3"/>
        <v>#REF!</v>
      </c>
    </row>
    <row r="229" spans="3:32" ht="30" x14ac:dyDescent="0.25">
      <c r="C229" s="169" t="e">
        <f>'2017-V1'!$B$3</f>
        <v>#REF!</v>
      </c>
      <c r="D229" s="169">
        <v>2016</v>
      </c>
      <c r="E229" s="169" t="e">
        <f>'2017-V1'!$B$4</f>
        <v>#REF!</v>
      </c>
      <c r="F229" s="169" t="e">
        <f>'2017-V1'!$B$7</f>
        <v>#REF!</v>
      </c>
      <c r="G229" s="169" t="e">
        <f>'2017-V1'!$B$8</f>
        <v>#REF!</v>
      </c>
      <c r="H229" s="170" t="e">
        <f>'2017-V1'!$B$9</f>
        <v>#REF!</v>
      </c>
      <c r="I229" s="169" t="e">
        <f>'2017-V1'!$B$10</f>
        <v>#REF!</v>
      </c>
      <c r="J229" s="172"/>
      <c r="K229" s="263" t="s">
        <v>783</v>
      </c>
      <c r="L229" s="177">
        <v>8.6</v>
      </c>
      <c r="M229" s="229" t="e">
        <f>'2017-V1'!C112</f>
        <v>#REF!</v>
      </c>
      <c r="N229" s="229" t="e">
        <f>'2017-V1'!D112</f>
        <v>#REF!</v>
      </c>
      <c r="O229" s="229" t="e">
        <f>'2017-V1'!E112</f>
        <v>#REF!</v>
      </c>
      <c r="P229" s="229" t="e">
        <f>'2017-V1'!F112</f>
        <v>#REF!</v>
      </c>
      <c r="Q229" s="229" t="e">
        <f>'2017-V1'!G112</f>
        <v>#REF!</v>
      </c>
      <c r="R229" s="229" t="e">
        <f>'2017-V1'!H112</f>
        <v>#REF!</v>
      </c>
      <c r="S229" s="229" t="e">
        <f>'2017-V1'!I112</f>
        <v>#REF!</v>
      </c>
      <c r="T229" s="229" t="e">
        <f>'2017-V1'!J112</f>
        <v>#REF!</v>
      </c>
      <c r="U229" s="229" t="e">
        <f>'2017-V1'!K112</f>
        <v>#REF!</v>
      </c>
      <c r="V229" s="229" t="e">
        <f>'2017-V1'!L112</f>
        <v>#REF!</v>
      </c>
      <c r="W229" s="229" t="e">
        <f>'2017-V1'!M112</f>
        <v>#REF!</v>
      </c>
      <c r="X229" s="229" t="e">
        <f>'2017-V1'!N112</f>
        <v>#REF!</v>
      </c>
      <c r="Y229" s="229" t="e">
        <f>'2017-V1'!O112</f>
        <v>#REF!</v>
      </c>
      <c r="Z229" s="229" t="e">
        <f>'2017-V1'!P112</f>
        <v>#REF!</v>
      </c>
      <c r="AA229" s="229" t="e">
        <f>'2017-V1'!Q112</f>
        <v>#REF!</v>
      </c>
      <c r="AB229" s="229" t="e">
        <f>'2017-V1'!R112</f>
        <v>#REF!</v>
      </c>
      <c r="AC229" s="229" t="e">
        <f>'2017-V1'!S112</f>
        <v>#REF!</v>
      </c>
      <c r="AD229" s="229" t="e">
        <f>'2017-V1'!T112</f>
        <v>#REF!</v>
      </c>
      <c r="AF229" t="e">
        <f t="shared" si="3"/>
        <v>#REF!</v>
      </c>
    </row>
    <row r="230" spans="3:32" x14ac:dyDescent="0.25">
      <c r="C230" s="169" t="e">
        <f>'2017-V1'!$B$3</f>
        <v>#REF!</v>
      </c>
      <c r="D230" s="169">
        <v>2016</v>
      </c>
      <c r="E230" s="169" t="e">
        <f>'2017-V1'!$B$4</f>
        <v>#REF!</v>
      </c>
      <c r="F230" s="169" t="e">
        <f>'2017-V1'!$B$7</f>
        <v>#REF!</v>
      </c>
      <c r="G230" s="169" t="e">
        <f>'2017-V1'!$B$8</f>
        <v>#REF!</v>
      </c>
      <c r="H230" s="170" t="e">
        <f>'2017-V1'!$B$9</f>
        <v>#REF!</v>
      </c>
      <c r="I230" s="169" t="e">
        <f>'2017-V1'!$B$10</f>
        <v>#REF!</v>
      </c>
      <c r="J230" s="172"/>
      <c r="K230" s="257"/>
      <c r="L230" s="177">
        <v>0</v>
      </c>
      <c r="M230" s="229">
        <f>'2017-V1'!C113</f>
        <v>0</v>
      </c>
      <c r="N230" s="229">
        <f>'2017-V1'!D113</f>
        <v>0</v>
      </c>
      <c r="O230" s="229">
        <f>'2017-V1'!E113</f>
        <v>0</v>
      </c>
      <c r="P230" s="229">
        <f>'2017-V1'!F113</f>
        <v>0</v>
      </c>
      <c r="Q230" s="229">
        <f>'2017-V1'!G113</f>
        <v>0</v>
      </c>
      <c r="R230" s="229">
        <f>'2017-V1'!H113</f>
        <v>0</v>
      </c>
      <c r="S230" s="229">
        <f>'2017-V1'!I113</f>
        <v>0</v>
      </c>
      <c r="T230" s="229">
        <f>'2017-V1'!J113</f>
        <v>0</v>
      </c>
      <c r="U230" s="229">
        <f>'2017-V1'!K113</f>
        <v>0</v>
      </c>
      <c r="V230" s="229">
        <f>'2017-V1'!L113</f>
        <v>0</v>
      </c>
      <c r="W230" s="229">
        <f>'2017-V1'!M113</f>
        <v>0</v>
      </c>
      <c r="X230" s="229">
        <f>'2017-V1'!N113</f>
        <v>0</v>
      </c>
      <c r="Y230" s="229">
        <f>'2017-V1'!O113</f>
        <v>0</v>
      </c>
      <c r="Z230" s="229">
        <f>'2017-V1'!P113</f>
        <v>0</v>
      </c>
      <c r="AA230" s="229">
        <f>'2017-V1'!Q113</f>
        <v>0</v>
      </c>
      <c r="AB230" s="229">
        <f>'2017-V1'!R113</f>
        <v>0</v>
      </c>
      <c r="AC230" s="229">
        <f>'2017-V1'!S113</f>
        <v>0</v>
      </c>
      <c r="AD230" s="229">
        <f>'2017-V1'!T113</f>
        <v>0</v>
      </c>
      <c r="AF230">
        <f t="shared" si="3"/>
        <v>1</v>
      </c>
    </row>
    <row r="231" spans="3:32" ht="30" x14ac:dyDescent="0.25">
      <c r="C231" s="169" t="e">
        <f>'2017-V1'!$B$3</f>
        <v>#REF!</v>
      </c>
      <c r="D231" s="169">
        <v>2016</v>
      </c>
      <c r="E231" s="169" t="e">
        <f>'2017-V1'!$B$4</f>
        <v>#REF!</v>
      </c>
      <c r="F231" s="169" t="e">
        <f>'2017-V1'!$B$7</f>
        <v>#REF!</v>
      </c>
      <c r="G231" s="169" t="e">
        <f>'2017-V1'!$B$8</f>
        <v>#REF!</v>
      </c>
      <c r="H231" s="170" t="e">
        <f>'2017-V1'!$B$9</f>
        <v>#REF!</v>
      </c>
      <c r="I231" s="169" t="e">
        <f>'2017-V1'!$B$10</f>
        <v>#REF!</v>
      </c>
      <c r="J231" s="172"/>
      <c r="K231" s="262" t="s">
        <v>788</v>
      </c>
      <c r="L231" s="177">
        <v>9</v>
      </c>
      <c r="M231" s="229" t="e">
        <f>'2017-V1'!C114</f>
        <v>#REF!</v>
      </c>
      <c r="N231" s="229" t="e">
        <f>'2017-V1'!D114</f>
        <v>#REF!</v>
      </c>
      <c r="O231" s="229" t="e">
        <f>'2017-V1'!E114</f>
        <v>#REF!</v>
      </c>
      <c r="P231" s="229" t="e">
        <f>'2017-V1'!F114</f>
        <v>#REF!</v>
      </c>
      <c r="Q231" s="229" t="e">
        <f>'2017-V1'!G114</f>
        <v>#REF!</v>
      </c>
      <c r="R231" s="229" t="e">
        <f>'2017-V1'!H114</f>
        <v>#REF!</v>
      </c>
      <c r="S231" s="229" t="e">
        <f>'2017-V1'!I114</f>
        <v>#REF!</v>
      </c>
      <c r="T231" s="229" t="e">
        <f>'2017-V1'!J114</f>
        <v>#REF!</v>
      </c>
      <c r="U231" s="229" t="e">
        <f>'2017-V1'!K114</f>
        <v>#REF!</v>
      </c>
      <c r="V231" s="229" t="e">
        <f>'2017-V1'!L114</f>
        <v>#REF!</v>
      </c>
      <c r="W231" s="229" t="e">
        <f>'2017-V1'!M114</f>
        <v>#REF!</v>
      </c>
      <c r="X231" s="229" t="e">
        <f>'2017-V1'!N114</f>
        <v>#REF!</v>
      </c>
      <c r="Y231" s="229" t="e">
        <f>'2017-V1'!O114</f>
        <v>#REF!</v>
      </c>
      <c r="Z231" s="229" t="e">
        <f>'2017-V1'!P114</f>
        <v>#REF!</v>
      </c>
      <c r="AA231" s="229" t="e">
        <f>'2017-V1'!Q114</f>
        <v>#REF!</v>
      </c>
      <c r="AB231" s="229" t="e">
        <f>'2017-V1'!R114</f>
        <v>#REF!</v>
      </c>
      <c r="AC231" s="229" t="e">
        <f>'2017-V1'!S114</f>
        <v>#REF!</v>
      </c>
      <c r="AD231" s="229" t="e">
        <f>'2017-V1'!T114</f>
        <v>#REF!</v>
      </c>
      <c r="AF231" t="e">
        <f t="shared" si="3"/>
        <v>#REF!</v>
      </c>
    </row>
    <row r="232" spans="3:32" x14ac:dyDescent="0.25">
      <c r="C232" s="169" t="e">
        <f>'2017-V1'!$B$3</f>
        <v>#REF!</v>
      </c>
      <c r="D232" s="169">
        <v>2016</v>
      </c>
      <c r="E232" s="169" t="e">
        <f>'2017-V1'!$B$4</f>
        <v>#REF!</v>
      </c>
      <c r="F232" s="169" t="e">
        <f>'2017-V1'!$B$7</f>
        <v>#REF!</v>
      </c>
      <c r="G232" s="169" t="e">
        <f>'2017-V1'!$B$8</f>
        <v>#REF!</v>
      </c>
      <c r="H232" s="170" t="e">
        <f>'2017-V1'!$B$9</f>
        <v>#REF!</v>
      </c>
      <c r="I232" s="169" t="e">
        <f>'2017-V1'!$B$10</f>
        <v>#REF!</v>
      </c>
      <c r="J232" s="172"/>
      <c r="K232" s="263" t="s">
        <v>789</v>
      </c>
      <c r="L232" s="177">
        <v>9.1</v>
      </c>
      <c r="M232" s="229" t="e">
        <f>'2017-V1'!C115</f>
        <v>#REF!</v>
      </c>
      <c r="N232" s="229" t="e">
        <f>'2017-V1'!D115</f>
        <v>#REF!</v>
      </c>
      <c r="O232" s="229" t="e">
        <f>'2017-V1'!E115</f>
        <v>#REF!</v>
      </c>
      <c r="P232" s="229" t="e">
        <f>'2017-V1'!F115</f>
        <v>#REF!</v>
      </c>
      <c r="Q232" s="229" t="e">
        <f>'2017-V1'!G115</f>
        <v>#REF!</v>
      </c>
      <c r="R232" s="229" t="e">
        <f>'2017-V1'!H115</f>
        <v>#REF!</v>
      </c>
      <c r="S232" s="229" t="e">
        <f>'2017-V1'!I115</f>
        <v>#REF!</v>
      </c>
      <c r="T232" s="229" t="e">
        <f>'2017-V1'!J115</f>
        <v>#REF!</v>
      </c>
      <c r="U232" s="229" t="e">
        <f>'2017-V1'!K115</f>
        <v>#REF!</v>
      </c>
      <c r="V232" s="229" t="e">
        <f>'2017-V1'!L115</f>
        <v>#REF!</v>
      </c>
      <c r="W232" s="229" t="e">
        <f>'2017-V1'!M115</f>
        <v>#REF!</v>
      </c>
      <c r="X232" s="229" t="e">
        <f>'2017-V1'!N115</f>
        <v>#REF!</v>
      </c>
      <c r="Y232" s="229" t="e">
        <f>'2017-V1'!O115</f>
        <v>#REF!</v>
      </c>
      <c r="Z232" s="229" t="e">
        <f>'2017-V1'!P115</f>
        <v>#REF!</v>
      </c>
      <c r="AA232" s="229" t="e">
        <f>'2017-V1'!Q115</f>
        <v>#REF!</v>
      </c>
      <c r="AB232" s="229" t="e">
        <f>'2017-V1'!R115</f>
        <v>#REF!</v>
      </c>
      <c r="AC232" s="229" t="e">
        <f>'2017-V1'!S115</f>
        <v>#REF!</v>
      </c>
      <c r="AD232" s="229" t="e">
        <f>'2017-V1'!T115</f>
        <v>#REF!</v>
      </c>
      <c r="AF232" t="e">
        <f t="shared" si="3"/>
        <v>#REF!</v>
      </c>
    </row>
    <row r="233" spans="3:32" ht="30" x14ac:dyDescent="0.25">
      <c r="C233" s="169" t="e">
        <f>'2017-V1'!$B$3</f>
        <v>#REF!</v>
      </c>
      <c r="D233" s="169">
        <v>2016</v>
      </c>
      <c r="E233" s="169" t="e">
        <f>'2017-V1'!$B$4</f>
        <v>#REF!</v>
      </c>
      <c r="F233" s="169" t="e">
        <f>'2017-V1'!$B$7</f>
        <v>#REF!</v>
      </c>
      <c r="G233" s="169" t="e">
        <f>'2017-V1'!$B$8</f>
        <v>#REF!</v>
      </c>
      <c r="H233" s="170" t="e">
        <f>'2017-V1'!$B$9</f>
        <v>#REF!</v>
      </c>
      <c r="I233" s="169" t="e">
        <f>'2017-V1'!$B$10</f>
        <v>#REF!</v>
      </c>
      <c r="J233" s="172"/>
      <c r="K233" s="263" t="s">
        <v>1183</v>
      </c>
      <c r="L233" s="177">
        <v>9.1999999999999993</v>
      </c>
      <c r="M233" s="229" t="e">
        <f>'2017-V1'!C116</f>
        <v>#REF!</v>
      </c>
      <c r="N233" s="229" t="e">
        <f>'2017-V1'!D116</f>
        <v>#REF!</v>
      </c>
      <c r="O233" s="229" t="e">
        <f>'2017-V1'!E116</f>
        <v>#REF!</v>
      </c>
      <c r="P233" s="229" t="e">
        <f>'2017-V1'!F116</f>
        <v>#REF!</v>
      </c>
      <c r="Q233" s="229" t="e">
        <f>'2017-V1'!G116</f>
        <v>#REF!</v>
      </c>
      <c r="R233" s="229" t="e">
        <f>'2017-V1'!H116</f>
        <v>#REF!</v>
      </c>
      <c r="S233" s="229" t="e">
        <f>'2017-V1'!I116</f>
        <v>#REF!</v>
      </c>
      <c r="T233" s="229" t="e">
        <f>'2017-V1'!J116</f>
        <v>#REF!</v>
      </c>
      <c r="U233" s="229" t="e">
        <f>'2017-V1'!K116</f>
        <v>#REF!</v>
      </c>
      <c r="V233" s="229" t="e">
        <f>'2017-V1'!L116</f>
        <v>#REF!</v>
      </c>
      <c r="W233" s="229" t="e">
        <f>'2017-V1'!M116</f>
        <v>#REF!</v>
      </c>
      <c r="X233" s="229" t="e">
        <f>'2017-V1'!N116</f>
        <v>#REF!</v>
      </c>
      <c r="Y233" s="229" t="e">
        <f>'2017-V1'!O116</f>
        <v>#REF!</v>
      </c>
      <c r="Z233" s="229" t="e">
        <f>'2017-V1'!P116</f>
        <v>#REF!</v>
      </c>
      <c r="AA233" s="229" t="e">
        <f>'2017-V1'!Q116</f>
        <v>#REF!</v>
      </c>
      <c r="AB233" s="229" t="e">
        <f>'2017-V1'!R116</f>
        <v>#REF!</v>
      </c>
      <c r="AC233" s="229" t="e">
        <f>'2017-V1'!S116</f>
        <v>#REF!</v>
      </c>
      <c r="AD233" s="229" t="e">
        <f>'2017-V1'!T116</f>
        <v>#REF!</v>
      </c>
      <c r="AF233" t="e">
        <f t="shared" si="3"/>
        <v>#REF!</v>
      </c>
    </row>
    <row r="234" spans="3:32" x14ac:dyDescent="0.25">
      <c r="C234" s="169" t="e">
        <f>'2017-V1'!$B$3</f>
        <v>#REF!</v>
      </c>
      <c r="D234" s="169">
        <v>2016</v>
      </c>
      <c r="E234" s="169" t="e">
        <f>'2017-V1'!$B$4</f>
        <v>#REF!</v>
      </c>
      <c r="F234" s="169" t="e">
        <f>'2017-V1'!$B$7</f>
        <v>#REF!</v>
      </c>
      <c r="G234" s="169" t="e">
        <f>'2017-V1'!$B$8</f>
        <v>#REF!</v>
      </c>
      <c r="H234" s="170" t="e">
        <f>'2017-V1'!$B$9</f>
        <v>#REF!</v>
      </c>
      <c r="I234" s="169" t="e">
        <f>'2017-V1'!$B$10</f>
        <v>#REF!</v>
      </c>
      <c r="J234" s="172"/>
      <c r="K234" s="263"/>
      <c r="L234" s="177"/>
      <c r="M234" s="229" t="e">
        <f>'2017-V1'!C117</f>
        <v>#REF!</v>
      </c>
      <c r="N234" s="229" t="e">
        <f>'2017-V1'!D117</f>
        <v>#REF!</v>
      </c>
      <c r="O234" s="229" t="e">
        <f>'2017-V1'!E117</f>
        <v>#REF!</v>
      </c>
      <c r="P234" s="229" t="e">
        <f>'2017-V1'!F117</f>
        <v>#REF!</v>
      </c>
      <c r="Q234" s="229" t="e">
        <f>'2017-V1'!G117</f>
        <v>#REF!</v>
      </c>
      <c r="R234" s="229" t="e">
        <f>'2017-V1'!H117</f>
        <v>#REF!</v>
      </c>
      <c r="S234" s="229" t="e">
        <f>'2017-V1'!I117</f>
        <v>#REF!</v>
      </c>
      <c r="T234" s="229" t="e">
        <f>'2017-V1'!J117</f>
        <v>#REF!</v>
      </c>
      <c r="U234" s="229" t="e">
        <f>'2017-V1'!K117</f>
        <v>#REF!</v>
      </c>
      <c r="V234" s="229" t="e">
        <f>'2017-V1'!L117</f>
        <v>#REF!</v>
      </c>
      <c r="W234" s="229" t="e">
        <f>'2017-V1'!M117</f>
        <v>#REF!</v>
      </c>
      <c r="X234" s="229" t="e">
        <f>'2017-V1'!N117</f>
        <v>#REF!</v>
      </c>
      <c r="Y234" s="229" t="e">
        <f>'2017-V1'!O117</f>
        <v>#REF!</v>
      </c>
      <c r="Z234" s="229" t="e">
        <f>'2017-V1'!P117</f>
        <v>#REF!</v>
      </c>
      <c r="AA234" s="229" t="e">
        <f>'2017-V1'!Q117</f>
        <v>#REF!</v>
      </c>
      <c r="AB234" s="229" t="e">
        <f>'2017-V1'!R117</f>
        <v>#REF!</v>
      </c>
      <c r="AC234" s="229" t="e">
        <f>'2017-V1'!S117</f>
        <v>#REF!</v>
      </c>
      <c r="AD234" s="229" t="e">
        <f>'2017-V1'!T117</f>
        <v>#REF!</v>
      </c>
      <c r="AF234" t="e">
        <f t="shared" si="3"/>
        <v>#REF!</v>
      </c>
    </row>
    <row r="235" spans="3:32" ht="45" x14ac:dyDescent="0.25">
      <c r="C235" s="169" t="e">
        <f>'2017-V1'!$B$3</f>
        <v>#REF!</v>
      </c>
      <c r="D235" s="169">
        <v>2016</v>
      </c>
      <c r="E235" s="169" t="e">
        <f>'2017-V1'!$B$4</f>
        <v>#REF!</v>
      </c>
      <c r="F235" s="169" t="e">
        <f>'2017-V1'!$B$7</f>
        <v>#REF!</v>
      </c>
      <c r="G235" s="169" t="e">
        <f>'2017-V1'!$B$8</f>
        <v>#REF!</v>
      </c>
      <c r="H235" s="170" t="e">
        <f>'2017-V1'!$B$9</f>
        <v>#REF!</v>
      </c>
      <c r="I235" s="169" t="e">
        <f>'2017-V1'!$B$10</f>
        <v>#REF!</v>
      </c>
      <c r="J235" s="172"/>
      <c r="K235" s="263" t="s">
        <v>794</v>
      </c>
      <c r="L235" s="177">
        <v>9.3000000000000007</v>
      </c>
      <c r="M235" s="229" t="e">
        <f>'2017-V1'!C118</f>
        <v>#REF!</v>
      </c>
      <c r="N235" s="229" t="e">
        <f>'2017-V1'!D118</f>
        <v>#REF!</v>
      </c>
      <c r="O235" s="229" t="e">
        <f>'2017-V1'!E118</f>
        <v>#REF!</v>
      </c>
      <c r="P235" s="229" t="e">
        <f>'2017-V1'!F118</f>
        <v>#REF!</v>
      </c>
      <c r="Q235" s="229" t="e">
        <f>'2017-V1'!G118</f>
        <v>#REF!</v>
      </c>
      <c r="R235" s="229" t="e">
        <f>'2017-V1'!H118</f>
        <v>#REF!</v>
      </c>
      <c r="S235" s="229" t="e">
        <f>'2017-V1'!I118</f>
        <v>#REF!</v>
      </c>
      <c r="T235" s="229" t="e">
        <f>'2017-V1'!J118</f>
        <v>#REF!</v>
      </c>
      <c r="U235" s="229" t="e">
        <f>'2017-V1'!K118</f>
        <v>#REF!</v>
      </c>
      <c r="V235" s="229" t="e">
        <f>'2017-V1'!L118</f>
        <v>#REF!</v>
      </c>
      <c r="W235" s="229" t="e">
        <f>'2017-V1'!M118</f>
        <v>#REF!</v>
      </c>
      <c r="X235" s="229" t="e">
        <f>'2017-V1'!N118</f>
        <v>#REF!</v>
      </c>
      <c r="Y235" s="229" t="e">
        <f>'2017-V1'!O118</f>
        <v>#REF!</v>
      </c>
      <c r="Z235" s="229" t="e">
        <f>'2017-V1'!P118</f>
        <v>#REF!</v>
      </c>
      <c r="AA235" s="229" t="e">
        <f>'2017-V1'!Q118</f>
        <v>#REF!</v>
      </c>
      <c r="AB235" s="229" t="e">
        <f>'2017-V1'!R118</f>
        <v>#REF!</v>
      </c>
      <c r="AC235" s="229" t="e">
        <f>'2017-V1'!S118</f>
        <v>#REF!</v>
      </c>
      <c r="AD235" s="229" t="e">
        <f>'2017-V1'!T118</f>
        <v>#REF!</v>
      </c>
      <c r="AF235" t="e">
        <f t="shared" si="3"/>
        <v>#REF!</v>
      </c>
    </row>
    <row r="236" spans="3:32" x14ac:dyDescent="0.25">
      <c r="C236" s="169" t="e">
        <f>'2017-V1'!$B$3</f>
        <v>#REF!</v>
      </c>
      <c r="D236" s="169">
        <v>2016</v>
      </c>
      <c r="E236" s="169" t="e">
        <f>'2017-V1'!$B$4</f>
        <v>#REF!</v>
      </c>
      <c r="F236" s="169" t="e">
        <f>'2017-V1'!$B$7</f>
        <v>#REF!</v>
      </c>
      <c r="G236" s="169" t="e">
        <f>'2017-V1'!$B$8</f>
        <v>#REF!</v>
      </c>
      <c r="H236" s="170" t="e">
        <f>'2017-V1'!$B$9</f>
        <v>#REF!</v>
      </c>
      <c r="I236" s="169" t="e">
        <f>'2017-V1'!$B$10</f>
        <v>#REF!</v>
      </c>
      <c r="J236" s="172"/>
      <c r="K236" s="263"/>
      <c r="L236" s="177">
        <v>0</v>
      </c>
      <c r="M236" s="229">
        <f>'2017-V1'!C119</f>
        <v>0</v>
      </c>
      <c r="N236" s="229">
        <f>'2017-V1'!D119</f>
        <v>0</v>
      </c>
      <c r="O236" s="229">
        <f>'2017-V1'!E119</f>
        <v>0</v>
      </c>
      <c r="P236" s="229">
        <f>'2017-V1'!F119</f>
        <v>0</v>
      </c>
      <c r="Q236" s="229">
        <f>'2017-V1'!G119</f>
        <v>0</v>
      </c>
      <c r="R236" s="229">
        <f>'2017-V1'!H119</f>
        <v>0</v>
      </c>
      <c r="S236" s="229">
        <f>'2017-V1'!I119</f>
        <v>0</v>
      </c>
      <c r="T236" s="229">
        <f>'2017-V1'!J119</f>
        <v>0</v>
      </c>
      <c r="U236" s="229">
        <f>'2017-V1'!K119</f>
        <v>0</v>
      </c>
      <c r="V236" s="229">
        <f>'2017-V1'!L119</f>
        <v>0</v>
      </c>
      <c r="W236" s="229">
        <f>'2017-V1'!M119</f>
        <v>0</v>
      </c>
      <c r="X236" s="229">
        <f>'2017-V1'!N119</f>
        <v>0</v>
      </c>
      <c r="Y236" s="229">
        <f>'2017-V1'!O119</f>
        <v>0</v>
      </c>
      <c r="Z236" s="229">
        <f>'2017-V1'!P119</f>
        <v>0</v>
      </c>
      <c r="AA236" s="229">
        <f>'2017-V1'!Q119</f>
        <v>0</v>
      </c>
      <c r="AB236" s="229">
        <f>'2017-V1'!R119</f>
        <v>0</v>
      </c>
      <c r="AC236" s="229">
        <f>'2017-V1'!S119</f>
        <v>0</v>
      </c>
      <c r="AD236" s="229">
        <f>'2017-V1'!T119</f>
        <v>0</v>
      </c>
      <c r="AF236">
        <f t="shared" si="3"/>
        <v>1</v>
      </c>
    </row>
    <row r="237" spans="3:32" ht="60" x14ac:dyDescent="0.25">
      <c r="C237" s="169" t="e">
        <f>'2017-V1'!$B$3</f>
        <v>#REF!</v>
      </c>
      <c r="D237" s="169">
        <v>2016</v>
      </c>
      <c r="E237" s="169" t="e">
        <f>'2017-V1'!$B$4</f>
        <v>#REF!</v>
      </c>
      <c r="F237" s="169" t="e">
        <f>'2017-V1'!$B$7</f>
        <v>#REF!</v>
      </c>
      <c r="G237" s="169" t="e">
        <f>'2017-V1'!$B$8</f>
        <v>#REF!</v>
      </c>
      <c r="H237" s="170" t="e">
        <f>'2017-V1'!$B$9</f>
        <v>#REF!</v>
      </c>
      <c r="I237" s="169" t="e">
        <f>'2017-V1'!$B$10</f>
        <v>#REF!</v>
      </c>
      <c r="J237" s="172"/>
      <c r="K237" s="262" t="s">
        <v>796</v>
      </c>
      <c r="L237" s="177">
        <v>10</v>
      </c>
      <c r="M237" s="229" t="e">
        <f>'2017-V1'!C120</f>
        <v>#REF!</v>
      </c>
      <c r="N237" s="229" t="e">
        <f>'2017-V1'!D120</f>
        <v>#REF!</v>
      </c>
      <c r="O237" s="229" t="e">
        <f>'2017-V1'!E120</f>
        <v>#REF!</v>
      </c>
      <c r="P237" s="229" t="e">
        <f>'2017-V1'!F120</f>
        <v>#REF!</v>
      </c>
      <c r="Q237" s="229" t="e">
        <f>'2017-V1'!G120</f>
        <v>#REF!</v>
      </c>
      <c r="R237" s="229" t="e">
        <f>'2017-V1'!H120</f>
        <v>#REF!</v>
      </c>
      <c r="S237" s="229" t="e">
        <f>'2017-V1'!I120</f>
        <v>#REF!</v>
      </c>
      <c r="T237" s="229" t="e">
        <f>'2017-V1'!J120</f>
        <v>#REF!</v>
      </c>
      <c r="U237" s="229" t="e">
        <f>'2017-V1'!K120</f>
        <v>#REF!</v>
      </c>
      <c r="V237" s="229" t="e">
        <f>'2017-V1'!L120</f>
        <v>#REF!</v>
      </c>
      <c r="W237" s="229" t="e">
        <f>'2017-V1'!M120</f>
        <v>#REF!</v>
      </c>
      <c r="X237" s="229" t="e">
        <f>'2017-V1'!N120</f>
        <v>#REF!</v>
      </c>
      <c r="Y237" s="229" t="e">
        <f>'2017-V1'!O120</f>
        <v>#REF!</v>
      </c>
      <c r="Z237" s="229" t="e">
        <f>'2017-V1'!P120</f>
        <v>#REF!</v>
      </c>
      <c r="AA237" s="229" t="e">
        <f>'2017-V1'!Q120</f>
        <v>#REF!</v>
      </c>
      <c r="AB237" s="229" t="e">
        <f>'2017-V1'!R120</f>
        <v>#REF!</v>
      </c>
      <c r="AC237" s="229" t="e">
        <f>'2017-V1'!S120</f>
        <v>#REF!</v>
      </c>
      <c r="AD237" s="229" t="e">
        <f>'2017-V1'!T120</f>
        <v>#REF!</v>
      </c>
      <c r="AF237" t="e">
        <f t="shared" si="3"/>
        <v>#REF!</v>
      </c>
    </row>
    <row r="238" spans="3:32" ht="30" x14ac:dyDescent="0.25">
      <c r="C238" s="169" t="e">
        <f>'2017-V1'!$B$3</f>
        <v>#REF!</v>
      </c>
      <c r="D238" s="169">
        <v>2016</v>
      </c>
      <c r="E238" s="169" t="e">
        <f>'2017-V1'!$B$4</f>
        <v>#REF!</v>
      </c>
      <c r="F238" s="169" t="e">
        <f>'2017-V1'!$B$7</f>
        <v>#REF!</v>
      </c>
      <c r="G238" s="169" t="e">
        <f>'2017-V1'!$B$8</f>
        <v>#REF!</v>
      </c>
      <c r="H238" s="170" t="e">
        <f>'2017-V1'!$B$9</f>
        <v>#REF!</v>
      </c>
      <c r="I238" s="169" t="e">
        <f>'2017-V1'!$B$10</f>
        <v>#REF!</v>
      </c>
      <c r="J238" s="172"/>
      <c r="K238" s="263" t="s">
        <v>799</v>
      </c>
      <c r="L238" s="177">
        <v>10.1</v>
      </c>
      <c r="M238" s="229" t="e">
        <f>'2017-V1'!C121</f>
        <v>#REF!</v>
      </c>
      <c r="N238" s="229" t="e">
        <f>'2017-V1'!D121</f>
        <v>#REF!</v>
      </c>
      <c r="O238" s="229" t="e">
        <f>'2017-V1'!E121</f>
        <v>#REF!</v>
      </c>
      <c r="P238" s="229" t="e">
        <f>'2017-V1'!F121</f>
        <v>#REF!</v>
      </c>
      <c r="Q238" s="229" t="e">
        <f>'2017-V1'!G121</f>
        <v>#REF!</v>
      </c>
      <c r="R238" s="229" t="e">
        <f>'2017-V1'!H121</f>
        <v>#REF!</v>
      </c>
      <c r="S238" s="229" t="e">
        <f>'2017-V1'!I121</f>
        <v>#REF!</v>
      </c>
      <c r="T238" s="229" t="e">
        <f>'2017-V1'!J121</f>
        <v>#REF!</v>
      </c>
      <c r="U238" s="229" t="e">
        <f>'2017-V1'!K121</f>
        <v>#REF!</v>
      </c>
      <c r="V238" s="229" t="e">
        <f>'2017-V1'!L121</f>
        <v>#REF!</v>
      </c>
      <c r="W238" s="229" t="e">
        <f>'2017-V1'!M121</f>
        <v>#REF!</v>
      </c>
      <c r="X238" s="229" t="e">
        <f>'2017-V1'!N121</f>
        <v>#REF!</v>
      </c>
      <c r="Y238" s="229" t="e">
        <f>'2017-V1'!O121</f>
        <v>#REF!</v>
      </c>
      <c r="Z238" s="229" t="e">
        <f>'2017-V1'!P121</f>
        <v>#REF!</v>
      </c>
      <c r="AA238" s="229" t="e">
        <f>'2017-V1'!Q121</f>
        <v>#REF!</v>
      </c>
      <c r="AB238" s="229" t="e">
        <f>'2017-V1'!R121</f>
        <v>#REF!</v>
      </c>
      <c r="AC238" s="229" t="e">
        <f>'2017-V1'!S121</f>
        <v>#REF!</v>
      </c>
      <c r="AD238" s="229" t="e">
        <f>'2017-V1'!T121</f>
        <v>#REF!</v>
      </c>
      <c r="AF238" t="e">
        <f t="shared" si="3"/>
        <v>#REF!</v>
      </c>
    </row>
    <row r="239" spans="3:32" ht="30" x14ac:dyDescent="0.25">
      <c r="C239" s="169" t="e">
        <f>'2017-V1'!$B$3</f>
        <v>#REF!</v>
      </c>
      <c r="D239" s="169">
        <v>2016</v>
      </c>
      <c r="E239" s="169" t="e">
        <f>'2017-V1'!$B$4</f>
        <v>#REF!</v>
      </c>
      <c r="F239" s="169" t="e">
        <f>'2017-V1'!$B$7</f>
        <v>#REF!</v>
      </c>
      <c r="G239" s="169" t="e">
        <f>'2017-V1'!$B$8</f>
        <v>#REF!</v>
      </c>
      <c r="H239" s="170" t="e">
        <f>'2017-V1'!$B$9</f>
        <v>#REF!</v>
      </c>
      <c r="I239" s="169" t="e">
        <f>'2017-V1'!$B$10</f>
        <v>#REF!</v>
      </c>
      <c r="J239" s="172"/>
      <c r="K239" s="263" t="s">
        <v>800</v>
      </c>
      <c r="L239" s="177">
        <v>10.199999999999999</v>
      </c>
      <c r="M239" s="229" t="e">
        <f>'2017-V1'!C122</f>
        <v>#REF!</v>
      </c>
      <c r="N239" s="229" t="e">
        <f>'2017-V1'!D122</f>
        <v>#REF!</v>
      </c>
      <c r="O239" s="229" t="e">
        <f>'2017-V1'!E122</f>
        <v>#REF!</v>
      </c>
      <c r="P239" s="229" t="e">
        <f>'2017-V1'!F122</f>
        <v>#REF!</v>
      </c>
      <c r="Q239" s="229" t="e">
        <f>'2017-V1'!G122</f>
        <v>#REF!</v>
      </c>
      <c r="R239" s="229" t="e">
        <f>'2017-V1'!H122</f>
        <v>#REF!</v>
      </c>
      <c r="S239" s="229" t="e">
        <f>'2017-V1'!I122</f>
        <v>#REF!</v>
      </c>
      <c r="T239" s="229" t="e">
        <f>'2017-V1'!J122</f>
        <v>#REF!</v>
      </c>
      <c r="U239" s="229" t="e">
        <f>'2017-V1'!K122</f>
        <v>#REF!</v>
      </c>
      <c r="V239" s="229" t="e">
        <f>'2017-V1'!L122</f>
        <v>#REF!</v>
      </c>
      <c r="W239" s="229" t="e">
        <f>'2017-V1'!M122</f>
        <v>#REF!</v>
      </c>
      <c r="X239" s="229" t="e">
        <f>'2017-V1'!N122</f>
        <v>#REF!</v>
      </c>
      <c r="Y239" s="229" t="e">
        <f>'2017-V1'!O122</f>
        <v>#REF!</v>
      </c>
      <c r="Z239" s="229" t="e">
        <f>'2017-V1'!P122</f>
        <v>#REF!</v>
      </c>
      <c r="AA239" s="229" t="e">
        <f>'2017-V1'!Q122</f>
        <v>#REF!</v>
      </c>
      <c r="AB239" s="229" t="e">
        <f>'2017-V1'!R122</f>
        <v>#REF!</v>
      </c>
      <c r="AC239" s="229" t="e">
        <f>'2017-V1'!S122</f>
        <v>#REF!</v>
      </c>
      <c r="AD239" s="229" t="e">
        <f>'2017-V1'!T122</f>
        <v>#REF!</v>
      </c>
      <c r="AF239" t="e">
        <f t="shared" si="3"/>
        <v>#REF!</v>
      </c>
    </row>
    <row r="240" spans="3:32" x14ac:dyDescent="0.25">
      <c r="C240" s="169" t="e">
        <f>'2017-V1'!$B$3</f>
        <v>#REF!</v>
      </c>
      <c r="D240" s="169">
        <v>2016</v>
      </c>
      <c r="E240" s="169" t="e">
        <f>'2017-V1'!$B$4</f>
        <v>#REF!</v>
      </c>
      <c r="F240" s="169" t="e">
        <f>'2017-V1'!$B$7</f>
        <v>#REF!</v>
      </c>
      <c r="G240" s="169" t="e">
        <f>'2017-V1'!$B$8</f>
        <v>#REF!</v>
      </c>
      <c r="H240" s="170" t="e">
        <f>'2017-V1'!$B$9</f>
        <v>#REF!</v>
      </c>
      <c r="I240" s="169" t="e">
        <f>'2017-V1'!$B$10</f>
        <v>#REF!</v>
      </c>
      <c r="J240" s="172"/>
      <c r="K240" s="263"/>
      <c r="L240" s="177"/>
      <c r="M240" s="229">
        <f>'2017-V1'!C123</f>
        <v>0</v>
      </c>
      <c r="N240" s="229">
        <f>'2017-V1'!D123</f>
        <v>0</v>
      </c>
      <c r="O240" s="229">
        <f>'2017-V1'!E123</f>
        <v>0</v>
      </c>
      <c r="P240" s="229">
        <f>'2017-V1'!F123</f>
        <v>0</v>
      </c>
      <c r="Q240" s="229">
        <f>'2017-V1'!G123</f>
        <v>0</v>
      </c>
      <c r="R240" s="229">
        <f>'2017-V1'!H123</f>
        <v>0</v>
      </c>
      <c r="S240" s="229">
        <f>'2017-V1'!I123</f>
        <v>0</v>
      </c>
      <c r="T240" s="229">
        <f>'2017-V1'!J123</f>
        <v>0</v>
      </c>
      <c r="U240" s="229">
        <f>'2017-V1'!K123</f>
        <v>0</v>
      </c>
      <c r="V240" s="229">
        <f>'2017-V1'!L123</f>
        <v>0</v>
      </c>
      <c r="W240" s="229">
        <f>'2017-V1'!M123</f>
        <v>0</v>
      </c>
      <c r="X240" s="229">
        <f>'2017-V1'!N123</f>
        <v>0</v>
      </c>
      <c r="Y240" s="229">
        <f>'2017-V1'!O123</f>
        <v>0</v>
      </c>
      <c r="Z240" s="229">
        <f>'2017-V1'!P123</f>
        <v>0</v>
      </c>
      <c r="AA240" s="229">
        <f>'2017-V1'!Q123</f>
        <v>0</v>
      </c>
      <c r="AB240" s="229">
        <f>'2017-V1'!R123</f>
        <v>0</v>
      </c>
      <c r="AC240" s="229">
        <f>'2017-V1'!S123</f>
        <v>0</v>
      </c>
      <c r="AD240" s="229">
        <f>'2017-V1'!T123</f>
        <v>0</v>
      </c>
      <c r="AF240">
        <f t="shared" si="3"/>
        <v>1</v>
      </c>
    </row>
    <row r="241" spans="3:32" ht="18.75" x14ac:dyDescent="0.25">
      <c r="C241" s="169" t="e">
        <f>'2017-V1'!$B$3</f>
        <v>#REF!</v>
      </c>
      <c r="D241" s="169">
        <v>2016</v>
      </c>
      <c r="E241" s="169" t="e">
        <f>'2017-V1'!$B$4</f>
        <v>#REF!</v>
      </c>
      <c r="F241" s="169" t="e">
        <f>'2017-V1'!$B$7</f>
        <v>#REF!</v>
      </c>
      <c r="G241" s="169" t="e">
        <f>'2017-V1'!$B$8</f>
        <v>#REF!</v>
      </c>
      <c r="H241" s="170" t="e">
        <f>'2017-V1'!$B$9</f>
        <v>#REF!</v>
      </c>
      <c r="I241" s="169" t="e">
        <f>'2017-V1'!$B$10</f>
        <v>#REF!</v>
      </c>
      <c r="J241" s="172"/>
      <c r="K241" s="264" t="s">
        <v>802</v>
      </c>
      <c r="L241" s="177"/>
      <c r="M241" s="229">
        <f>'2017-V1'!C124</f>
        <v>0</v>
      </c>
      <c r="N241" s="229">
        <f>'2017-V1'!D124</f>
        <v>0</v>
      </c>
      <c r="O241" s="229">
        <f>'2017-V1'!E124</f>
        <v>0</v>
      </c>
      <c r="P241" s="229">
        <f>'2017-V1'!F124</f>
        <v>0</v>
      </c>
      <c r="Q241" s="229">
        <f>'2017-V1'!G124</f>
        <v>0</v>
      </c>
      <c r="R241" s="229">
        <f>'2017-V1'!H124</f>
        <v>0</v>
      </c>
      <c r="S241" s="229">
        <f>'2017-V1'!I124</f>
        <v>0</v>
      </c>
      <c r="T241" s="229">
        <f>'2017-V1'!J124</f>
        <v>0</v>
      </c>
      <c r="U241" s="229">
        <f>'2017-V1'!K124</f>
        <v>0</v>
      </c>
      <c r="V241" s="229">
        <f>'2017-V1'!L124</f>
        <v>0</v>
      </c>
      <c r="W241" s="229">
        <f>'2017-V1'!M124</f>
        <v>0</v>
      </c>
      <c r="X241" s="229">
        <f>'2017-V1'!N124</f>
        <v>0</v>
      </c>
      <c r="Y241" s="229">
        <f>'2017-V1'!O124</f>
        <v>0</v>
      </c>
      <c r="Z241" s="229">
        <f>'2017-V1'!P124</f>
        <v>0</v>
      </c>
      <c r="AA241" s="229">
        <f>'2017-V1'!Q124</f>
        <v>0</v>
      </c>
      <c r="AB241" s="229">
        <f>'2017-V1'!R124</f>
        <v>0</v>
      </c>
      <c r="AC241" s="229">
        <f>'2017-V1'!S124</f>
        <v>0</v>
      </c>
      <c r="AD241" s="229" t="e">
        <f>'2017-V1'!T124</f>
        <v>#REF!</v>
      </c>
      <c r="AF241" t="e">
        <f t="shared" si="3"/>
        <v>#REF!</v>
      </c>
    </row>
    <row r="242" spans="3:32" ht="17.25" x14ac:dyDescent="0.25">
      <c r="C242" s="169" t="e">
        <f>'2017-V1'!$B$3</f>
        <v>#REF!</v>
      </c>
      <c r="D242" s="169">
        <v>2016</v>
      </c>
      <c r="E242" s="169" t="e">
        <f>'2017-V1'!$B$4</f>
        <v>#REF!</v>
      </c>
      <c r="F242" s="169" t="e">
        <f>'2017-V1'!$B$7</f>
        <v>#REF!</v>
      </c>
      <c r="G242" s="169" t="e">
        <f>'2017-V1'!$B$8</f>
        <v>#REF!</v>
      </c>
      <c r="H242" s="170" t="e">
        <f>'2017-V1'!$B$9</f>
        <v>#REF!</v>
      </c>
      <c r="I242" s="169" t="e">
        <f>'2017-V1'!$B$10</f>
        <v>#REF!</v>
      </c>
      <c r="J242" s="172"/>
      <c r="K242" s="265"/>
      <c r="L242" s="177"/>
      <c r="M242" s="229">
        <f>'2017-V1'!C125</f>
        <v>0</v>
      </c>
      <c r="N242" s="229">
        <f>'2017-V1'!D125</f>
        <v>0</v>
      </c>
      <c r="O242" s="229">
        <f>'2017-V1'!E125</f>
        <v>0</v>
      </c>
      <c r="P242" s="229">
        <f>'2017-V1'!F125</f>
        <v>0</v>
      </c>
      <c r="Q242" s="229">
        <f>'2017-V1'!G125</f>
        <v>0</v>
      </c>
      <c r="R242" s="229">
        <f>'2017-V1'!H125</f>
        <v>0</v>
      </c>
      <c r="S242" s="229">
        <f>'2017-V1'!I125</f>
        <v>0</v>
      </c>
      <c r="T242" s="229">
        <f>'2017-V1'!J125</f>
        <v>0</v>
      </c>
      <c r="U242" s="229">
        <f>'2017-V1'!K125</f>
        <v>0</v>
      </c>
      <c r="V242" s="229">
        <f>'2017-V1'!L125</f>
        <v>0</v>
      </c>
      <c r="W242" s="229">
        <f>'2017-V1'!M125</f>
        <v>0</v>
      </c>
      <c r="X242" s="229">
        <f>'2017-V1'!N125</f>
        <v>0</v>
      </c>
      <c r="Y242" s="229">
        <f>'2017-V1'!O125</f>
        <v>0</v>
      </c>
      <c r="Z242" s="229">
        <f>'2017-V1'!P125</f>
        <v>0</v>
      </c>
      <c r="AA242" s="229">
        <f>'2017-V1'!Q125</f>
        <v>0</v>
      </c>
      <c r="AB242" s="229">
        <f>'2017-V1'!R125</f>
        <v>0</v>
      </c>
      <c r="AC242" s="229">
        <f>'2017-V1'!S125</f>
        <v>0</v>
      </c>
      <c r="AD242" s="229">
        <f>'2017-V1'!T125</f>
        <v>0</v>
      </c>
      <c r="AF242">
        <f t="shared" si="3"/>
        <v>1</v>
      </c>
    </row>
    <row r="243" spans="3:32" ht="135" x14ac:dyDescent="0.25">
      <c r="C243" s="169" t="e">
        <f>'2017-V1'!$B$3</f>
        <v>#REF!</v>
      </c>
      <c r="D243" s="169">
        <v>2016</v>
      </c>
      <c r="E243" s="169" t="e">
        <f>'2017-V1'!$B$4</f>
        <v>#REF!</v>
      </c>
      <c r="F243" s="169" t="e">
        <f>'2017-V1'!$B$7</f>
        <v>#REF!</v>
      </c>
      <c r="G243" s="169" t="e">
        <f>'2017-V1'!$B$8</f>
        <v>#REF!</v>
      </c>
      <c r="H243" s="170" t="e">
        <f>'2017-V1'!$B$9</f>
        <v>#REF!</v>
      </c>
      <c r="I243" s="169" t="e">
        <f>'2017-V1'!$B$10</f>
        <v>#REF!</v>
      </c>
      <c r="J243" s="172"/>
      <c r="K243" s="262" t="s">
        <v>801</v>
      </c>
      <c r="L243" s="177"/>
      <c r="M243" s="229" t="e">
        <f>'2017-V1'!C126</f>
        <v>#REF!</v>
      </c>
      <c r="N243" s="229" t="e">
        <f>'2017-V1'!D126</f>
        <v>#REF!</v>
      </c>
      <c r="O243" s="229" t="e">
        <f>'2017-V1'!E126</f>
        <v>#REF!</v>
      </c>
      <c r="P243" s="229" t="e">
        <f>'2017-V1'!F126</f>
        <v>#REF!</v>
      </c>
      <c r="Q243" s="229" t="e">
        <f>'2017-V1'!G126</f>
        <v>#REF!</v>
      </c>
      <c r="R243" s="229" t="e">
        <f>'2017-V1'!H126</f>
        <v>#REF!</v>
      </c>
      <c r="S243" s="229" t="e">
        <f>'2017-V1'!I126</f>
        <v>#REF!</v>
      </c>
      <c r="T243" s="229" t="e">
        <f>'2017-V1'!J126</f>
        <v>#REF!</v>
      </c>
      <c r="U243" s="229" t="e">
        <f>'2017-V1'!K126</f>
        <v>#REF!</v>
      </c>
      <c r="V243" s="229" t="e">
        <f>'2017-V1'!L126</f>
        <v>#REF!</v>
      </c>
      <c r="W243" s="229" t="e">
        <f>'2017-V1'!M126</f>
        <v>#REF!</v>
      </c>
      <c r="X243" s="229" t="e">
        <f>'2017-V1'!N126</f>
        <v>#REF!</v>
      </c>
      <c r="Y243" s="229" t="e">
        <f>'2017-V1'!O126</f>
        <v>#REF!</v>
      </c>
      <c r="Z243" s="229" t="e">
        <f>'2017-V1'!P126</f>
        <v>#REF!</v>
      </c>
      <c r="AA243" s="229" t="e">
        <f>'2017-V1'!Q126</f>
        <v>#REF!</v>
      </c>
      <c r="AB243" s="229" t="e">
        <f>'2017-V1'!R126</f>
        <v>#REF!</v>
      </c>
      <c r="AC243" s="229" t="e">
        <f>'2017-V1'!S126</f>
        <v>#REF!</v>
      </c>
      <c r="AD243" s="229" t="e">
        <f>'2017-V1'!T126</f>
        <v>#REF!</v>
      </c>
      <c r="AF243" t="e">
        <f t="shared" si="3"/>
        <v>#REF!</v>
      </c>
    </row>
    <row r="244" spans="3:32" x14ac:dyDescent="0.25">
      <c r="C244" s="169" t="e">
        <f>'2017-V1'!$B$3</f>
        <v>#REF!</v>
      </c>
      <c r="D244" s="169">
        <v>2016</v>
      </c>
      <c r="E244" s="169" t="e">
        <f>'2017-V1'!$B$4</f>
        <v>#REF!</v>
      </c>
      <c r="F244" s="169" t="e">
        <f>'2017-V1'!$B$7</f>
        <v>#REF!</v>
      </c>
      <c r="G244" s="169" t="e">
        <f>'2017-V1'!$B$8</f>
        <v>#REF!</v>
      </c>
      <c r="H244" s="170" t="e">
        <f>'2017-V1'!$B$9</f>
        <v>#REF!</v>
      </c>
      <c r="I244" s="169" t="e">
        <f>'2017-V1'!$B$10</f>
        <v>#REF!</v>
      </c>
      <c r="J244" s="172"/>
      <c r="K244" s="266"/>
      <c r="L244" s="177"/>
      <c r="M244" s="229">
        <f>'2017-V1'!C127</f>
        <v>0</v>
      </c>
      <c r="N244" s="229">
        <f>'2017-V1'!D127</f>
        <v>0</v>
      </c>
      <c r="O244" s="229">
        <f>'2017-V1'!E127</f>
        <v>0</v>
      </c>
      <c r="P244" s="229">
        <f>'2017-V1'!F127</f>
        <v>0</v>
      </c>
      <c r="Q244" s="229">
        <f>'2017-V1'!G127</f>
        <v>0</v>
      </c>
      <c r="R244" s="229">
        <f>'2017-V1'!H127</f>
        <v>0</v>
      </c>
      <c r="S244" s="229">
        <f>'2017-V1'!I127</f>
        <v>0</v>
      </c>
      <c r="T244" s="229">
        <f>'2017-V1'!J127</f>
        <v>0</v>
      </c>
      <c r="U244" s="229">
        <f>'2017-V1'!K127</f>
        <v>0</v>
      </c>
      <c r="V244" s="229">
        <f>'2017-V1'!L127</f>
        <v>0</v>
      </c>
      <c r="W244" s="229">
        <f>'2017-V1'!M127</f>
        <v>0</v>
      </c>
      <c r="X244" s="229">
        <f>'2017-V1'!N127</f>
        <v>0</v>
      </c>
      <c r="Y244" s="229">
        <f>'2017-V1'!O127</f>
        <v>0</v>
      </c>
      <c r="Z244" s="229">
        <f>'2017-V1'!P127</f>
        <v>0</v>
      </c>
      <c r="AA244" s="229">
        <f>'2017-V1'!Q127</f>
        <v>0</v>
      </c>
      <c r="AB244" s="229">
        <f>'2017-V1'!R127</f>
        <v>0</v>
      </c>
      <c r="AC244" s="229">
        <f>'2017-V1'!S127</f>
        <v>0</v>
      </c>
      <c r="AD244" s="229">
        <f>'2017-V1'!T127</f>
        <v>0</v>
      </c>
      <c r="AF244">
        <f t="shared" si="3"/>
        <v>1</v>
      </c>
    </row>
    <row r="245" spans="3:32" x14ac:dyDescent="0.25">
      <c r="C245" s="169" t="e">
        <f>'2017-V1'!$B$3</f>
        <v>#REF!</v>
      </c>
      <c r="D245" s="169">
        <v>2016</v>
      </c>
      <c r="E245" s="169" t="e">
        <f>'2017-V1'!$B$4</f>
        <v>#REF!</v>
      </c>
      <c r="F245" s="169" t="e">
        <f>'2017-V1'!$B$7</f>
        <v>#REF!</v>
      </c>
      <c r="G245" s="169" t="e">
        <f>'2017-V1'!$B$8</f>
        <v>#REF!</v>
      </c>
      <c r="H245" s="170" t="e">
        <f>'2017-V1'!$B$9</f>
        <v>#REF!</v>
      </c>
      <c r="I245" s="169" t="e">
        <f>'2017-V1'!$B$10</f>
        <v>#REF!</v>
      </c>
      <c r="J245" s="172"/>
      <c r="K245" s="266"/>
      <c r="L245" s="177"/>
      <c r="M245" s="229">
        <f>'2017-V1'!C128</f>
        <v>0</v>
      </c>
      <c r="N245" s="229">
        <f>'2017-V1'!D128</f>
        <v>0</v>
      </c>
      <c r="O245" s="229">
        <f>'2017-V1'!E128</f>
        <v>0</v>
      </c>
      <c r="P245" s="229">
        <f>'2017-V1'!F128</f>
        <v>0</v>
      </c>
      <c r="Q245" s="229">
        <f>'2017-V1'!G128</f>
        <v>0</v>
      </c>
      <c r="R245" s="229">
        <f>'2017-V1'!H128</f>
        <v>0</v>
      </c>
      <c r="S245" s="229">
        <f>'2017-V1'!I128</f>
        <v>0</v>
      </c>
      <c r="T245" s="229">
        <f>'2017-V1'!J128</f>
        <v>0</v>
      </c>
      <c r="U245" s="229">
        <f>'2017-V1'!K128</f>
        <v>0</v>
      </c>
      <c r="V245" s="229">
        <f>'2017-V1'!L128</f>
        <v>0</v>
      </c>
      <c r="W245" s="229">
        <f>'2017-V1'!M128</f>
        <v>0</v>
      </c>
      <c r="X245" s="229">
        <f>'2017-V1'!N128</f>
        <v>0</v>
      </c>
      <c r="Y245" s="229">
        <f>'2017-V1'!O128</f>
        <v>0</v>
      </c>
      <c r="Z245" s="229">
        <f>'2017-V1'!P128</f>
        <v>0</v>
      </c>
      <c r="AA245" s="229">
        <f>'2017-V1'!Q128</f>
        <v>0</v>
      </c>
      <c r="AB245" s="229">
        <f>'2017-V1'!R128</f>
        <v>0</v>
      </c>
      <c r="AC245" s="229">
        <f>'2017-V1'!S128</f>
        <v>0</v>
      </c>
      <c r="AD245" s="229">
        <f>'2017-V1'!T128</f>
        <v>0</v>
      </c>
      <c r="AF245">
        <f t="shared" si="3"/>
        <v>1</v>
      </c>
    </row>
    <row r="246" spans="3:32" x14ac:dyDescent="0.25">
      <c r="C246" s="169" t="e">
        <f>'2017-V1'!$B$3</f>
        <v>#REF!</v>
      </c>
      <c r="D246" s="169">
        <v>2016</v>
      </c>
      <c r="E246" s="169" t="e">
        <f>'2017-V1'!$B$4</f>
        <v>#REF!</v>
      </c>
      <c r="F246" s="169" t="e">
        <f>'2017-V1'!$B$7</f>
        <v>#REF!</v>
      </c>
      <c r="G246" s="169" t="e">
        <f>'2017-V1'!$B$8</f>
        <v>#REF!</v>
      </c>
      <c r="H246" s="170" t="e">
        <f>'2017-V1'!$B$9</f>
        <v>#REF!</v>
      </c>
      <c r="I246" s="169" t="e">
        <f>'2017-V1'!$B$10</f>
        <v>#REF!</v>
      </c>
      <c r="J246" s="172"/>
      <c r="K246" s="266"/>
      <c r="L246" s="177"/>
      <c r="M246" s="229">
        <f>'2017-V1'!C129</f>
        <v>0</v>
      </c>
      <c r="N246" s="229">
        <f>'2017-V1'!D129</f>
        <v>0</v>
      </c>
      <c r="O246" s="229">
        <f>'2017-V1'!E129</f>
        <v>0</v>
      </c>
      <c r="P246" s="229">
        <f>'2017-V1'!F129</f>
        <v>0</v>
      </c>
      <c r="Q246" s="229">
        <f>'2017-V1'!G129</f>
        <v>0</v>
      </c>
      <c r="R246" s="229">
        <f>'2017-V1'!H129</f>
        <v>0</v>
      </c>
      <c r="S246" s="229">
        <f>'2017-V1'!I129</f>
        <v>0</v>
      </c>
      <c r="T246" s="229">
        <f>'2017-V1'!J129</f>
        <v>0</v>
      </c>
      <c r="U246" s="229">
        <f>'2017-V1'!K129</f>
        <v>0</v>
      </c>
      <c r="V246" s="229">
        <f>'2017-V1'!L129</f>
        <v>0</v>
      </c>
      <c r="W246" s="229">
        <f>'2017-V1'!M129</f>
        <v>0</v>
      </c>
      <c r="X246" s="229">
        <f>'2017-V1'!N129</f>
        <v>0</v>
      </c>
      <c r="Y246" s="229">
        <f>'2017-V1'!O129</f>
        <v>0</v>
      </c>
      <c r="Z246" s="229">
        <f>'2017-V1'!P129</f>
        <v>0</v>
      </c>
      <c r="AA246" s="229">
        <f>'2017-V1'!Q129</f>
        <v>0</v>
      </c>
      <c r="AB246" s="229">
        <f>'2017-V1'!R129</f>
        <v>0</v>
      </c>
      <c r="AC246" s="229">
        <f>'2017-V1'!S129</f>
        <v>0</v>
      </c>
      <c r="AD246" s="229">
        <f>'2017-V1'!T129</f>
        <v>0</v>
      </c>
      <c r="AF246">
        <f t="shared" si="3"/>
        <v>1</v>
      </c>
    </row>
    <row r="247" spans="3:32" x14ac:dyDescent="0.25">
      <c r="C247" s="169" t="e">
        <f>'2017-V1'!$B$3</f>
        <v>#REF!</v>
      </c>
      <c r="D247" s="169">
        <v>2016</v>
      </c>
      <c r="E247" s="169" t="e">
        <f>'2017-V1'!$B$4</f>
        <v>#REF!</v>
      </c>
      <c r="F247" s="169" t="e">
        <f>'2017-V1'!$B$7</f>
        <v>#REF!</v>
      </c>
      <c r="G247" s="169" t="e">
        <f>'2017-V1'!$B$8</f>
        <v>#REF!</v>
      </c>
      <c r="H247" s="170" t="e">
        <f>'2017-V1'!$B$9</f>
        <v>#REF!</v>
      </c>
      <c r="I247" s="169" t="e">
        <f>'2017-V1'!$B$10</f>
        <v>#REF!</v>
      </c>
      <c r="J247" s="172"/>
      <c r="K247" s="266"/>
      <c r="L247" s="177"/>
      <c r="M247" s="229">
        <f>'2017-V1'!C130</f>
        <v>0</v>
      </c>
      <c r="N247" s="229">
        <f>'2017-V1'!D130</f>
        <v>0</v>
      </c>
      <c r="O247" s="229">
        <f>'2017-V1'!E130</f>
        <v>0</v>
      </c>
      <c r="P247" s="229">
        <f>'2017-V1'!F130</f>
        <v>0</v>
      </c>
      <c r="Q247" s="229">
        <f>'2017-V1'!G130</f>
        <v>0</v>
      </c>
      <c r="R247" s="229">
        <f>'2017-V1'!H130</f>
        <v>0</v>
      </c>
      <c r="S247" s="229">
        <f>'2017-V1'!I130</f>
        <v>0</v>
      </c>
      <c r="T247" s="229">
        <f>'2017-V1'!J130</f>
        <v>0</v>
      </c>
      <c r="U247" s="229">
        <f>'2017-V1'!K130</f>
        <v>0</v>
      </c>
      <c r="V247" s="229">
        <f>'2017-V1'!L130</f>
        <v>0</v>
      </c>
      <c r="W247" s="229">
        <f>'2017-V1'!M130</f>
        <v>0</v>
      </c>
      <c r="X247" s="229">
        <f>'2017-V1'!N130</f>
        <v>0</v>
      </c>
      <c r="Y247" s="229">
        <f>'2017-V1'!O130</f>
        <v>0</v>
      </c>
      <c r="Z247" s="229">
        <f>'2017-V1'!P130</f>
        <v>0</v>
      </c>
      <c r="AA247" s="229">
        <f>'2017-V1'!Q130</f>
        <v>0</v>
      </c>
      <c r="AB247" s="229">
        <f>'2017-V1'!R130</f>
        <v>0</v>
      </c>
      <c r="AC247" s="229">
        <f>'2017-V1'!S130</f>
        <v>0</v>
      </c>
      <c r="AD247" s="229">
        <f>'2017-V1'!T130</f>
        <v>0</v>
      </c>
      <c r="AF247">
        <f t="shared" si="3"/>
        <v>1</v>
      </c>
    </row>
    <row r="248" spans="3:32" x14ac:dyDescent="0.25">
      <c r="C248" s="169" t="e">
        <f>'2017-V1'!$B$3</f>
        <v>#REF!</v>
      </c>
      <c r="D248" s="169">
        <v>2016</v>
      </c>
      <c r="E248" s="169" t="e">
        <f>'2017-V1'!$B$4</f>
        <v>#REF!</v>
      </c>
      <c r="F248" s="169" t="e">
        <f>'2017-V1'!$B$7</f>
        <v>#REF!</v>
      </c>
      <c r="G248" s="169" t="e">
        <f>'2017-V1'!$B$8</f>
        <v>#REF!</v>
      </c>
      <c r="H248" s="170" t="e">
        <f>'2017-V1'!$B$9</f>
        <v>#REF!</v>
      </c>
      <c r="I248" s="169" t="e">
        <f>'2017-V1'!$B$10</f>
        <v>#REF!</v>
      </c>
      <c r="J248" s="172"/>
      <c r="K248" s="266"/>
      <c r="L248" s="177"/>
      <c r="M248" s="229">
        <f>'2017-V1'!C131</f>
        <v>0</v>
      </c>
      <c r="N248" s="229">
        <f>'2017-V1'!D131</f>
        <v>0</v>
      </c>
      <c r="O248" s="229">
        <f>'2017-V1'!E131</f>
        <v>0</v>
      </c>
      <c r="P248" s="229">
        <f>'2017-V1'!F131</f>
        <v>0</v>
      </c>
      <c r="Q248" s="229">
        <f>'2017-V1'!G131</f>
        <v>0</v>
      </c>
      <c r="R248" s="229">
        <f>'2017-V1'!H131</f>
        <v>0</v>
      </c>
      <c r="S248" s="229">
        <f>'2017-V1'!I131</f>
        <v>0</v>
      </c>
      <c r="T248" s="229">
        <f>'2017-V1'!J131</f>
        <v>0</v>
      </c>
      <c r="U248" s="229">
        <f>'2017-V1'!K131</f>
        <v>0</v>
      </c>
      <c r="V248" s="229">
        <f>'2017-V1'!L131</f>
        <v>0</v>
      </c>
      <c r="W248" s="229">
        <f>'2017-V1'!M131</f>
        <v>0</v>
      </c>
      <c r="X248" s="229">
        <f>'2017-V1'!N131</f>
        <v>0</v>
      </c>
      <c r="Y248" s="229">
        <f>'2017-V1'!O131</f>
        <v>0</v>
      </c>
      <c r="Z248" s="229">
        <f>'2017-V1'!P131</f>
        <v>0</v>
      </c>
      <c r="AA248" s="229">
        <f>'2017-V1'!Q131</f>
        <v>0</v>
      </c>
      <c r="AB248" s="229">
        <f>'2017-V1'!R131</f>
        <v>0</v>
      </c>
      <c r="AC248" s="229">
        <f>'2017-V1'!S131</f>
        <v>0</v>
      </c>
      <c r="AD248" s="229">
        <f>'2017-V1'!T131</f>
        <v>0</v>
      </c>
      <c r="AF248">
        <f t="shared" si="3"/>
        <v>1</v>
      </c>
    </row>
    <row r="249" spans="3:32" x14ac:dyDescent="0.25">
      <c r="C249" s="169" t="e">
        <f>'2017-V1'!$B$3</f>
        <v>#REF!</v>
      </c>
      <c r="D249" s="169">
        <v>2016</v>
      </c>
      <c r="E249" s="169" t="e">
        <f>'2017-V1'!$B$4</f>
        <v>#REF!</v>
      </c>
      <c r="F249" s="169" t="e">
        <f>'2017-V1'!$B$7</f>
        <v>#REF!</v>
      </c>
      <c r="G249" s="169" t="e">
        <f>'2017-V1'!$B$8</f>
        <v>#REF!</v>
      </c>
      <c r="H249" s="170" t="e">
        <f>'2017-V1'!$B$9</f>
        <v>#REF!</v>
      </c>
      <c r="I249" s="169" t="e">
        <f>'2017-V1'!$B$10</f>
        <v>#REF!</v>
      </c>
      <c r="J249" s="172"/>
      <c r="K249" s="266"/>
      <c r="L249" s="177"/>
      <c r="M249" s="229">
        <f>'2017-V1'!C132</f>
        <v>0</v>
      </c>
      <c r="N249" s="229">
        <f>'2017-V1'!D132</f>
        <v>0</v>
      </c>
      <c r="O249" s="229">
        <f>'2017-V1'!E132</f>
        <v>0</v>
      </c>
      <c r="P249" s="229">
        <f>'2017-V1'!F132</f>
        <v>0</v>
      </c>
      <c r="Q249" s="229">
        <f>'2017-V1'!G132</f>
        <v>0</v>
      </c>
      <c r="R249" s="229">
        <f>'2017-V1'!H132</f>
        <v>0</v>
      </c>
      <c r="S249" s="229">
        <f>'2017-V1'!I132</f>
        <v>0</v>
      </c>
      <c r="T249" s="229">
        <f>'2017-V1'!J132</f>
        <v>0</v>
      </c>
      <c r="U249" s="229">
        <f>'2017-V1'!K132</f>
        <v>0</v>
      </c>
      <c r="V249" s="229">
        <f>'2017-V1'!L132</f>
        <v>0</v>
      </c>
      <c r="W249" s="229">
        <f>'2017-V1'!M132</f>
        <v>0</v>
      </c>
      <c r="X249" s="229">
        <f>'2017-V1'!N132</f>
        <v>0</v>
      </c>
      <c r="Y249" s="229">
        <f>'2017-V1'!O132</f>
        <v>0</v>
      </c>
      <c r="Z249" s="229">
        <f>'2017-V1'!P132</f>
        <v>0</v>
      </c>
      <c r="AA249" s="229">
        <f>'2017-V1'!Q132</f>
        <v>0</v>
      </c>
      <c r="AB249" s="229">
        <f>'2017-V1'!R132</f>
        <v>0</v>
      </c>
      <c r="AC249" s="229">
        <f>'2017-V1'!S132</f>
        <v>0</v>
      </c>
      <c r="AD249" s="229">
        <f>'2017-V1'!T132</f>
        <v>0</v>
      </c>
      <c r="AF249">
        <f t="shared" si="3"/>
        <v>1</v>
      </c>
    </row>
    <row r="250" spans="3:32" x14ac:dyDescent="0.25">
      <c r="C250" s="169" t="e">
        <f>'2017-V1'!$B$3</f>
        <v>#REF!</v>
      </c>
      <c r="D250" s="169">
        <v>2016</v>
      </c>
      <c r="E250" s="169" t="e">
        <f>'2017-V1'!$B$4</f>
        <v>#REF!</v>
      </c>
      <c r="F250" s="169" t="e">
        <f>'2017-V1'!$B$7</f>
        <v>#REF!</v>
      </c>
      <c r="G250" s="169" t="e">
        <f>'2017-V1'!$B$8</f>
        <v>#REF!</v>
      </c>
      <c r="H250" s="170" t="e">
        <f>'2017-V1'!$B$9</f>
        <v>#REF!</v>
      </c>
      <c r="I250" s="169" t="e">
        <f>'2017-V1'!$B$10</f>
        <v>#REF!</v>
      </c>
      <c r="J250" s="172"/>
      <c r="K250" s="266"/>
      <c r="L250" s="177"/>
      <c r="M250" s="229">
        <f>'2017-V1'!C133</f>
        <v>0</v>
      </c>
      <c r="N250" s="229">
        <f>'2017-V1'!D133</f>
        <v>0</v>
      </c>
      <c r="O250" s="229">
        <f>'2017-V1'!E133</f>
        <v>0</v>
      </c>
      <c r="P250" s="229">
        <f>'2017-V1'!F133</f>
        <v>0</v>
      </c>
      <c r="Q250" s="229">
        <f>'2017-V1'!G133</f>
        <v>0</v>
      </c>
      <c r="R250" s="229">
        <f>'2017-V1'!H133</f>
        <v>0</v>
      </c>
      <c r="S250" s="229">
        <f>'2017-V1'!I133</f>
        <v>0</v>
      </c>
      <c r="T250" s="229">
        <f>'2017-V1'!J133</f>
        <v>0</v>
      </c>
      <c r="U250" s="229">
        <f>'2017-V1'!K133</f>
        <v>0</v>
      </c>
      <c r="V250" s="229">
        <f>'2017-V1'!L133</f>
        <v>0</v>
      </c>
      <c r="W250" s="229">
        <f>'2017-V1'!M133</f>
        <v>0</v>
      </c>
      <c r="X250" s="229">
        <f>'2017-V1'!N133</f>
        <v>0</v>
      </c>
      <c r="Y250" s="229">
        <f>'2017-V1'!O133</f>
        <v>0</v>
      </c>
      <c r="Z250" s="229">
        <f>'2017-V1'!P133</f>
        <v>0</v>
      </c>
      <c r="AA250" s="229">
        <f>'2017-V1'!Q133</f>
        <v>0</v>
      </c>
      <c r="AB250" s="229">
        <f>'2017-V1'!R133</f>
        <v>0</v>
      </c>
      <c r="AC250" s="229">
        <f>'2017-V1'!S133</f>
        <v>0</v>
      </c>
      <c r="AD250" s="229">
        <f>'2017-V1'!T133</f>
        <v>0</v>
      </c>
      <c r="AF250">
        <f t="shared" si="3"/>
        <v>1</v>
      </c>
    </row>
    <row r="251" spans="3:32" x14ac:dyDescent="0.25">
      <c r="C251" s="169" t="e">
        <f>'2017-V1'!$B$3</f>
        <v>#REF!</v>
      </c>
      <c r="D251" s="169">
        <v>2016</v>
      </c>
      <c r="E251" s="169" t="e">
        <f>'2017-V1'!$B$4</f>
        <v>#REF!</v>
      </c>
      <c r="F251" s="169" t="e">
        <f>'2017-V1'!$B$7</f>
        <v>#REF!</v>
      </c>
      <c r="G251" s="169" t="e">
        <f>'2017-V1'!$B$8</f>
        <v>#REF!</v>
      </c>
      <c r="H251" s="170" t="e">
        <f>'2017-V1'!$B$9</f>
        <v>#REF!</v>
      </c>
      <c r="I251" s="169" t="e">
        <f>'2017-V1'!$B$10</f>
        <v>#REF!</v>
      </c>
      <c r="J251" s="172"/>
      <c r="K251" s="266"/>
      <c r="L251" s="177"/>
      <c r="M251" s="229">
        <f>'2017-V1'!C134</f>
        <v>0</v>
      </c>
      <c r="N251" s="229">
        <f>'2017-V1'!D134</f>
        <v>0</v>
      </c>
      <c r="O251" s="229">
        <f>'2017-V1'!E134</f>
        <v>0</v>
      </c>
      <c r="P251" s="229">
        <f>'2017-V1'!F134</f>
        <v>0</v>
      </c>
      <c r="Q251" s="229">
        <f>'2017-V1'!G134</f>
        <v>0</v>
      </c>
      <c r="R251" s="229">
        <f>'2017-V1'!H134</f>
        <v>0</v>
      </c>
      <c r="S251" s="229">
        <f>'2017-V1'!I134</f>
        <v>0</v>
      </c>
      <c r="T251" s="229">
        <f>'2017-V1'!J134</f>
        <v>0</v>
      </c>
      <c r="U251" s="229">
        <f>'2017-V1'!K134</f>
        <v>0</v>
      </c>
      <c r="V251" s="229">
        <f>'2017-V1'!L134</f>
        <v>0</v>
      </c>
      <c r="W251" s="229">
        <f>'2017-V1'!M134</f>
        <v>0</v>
      </c>
      <c r="X251" s="229">
        <f>'2017-V1'!N134</f>
        <v>0</v>
      </c>
      <c r="Y251" s="229">
        <f>'2017-V1'!O134</f>
        <v>0</v>
      </c>
      <c r="Z251" s="229">
        <f>'2017-V1'!P134</f>
        <v>0</v>
      </c>
      <c r="AA251" s="229">
        <f>'2017-V1'!Q134</f>
        <v>0</v>
      </c>
      <c r="AB251" s="229">
        <f>'2017-V1'!R134</f>
        <v>0</v>
      </c>
      <c r="AC251" s="229">
        <f>'2017-V1'!S134</f>
        <v>0</v>
      </c>
      <c r="AD251" s="229">
        <f>'2017-V1'!T134</f>
        <v>0</v>
      </c>
      <c r="AF251">
        <f t="shared" si="3"/>
        <v>1</v>
      </c>
    </row>
    <row r="252" spans="3:32" x14ac:dyDescent="0.25">
      <c r="C252" s="169" t="e">
        <f>'2017-V1'!$B$3</f>
        <v>#REF!</v>
      </c>
      <c r="D252" s="169">
        <v>2016</v>
      </c>
      <c r="E252" s="169" t="e">
        <f>'2017-V1'!$B$4</f>
        <v>#REF!</v>
      </c>
      <c r="F252" s="169" t="e">
        <f>'2017-V1'!$B$7</f>
        <v>#REF!</v>
      </c>
      <c r="G252" s="169" t="e">
        <f>'2017-V1'!$B$8</f>
        <v>#REF!</v>
      </c>
      <c r="H252" s="170" t="e">
        <f>'2017-V1'!$B$9</f>
        <v>#REF!</v>
      </c>
      <c r="I252" s="169" t="e">
        <f>'2017-V1'!$B$10</f>
        <v>#REF!</v>
      </c>
      <c r="J252" s="172"/>
      <c r="K252" s="266"/>
      <c r="L252" s="177"/>
      <c r="M252" s="229">
        <f>'2017-V1'!C135</f>
        <v>0</v>
      </c>
      <c r="N252" s="229">
        <f>'2017-V1'!D135</f>
        <v>0</v>
      </c>
      <c r="O252" s="229">
        <f>'2017-V1'!E135</f>
        <v>0</v>
      </c>
      <c r="P252" s="229">
        <f>'2017-V1'!F135</f>
        <v>0</v>
      </c>
      <c r="Q252" s="229">
        <f>'2017-V1'!G135</f>
        <v>0</v>
      </c>
      <c r="R252" s="229">
        <f>'2017-V1'!H135</f>
        <v>0</v>
      </c>
      <c r="S252" s="229">
        <f>'2017-V1'!I135</f>
        <v>0</v>
      </c>
      <c r="T252" s="229">
        <f>'2017-V1'!J135</f>
        <v>0</v>
      </c>
      <c r="U252" s="229">
        <f>'2017-V1'!K135</f>
        <v>0</v>
      </c>
      <c r="V252" s="229">
        <f>'2017-V1'!L135</f>
        <v>0</v>
      </c>
      <c r="W252" s="229">
        <f>'2017-V1'!M135</f>
        <v>0</v>
      </c>
      <c r="X252" s="229">
        <f>'2017-V1'!N135</f>
        <v>0</v>
      </c>
      <c r="Y252" s="229">
        <f>'2017-V1'!O135</f>
        <v>0</v>
      </c>
      <c r="Z252" s="229">
        <f>'2017-V1'!P135</f>
        <v>0</v>
      </c>
      <c r="AA252" s="229">
        <f>'2017-V1'!Q135</f>
        <v>0</v>
      </c>
      <c r="AB252" s="229">
        <f>'2017-V1'!R135</f>
        <v>0</v>
      </c>
      <c r="AC252" s="229">
        <f>'2017-V1'!S135</f>
        <v>0</v>
      </c>
      <c r="AD252" s="229">
        <f>'2017-V1'!T135</f>
        <v>0</v>
      </c>
      <c r="AF252">
        <f t="shared" si="3"/>
        <v>1</v>
      </c>
    </row>
    <row r="253" spans="3:32" x14ac:dyDescent="0.25">
      <c r="C253" s="169" t="e">
        <f>'2017-V1'!$B$3</f>
        <v>#REF!</v>
      </c>
      <c r="D253" s="169">
        <v>2016</v>
      </c>
      <c r="E253" s="169" t="e">
        <f>'2017-V1'!$B$4</f>
        <v>#REF!</v>
      </c>
      <c r="F253" s="169" t="e">
        <f>'2017-V1'!$B$7</f>
        <v>#REF!</v>
      </c>
      <c r="G253" s="169" t="e">
        <f>'2017-V1'!$B$8</f>
        <v>#REF!</v>
      </c>
      <c r="H253" s="170" t="e">
        <f>'2017-V1'!$B$9</f>
        <v>#REF!</v>
      </c>
      <c r="I253" s="169" t="e">
        <f>'2017-V1'!$B$10</f>
        <v>#REF!</v>
      </c>
      <c r="J253" s="172"/>
      <c r="K253" s="266"/>
      <c r="L253" s="177"/>
      <c r="M253" s="229">
        <f>'2017-V1'!C136</f>
        <v>0</v>
      </c>
      <c r="N253" s="229">
        <f>'2017-V1'!D136</f>
        <v>0</v>
      </c>
      <c r="O253" s="229">
        <f>'2017-V1'!E136</f>
        <v>0</v>
      </c>
      <c r="P253" s="229">
        <f>'2017-V1'!F136</f>
        <v>0</v>
      </c>
      <c r="Q253" s="229">
        <f>'2017-V1'!G136</f>
        <v>0</v>
      </c>
      <c r="R253" s="229">
        <f>'2017-V1'!H136</f>
        <v>0</v>
      </c>
      <c r="S253" s="229">
        <f>'2017-V1'!I136</f>
        <v>0</v>
      </c>
      <c r="T253" s="229">
        <f>'2017-V1'!J136</f>
        <v>0</v>
      </c>
      <c r="U253" s="229">
        <f>'2017-V1'!K136</f>
        <v>0</v>
      </c>
      <c r="V253" s="229">
        <f>'2017-V1'!L136</f>
        <v>0</v>
      </c>
      <c r="W253" s="229">
        <f>'2017-V1'!M136</f>
        <v>0</v>
      </c>
      <c r="X253" s="229">
        <f>'2017-V1'!N136</f>
        <v>0</v>
      </c>
      <c r="Y253" s="229">
        <f>'2017-V1'!O136</f>
        <v>0</v>
      </c>
      <c r="Z253" s="229">
        <f>'2017-V1'!P136</f>
        <v>0</v>
      </c>
      <c r="AA253" s="229">
        <f>'2017-V1'!Q136</f>
        <v>0</v>
      </c>
      <c r="AB253" s="229">
        <f>'2017-V1'!R136</f>
        <v>0</v>
      </c>
      <c r="AC253" s="229">
        <f>'2017-V1'!S136</f>
        <v>0</v>
      </c>
      <c r="AD253" s="229">
        <f>'2017-V1'!T136</f>
        <v>0</v>
      </c>
      <c r="AF253">
        <f t="shared" si="3"/>
        <v>1</v>
      </c>
    </row>
    <row r="254" spans="3:32" x14ac:dyDescent="0.25">
      <c r="C254" s="169" t="e">
        <f>'2017-V1'!$B$3</f>
        <v>#REF!</v>
      </c>
      <c r="D254" s="169">
        <v>2016</v>
      </c>
      <c r="E254" s="169" t="e">
        <f>'2017-V1'!$B$4</f>
        <v>#REF!</v>
      </c>
      <c r="F254" s="169" t="e">
        <f>'2017-V1'!$B$7</f>
        <v>#REF!</v>
      </c>
      <c r="G254" s="169" t="e">
        <f>'2017-V1'!$B$8</f>
        <v>#REF!</v>
      </c>
      <c r="H254" s="170" t="e">
        <f>'2017-V1'!$B$9</f>
        <v>#REF!</v>
      </c>
      <c r="I254" s="169" t="e">
        <f>'2017-V1'!$B$10</f>
        <v>#REF!</v>
      </c>
      <c r="J254" s="172"/>
      <c r="K254" s="266"/>
      <c r="L254" s="177"/>
      <c r="M254" s="229">
        <f>'2017-V1'!C137</f>
        <v>0</v>
      </c>
      <c r="N254" s="229">
        <f>'2017-V1'!D137</f>
        <v>0</v>
      </c>
      <c r="O254" s="229">
        <f>'2017-V1'!E137</f>
        <v>0</v>
      </c>
      <c r="P254" s="229">
        <f>'2017-V1'!F137</f>
        <v>0</v>
      </c>
      <c r="Q254" s="229">
        <f>'2017-V1'!G137</f>
        <v>0</v>
      </c>
      <c r="R254" s="229">
        <f>'2017-V1'!H137</f>
        <v>0</v>
      </c>
      <c r="S254" s="229">
        <f>'2017-V1'!I137</f>
        <v>0</v>
      </c>
      <c r="T254" s="229">
        <f>'2017-V1'!J137</f>
        <v>0</v>
      </c>
      <c r="U254" s="229">
        <f>'2017-V1'!K137</f>
        <v>0</v>
      </c>
      <c r="V254" s="229">
        <f>'2017-V1'!L137</f>
        <v>0</v>
      </c>
      <c r="W254" s="229">
        <f>'2017-V1'!M137</f>
        <v>0</v>
      </c>
      <c r="X254" s="229">
        <f>'2017-V1'!N137</f>
        <v>0</v>
      </c>
      <c r="Y254" s="229">
        <f>'2017-V1'!O137</f>
        <v>0</v>
      </c>
      <c r="Z254" s="229">
        <f>'2017-V1'!P137</f>
        <v>0</v>
      </c>
      <c r="AA254" s="229">
        <f>'2017-V1'!Q137</f>
        <v>0</v>
      </c>
      <c r="AB254" s="229">
        <f>'2017-V1'!R137</f>
        <v>0</v>
      </c>
      <c r="AC254" s="229">
        <f>'2017-V1'!S137</f>
        <v>0</v>
      </c>
      <c r="AD254" s="229">
        <f>'2017-V1'!T137</f>
        <v>0</v>
      </c>
      <c r="AF254">
        <f t="shared" si="3"/>
        <v>1</v>
      </c>
    </row>
    <row r="255" spans="3:32" x14ac:dyDescent="0.25">
      <c r="C255" s="169" t="e">
        <f>'2017-V1'!$B$3</f>
        <v>#REF!</v>
      </c>
      <c r="D255" s="169">
        <v>2016</v>
      </c>
      <c r="E255" s="169" t="e">
        <f>'2017-V1'!$B$4</f>
        <v>#REF!</v>
      </c>
      <c r="F255" s="169" t="e">
        <f>'2017-V1'!$B$7</f>
        <v>#REF!</v>
      </c>
      <c r="G255" s="169" t="e">
        <f>'2017-V1'!$B$8</f>
        <v>#REF!</v>
      </c>
      <c r="H255" s="170" t="e">
        <f>'2017-V1'!$B$9</f>
        <v>#REF!</v>
      </c>
      <c r="I255" s="169" t="e">
        <f>'2017-V1'!$B$10</f>
        <v>#REF!</v>
      </c>
      <c r="J255" s="172"/>
      <c r="K255" s="266"/>
      <c r="L255" s="177"/>
      <c r="M255" s="229">
        <f>'2017-V1'!C138</f>
        <v>0</v>
      </c>
      <c r="N255" s="229">
        <f>'2017-V1'!D138</f>
        <v>0</v>
      </c>
      <c r="O255" s="229">
        <f>'2017-V1'!E138</f>
        <v>0</v>
      </c>
      <c r="P255" s="229">
        <f>'2017-V1'!F138</f>
        <v>0</v>
      </c>
      <c r="Q255" s="229">
        <f>'2017-V1'!G138</f>
        <v>0</v>
      </c>
      <c r="R255" s="229">
        <f>'2017-V1'!H138</f>
        <v>0</v>
      </c>
      <c r="S255" s="229">
        <f>'2017-V1'!I138</f>
        <v>0</v>
      </c>
      <c r="T255" s="229">
        <f>'2017-V1'!J138</f>
        <v>0</v>
      </c>
      <c r="U255" s="229">
        <f>'2017-V1'!K138</f>
        <v>0</v>
      </c>
      <c r="V255" s="229">
        <f>'2017-V1'!L138</f>
        <v>0</v>
      </c>
      <c r="W255" s="229">
        <f>'2017-V1'!M138</f>
        <v>0</v>
      </c>
      <c r="X255" s="229">
        <f>'2017-V1'!N138</f>
        <v>0</v>
      </c>
      <c r="Y255" s="229">
        <f>'2017-V1'!O138</f>
        <v>0</v>
      </c>
      <c r="Z255" s="229">
        <f>'2017-V1'!P138</f>
        <v>0</v>
      </c>
      <c r="AA255" s="229">
        <f>'2017-V1'!Q138</f>
        <v>0</v>
      </c>
      <c r="AB255" s="229">
        <f>'2017-V1'!R138</f>
        <v>0</v>
      </c>
      <c r="AC255" s="229">
        <f>'2017-V1'!S138</f>
        <v>0</v>
      </c>
      <c r="AD255" s="229">
        <f>'2017-V1'!T138</f>
        <v>0</v>
      </c>
      <c r="AF255">
        <f t="shared" si="3"/>
        <v>1</v>
      </c>
    </row>
    <row r="256" spans="3:32" x14ac:dyDescent="0.25">
      <c r="C256" s="169" t="e">
        <f>'2017-V1'!$B$3</f>
        <v>#REF!</v>
      </c>
      <c r="D256" s="169">
        <v>2016</v>
      </c>
      <c r="E256" s="169" t="e">
        <f>'2017-V1'!$B$4</f>
        <v>#REF!</v>
      </c>
      <c r="F256" s="169" t="e">
        <f>'2017-V1'!$B$7</f>
        <v>#REF!</v>
      </c>
      <c r="G256" s="169" t="e">
        <f>'2017-V1'!$B$8</f>
        <v>#REF!</v>
      </c>
      <c r="H256" s="170" t="e">
        <f>'2017-V1'!$B$9</f>
        <v>#REF!</v>
      </c>
      <c r="I256" s="169" t="e">
        <f>'2017-V1'!$B$10</f>
        <v>#REF!</v>
      </c>
      <c r="J256" s="172"/>
      <c r="K256" s="266"/>
      <c r="L256" s="177"/>
      <c r="M256" s="229">
        <f>'2017-V1'!C139</f>
        <v>0</v>
      </c>
      <c r="N256" s="229">
        <f>'2017-V1'!D139</f>
        <v>0</v>
      </c>
      <c r="O256" s="229">
        <f>'2017-V1'!E139</f>
        <v>0</v>
      </c>
      <c r="P256" s="229">
        <f>'2017-V1'!F139</f>
        <v>0</v>
      </c>
      <c r="Q256" s="229">
        <f>'2017-V1'!G139</f>
        <v>0</v>
      </c>
      <c r="R256" s="229">
        <f>'2017-V1'!H139</f>
        <v>0</v>
      </c>
      <c r="S256" s="229">
        <f>'2017-V1'!I139</f>
        <v>0</v>
      </c>
      <c r="T256" s="229">
        <f>'2017-V1'!J139</f>
        <v>0</v>
      </c>
      <c r="U256" s="229">
        <f>'2017-V1'!K139</f>
        <v>0</v>
      </c>
      <c r="V256" s="229">
        <f>'2017-V1'!L139</f>
        <v>0</v>
      </c>
      <c r="W256" s="229">
        <f>'2017-V1'!M139</f>
        <v>0</v>
      </c>
      <c r="X256" s="229">
        <f>'2017-V1'!N139</f>
        <v>0</v>
      </c>
      <c r="Y256" s="229">
        <f>'2017-V1'!O139</f>
        <v>0</v>
      </c>
      <c r="Z256" s="229">
        <f>'2017-V1'!P139</f>
        <v>0</v>
      </c>
      <c r="AA256" s="229">
        <f>'2017-V1'!Q139</f>
        <v>0</v>
      </c>
      <c r="AB256" s="229">
        <f>'2017-V1'!R139</f>
        <v>0</v>
      </c>
      <c r="AC256" s="229">
        <f>'2017-V1'!S139</f>
        <v>0</v>
      </c>
      <c r="AD256" s="229">
        <f>'2017-V1'!T139</f>
        <v>0</v>
      </c>
      <c r="AF256">
        <f t="shared" si="3"/>
        <v>1</v>
      </c>
    </row>
    <row r="257" spans="3:32" x14ac:dyDescent="0.25">
      <c r="C257" s="169" t="e">
        <f>'2017-V1'!$B$3</f>
        <v>#REF!</v>
      </c>
      <c r="D257" s="169">
        <v>2016</v>
      </c>
      <c r="E257" s="169" t="e">
        <f>'2017-V1'!$B$4</f>
        <v>#REF!</v>
      </c>
      <c r="F257" s="169" t="e">
        <f>'2017-V1'!$B$7</f>
        <v>#REF!</v>
      </c>
      <c r="G257" s="169" t="e">
        <f>'2017-V1'!$B$8</f>
        <v>#REF!</v>
      </c>
      <c r="H257" s="170" t="e">
        <f>'2017-V1'!$B$9</f>
        <v>#REF!</v>
      </c>
      <c r="I257" s="169" t="e">
        <f>'2017-V1'!$B$10</f>
        <v>#REF!</v>
      </c>
      <c r="J257" s="172"/>
      <c r="K257" s="266"/>
      <c r="L257" s="177"/>
      <c r="M257" s="229">
        <f>'2017-V1'!C140</f>
        <v>0</v>
      </c>
      <c r="N257" s="229">
        <f>'2017-V1'!D140</f>
        <v>0</v>
      </c>
      <c r="O257" s="229">
        <f>'2017-V1'!E140</f>
        <v>0</v>
      </c>
      <c r="P257" s="229">
        <f>'2017-V1'!F140</f>
        <v>0</v>
      </c>
      <c r="Q257" s="229">
        <f>'2017-V1'!G140</f>
        <v>0</v>
      </c>
      <c r="R257" s="229">
        <f>'2017-V1'!H140</f>
        <v>0</v>
      </c>
      <c r="S257" s="229">
        <f>'2017-V1'!I140</f>
        <v>0</v>
      </c>
      <c r="T257" s="229">
        <f>'2017-V1'!J140</f>
        <v>0</v>
      </c>
      <c r="U257" s="229">
        <f>'2017-V1'!K140</f>
        <v>0</v>
      </c>
      <c r="V257" s="229">
        <f>'2017-V1'!L140</f>
        <v>0</v>
      </c>
      <c r="W257" s="229">
        <f>'2017-V1'!M140</f>
        <v>0</v>
      </c>
      <c r="X257" s="229">
        <f>'2017-V1'!N140</f>
        <v>0</v>
      </c>
      <c r="Y257" s="229">
        <f>'2017-V1'!O140</f>
        <v>0</v>
      </c>
      <c r="Z257" s="229">
        <f>'2017-V1'!P140</f>
        <v>0</v>
      </c>
      <c r="AA257" s="229">
        <f>'2017-V1'!Q140</f>
        <v>0</v>
      </c>
      <c r="AB257" s="229">
        <f>'2017-V1'!R140</f>
        <v>0</v>
      </c>
      <c r="AC257" s="229">
        <f>'2017-V1'!S140</f>
        <v>0</v>
      </c>
      <c r="AD257" s="229">
        <f>'2017-V1'!T140</f>
        <v>0</v>
      </c>
      <c r="AF257">
        <f t="shared" si="3"/>
        <v>1</v>
      </c>
    </row>
    <row r="258" spans="3:32" ht="45" x14ac:dyDescent="0.25">
      <c r="C258" s="169" t="e">
        <f>#REF!</f>
        <v>#REF!</v>
      </c>
      <c r="D258" s="169">
        <v>2015</v>
      </c>
      <c r="E258" s="169" t="e">
        <f>#REF!</f>
        <v>#REF!</v>
      </c>
      <c r="F258" s="169" t="e">
        <f>#REF!</f>
        <v>#REF!</v>
      </c>
      <c r="G258" s="169" t="e">
        <f>#REF!</f>
        <v>#REF!</v>
      </c>
      <c r="H258" s="170" t="e">
        <f>#REF!</f>
        <v>#REF!</v>
      </c>
      <c r="I258" s="169" t="e">
        <f>#REF!</f>
        <v>#REF!</v>
      </c>
      <c r="J258" s="172"/>
      <c r="K258" s="262" t="s">
        <v>618</v>
      </c>
      <c r="L258" s="177">
        <v>1</v>
      </c>
      <c r="M258" t="e">
        <f>#REF!</f>
        <v>#REF!</v>
      </c>
      <c r="N258" s="229" t="e">
        <f>#REF!</f>
        <v>#REF!</v>
      </c>
      <c r="O258" s="229" t="e">
        <f>#REF!</f>
        <v>#REF!</v>
      </c>
      <c r="P258" s="229" t="e">
        <f>#REF!</f>
        <v>#REF!</v>
      </c>
      <c r="Q258" s="229" t="e">
        <f>#REF!</f>
        <v>#REF!</v>
      </c>
      <c r="R258" s="229" t="e">
        <f>#REF!</f>
        <v>#REF!</v>
      </c>
      <c r="S258" s="229" t="e">
        <f>#REF!</f>
        <v>#REF!</v>
      </c>
      <c r="T258" s="229" t="e">
        <f>#REF!</f>
        <v>#REF!</v>
      </c>
      <c r="U258" s="229" t="e">
        <f>#REF!</f>
        <v>#REF!</v>
      </c>
      <c r="V258" s="229" t="e">
        <f>#REF!</f>
        <v>#REF!</v>
      </c>
      <c r="W258" s="229" t="e">
        <f>#REF!</f>
        <v>#REF!</v>
      </c>
      <c r="X258" s="229" t="e">
        <f>#REF!</f>
        <v>#REF!</v>
      </c>
      <c r="Y258" s="229" t="e">
        <f>#REF!</f>
        <v>#REF!</v>
      </c>
      <c r="Z258" s="229" t="e">
        <f>#REF!</f>
        <v>#REF!</v>
      </c>
      <c r="AA258" s="229" t="e">
        <f>#REF!</f>
        <v>#REF!</v>
      </c>
      <c r="AB258" s="229" t="e">
        <f>#REF!</f>
        <v>#REF!</v>
      </c>
      <c r="AC258" s="229" t="e">
        <f>#REF!</f>
        <v>#REF!</v>
      </c>
      <c r="AD258" s="229" t="e">
        <f>#REF!</f>
        <v>#REF!</v>
      </c>
      <c r="AF258" t="e">
        <f t="shared" si="3"/>
        <v>#REF!</v>
      </c>
    </row>
    <row r="259" spans="3:32" ht="30" x14ac:dyDescent="0.25">
      <c r="C259" s="169" t="e">
        <f>#REF!</f>
        <v>#REF!</v>
      </c>
      <c r="D259" s="169">
        <v>2015</v>
      </c>
      <c r="E259" s="169" t="e">
        <f>#REF!</f>
        <v>#REF!</v>
      </c>
      <c r="F259" s="169" t="e">
        <f>#REF!</f>
        <v>#REF!</v>
      </c>
      <c r="G259" s="169" t="e">
        <f>#REF!</f>
        <v>#REF!</v>
      </c>
      <c r="H259" s="170" t="e">
        <f>#REF!</f>
        <v>#REF!</v>
      </c>
      <c r="I259" s="169" t="e">
        <f>#REF!</f>
        <v>#REF!</v>
      </c>
      <c r="J259" s="172"/>
      <c r="K259" s="263" t="s">
        <v>619</v>
      </c>
      <c r="L259" s="177">
        <v>1.1000000000000001</v>
      </c>
      <c r="M259" s="229" t="e">
        <f>#REF!</f>
        <v>#REF!</v>
      </c>
      <c r="N259" s="229" t="e">
        <f>#REF!</f>
        <v>#REF!</v>
      </c>
      <c r="O259" s="229" t="e">
        <f>#REF!</f>
        <v>#REF!</v>
      </c>
      <c r="P259" s="229" t="e">
        <f>#REF!</f>
        <v>#REF!</v>
      </c>
      <c r="Q259" s="229" t="e">
        <f>#REF!</f>
        <v>#REF!</v>
      </c>
      <c r="R259" s="229" t="e">
        <f>#REF!</f>
        <v>#REF!</v>
      </c>
      <c r="S259" s="229" t="e">
        <f>#REF!</f>
        <v>#REF!</v>
      </c>
      <c r="T259" s="229" t="e">
        <f>#REF!</f>
        <v>#REF!</v>
      </c>
      <c r="U259" s="229" t="e">
        <f>#REF!</f>
        <v>#REF!</v>
      </c>
      <c r="V259" s="229" t="e">
        <f>#REF!</f>
        <v>#REF!</v>
      </c>
      <c r="W259" s="229" t="e">
        <f>#REF!</f>
        <v>#REF!</v>
      </c>
      <c r="X259" s="229" t="e">
        <f>#REF!</f>
        <v>#REF!</v>
      </c>
      <c r="Y259" s="229" t="e">
        <f>#REF!</f>
        <v>#REF!</v>
      </c>
      <c r="Z259" s="229" t="e">
        <f>#REF!</f>
        <v>#REF!</v>
      </c>
      <c r="AA259" s="229" t="e">
        <f>#REF!</f>
        <v>#REF!</v>
      </c>
      <c r="AB259" s="229" t="e">
        <f>#REF!</f>
        <v>#REF!</v>
      </c>
      <c r="AC259" s="229" t="e">
        <f>#REF!</f>
        <v>#REF!</v>
      </c>
      <c r="AD259" s="229" t="e">
        <f>#REF!</f>
        <v>#REF!</v>
      </c>
      <c r="AF259" t="e">
        <f t="shared" si="3"/>
        <v>#REF!</v>
      </c>
    </row>
    <row r="260" spans="3:32" ht="30" x14ac:dyDescent="0.25">
      <c r="C260" s="169" t="e">
        <f>#REF!</f>
        <v>#REF!</v>
      </c>
      <c r="D260" s="169">
        <v>2015</v>
      </c>
      <c r="E260" s="169" t="e">
        <f>#REF!</f>
        <v>#REF!</v>
      </c>
      <c r="F260" s="169" t="e">
        <f>#REF!</f>
        <v>#REF!</v>
      </c>
      <c r="G260" s="169" t="e">
        <f>#REF!</f>
        <v>#REF!</v>
      </c>
      <c r="H260" s="170" t="e">
        <f>#REF!</f>
        <v>#REF!</v>
      </c>
      <c r="I260" s="169" t="e">
        <f>#REF!</f>
        <v>#REF!</v>
      </c>
      <c r="J260" s="172"/>
      <c r="K260" s="257" t="s">
        <v>804</v>
      </c>
      <c r="L260" s="177" t="s">
        <v>809</v>
      </c>
      <c r="M260" s="229" t="e">
        <f>#REF!</f>
        <v>#REF!</v>
      </c>
      <c r="N260" s="229" t="e">
        <f>#REF!</f>
        <v>#REF!</v>
      </c>
      <c r="O260" s="229" t="e">
        <f>#REF!</f>
        <v>#REF!</v>
      </c>
      <c r="P260" s="229" t="e">
        <f>#REF!</f>
        <v>#REF!</v>
      </c>
      <c r="Q260" s="229" t="e">
        <f>#REF!</f>
        <v>#REF!</v>
      </c>
      <c r="R260" s="229" t="e">
        <f>#REF!</f>
        <v>#REF!</v>
      </c>
      <c r="S260" s="229" t="e">
        <f>#REF!</f>
        <v>#REF!</v>
      </c>
      <c r="T260" s="229" t="e">
        <f>#REF!</f>
        <v>#REF!</v>
      </c>
      <c r="U260" s="229" t="e">
        <f>#REF!</f>
        <v>#REF!</v>
      </c>
      <c r="V260" s="229" t="e">
        <f>#REF!</f>
        <v>#REF!</v>
      </c>
      <c r="W260" s="229" t="e">
        <f>#REF!</f>
        <v>#REF!</v>
      </c>
      <c r="X260" s="229" t="e">
        <f>#REF!</f>
        <v>#REF!</v>
      </c>
      <c r="Y260" s="229" t="e">
        <f>#REF!</f>
        <v>#REF!</v>
      </c>
      <c r="Z260" s="229" t="e">
        <f>#REF!</f>
        <v>#REF!</v>
      </c>
      <c r="AA260" s="229" t="e">
        <f>#REF!</f>
        <v>#REF!</v>
      </c>
      <c r="AB260" s="229" t="e">
        <f>#REF!</f>
        <v>#REF!</v>
      </c>
      <c r="AC260" s="229" t="e">
        <f>#REF!</f>
        <v>#REF!</v>
      </c>
      <c r="AD260" s="229" t="e">
        <f>#REF!</f>
        <v>#REF!</v>
      </c>
      <c r="AF260" t="e">
        <f t="shared" si="3"/>
        <v>#REF!</v>
      </c>
    </row>
    <row r="261" spans="3:32" ht="30" x14ac:dyDescent="0.25">
      <c r="C261" s="169" t="e">
        <f>#REF!</f>
        <v>#REF!</v>
      </c>
      <c r="D261" s="169">
        <v>2015</v>
      </c>
      <c r="E261" s="169" t="e">
        <f>#REF!</f>
        <v>#REF!</v>
      </c>
      <c r="F261" s="169" t="e">
        <f>#REF!</f>
        <v>#REF!</v>
      </c>
      <c r="G261" s="169" t="e">
        <f>#REF!</f>
        <v>#REF!</v>
      </c>
      <c r="H261" s="170" t="e">
        <f>#REF!</f>
        <v>#REF!</v>
      </c>
      <c r="I261" s="169" t="e">
        <f>#REF!</f>
        <v>#REF!</v>
      </c>
      <c r="J261" s="172"/>
      <c r="K261" s="257" t="s">
        <v>816</v>
      </c>
      <c r="L261" s="177" t="s">
        <v>810</v>
      </c>
      <c r="M261" s="229" t="e">
        <f>#REF!</f>
        <v>#REF!</v>
      </c>
      <c r="N261" s="229" t="e">
        <f>#REF!</f>
        <v>#REF!</v>
      </c>
      <c r="O261" s="229" t="e">
        <f>#REF!</f>
        <v>#REF!</v>
      </c>
      <c r="P261" s="229" t="e">
        <f>#REF!</f>
        <v>#REF!</v>
      </c>
      <c r="Q261" s="229" t="e">
        <f>#REF!</f>
        <v>#REF!</v>
      </c>
      <c r="R261" s="229" t="e">
        <f>#REF!</f>
        <v>#REF!</v>
      </c>
      <c r="S261" s="229" t="e">
        <f>#REF!</f>
        <v>#REF!</v>
      </c>
      <c r="T261" s="229" t="e">
        <f>#REF!</f>
        <v>#REF!</v>
      </c>
      <c r="U261" s="229" t="e">
        <f>#REF!</f>
        <v>#REF!</v>
      </c>
      <c r="V261" s="229" t="e">
        <f>#REF!</f>
        <v>#REF!</v>
      </c>
      <c r="W261" s="229" t="e">
        <f>#REF!</f>
        <v>#REF!</v>
      </c>
      <c r="X261" s="229" t="e">
        <f>#REF!</f>
        <v>#REF!</v>
      </c>
      <c r="Y261" s="229" t="e">
        <f>#REF!</f>
        <v>#REF!</v>
      </c>
      <c r="Z261" s="229" t="e">
        <f>#REF!</f>
        <v>#REF!</v>
      </c>
      <c r="AA261" s="229" t="e">
        <f>#REF!</f>
        <v>#REF!</v>
      </c>
      <c r="AB261" s="229" t="e">
        <f>#REF!</f>
        <v>#REF!</v>
      </c>
      <c r="AC261" s="229" t="e">
        <f>#REF!</f>
        <v>#REF!</v>
      </c>
      <c r="AD261" s="229" t="e">
        <f>#REF!</f>
        <v>#REF!</v>
      </c>
      <c r="AF261" t="e">
        <f t="shared" si="3"/>
        <v>#REF!</v>
      </c>
    </row>
    <row r="262" spans="3:32" ht="30" x14ac:dyDescent="0.25">
      <c r="C262" s="169" t="e">
        <f>#REF!</f>
        <v>#REF!</v>
      </c>
      <c r="D262" s="169">
        <v>2015</v>
      </c>
      <c r="E262" s="169" t="e">
        <f>#REF!</f>
        <v>#REF!</v>
      </c>
      <c r="F262" s="169" t="e">
        <f>#REF!</f>
        <v>#REF!</v>
      </c>
      <c r="G262" s="169" t="e">
        <f>#REF!</f>
        <v>#REF!</v>
      </c>
      <c r="H262" s="170" t="e">
        <f>#REF!</f>
        <v>#REF!</v>
      </c>
      <c r="I262" s="169" t="e">
        <f>#REF!</f>
        <v>#REF!</v>
      </c>
      <c r="J262" s="172"/>
      <c r="K262" s="257" t="s">
        <v>806</v>
      </c>
      <c r="L262" s="177" t="s">
        <v>811</v>
      </c>
      <c r="M262" s="229" t="e">
        <f>#REF!</f>
        <v>#REF!</v>
      </c>
      <c r="N262" s="229" t="e">
        <f>#REF!</f>
        <v>#REF!</v>
      </c>
      <c r="O262" s="229" t="e">
        <f>#REF!</f>
        <v>#REF!</v>
      </c>
      <c r="P262" s="229" t="e">
        <f>#REF!</f>
        <v>#REF!</v>
      </c>
      <c r="Q262" s="229" t="e">
        <f>#REF!</f>
        <v>#REF!</v>
      </c>
      <c r="R262" s="229" t="e">
        <f>#REF!</f>
        <v>#REF!</v>
      </c>
      <c r="S262" s="229" t="e">
        <f>#REF!</f>
        <v>#REF!</v>
      </c>
      <c r="T262" s="229" t="e">
        <f>#REF!</f>
        <v>#REF!</v>
      </c>
      <c r="U262" s="229" t="e">
        <f>#REF!</f>
        <v>#REF!</v>
      </c>
      <c r="V262" s="229" t="e">
        <f>#REF!</f>
        <v>#REF!</v>
      </c>
      <c r="W262" s="229" t="e">
        <f>#REF!</f>
        <v>#REF!</v>
      </c>
      <c r="X262" s="229" t="e">
        <f>#REF!</f>
        <v>#REF!</v>
      </c>
      <c r="Y262" s="229" t="e">
        <f>#REF!</f>
        <v>#REF!</v>
      </c>
      <c r="Z262" s="229" t="e">
        <f>#REF!</f>
        <v>#REF!</v>
      </c>
      <c r="AA262" s="229" t="e">
        <f>#REF!</f>
        <v>#REF!</v>
      </c>
      <c r="AB262" s="229" t="e">
        <f>#REF!</f>
        <v>#REF!</v>
      </c>
      <c r="AC262" s="229" t="e">
        <f>#REF!</f>
        <v>#REF!</v>
      </c>
      <c r="AD262" s="229" t="e">
        <f>#REF!</f>
        <v>#REF!</v>
      </c>
      <c r="AF262" t="e">
        <f t="shared" si="3"/>
        <v>#REF!</v>
      </c>
    </row>
    <row r="263" spans="3:32" ht="45" x14ac:dyDescent="0.25">
      <c r="C263" s="169" t="e">
        <f>#REF!</f>
        <v>#REF!</v>
      </c>
      <c r="D263" s="169">
        <v>2015</v>
      </c>
      <c r="E263" s="169" t="e">
        <f>#REF!</f>
        <v>#REF!</v>
      </c>
      <c r="F263" s="169" t="e">
        <f>#REF!</f>
        <v>#REF!</v>
      </c>
      <c r="G263" s="169" t="e">
        <f>#REF!</f>
        <v>#REF!</v>
      </c>
      <c r="H263" s="170" t="e">
        <f>#REF!</f>
        <v>#REF!</v>
      </c>
      <c r="I263" s="169" t="e">
        <f>#REF!</f>
        <v>#REF!</v>
      </c>
      <c r="J263" s="172"/>
      <c r="K263" s="263" t="s">
        <v>631</v>
      </c>
      <c r="L263" s="177">
        <v>1.2</v>
      </c>
      <c r="M263" s="229" t="e">
        <f>#REF!</f>
        <v>#REF!</v>
      </c>
      <c r="N263" s="229" t="e">
        <f>#REF!</f>
        <v>#REF!</v>
      </c>
      <c r="O263" s="229" t="e">
        <f>#REF!</f>
        <v>#REF!</v>
      </c>
      <c r="P263" s="229" t="e">
        <f>#REF!</f>
        <v>#REF!</v>
      </c>
      <c r="Q263" s="229" t="e">
        <f>#REF!</f>
        <v>#REF!</v>
      </c>
      <c r="R263" s="229" t="e">
        <f>#REF!</f>
        <v>#REF!</v>
      </c>
      <c r="S263" s="229" t="e">
        <f>#REF!</f>
        <v>#REF!</v>
      </c>
      <c r="T263" s="229" t="e">
        <f>#REF!</f>
        <v>#REF!</v>
      </c>
      <c r="U263" s="229" t="e">
        <f>#REF!</f>
        <v>#REF!</v>
      </c>
      <c r="V263" s="229" t="e">
        <f>#REF!</f>
        <v>#REF!</v>
      </c>
      <c r="W263" s="229" t="e">
        <f>#REF!</f>
        <v>#REF!</v>
      </c>
      <c r="X263" s="229" t="e">
        <f>#REF!</f>
        <v>#REF!</v>
      </c>
      <c r="Y263" s="229" t="e">
        <f>#REF!</f>
        <v>#REF!</v>
      </c>
      <c r="Z263" s="229" t="e">
        <f>#REF!</f>
        <v>#REF!</v>
      </c>
      <c r="AA263" s="229" t="e">
        <f>#REF!</f>
        <v>#REF!</v>
      </c>
      <c r="AB263" s="229" t="e">
        <f>#REF!</f>
        <v>#REF!</v>
      </c>
      <c r="AC263" s="229" t="e">
        <f>#REF!</f>
        <v>#REF!</v>
      </c>
      <c r="AD263" s="229" t="e">
        <f>#REF!</f>
        <v>#REF!</v>
      </c>
      <c r="AF263" t="e">
        <f t="shared" ref="AF263:AF326" si="4">IF((Q263+V263+AC263)=AD263,1,0)</f>
        <v>#REF!</v>
      </c>
    </row>
    <row r="264" spans="3:32" ht="30" x14ac:dyDescent="0.25">
      <c r="C264" s="169" t="e">
        <f>#REF!</f>
        <v>#REF!</v>
      </c>
      <c r="D264" s="169">
        <v>2015</v>
      </c>
      <c r="E264" s="169" t="e">
        <f>#REF!</f>
        <v>#REF!</v>
      </c>
      <c r="F264" s="169" t="e">
        <f>#REF!</f>
        <v>#REF!</v>
      </c>
      <c r="G264" s="169" t="e">
        <f>#REF!</f>
        <v>#REF!</v>
      </c>
      <c r="H264" s="170" t="e">
        <f>#REF!</f>
        <v>#REF!</v>
      </c>
      <c r="I264" s="169" t="e">
        <f>#REF!</f>
        <v>#REF!</v>
      </c>
      <c r="J264" s="172"/>
      <c r="K264" s="263" t="s">
        <v>817</v>
      </c>
      <c r="L264" s="177" t="s">
        <v>812</v>
      </c>
      <c r="M264" s="229" t="e">
        <f>#REF!</f>
        <v>#REF!</v>
      </c>
      <c r="N264" s="229" t="e">
        <f>#REF!</f>
        <v>#REF!</v>
      </c>
      <c r="O264" s="229" t="e">
        <f>#REF!</f>
        <v>#REF!</v>
      </c>
      <c r="P264" s="229" t="e">
        <f>#REF!</f>
        <v>#REF!</v>
      </c>
      <c r="Q264" s="229" t="e">
        <f>#REF!</f>
        <v>#REF!</v>
      </c>
      <c r="R264" s="229" t="e">
        <f>#REF!</f>
        <v>#REF!</v>
      </c>
      <c r="S264" s="229" t="e">
        <f>#REF!</f>
        <v>#REF!</v>
      </c>
      <c r="T264" s="229" t="e">
        <f>#REF!</f>
        <v>#REF!</v>
      </c>
      <c r="U264" s="229" t="e">
        <f>#REF!</f>
        <v>#REF!</v>
      </c>
      <c r="V264" s="229" t="e">
        <f>#REF!</f>
        <v>#REF!</v>
      </c>
      <c r="W264" s="229" t="e">
        <f>#REF!</f>
        <v>#REF!</v>
      </c>
      <c r="X264" s="229" t="e">
        <f>#REF!</f>
        <v>#REF!</v>
      </c>
      <c r="Y264" s="229" t="e">
        <f>#REF!</f>
        <v>#REF!</v>
      </c>
      <c r="Z264" s="229" t="e">
        <f>#REF!</f>
        <v>#REF!</v>
      </c>
      <c r="AA264" s="229" t="e">
        <f>#REF!</f>
        <v>#REF!</v>
      </c>
      <c r="AB264" s="229" t="e">
        <f>#REF!</f>
        <v>#REF!</v>
      </c>
      <c r="AC264" s="229" t="e">
        <f>#REF!</f>
        <v>#REF!</v>
      </c>
      <c r="AD264" s="229" t="e">
        <f>#REF!</f>
        <v>#REF!</v>
      </c>
      <c r="AF264" t="e">
        <f t="shared" si="4"/>
        <v>#REF!</v>
      </c>
    </row>
    <row r="265" spans="3:32" x14ac:dyDescent="0.25">
      <c r="C265" s="169" t="e">
        <f>#REF!</f>
        <v>#REF!</v>
      </c>
      <c r="D265" s="169">
        <v>2015</v>
      </c>
      <c r="E265" s="169" t="e">
        <f>#REF!</f>
        <v>#REF!</v>
      </c>
      <c r="F265" s="169" t="e">
        <f>#REF!</f>
        <v>#REF!</v>
      </c>
      <c r="G265" s="169" t="e">
        <f>#REF!</f>
        <v>#REF!</v>
      </c>
      <c r="H265" s="170" t="e">
        <f>#REF!</f>
        <v>#REF!</v>
      </c>
      <c r="I265" s="169" t="e">
        <f>#REF!</f>
        <v>#REF!</v>
      </c>
      <c r="J265" s="172"/>
      <c r="K265" s="257" t="s">
        <v>818</v>
      </c>
      <c r="L265" s="177" t="s">
        <v>813</v>
      </c>
      <c r="M265" s="229" t="e">
        <f>#REF!</f>
        <v>#REF!</v>
      </c>
      <c r="N265" s="229" t="e">
        <f>#REF!</f>
        <v>#REF!</v>
      </c>
      <c r="O265" s="229" t="e">
        <f>#REF!</f>
        <v>#REF!</v>
      </c>
      <c r="P265" s="229" t="e">
        <f>#REF!</f>
        <v>#REF!</v>
      </c>
      <c r="Q265" s="229" t="e">
        <f>#REF!</f>
        <v>#REF!</v>
      </c>
      <c r="R265" s="229" t="e">
        <f>#REF!</f>
        <v>#REF!</v>
      </c>
      <c r="S265" s="229" t="e">
        <f>#REF!</f>
        <v>#REF!</v>
      </c>
      <c r="T265" s="229" t="e">
        <f>#REF!</f>
        <v>#REF!</v>
      </c>
      <c r="U265" s="229" t="e">
        <f>#REF!</f>
        <v>#REF!</v>
      </c>
      <c r="V265" s="229" t="e">
        <f>#REF!</f>
        <v>#REF!</v>
      </c>
      <c r="W265" s="229" t="e">
        <f>#REF!</f>
        <v>#REF!</v>
      </c>
      <c r="X265" s="229" t="e">
        <f>#REF!</f>
        <v>#REF!</v>
      </c>
      <c r="Y265" s="229" t="e">
        <f>#REF!</f>
        <v>#REF!</v>
      </c>
      <c r="Z265" s="229" t="e">
        <f>#REF!</f>
        <v>#REF!</v>
      </c>
      <c r="AA265" s="229" t="e">
        <f>#REF!</f>
        <v>#REF!</v>
      </c>
      <c r="AB265" s="229" t="e">
        <f>#REF!</f>
        <v>#REF!</v>
      </c>
      <c r="AC265" s="229" t="e">
        <f>#REF!</f>
        <v>#REF!</v>
      </c>
      <c r="AD265" s="229" t="e">
        <f>#REF!</f>
        <v>#REF!</v>
      </c>
      <c r="AF265" t="e">
        <f t="shared" si="4"/>
        <v>#REF!</v>
      </c>
    </row>
    <row r="266" spans="3:32" ht="30" x14ac:dyDescent="0.25">
      <c r="C266" s="169" t="e">
        <f>#REF!</f>
        <v>#REF!</v>
      </c>
      <c r="D266" s="169">
        <v>2015</v>
      </c>
      <c r="E266" s="169" t="e">
        <f>#REF!</f>
        <v>#REF!</v>
      </c>
      <c r="F266" s="169" t="e">
        <f>#REF!</f>
        <v>#REF!</v>
      </c>
      <c r="G266" s="169" t="e">
        <f>#REF!</f>
        <v>#REF!</v>
      </c>
      <c r="H266" s="170" t="e">
        <f>#REF!</f>
        <v>#REF!</v>
      </c>
      <c r="I266" s="169" t="e">
        <f>#REF!</f>
        <v>#REF!</v>
      </c>
      <c r="J266" s="172"/>
      <c r="K266" s="257" t="s">
        <v>805</v>
      </c>
      <c r="L266" s="177" t="s">
        <v>814</v>
      </c>
      <c r="M266" s="229" t="e">
        <f>#REF!</f>
        <v>#REF!</v>
      </c>
      <c r="N266" s="229" t="e">
        <f>#REF!</f>
        <v>#REF!</v>
      </c>
      <c r="O266" s="229" t="e">
        <f>#REF!</f>
        <v>#REF!</v>
      </c>
      <c r="P266" s="229" t="e">
        <f>#REF!</f>
        <v>#REF!</v>
      </c>
      <c r="Q266" s="229" t="e">
        <f>#REF!</f>
        <v>#REF!</v>
      </c>
      <c r="R266" s="229" t="e">
        <f>#REF!</f>
        <v>#REF!</v>
      </c>
      <c r="S266" s="229" t="e">
        <f>#REF!</f>
        <v>#REF!</v>
      </c>
      <c r="T266" s="229" t="e">
        <f>#REF!</f>
        <v>#REF!</v>
      </c>
      <c r="U266" s="229" t="e">
        <f>#REF!</f>
        <v>#REF!</v>
      </c>
      <c r="V266" s="229" t="e">
        <f>#REF!</f>
        <v>#REF!</v>
      </c>
      <c r="W266" s="229" t="e">
        <f>#REF!</f>
        <v>#REF!</v>
      </c>
      <c r="X266" s="229" t="e">
        <f>#REF!</f>
        <v>#REF!</v>
      </c>
      <c r="Y266" s="229" t="e">
        <f>#REF!</f>
        <v>#REF!</v>
      </c>
      <c r="Z266" s="229" t="e">
        <f>#REF!</f>
        <v>#REF!</v>
      </c>
      <c r="AA266" s="229" t="e">
        <f>#REF!</f>
        <v>#REF!</v>
      </c>
      <c r="AB266" s="229" t="e">
        <f>#REF!</f>
        <v>#REF!</v>
      </c>
      <c r="AC266" s="229" t="e">
        <f>#REF!</f>
        <v>#REF!</v>
      </c>
      <c r="AD266" s="229" t="e">
        <f>#REF!</f>
        <v>#REF!</v>
      </c>
      <c r="AF266" t="e">
        <f t="shared" si="4"/>
        <v>#REF!</v>
      </c>
    </row>
    <row r="267" spans="3:32" ht="30" x14ac:dyDescent="0.25">
      <c r="C267" s="169" t="e">
        <f>#REF!</f>
        <v>#REF!</v>
      </c>
      <c r="D267" s="169">
        <v>2015</v>
      </c>
      <c r="E267" s="169" t="e">
        <f>#REF!</f>
        <v>#REF!</v>
      </c>
      <c r="F267" s="169" t="e">
        <f>#REF!</f>
        <v>#REF!</v>
      </c>
      <c r="G267" s="169" t="e">
        <f>#REF!</f>
        <v>#REF!</v>
      </c>
      <c r="H267" s="170" t="e">
        <f>#REF!</f>
        <v>#REF!</v>
      </c>
      <c r="I267" s="169" t="e">
        <f>#REF!</f>
        <v>#REF!</v>
      </c>
      <c r="J267" s="172"/>
      <c r="K267" s="257" t="s">
        <v>806</v>
      </c>
      <c r="L267" s="177" t="s">
        <v>815</v>
      </c>
      <c r="M267" s="229" t="e">
        <f>#REF!</f>
        <v>#REF!</v>
      </c>
      <c r="N267" s="229" t="e">
        <f>#REF!</f>
        <v>#REF!</v>
      </c>
      <c r="O267" s="229" t="e">
        <f>#REF!</f>
        <v>#REF!</v>
      </c>
      <c r="P267" s="229" t="e">
        <f>#REF!</f>
        <v>#REF!</v>
      </c>
      <c r="Q267" s="229" t="e">
        <f>#REF!</f>
        <v>#REF!</v>
      </c>
      <c r="R267" s="229" t="e">
        <f>#REF!</f>
        <v>#REF!</v>
      </c>
      <c r="S267" s="229" t="e">
        <f>#REF!</f>
        <v>#REF!</v>
      </c>
      <c r="T267" s="229" t="e">
        <f>#REF!</f>
        <v>#REF!</v>
      </c>
      <c r="U267" s="229" t="e">
        <f>#REF!</f>
        <v>#REF!</v>
      </c>
      <c r="V267" s="229" t="e">
        <f>#REF!</f>
        <v>#REF!</v>
      </c>
      <c r="W267" s="229" t="e">
        <f>#REF!</f>
        <v>#REF!</v>
      </c>
      <c r="X267" s="229" t="e">
        <f>#REF!</f>
        <v>#REF!</v>
      </c>
      <c r="Y267" s="229" t="e">
        <f>#REF!</f>
        <v>#REF!</v>
      </c>
      <c r="Z267" s="229" t="e">
        <f>#REF!</f>
        <v>#REF!</v>
      </c>
      <c r="AA267" s="229" t="e">
        <f>#REF!</f>
        <v>#REF!</v>
      </c>
      <c r="AB267" s="229" t="e">
        <f>#REF!</f>
        <v>#REF!</v>
      </c>
      <c r="AC267" s="229" t="e">
        <f>#REF!</f>
        <v>#REF!</v>
      </c>
      <c r="AD267" s="229" t="e">
        <f>#REF!</f>
        <v>#REF!</v>
      </c>
      <c r="AF267" t="e">
        <f t="shared" si="4"/>
        <v>#REF!</v>
      </c>
    </row>
    <row r="268" spans="3:32" ht="60" x14ac:dyDescent="0.25">
      <c r="C268" s="169" t="e">
        <f>#REF!</f>
        <v>#REF!</v>
      </c>
      <c r="D268" s="169">
        <v>2015</v>
      </c>
      <c r="E268" s="169" t="e">
        <f>#REF!</f>
        <v>#REF!</v>
      </c>
      <c r="F268" s="169" t="e">
        <f>#REF!</f>
        <v>#REF!</v>
      </c>
      <c r="G268" s="169" t="e">
        <f>#REF!</f>
        <v>#REF!</v>
      </c>
      <c r="H268" s="170" t="e">
        <f>#REF!</f>
        <v>#REF!</v>
      </c>
      <c r="I268" s="169" t="e">
        <f>#REF!</f>
        <v>#REF!</v>
      </c>
      <c r="J268" s="172"/>
      <c r="K268" s="263" t="s">
        <v>829</v>
      </c>
      <c r="L268" s="177" t="s">
        <v>819</v>
      </c>
      <c r="M268" s="229" t="e">
        <f>#REF!</f>
        <v>#REF!</v>
      </c>
      <c r="N268" s="229" t="e">
        <f>#REF!</f>
        <v>#REF!</v>
      </c>
      <c r="O268" s="229" t="e">
        <f>#REF!</f>
        <v>#REF!</v>
      </c>
      <c r="P268" s="229" t="e">
        <f>#REF!</f>
        <v>#REF!</v>
      </c>
      <c r="Q268" s="229" t="e">
        <f>#REF!</f>
        <v>#REF!</v>
      </c>
      <c r="R268" s="229" t="e">
        <f>#REF!</f>
        <v>#REF!</v>
      </c>
      <c r="S268" s="229" t="e">
        <f>#REF!</f>
        <v>#REF!</v>
      </c>
      <c r="T268" s="229" t="e">
        <f>#REF!</f>
        <v>#REF!</v>
      </c>
      <c r="U268" s="229" t="e">
        <f>#REF!</f>
        <v>#REF!</v>
      </c>
      <c r="V268" s="229" t="e">
        <f>#REF!</f>
        <v>#REF!</v>
      </c>
      <c r="W268" s="229" t="e">
        <f>#REF!</f>
        <v>#REF!</v>
      </c>
      <c r="X268" s="229" t="e">
        <f>#REF!</f>
        <v>#REF!</v>
      </c>
      <c r="Y268" s="229" t="e">
        <f>#REF!</f>
        <v>#REF!</v>
      </c>
      <c r="Z268" s="229" t="e">
        <f>#REF!</f>
        <v>#REF!</v>
      </c>
      <c r="AA268" s="229" t="e">
        <f>#REF!</f>
        <v>#REF!</v>
      </c>
      <c r="AB268" s="229" t="e">
        <f>#REF!</f>
        <v>#REF!</v>
      </c>
      <c r="AC268" s="229" t="e">
        <f>#REF!</f>
        <v>#REF!</v>
      </c>
      <c r="AD268" s="229" t="e">
        <f>#REF!</f>
        <v>#REF!</v>
      </c>
      <c r="AF268" t="e">
        <f t="shared" si="4"/>
        <v>#REF!</v>
      </c>
    </row>
    <row r="269" spans="3:32" x14ac:dyDescent="0.25">
      <c r="C269" s="169" t="e">
        <f>#REF!</f>
        <v>#REF!</v>
      </c>
      <c r="D269" s="169">
        <v>2015</v>
      </c>
      <c r="E269" s="169" t="e">
        <f>#REF!</f>
        <v>#REF!</v>
      </c>
      <c r="F269" s="169" t="e">
        <f>#REF!</f>
        <v>#REF!</v>
      </c>
      <c r="G269" s="169" t="e">
        <f>#REF!</f>
        <v>#REF!</v>
      </c>
      <c r="H269" s="170" t="e">
        <f>#REF!</f>
        <v>#REF!</v>
      </c>
      <c r="I269" s="169" t="e">
        <f>#REF!</f>
        <v>#REF!</v>
      </c>
      <c r="J269" s="172"/>
      <c r="K269" s="257" t="s">
        <v>823</v>
      </c>
      <c r="L269" s="177" t="s">
        <v>820</v>
      </c>
      <c r="M269" s="229" t="e">
        <f>#REF!</f>
        <v>#REF!</v>
      </c>
      <c r="N269" s="229" t="e">
        <f>#REF!</f>
        <v>#REF!</v>
      </c>
      <c r="O269" s="229" t="e">
        <f>#REF!</f>
        <v>#REF!</v>
      </c>
      <c r="P269" s="229" t="e">
        <f>#REF!</f>
        <v>#REF!</v>
      </c>
      <c r="Q269" s="229" t="e">
        <f>#REF!</f>
        <v>#REF!</v>
      </c>
      <c r="R269" s="229" t="e">
        <f>#REF!</f>
        <v>#REF!</v>
      </c>
      <c r="S269" s="229" t="e">
        <f>#REF!</f>
        <v>#REF!</v>
      </c>
      <c r="T269" s="229" t="e">
        <f>#REF!</f>
        <v>#REF!</v>
      </c>
      <c r="U269" s="229" t="e">
        <f>#REF!</f>
        <v>#REF!</v>
      </c>
      <c r="V269" s="229" t="e">
        <f>#REF!</f>
        <v>#REF!</v>
      </c>
      <c r="W269" s="229" t="e">
        <f>#REF!</f>
        <v>#REF!</v>
      </c>
      <c r="X269" s="229" t="e">
        <f>#REF!</f>
        <v>#REF!</v>
      </c>
      <c r="Y269" s="229" t="e">
        <f>#REF!</f>
        <v>#REF!</v>
      </c>
      <c r="Z269" s="229" t="e">
        <f>#REF!</f>
        <v>#REF!</v>
      </c>
      <c r="AA269" s="229" t="e">
        <f>#REF!</f>
        <v>#REF!</v>
      </c>
      <c r="AB269" s="229" t="e">
        <f>#REF!</f>
        <v>#REF!</v>
      </c>
      <c r="AC269" s="229" t="e">
        <f>#REF!</f>
        <v>#REF!</v>
      </c>
      <c r="AD269" s="229" t="e">
        <f>#REF!</f>
        <v>#REF!</v>
      </c>
      <c r="AF269" t="e">
        <f t="shared" si="4"/>
        <v>#REF!</v>
      </c>
    </row>
    <row r="270" spans="3:32" ht="30" x14ac:dyDescent="0.25">
      <c r="C270" s="169" t="e">
        <f>#REF!</f>
        <v>#REF!</v>
      </c>
      <c r="D270" s="169">
        <v>2015</v>
      </c>
      <c r="E270" s="169" t="e">
        <f>#REF!</f>
        <v>#REF!</v>
      </c>
      <c r="F270" s="169" t="e">
        <f>#REF!</f>
        <v>#REF!</v>
      </c>
      <c r="G270" s="169" t="e">
        <f>#REF!</f>
        <v>#REF!</v>
      </c>
      <c r="H270" s="170" t="e">
        <f>#REF!</f>
        <v>#REF!</v>
      </c>
      <c r="I270" s="169" t="e">
        <f>#REF!</f>
        <v>#REF!</v>
      </c>
      <c r="J270" s="172"/>
      <c r="K270" s="257" t="s">
        <v>805</v>
      </c>
      <c r="L270" s="177" t="s">
        <v>821</v>
      </c>
      <c r="M270" s="229" t="e">
        <f>#REF!</f>
        <v>#REF!</v>
      </c>
      <c r="N270" s="229" t="e">
        <f>#REF!</f>
        <v>#REF!</v>
      </c>
      <c r="O270" s="229" t="e">
        <f>#REF!</f>
        <v>#REF!</v>
      </c>
      <c r="P270" s="229" t="e">
        <f>#REF!</f>
        <v>#REF!</v>
      </c>
      <c r="Q270" s="229" t="e">
        <f>#REF!</f>
        <v>#REF!</v>
      </c>
      <c r="R270" s="229" t="e">
        <f>#REF!</f>
        <v>#REF!</v>
      </c>
      <c r="S270" s="229" t="e">
        <f>#REF!</f>
        <v>#REF!</v>
      </c>
      <c r="T270" s="229" t="e">
        <f>#REF!</f>
        <v>#REF!</v>
      </c>
      <c r="U270" s="229" t="e">
        <f>#REF!</f>
        <v>#REF!</v>
      </c>
      <c r="V270" s="229" t="e">
        <f>#REF!</f>
        <v>#REF!</v>
      </c>
      <c r="W270" s="229" t="e">
        <f>#REF!</f>
        <v>#REF!</v>
      </c>
      <c r="X270" s="229" t="e">
        <f>#REF!</f>
        <v>#REF!</v>
      </c>
      <c r="Y270" s="229" t="e">
        <f>#REF!</f>
        <v>#REF!</v>
      </c>
      <c r="Z270" s="229" t="e">
        <f>#REF!</f>
        <v>#REF!</v>
      </c>
      <c r="AA270" s="229" t="e">
        <f>#REF!</f>
        <v>#REF!</v>
      </c>
      <c r="AB270" s="229" t="e">
        <f>#REF!</f>
        <v>#REF!</v>
      </c>
      <c r="AC270" s="229" t="e">
        <f>#REF!</f>
        <v>#REF!</v>
      </c>
      <c r="AD270" s="229" t="e">
        <f>#REF!</f>
        <v>#REF!</v>
      </c>
      <c r="AF270" t="e">
        <f t="shared" si="4"/>
        <v>#REF!</v>
      </c>
    </row>
    <row r="271" spans="3:32" ht="30" x14ac:dyDescent="0.25">
      <c r="C271" s="169" t="e">
        <f>#REF!</f>
        <v>#REF!</v>
      </c>
      <c r="D271" s="169">
        <v>2015</v>
      </c>
      <c r="E271" s="169" t="e">
        <f>#REF!</f>
        <v>#REF!</v>
      </c>
      <c r="F271" s="169" t="e">
        <f>#REF!</f>
        <v>#REF!</v>
      </c>
      <c r="G271" s="169" t="e">
        <f>#REF!</f>
        <v>#REF!</v>
      </c>
      <c r="H271" s="170" t="e">
        <f>#REF!</f>
        <v>#REF!</v>
      </c>
      <c r="I271" s="169" t="e">
        <f>#REF!</f>
        <v>#REF!</v>
      </c>
      <c r="J271" s="172"/>
      <c r="K271" s="257" t="s">
        <v>824</v>
      </c>
      <c r="L271" s="177" t="s">
        <v>822</v>
      </c>
      <c r="M271" s="229" t="e">
        <f>#REF!</f>
        <v>#REF!</v>
      </c>
      <c r="N271" s="229" t="e">
        <f>#REF!</f>
        <v>#REF!</v>
      </c>
      <c r="O271" s="229" t="e">
        <f>#REF!</f>
        <v>#REF!</v>
      </c>
      <c r="P271" s="229" t="e">
        <f>#REF!</f>
        <v>#REF!</v>
      </c>
      <c r="Q271" s="229" t="e">
        <f>#REF!</f>
        <v>#REF!</v>
      </c>
      <c r="R271" s="229" t="e">
        <f>#REF!</f>
        <v>#REF!</v>
      </c>
      <c r="S271" s="229" t="e">
        <f>#REF!</f>
        <v>#REF!</v>
      </c>
      <c r="T271" s="229" t="e">
        <f>#REF!</f>
        <v>#REF!</v>
      </c>
      <c r="U271" s="229" t="e">
        <f>#REF!</f>
        <v>#REF!</v>
      </c>
      <c r="V271" s="229" t="e">
        <f>#REF!</f>
        <v>#REF!</v>
      </c>
      <c r="W271" s="229" t="e">
        <f>#REF!</f>
        <v>#REF!</v>
      </c>
      <c r="X271" s="229" t="e">
        <f>#REF!</f>
        <v>#REF!</v>
      </c>
      <c r="Y271" s="229" t="e">
        <f>#REF!</f>
        <v>#REF!</v>
      </c>
      <c r="Z271" s="229" t="e">
        <f>#REF!</f>
        <v>#REF!</v>
      </c>
      <c r="AA271" s="229" t="e">
        <f>#REF!</f>
        <v>#REF!</v>
      </c>
      <c r="AB271" s="229" t="e">
        <f>#REF!</f>
        <v>#REF!</v>
      </c>
      <c r="AC271" s="229" t="e">
        <f>#REF!</f>
        <v>#REF!</v>
      </c>
      <c r="AD271" s="229" t="e">
        <f>#REF!</f>
        <v>#REF!</v>
      </c>
      <c r="AF271" t="e">
        <f t="shared" si="4"/>
        <v>#REF!</v>
      </c>
    </row>
    <row r="272" spans="3:32" ht="75" x14ac:dyDescent="0.25">
      <c r="C272" s="169" t="e">
        <f>#REF!</f>
        <v>#REF!</v>
      </c>
      <c r="D272" s="169">
        <v>2015</v>
      </c>
      <c r="E272" s="169" t="e">
        <f>#REF!</f>
        <v>#REF!</v>
      </c>
      <c r="F272" s="169" t="e">
        <f>#REF!</f>
        <v>#REF!</v>
      </c>
      <c r="G272" s="169" t="e">
        <f>#REF!</f>
        <v>#REF!</v>
      </c>
      <c r="H272" s="170" t="e">
        <f>#REF!</f>
        <v>#REF!</v>
      </c>
      <c r="I272" s="169" t="e">
        <f>#REF!</f>
        <v>#REF!</v>
      </c>
      <c r="J272" s="172"/>
      <c r="K272" s="263" t="s">
        <v>641</v>
      </c>
      <c r="L272" s="177">
        <v>1.3</v>
      </c>
      <c r="M272" s="229" t="e">
        <f>#REF!</f>
        <v>#REF!</v>
      </c>
      <c r="N272" s="229" t="e">
        <f>#REF!</f>
        <v>#REF!</v>
      </c>
      <c r="O272" s="229" t="e">
        <f>#REF!</f>
        <v>#REF!</v>
      </c>
      <c r="P272" s="229" t="e">
        <f>#REF!</f>
        <v>#REF!</v>
      </c>
      <c r="Q272" s="229" t="e">
        <f>#REF!</f>
        <v>#REF!</v>
      </c>
      <c r="R272" s="229" t="e">
        <f>#REF!</f>
        <v>#REF!</v>
      </c>
      <c r="S272" s="229" t="e">
        <f>#REF!</f>
        <v>#REF!</v>
      </c>
      <c r="T272" s="229" t="e">
        <f>#REF!</f>
        <v>#REF!</v>
      </c>
      <c r="U272" s="229" t="e">
        <f>#REF!</f>
        <v>#REF!</v>
      </c>
      <c r="V272" s="229" t="e">
        <f>#REF!</f>
        <v>#REF!</v>
      </c>
      <c r="W272" s="229" t="e">
        <f>#REF!</f>
        <v>#REF!</v>
      </c>
      <c r="X272" s="229" t="e">
        <f>#REF!</f>
        <v>#REF!</v>
      </c>
      <c r="Y272" s="229" t="e">
        <f>#REF!</f>
        <v>#REF!</v>
      </c>
      <c r="Z272" s="229" t="e">
        <f>#REF!</f>
        <v>#REF!</v>
      </c>
      <c r="AA272" s="229" t="e">
        <f>#REF!</f>
        <v>#REF!</v>
      </c>
      <c r="AB272" s="229" t="e">
        <f>#REF!</f>
        <v>#REF!</v>
      </c>
      <c r="AC272" s="229" t="e">
        <f>#REF!</f>
        <v>#REF!</v>
      </c>
      <c r="AD272" s="229" t="e">
        <f>#REF!</f>
        <v>#REF!</v>
      </c>
      <c r="AF272" t="e">
        <f t="shared" si="4"/>
        <v>#REF!</v>
      </c>
    </row>
    <row r="273" spans="3:32" ht="45" x14ac:dyDescent="0.25">
      <c r="C273" s="169" t="e">
        <f>#REF!</f>
        <v>#REF!</v>
      </c>
      <c r="D273" s="169">
        <v>2015</v>
      </c>
      <c r="E273" s="169" t="e">
        <f>#REF!</f>
        <v>#REF!</v>
      </c>
      <c r="F273" s="169" t="e">
        <f>#REF!</f>
        <v>#REF!</v>
      </c>
      <c r="G273" s="169" t="e">
        <f>#REF!</f>
        <v>#REF!</v>
      </c>
      <c r="H273" s="170" t="e">
        <f>#REF!</f>
        <v>#REF!</v>
      </c>
      <c r="I273" s="169" t="e">
        <f>#REF!</f>
        <v>#REF!</v>
      </c>
      <c r="J273" s="172"/>
      <c r="K273" s="257" t="s">
        <v>828</v>
      </c>
      <c r="L273" s="177" t="s">
        <v>825</v>
      </c>
      <c r="M273" s="229" t="e">
        <f>#REF!</f>
        <v>#REF!</v>
      </c>
      <c r="N273" s="229" t="e">
        <f>#REF!</f>
        <v>#REF!</v>
      </c>
      <c r="O273" s="229" t="e">
        <f>#REF!</f>
        <v>#REF!</v>
      </c>
      <c r="P273" s="229" t="e">
        <f>#REF!</f>
        <v>#REF!</v>
      </c>
      <c r="Q273" s="229" t="e">
        <f>#REF!</f>
        <v>#REF!</v>
      </c>
      <c r="R273" s="229" t="e">
        <f>#REF!</f>
        <v>#REF!</v>
      </c>
      <c r="S273" s="229" t="e">
        <f>#REF!</f>
        <v>#REF!</v>
      </c>
      <c r="T273" s="229" t="e">
        <f>#REF!</f>
        <v>#REF!</v>
      </c>
      <c r="U273" s="229" t="e">
        <f>#REF!</f>
        <v>#REF!</v>
      </c>
      <c r="V273" s="229" t="e">
        <f>#REF!</f>
        <v>#REF!</v>
      </c>
      <c r="W273" s="229" t="e">
        <f>#REF!</f>
        <v>#REF!</v>
      </c>
      <c r="X273" s="229" t="e">
        <f>#REF!</f>
        <v>#REF!</v>
      </c>
      <c r="Y273" s="229" t="e">
        <f>#REF!</f>
        <v>#REF!</v>
      </c>
      <c r="Z273" s="229" t="e">
        <f>#REF!</f>
        <v>#REF!</v>
      </c>
      <c r="AA273" s="229" t="e">
        <f>#REF!</f>
        <v>#REF!</v>
      </c>
      <c r="AB273" s="229" t="e">
        <f>#REF!</f>
        <v>#REF!</v>
      </c>
      <c r="AC273" s="229" t="e">
        <f>#REF!</f>
        <v>#REF!</v>
      </c>
      <c r="AD273" s="229" t="e">
        <f>#REF!</f>
        <v>#REF!</v>
      </c>
      <c r="AF273" t="e">
        <f t="shared" si="4"/>
        <v>#REF!</v>
      </c>
    </row>
    <row r="274" spans="3:32" ht="30" x14ac:dyDescent="0.25">
      <c r="C274" s="169" t="e">
        <f>#REF!</f>
        <v>#REF!</v>
      </c>
      <c r="D274" s="169">
        <v>2015</v>
      </c>
      <c r="E274" s="169" t="e">
        <f>#REF!</f>
        <v>#REF!</v>
      </c>
      <c r="F274" s="169" t="e">
        <f>#REF!</f>
        <v>#REF!</v>
      </c>
      <c r="G274" s="169" t="e">
        <f>#REF!</f>
        <v>#REF!</v>
      </c>
      <c r="H274" s="170" t="e">
        <f>#REF!</f>
        <v>#REF!</v>
      </c>
      <c r="I274" s="169" t="e">
        <f>#REF!</f>
        <v>#REF!</v>
      </c>
      <c r="J274" s="173"/>
      <c r="K274" s="257" t="s">
        <v>816</v>
      </c>
      <c r="L274" s="177" t="s">
        <v>826</v>
      </c>
      <c r="M274" s="229" t="e">
        <f>#REF!</f>
        <v>#REF!</v>
      </c>
      <c r="N274" s="229" t="e">
        <f>#REF!</f>
        <v>#REF!</v>
      </c>
      <c r="O274" s="229" t="e">
        <f>#REF!</f>
        <v>#REF!</v>
      </c>
      <c r="P274" s="229" t="e">
        <f>#REF!</f>
        <v>#REF!</v>
      </c>
      <c r="Q274" s="229" t="e">
        <f>#REF!</f>
        <v>#REF!</v>
      </c>
      <c r="R274" s="229" t="e">
        <f>#REF!</f>
        <v>#REF!</v>
      </c>
      <c r="S274" s="229" t="e">
        <f>#REF!</f>
        <v>#REF!</v>
      </c>
      <c r="T274" s="229" t="e">
        <f>#REF!</f>
        <v>#REF!</v>
      </c>
      <c r="U274" s="229" t="e">
        <f>#REF!</f>
        <v>#REF!</v>
      </c>
      <c r="V274" s="229" t="e">
        <f>#REF!</f>
        <v>#REF!</v>
      </c>
      <c r="W274" s="229" t="e">
        <f>#REF!</f>
        <v>#REF!</v>
      </c>
      <c r="X274" s="229" t="e">
        <f>#REF!</f>
        <v>#REF!</v>
      </c>
      <c r="Y274" s="229" t="e">
        <f>#REF!</f>
        <v>#REF!</v>
      </c>
      <c r="Z274" s="229" t="e">
        <f>#REF!</f>
        <v>#REF!</v>
      </c>
      <c r="AA274" s="229" t="e">
        <f>#REF!</f>
        <v>#REF!</v>
      </c>
      <c r="AB274" s="229" t="e">
        <f>#REF!</f>
        <v>#REF!</v>
      </c>
      <c r="AC274" s="229" t="e">
        <f>#REF!</f>
        <v>#REF!</v>
      </c>
      <c r="AD274" s="229" t="e">
        <f>#REF!</f>
        <v>#REF!</v>
      </c>
      <c r="AF274" t="e">
        <f t="shared" si="4"/>
        <v>#REF!</v>
      </c>
    </row>
    <row r="275" spans="3:32" ht="30" x14ac:dyDescent="0.25">
      <c r="C275" s="169" t="e">
        <f>#REF!</f>
        <v>#REF!</v>
      </c>
      <c r="D275" s="169">
        <v>2015</v>
      </c>
      <c r="E275" s="169" t="e">
        <f>#REF!</f>
        <v>#REF!</v>
      </c>
      <c r="F275" s="169" t="e">
        <f>#REF!</f>
        <v>#REF!</v>
      </c>
      <c r="G275" s="169" t="e">
        <f>#REF!</f>
        <v>#REF!</v>
      </c>
      <c r="H275" s="170" t="e">
        <f>#REF!</f>
        <v>#REF!</v>
      </c>
      <c r="I275" s="169" t="e">
        <f>#REF!</f>
        <v>#REF!</v>
      </c>
      <c r="J275" s="173"/>
      <c r="K275" s="257" t="s">
        <v>824</v>
      </c>
      <c r="L275" s="177" t="s">
        <v>827</v>
      </c>
      <c r="M275" s="229" t="e">
        <f>#REF!</f>
        <v>#REF!</v>
      </c>
      <c r="N275" s="229" t="e">
        <f>#REF!</f>
        <v>#REF!</v>
      </c>
      <c r="O275" s="229" t="e">
        <f>#REF!</f>
        <v>#REF!</v>
      </c>
      <c r="P275" s="229" t="e">
        <f>#REF!</f>
        <v>#REF!</v>
      </c>
      <c r="Q275" s="229" t="e">
        <f>#REF!</f>
        <v>#REF!</v>
      </c>
      <c r="R275" s="229" t="e">
        <f>#REF!</f>
        <v>#REF!</v>
      </c>
      <c r="S275" s="229" t="e">
        <f>#REF!</f>
        <v>#REF!</v>
      </c>
      <c r="T275" s="229" t="e">
        <f>#REF!</f>
        <v>#REF!</v>
      </c>
      <c r="U275" s="229" t="e">
        <f>#REF!</f>
        <v>#REF!</v>
      </c>
      <c r="V275" s="229" t="e">
        <f>#REF!</f>
        <v>#REF!</v>
      </c>
      <c r="W275" s="229" t="e">
        <f>#REF!</f>
        <v>#REF!</v>
      </c>
      <c r="X275" s="229" t="e">
        <f>#REF!</f>
        <v>#REF!</v>
      </c>
      <c r="Y275" s="229" t="e">
        <f>#REF!</f>
        <v>#REF!</v>
      </c>
      <c r="Z275" s="229" t="e">
        <f>#REF!</f>
        <v>#REF!</v>
      </c>
      <c r="AA275" s="229" t="e">
        <f>#REF!</f>
        <v>#REF!</v>
      </c>
      <c r="AB275" s="229" t="e">
        <f>#REF!</f>
        <v>#REF!</v>
      </c>
      <c r="AC275" s="229" t="e">
        <f>#REF!</f>
        <v>#REF!</v>
      </c>
      <c r="AD275" s="229" t="e">
        <f>#REF!</f>
        <v>#REF!</v>
      </c>
      <c r="AF275" t="e">
        <f t="shared" si="4"/>
        <v>#REF!</v>
      </c>
    </row>
    <row r="276" spans="3:32" ht="150" x14ac:dyDescent="0.25">
      <c r="C276" s="169" t="e">
        <f>#REF!</f>
        <v>#REF!</v>
      </c>
      <c r="D276" s="169">
        <v>2015</v>
      </c>
      <c r="E276" s="169" t="e">
        <f>#REF!</f>
        <v>#REF!</v>
      </c>
      <c r="F276" s="169" t="e">
        <f>#REF!</f>
        <v>#REF!</v>
      </c>
      <c r="G276" s="169" t="e">
        <f>#REF!</f>
        <v>#REF!</v>
      </c>
      <c r="H276" s="170" t="e">
        <f>#REF!</f>
        <v>#REF!</v>
      </c>
      <c r="I276" s="169" t="e">
        <f>#REF!</f>
        <v>#REF!</v>
      </c>
      <c r="K276" s="263" t="s">
        <v>645</v>
      </c>
      <c r="L276" s="177">
        <v>1.4</v>
      </c>
      <c r="M276" s="229" t="e">
        <f>#REF!</f>
        <v>#REF!</v>
      </c>
      <c r="N276" s="229" t="e">
        <f>#REF!</f>
        <v>#REF!</v>
      </c>
      <c r="O276" s="229" t="e">
        <f>#REF!</f>
        <v>#REF!</v>
      </c>
      <c r="P276" s="229" t="e">
        <f>#REF!</f>
        <v>#REF!</v>
      </c>
      <c r="Q276" s="229" t="e">
        <f>#REF!</f>
        <v>#REF!</v>
      </c>
      <c r="R276" s="229" t="e">
        <f>#REF!</f>
        <v>#REF!</v>
      </c>
      <c r="S276" s="229" t="e">
        <f>#REF!</f>
        <v>#REF!</v>
      </c>
      <c r="T276" s="229" t="e">
        <f>#REF!</f>
        <v>#REF!</v>
      </c>
      <c r="U276" s="229" t="e">
        <f>#REF!</f>
        <v>#REF!</v>
      </c>
      <c r="V276" s="229" t="e">
        <f>#REF!</f>
        <v>#REF!</v>
      </c>
      <c r="W276" s="229" t="e">
        <f>#REF!</f>
        <v>#REF!</v>
      </c>
      <c r="X276" s="229" t="e">
        <f>#REF!</f>
        <v>#REF!</v>
      </c>
      <c r="Y276" s="229" t="e">
        <f>#REF!</f>
        <v>#REF!</v>
      </c>
      <c r="Z276" s="229" t="e">
        <f>#REF!</f>
        <v>#REF!</v>
      </c>
      <c r="AA276" s="229" t="e">
        <f>#REF!</f>
        <v>#REF!</v>
      </c>
      <c r="AB276" s="229" t="e">
        <f>#REF!</f>
        <v>#REF!</v>
      </c>
      <c r="AC276" s="229" t="e">
        <f>#REF!</f>
        <v>#REF!</v>
      </c>
      <c r="AD276" s="229" t="e">
        <f>#REF!</f>
        <v>#REF!</v>
      </c>
      <c r="AF276" s="229" t="e">
        <f t="shared" si="4"/>
        <v>#REF!</v>
      </c>
    </row>
    <row r="277" spans="3:32" x14ac:dyDescent="0.25">
      <c r="C277" s="169" t="e">
        <f>#REF!</f>
        <v>#REF!</v>
      </c>
      <c r="D277" s="169">
        <v>2015</v>
      </c>
      <c r="E277" s="169" t="e">
        <f>#REF!</f>
        <v>#REF!</v>
      </c>
      <c r="F277" s="169" t="e">
        <f>#REF!</f>
        <v>#REF!</v>
      </c>
      <c r="G277" s="169" t="e">
        <f>#REF!</f>
        <v>#REF!</v>
      </c>
      <c r="H277" s="170" t="e">
        <f>#REF!</f>
        <v>#REF!</v>
      </c>
      <c r="I277" s="169" t="e">
        <f>#REF!</f>
        <v>#REF!</v>
      </c>
      <c r="K277" s="263" t="s">
        <v>647</v>
      </c>
      <c r="L277" s="177">
        <v>1.5</v>
      </c>
      <c r="M277" s="229" t="e">
        <f>#REF!</f>
        <v>#REF!</v>
      </c>
      <c r="N277" s="229" t="e">
        <f>#REF!</f>
        <v>#REF!</v>
      </c>
      <c r="O277" s="229" t="e">
        <f>#REF!</f>
        <v>#REF!</v>
      </c>
      <c r="P277" s="229" t="e">
        <f>#REF!</f>
        <v>#REF!</v>
      </c>
      <c r="Q277" s="229" t="e">
        <f>#REF!</f>
        <v>#REF!</v>
      </c>
      <c r="R277" s="229" t="e">
        <f>#REF!</f>
        <v>#REF!</v>
      </c>
      <c r="S277" s="229" t="e">
        <f>#REF!</f>
        <v>#REF!</v>
      </c>
      <c r="T277" s="229" t="e">
        <f>#REF!</f>
        <v>#REF!</v>
      </c>
      <c r="U277" s="229" t="e">
        <f>#REF!</f>
        <v>#REF!</v>
      </c>
      <c r="V277" s="229" t="e">
        <f>#REF!</f>
        <v>#REF!</v>
      </c>
      <c r="W277" s="229" t="e">
        <f>#REF!</f>
        <v>#REF!</v>
      </c>
      <c r="X277" s="229" t="e">
        <f>#REF!</f>
        <v>#REF!</v>
      </c>
      <c r="Y277" s="229" t="e">
        <f>#REF!</f>
        <v>#REF!</v>
      </c>
      <c r="Z277" s="229" t="e">
        <f>#REF!</f>
        <v>#REF!</v>
      </c>
      <c r="AA277" s="229" t="e">
        <f>#REF!</f>
        <v>#REF!</v>
      </c>
      <c r="AB277" s="229" t="e">
        <f>#REF!</f>
        <v>#REF!</v>
      </c>
      <c r="AC277" s="229" t="e">
        <f>#REF!</f>
        <v>#REF!</v>
      </c>
      <c r="AD277" s="229" t="e">
        <f>#REF!</f>
        <v>#REF!</v>
      </c>
      <c r="AF277" s="229" t="e">
        <f t="shared" si="4"/>
        <v>#REF!</v>
      </c>
    </row>
    <row r="278" spans="3:32" ht="30" x14ac:dyDescent="0.25">
      <c r="C278" s="169" t="e">
        <f>#REF!</f>
        <v>#REF!</v>
      </c>
      <c r="D278" s="169">
        <v>2015</v>
      </c>
      <c r="E278" s="169" t="e">
        <f>#REF!</f>
        <v>#REF!</v>
      </c>
      <c r="F278" s="169" t="e">
        <f>#REF!</f>
        <v>#REF!</v>
      </c>
      <c r="G278" s="169" t="e">
        <f>#REF!</f>
        <v>#REF!</v>
      </c>
      <c r="H278" s="170" t="e">
        <f>#REF!</f>
        <v>#REF!</v>
      </c>
      <c r="I278" s="169" t="e">
        <f>#REF!</f>
        <v>#REF!</v>
      </c>
      <c r="K278" s="263" t="s">
        <v>651</v>
      </c>
      <c r="L278" s="177">
        <v>1.6</v>
      </c>
      <c r="M278" s="229" t="e">
        <f>#REF!</f>
        <v>#REF!</v>
      </c>
      <c r="N278" s="229" t="e">
        <f>#REF!</f>
        <v>#REF!</v>
      </c>
      <c r="O278" s="229" t="e">
        <f>#REF!</f>
        <v>#REF!</v>
      </c>
      <c r="P278" s="229" t="e">
        <f>#REF!</f>
        <v>#REF!</v>
      </c>
      <c r="Q278" s="229" t="e">
        <f>#REF!</f>
        <v>#REF!</v>
      </c>
      <c r="R278" s="229" t="e">
        <f>#REF!</f>
        <v>#REF!</v>
      </c>
      <c r="S278" s="229" t="e">
        <f>#REF!</f>
        <v>#REF!</v>
      </c>
      <c r="T278" s="229" t="e">
        <f>#REF!</f>
        <v>#REF!</v>
      </c>
      <c r="U278" s="229" t="e">
        <f>#REF!</f>
        <v>#REF!</v>
      </c>
      <c r="V278" s="229" t="e">
        <f>#REF!</f>
        <v>#REF!</v>
      </c>
      <c r="W278" s="229" t="e">
        <f>#REF!</f>
        <v>#REF!</v>
      </c>
      <c r="X278" s="229" t="e">
        <f>#REF!</f>
        <v>#REF!</v>
      </c>
      <c r="Y278" s="229" t="e">
        <f>#REF!</f>
        <v>#REF!</v>
      </c>
      <c r="Z278" s="229" t="e">
        <f>#REF!</f>
        <v>#REF!</v>
      </c>
      <c r="AA278" s="229" t="e">
        <f>#REF!</f>
        <v>#REF!</v>
      </c>
      <c r="AB278" s="229" t="e">
        <f>#REF!</f>
        <v>#REF!</v>
      </c>
      <c r="AC278" s="229" t="e">
        <f>#REF!</f>
        <v>#REF!</v>
      </c>
      <c r="AD278" s="229" t="e">
        <f>#REF!</f>
        <v>#REF!</v>
      </c>
      <c r="AF278" s="229" t="e">
        <f t="shared" si="4"/>
        <v>#REF!</v>
      </c>
    </row>
    <row r="279" spans="3:32" x14ac:dyDescent="0.25">
      <c r="C279" s="169" t="e">
        <f>#REF!</f>
        <v>#REF!</v>
      </c>
      <c r="D279" s="169">
        <v>2015</v>
      </c>
      <c r="E279" s="169" t="e">
        <f>#REF!</f>
        <v>#REF!</v>
      </c>
      <c r="F279" s="169" t="e">
        <f>#REF!</f>
        <v>#REF!</v>
      </c>
      <c r="G279" s="169" t="e">
        <f>#REF!</f>
        <v>#REF!</v>
      </c>
      <c r="H279" s="170" t="e">
        <f>#REF!</f>
        <v>#REF!</v>
      </c>
      <c r="I279" s="169" t="e">
        <f>#REF!</f>
        <v>#REF!</v>
      </c>
      <c r="K279" s="257"/>
      <c r="L279" s="177">
        <v>0</v>
      </c>
      <c r="M279" s="229" t="e">
        <f>#REF!</f>
        <v>#REF!</v>
      </c>
      <c r="N279" s="229" t="e">
        <f>#REF!</f>
        <v>#REF!</v>
      </c>
      <c r="O279" s="229" t="e">
        <f>#REF!</f>
        <v>#REF!</v>
      </c>
      <c r="P279" s="229" t="e">
        <f>#REF!</f>
        <v>#REF!</v>
      </c>
      <c r="Q279" s="229" t="e">
        <f>#REF!</f>
        <v>#REF!</v>
      </c>
      <c r="R279" s="229" t="e">
        <f>#REF!</f>
        <v>#REF!</v>
      </c>
      <c r="S279" s="229" t="e">
        <f>#REF!</f>
        <v>#REF!</v>
      </c>
      <c r="T279" s="229" t="e">
        <f>#REF!</f>
        <v>#REF!</v>
      </c>
      <c r="U279" s="229" t="e">
        <f>#REF!</f>
        <v>#REF!</v>
      </c>
      <c r="V279" s="229" t="e">
        <f>#REF!</f>
        <v>#REF!</v>
      </c>
      <c r="W279" s="229" t="e">
        <f>#REF!</f>
        <v>#REF!</v>
      </c>
      <c r="X279" s="229" t="e">
        <f>#REF!</f>
        <v>#REF!</v>
      </c>
      <c r="Y279" s="229" t="e">
        <f>#REF!</f>
        <v>#REF!</v>
      </c>
      <c r="Z279" s="229" t="e">
        <f>#REF!</f>
        <v>#REF!</v>
      </c>
      <c r="AA279" s="229" t="e">
        <f>#REF!</f>
        <v>#REF!</v>
      </c>
      <c r="AB279" s="229" t="e">
        <f>#REF!</f>
        <v>#REF!</v>
      </c>
      <c r="AC279" s="229" t="e">
        <f>#REF!</f>
        <v>#REF!</v>
      </c>
      <c r="AD279" s="229" t="e">
        <f>#REF!</f>
        <v>#REF!</v>
      </c>
      <c r="AF279" s="229" t="e">
        <f t="shared" si="4"/>
        <v>#REF!</v>
      </c>
    </row>
    <row r="280" spans="3:32" ht="60" x14ac:dyDescent="0.25">
      <c r="C280" s="169" t="e">
        <f>#REF!</f>
        <v>#REF!</v>
      </c>
      <c r="D280" s="169">
        <v>2015</v>
      </c>
      <c r="E280" s="169" t="e">
        <f>#REF!</f>
        <v>#REF!</v>
      </c>
      <c r="F280" s="169" t="e">
        <f>#REF!</f>
        <v>#REF!</v>
      </c>
      <c r="G280" s="169" t="e">
        <f>#REF!</f>
        <v>#REF!</v>
      </c>
      <c r="H280" s="170" t="e">
        <f>#REF!</f>
        <v>#REF!</v>
      </c>
      <c r="I280" s="169" t="e">
        <f>#REF!</f>
        <v>#REF!</v>
      </c>
      <c r="K280" s="262" t="s">
        <v>657</v>
      </c>
      <c r="L280" s="177">
        <v>2</v>
      </c>
      <c r="M280" s="229" t="e">
        <f>#REF!</f>
        <v>#REF!</v>
      </c>
      <c r="N280" s="229" t="e">
        <f>#REF!</f>
        <v>#REF!</v>
      </c>
      <c r="O280" s="229" t="e">
        <f>#REF!</f>
        <v>#REF!</v>
      </c>
      <c r="P280" s="229" t="e">
        <f>#REF!</f>
        <v>#REF!</v>
      </c>
      <c r="Q280" s="229" t="e">
        <f>#REF!</f>
        <v>#REF!</v>
      </c>
      <c r="R280" s="229" t="e">
        <f>#REF!</f>
        <v>#REF!</v>
      </c>
      <c r="S280" s="229" t="e">
        <f>#REF!</f>
        <v>#REF!</v>
      </c>
      <c r="T280" s="229" t="e">
        <f>#REF!</f>
        <v>#REF!</v>
      </c>
      <c r="U280" s="229" t="e">
        <f>#REF!</f>
        <v>#REF!</v>
      </c>
      <c r="V280" s="229" t="e">
        <f>#REF!</f>
        <v>#REF!</v>
      </c>
      <c r="W280" s="229" t="e">
        <f>#REF!</f>
        <v>#REF!</v>
      </c>
      <c r="X280" s="229" t="e">
        <f>#REF!</f>
        <v>#REF!</v>
      </c>
      <c r="Y280" s="229" t="e">
        <f>#REF!</f>
        <v>#REF!</v>
      </c>
      <c r="Z280" s="229" t="e">
        <f>#REF!</f>
        <v>#REF!</v>
      </c>
      <c r="AA280" s="229" t="e">
        <f>#REF!</f>
        <v>#REF!</v>
      </c>
      <c r="AB280" s="229" t="e">
        <f>#REF!</f>
        <v>#REF!</v>
      </c>
      <c r="AC280" s="229" t="e">
        <f>#REF!</f>
        <v>#REF!</v>
      </c>
      <c r="AD280" s="229" t="e">
        <f>#REF!</f>
        <v>#REF!</v>
      </c>
      <c r="AF280" s="229" t="e">
        <f t="shared" si="4"/>
        <v>#REF!</v>
      </c>
    </row>
    <row r="281" spans="3:32" ht="60" x14ac:dyDescent="0.25">
      <c r="C281" s="169" t="e">
        <f>#REF!</f>
        <v>#REF!</v>
      </c>
      <c r="D281" s="169">
        <v>2015</v>
      </c>
      <c r="E281" s="169" t="e">
        <f>#REF!</f>
        <v>#REF!</v>
      </c>
      <c r="F281" s="169" t="e">
        <f>#REF!</f>
        <v>#REF!</v>
      </c>
      <c r="G281" s="169" t="e">
        <f>#REF!</f>
        <v>#REF!</v>
      </c>
      <c r="H281" s="170" t="e">
        <f>#REF!</f>
        <v>#REF!</v>
      </c>
      <c r="I281" s="169" t="e">
        <f>#REF!</f>
        <v>#REF!</v>
      </c>
      <c r="K281" s="263" t="s">
        <v>660</v>
      </c>
      <c r="L281" s="177">
        <v>2.1</v>
      </c>
      <c r="M281" s="229" t="e">
        <f>#REF!</f>
        <v>#REF!</v>
      </c>
      <c r="N281" s="229" t="e">
        <f>#REF!</f>
        <v>#REF!</v>
      </c>
      <c r="O281" s="229" t="e">
        <f>#REF!</f>
        <v>#REF!</v>
      </c>
      <c r="P281" s="229" t="e">
        <f>#REF!</f>
        <v>#REF!</v>
      </c>
      <c r="Q281" s="229" t="e">
        <f>#REF!</f>
        <v>#REF!</v>
      </c>
      <c r="R281" s="229" t="e">
        <f>#REF!</f>
        <v>#REF!</v>
      </c>
      <c r="S281" s="229" t="e">
        <f>#REF!</f>
        <v>#REF!</v>
      </c>
      <c r="T281" s="229" t="e">
        <f>#REF!</f>
        <v>#REF!</v>
      </c>
      <c r="U281" s="229" t="e">
        <f>#REF!</f>
        <v>#REF!</v>
      </c>
      <c r="V281" s="229" t="e">
        <f>#REF!</f>
        <v>#REF!</v>
      </c>
      <c r="W281" s="229" t="e">
        <f>#REF!</f>
        <v>#REF!</v>
      </c>
      <c r="X281" s="229" t="e">
        <f>#REF!</f>
        <v>#REF!</v>
      </c>
      <c r="Y281" s="229" t="e">
        <f>#REF!</f>
        <v>#REF!</v>
      </c>
      <c r="Z281" s="229" t="e">
        <f>#REF!</f>
        <v>#REF!</v>
      </c>
      <c r="AA281" s="229" t="e">
        <f>#REF!</f>
        <v>#REF!</v>
      </c>
      <c r="AB281" s="229" t="e">
        <f>#REF!</f>
        <v>#REF!</v>
      </c>
      <c r="AC281" s="229" t="e">
        <f>#REF!</f>
        <v>#REF!</v>
      </c>
      <c r="AD281" s="229" t="e">
        <f>#REF!</f>
        <v>#REF!</v>
      </c>
      <c r="AF281" s="229" t="e">
        <f t="shared" si="4"/>
        <v>#REF!</v>
      </c>
    </row>
    <row r="282" spans="3:32" ht="30" x14ac:dyDescent="0.25">
      <c r="C282" s="169" t="e">
        <f>#REF!</f>
        <v>#REF!</v>
      </c>
      <c r="D282" s="169">
        <v>2015</v>
      </c>
      <c r="E282" s="169" t="e">
        <f>#REF!</f>
        <v>#REF!</v>
      </c>
      <c r="F282" s="169" t="e">
        <f>#REF!</f>
        <v>#REF!</v>
      </c>
      <c r="G282" s="169" t="e">
        <f>#REF!</f>
        <v>#REF!</v>
      </c>
      <c r="H282" s="170" t="e">
        <f>#REF!</f>
        <v>#REF!</v>
      </c>
      <c r="I282" s="169" t="e">
        <f>#REF!</f>
        <v>#REF!</v>
      </c>
      <c r="K282" s="257" t="s">
        <v>804</v>
      </c>
      <c r="L282" s="177" t="s">
        <v>830</v>
      </c>
      <c r="M282" s="229" t="e">
        <f>#REF!</f>
        <v>#REF!</v>
      </c>
      <c r="N282" s="229" t="e">
        <f>#REF!</f>
        <v>#REF!</v>
      </c>
      <c r="O282" s="229" t="e">
        <f>#REF!</f>
        <v>#REF!</v>
      </c>
      <c r="P282" s="229" t="e">
        <f>#REF!</f>
        <v>#REF!</v>
      </c>
      <c r="Q282" s="229" t="e">
        <f>#REF!</f>
        <v>#REF!</v>
      </c>
      <c r="R282" s="229" t="e">
        <f>#REF!</f>
        <v>#REF!</v>
      </c>
      <c r="S282" s="229" t="e">
        <f>#REF!</f>
        <v>#REF!</v>
      </c>
      <c r="T282" s="229" t="e">
        <f>#REF!</f>
        <v>#REF!</v>
      </c>
      <c r="U282" s="229" t="e">
        <f>#REF!</f>
        <v>#REF!</v>
      </c>
      <c r="V282" s="229" t="e">
        <f>#REF!</f>
        <v>#REF!</v>
      </c>
      <c r="W282" s="229" t="e">
        <f>#REF!</f>
        <v>#REF!</v>
      </c>
      <c r="X282" s="229" t="e">
        <f>#REF!</f>
        <v>#REF!</v>
      </c>
      <c r="Y282" s="229" t="e">
        <f>#REF!</f>
        <v>#REF!</v>
      </c>
      <c r="Z282" s="229" t="e">
        <f>#REF!</f>
        <v>#REF!</v>
      </c>
      <c r="AA282" s="229" t="e">
        <f>#REF!</f>
        <v>#REF!</v>
      </c>
      <c r="AB282" s="229" t="e">
        <f>#REF!</f>
        <v>#REF!</v>
      </c>
      <c r="AC282" s="229" t="e">
        <f>#REF!</f>
        <v>#REF!</v>
      </c>
      <c r="AD282" s="229" t="e">
        <f>#REF!</f>
        <v>#REF!</v>
      </c>
      <c r="AF282" s="229" t="e">
        <f t="shared" si="4"/>
        <v>#REF!</v>
      </c>
    </row>
    <row r="283" spans="3:32" ht="30" x14ac:dyDescent="0.25">
      <c r="C283" s="169" t="e">
        <f>#REF!</f>
        <v>#REF!</v>
      </c>
      <c r="D283" s="169">
        <v>2015</v>
      </c>
      <c r="E283" s="169" t="e">
        <f>#REF!</f>
        <v>#REF!</v>
      </c>
      <c r="F283" s="169" t="e">
        <f>#REF!</f>
        <v>#REF!</v>
      </c>
      <c r="G283" s="169" t="e">
        <f>#REF!</f>
        <v>#REF!</v>
      </c>
      <c r="H283" s="170" t="e">
        <f>#REF!</f>
        <v>#REF!</v>
      </c>
      <c r="I283" s="169" t="e">
        <f>#REF!</f>
        <v>#REF!</v>
      </c>
      <c r="K283" s="257" t="s">
        <v>805</v>
      </c>
      <c r="L283" s="177" t="s">
        <v>831</v>
      </c>
      <c r="M283" s="229" t="e">
        <f>#REF!</f>
        <v>#REF!</v>
      </c>
      <c r="N283" s="229" t="e">
        <f>#REF!</f>
        <v>#REF!</v>
      </c>
      <c r="O283" s="229" t="e">
        <f>#REF!</f>
        <v>#REF!</v>
      </c>
      <c r="P283" s="229" t="e">
        <f>#REF!</f>
        <v>#REF!</v>
      </c>
      <c r="Q283" s="229" t="e">
        <f>#REF!</f>
        <v>#REF!</v>
      </c>
      <c r="R283" s="229" t="e">
        <f>#REF!</f>
        <v>#REF!</v>
      </c>
      <c r="S283" s="229" t="e">
        <f>#REF!</f>
        <v>#REF!</v>
      </c>
      <c r="T283" s="229" t="e">
        <f>#REF!</f>
        <v>#REF!</v>
      </c>
      <c r="U283" s="229" t="e">
        <f>#REF!</f>
        <v>#REF!</v>
      </c>
      <c r="V283" s="229" t="e">
        <f>#REF!</f>
        <v>#REF!</v>
      </c>
      <c r="W283" s="229" t="e">
        <f>#REF!</f>
        <v>#REF!</v>
      </c>
      <c r="X283" s="229" t="e">
        <f>#REF!</f>
        <v>#REF!</v>
      </c>
      <c r="Y283" s="229" t="e">
        <f>#REF!</f>
        <v>#REF!</v>
      </c>
      <c r="Z283" s="229" t="e">
        <f>#REF!</f>
        <v>#REF!</v>
      </c>
      <c r="AA283" s="229" t="e">
        <f>#REF!</f>
        <v>#REF!</v>
      </c>
      <c r="AB283" s="229" t="e">
        <f>#REF!</f>
        <v>#REF!</v>
      </c>
      <c r="AC283" s="229" t="e">
        <f>#REF!</f>
        <v>#REF!</v>
      </c>
      <c r="AD283" s="229" t="e">
        <f>#REF!</f>
        <v>#REF!</v>
      </c>
      <c r="AF283" s="229" t="e">
        <f t="shared" si="4"/>
        <v>#REF!</v>
      </c>
    </row>
    <row r="284" spans="3:32" ht="30" x14ac:dyDescent="0.25">
      <c r="C284" s="169" t="e">
        <f>#REF!</f>
        <v>#REF!</v>
      </c>
      <c r="D284" s="169">
        <v>2015</v>
      </c>
      <c r="E284" s="169" t="e">
        <f>#REF!</f>
        <v>#REF!</v>
      </c>
      <c r="F284" s="169" t="e">
        <f>#REF!</f>
        <v>#REF!</v>
      </c>
      <c r="G284" s="169" t="e">
        <f>#REF!</f>
        <v>#REF!</v>
      </c>
      <c r="H284" s="170" t="e">
        <f>#REF!</f>
        <v>#REF!</v>
      </c>
      <c r="I284" s="169" t="e">
        <f>#REF!</f>
        <v>#REF!</v>
      </c>
      <c r="K284" s="257" t="s">
        <v>806</v>
      </c>
      <c r="L284" s="177" t="s">
        <v>832</v>
      </c>
      <c r="M284" s="229" t="e">
        <f>#REF!</f>
        <v>#REF!</v>
      </c>
      <c r="N284" s="229" t="e">
        <f>#REF!</f>
        <v>#REF!</v>
      </c>
      <c r="O284" s="229" t="e">
        <f>#REF!</f>
        <v>#REF!</v>
      </c>
      <c r="P284" s="229" t="e">
        <f>#REF!</f>
        <v>#REF!</v>
      </c>
      <c r="Q284" s="229" t="e">
        <f>#REF!</f>
        <v>#REF!</v>
      </c>
      <c r="R284" s="229" t="e">
        <f>#REF!</f>
        <v>#REF!</v>
      </c>
      <c r="S284" s="229" t="e">
        <f>#REF!</f>
        <v>#REF!</v>
      </c>
      <c r="T284" s="229" t="e">
        <f>#REF!</f>
        <v>#REF!</v>
      </c>
      <c r="U284" s="229" t="e">
        <f>#REF!</f>
        <v>#REF!</v>
      </c>
      <c r="V284" s="229" t="e">
        <f>#REF!</f>
        <v>#REF!</v>
      </c>
      <c r="W284" s="229" t="e">
        <f>#REF!</f>
        <v>#REF!</v>
      </c>
      <c r="X284" s="229" t="e">
        <f>#REF!</f>
        <v>#REF!</v>
      </c>
      <c r="Y284" s="229" t="e">
        <f>#REF!</f>
        <v>#REF!</v>
      </c>
      <c r="Z284" s="229" t="e">
        <f>#REF!</f>
        <v>#REF!</v>
      </c>
      <c r="AA284" s="229" t="e">
        <f>#REF!</f>
        <v>#REF!</v>
      </c>
      <c r="AB284" s="229" t="e">
        <f>#REF!</f>
        <v>#REF!</v>
      </c>
      <c r="AC284" s="229" t="e">
        <f>#REF!</f>
        <v>#REF!</v>
      </c>
      <c r="AD284" s="229" t="e">
        <f>#REF!</f>
        <v>#REF!</v>
      </c>
      <c r="AF284" s="229" t="e">
        <f t="shared" si="4"/>
        <v>#REF!</v>
      </c>
    </row>
    <row r="285" spans="3:32" ht="45" x14ac:dyDescent="0.25">
      <c r="C285" s="169" t="e">
        <f>#REF!</f>
        <v>#REF!</v>
      </c>
      <c r="D285" s="169">
        <v>2015</v>
      </c>
      <c r="E285" s="169" t="e">
        <f>#REF!</f>
        <v>#REF!</v>
      </c>
      <c r="F285" s="169" t="e">
        <f>#REF!</f>
        <v>#REF!</v>
      </c>
      <c r="G285" s="169" t="e">
        <f>#REF!</f>
        <v>#REF!</v>
      </c>
      <c r="H285" s="170" t="e">
        <f>#REF!</f>
        <v>#REF!</v>
      </c>
      <c r="I285" s="169" t="e">
        <f>#REF!</f>
        <v>#REF!</v>
      </c>
      <c r="K285" s="263" t="s">
        <v>662</v>
      </c>
      <c r="L285" s="177">
        <v>2.2000000000000002</v>
      </c>
      <c r="M285" s="229" t="e">
        <f>#REF!</f>
        <v>#REF!</v>
      </c>
      <c r="N285" s="229" t="e">
        <f>#REF!</f>
        <v>#REF!</v>
      </c>
      <c r="O285" s="229" t="e">
        <f>#REF!</f>
        <v>#REF!</v>
      </c>
      <c r="P285" s="229" t="e">
        <f>#REF!</f>
        <v>#REF!</v>
      </c>
      <c r="Q285" s="229" t="e">
        <f>#REF!</f>
        <v>#REF!</v>
      </c>
      <c r="R285" s="229" t="e">
        <f>#REF!</f>
        <v>#REF!</v>
      </c>
      <c r="S285" s="229" t="e">
        <f>#REF!</f>
        <v>#REF!</v>
      </c>
      <c r="T285" s="229" t="e">
        <f>#REF!</f>
        <v>#REF!</v>
      </c>
      <c r="U285" s="229" t="e">
        <f>#REF!</f>
        <v>#REF!</v>
      </c>
      <c r="V285" s="229" t="e">
        <f>#REF!</f>
        <v>#REF!</v>
      </c>
      <c r="W285" s="229" t="e">
        <f>#REF!</f>
        <v>#REF!</v>
      </c>
      <c r="X285" s="229" t="e">
        <f>#REF!</f>
        <v>#REF!</v>
      </c>
      <c r="Y285" s="229" t="e">
        <f>#REF!</f>
        <v>#REF!</v>
      </c>
      <c r="Z285" s="229" t="e">
        <f>#REF!</f>
        <v>#REF!</v>
      </c>
      <c r="AA285" s="229" t="e">
        <f>#REF!</f>
        <v>#REF!</v>
      </c>
      <c r="AB285" s="229" t="e">
        <f>#REF!</f>
        <v>#REF!</v>
      </c>
      <c r="AC285" s="229" t="e">
        <f>#REF!</f>
        <v>#REF!</v>
      </c>
      <c r="AD285" s="229" t="e">
        <f>#REF!</f>
        <v>#REF!</v>
      </c>
      <c r="AF285" s="229" t="e">
        <f t="shared" si="4"/>
        <v>#REF!</v>
      </c>
    </row>
    <row r="286" spans="3:32" ht="30" x14ac:dyDescent="0.25">
      <c r="C286" s="169" t="e">
        <f>#REF!</f>
        <v>#REF!</v>
      </c>
      <c r="D286" s="169">
        <v>2015</v>
      </c>
      <c r="E286" s="169" t="e">
        <f>#REF!</f>
        <v>#REF!</v>
      </c>
      <c r="F286" s="169" t="e">
        <f>#REF!</f>
        <v>#REF!</v>
      </c>
      <c r="G286" s="169" t="e">
        <f>#REF!</f>
        <v>#REF!</v>
      </c>
      <c r="H286" s="170" t="e">
        <f>#REF!</f>
        <v>#REF!</v>
      </c>
      <c r="I286" s="169" t="e">
        <f>#REF!</f>
        <v>#REF!</v>
      </c>
      <c r="K286" s="257" t="s">
        <v>804</v>
      </c>
      <c r="L286" s="177" t="s">
        <v>833</v>
      </c>
      <c r="M286" s="229" t="e">
        <f>#REF!</f>
        <v>#REF!</v>
      </c>
      <c r="N286" s="229" t="e">
        <f>#REF!</f>
        <v>#REF!</v>
      </c>
      <c r="O286" s="229" t="e">
        <f>#REF!</f>
        <v>#REF!</v>
      </c>
      <c r="P286" s="229" t="e">
        <f>#REF!</f>
        <v>#REF!</v>
      </c>
      <c r="Q286" s="229" t="e">
        <f>#REF!</f>
        <v>#REF!</v>
      </c>
      <c r="R286" s="229" t="e">
        <f>#REF!</f>
        <v>#REF!</v>
      </c>
      <c r="S286" s="229" t="e">
        <f>#REF!</f>
        <v>#REF!</v>
      </c>
      <c r="T286" s="229" t="e">
        <f>#REF!</f>
        <v>#REF!</v>
      </c>
      <c r="U286" s="229" t="e">
        <f>#REF!</f>
        <v>#REF!</v>
      </c>
      <c r="V286" s="229" t="e">
        <f>#REF!</f>
        <v>#REF!</v>
      </c>
      <c r="W286" s="229" t="e">
        <f>#REF!</f>
        <v>#REF!</v>
      </c>
      <c r="X286" s="229" t="e">
        <f>#REF!</f>
        <v>#REF!</v>
      </c>
      <c r="Y286" s="229" t="e">
        <f>#REF!</f>
        <v>#REF!</v>
      </c>
      <c r="Z286" s="229" t="e">
        <f>#REF!</f>
        <v>#REF!</v>
      </c>
      <c r="AA286" s="229" t="e">
        <f>#REF!</f>
        <v>#REF!</v>
      </c>
      <c r="AB286" s="229" t="e">
        <f>#REF!</f>
        <v>#REF!</v>
      </c>
      <c r="AC286" s="229" t="e">
        <f>#REF!</f>
        <v>#REF!</v>
      </c>
      <c r="AD286" s="229" t="e">
        <f>#REF!</f>
        <v>#REF!</v>
      </c>
      <c r="AF286" s="229" t="e">
        <f t="shared" si="4"/>
        <v>#REF!</v>
      </c>
    </row>
    <row r="287" spans="3:32" ht="30" x14ac:dyDescent="0.25">
      <c r="C287" s="169" t="e">
        <f>#REF!</f>
        <v>#REF!</v>
      </c>
      <c r="D287" s="169">
        <v>2015</v>
      </c>
      <c r="E287" s="169" t="e">
        <f>#REF!</f>
        <v>#REF!</v>
      </c>
      <c r="F287" s="169" t="e">
        <f>#REF!</f>
        <v>#REF!</v>
      </c>
      <c r="G287" s="169" t="e">
        <f>#REF!</f>
        <v>#REF!</v>
      </c>
      <c r="H287" s="170" t="e">
        <f>#REF!</f>
        <v>#REF!</v>
      </c>
      <c r="I287" s="169" t="e">
        <f>#REF!</f>
        <v>#REF!</v>
      </c>
      <c r="K287" s="257" t="s">
        <v>805</v>
      </c>
      <c r="L287" s="177" t="s">
        <v>834</v>
      </c>
      <c r="M287" s="229" t="e">
        <f>#REF!</f>
        <v>#REF!</v>
      </c>
      <c r="N287" s="229" t="e">
        <f>#REF!</f>
        <v>#REF!</v>
      </c>
      <c r="O287" s="229" t="e">
        <f>#REF!</f>
        <v>#REF!</v>
      </c>
      <c r="P287" s="229" t="e">
        <f>#REF!</f>
        <v>#REF!</v>
      </c>
      <c r="Q287" s="229" t="e">
        <f>#REF!</f>
        <v>#REF!</v>
      </c>
      <c r="R287" s="229" t="e">
        <f>#REF!</f>
        <v>#REF!</v>
      </c>
      <c r="S287" s="229" t="e">
        <f>#REF!</f>
        <v>#REF!</v>
      </c>
      <c r="T287" s="229" t="e">
        <f>#REF!</f>
        <v>#REF!</v>
      </c>
      <c r="U287" s="229" t="e">
        <f>#REF!</f>
        <v>#REF!</v>
      </c>
      <c r="V287" s="229" t="e">
        <f>#REF!</f>
        <v>#REF!</v>
      </c>
      <c r="W287" s="229" t="e">
        <f>#REF!</f>
        <v>#REF!</v>
      </c>
      <c r="X287" s="229" t="e">
        <f>#REF!</f>
        <v>#REF!</v>
      </c>
      <c r="Y287" s="229" t="e">
        <f>#REF!</f>
        <v>#REF!</v>
      </c>
      <c r="Z287" s="229" t="e">
        <f>#REF!</f>
        <v>#REF!</v>
      </c>
      <c r="AA287" s="229" t="e">
        <f>#REF!</f>
        <v>#REF!</v>
      </c>
      <c r="AB287" s="229" t="e">
        <f>#REF!</f>
        <v>#REF!</v>
      </c>
      <c r="AC287" s="229" t="e">
        <f>#REF!</f>
        <v>#REF!</v>
      </c>
      <c r="AD287" s="229" t="e">
        <f>#REF!</f>
        <v>#REF!</v>
      </c>
      <c r="AF287" s="229" t="e">
        <f t="shared" si="4"/>
        <v>#REF!</v>
      </c>
    </row>
    <row r="288" spans="3:32" ht="30" x14ac:dyDescent="0.25">
      <c r="C288" s="169" t="e">
        <f>#REF!</f>
        <v>#REF!</v>
      </c>
      <c r="D288" s="169">
        <v>2015</v>
      </c>
      <c r="E288" s="169" t="e">
        <f>#REF!</f>
        <v>#REF!</v>
      </c>
      <c r="F288" s="169" t="e">
        <f>#REF!</f>
        <v>#REF!</v>
      </c>
      <c r="G288" s="169" t="e">
        <f>#REF!</f>
        <v>#REF!</v>
      </c>
      <c r="H288" s="170" t="e">
        <f>#REF!</f>
        <v>#REF!</v>
      </c>
      <c r="I288" s="169" t="e">
        <f>#REF!</f>
        <v>#REF!</v>
      </c>
      <c r="K288" s="257" t="s">
        <v>806</v>
      </c>
      <c r="L288" s="177" t="s">
        <v>835</v>
      </c>
      <c r="M288" s="229" t="e">
        <f>#REF!</f>
        <v>#REF!</v>
      </c>
      <c r="N288" s="229" t="e">
        <f>#REF!</f>
        <v>#REF!</v>
      </c>
      <c r="O288" s="229" t="e">
        <f>#REF!</f>
        <v>#REF!</v>
      </c>
      <c r="P288" s="229" t="e">
        <f>#REF!</f>
        <v>#REF!</v>
      </c>
      <c r="Q288" s="229" t="e">
        <f>#REF!</f>
        <v>#REF!</v>
      </c>
      <c r="R288" s="229" t="e">
        <f>#REF!</f>
        <v>#REF!</v>
      </c>
      <c r="S288" s="229" t="e">
        <f>#REF!</f>
        <v>#REF!</v>
      </c>
      <c r="T288" s="229" t="e">
        <f>#REF!</f>
        <v>#REF!</v>
      </c>
      <c r="U288" s="229" t="e">
        <f>#REF!</f>
        <v>#REF!</v>
      </c>
      <c r="V288" s="229" t="e">
        <f>#REF!</f>
        <v>#REF!</v>
      </c>
      <c r="W288" s="229" t="e">
        <f>#REF!</f>
        <v>#REF!</v>
      </c>
      <c r="X288" s="229" t="e">
        <f>#REF!</f>
        <v>#REF!</v>
      </c>
      <c r="Y288" s="229" t="e">
        <f>#REF!</f>
        <v>#REF!</v>
      </c>
      <c r="Z288" s="229" t="e">
        <f>#REF!</f>
        <v>#REF!</v>
      </c>
      <c r="AA288" s="229" t="e">
        <f>#REF!</f>
        <v>#REF!</v>
      </c>
      <c r="AB288" s="229" t="e">
        <f>#REF!</f>
        <v>#REF!</v>
      </c>
      <c r="AC288" s="229" t="e">
        <f>#REF!</f>
        <v>#REF!</v>
      </c>
      <c r="AD288" s="229" t="e">
        <f>#REF!</f>
        <v>#REF!</v>
      </c>
      <c r="AF288" s="229" t="e">
        <f t="shared" si="4"/>
        <v>#REF!</v>
      </c>
    </row>
    <row r="289" spans="3:32" ht="75" x14ac:dyDescent="0.25">
      <c r="C289" s="169" t="e">
        <f>#REF!</f>
        <v>#REF!</v>
      </c>
      <c r="D289" s="169">
        <v>2015</v>
      </c>
      <c r="E289" s="169" t="e">
        <f>#REF!</f>
        <v>#REF!</v>
      </c>
      <c r="F289" s="169" t="e">
        <f>#REF!</f>
        <v>#REF!</v>
      </c>
      <c r="G289" s="169" t="e">
        <f>#REF!</f>
        <v>#REF!</v>
      </c>
      <c r="H289" s="170" t="e">
        <f>#REF!</f>
        <v>#REF!</v>
      </c>
      <c r="I289" s="169" t="e">
        <f>#REF!</f>
        <v>#REF!</v>
      </c>
      <c r="K289" s="263" t="s">
        <v>664</v>
      </c>
      <c r="L289" s="177">
        <v>2.2999999999999998</v>
      </c>
      <c r="M289" s="229" t="e">
        <f>#REF!</f>
        <v>#REF!</v>
      </c>
      <c r="N289" s="229" t="e">
        <f>#REF!</f>
        <v>#REF!</v>
      </c>
      <c r="O289" s="229" t="e">
        <f>#REF!</f>
        <v>#REF!</v>
      </c>
      <c r="P289" s="229" t="e">
        <f>#REF!</f>
        <v>#REF!</v>
      </c>
      <c r="Q289" s="229" t="e">
        <f>#REF!</f>
        <v>#REF!</v>
      </c>
      <c r="R289" s="229" t="e">
        <f>#REF!</f>
        <v>#REF!</v>
      </c>
      <c r="S289" s="229" t="e">
        <f>#REF!</f>
        <v>#REF!</v>
      </c>
      <c r="T289" s="229" t="e">
        <f>#REF!</f>
        <v>#REF!</v>
      </c>
      <c r="U289" s="229" t="e">
        <f>#REF!</f>
        <v>#REF!</v>
      </c>
      <c r="V289" s="229" t="e">
        <f>#REF!</f>
        <v>#REF!</v>
      </c>
      <c r="W289" s="229" t="e">
        <f>#REF!</f>
        <v>#REF!</v>
      </c>
      <c r="X289" s="229" t="e">
        <f>#REF!</f>
        <v>#REF!</v>
      </c>
      <c r="Y289" s="229" t="e">
        <f>#REF!</f>
        <v>#REF!</v>
      </c>
      <c r="Z289" s="229" t="e">
        <f>#REF!</f>
        <v>#REF!</v>
      </c>
      <c r="AA289" s="229" t="e">
        <f>#REF!</f>
        <v>#REF!</v>
      </c>
      <c r="AB289" s="229" t="e">
        <f>#REF!</f>
        <v>#REF!</v>
      </c>
      <c r="AC289" s="229" t="e">
        <f>#REF!</f>
        <v>#REF!</v>
      </c>
      <c r="AD289" s="229" t="e">
        <f>#REF!</f>
        <v>#REF!</v>
      </c>
      <c r="AF289" s="229" t="e">
        <f t="shared" si="4"/>
        <v>#REF!</v>
      </c>
    </row>
    <row r="290" spans="3:32" x14ac:dyDescent="0.25">
      <c r="C290" s="169" t="e">
        <f>#REF!</f>
        <v>#REF!</v>
      </c>
      <c r="D290" s="169">
        <v>2015</v>
      </c>
      <c r="E290" s="169" t="e">
        <f>#REF!</f>
        <v>#REF!</v>
      </c>
      <c r="F290" s="169" t="e">
        <f>#REF!</f>
        <v>#REF!</v>
      </c>
      <c r="G290" s="169" t="e">
        <f>#REF!</f>
        <v>#REF!</v>
      </c>
      <c r="H290" s="170" t="e">
        <f>#REF!</f>
        <v>#REF!</v>
      </c>
      <c r="I290" s="169" t="e">
        <f>#REF!</f>
        <v>#REF!</v>
      </c>
      <c r="K290" s="257" t="s">
        <v>823</v>
      </c>
      <c r="L290" s="177" t="s">
        <v>836</v>
      </c>
      <c r="M290" s="229" t="e">
        <f>#REF!</f>
        <v>#REF!</v>
      </c>
      <c r="N290" s="229" t="e">
        <f>#REF!</f>
        <v>#REF!</v>
      </c>
      <c r="O290" s="229" t="e">
        <f>#REF!</f>
        <v>#REF!</v>
      </c>
      <c r="P290" s="229" t="e">
        <f>#REF!</f>
        <v>#REF!</v>
      </c>
      <c r="Q290" s="229" t="e">
        <f>#REF!</f>
        <v>#REF!</v>
      </c>
      <c r="R290" s="229" t="e">
        <f>#REF!</f>
        <v>#REF!</v>
      </c>
      <c r="S290" s="229" t="e">
        <f>#REF!</f>
        <v>#REF!</v>
      </c>
      <c r="T290" s="229" t="e">
        <f>#REF!</f>
        <v>#REF!</v>
      </c>
      <c r="U290" s="229" t="e">
        <f>#REF!</f>
        <v>#REF!</v>
      </c>
      <c r="V290" s="229" t="e">
        <f>#REF!</f>
        <v>#REF!</v>
      </c>
      <c r="W290" s="229" t="e">
        <f>#REF!</f>
        <v>#REF!</v>
      </c>
      <c r="X290" s="229" t="e">
        <f>#REF!</f>
        <v>#REF!</v>
      </c>
      <c r="Y290" s="229" t="e">
        <f>#REF!</f>
        <v>#REF!</v>
      </c>
      <c r="Z290" s="229" t="e">
        <f>#REF!</f>
        <v>#REF!</v>
      </c>
      <c r="AA290" s="229" t="e">
        <f>#REF!</f>
        <v>#REF!</v>
      </c>
      <c r="AB290" s="229" t="e">
        <f>#REF!</f>
        <v>#REF!</v>
      </c>
      <c r="AC290" s="229" t="e">
        <f>#REF!</f>
        <v>#REF!</v>
      </c>
      <c r="AD290" s="229" t="e">
        <f>#REF!</f>
        <v>#REF!</v>
      </c>
      <c r="AF290" s="229" t="e">
        <f t="shared" si="4"/>
        <v>#REF!</v>
      </c>
    </row>
    <row r="291" spans="3:32" ht="30" x14ac:dyDescent="0.25">
      <c r="C291" s="169" t="e">
        <f>#REF!</f>
        <v>#REF!</v>
      </c>
      <c r="D291" s="169">
        <v>2015</v>
      </c>
      <c r="E291" s="169" t="e">
        <f>#REF!</f>
        <v>#REF!</v>
      </c>
      <c r="F291" s="169" t="e">
        <f>#REF!</f>
        <v>#REF!</v>
      </c>
      <c r="G291" s="169" t="e">
        <f>#REF!</f>
        <v>#REF!</v>
      </c>
      <c r="H291" s="170" t="e">
        <f>#REF!</f>
        <v>#REF!</v>
      </c>
      <c r="I291" s="169" t="e">
        <f>#REF!</f>
        <v>#REF!</v>
      </c>
      <c r="K291" s="257" t="s">
        <v>805</v>
      </c>
      <c r="L291" s="177" t="s">
        <v>837</v>
      </c>
      <c r="M291" s="229" t="e">
        <f>#REF!</f>
        <v>#REF!</v>
      </c>
      <c r="N291" s="229" t="e">
        <f>#REF!</f>
        <v>#REF!</v>
      </c>
      <c r="O291" s="229" t="e">
        <f>#REF!</f>
        <v>#REF!</v>
      </c>
      <c r="P291" s="229" t="e">
        <f>#REF!</f>
        <v>#REF!</v>
      </c>
      <c r="Q291" s="229" t="e">
        <f>#REF!</f>
        <v>#REF!</v>
      </c>
      <c r="R291" s="229" t="e">
        <f>#REF!</f>
        <v>#REF!</v>
      </c>
      <c r="S291" s="229" t="e">
        <f>#REF!</f>
        <v>#REF!</v>
      </c>
      <c r="T291" s="229" t="e">
        <f>#REF!</f>
        <v>#REF!</v>
      </c>
      <c r="U291" s="229" t="e">
        <f>#REF!</f>
        <v>#REF!</v>
      </c>
      <c r="V291" s="229" t="e">
        <f>#REF!</f>
        <v>#REF!</v>
      </c>
      <c r="W291" s="229" t="e">
        <f>#REF!</f>
        <v>#REF!</v>
      </c>
      <c r="X291" s="229" t="e">
        <f>#REF!</f>
        <v>#REF!</v>
      </c>
      <c r="Y291" s="229" t="e">
        <f>#REF!</f>
        <v>#REF!</v>
      </c>
      <c r="Z291" s="229" t="e">
        <f>#REF!</f>
        <v>#REF!</v>
      </c>
      <c r="AA291" s="229" t="e">
        <f>#REF!</f>
        <v>#REF!</v>
      </c>
      <c r="AB291" s="229" t="e">
        <f>#REF!</f>
        <v>#REF!</v>
      </c>
      <c r="AC291" s="229" t="e">
        <f>#REF!</f>
        <v>#REF!</v>
      </c>
      <c r="AD291" s="229" t="e">
        <f>#REF!</f>
        <v>#REF!</v>
      </c>
      <c r="AF291" s="229" t="e">
        <f t="shared" si="4"/>
        <v>#REF!</v>
      </c>
    </row>
    <row r="292" spans="3:32" ht="30" x14ac:dyDescent="0.25">
      <c r="C292" s="169" t="e">
        <f>#REF!</f>
        <v>#REF!</v>
      </c>
      <c r="D292" s="169">
        <v>2015</v>
      </c>
      <c r="E292" s="169" t="e">
        <f>#REF!</f>
        <v>#REF!</v>
      </c>
      <c r="F292" s="169" t="e">
        <f>#REF!</f>
        <v>#REF!</v>
      </c>
      <c r="G292" s="169" t="e">
        <f>#REF!</f>
        <v>#REF!</v>
      </c>
      <c r="H292" s="170" t="e">
        <f>#REF!</f>
        <v>#REF!</v>
      </c>
      <c r="I292" s="169" t="e">
        <f>#REF!</f>
        <v>#REF!</v>
      </c>
      <c r="K292" s="257" t="s">
        <v>806</v>
      </c>
      <c r="L292" s="177" t="s">
        <v>838</v>
      </c>
      <c r="M292" s="229" t="e">
        <f>#REF!</f>
        <v>#REF!</v>
      </c>
      <c r="N292" s="229" t="e">
        <f>#REF!</f>
        <v>#REF!</v>
      </c>
      <c r="O292" s="229" t="e">
        <f>#REF!</f>
        <v>#REF!</v>
      </c>
      <c r="P292" s="229" t="e">
        <f>#REF!</f>
        <v>#REF!</v>
      </c>
      <c r="Q292" s="229" t="e">
        <f>#REF!</f>
        <v>#REF!</v>
      </c>
      <c r="R292" s="229" t="e">
        <f>#REF!</f>
        <v>#REF!</v>
      </c>
      <c r="S292" s="229" t="e">
        <f>#REF!</f>
        <v>#REF!</v>
      </c>
      <c r="T292" s="229" t="e">
        <f>#REF!</f>
        <v>#REF!</v>
      </c>
      <c r="U292" s="229" t="e">
        <f>#REF!</f>
        <v>#REF!</v>
      </c>
      <c r="V292" s="229" t="e">
        <f>#REF!</f>
        <v>#REF!</v>
      </c>
      <c r="W292" s="229" t="e">
        <f>#REF!</f>
        <v>#REF!</v>
      </c>
      <c r="X292" s="229" t="e">
        <f>#REF!</f>
        <v>#REF!</v>
      </c>
      <c r="Y292" s="229" t="e">
        <f>#REF!</f>
        <v>#REF!</v>
      </c>
      <c r="Z292" s="229" t="e">
        <f>#REF!</f>
        <v>#REF!</v>
      </c>
      <c r="AA292" s="229" t="e">
        <f>#REF!</f>
        <v>#REF!</v>
      </c>
      <c r="AB292" s="229" t="e">
        <f>#REF!</f>
        <v>#REF!</v>
      </c>
      <c r="AC292" s="229" t="e">
        <f>#REF!</f>
        <v>#REF!</v>
      </c>
      <c r="AD292" s="229" t="e">
        <f>#REF!</f>
        <v>#REF!</v>
      </c>
      <c r="AF292" s="229" t="e">
        <f t="shared" si="4"/>
        <v>#REF!</v>
      </c>
    </row>
    <row r="293" spans="3:32" ht="45" x14ac:dyDescent="0.25">
      <c r="C293" s="169" t="e">
        <f>#REF!</f>
        <v>#REF!</v>
      </c>
      <c r="D293" s="169">
        <v>2015</v>
      </c>
      <c r="E293" s="169" t="e">
        <f>#REF!</f>
        <v>#REF!</v>
      </c>
      <c r="F293" s="169" t="e">
        <f>#REF!</f>
        <v>#REF!</v>
      </c>
      <c r="G293" s="169" t="e">
        <f>#REF!</f>
        <v>#REF!</v>
      </c>
      <c r="H293" s="170" t="e">
        <f>#REF!</f>
        <v>#REF!</v>
      </c>
      <c r="I293" s="169" t="e">
        <f>#REF!</f>
        <v>#REF!</v>
      </c>
      <c r="K293" s="263" t="s">
        <v>666</v>
      </c>
      <c r="L293" s="177">
        <v>2.4</v>
      </c>
      <c r="M293" s="229" t="e">
        <f>#REF!</f>
        <v>#REF!</v>
      </c>
      <c r="N293" s="229" t="e">
        <f>#REF!</f>
        <v>#REF!</v>
      </c>
      <c r="O293" s="229" t="e">
        <f>#REF!</f>
        <v>#REF!</v>
      </c>
      <c r="P293" s="229" t="e">
        <f>#REF!</f>
        <v>#REF!</v>
      </c>
      <c r="Q293" s="229" t="e">
        <f>#REF!</f>
        <v>#REF!</v>
      </c>
      <c r="R293" s="229" t="e">
        <f>#REF!</f>
        <v>#REF!</v>
      </c>
      <c r="S293" s="229" t="e">
        <f>#REF!</f>
        <v>#REF!</v>
      </c>
      <c r="T293" s="229" t="e">
        <f>#REF!</f>
        <v>#REF!</v>
      </c>
      <c r="U293" s="229" t="e">
        <f>#REF!</f>
        <v>#REF!</v>
      </c>
      <c r="V293" s="229" t="e">
        <f>#REF!</f>
        <v>#REF!</v>
      </c>
      <c r="W293" s="229" t="e">
        <f>#REF!</f>
        <v>#REF!</v>
      </c>
      <c r="X293" s="229" t="e">
        <f>#REF!</f>
        <v>#REF!</v>
      </c>
      <c r="Y293" s="229" t="e">
        <f>#REF!</f>
        <v>#REF!</v>
      </c>
      <c r="Z293" s="229" t="e">
        <f>#REF!</f>
        <v>#REF!</v>
      </c>
      <c r="AA293" s="229" t="e">
        <f>#REF!</f>
        <v>#REF!</v>
      </c>
      <c r="AB293" s="229" t="e">
        <f>#REF!</f>
        <v>#REF!</v>
      </c>
      <c r="AC293" s="229" t="e">
        <f>#REF!</f>
        <v>#REF!</v>
      </c>
      <c r="AD293" s="229" t="e">
        <f>#REF!</f>
        <v>#REF!</v>
      </c>
      <c r="AF293" s="229" t="e">
        <f t="shared" si="4"/>
        <v>#REF!</v>
      </c>
    </row>
    <row r="294" spans="3:32" x14ac:dyDescent="0.25">
      <c r="C294" s="169" t="e">
        <f>#REF!</f>
        <v>#REF!</v>
      </c>
      <c r="D294" s="169">
        <v>2015</v>
      </c>
      <c r="E294" s="169" t="e">
        <f>#REF!</f>
        <v>#REF!</v>
      </c>
      <c r="F294" s="169" t="e">
        <f>#REF!</f>
        <v>#REF!</v>
      </c>
      <c r="G294" s="169" t="e">
        <f>#REF!</f>
        <v>#REF!</v>
      </c>
      <c r="H294" s="170" t="e">
        <f>#REF!</f>
        <v>#REF!</v>
      </c>
      <c r="I294" s="169" t="e">
        <f>#REF!</f>
        <v>#REF!</v>
      </c>
      <c r="K294" s="257"/>
      <c r="L294" s="177">
        <v>0</v>
      </c>
      <c r="M294" s="229" t="e">
        <f>#REF!</f>
        <v>#REF!</v>
      </c>
      <c r="N294" s="229" t="e">
        <f>#REF!</f>
        <v>#REF!</v>
      </c>
      <c r="O294" s="229" t="e">
        <f>#REF!</f>
        <v>#REF!</v>
      </c>
      <c r="P294" s="229" t="e">
        <f>#REF!</f>
        <v>#REF!</v>
      </c>
      <c r="Q294" s="229" t="e">
        <f>#REF!</f>
        <v>#REF!</v>
      </c>
      <c r="R294" s="229" t="e">
        <f>#REF!</f>
        <v>#REF!</v>
      </c>
      <c r="S294" s="229" t="e">
        <f>#REF!</f>
        <v>#REF!</v>
      </c>
      <c r="T294" s="229" t="e">
        <f>#REF!</f>
        <v>#REF!</v>
      </c>
      <c r="U294" s="229" t="e">
        <f>#REF!</f>
        <v>#REF!</v>
      </c>
      <c r="V294" s="229" t="e">
        <f>#REF!</f>
        <v>#REF!</v>
      </c>
      <c r="W294" s="229" t="e">
        <f>#REF!</f>
        <v>#REF!</v>
      </c>
      <c r="X294" s="229" t="e">
        <f>#REF!</f>
        <v>#REF!</v>
      </c>
      <c r="Y294" s="229" t="e">
        <f>#REF!</f>
        <v>#REF!</v>
      </c>
      <c r="Z294" s="229" t="e">
        <f>#REF!</f>
        <v>#REF!</v>
      </c>
      <c r="AA294" s="229" t="e">
        <f>#REF!</f>
        <v>#REF!</v>
      </c>
      <c r="AB294" s="229" t="e">
        <f>#REF!</f>
        <v>#REF!</v>
      </c>
      <c r="AC294" s="229" t="e">
        <f>#REF!</f>
        <v>#REF!</v>
      </c>
      <c r="AD294" s="229" t="e">
        <f>#REF!</f>
        <v>#REF!</v>
      </c>
      <c r="AF294" s="229" t="e">
        <f t="shared" si="4"/>
        <v>#REF!</v>
      </c>
    </row>
    <row r="295" spans="3:32" ht="30" x14ac:dyDescent="0.25">
      <c r="C295" s="169" t="e">
        <f>#REF!</f>
        <v>#REF!</v>
      </c>
      <c r="D295" s="169">
        <v>2015</v>
      </c>
      <c r="E295" s="169" t="e">
        <f>#REF!</f>
        <v>#REF!</v>
      </c>
      <c r="F295" s="169" t="e">
        <f>#REF!</f>
        <v>#REF!</v>
      </c>
      <c r="G295" s="169" t="e">
        <f>#REF!</f>
        <v>#REF!</v>
      </c>
      <c r="H295" s="170" t="e">
        <f>#REF!</f>
        <v>#REF!</v>
      </c>
      <c r="I295" s="169" t="e">
        <f>#REF!</f>
        <v>#REF!</v>
      </c>
      <c r="K295" s="262" t="s">
        <v>671</v>
      </c>
      <c r="L295" s="177">
        <v>3</v>
      </c>
      <c r="M295" s="229" t="e">
        <f>#REF!</f>
        <v>#REF!</v>
      </c>
      <c r="N295" s="229" t="e">
        <f>#REF!</f>
        <v>#REF!</v>
      </c>
      <c r="O295" s="229" t="e">
        <f>#REF!</f>
        <v>#REF!</v>
      </c>
      <c r="P295" s="229" t="e">
        <f>#REF!</f>
        <v>#REF!</v>
      </c>
      <c r="Q295" s="229" t="e">
        <f>#REF!</f>
        <v>#REF!</v>
      </c>
      <c r="R295" s="229" t="e">
        <f>#REF!</f>
        <v>#REF!</v>
      </c>
      <c r="S295" s="229" t="e">
        <f>#REF!</f>
        <v>#REF!</v>
      </c>
      <c r="T295" s="229" t="e">
        <f>#REF!</f>
        <v>#REF!</v>
      </c>
      <c r="U295" s="229" t="e">
        <f>#REF!</f>
        <v>#REF!</v>
      </c>
      <c r="V295" s="229" t="e">
        <f>#REF!</f>
        <v>#REF!</v>
      </c>
      <c r="W295" s="229" t="e">
        <f>#REF!</f>
        <v>#REF!</v>
      </c>
      <c r="X295" s="229" t="e">
        <f>#REF!</f>
        <v>#REF!</v>
      </c>
      <c r="Y295" s="229" t="e">
        <f>#REF!</f>
        <v>#REF!</v>
      </c>
      <c r="Z295" s="229" t="e">
        <f>#REF!</f>
        <v>#REF!</v>
      </c>
      <c r="AA295" s="229" t="e">
        <f>#REF!</f>
        <v>#REF!</v>
      </c>
      <c r="AB295" s="229" t="e">
        <f>#REF!</f>
        <v>#REF!</v>
      </c>
      <c r="AC295" s="229" t="e">
        <f>#REF!</f>
        <v>#REF!</v>
      </c>
      <c r="AD295" s="229" t="e">
        <f>#REF!</f>
        <v>#REF!</v>
      </c>
      <c r="AF295" s="229" t="e">
        <f t="shared" si="4"/>
        <v>#REF!</v>
      </c>
    </row>
    <row r="296" spans="3:32" ht="45" x14ac:dyDescent="0.25">
      <c r="C296" s="169" t="e">
        <f>#REF!</f>
        <v>#REF!</v>
      </c>
      <c r="D296" s="169">
        <v>2015</v>
      </c>
      <c r="E296" s="169" t="e">
        <f>#REF!</f>
        <v>#REF!</v>
      </c>
      <c r="F296" s="169" t="e">
        <f>#REF!</f>
        <v>#REF!</v>
      </c>
      <c r="G296" s="169" t="e">
        <f>#REF!</f>
        <v>#REF!</v>
      </c>
      <c r="H296" s="170" t="e">
        <f>#REF!</f>
        <v>#REF!</v>
      </c>
      <c r="I296" s="169" t="e">
        <f>#REF!</f>
        <v>#REF!</v>
      </c>
      <c r="K296" s="263" t="s">
        <v>672</v>
      </c>
      <c r="L296" s="177">
        <v>3.1</v>
      </c>
      <c r="M296" s="229" t="e">
        <f>#REF!</f>
        <v>#REF!</v>
      </c>
      <c r="N296" s="229" t="e">
        <f>#REF!</f>
        <v>#REF!</v>
      </c>
      <c r="O296" s="229" t="e">
        <f>#REF!</f>
        <v>#REF!</v>
      </c>
      <c r="P296" s="229" t="e">
        <f>#REF!</f>
        <v>#REF!</v>
      </c>
      <c r="Q296" s="229" t="e">
        <f>#REF!</f>
        <v>#REF!</v>
      </c>
      <c r="R296" s="229" t="e">
        <f>#REF!</f>
        <v>#REF!</v>
      </c>
      <c r="S296" s="229" t="e">
        <f>#REF!</f>
        <v>#REF!</v>
      </c>
      <c r="T296" s="229" t="e">
        <f>#REF!</f>
        <v>#REF!</v>
      </c>
      <c r="U296" s="229" t="e">
        <f>#REF!</f>
        <v>#REF!</v>
      </c>
      <c r="V296" s="229" t="e">
        <f>#REF!</f>
        <v>#REF!</v>
      </c>
      <c r="W296" s="229" t="e">
        <f>#REF!</f>
        <v>#REF!</v>
      </c>
      <c r="X296" s="229" t="e">
        <f>#REF!</f>
        <v>#REF!</v>
      </c>
      <c r="Y296" s="229" t="e">
        <f>#REF!</f>
        <v>#REF!</v>
      </c>
      <c r="Z296" s="229" t="e">
        <f>#REF!</f>
        <v>#REF!</v>
      </c>
      <c r="AA296" s="229" t="e">
        <f>#REF!</f>
        <v>#REF!</v>
      </c>
      <c r="AB296" s="229" t="e">
        <f>#REF!</f>
        <v>#REF!</v>
      </c>
      <c r="AC296" s="229" t="e">
        <f>#REF!</f>
        <v>#REF!</v>
      </c>
      <c r="AD296" s="229" t="e">
        <f>#REF!</f>
        <v>#REF!</v>
      </c>
      <c r="AF296" s="229" t="e">
        <f t="shared" si="4"/>
        <v>#REF!</v>
      </c>
    </row>
    <row r="297" spans="3:32" x14ac:dyDescent="0.25">
      <c r="C297" s="169" t="e">
        <f>#REF!</f>
        <v>#REF!</v>
      </c>
      <c r="D297" s="169">
        <v>2015</v>
      </c>
      <c r="E297" s="169" t="e">
        <f>#REF!</f>
        <v>#REF!</v>
      </c>
      <c r="F297" s="169" t="e">
        <f>#REF!</f>
        <v>#REF!</v>
      </c>
      <c r="G297" s="169" t="e">
        <f>#REF!</f>
        <v>#REF!</v>
      </c>
      <c r="H297" s="170" t="e">
        <f>#REF!</f>
        <v>#REF!</v>
      </c>
      <c r="I297" s="169" t="e">
        <f>#REF!</f>
        <v>#REF!</v>
      </c>
      <c r="K297" s="263" t="s">
        <v>808</v>
      </c>
      <c r="L297" s="177">
        <v>3.2</v>
      </c>
      <c r="M297" s="229" t="e">
        <f>#REF!</f>
        <v>#REF!</v>
      </c>
      <c r="N297" s="229" t="e">
        <f>#REF!</f>
        <v>#REF!</v>
      </c>
      <c r="O297" s="229" t="e">
        <f>#REF!</f>
        <v>#REF!</v>
      </c>
      <c r="P297" s="229" t="e">
        <f>#REF!</f>
        <v>#REF!</v>
      </c>
      <c r="Q297" s="229" t="e">
        <f>#REF!</f>
        <v>#REF!</v>
      </c>
      <c r="R297" s="229" t="e">
        <f>#REF!</f>
        <v>#REF!</v>
      </c>
      <c r="S297" s="229" t="e">
        <f>#REF!</f>
        <v>#REF!</v>
      </c>
      <c r="T297" s="229" t="e">
        <f>#REF!</f>
        <v>#REF!</v>
      </c>
      <c r="U297" s="229" t="e">
        <f>#REF!</f>
        <v>#REF!</v>
      </c>
      <c r="V297" s="229" t="e">
        <f>#REF!</f>
        <v>#REF!</v>
      </c>
      <c r="W297" s="229" t="e">
        <f>#REF!</f>
        <v>#REF!</v>
      </c>
      <c r="X297" s="229" t="e">
        <f>#REF!</f>
        <v>#REF!</v>
      </c>
      <c r="Y297" s="229" t="e">
        <f>#REF!</f>
        <v>#REF!</v>
      </c>
      <c r="Z297" s="229" t="e">
        <f>#REF!</f>
        <v>#REF!</v>
      </c>
      <c r="AA297" s="229" t="e">
        <f>#REF!</f>
        <v>#REF!</v>
      </c>
      <c r="AB297" s="229" t="e">
        <f>#REF!</f>
        <v>#REF!</v>
      </c>
      <c r="AC297" s="229" t="e">
        <f>#REF!</f>
        <v>#REF!</v>
      </c>
      <c r="AD297" s="229" t="e">
        <f>#REF!</f>
        <v>#REF!</v>
      </c>
      <c r="AF297" s="229" t="e">
        <f t="shared" si="4"/>
        <v>#REF!</v>
      </c>
    </row>
    <row r="298" spans="3:32" ht="30" x14ac:dyDescent="0.25">
      <c r="C298" s="169" t="e">
        <f>#REF!</f>
        <v>#REF!</v>
      </c>
      <c r="D298" s="169">
        <v>2015</v>
      </c>
      <c r="E298" s="169" t="e">
        <f>#REF!</f>
        <v>#REF!</v>
      </c>
      <c r="F298" s="169" t="e">
        <f>#REF!</f>
        <v>#REF!</v>
      </c>
      <c r="G298" s="169" t="e">
        <f>#REF!</f>
        <v>#REF!</v>
      </c>
      <c r="H298" s="170" t="e">
        <f>#REF!</f>
        <v>#REF!</v>
      </c>
      <c r="I298" s="169" t="e">
        <f>#REF!</f>
        <v>#REF!</v>
      </c>
      <c r="K298" s="257" t="s">
        <v>842</v>
      </c>
      <c r="L298" s="177" t="s">
        <v>839</v>
      </c>
      <c r="M298" s="229" t="e">
        <f>#REF!</f>
        <v>#REF!</v>
      </c>
      <c r="N298" s="229" t="e">
        <f>#REF!</f>
        <v>#REF!</v>
      </c>
      <c r="O298" s="229" t="e">
        <f>#REF!</f>
        <v>#REF!</v>
      </c>
      <c r="P298" s="229" t="e">
        <f>#REF!</f>
        <v>#REF!</v>
      </c>
      <c r="Q298" s="229" t="e">
        <f>#REF!</f>
        <v>#REF!</v>
      </c>
      <c r="R298" s="229" t="e">
        <f>#REF!</f>
        <v>#REF!</v>
      </c>
      <c r="S298" s="229" t="e">
        <f>#REF!</f>
        <v>#REF!</v>
      </c>
      <c r="T298" s="229" t="e">
        <f>#REF!</f>
        <v>#REF!</v>
      </c>
      <c r="U298" s="229" t="e">
        <f>#REF!</f>
        <v>#REF!</v>
      </c>
      <c r="V298" s="229" t="e">
        <f>#REF!</f>
        <v>#REF!</v>
      </c>
      <c r="W298" s="229" t="e">
        <f>#REF!</f>
        <v>#REF!</v>
      </c>
      <c r="X298" s="229" t="e">
        <f>#REF!</f>
        <v>#REF!</v>
      </c>
      <c r="Y298" s="229" t="e">
        <f>#REF!</f>
        <v>#REF!</v>
      </c>
      <c r="Z298" s="229" t="e">
        <f>#REF!</f>
        <v>#REF!</v>
      </c>
      <c r="AA298" s="229" t="e">
        <f>#REF!</f>
        <v>#REF!</v>
      </c>
      <c r="AB298" s="229" t="e">
        <f>#REF!</f>
        <v>#REF!</v>
      </c>
      <c r="AC298" s="229" t="e">
        <f>#REF!</f>
        <v>#REF!</v>
      </c>
      <c r="AD298" s="229" t="e">
        <f>#REF!</f>
        <v>#REF!</v>
      </c>
      <c r="AF298" s="229" t="e">
        <f t="shared" si="4"/>
        <v>#REF!</v>
      </c>
    </row>
    <row r="299" spans="3:32" ht="30" x14ac:dyDescent="0.25">
      <c r="C299" s="169" t="e">
        <f>#REF!</f>
        <v>#REF!</v>
      </c>
      <c r="D299" s="169">
        <v>2015</v>
      </c>
      <c r="E299" s="169" t="e">
        <f>#REF!</f>
        <v>#REF!</v>
      </c>
      <c r="F299" s="169" t="e">
        <f>#REF!</f>
        <v>#REF!</v>
      </c>
      <c r="G299" s="169" t="e">
        <f>#REF!</f>
        <v>#REF!</v>
      </c>
      <c r="H299" s="170" t="e">
        <f>#REF!</f>
        <v>#REF!</v>
      </c>
      <c r="I299" s="169" t="e">
        <f>#REF!</f>
        <v>#REF!</v>
      </c>
      <c r="K299" s="257" t="s">
        <v>805</v>
      </c>
      <c r="L299" s="177" t="s">
        <v>840</v>
      </c>
      <c r="M299" s="229" t="e">
        <f>#REF!</f>
        <v>#REF!</v>
      </c>
      <c r="N299" s="229" t="e">
        <f>#REF!</f>
        <v>#REF!</v>
      </c>
      <c r="O299" s="229" t="e">
        <f>#REF!</f>
        <v>#REF!</v>
      </c>
      <c r="P299" s="229" t="e">
        <f>#REF!</f>
        <v>#REF!</v>
      </c>
      <c r="Q299" s="229" t="e">
        <f>#REF!</f>
        <v>#REF!</v>
      </c>
      <c r="R299" s="229" t="e">
        <f>#REF!</f>
        <v>#REF!</v>
      </c>
      <c r="S299" s="229" t="e">
        <f>#REF!</f>
        <v>#REF!</v>
      </c>
      <c r="T299" s="229" t="e">
        <f>#REF!</f>
        <v>#REF!</v>
      </c>
      <c r="U299" s="229" t="e">
        <f>#REF!</f>
        <v>#REF!</v>
      </c>
      <c r="V299" s="229" t="e">
        <f>#REF!</f>
        <v>#REF!</v>
      </c>
      <c r="W299" s="229" t="e">
        <f>#REF!</f>
        <v>#REF!</v>
      </c>
      <c r="X299" s="229" t="e">
        <f>#REF!</f>
        <v>#REF!</v>
      </c>
      <c r="Y299" s="229" t="e">
        <f>#REF!</f>
        <v>#REF!</v>
      </c>
      <c r="Z299" s="229" t="e">
        <f>#REF!</f>
        <v>#REF!</v>
      </c>
      <c r="AA299" s="229" t="e">
        <f>#REF!</f>
        <v>#REF!</v>
      </c>
      <c r="AB299" s="229" t="e">
        <f>#REF!</f>
        <v>#REF!</v>
      </c>
      <c r="AC299" s="229" t="e">
        <f>#REF!</f>
        <v>#REF!</v>
      </c>
      <c r="AD299" s="229" t="e">
        <f>#REF!</f>
        <v>#REF!</v>
      </c>
      <c r="AF299" s="229" t="e">
        <f t="shared" si="4"/>
        <v>#REF!</v>
      </c>
    </row>
    <row r="300" spans="3:32" ht="30" x14ac:dyDescent="0.25">
      <c r="C300" s="169" t="e">
        <f>#REF!</f>
        <v>#REF!</v>
      </c>
      <c r="D300" s="169">
        <v>2015</v>
      </c>
      <c r="E300" s="169" t="e">
        <f>#REF!</f>
        <v>#REF!</v>
      </c>
      <c r="F300" s="169" t="e">
        <f>#REF!</f>
        <v>#REF!</v>
      </c>
      <c r="G300" s="169" t="e">
        <f>#REF!</f>
        <v>#REF!</v>
      </c>
      <c r="H300" s="170" t="e">
        <f>#REF!</f>
        <v>#REF!</v>
      </c>
      <c r="I300" s="169" t="e">
        <f>#REF!</f>
        <v>#REF!</v>
      </c>
      <c r="K300" s="257" t="s">
        <v>806</v>
      </c>
      <c r="L300" s="177" t="s">
        <v>841</v>
      </c>
      <c r="M300" s="229" t="e">
        <f>#REF!</f>
        <v>#REF!</v>
      </c>
      <c r="N300" s="229" t="e">
        <f>#REF!</f>
        <v>#REF!</v>
      </c>
      <c r="O300" s="229" t="e">
        <f>#REF!</f>
        <v>#REF!</v>
      </c>
      <c r="P300" s="229" t="e">
        <f>#REF!</f>
        <v>#REF!</v>
      </c>
      <c r="Q300" s="229" t="e">
        <f>#REF!</f>
        <v>#REF!</v>
      </c>
      <c r="R300" s="229" t="e">
        <f>#REF!</f>
        <v>#REF!</v>
      </c>
      <c r="S300" s="229" t="e">
        <f>#REF!</f>
        <v>#REF!</v>
      </c>
      <c r="T300" s="229" t="e">
        <f>#REF!</f>
        <v>#REF!</v>
      </c>
      <c r="U300" s="229" t="e">
        <f>#REF!</f>
        <v>#REF!</v>
      </c>
      <c r="V300" s="229" t="e">
        <f>#REF!</f>
        <v>#REF!</v>
      </c>
      <c r="W300" s="229" t="e">
        <f>#REF!</f>
        <v>#REF!</v>
      </c>
      <c r="X300" s="229" t="e">
        <f>#REF!</f>
        <v>#REF!</v>
      </c>
      <c r="Y300" s="229" t="e">
        <f>#REF!</f>
        <v>#REF!</v>
      </c>
      <c r="Z300" s="229" t="e">
        <f>#REF!</f>
        <v>#REF!</v>
      </c>
      <c r="AA300" s="229" t="e">
        <f>#REF!</f>
        <v>#REF!</v>
      </c>
      <c r="AB300" s="229" t="e">
        <f>#REF!</f>
        <v>#REF!</v>
      </c>
      <c r="AC300" s="229" t="e">
        <f>#REF!</f>
        <v>#REF!</v>
      </c>
      <c r="AD300" s="229" t="e">
        <f>#REF!</f>
        <v>#REF!</v>
      </c>
      <c r="AF300" s="229" t="e">
        <f t="shared" si="4"/>
        <v>#REF!</v>
      </c>
    </row>
    <row r="301" spans="3:32" ht="75" x14ac:dyDescent="0.25">
      <c r="C301" s="169" t="e">
        <f>#REF!</f>
        <v>#REF!</v>
      </c>
      <c r="D301" s="169">
        <v>2015</v>
      </c>
      <c r="E301" s="169" t="e">
        <f>#REF!</f>
        <v>#REF!</v>
      </c>
      <c r="F301" s="169" t="e">
        <f>#REF!</f>
        <v>#REF!</v>
      </c>
      <c r="G301" s="169" t="e">
        <f>#REF!</f>
        <v>#REF!</v>
      </c>
      <c r="H301" s="170" t="e">
        <f>#REF!</f>
        <v>#REF!</v>
      </c>
      <c r="I301" s="169" t="e">
        <f>#REF!</f>
        <v>#REF!</v>
      </c>
      <c r="K301" s="263" t="s">
        <v>684</v>
      </c>
      <c r="L301" s="177">
        <v>3.3</v>
      </c>
      <c r="M301" s="229" t="e">
        <f>#REF!</f>
        <v>#REF!</v>
      </c>
      <c r="N301" s="229" t="e">
        <f>#REF!</f>
        <v>#REF!</v>
      </c>
      <c r="O301" s="229" t="e">
        <f>#REF!</f>
        <v>#REF!</v>
      </c>
      <c r="P301" s="229" t="e">
        <f>#REF!</f>
        <v>#REF!</v>
      </c>
      <c r="Q301" s="229" t="e">
        <f>#REF!</f>
        <v>#REF!</v>
      </c>
      <c r="R301" s="229" t="e">
        <f>#REF!</f>
        <v>#REF!</v>
      </c>
      <c r="S301" s="229" t="e">
        <f>#REF!</f>
        <v>#REF!</v>
      </c>
      <c r="T301" s="229" t="e">
        <f>#REF!</f>
        <v>#REF!</v>
      </c>
      <c r="U301" s="229" t="e">
        <f>#REF!</f>
        <v>#REF!</v>
      </c>
      <c r="V301" s="229" t="e">
        <f>#REF!</f>
        <v>#REF!</v>
      </c>
      <c r="W301" s="229" t="e">
        <f>#REF!</f>
        <v>#REF!</v>
      </c>
      <c r="X301" s="229" t="e">
        <f>#REF!</f>
        <v>#REF!</v>
      </c>
      <c r="Y301" s="229" t="e">
        <f>#REF!</f>
        <v>#REF!</v>
      </c>
      <c r="Z301" s="229" t="e">
        <f>#REF!</f>
        <v>#REF!</v>
      </c>
      <c r="AA301" s="229" t="e">
        <f>#REF!</f>
        <v>#REF!</v>
      </c>
      <c r="AB301" s="229" t="e">
        <f>#REF!</f>
        <v>#REF!</v>
      </c>
      <c r="AC301" s="229" t="e">
        <f>#REF!</f>
        <v>#REF!</v>
      </c>
      <c r="AD301" s="229" t="e">
        <f>#REF!</f>
        <v>#REF!</v>
      </c>
      <c r="AF301" s="229" t="e">
        <f t="shared" si="4"/>
        <v>#REF!</v>
      </c>
    </row>
    <row r="302" spans="3:32" ht="60" x14ac:dyDescent="0.25">
      <c r="C302" s="169" t="e">
        <f>#REF!</f>
        <v>#REF!</v>
      </c>
      <c r="D302" s="169">
        <v>2015</v>
      </c>
      <c r="E302" s="169" t="e">
        <f>#REF!</f>
        <v>#REF!</v>
      </c>
      <c r="F302" s="169" t="e">
        <f>#REF!</f>
        <v>#REF!</v>
      </c>
      <c r="G302" s="169" t="e">
        <f>#REF!</f>
        <v>#REF!</v>
      </c>
      <c r="H302" s="170" t="e">
        <f>#REF!</f>
        <v>#REF!</v>
      </c>
      <c r="I302" s="169" t="e">
        <f>#REF!</f>
        <v>#REF!</v>
      </c>
      <c r="K302" s="257" t="s">
        <v>850</v>
      </c>
      <c r="L302" s="177" t="s">
        <v>843</v>
      </c>
      <c r="M302" s="229" t="e">
        <f>#REF!</f>
        <v>#REF!</v>
      </c>
      <c r="N302" s="229" t="e">
        <f>#REF!</f>
        <v>#REF!</v>
      </c>
      <c r="O302" s="229" t="e">
        <f>#REF!</f>
        <v>#REF!</v>
      </c>
      <c r="P302" s="229" t="e">
        <f>#REF!</f>
        <v>#REF!</v>
      </c>
      <c r="Q302" s="229" t="e">
        <f>#REF!</f>
        <v>#REF!</v>
      </c>
      <c r="R302" s="229" t="e">
        <f>#REF!</f>
        <v>#REF!</v>
      </c>
      <c r="S302" s="229" t="e">
        <f>#REF!</f>
        <v>#REF!</v>
      </c>
      <c r="T302" s="229" t="e">
        <f>#REF!</f>
        <v>#REF!</v>
      </c>
      <c r="U302" s="229" t="e">
        <f>#REF!</f>
        <v>#REF!</v>
      </c>
      <c r="V302" s="229" t="e">
        <f>#REF!</f>
        <v>#REF!</v>
      </c>
      <c r="W302" s="229" t="e">
        <f>#REF!</f>
        <v>#REF!</v>
      </c>
      <c r="X302" s="229" t="e">
        <f>#REF!</f>
        <v>#REF!</v>
      </c>
      <c r="Y302" s="229" t="e">
        <f>#REF!</f>
        <v>#REF!</v>
      </c>
      <c r="Z302" s="229" t="e">
        <f>#REF!</f>
        <v>#REF!</v>
      </c>
      <c r="AA302" s="229" t="e">
        <f>#REF!</f>
        <v>#REF!</v>
      </c>
      <c r="AB302" s="229" t="e">
        <f>#REF!</f>
        <v>#REF!</v>
      </c>
      <c r="AC302" s="229" t="e">
        <f>#REF!</f>
        <v>#REF!</v>
      </c>
      <c r="AD302" s="229" t="e">
        <f>#REF!</f>
        <v>#REF!</v>
      </c>
      <c r="AF302" s="229" t="e">
        <f t="shared" si="4"/>
        <v>#REF!</v>
      </c>
    </row>
    <row r="303" spans="3:32" ht="30" x14ac:dyDescent="0.25">
      <c r="C303" s="169" t="e">
        <f>#REF!</f>
        <v>#REF!</v>
      </c>
      <c r="D303" s="169">
        <v>2015</v>
      </c>
      <c r="E303" s="169" t="e">
        <f>#REF!</f>
        <v>#REF!</v>
      </c>
      <c r="F303" s="169" t="e">
        <f>#REF!</f>
        <v>#REF!</v>
      </c>
      <c r="G303" s="169" t="e">
        <f>#REF!</f>
        <v>#REF!</v>
      </c>
      <c r="H303" s="170" t="e">
        <f>#REF!</f>
        <v>#REF!</v>
      </c>
      <c r="I303" s="169" t="e">
        <f>#REF!</f>
        <v>#REF!</v>
      </c>
      <c r="K303" s="257" t="s">
        <v>851</v>
      </c>
      <c r="L303" s="177" t="s">
        <v>844</v>
      </c>
      <c r="M303" s="229" t="e">
        <f>#REF!</f>
        <v>#REF!</v>
      </c>
      <c r="N303" s="229" t="e">
        <f>#REF!</f>
        <v>#REF!</v>
      </c>
      <c r="O303" s="229" t="e">
        <f>#REF!</f>
        <v>#REF!</v>
      </c>
      <c r="P303" s="229" t="e">
        <f>#REF!</f>
        <v>#REF!</v>
      </c>
      <c r="Q303" s="229" t="e">
        <f>#REF!</f>
        <v>#REF!</v>
      </c>
      <c r="R303" s="229" t="e">
        <f>#REF!</f>
        <v>#REF!</v>
      </c>
      <c r="S303" s="229" t="e">
        <f>#REF!</f>
        <v>#REF!</v>
      </c>
      <c r="T303" s="229" t="e">
        <f>#REF!</f>
        <v>#REF!</v>
      </c>
      <c r="U303" s="229" t="e">
        <f>#REF!</f>
        <v>#REF!</v>
      </c>
      <c r="V303" s="229" t="e">
        <f>#REF!</f>
        <v>#REF!</v>
      </c>
      <c r="W303" s="229" t="e">
        <f>#REF!</f>
        <v>#REF!</v>
      </c>
      <c r="X303" s="229" t="e">
        <f>#REF!</f>
        <v>#REF!</v>
      </c>
      <c r="Y303" s="229" t="e">
        <f>#REF!</f>
        <v>#REF!</v>
      </c>
      <c r="Z303" s="229" t="e">
        <f>#REF!</f>
        <v>#REF!</v>
      </c>
      <c r="AA303" s="229" t="e">
        <f>#REF!</f>
        <v>#REF!</v>
      </c>
      <c r="AB303" s="229" t="e">
        <f>#REF!</f>
        <v>#REF!</v>
      </c>
      <c r="AC303" s="229" t="e">
        <f>#REF!</f>
        <v>#REF!</v>
      </c>
      <c r="AD303" s="229" t="e">
        <f>#REF!</f>
        <v>#REF!</v>
      </c>
      <c r="AF303" s="229" t="e">
        <f t="shared" si="4"/>
        <v>#REF!</v>
      </c>
    </row>
    <row r="304" spans="3:32" ht="45" x14ac:dyDescent="0.25">
      <c r="C304" s="169" t="e">
        <f>#REF!</f>
        <v>#REF!</v>
      </c>
      <c r="D304" s="169">
        <v>2015</v>
      </c>
      <c r="E304" s="169" t="e">
        <f>#REF!</f>
        <v>#REF!</v>
      </c>
      <c r="F304" s="169" t="e">
        <f>#REF!</f>
        <v>#REF!</v>
      </c>
      <c r="G304" s="169" t="e">
        <f>#REF!</f>
        <v>#REF!</v>
      </c>
      <c r="H304" s="170" t="e">
        <f>#REF!</f>
        <v>#REF!</v>
      </c>
      <c r="I304" s="169" t="e">
        <f>#REF!</f>
        <v>#REF!</v>
      </c>
      <c r="K304" s="257" t="s">
        <v>852</v>
      </c>
      <c r="L304" s="177" t="s">
        <v>845</v>
      </c>
      <c r="M304" s="229" t="e">
        <f>#REF!</f>
        <v>#REF!</v>
      </c>
      <c r="N304" s="229" t="e">
        <f>#REF!</f>
        <v>#REF!</v>
      </c>
      <c r="O304" s="229" t="e">
        <f>#REF!</f>
        <v>#REF!</v>
      </c>
      <c r="P304" s="229" t="e">
        <f>#REF!</f>
        <v>#REF!</v>
      </c>
      <c r="Q304" s="229" t="e">
        <f>#REF!</f>
        <v>#REF!</v>
      </c>
      <c r="R304" s="229" t="e">
        <f>#REF!</f>
        <v>#REF!</v>
      </c>
      <c r="S304" s="229" t="e">
        <f>#REF!</f>
        <v>#REF!</v>
      </c>
      <c r="T304" s="229" t="e">
        <f>#REF!</f>
        <v>#REF!</v>
      </c>
      <c r="U304" s="229" t="e">
        <f>#REF!</f>
        <v>#REF!</v>
      </c>
      <c r="V304" s="229" t="e">
        <f>#REF!</f>
        <v>#REF!</v>
      </c>
      <c r="W304" s="229" t="e">
        <f>#REF!</f>
        <v>#REF!</v>
      </c>
      <c r="X304" s="229" t="e">
        <f>#REF!</f>
        <v>#REF!</v>
      </c>
      <c r="Y304" s="229" t="e">
        <f>#REF!</f>
        <v>#REF!</v>
      </c>
      <c r="Z304" s="229" t="e">
        <f>#REF!</f>
        <v>#REF!</v>
      </c>
      <c r="AA304" s="229" t="e">
        <f>#REF!</f>
        <v>#REF!</v>
      </c>
      <c r="AB304" s="229" t="e">
        <f>#REF!</f>
        <v>#REF!</v>
      </c>
      <c r="AC304" s="229" t="e">
        <f>#REF!</f>
        <v>#REF!</v>
      </c>
      <c r="AD304" s="229" t="e">
        <f>#REF!</f>
        <v>#REF!</v>
      </c>
      <c r="AF304" s="229" t="e">
        <f t="shared" si="4"/>
        <v>#REF!</v>
      </c>
    </row>
    <row r="305" spans="3:32" ht="45" x14ac:dyDescent="0.25">
      <c r="C305" s="169" t="e">
        <f>#REF!</f>
        <v>#REF!</v>
      </c>
      <c r="D305" s="169">
        <v>2015</v>
      </c>
      <c r="E305" s="169" t="e">
        <f>#REF!</f>
        <v>#REF!</v>
      </c>
      <c r="F305" s="169" t="e">
        <f>#REF!</f>
        <v>#REF!</v>
      </c>
      <c r="G305" s="169" t="e">
        <f>#REF!</f>
        <v>#REF!</v>
      </c>
      <c r="H305" s="170" t="e">
        <f>#REF!</f>
        <v>#REF!</v>
      </c>
      <c r="I305" s="169" t="e">
        <f>#REF!</f>
        <v>#REF!</v>
      </c>
      <c r="K305" s="257" t="s">
        <v>853</v>
      </c>
      <c r="L305" s="177" t="s">
        <v>846</v>
      </c>
      <c r="M305" s="229" t="e">
        <f>#REF!</f>
        <v>#REF!</v>
      </c>
      <c r="N305" s="229" t="e">
        <f>#REF!</f>
        <v>#REF!</v>
      </c>
      <c r="O305" s="229" t="e">
        <f>#REF!</f>
        <v>#REF!</v>
      </c>
      <c r="P305" s="229" t="e">
        <f>#REF!</f>
        <v>#REF!</v>
      </c>
      <c r="Q305" s="229" t="e">
        <f>#REF!</f>
        <v>#REF!</v>
      </c>
      <c r="R305" s="229" t="e">
        <f>#REF!</f>
        <v>#REF!</v>
      </c>
      <c r="S305" s="229" t="e">
        <f>#REF!</f>
        <v>#REF!</v>
      </c>
      <c r="T305" s="229" t="e">
        <f>#REF!</f>
        <v>#REF!</v>
      </c>
      <c r="U305" s="229" t="e">
        <f>#REF!</f>
        <v>#REF!</v>
      </c>
      <c r="V305" s="229" t="e">
        <f>#REF!</f>
        <v>#REF!</v>
      </c>
      <c r="W305" s="229" t="e">
        <f>#REF!</f>
        <v>#REF!</v>
      </c>
      <c r="X305" s="229" t="e">
        <f>#REF!</f>
        <v>#REF!</v>
      </c>
      <c r="Y305" s="229" t="e">
        <f>#REF!</f>
        <v>#REF!</v>
      </c>
      <c r="Z305" s="229" t="e">
        <f>#REF!</f>
        <v>#REF!</v>
      </c>
      <c r="AA305" s="229" t="e">
        <f>#REF!</f>
        <v>#REF!</v>
      </c>
      <c r="AB305" s="229" t="e">
        <f>#REF!</f>
        <v>#REF!</v>
      </c>
      <c r="AC305" s="229" t="e">
        <f>#REF!</f>
        <v>#REF!</v>
      </c>
      <c r="AD305" s="229" t="e">
        <f>#REF!</f>
        <v>#REF!</v>
      </c>
      <c r="AF305" s="229" t="e">
        <f t="shared" si="4"/>
        <v>#REF!</v>
      </c>
    </row>
    <row r="306" spans="3:32" x14ac:dyDescent="0.25">
      <c r="C306" s="169" t="e">
        <f>#REF!</f>
        <v>#REF!</v>
      </c>
      <c r="D306" s="169">
        <v>2015</v>
      </c>
      <c r="E306" s="169" t="e">
        <f>#REF!</f>
        <v>#REF!</v>
      </c>
      <c r="F306" s="169" t="e">
        <f>#REF!</f>
        <v>#REF!</v>
      </c>
      <c r="G306" s="169" t="e">
        <f>#REF!</f>
        <v>#REF!</v>
      </c>
      <c r="H306" s="170" t="e">
        <f>#REF!</f>
        <v>#REF!</v>
      </c>
      <c r="I306" s="169" t="e">
        <f>#REF!</f>
        <v>#REF!</v>
      </c>
      <c r="K306" s="257" t="s">
        <v>854</v>
      </c>
      <c r="L306" s="177" t="s">
        <v>847</v>
      </c>
      <c r="M306" s="229" t="e">
        <f>#REF!</f>
        <v>#REF!</v>
      </c>
      <c r="N306" s="229" t="e">
        <f>#REF!</f>
        <v>#REF!</v>
      </c>
      <c r="O306" s="229" t="e">
        <f>#REF!</f>
        <v>#REF!</v>
      </c>
      <c r="P306" s="229" t="e">
        <f>#REF!</f>
        <v>#REF!</v>
      </c>
      <c r="Q306" s="229" t="e">
        <f>#REF!</f>
        <v>#REF!</v>
      </c>
      <c r="R306" s="229" t="e">
        <f>#REF!</f>
        <v>#REF!</v>
      </c>
      <c r="S306" s="229" t="e">
        <f>#REF!</f>
        <v>#REF!</v>
      </c>
      <c r="T306" s="229" t="e">
        <f>#REF!</f>
        <v>#REF!</v>
      </c>
      <c r="U306" s="229" t="e">
        <f>#REF!</f>
        <v>#REF!</v>
      </c>
      <c r="V306" s="229" t="e">
        <f>#REF!</f>
        <v>#REF!</v>
      </c>
      <c r="W306" s="229" t="e">
        <f>#REF!</f>
        <v>#REF!</v>
      </c>
      <c r="X306" s="229" t="e">
        <f>#REF!</f>
        <v>#REF!</v>
      </c>
      <c r="Y306" s="229" t="e">
        <f>#REF!</f>
        <v>#REF!</v>
      </c>
      <c r="Z306" s="229" t="e">
        <f>#REF!</f>
        <v>#REF!</v>
      </c>
      <c r="AA306" s="229" t="e">
        <f>#REF!</f>
        <v>#REF!</v>
      </c>
      <c r="AB306" s="229" t="e">
        <f>#REF!</f>
        <v>#REF!</v>
      </c>
      <c r="AC306" s="229" t="e">
        <f>#REF!</f>
        <v>#REF!</v>
      </c>
      <c r="AD306" s="229" t="e">
        <f>#REF!</f>
        <v>#REF!</v>
      </c>
      <c r="AF306" s="229" t="e">
        <f t="shared" si="4"/>
        <v>#REF!</v>
      </c>
    </row>
    <row r="307" spans="3:32" ht="75" x14ac:dyDescent="0.25">
      <c r="C307" s="169" t="e">
        <f>#REF!</f>
        <v>#REF!</v>
      </c>
      <c r="D307" s="169">
        <v>2015</v>
      </c>
      <c r="E307" s="169" t="e">
        <f>#REF!</f>
        <v>#REF!</v>
      </c>
      <c r="F307" s="169" t="e">
        <f>#REF!</f>
        <v>#REF!</v>
      </c>
      <c r="G307" s="169" t="e">
        <f>#REF!</f>
        <v>#REF!</v>
      </c>
      <c r="H307" s="170" t="e">
        <f>#REF!</f>
        <v>#REF!</v>
      </c>
      <c r="I307" s="169" t="e">
        <f>#REF!</f>
        <v>#REF!</v>
      </c>
      <c r="K307" s="257" t="s">
        <v>855</v>
      </c>
      <c r="L307" s="177" t="s">
        <v>848</v>
      </c>
      <c r="M307" s="229" t="e">
        <f>#REF!</f>
        <v>#REF!</v>
      </c>
      <c r="N307" s="229" t="e">
        <f>#REF!</f>
        <v>#REF!</v>
      </c>
      <c r="O307" s="229" t="e">
        <f>#REF!</f>
        <v>#REF!</v>
      </c>
      <c r="P307" s="229" t="e">
        <f>#REF!</f>
        <v>#REF!</v>
      </c>
      <c r="Q307" s="229" t="e">
        <f>#REF!</f>
        <v>#REF!</v>
      </c>
      <c r="R307" s="229" t="e">
        <f>#REF!</f>
        <v>#REF!</v>
      </c>
      <c r="S307" s="229" t="e">
        <f>#REF!</f>
        <v>#REF!</v>
      </c>
      <c r="T307" s="229" t="e">
        <f>#REF!</f>
        <v>#REF!</v>
      </c>
      <c r="U307" s="229" t="e">
        <f>#REF!</f>
        <v>#REF!</v>
      </c>
      <c r="V307" s="229" t="e">
        <f>#REF!</f>
        <v>#REF!</v>
      </c>
      <c r="W307" s="229" t="e">
        <f>#REF!</f>
        <v>#REF!</v>
      </c>
      <c r="X307" s="229" t="e">
        <f>#REF!</f>
        <v>#REF!</v>
      </c>
      <c r="Y307" s="229" t="e">
        <f>#REF!</f>
        <v>#REF!</v>
      </c>
      <c r="Z307" s="229" t="e">
        <f>#REF!</f>
        <v>#REF!</v>
      </c>
      <c r="AA307" s="229" t="e">
        <f>#REF!</f>
        <v>#REF!</v>
      </c>
      <c r="AB307" s="229" t="e">
        <f>#REF!</f>
        <v>#REF!</v>
      </c>
      <c r="AC307" s="229" t="e">
        <f>#REF!</f>
        <v>#REF!</v>
      </c>
      <c r="AD307" s="229" t="e">
        <f>#REF!</f>
        <v>#REF!</v>
      </c>
      <c r="AF307" s="229" t="e">
        <f t="shared" si="4"/>
        <v>#REF!</v>
      </c>
    </row>
    <row r="308" spans="3:32" ht="60" x14ac:dyDescent="0.25">
      <c r="C308" s="169" t="e">
        <f>#REF!</f>
        <v>#REF!</v>
      </c>
      <c r="D308" s="169">
        <v>2015</v>
      </c>
      <c r="E308" s="169" t="e">
        <f>#REF!</f>
        <v>#REF!</v>
      </c>
      <c r="F308" s="169" t="e">
        <f>#REF!</f>
        <v>#REF!</v>
      </c>
      <c r="G308" s="169" t="e">
        <f>#REF!</f>
        <v>#REF!</v>
      </c>
      <c r="H308" s="170" t="e">
        <f>#REF!</f>
        <v>#REF!</v>
      </c>
      <c r="I308" s="169" t="e">
        <f>#REF!</f>
        <v>#REF!</v>
      </c>
      <c r="K308" s="257" t="s">
        <v>856</v>
      </c>
      <c r="L308" s="177" t="s">
        <v>849</v>
      </c>
      <c r="M308" s="229" t="e">
        <f>#REF!</f>
        <v>#REF!</v>
      </c>
      <c r="N308" s="229" t="e">
        <f>#REF!</f>
        <v>#REF!</v>
      </c>
      <c r="O308" s="229" t="e">
        <f>#REF!</f>
        <v>#REF!</v>
      </c>
      <c r="P308" s="229" t="e">
        <f>#REF!</f>
        <v>#REF!</v>
      </c>
      <c r="Q308" s="229" t="e">
        <f>#REF!</f>
        <v>#REF!</v>
      </c>
      <c r="R308" s="229" t="e">
        <f>#REF!</f>
        <v>#REF!</v>
      </c>
      <c r="S308" s="229" t="e">
        <f>#REF!</f>
        <v>#REF!</v>
      </c>
      <c r="T308" s="229" t="e">
        <f>#REF!</f>
        <v>#REF!</v>
      </c>
      <c r="U308" s="229" t="e">
        <f>#REF!</f>
        <v>#REF!</v>
      </c>
      <c r="V308" s="229" t="e">
        <f>#REF!</f>
        <v>#REF!</v>
      </c>
      <c r="W308" s="229" t="e">
        <f>#REF!</f>
        <v>#REF!</v>
      </c>
      <c r="X308" s="229" t="e">
        <f>#REF!</f>
        <v>#REF!</v>
      </c>
      <c r="Y308" s="229" t="e">
        <f>#REF!</f>
        <v>#REF!</v>
      </c>
      <c r="Z308" s="229" t="e">
        <f>#REF!</f>
        <v>#REF!</v>
      </c>
      <c r="AA308" s="229" t="e">
        <f>#REF!</f>
        <v>#REF!</v>
      </c>
      <c r="AB308" s="229" t="e">
        <f>#REF!</f>
        <v>#REF!</v>
      </c>
      <c r="AC308" s="229" t="e">
        <f>#REF!</f>
        <v>#REF!</v>
      </c>
      <c r="AD308" s="229" t="e">
        <f>#REF!</f>
        <v>#REF!</v>
      </c>
      <c r="AF308" s="229" t="e">
        <f t="shared" si="4"/>
        <v>#REF!</v>
      </c>
    </row>
    <row r="309" spans="3:32" ht="75" x14ac:dyDescent="0.25">
      <c r="C309" s="169" t="e">
        <f>#REF!</f>
        <v>#REF!</v>
      </c>
      <c r="D309" s="169">
        <v>2015</v>
      </c>
      <c r="E309" s="169" t="e">
        <f>#REF!</f>
        <v>#REF!</v>
      </c>
      <c r="F309" s="169" t="e">
        <f>#REF!</f>
        <v>#REF!</v>
      </c>
      <c r="G309" s="169" t="e">
        <f>#REF!</f>
        <v>#REF!</v>
      </c>
      <c r="H309" s="170" t="e">
        <f>#REF!</f>
        <v>#REF!</v>
      </c>
      <c r="I309" s="169" t="e">
        <f>#REF!</f>
        <v>#REF!</v>
      </c>
      <c r="K309" s="263" t="s">
        <v>703</v>
      </c>
      <c r="L309" s="177">
        <v>3.4</v>
      </c>
      <c r="M309" s="229" t="e">
        <f>#REF!</f>
        <v>#REF!</v>
      </c>
      <c r="N309" s="229" t="e">
        <f>#REF!</f>
        <v>#REF!</v>
      </c>
      <c r="O309" s="229" t="e">
        <f>#REF!</f>
        <v>#REF!</v>
      </c>
      <c r="P309" s="229" t="e">
        <f>#REF!</f>
        <v>#REF!</v>
      </c>
      <c r="Q309" s="229" t="e">
        <f>#REF!</f>
        <v>#REF!</v>
      </c>
      <c r="R309" s="229" t="e">
        <f>#REF!</f>
        <v>#REF!</v>
      </c>
      <c r="S309" s="229" t="e">
        <f>#REF!</f>
        <v>#REF!</v>
      </c>
      <c r="T309" s="229" t="e">
        <f>#REF!</f>
        <v>#REF!</v>
      </c>
      <c r="U309" s="229" t="e">
        <f>#REF!</f>
        <v>#REF!</v>
      </c>
      <c r="V309" s="229" t="e">
        <f>#REF!</f>
        <v>#REF!</v>
      </c>
      <c r="W309" s="229" t="e">
        <f>#REF!</f>
        <v>#REF!</v>
      </c>
      <c r="X309" s="229" t="e">
        <f>#REF!</f>
        <v>#REF!</v>
      </c>
      <c r="Y309" s="229" t="e">
        <f>#REF!</f>
        <v>#REF!</v>
      </c>
      <c r="Z309" s="229" t="e">
        <f>#REF!</f>
        <v>#REF!</v>
      </c>
      <c r="AA309" s="229" t="e">
        <f>#REF!</f>
        <v>#REF!</v>
      </c>
      <c r="AB309" s="229" t="e">
        <f>#REF!</f>
        <v>#REF!</v>
      </c>
      <c r="AC309" s="229" t="e">
        <f>#REF!</f>
        <v>#REF!</v>
      </c>
      <c r="AD309" s="229" t="e">
        <f>#REF!</f>
        <v>#REF!</v>
      </c>
      <c r="AF309" s="229" t="e">
        <f t="shared" si="4"/>
        <v>#REF!</v>
      </c>
    </row>
    <row r="310" spans="3:32" ht="120" x14ac:dyDescent="0.25">
      <c r="C310" s="169" t="e">
        <f>#REF!</f>
        <v>#REF!</v>
      </c>
      <c r="D310" s="169">
        <v>2015</v>
      </c>
      <c r="E310" s="169" t="e">
        <f>#REF!</f>
        <v>#REF!</v>
      </c>
      <c r="F310" s="169" t="e">
        <f>#REF!</f>
        <v>#REF!</v>
      </c>
      <c r="G310" s="169" t="e">
        <f>#REF!</f>
        <v>#REF!</v>
      </c>
      <c r="H310" s="170" t="e">
        <f>#REF!</f>
        <v>#REF!</v>
      </c>
      <c r="I310" s="169" t="e">
        <f>#REF!</f>
        <v>#REF!</v>
      </c>
      <c r="K310" s="263" t="s">
        <v>706</v>
      </c>
      <c r="L310" s="177">
        <v>3.5</v>
      </c>
      <c r="M310" s="229" t="e">
        <f>#REF!</f>
        <v>#REF!</v>
      </c>
      <c r="N310" s="229" t="e">
        <f>#REF!</f>
        <v>#REF!</v>
      </c>
      <c r="O310" s="229" t="e">
        <f>#REF!</f>
        <v>#REF!</v>
      </c>
      <c r="P310" s="229" t="e">
        <f>#REF!</f>
        <v>#REF!</v>
      </c>
      <c r="Q310" s="229" t="e">
        <f>#REF!</f>
        <v>#REF!</v>
      </c>
      <c r="R310" s="229" t="e">
        <f>#REF!</f>
        <v>#REF!</v>
      </c>
      <c r="S310" s="229" t="e">
        <f>#REF!</f>
        <v>#REF!</v>
      </c>
      <c r="T310" s="229" t="e">
        <f>#REF!</f>
        <v>#REF!</v>
      </c>
      <c r="U310" s="229" t="e">
        <f>#REF!</f>
        <v>#REF!</v>
      </c>
      <c r="V310" s="229" t="e">
        <f>#REF!</f>
        <v>#REF!</v>
      </c>
      <c r="W310" s="229" t="e">
        <f>#REF!</f>
        <v>#REF!</v>
      </c>
      <c r="X310" s="229" t="e">
        <f>#REF!</f>
        <v>#REF!</v>
      </c>
      <c r="Y310" s="229" t="e">
        <f>#REF!</f>
        <v>#REF!</v>
      </c>
      <c r="Z310" s="229" t="e">
        <f>#REF!</f>
        <v>#REF!</v>
      </c>
      <c r="AA310" s="229" t="e">
        <f>#REF!</f>
        <v>#REF!</v>
      </c>
      <c r="AB310" s="229" t="e">
        <f>#REF!</f>
        <v>#REF!</v>
      </c>
      <c r="AC310" s="229" t="e">
        <f>#REF!</f>
        <v>#REF!</v>
      </c>
      <c r="AD310" s="229" t="e">
        <f>#REF!</f>
        <v>#REF!</v>
      </c>
      <c r="AF310" s="229" t="e">
        <f t="shared" si="4"/>
        <v>#REF!</v>
      </c>
    </row>
    <row r="311" spans="3:32" ht="30" x14ac:dyDescent="0.25">
      <c r="C311" s="169" t="e">
        <f>#REF!</f>
        <v>#REF!</v>
      </c>
      <c r="D311" s="169">
        <v>2015</v>
      </c>
      <c r="E311" s="169" t="e">
        <f>#REF!</f>
        <v>#REF!</v>
      </c>
      <c r="F311" s="169" t="e">
        <f>#REF!</f>
        <v>#REF!</v>
      </c>
      <c r="G311" s="169" t="e">
        <f>#REF!</f>
        <v>#REF!</v>
      </c>
      <c r="H311" s="170" t="e">
        <f>#REF!</f>
        <v>#REF!</v>
      </c>
      <c r="I311" s="169" t="e">
        <f>#REF!</f>
        <v>#REF!</v>
      </c>
      <c r="K311" s="257" t="s">
        <v>804</v>
      </c>
      <c r="L311" s="177" t="s">
        <v>857</v>
      </c>
      <c r="M311" s="229" t="e">
        <f>#REF!</f>
        <v>#REF!</v>
      </c>
      <c r="N311" s="229" t="e">
        <f>#REF!</f>
        <v>#REF!</v>
      </c>
      <c r="O311" s="229" t="e">
        <f>#REF!</f>
        <v>#REF!</v>
      </c>
      <c r="P311" s="229" t="e">
        <f>#REF!</f>
        <v>#REF!</v>
      </c>
      <c r="Q311" s="229" t="e">
        <f>#REF!</f>
        <v>#REF!</v>
      </c>
      <c r="R311" s="229" t="e">
        <f>#REF!</f>
        <v>#REF!</v>
      </c>
      <c r="S311" s="229" t="e">
        <f>#REF!</f>
        <v>#REF!</v>
      </c>
      <c r="T311" s="229" t="e">
        <f>#REF!</f>
        <v>#REF!</v>
      </c>
      <c r="U311" s="229" t="e">
        <f>#REF!</f>
        <v>#REF!</v>
      </c>
      <c r="V311" s="229" t="e">
        <f>#REF!</f>
        <v>#REF!</v>
      </c>
      <c r="W311" s="229" t="e">
        <f>#REF!</f>
        <v>#REF!</v>
      </c>
      <c r="X311" s="229" t="e">
        <f>#REF!</f>
        <v>#REF!</v>
      </c>
      <c r="Y311" s="229" t="e">
        <f>#REF!</f>
        <v>#REF!</v>
      </c>
      <c r="Z311" s="229" t="e">
        <f>#REF!</f>
        <v>#REF!</v>
      </c>
      <c r="AA311" s="229" t="e">
        <f>#REF!</f>
        <v>#REF!</v>
      </c>
      <c r="AB311" s="229" t="e">
        <f>#REF!</f>
        <v>#REF!</v>
      </c>
      <c r="AC311" s="229" t="e">
        <f>#REF!</f>
        <v>#REF!</v>
      </c>
      <c r="AD311" s="229" t="e">
        <f>#REF!</f>
        <v>#REF!</v>
      </c>
      <c r="AF311" s="229" t="e">
        <f t="shared" si="4"/>
        <v>#REF!</v>
      </c>
    </row>
    <row r="312" spans="3:32" ht="45" x14ac:dyDescent="0.25">
      <c r="C312" s="169" t="e">
        <f>#REF!</f>
        <v>#REF!</v>
      </c>
      <c r="D312" s="169">
        <v>2015</v>
      </c>
      <c r="E312" s="169" t="e">
        <f>#REF!</f>
        <v>#REF!</v>
      </c>
      <c r="F312" s="169" t="e">
        <f>#REF!</f>
        <v>#REF!</v>
      </c>
      <c r="G312" s="169" t="e">
        <f>#REF!</f>
        <v>#REF!</v>
      </c>
      <c r="H312" s="170" t="e">
        <f>#REF!</f>
        <v>#REF!</v>
      </c>
      <c r="I312" s="169" t="e">
        <f>#REF!</f>
        <v>#REF!</v>
      </c>
      <c r="K312" s="257" t="s">
        <v>861</v>
      </c>
      <c r="L312" s="177" t="s">
        <v>858</v>
      </c>
      <c r="M312" s="229" t="e">
        <f>#REF!</f>
        <v>#REF!</v>
      </c>
      <c r="N312" s="229" t="e">
        <f>#REF!</f>
        <v>#REF!</v>
      </c>
      <c r="O312" s="229" t="e">
        <f>#REF!</f>
        <v>#REF!</v>
      </c>
      <c r="P312" s="229" t="e">
        <f>#REF!</f>
        <v>#REF!</v>
      </c>
      <c r="Q312" s="229" t="e">
        <f>#REF!</f>
        <v>#REF!</v>
      </c>
      <c r="R312" s="229" t="e">
        <f>#REF!</f>
        <v>#REF!</v>
      </c>
      <c r="S312" s="229" t="e">
        <f>#REF!</f>
        <v>#REF!</v>
      </c>
      <c r="T312" s="229" t="e">
        <f>#REF!</f>
        <v>#REF!</v>
      </c>
      <c r="U312" s="229" t="e">
        <f>#REF!</f>
        <v>#REF!</v>
      </c>
      <c r="V312" s="229" t="e">
        <f>#REF!</f>
        <v>#REF!</v>
      </c>
      <c r="W312" s="229" t="e">
        <f>#REF!</f>
        <v>#REF!</v>
      </c>
      <c r="X312" s="229" t="e">
        <f>#REF!</f>
        <v>#REF!</v>
      </c>
      <c r="Y312" s="229" t="e">
        <f>#REF!</f>
        <v>#REF!</v>
      </c>
      <c r="Z312" s="229" t="e">
        <f>#REF!</f>
        <v>#REF!</v>
      </c>
      <c r="AA312" s="229" t="e">
        <f>#REF!</f>
        <v>#REF!</v>
      </c>
      <c r="AB312" s="229" t="e">
        <f>#REF!</f>
        <v>#REF!</v>
      </c>
      <c r="AC312" s="229" t="e">
        <f>#REF!</f>
        <v>#REF!</v>
      </c>
      <c r="AD312" s="229" t="e">
        <f>#REF!</f>
        <v>#REF!</v>
      </c>
      <c r="AF312" s="229" t="e">
        <f t="shared" si="4"/>
        <v>#REF!</v>
      </c>
    </row>
    <row r="313" spans="3:32" ht="30" x14ac:dyDescent="0.25">
      <c r="C313" s="169" t="e">
        <f>#REF!</f>
        <v>#REF!</v>
      </c>
      <c r="D313" s="169">
        <v>2015</v>
      </c>
      <c r="E313" s="169" t="e">
        <f>#REF!</f>
        <v>#REF!</v>
      </c>
      <c r="F313" s="169" t="e">
        <f>#REF!</f>
        <v>#REF!</v>
      </c>
      <c r="G313" s="169" t="e">
        <f>#REF!</f>
        <v>#REF!</v>
      </c>
      <c r="H313" s="170" t="e">
        <f>#REF!</f>
        <v>#REF!</v>
      </c>
      <c r="I313" s="169" t="e">
        <f>#REF!</f>
        <v>#REF!</v>
      </c>
      <c r="K313" s="257" t="s">
        <v>805</v>
      </c>
      <c r="L313" s="177" t="s">
        <v>859</v>
      </c>
      <c r="M313" s="229" t="e">
        <f>#REF!</f>
        <v>#REF!</v>
      </c>
      <c r="N313" s="229" t="e">
        <f>#REF!</f>
        <v>#REF!</v>
      </c>
      <c r="O313" s="229" t="e">
        <f>#REF!</f>
        <v>#REF!</v>
      </c>
      <c r="P313" s="229" t="e">
        <f>#REF!</f>
        <v>#REF!</v>
      </c>
      <c r="Q313" s="229" t="e">
        <f>#REF!</f>
        <v>#REF!</v>
      </c>
      <c r="R313" s="229" t="e">
        <f>#REF!</f>
        <v>#REF!</v>
      </c>
      <c r="S313" s="229" t="e">
        <f>#REF!</f>
        <v>#REF!</v>
      </c>
      <c r="T313" s="229" t="e">
        <f>#REF!</f>
        <v>#REF!</v>
      </c>
      <c r="U313" s="229" t="e">
        <f>#REF!</f>
        <v>#REF!</v>
      </c>
      <c r="V313" s="229" t="e">
        <f>#REF!</f>
        <v>#REF!</v>
      </c>
      <c r="W313" s="229" t="e">
        <f>#REF!</f>
        <v>#REF!</v>
      </c>
      <c r="X313" s="229" t="e">
        <f>#REF!</f>
        <v>#REF!</v>
      </c>
      <c r="Y313" s="229" t="e">
        <f>#REF!</f>
        <v>#REF!</v>
      </c>
      <c r="Z313" s="229" t="e">
        <f>#REF!</f>
        <v>#REF!</v>
      </c>
      <c r="AA313" s="229" t="e">
        <f>#REF!</f>
        <v>#REF!</v>
      </c>
      <c r="AB313" s="229" t="e">
        <f>#REF!</f>
        <v>#REF!</v>
      </c>
      <c r="AC313" s="229" t="e">
        <f>#REF!</f>
        <v>#REF!</v>
      </c>
      <c r="AD313" s="229" t="e">
        <f>#REF!</f>
        <v>#REF!</v>
      </c>
      <c r="AF313" s="229" t="e">
        <f t="shared" si="4"/>
        <v>#REF!</v>
      </c>
    </row>
    <row r="314" spans="3:32" ht="30" x14ac:dyDescent="0.25">
      <c r="C314" s="169" t="e">
        <f>#REF!</f>
        <v>#REF!</v>
      </c>
      <c r="D314" s="169">
        <v>2015</v>
      </c>
      <c r="E314" s="169" t="e">
        <f>#REF!</f>
        <v>#REF!</v>
      </c>
      <c r="F314" s="169" t="e">
        <f>#REF!</f>
        <v>#REF!</v>
      </c>
      <c r="G314" s="169" t="e">
        <f>#REF!</f>
        <v>#REF!</v>
      </c>
      <c r="H314" s="170" t="e">
        <f>#REF!</f>
        <v>#REF!</v>
      </c>
      <c r="I314" s="169" t="e">
        <f>#REF!</f>
        <v>#REF!</v>
      </c>
      <c r="K314" s="257" t="s">
        <v>806</v>
      </c>
      <c r="L314" s="177" t="s">
        <v>860</v>
      </c>
      <c r="M314" s="229" t="e">
        <f>#REF!</f>
        <v>#REF!</v>
      </c>
      <c r="N314" s="229" t="e">
        <f>#REF!</f>
        <v>#REF!</v>
      </c>
      <c r="O314" s="229" t="e">
        <f>#REF!</f>
        <v>#REF!</v>
      </c>
      <c r="P314" s="229" t="e">
        <f>#REF!</f>
        <v>#REF!</v>
      </c>
      <c r="Q314" s="229" t="e">
        <f>#REF!</f>
        <v>#REF!</v>
      </c>
      <c r="R314" s="229" t="e">
        <f>#REF!</f>
        <v>#REF!</v>
      </c>
      <c r="S314" s="229" t="e">
        <f>#REF!</f>
        <v>#REF!</v>
      </c>
      <c r="T314" s="229" t="e">
        <f>#REF!</f>
        <v>#REF!</v>
      </c>
      <c r="U314" s="229" t="e">
        <f>#REF!</f>
        <v>#REF!</v>
      </c>
      <c r="V314" s="229" t="e">
        <f>#REF!</f>
        <v>#REF!</v>
      </c>
      <c r="W314" s="229" t="e">
        <f>#REF!</f>
        <v>#REF!</v>
      </c>
      <c r="X314" s="229" t="e">
        <f>#REF!</f>
        <v>#REF!</v>
      </c>
      <c r="Y314" s="229" t="e">
        <f>#REF!</f>
        <v>#REF!</v>
      </c>
      <c r="Z314" s="229" t="e">
        <f>#REF!</f>
        <v>#REF!</v>
      </c>
      <c r="AA314" s="229" t="e">
        <f>#REF!</f>
        <v>#REF!</v>
      </c>
      <c r="AB314" s="229" t="e">
        <f>#REF!</f>
        <v>#REF!</v>
      </c>
      <c r="AC314" s="229" t="e">
        <f>#REF!</f>
        <v>#REF!</v>
      </c>
      <c r="AD314" s="229" t="e">
        <f>#REF!</f>
        <v>#REF!</v>
      </c>
      <c r="AF314" s="229" t="e">
        <f t="shared" si="4"/>
        <v>#REF!</v>
      </c>
    </row>
    <row r="315" spans="3:32" ht="105" x14ac:dyDescent="0.25">
      <c r="C315" s="169" t="e">
        <f>#REF!</f>
        <v>#REF!</v>
      </c>
      <c r="D315" s="169">
        <v>2015</v>
      </c>
      <c r="E315" s="169" t="e">
        <f>#REF!</f>
        <v>#REF!</v>
      </c>
      <c r="F315" s="169" t="e">
        <f>#REF!</f>
        <v>#REF!</v>
      </c>
      <c r="G315" s="169" t="e">
        <f>#REF!</f>
        <v>#REF!</v>
      </c>
      <c r="H315" s="170" t="e">
        <f>#REF!</f>
        <v>#REF!</v>
      </c>
      <c r="I315" s="169" t="e">
        <f>#REF!</f>
        <v>#REF!</v>
      </c>
      <c r="K315" s="263" t="s">
        <v>712</v>
      </c>
      <c r="L315" s="177">
        <v>3.6</v>
      </c>
      <c r="M315" s="229" t="e">
        <f>#REF!</f>
        <v>#REF!</v>
      </c>
      <c r="N315" s="229" t="e">
        <f>#REF!</f>
        <v>#REF!</v>
      </c>
      <c r="O315" s="229" t="e">
        <f>#REF!</f>
        <v>#REF!</v>
      </c>
      <c r="P315" s="229" t="e">
        <f>#REF!</f>
        <v>#REF!</v>
      </c>
      <c r="Q315" s="229" t="e">
        <f>#REF!</f>
        <v>#REF!</v>
      </c>
      <c r="R315" s="229" t="e">
        <f>#REF!</f>
        <v>#REF!</v>
      </c>
      <c r="S315" s="229" t="e">
        <f>#REF!</f>
        <v>#REF!</v>
      </c>
      <c r="T315" s="229" t="e">
        <f>#REF!</f>
        <v>#REF!</v>
      </c>
      <c r="U315" s="229" t="e">
        <f>#REF!</f>
        <v>#REF!</v>
      </c>
      <c r="V315" s="229" t="e">
        <f>#REF!</f>
        <v>#REF!</v>
      </c>
      <c r="W315" s="229" t="e">
        <f>#REF!</f>
        <v>#REF!</v>
      </c>
      <c r="X315" s="229" t="e">
        <f>#REF!</f>
        <v>#REF!</v>
      </c>
      <c r="Y315" s="229" t="e">
        <f>#REF!</f>
        <v>#REF!</v>
      </c>
      <c r="Z315" s="229" t="e">
        <f>#REF!</f>
        <v>#REF!</v>
      </c>
      <c r="AA315" s="229" t="e">
        <f>#REF!</f>
        <v>#REF!</v>
      </c>
      <c r="AB315" s="229" t="e">
        <f>#REF!</f>
        <v>#REF!</v>
      </c>
      <c r="AC315" s="229" t="e">
        <f>#REF!</f>
        <v>#REF!</v>
      </c>
      <c r="AD315" s="229" t="e">
        <f>#REF!</f>
        <v>#REF!</v>
      </c>
      <c r="AF315" s="229" t="e">
        <f t="shared" si="4"/>
        <v>#REF!</v>
      </c>
    </row>
    <row r="316" spans="3:32" ht="30" x14ac:dyDescent="0.25">
      <c r="C316" s="169" t="e">
        <f>#REF!</f>
        <v>#REF!</v>
      </c>
      <c r="D316" s="169">
        <v>2015</v>
      </c>
      <c r="E316" s="169" t="e">
        <f>#REF!</f>
        <v>#REF!</v>
      </c>
      <c r="F316" s="169" t="e">
        <f>#REF!</f>
        <v>#REF!</v>
      </c>
      <c r="G316" s="169" t="e">
        <f>#REF!</f>
        <v>#REF!</v>
      </c>
      <c r="H316" s="170" t="e">
        <f>#REF!</f>
        <v>#REF!</v>
      </c>
      <c r="I316" s="169" t="e">
        <f>#REF!</f>
        <v>#REF!</v>
      </c>
      <c r="K316" s="257" t="s">
        <v>804</v>
      </c>
      <c r="L316" s="177" t="s">
        <v>862</v>
      </c>
      <c r="M316" s="229" t="e">
        <f>#REF!</f>
        <v>#REF!</v>
      </c>
      <c r="N316" s="229" t="e">
        <f>#REF!</f>
        <v>#REF!</v>
      </c>
      <c r="O316" s="229" t="e">
        <f>#REF!</f>
        <v>#REF!</v>
      </c>
      <c r="P316" s="229" t="e">
        <f>#REF!</f>
        <v>#REF!</v>
      </c>
      <c r="Q316" s="229" t="e">
        <f>#REF!</f>
        <v>#REF!</v>
      </c>
      <c r="R316" s="229" t="e">
        <f>#REF!</f>
        <v>#REF!</v>
      </c>
      <c r="S316" s="229" t="e">
        <f>#REF!</f>
        <v>#REF!</v>
      </c>
      <c r="T316" s="229" t="e">
        <f>#REF!</f>
        <v>#REF!</v>
      </c>
      <c r="U316" s="229" t="e">
        <f>#REF!</f>
        <v>#REF!</v>
      </c>
      <c r="V316" s="229" t="e">
        <f>#REF!</f>
        <v>#REF!</v>
      </c>
      <c r="W316" s="229" t="e">
        <f>#REF!</f>
        <v>#REF!</v>
      </c>
      <c r="X316" s="229" t="e">
        <f>#REF!</f>
        <v>#REF!</v>
      </c>
      <c r="Y316" s="229" t="e">
        <f>#REF!</f>
        <v>#REF!</v>
      </c>
      <c r="Z316" s="229" t="e">
        <f>#REF!</f>
        <v>#REF!</v>
      </c>
      <c r="AA316" s="229" t="e">
        <f>#REF!</f>
        <v>#REF!</v>
      </c>
      <c r="AB316" s="229" t="e">
        <f>#REF!</f>
        <v>#REF!</v>
      </c>
      <c r="AC316" s="229" t="e">
        <f>#REF!</f>
        <v>#REF!</v>
      </c>
      <c r="AD316" s="229" t="e">
        <f>#REF!</f>
        <v>#REF!</v>
      </c>
      <c r="AF316" s="229" t="e">
        <f t="shared" si="4"/>
        <v>#REF!</v>
      </c>
    </row>
    <row r="317" spans="3:32" ht="45" x14ac:dyDescent="0.25">
      <c r="C317" s="169" t="e">
        <f>#REF!</f>
        <v>#REF!</v>
      </c>
      <c r="D317" s="169">
        <v>2015</v>
      </c>
      <c r="E317" s="169" t="e">
        <f>#REF!</f>
        <v>#REF!</v>
      </c>
      <c r="F317" s="169" t="e">
        <f>#REF!</f>
        <v>#REF!</v>
      </c>
      <c r="G317" s="169" t="e">
        <f>#REF!</f>
        <v>#REF!</v>
      </c>
      <c r="H317" s="170" t="e">
        <f>#REF!</f>
        <v>#REF!</v>
      </c>
      <c r="I317" s="169" t="e">
        <f>#REF!</f>
        <v>#REF!</v>
      </c>
      <c r="K317" s="257" t="s">
        <v>861</v>
      </c>
      <c r="L317" s="177" t="s">
        <v>863</v>
      </c>
      <c r="M317" s="229" t="e">
        <f>#REF!</f>
        <v>#REF!</v>
      </c>
      <c r="N317" s="229" t="e">
        <f>#REF!</f>
        <v>#REF!</v>
      </c>
      <c r="O317" s="229" t="e">
        <f>#REF!</f>
        <v>#REF!</v>
      </c>
      <c r="P317" s="229" t="e">
        <f>#REF!</f>
        <v>#REF!</v>
      </c>
      <c r="Q317" s="229" t="e">
        <f>#REF!</f>
        <v>#REF!</v>
      </c>
      <c r="R317" s="229" t="e">
        <f>#REF!</f>
        <v>#REF!</v>
      </c>
      <c r="S317" s="229" t="e">
        <f>#REF!</f>
        <v>#REF!</v>
      </c>
      <c r="T317" s="229" t="e">
        <f>#REF!</f>
        <v>#REF!</v>
      </c>
      <c r="U317" s="229" t="e">
        <f>#REF!</f>
        <v>#REF!</v>
      </c>
      <c r="V317" s="229" t="e">
        <f>#REF!</f>
        <v>#REF!</v>
      </c>
      <c r="W317" s="229" t="e">
        <f>#REF!</f>
        <v>#REF!</v>
      </c>
      <c r="X317" s="229" t="e">
        <f>#REF!</f>
        <v>#REF!</v>
      </c>
      <c r="Y317" s="229" t="e">
        <f>#REF!</f>
        <v>#REF!</v>
      </c>
      <c r="Z317" s="229" t="e">
        <f>#REF!</f>
        <v>#REF!</v>
      </c>
      <c r="AA317" s="229" t="e">
        <f>#REF!</f>
        <v>#REF!</v>
      </c>
      <c r="AB317" s="229" t="e">
        <f>#REF!</f>
        <v>#REF!</v>
      </c>
      <c r="AC317" s="229" t="e">
        <f>#REF!</f>
        <v>#REF!</v>
      </c>
      <c r="AD317" s="229" t="e">
        <f>#REF!</f>
        <v>#REF!</v>
      </c>
      <c r="AF317" s="229" t="e">
        <f t="shared" si="4"/>
        <v>#REF!</v>
      </c>
    </row>
    <row r="318" spans="3:32" ht="30" x14ac:dyDescent="0.25">
      <c r="C318" s="169" t="e">
        <f>#REF!</f>
        <v>#REF!</v>
      </c>
      <c r="D318" s="169">
        <v>2015</v>
      </c>
      <c r="E318" s="169" t="e">
        <f>#REF!</f>
        <v>#REF!</v>
      </c>
      <c r="F318" s="169" t="e">
        <f>#REF!</f>
        <v>#REF!</v>
      </c>
      <c r="G318" s="169" t="e">
        <f>#REF!</f>
        <v>#REF!</v>
      </c>
      <c r="H318" s="170" t="e">
        <f>#REF!</f>
        <v>#REF!</v>
      </c>
      <c r="I318" s="169" t="e">
        <f>#REF!</f>
        <v>#REF!</v>
      </c>
      <c r="K318" s="257" t="s">
        <v>805</v>
      </c>
      <c r="L318" s="177" t="s">
        <v>864</v>
      </c>
      <c r="M318" s="229" t="e">
        <f>#REF!</f>
        <v>#REF!</v>
      </c>
      <c r="N318" s="229" t="e">
        <f>#REF!</f>
        <v>#REF!</v>
      </c>
      <c r="O318" s="229" t="e">
        <f>#REF!</f>
        <v>#REF!</v>
      </c>
      <c r="P318" s="229" t="e">
        <f>#REF!</f>
        <v>#REF!</v>
      </c>
      <c r="Q318" s="229" t="e">
        <f>#REF!</f>
        <v>#REF!</v>
      </c>
      <c r="R318" s="229" t="e">
        <f>#REF!</f>
        <v>#REF!</v>
      </c>
      <c r="S318" s="229" t="e">
        <f>#REF!</f>
        <v>#REF!</v>
      </c>
      <c r="T318" s="229" t="e">
        <f>#REF!</f>
        <v>#REF!</v>
      </c>
      <c r="U318" s="229" t="e">
        <f>#REF!</f>
        <v>#REF!</v>
      </c>
      <c r="V318" s="229" t="e">
        <f>#REF!</f>
        <v>#REF!</v>
      </c>
      <c r="W318" s="229" t="e">
        <f>#REF!</f>
        <v>#REF!</v>
      </c>
      <c r="X318" s="229" t="e">
        <f>#REF!</f>
        <v>#REF!</v>
      </c>
      <c r="Y318" s="229" t="e">
        <f>#REF!</f>
        <v>#REF!</v>
      </c>
      <c r="Z318" s="229" t="e">
        <f>#REF!</f>
        <v>#REF!</v>
      </c>
      <c r="AA318" s="229" t="e">
        <f>#REF!</f>
        <v>#REF!</v>
      </c>
      <c r="AB318" s="229" t="e">
        <f>#REF!</f>
        <v>#REF!</v>
      </c>
      <c r="AC318" s="229" t="e">
        <f>#REF!</f>
        <v>#REF!</v>
      </c>
      <c r="AD318" s="229" t="e">
        <f>#REF!</f>
        <v>#REF!</v>
      </c>
      <c r="AF318" s="229" t="e">
        <f t="shared" si="4"/>
        <v>#REF!</v>
      </c>
    </row>
    <row r="319" spans="3:32" ht="30" x14ac:dyDescent="0.25">
      <c r="C319" s="169" t="e">
        <f>#REF!</f>
        <v>#REF!</v>
      </c>
      <c r="D319" s="169">
        <v>2015</v>
      </c>
      <c r="E319" s="169" t="e">
        <f>#REF!</f>
        <v>#REF!</v>
      </c>
      <c r="F319" s="169" t="e">
        <f>#REF!</f>
        <v>#REF!</v>
      </c>
      <c r="G319" s="169" t="e">
        <f>#REF!</f>
        <v>#REF!</v>
      </c>
      <c r="H319" s="170" t="e">
        <f>#REF!</f>
        <v>#REF!</v>
      </c>
      <c r="I319" s="169" t="e">
        <f>#REF!</f>
        <v>#REF!</v>
      </c>
      <c r="K319" s="257" t="s">
        <v>806</v>
      </c>
      <c r="L319" s="177" t="s">
        <v>865</v>
      </c>
      <c r="M319" s="229" t="e">
        <f>#REF!</f>
        <v>#REF!</v>
      </c>
      <c r="N319" s="229" t="e">
        <f>#REF!</f>
        <v>#REF!</v>
      </c>
      <c r="O319" s="229" t="e">
        <f>#REF!</f>
        <v>#REF!</v>
      </c>
      <c r="P319" s="229" t="e">
        <f>#REF!</f>
        <v>#REF!</v>
      </c>
      <c r="Q319" s="229" t="e">
        <f>#REF!</f>
        <v>#REF!</v>
      </c>
      <c r="R319" s="229" t="e">
        <f>#REF!</f>
        <v>#REF!</v>
      </c>
      <c r="S319" s="229" t="e">
        <f>#REF!</f>
        <v>#REF!</v>
      </c>
      <c r="T319" s="229" t="e">
        <f>#REF!</f>
        <v>#REF!</v>
      </c>
      <c r="U319" s="229" t="e">
        <f>#REF!</f>
        <v>#REF!</v>
      </c>
      <c r="V319" s="229" t="e">
        <f>#REF!</f>
        <v>#REF!</v>
      </c>
      <c r="W319" s="229" t="e">
        <f>#REF!</f>
        <v>#REF!</v>
      </c>
      <c r="X319" s="229" t="e">
        <f>#REF!</f>
        <v>#REF!</v>
      </c>
      <c r="Y319" s="229" t="e">
        <f>#REF!</f>
        <v>#REF!</v>
      </c>
      <c r="Z319" s="229" t="e">
        <f>#REF!</f>
        <v>#REF!</v>
      </c>
      <c r="AA319" s="229" t="e">
        <f>#REF!</f>
        <v>#REF!</v>
      </c>
      <c r="AB319" s="229" t="e">
        <f>#REF!</f>
        <v>#REF!</v>
      </c>
      <c r="AC319" s="229" t="e">
        <f>#REF!</f>
        <v>#REF!</v>
      </c>
      <c r="AD319" s="229" t="e">
        <f>#REF!</f>
        <v>#REF!</v>
      </c>
      <c r="AF319" s="229" t="e">
        <f t="shared" si="4"/>
        <v>#REF!</v>
      </c>
    </row>
    <row r="320" spans="3:32" ht="105" x14ac:dyDescent="0.25">
      <c r="C320" s="169" t="e">
        <f>#REF!</f>
        <v>#REF!</v>
      </c>
      <c r="D320" s="169">
        <v>2015</v>
      </c>
      <c r="E320" s="169" t="e">
        <f>#REF!</f>
        <v>#REF!</v>
      </c>
      <c r="F320" s="169" t="e">
        <f>#REF!</f>
        <v>#REF!</v>
      </c>
      <c r="G320" s="169" t="e">
        <f>#REF!</f>
        <v>#REF!</v>
      </c>
      <c r="H320" s="170" t="e">
        <f>#REF!</f>
        <v>#REF!</v>
      </c>
      <c r="I320" s="169" t="e">
        <f>#REF!</f>
        <v>#REF!</v>
      </c>
      <c r="K320" s="263" t="s">
        <v>714</v>
      </c>
      <c r="L320" s="177">
        <v>3.7</v>
      </c>
      <c r="M320" s="229" t="e">
        <f>#REF!</f>
        <v>#REF!</v>
      </c>
      <c r="N320" s="229" t="e">
        <f>#REF!</f>
        <v>#REF!</v>
      </c>
      <c r="O320" s="229" t="e">
        <f>#REF!</f>
        <v>#REF!</v>
      </c>
      <c r="P320" s="229" t="e">
        <f>#REF!</f>
        <v>#REF!</v>
      </c>
      <c r="Q320" s="229" t="e">
        <f>#REF!</f>
        <v>#REF!</v>
      </c>
      <c r="R320" s="229" t="e">
        <f>#REF!</f>
        <v>#REF!</v>
      </c>
      <c r="S320" s="229" t="e">
        <f>#REF!</f>
        <v>#REF!</v>
      </c>
      <c r="T320" s="229" t="e">
        <f>#REF!</f>
        <v>#REF!</v>
      </c>
      <c r="U320" s="229" t="e">
        <f>#REF!</f>
        <v>#REF!</v>
      </c>
      <c r="V320" s="229" t="e">
        <f>#REF!</f>
        <v>#REF!</v>
      </c>
      <c r="W320" s="229" t="e">
        <f>#REF!</f>
        <v>#REF!</v>
      </c>
      <c r="X320" s="229" t="e">
        <f>#REF!</f>
        <v>#REF!</v>
      </c>
      <c r="Y320" s="229" t="e">
        <f>#REF!</f>
        <v>#REF!</v>
      </c>
      <c r="Z320" s="229" t="e">
        <f>#REF!</f>
        <v>#REF!</v>
      </c>
      <c r="AA320" s="229" t="e">
        <f>#REF!</f>
        <v>#REF!</v>
      </c>
      <c r="AB320" s="229" t="e">
        <f>#REF!</f>
        <v>#REF!</v>
      </c>
      <c r="AC320" s="229" t="e">
        <f>#REF!</f>
        <v>#REF!</v>
      </c>
      <c r="AD320" s="229" t="e">
        <f>#REF!</f>
        <v>#REF!</v>
      </c>
      <c r="AF320" s="229" t="e">
        <f t="shared" si="4"/>
        <v>#REF!</v>
      </c>
    </row>
    <row r="321" spans="3:32" ht="135" x14ac:dyDescent="0.25">
      <c r="C321" s="169" t="e">
        <f>#REF!</f>
        <v>#REF!</v>
      </c>
      <c r="D321" s="169">
        <v>2015</v>
      </c>
      <c r="E321" s="169" t="e">
        <f>#REF!</f>
        <v>#REF!</v>
      </c>
      <c r="F321" s="169" t="e">
        <f>#REF!</f>
        <v>#REF!</v>
      </c>
      <c r="G321" s="169" t="e">
        <f>#REF!</f>
        <v>#REF!</v>
      </c>
      <c r="H321" s="170" t="e">
        <f>#REF!</f>
        <v>#REF!</v>
      </c>
      <c r="I321" s="169" t="e">
        <f>#REF!</f>
        <v>#REF!</v>
      </c>
      <c r="K321" s="257" t="s">
        <v>869</v>
      </c>
      <c r="L321" s="177" t="s">
        <v>866</v>
      </c>
      <c r="M321" s="229" t="e">
        <f>#REF!</f>
        <v>#REF!</v>
      </c>
      <c r="N321" s="229" t="e">
        <f>#REF!</f>
        <v>#REF!</v>
      </c>
      <c r="O321" s="229" t="e">
        <f>#REF!</f>
        <v>#REF!</v>
      </c>
      <c r="P321" s="229" t="e">
        <f>#REF!</f>
        <v>#REF!</v>
      </c>
      <c r="Q321" s="229" t="e">
        <f>#REF!</f>
        <v>#REF!</v>
      </c>
      <c r="R321" s="229" t="e">
        <f>#REF!</f>
        <v>#REF!</v>
      </c>
      <c r="S321" s="229" t="e">
        <f>#REF!</f>
        <v>#REF!</v>
      </c>
      <c r="T321" s="229" t="e">
        <f>#REF!</f>
        <v>#REF!</v>
      </c>
      <c r="U321" s="229" t="e">
        <f>#REF!</f>
        <v>#REF!</v>
      </c>
      <c r="V321" s="229" t="e">
        <f>#REF!</f>
        <v>#REF!</v>
      </c>
      <c r="W321" s="229" t="e">
        <f>#REF!</f>
        <v>#REF!</v>
      </c>
      <c r="X321" s="229" t="e">
        <f>#REF!</f>
        <v>#REF!</v>
      </c>
      <c r="Y321" s="229" t="e">
        <f>#REF!</f>
        <v>#REF!</v>
      </c>
      <c r="Z321" s="229" t="e">
        <f>#REF!</f>
        <v>#REF!</v>
      </c>
      <c r="AA321" s="229" t="e">
        <f>#REF!</f>
        <v>#REF!</v>
      </c>
      <c r="AB321" s="229" t="e">
        <f>#REF!</f>
        <v>#REF!</v>
      </c>
      <c r="AC321" s="229" t="e">
        <f>#REF!</f>
        <v>#REF!</v>
      </c>
      <c r="AD321" s="229" t="e">
        <f>#REF!</f>
        <v>#REF!</v>
      </c>
      <c r="AF321" s="229" t="e">
        <f t="shared" si="4"/>
        <v>#REF!</v>
      </c>
    </row>
    <row r="322" spans="3:32" ht="30" x14ac:dyDescent="0.25">
      <c r="C322" s="169" t="e">
        <f>#REF!</f>
        <v>#REF!</v>
      </c>
      <c r="D322" s="169">
        <v>2015</v>
      </c>
      <c r="E322" s="169" t="e">
        <f>#REF!</f>
        <v>#REF!</v>
      </c>
      <c r="F322" s="169" t="e">
        <f>#REF!</f>
        <v>#REF!</v>
      </c>
      <c r="G322" s="169" t="e">
        <f>#REF!</f>
        <v>#REF!</v>
      </c>
      <c r="H322" s="170" t="e">
        <f>#REF!</f>
        <v>#REF!</v>
      </c>
      <c r="I322" s="169" t="e">
        <f>#REF!</f>
        <v>#REF!</v>
      </c>
      <c r="K322" s="257" t="s">
        <v>870</v>
      </c>
      <c r="L322" s="177" t="s">
        <v>867</v>
      </c>
      <c r="M322" s="229" t="e">
        <f>#REF!</f>
        <v>#REF!</v>
      </c>
      <c r="N322" s="229" t="e">
        <f>#REF!</f>
        <v>#REF!</v>
      </c>
      <c r="O322" s="229" t="e">
        <f>#REF!</f>
        <v>#REF!</v>
      </c>
      <c r="P322" s="229" t="e">
        <f>#REF!</f>
        <v>#REF!</v>
      </c>
      <c r="Q322" s="229" t="e">
        <f>#REF!</f>
        <v>#REF!</v>
      </c>
      <c r="R322" s="229" t="e">
        <f>#REF!</f>
        <v>#REF!</v>
      </c>
      <c r="S322" s="229" t="e">
        <f>#REF!</f>
        <v>#REF!</v>
      </c>
      <c r="T322" s="229" t="e">
        <f>#REF!</f>
        <v>#REF!</v>
      </c>
      <c r="U322" s="229" t="e">
        <f>#REF!</f>
        <v>#REF!</v>
      </c>
      <c r="V322" s="229" t="e">
        <f>#REF!</f>
        <v>#REF!</v>
      </c>
      <c r="W322" s="229" t="e">
        <f>#REF!</f>
        <v>#REF!</v>
      </c>
      <c r="X322" s="229" t="e">
        <f>#REF!</f>
        <v>#REF!</v>
      </c>
      <c r="Y322" s="229" t="e">
        <f>#REF!</f>
        <v>#REF!</v>
      </c>
      <c r="Z322" s="229" t="e">
        <f>#REF!</f>
        <v>#REF!</v>
      </c>
      <c r="AA322" s="229" t="e">
        <f>#REF!</f>
        <v>#REF!</v>
      </c>
      <c r="AB322" s="229" t="e">
        <f>#REF!</f>
        <v>#REF!</v>
      </c>
      <c r="AC322" s="229" t="e">
        <f>#REF!</f>
        <v>#REF!</v>
      </c>
      <c r="AD322" s="229" t="e">
        <f>#REF!</f>
        <v>#REF!</v>
      </c>
      <c r="AF322" s="229" t="e">
        <f t="shared" si="4"/>
        <v>#REF!</v>
      </c>
    </row>
    <row r="323" spans="3:32" ht="30" x14ac:dyDescent="0.25">
      <c r="C323" s="169" t="e">
        <f>#REF!</f>
        <v>#REF!</v>
      </c>
      <c r="D323" s="169">
        <v>2015</v>
      </c>
      <c r="E323" s="169" t="e">
        <f>#REF!</f>
        <v>#REF!</v>
      </c>
      <c r="F323" s="169" t="e">
        <f>#REF!</f>
        <v>#REF!</v>
      </c>
      <c r="G323" s="169" t="e">
        <f>#REF!</f>
        <v>#REF!</v>
      </c>
      <c r="H323" s="170" t="e">
        <f>#REF!</f>
        <v>#REF!</v>
      </c>
      <c r="I323" s="169" t="e">
        <f>#REF!</f>
        <v>#REF!</v>
      </c>
      <c r="K323" s="257" t="s">
        <v>804</v>
      </c>
      <c r="L323" s="177" t="s">
        <v>868</v>
      </c>
      <c r="M323" s="229" t="e">
        <f>#REF!</f>
        <v>#REF!</v>
      </c>
      <c r="N323" s="229" t="e">
        <f>#REF!</f>
        <v>#REF!</v>
      </c>
      <c r="O323" s="229" t="e">
        <f>#REF!</f>
        <v>#REF!</v>
      </c>
      <c r="P323" s="229" t="e">
        <f>#REF!</f>
        <v>#REF!</v>
      </c>
      <c r="Q323" s="229" t="e">
        <f>#REF!</f>
        <v>#REF!</v>
      </c>
      <c r="R323" s="229" t="e">
        <f>#REF!</f>
        <v>#REF!</v>
      </c>
      <c r="S323" s="229" t="e">
        <f>#REF!</f>
        <v>#REF!</v>
      </c>
      <c r="T323" s="229" t="e">
        <f>#REF!</f>
        <v>#REF!</v>
      </c>
      <c r="U323" s="229" t="e">
        <f>#REF!</f>
        <v>#REF!</v>
      </c>
      <c r="V323" s="229" t="e">
        <f>#REF!</f>
        <v>#REF!</v>
      </c>
      <c r="W323" s="229" t="e">
        <f>#REF!</f>
        <v>#REF!</v>
      </c>
      <c r="X323" s="229" t="e">
        <f>#REF!</f>
        <v>#REF!</v>
      </c>
      <c r="Y323" s="229" t="e">
        <f>#REF!</f>
        <v>#REF!</v>
      </c>
      <c r="Z323" s="229" t="e">
        <f>#REF!</f>
        <v>#REF!</v>
      </c>
      <c r="AA323" s="229" t="e">
        <f>#REF!</f>
        <v>#REF!</v>
      </c>
      <c r="AB323" s="229" t="e">
        <f>#REF!</f>
        <v>#REF!</v>
      </c>
      <c r="AC323" s="229" t="e">
        <f>#REF!</f>
        <v>#REF!</v>
      </c>
      <c r="AD323" s="229" t="e">
        <f>#REF!</f>
        <v>#REF!</v>
      </c>
      <c r="AF323" s="229" t="e">
        <f t="shared" si="4"/>
        <v>#REF!</v>
      </c>
    </row>
    <row r="324" spans="3:32" ht="45" x14ac:dyDescent="0.25">
      <c r="C324" s="169" t="e">
        <f>#REF!</f>
        <v>#REF!</v>
      </c>
      <c r="D324" s="169">
        <v>2015</v>
      </c>
      <c r="E324" s="169" t="e">
        <f>#REF!</f>
        <v>#REF!</v>
      </c>
      <c r="F324" s="169" t="e">
        <f>#REF!</f>
        <v>#REF!</v>
      </c>
      <c r="G324" s="169" t="e">
        <f>#REF!</f>
        <v>#REF!</v>
      </c>
      <c r="H324" s="170" t="e">
        <f>#REF!</f>
        <v>#REF!</v>
      </c>
      <c r="I324" s="169" t="e">
        <f>#REF!</f>
        <v>#REF!</v>
      </c>
      <c r="K324" s="257" t="s">
        <v>861</v>
      </c>
      <c r="L324" s="177" t="s">
        <v>871</v>
      </c>
      <c r="M324" s="229" t="e">
        <f>#REF!</f>
        <v>#REF!</v>
      </c>
      <c r="N324" s="229" t="e">
        <f>#REF!</f>
        <v>#REF!</v>
      </c>
      <c r="O324" s="229" t="e">
        <f>#REF!</f>
        <v>#REF!</v>
      </c>
      <c r="P324" s="229" t="e">
        <f>#REF!</f>
        <v>#REF!</v>
      </c>
      <c r="Q324" s="229" t="e">
        <f>#REF!</f>
        <v>#REF!</v>
      </c>
      <c r="R324" s="229" t="e">
        <f>#REF!</f>
        <v>#REF!</v>
      </c>
      <c r="S324" s="229" t="e">
        <f>#REF!</f>
        <v>#REF!</v>
      </c>
      <c r="T324" s="229" t="e">
        <f>#REF!</f>
        <v>#REF!</v>
      </c>
      <c r="U324" s="229" t="e">
        <f>#REF!</f>
        <v>#REF!</v>
      </c>
      <c r="V324" s="229" t="e">
        <f>#REF!</f>
        <v>#REF!</v>
      </c>
      <c r="W324" s="229" t="e">
        <f>#REF!</f>
        <v>#REF!</v>
      </c>
      <c r="X324" s="229" t="e">
        <f>#REF!</f>
        <v>#REF!</v>
      </c>
      <c r="Y324" s="229" t="e">
        <f>#REF!</f>
        <v>#REF!</v>
      </c>
      <c r="Z324" s="229" t="e">
        <f>#REF!</f>
        <v>#REF!</v>
      </c>
      <c r="AA324" s="229" t="e">
        <f>#REF!</f>
        <v>#REF!</v>
      </c>
      <c r="AB324" s="229" t="e">
        <f>#REF!</f>
        <v>#REF!</v>
      </c>
      <c r="AC324" s="229" t="e">
        <f>#REF!</f>
        <v>#REF!</v>
      </c>
      <c r="AD324" s="229" t="e">
        <f>#REF!</f>
        <v>#REF!</v>
      </c>
      <c r="AF324" s="229" t="e">
        <f t="shared" si="4"/>
        <v>#REF!</v>
      </c>
    </row>
    <row r="325" spans="3:32" ht="30" x14ac:dyDescent="0.25">
      <c r="C325" s="169" t="e">
        <f>#REF!</f>
        <v>#REF!</v>
      </c>
      <c r="D325" s="169">
        <v>2015</v>
      </c>
      <c r="E325" s="169" t="e">
        <f>#REF!</f>
        <v>#REF!</v>
      </c>
      <c r="F325" s="169" t="e">
        <f>#REF!</f>
        <v>#REF!</v>
      </c>
      <c r="G325" s="169" t="e">
        <f>#REF!</f>
        <v>#REF!</v>
      </c>
      <c r="H325" s="170" t="e">
        <f>#REF!</f>
        <v>#REF!</v>
      </c>
      <c r="I325" s="169" t="e">
        <f>#REF!</f>
        <v>#REF!</v>
      </c>
      <c r="K325" s="257" t="s">
        <v>805</v>
      </c>
      <c r="L325" s="177" t="s">
        <v>872</v>
      </c>
      <c r="M325" s="229" t="e">
        <f>#REF!</f>
        <v>#REF!</v>
      </c>
      <c r="N325" s="229" t="e">
        <f>#REF!</f>
        <v>#REF!</v>
      </c>
      <c r="O325" s="229" t="e">
        <f>#REF!</f>
        <v>#REF!</v>
      </c>
      <c r="P325" s="229" t="e">
        <f>#REF!</f>
        <v>#REF!</v>
      </c>
      <c r="Q325" s="229" t="e">
        <f>#REF!</f>
        <v>#REF!</v>
      </c>
      <c r="R325" s="229" t="e">
        <f>#REF!</f>
        <v>#REF!</v>
      </c>
      <c r="S325" s="229" t="e">
        <f>#REF!</f>
        <v>#REF!</v>
      </c>
      <c r="T325" s="229" t="e">
        <f>#REF!</f>
        <v>#REF!</v>
      </c>
      <c r="U325" s="229" t="e">
        <f>#REF!</f>
        <v>#REF!</v>
      </c>
      <c r="V325" s="229" t="e">
        <f>#REF!</f>
        <v>#REF!</v>
      </c>
      <c r="W325" s="229" t="e">
        <f>#REF!</f>
        <v>#REF!</v>
      </c>
      <c r="X325" s="229" t="e">
        <f>#REF!</f>
        <v>#REF!</v>
      </c>
      <c r="Y325" s="229" t="e">
        <f>#REF!</f>
        <v>#REF!</v>
      </c>
      <c r="Z325" s="229" t="e">
        <f>#REF!</f>
        <v>#REF!</v>
      </c>
      <c r="AA325" s="229" t="e">
        <f>#REF!</f>
        <v>#REF!</v>
      </c>
      <c r="AB325" s="229" t="e">
        <f>#REF!</f>
        <v>#REF!</v>
      </c>
      <c r="AC325" s="229" t="e">
        <f>#REF!</f>
        <v>#REF!</v>
      </c>
      <c r="AD325" s="229" t="e">
        <f>#REF!</f>
        <v>#REF!</v>
      </c>
      <c r="AF325" s="229" t="e">
        <f t="shared" si="4"/>
        <v>#REF!</v>
      </c>
    </row>
    <row r="326" spans="3:32" ht="30" x14ac:dyDescent="0.25">
      <c r="C326" s="169" t="e">
        <f>#REF!</f>
        <v>#REF!</v>
      </c>
      <c r="D326" s="169">
        <v>2015</v>
      </c>
      <c r="E326" s="169" t="e">
        <f>#REF!</f>
        <v>#REF!</v>
      </c>
      <c r="F326" s="169" t="e">
        <f>#REF!</f>
        <v>#REF!</v>
      </c>
      <c r="G326" s="169" t="e">
        <f>#REF!</f>
        <v>#REF!</v>
      </c>
      <c r="H326" s="170" t="e">
        <f>#REF!</f>
        <v>#REF!</v>
      </c>
      <c r="I326" s="169" t="e">
        <f>#REF!</f>
        <v>#REF!</v>
      </c>
      <c r="K326" s="257" t="s">
        <v>806</v>
      </c>
      <c r="L326" s="177" t="s">
        <v>873</v>
      </c>
      <c r="M326" s="229" t="e">
        <f>#REF!</f>
        <v>#REF!</v>
      </c>
      <c r="N326" s="229" t="e">
        <f>#REF!</f>
        <v>#REF!</v>
      </c>
      <c r="O326" s="229" t="e">
        <f>#REF!</f>
        <v>#REF!</v>
      </c>
      <c r="P326" s="229" t="e">
        <f>#REF!</f>
        <v>#REF!</v>
      </c>
      <c r="Q326" s="229" t="e">
        <f>#REF!</f>
        <v>#REF!</v>
      </c>
      <c r="R326" s="229" t="e">
        <f>#REF!</f>
        <v>#REF!</v>
      </c>
      <c r="S326" s="229" t="e">
        <f>#REF!</f>
        <v>#REF!</v>
      </c>
      <c r="T326" s="229" t="e">
        <f>#REF!</f>
        <v>#REF!</v>
      </c>
      <c r="U326" s="229" t="e">
        <f>#REF!</f>
        <v>#REF!</v>
      </c>
      <c r="V326" s="229" t="e">
        <f>#REF!</f>
        <v>#REF!</v>
      </c>
      <c r="W326" s="229" t="e">
        <f>#REF!</f>
        <v>#REF!</v>
      </c>
      <c r="X326" s="229" t="e">
        <f>#REF!</f>
        <v>#REF!</v>
      </c>
      <c r="Y326" s="229" t="e">
        <f>#REF!</f>
        <v>#REF!</v>
      </c>
      <c r="Z326" s="229" t="e">
        <f>#REF!</f>
        <v>#REF!</v>
      </c>
      <c r="AA326" s="229" t="e">
        <f>#REF!</f>
        <v>#REF!</v>
      </c>
      <c r="AB326" s="229" t="e">
        <f>#REF!</f>
        <v>#REF!</v>
      </c>
      <c r="AC326" s="229" t="e">
        <f>#REF!</f>
        <v>#REF!</v>
      </c>
      <c r="AD326" s="229" t="e">
        <f>#REF!</f>
        <v>#REF!</v>
      </c>
      <c r="AF326" s="229" t="e">
        <f t="shared" si="4"/>
        <v>#REF!</v>
      </c>
    </row>
    <row r="327" spans="3:32" ht="30" x14ac:dyDescent="0.25">
      <c r="C327" s="169" t="e">
        <f>#REF!</f>
        <v>#REF!</v>
      </c>
      <c r="D327" s="169">
        <v>2015</v>
      </c>
      <c r="E327" s="169" t="e">
        <f>#REF!</f>
        <v>#REF!</v>
      </c>
      <c r="F327" s="169" t="e">
        <f>#REF!</f>
        <v>#REF!</v>
      </c>
      <c r="G327" s="169" t="e">
        <f>#REF!</f>
        <v>#REF!</v>
      </c>
      <c r="H327" s="170" t="e">
        <f>#REF!</f>
        <v>#REF!</v>
      </c>
      <c r="I327" s="169" t="e">
        <f>#REF!</f>
        <v>#REF!</v>
      </c>
      <c r="K327" s="257" t="s">
        <v>878</v>
      </c>
      <c r="L327" s="177" t="s">
        <v>874</v>
      </c>
      <c r="M327" s="229" t="e">
        <f>#REF!</f>
        <v>#REF!</v>
      </c>
      <c r="N327" s="229" t="e">
        <f>#REF!</f>
        <v>#REF!</v>
      </c>
      <c r="O327" s="229" t="e">
        <f>#REF!</f>
        <v>#REF!</v>
      </c>
      <c r="P327" s="229" t="e">
        <f>#REF!</f>
        <v>#REF!</v>
      </c>
      <c r="Q327" s="229" t="e">
        <f>#REF!</f>
        <v>#REF!</v>
      </c>
      <c r="R327" s="229" t="e">
        <f>#REF!</f>
        <v>#REF!</v>
      </c>
      <c r="S327" s="229" t="e">
        <f>#REF!</f>
        <v>#REF!</v>
      </c>
      <c r="T327" s="229" t="e">
        <f>#REF!</f>
        <v>#REF!</v>
      </c>
      <c r="U327" s="229" t="e">
        <f>#REF!</f>
        <v>#REF!</v>
      </c>
      <c r="V327" s="229" t="e">
        <f>#REF!</f>
        <v>#REF!</v>
      </c>
      <c r="W327" s="229" t="e">
        <f>#REF!</f>
        <v>#REF!</v>
      </c>
      <c r="X327" s="229" t="e">
        <f>#REF!</f>
        <v>#REF!</v>
      </c>
      <c r="Y327" s="229" t="e">
        <f>#REF!</f>
        <v>#REF!</v>
      </c>
      <c r="Z327" s="229" t="e">
        <f>#REF!</f>
        <v>#REF!</v>
      </c>
      <c r="AA327" s="229" t="e">
        <f>#REF!</f>
        <v>#REF!</v>
      </c>
      <c r="AB327" s="229" t="e">
        <f>#REF!</f>
        <v>#REF!</v>
      </c>
      <c r="AC327" s="229" t="e">
        <f>#REF!</f>
        <v>#REF!</v>
      </c>
      <c r="AD327" s="229" t="e">
        <f>#REF!</f>
        <v>#REF!</v>
      </c>
      <c r="AF327" s="229" t="e">
        <f t="shared" ref="AF327:AF390" si="5">IF((Q327+V327+AC327)=AD327,1,0)</f>
        <v>#REF!</v>
      </c>
    </row>
    <row r="328" spans="3:32" ht="60" x14ac:dyDescent="0.25">
      <c r="C328" s="169" t="e">
        <f>#REF!</f>
        <v>#REF!</v>
      </c>
      <c r="D328" s="169">
        <v>2015</v>
      </c>
      <c r="E328" s="169" t="e">
        <f>#REF!</f>
        <v>#REF!</v>
      </c>
      <c r="F328" s="169" t="e">
        <f>#REF!</f>
        <v>#REF!</v>
      </c>
      <c r="G328" s="169" t="e">
        <f>#REF!</f>
        <v>#REF!</v>
      </c>
      <c r="H328" s="170" t="e">
        <f>#REF!</f>
        <v>#REF!</v>
      </c>
      <c r="I328" s="169" t="e">
        <f>#REF!</f>
        <v>#REF!</v>
      </c>
      <c r="K328" s="257" t="s">
        <v>879</v>
      </c>
      <c r="L328" s="177" t="s">
        <v>875</v>
      </c>
      <c r="M328" s="229" t="e">
        <f>#REF!</f>
        <v>#REF!</v>
      </c>
      <c r="N328" s="229" t="e">
        <f>#REF!</f>
        <v>#REF!</v>
      </c>
      <c r="O328" s="229" t="e">
        <f>#REF!</f>
        <v>#REF!</v>
      </c>
      <c r="P328" s="229" t="e">
        <f>#REF!</f>
        <v>#REF!</v>
      </c>
      <c r="Q328" s="229" t="e">
        <f>#REF!</f>
        <v>#REF!</v>
      </c>
      <c r="R328" s="229" t="e">
        <f>#REF!</f>
        <v>#REF!</v>
      </c>
      <c r="S328" s="229" t="e">
        <f>#REF!</f>
        <v>#REF!</v>
      </c>
      <c r="T328" s="229" t="e">
        <f>#REF!</f>
        <v>#REF!</v>
      </c>
      <c r="U328" s="229" t="e">
        <f>#REF!</f>
        <v>#REF!</v>
      </c>
      <c r="V328" s="229" t="e">
        <f>#REF!</f>
        <v>#REF!</v>
      </c>
      <c r="W328" s="229" t="e">
        <f>#REF!</f>
        <v>#REF!</v>
      </c>
      <c r="X328" s="229" t="e">
        <f>#REF!</f>
        <v>#REF!</v>
      </c>
      <c r="Y328" s="229" t="e">
        <f>#REF!</f>
        <v>#REF!</v>
      </c>
      <c r="Z328" s="229" t="e">
        <f>#REF!</f>
        <v>#REF!</v>
      </c>
      <c r="AA328" s="229" t="e">
        <f>#REF!</f>
        <v>#REF!</v>
      </c>
      <c r="AB328" s="229" t="e">
        <f>#REF!</f>
        <v>#REF!</v>
      </c>
      <c r="AC328" s="229" t="e">
        <f>#REF!</f>
        <v>#REF!</v>
      </c>
      <c r="AD328" s="229" t="e">
        <f>#REF!</f>
        <v>#REF!</v>
      </c>
      <c r="AF328" s="229" t="e">
        <f t="shared" si="5"/>
        <v>#REF!</v>
      </c>
    </row>
    <row r="329" spans="3:32" ht="30" x14ac:dyDescent="0.25">
      <c r="C329" s="169" t="e">
        <f>#REF!</f>
        <v>#REF!</v>
      </c>
      <c r="D329" s="169">
        <v>2015</v>
      </c>
      <c r="E329" s="169" t="e">
        <f>#REF!</f>
        <v>#REF!</v>
      </c>
      <c r="F329" s="169" t="e">
        <f>#REF!</f>
        <v>#REF!</v>
      </c>
      <c r="G329" s="169" t="e">
        <f>#REF!</f>
        <v>#REF!</v>
      </c>
      <c r="H329" s="170" t="e">
        <f>#REF!</f>
        <v>#REF!</v>
      </c>
      <c r="I329" s="169" t="e">
        <f>#REF!</f>
        <v>#REF!</v>
      </c>
      <c r="K329" s="257" t="s">
        <v>805</v>
      </c>
      <c r="L329" s="177" t="s">
        <v>876</v>
      </c>
      <c r="M329" s="229" t="e">
        <f>#REF!</f>
        <v>#REF!</v>
      </c>
      <c r="N329" s="229" t="e">
        <f>#REF!</f>
        <v>#REF!</v>
      </c>
      <c r="O329" s="229" t="e">
        <f>#REF!</f>
        <v>#REF!</v>
      </c>
      <c r="P329" s="229" t="e">
        <f>#REF!</f>
        <v>#REF!</v>
      </c>
      <c r="Q329" s="229" t="e">
        <f>#REF!</f>
        <v>#REF!</v>
      </c>
      <c r="R329" s="229" t="e">
        <f>#REF!</f>
        <v>#REF!</v>
      </c>
      <c r="S329" s="229" t="e">
        <f>#REF!</f>
        <v>#REF!</v>
      </c>
      <c r="T329" s="229" t="e">
        <f>#REF!</f>
        <v>#REF!</v>
      </c>
      <c r="U329" s="229" t="e">
        <f>#REF!</f>
        <v>#REF!</v>
      </c>
      <c r="V329" s="229" t="e">
        <f>#REF!</f>
        <v>#REF!</v>
      </c>
      <c r="W329" s="229" t="e">
        <f>#REF!</f>
        <v>#REF!</v>
      </c>
      <c r="X329" s="229" t="e">
        <f>#REF!</f>
        <v>#REF!</v>
      </c>
      <c r="Y329" s="229" t="e">
        <f>#REF!</f>
        <v>#REF!</v>
      </c>
      <c r="Z329" s="229" t="e">
        <f>#REF!</f>
        <v>#REF!</v>
      </c>
      <c r="AA329" s="229" t="e">
        <f>#REF!</f>
        <v>#REF!</v>
      </c>
      <c r="AB329" s="229" t="e">
        <f>#REF!</f>
        <v>#REF!</v>
      </c>
      <c r="AC329" s="229" t="e">
        <f>#REF!</f>
        <v>#REF!</v>
      </c>
      <c r="AD329" s="229" t="e">
        <f>#REF!</f>
        <v>#REF!</v>
      </c>
      <c r="AF329" s="229" t="e">
        <f t="shared" si="5"/>
        <v>#REF!</v>
      </c>
    </row>
    <row r="330" spans="3:32" ht="30" x14ac:dyDescent="0.25">
      <c r="C330" s="169" t="e">
        <f>#REF!</f>
        <v>#REF!</v>
      </c>
      <c r="D330" s="169">
        <v>2015</v>
      </c>
      <c r="E330" s="169" t="e">
        <f>#REF!</f>
        <v>#REF!</v>
      </c>
      <c r="F330" s="169" t="e">
        <f>#REF!</f>
        <v>#REF!</v>
      </c>
      <c r="G330" s="169" t="e">
        <f>#REF!</f>
        <v>#REF!</v>
      </c>
      <c r="H330" s="170" t="e">
        <f>#REF!</f>
        <v>#REF!</v>
      </c>
      <c r="I330" s="169" t="e">
        <f>#REF!</f>
        <v>#REF!</v>
      </c>
      <c r="K330" s="257" t="s">
        <v>806</v>
      </c>
      <c r="L330" s="177" t="s">
        <v>877</v>
      </c>
      <c r="M330" s="229" t="e">
        <f>#REF!</f>
        <v>#REF!</v>
      </c>
      <c r="N330" s="229" t="e">
        <f>#REF!</f>
        <v>#REF!</v>
      </c>
      <c r="O330" s="229" t="e">
        <f>#REF!</f>
        <v>#REF!</v>
      </c>
      <c r="P330" s="229" t="e">
        <f>#REF!</f>
        <v>#REF!</v>
      </c>
      <c r="Q330" s="229" t="e">
        <f>#REF!</f>
        <v>#REF!</v>
      </c>
      <c r="R330" s="229" t="e">
        <f>#REF!</f>
        <v>#REF!</v>
      </c>
      <c r="S330" s="229" t="e">
        <f>#REF!</f>
        <v>#REF!</v>
      </c>
      <c r="T330" s="229" t="e">
        <f>#REF!</f>
        <v>#REF!</v>
      </c>
      <c r="U330" s="229" t="e">
        <f>#REF!</f>
        <v>#REF!</v>
      </c>
      <c r="V330" s="229" t="e">
        <f>#REF!</f>
        <v>#REF!</v>
      </c>
      <c r="W330" s="229" t="e">
        <f>#REF!</f>
        <v>#REF!</v>
      </c>
      <c r="X330" s="229" t="e">
        <f>#REF!</f>
        <v>#REF!</v>
      </c>
      <c r="Y330" s="229" t="e">
        <f>#REF!</f>
        <v>#REF!</v>
      </c>
      <c r="Z330" s="229" t="e">
        <f>#REF!</f>
        <v>#REF!</v>
      </c>
      <c r="AA330" s="229" t="e">
        <f>#REF!</f>
        <v>#REF!</v>
      </c>
      <c r="AB330" s="229" t="e">
        <f>#REF!</f>
        <v>#REF!</v>
      </c>
      <c r="AC330" s="229" t="e">
        <f>#REF!</f>
        <v>#REF!</v>
      </c>
      <c r="AD330" s="229" t="e">
        <f>#REF!</f>
        <v>#REF!</v>
      </c>
      <c r="AF330" s="229" t="e">
        <f t="shared" si="5"/>
        <v>#REF!</v>
      </c>
    </row>
    <row r="331" spans="3:32" ht="90" x14ac:dyDescent="0.25">
      <c r="C331" s="169" t="e">
        <f>#REF!</f>
        <v>#REF!</v>
      </c>
      <c r="D331" s="169">
        <v>2015</v>
      </c>
      <c r="E331" s="169" t="e">
        <f>#REF!</f>
        <v>#REF!</v>
      </c>
      <c r="F331" s="169" t="e">
        <f>#REF!</f>
        <v>#REF!</v>
      </c>
      <c r="G331" s="169" t="e">
        <f>#REF!</f>
        <v>#REF!</v>
      </c>
      <c r="H331" s="170" t="e">
        <f>#REF!</f>
        <v>#REF!</v>
      </c>
      <c r="I331" s="169" t="e">
        <f>#REF!</f>
        <v>#REF!</v>
      </c>
      <c r="K331" s="263" t="s">
        <v>728</v>
      </c>
      <c r="L331" s="177">
        <v>3.8</v>
      </c>
      <c r="M331" s="229" t="e">
        <f>#REF!</f>
        <v>#REF!</v>
      </c>
      <c r="N331" s="229" t="e">
        <f>#REF!</f>
        <v>#REF!</v>
      </c>
      <c r="O331" s="229" t="e">
        <f>#REF!</f>
        <v>#REF!</v>
      </c>
      <c r="P331" s="229" t="e">
        <f>#REF!</f>
        <v>#REF!</v>
      </c>
      <c r="Q331" s="229" t="e">
        <f>#REF!</f>
        <v>#REF!</v>
      </c>
      <c r="R331" s="229" t="e">
        <f>#REF!</f>
        <v>#REF!</v>
      </c>
      <c r="S331" s="229" t="e">
        <f>#REF!</f>
        <v>#REF!</v>
      </c>
      <c r="T331" s="229" t="e">
        <f>#REF!</f>
        <v>#REF!</v>
      </c>
      <c r="U331" s="229" t="e">
        <f>#REF!</f>
        <v>#REF!</v>
      </c>
      <c r="V331" s="229" t="e">
        <f>#REF!</f>
        <v>#REF!</v>
      </c>
      <c r="W331" s="229" t="e">
        <f>#REF!</f>
        <v>#REF!</v>
      </c>
      <c r="X331" s="229" t="e">
        <f>#REF!</f>
        <v>#REF!</v>
      </c>
      <c r="Y331" s="229" t="e">
        <f>#REF!</f>
        <v>#REF!</v>
      </c>
      <c r="Z331" s="229" t="e">
        <f>#REF!</f>
        <v>#REF!</v>
      </c>
      <c r="AA331" s="229" t="e">
        <f>#REF!</f>
        <v>#REF!</v>
      </c>
      <c r="AB331" s="229" t="e">
        <f>#REF!</f>
        <v>#REF!</v>
      </c>
      <c r="AC331" s="229" t="e">
        <f>#REF!</f>
        <v>#REF!</v>
      </c>
      <c r="AD331" s="229" t="e">
        <f>#REF!</f>
        <v>#REF!</v>
      </c>
      <c r="AF331" s="229" t="e">
        <f t="shared" si="5"/>
        <v>#REF!</v>
      </c>
    </row>
    <row r="332" spans="3:32" ht="75" x14ac:dyDescent="0.25">
      <c r="C332" s="169" t="e">
        <f>#REF!</f>
        <v>#REF!</v>
      </c>
      <c r="D332" s="169">
        <v>2015</v>
      </c>
      <c r="E332" s="169" t="e">
        <f>#REF!</f>
        <v>#REF!</v>
      </c>
      <c r="F332" s="169" t="e">
        <f>#REF!</f>
        <v>#REF!</v>
      </c>
      <c r="G332" s="169" t="e">
        <f>#REF!</f>
        <v>#REF!</v>
      </c>
      <c r="H332" s="170" t="e">
        <f>#REF!</f>
        <v>#REF!</v>
      </c>
      <c r="I332" s="169" t="e">
        <f>#REF!</f>
        <v>#REF!</v>
      </c>
      <c r="K332" s="263" t="s">
        <v>730</v>
      </c>
      <c r="L332" s="177">
        <v>3.9</v>
      </c>
      <c r="M332" s="229" t="e">
        <f>#REF!</f>
        <v>#REF!</v>
      </c>
      <c r="N332" s="229" t="e">
        <f>#REF!</f>
        <v>#REF!</v>
      </c>
      <c r="O332" s="229" t="e">
        <f>#REF!</f>
        <v>#REF!</v>
      </c>
      <c r="P332" s="229" t="e">
        <f>#REF!</f>
        <v>#REF!</v>
      </c>
      <c r="Q332" s="229" t="e">
        <f>#REF!</f>
        <v>#REF!</v>
      </c>
      <c r="R332" s="229" t="e">
        <f>#REF!</f>
        <v>#REF!</v>
      </c>
      <c r="S332" s="229" t="e">
        <f>#REF!</f>
        <v>#REF!</v>
      </c>
      <c r="T332" s="229" t="e">
        <f>#REF!</f>
        <v>#REF!</v>
      </c>
      <c r="U332" s="229" t="e">
        <f>#REF!</f>
        <v>#REF!</v>
      </c>
      <c r="V332" s="229" t="e">
        <f>#REF!</f>
        <v>#REF!</v>
      </c>
      <c r="W332" s="229" t="e">
        <f>#REF!</f>
        <v>#REF!</v>
      </c>
      <c r="X332" s="229" t="e">
        <f>#REF!</f>
        <v>#REF!</v>
      </c>
      <c r="Y332" s="229" t="e">
        <f>#REF!</f>
        <v>#REF!</v>
      </c>
      <c r="Z332" s="229" t="e">
        <f>#REF!</f>
        <v>#REF!</v>
      </c>
      <c r="AA332" s="229" t="e">
        <f>#REF!</f>
        <v>#REF!</v>
      </c>
      <c r="AB332" s="229" t="e">
        <f>#REF!</f>
        <v>#REF!</v>
      </c>
      <c r="AC332" s="229" t="e">
        <f>#REF!</f>
        <v>#REF!</v>
      </c>
      <c r="AD332" s="229" t="e">
        <f>#REF!</f>
        <v>#REF!</v>
      </c>
      <c r="AF332" s="229" t="e">
        <f t="shared" si="5"/>
        <v>#REF!</v>
      </c>
    </row>
    <row r="333" spans="3:32" ht="135" x14ac:dyDescent="0.25">
      <c r="C333" s="169" t="e">
        <f>#REF!</f>
        <v>#REF!</v>
      </c>
      <c r="D333" s="169">
        <v>2015</v>
      </c>
      <c r="E333" s="169" t="e">
        <f>#REF!</f>
        <v>#REF!</v>
      </c>
      <c r="F333" s="169" t="e">
        <f>#REF!</f>
        <v>#REF!</v>
      </c>
      <c r="G333" s="169" t="e">
        <f>#REF!</f>
        <v>#REF!</v>
      </c>
      <c r="H333" s="170" t="e">
        <f>#REF!</f>
        <v>#REF!</v>
      </c>
      <c r="I333" s="169" t="e">
        <f>#REF!</f>
        <v>#REF!</v>
      </c>
      <c r="K333" s="263" t="s">
        <v>731</v>
      </c>
      <c r="L333" s="177">
        <v>3.1</v>
      </c>
      <c r="M333" s="229" t="e">
        <f>#REF!</f>
        <v>#REF!</v>
      </c>
      <c r="N333" s="229" t="e">
        <f>#REF!</f>
        <v>#REF!</v>
      </c>
      <c r="O333" s="229" t="e">
        <f>#REF!</f>
        <v>#REF!</v>
      </c>
      <c r="P333" s="229" t="e">
        <f>#REF!</f>
        <v>#REF!</v>
      </c>
      <c r="Q333" s="229" t="e">
        <f>#REF!</f>
        <v>#REF!</v>
      </c>
      <c r="R333" s="229" t="e">
        <f>#REF!</f>
        <v>#REF!</v>
      </c>
      <c r="S333" s="229" t="e">
        <f>#REF!</f>
        <v>#REF!</v>
      </c>
      <c r="T333" s="229" t="e">
        <f>#REF!</f>
        <v>#REF!</v>
      </c>
      <c r="U333" s="229" t="e">
        <f>#REF!</f>
        <v>#REF!</v>
      </c>
      <c r="V333" s="229" t="e">
        <f>#REF!</f>
        <v>#REF!</v>
      </c>
      <c r="W333" s="229" t="e">
        <f>#REF!</f>
        <v>#REF!</v>
      </c>
      <c r="X333" s="229" t="e">
        <f>#REF!</f>
        <v>#REF!</v>
      </c>
      <c r="Y333" s="229" t="e">
        <f>#REF!</f>
        <v>#REF!</v>
      </c>
      <c r="Z333" s="229" t="e">
        <f>#REF!</f>
        <v>#REF!</v>
      </c>
      <c r="AA333" s="229" t="e">
        <f>#REF!</f>
        <v>#REF!</v>
      </c>
      <c r="AB333" s="229" t="e">
        <f>#REF!</f>
        <v>#REF!</v>
      </c>
      <c r="AC333" s="229" t="e">
        <f>#REF!</f>
        <v>#REF!</v>
      </c>
      <c r="AD333" s="229" t="e">
        <f>#REF!</f>
        <v>#REF!</v>
      </c>
      <c r="AF333" s="229" t="e">
        <f t="shared" si="5"/>
        <v>#REF!</v>
      </c>
    </row>
    <row r="334" spans="3:32" ht="75" x14ac:dyDescent="0.25">
      <c r="C334" s="169" t="e">
        <f>#REF!</f>
        <v>#REF!</v>
      </c>
      <c r="D334" s="169">
        <v>2015</v>
      </c>
      <c r="E334" s="169" t="e">
        <f>#REF!</f>
        <v>#REF!</v>
      </c>
      <c r="F334" s="169" t="e">
        <f>#REF!</f>
        <v>#REF!</v>
      </c>
      <c r="G334" s="169" t="e">
        <f>#REF!</f>
        <v>#REF!</v>
      </c>
      <c r="H334" s="170" t="e">
        <f>#REF!</f>
        <v>#REF!</v>
      </c>
      <c r="I334" s="169" t="e">
        <f>#REF!</f>
        <v>#REF!</v>
      </c>
      <c r="K334" s="263" t="s">
        <v>735</v>
      </c>
      <c r="L334" s="177">
        <v>3.11</v>
      </c>
      <c r="M334" s="229" t="e">
        <f>#REF!</f>
        <v>#REF!</v>
      </c>
      <c r="N334" s="229" t="e">
        <f>#REF!</f>
        <v>#REF!</v>
      </c>
      <c r="O334" s="229" t="e">
        <f>#REF!</f>
        <v>#REF!</v>
      </c>
      <c r="P334" s="229" t="e">
        <f>#REF!</f>
        <v>#REF!</v>
      </c>
      <c r="Q334" s="229" t="e">
        <f>#REF!</f>
        <v>#REF!</v>
      </c>
      <c r="R334" s="229" t="e">
        <f>#REF!</f>
        <v>#REF!</v>
      </c>
      <c r="S334" s="229" t="e">
        <f>#REF!</f>
        <v>#REF!</v>
      </c>
      <c r="T334" s="229" t="e">
        <f>#REF!</f>
        <v>#REF!</v>
      </c>
      <c r="U334" s="229" t="e">
        <f>#REF!</f>
        <v>#REF!</v>
      </c>
      <c r="V334" s="229" t="e">
        <f>#REF!</f>
        <v>#REF!</v>
      </c>
      <c r="W334" s="229" t="e">
        <f>#REF!</f>
        <v>#REF!</v>
      </c>
      <c r="X334" s="229" t="e">
        <f>#REF!</f>
        <v>#REF!</v>
      </c>
      <c r="Y334" s="229" t="e">
        <f>#REF!</f>
        <v>#REF!</v>
      </c>
      <c r="Z334" s="229" t="e">
        <f>#REF!</f>
        <v>#REF!</v>
      </c>
      <c r="AA334" s="229" t="e">
        <f>#REF!</f>
        <v>#REF!</v>
      </c>
      <c r="AB334" s="229" t="e">
        <f>#REF!</f>
        <v>#REF!</v>
      </c>
      <c r="AC334" s="229" t="e">
        <f>#REF!</f>
        <v>#REF!</v>
      </c>
      <c r="AD334" s="229" t="e">
        <f>#REF!</f>
        <v>#REF!</v>
      </c>
      <c r="AF334" s="229" t="e">
        <f t="shared" si="5"/>
        <v>#REF!</v>
      </c>
    </row>
    <row r="335" spans="3:32" ht="30" x14ac:dyDescent="0.25">
      <c r="C335" s="169" t="e">
        <f>#REF!</f>
        <v>#REF!</v>
      </c>
      <c r="D335" s="169">
        <v>2015</v>
      </c>
      <c r="E335" s="169" t="e">
        <f>#REF!</f>
        <v>#REF!</v>
      </c>
      <c r="F335" s="169" t="e">
        <f>#REF!</f>
        <v>#REF!</v>
      </c>
      <c r="G335" s="169" t="e">
        <f>#REF!</f>
        <v>#REF!</v>
      </c>
      <c r="H335" s="170" t="e">
        <f>#REF!</f>
        <v>#REF!</v>
      </c>
      <c r="I335" s="169" t="e">
        <f>#REF!</f>
        <v>#REF!</v>
      </c>
      <c r="K335" s="257" t="s">
        <v>881</v>
      </c>
      <c r="L335" s="177" t="s">
        <v>880</v>
      </c>
      <c r="M335" s="229" t="e">
        <f>#REF!</f>
        <v>#REF!</v>
      </c>
      <c r="N335" s="229" t="e">
        <f>#REF!</f>
        <v>#REF!</v>
      </c>
      <c r="O335" s="229" t="e">
        <f>#REF!</f>
        <v>#REF!</v>
      </c>
      <c r="P335" s="229" t="e">
        <f>#REF!</f>
        <v>#REF!</v>
      </c>
      <c r="Q335" s="229" t="e">
        <f>#REF!</f>
        <v>#REF!</v>
      </c>
      <c r="R335" s="229" t="e">
        <f>#REF!</f>
        <v>#REF!</v>
      </c>
      <c r="S335" s="229" t="e">
        <f>#REF!</f>
        <v>#REF!</v>
      </c>
      <c r="T335" s="229" t="e">
        <f>#REF!</f>
        <v>#REF!</v>
      </c>
      <c r="U335" s="229" t="e">
        <f>#REF!</f>
        <v>#REF!</v>
      </c>
      <c r="V335" s="229" t="e">
        <f>#REF!</f>
        <v>#REF!</v>
      </c>
      <c r="W335" s="229" t="e">
        <f>#REF!</f>
        <v>#REF!</v>
      </c>
      <c r="X335" s="229" t="e">
        <f>#REF!</f>
        <v>#REF!</v>
      </c>
      <c r="Y335" s="229" t="e">
        <f>#REF!</f>
        <v>#REF!</v>
      </c>
      <c r="Z335" s="229" t="e">
        <f>#REF!</f>
        <v>#REF!</v>
      </c>
      <c r="AA335" s="229" t="e">
        <f>#REF!</f>
        <v>#REF!</v>
      </c>
      <c r="AB335" s="229" t="e">
        <f>#REF!</f>
        <v>#REF!</v>
      </c>
      <c r="AC335" s="229" t="e">
        <f>#REF!</f>
        <v>#REF!</v>
      </c>
      <c r="AD335" s="229" t="e">
        <f>#REF!</f>
        <v>#REF!</v>
      </c>
      <c r="AF335" s="229" t="e">
        <f t="shared" si="5"/>
        <v>#REF!</v>
      </c>
    </row>
    <row r="336" spans="3:32" ht="75" x14ac:dyDescent="0.25">
      <c r="C336" s="169" t="e">
        <f>#REF!</f>
        <v>#REF!</v>
      </c>
      <c r="D336" s="169">
        <v>2015</v>
      </c>
      <c r="E336" s="169" t="e">
        <f>#REF!</f>
        <v>#REF!</v>
      </c>
      <c r="F336" s="169" t="e">
        <f>#REF!</f>
        <v>#REF!</v>
      </c>
      <c r="G336" s="169" t="e">
        <f>#REF!</f>
        <v>#REF!</v>
      </c>
      <c r="H336" s="170" t="e">
        <f>#REF!</f>
        <v>#REF!</v>
      </c>
      <c r="I336" s="169" t="e">
        <f>#REF!</f>
        <v>#REF!</v>
      </c>
      <c r="K336" s="263" t="s">
        <v>739</v>
      </c>
      <c r="L336" s="177">
        <v>3.12</v>
      </c>
      <c r="M336" s="229" t="e">
        <f>#REF!</f>
        <v>#REF!</v>
      </c>
      <c r="N336" s="229" t="e">
        <f>#REF!</f>
        <v>#REF!</v>
      </c>
      <c r="O336" s="229" t="e">
        <f>#REF!</f>
        <v>#REF!</v>
      </c>
      <c r="P336" s="229" t="e">
        <f>#REF!</f>
        <v>#REF!</v>
      </c>
      <c r="Q336" s="229" t="e">
        <f>#REF!</f>
        <v>#REF!</v>
      </c>
      <c r="R336" s="229" t="e">
        <f>#REF!</f>
        <v>#REF!</v>
      </c>
      <c r="S336" s="229" t="e">
        <f>#REF!</f>
        <v>#REF!</v>
      </c>
      <c r="T336" s="229" t="e">
        <f>#REF!</f>
        <v>#REF!</v>
      </c>
      <c r="U336" s="229" t="e">
        <f>#REF!</f>
        <v>#REF!</v>
      </c>
      <c r="V336" s="229" t="e">
        <f>#REF!</f>
        <v>#REF!</v>
      </c>
      <c r="W336" s="229" t="e">
        <f>#REF!</f>
        <v>#REF!</v>
      </c>
      <c r="X336" s="229" t="e">
        <f>#REF!</f>
        <v>#REF!</v>
      </c>
      <c r="Y336" s="229" t="e">
        <f>#REF!</f>
        <v>#REF!</v>
      </c>
      <c r="Z336" s="229" t="e">
        <f>#REF!</f>
        <v>#REF!</v>
      </c>
      <c r="AA336" s="229" t="e">
        <f>#REF!</f>
        <v>#REF!</v>
      </c>
      <c r="AB336" s="229" t="e">
        <f>#REF!</f>
        <v>#REF!</v>
      </c>
      <c r="AC336" s="229" t="e">
        <f>#REF!</f>
        <v>#REF!</v>
      </c>
      <c r="AD336" s="229" t="e">
        <f>#REF!</f>
        <v>#REF!</v>
      </c>
      <c r="AF336" s="229" t="e">
        <f t="shared" si="5"/>
        <v>#REF!</v>
      </c>
    </row>
    <row r="337" spans="3:32" ht="30" x14ac:dyDescent="0.25">
      <c r="C337" s="169" t="e">
        <f>#REF!</f>
        <v>#REF!</v>
      </c>
      <c r="D337" s="169">
        <v>2015</v>
      </c>
      <c r="E337" s="169" t="e">
        <f>#REF!</f>
        <v>#REF!</v>
      </c>
      <c r="F337" s="169" t="e">
        <f>#REF!</f>
        <v>#REF!</v>
      </c>
      <c r="G337" s="169" t="e">
        <f>#REF!</f>
        <v>#REF!</v>
      </c>
      <c r="H337" s="170" t="e">
        <f>#REF!</f>
        <v>#REF!</v>
      </c>
      <c r="I337" s="169" t="e">
        <f>#REF!</f>
        <v>#REF!</v>
      </c>
      <c r="K337" s="263" t="s">
        <v>742</v>
      </c>
      <c r="L337" s="177">
        <v>3.13</v>
      </c>
      <c r="M337" s="229" t="e">
        <f>#REF!</f>
        <v>#REF!</v>
      </c>
      <c r="N337" s="229" t="e">
        <f>#REF!</f>
        <v>#REF!</v>
      </c>
      <c r="O337" s="229" t="e">
        <f>#REF!</f>
        <v>#REF!</v>
      </c>
      <c r="P337" s="229" t="e">
        <f>#REF!</f>
        <v>#REF!</v>
      </c>
      <c r="Q337" s="229" t="e">
        <f>#REF!</f>
        <v>#REF!</v>
      </c>
      <c r="R337" s="229" t="e">
        <f>#REF!</f>
        <v>#REF!</v>
      </c>
      <c r="S337" s="229" t="e">
        <f>#REF!</f>
        <v>#REF!</v>
      </c>
      <c r="T337" s="229" t="e">
        <f>#REF!</f>
        <v>#REF!</v>
      </c>
      <c r="U337" s="229" t="e">
        <f>#REF!</f>
        <v>#REF!</v>
      </c>
      <c r="V337" s="229" t="e">
        <f>#REF!</f>
        <v>#REF!</v>
      </c>
      <c r="W337" s="229" t="e">
        <f>#REF!</f>
        <v>#REF!</v>
      </c>
      <c r="X337" s="229" t="e">
        <f>#REF!</f>
        <v>#REF!</v>
      </c>
      <c r="Y337" s="229" t="e">
        <f>#REF!</f>
        <v>#REF!</v>
      </c>
      <c r="Z337" s="229" t="e">
        <f>#REF!</f>
        <v>#REF!</v>
      </c>
      <c r="AA337" s="229" t="e">
        <f>#REF!</f>
        <v>#REF!</v>
      </c>
      <c r="AB337" s="229" t="e">
        <f>#REF!</f>
        <v>#REF!</v>
      </c>
      <c r="AC337" s="229" t="e">
        <f>#REF!</f>
        <v>#REF!</v>
      </c>
      <c r="AD337" s="229" t="e">
        <f>#REF!</f>
        <v>#REF!</v>
      </c>
      <c r="AF337" s="229" t="e">
        <f t="shared" si="5"/>
        <v>#REF!</v>
      </c>
    </row>
    <row r="338" spans="3:32" x14ac:dyDescent="0.25">
      <c r="C338" s="169" t="e">
        <f>#REF!</f>
        <v>#REF!</v>
      </c>
      <c r="D338" s="169">
        <v>2015</v>
      </c>
      <c r="E338" s="169" t="e">
        <f>#REF!</f>
        <v>#REF!</v>
      </c>
      <c r="F338" s="169" t="e">
        <f>#REF!</f>
        <v>#REF!</v>
      </c>
      <c r="G338" s="169" t="e">
        <f>#REF!</f>
        <v>#REF!</v>
      </c>
      <c r="H338" s="170" t="e">
        <f>#REF!</f>
        <v>#REF!</v>
      </c>
      <c r="I338" s="169" t="e">
        <f>#REF!</f>
        <v>#REF!</v>
      </c>
      <c r="K338" s="263" t="s">
        <v>744</v>
      </c>
      <c r="L338" s="177">
        <v>3.14</v>
      </c>
      <c r="M338" s="229" t="e">
        <f>#REF!</f>
        <v>#REF!</v>
      </c>
      <c r="N338" s="229" t="e">
        <f>#REF!</f>
        <v>#REF!</v>
      </c>
      <c r="O338" s="229" t="e">
        <f>#REF!</f>
        <v>#REF!</v>
      </c>
      <c r="P338" s="229" t="e">
        <f>#REF!</f>
        <v>#REF!</v>
      </c>
      <c r="Q338" s="229" t="e">
        <f>#REF!</f>
        <v>#REF!</v>
      </c>
      <c r="R338" s="229" t="e">
        <f>#REF!</f>
        <v>#REF!</v>
      </c>
      <c r="S338" s="229" t="e">
        <f>#REF!</f>
        <v>#REF!</v>
      </c>
      <c r="T338" s="229" t="e">
        <f>#REF!</f>
        <v>#REF!</v>
      </c>
      <c r="U338" s="229" t="e">
        <f>#REF!</f>
        <v>#REF!</v>
      </c>
      <c r="V338" s="229" t="e">
        <f>#REF!</f>
        <v>#REF!</v>
      </c>
      <c r="W338" s="229" t="e">
        <f>#REF!</f>
        <v>#REF!</v>
      </c>
      <c r="X338" s="229" t="e">
        <f>#REF!</f>
        <v>#REF!</v>
      </c>
      <c r="Y338" s="229" t="e">
        <f>#REF!</f>
        <v>#REF!</v>
      </c>
      <c r="Z338" s="229" t="e">
        <f>#REF!</f>
        <v>#REF!</v>
      </c>
      <c r="AA338" s="229" t="e">
        <f>#REF!</f>
        <v>#REF!</v>
      </c>
      <c r="AB338" s="229" t="e">
        <f>#REF!</f>
        <v>#REF!</v>
      </c>
      <c r="AC338" s="229" t="e">
        <f>#REF!</f>
        <v>#REF!</v>
      </c>
      <c r="AD338" s="229" t="e">
        <f>#REF!</f>
        <v>#REF!</v>
      </c>
      <c r="AF338" s="229" t="e">
        <f t="shared" si="5"/>
        <v>#REF!</v>
      </c>
    </row>
    <row r="339" spans="3:32" ht="30" x14ac:dyDescent="0.25">
      <c r="C339" s="169" t="e">
        <f>#REF!</f>
        <v>#REF!</v>
      </c>
      <c r="D339" s="169">
        <v>2015</v>
      </c>
      <c r="E339" s="169" t="e">
        <f>#REF!</f>
        <v>#REF!</v>
      </c>
      <c r="F339" s="169" t="e">
        <f>#REF!</f>
        <v>#REF!</v>
      </c>
      <c r="G339" s="169" t="e">
        <f>#REF!</f>
        <v>#REF!</v>
      </c>
      <c r="H339" s="170" t="e">
        <f>#REF!</f>
        <v>#REF!</v>
      </c>
      <c r="I339" s="169" t="e">
        <f>#REF!</f>
        <v>#REF!</v>
      </c>
      <c r="K339" s="263" t="s">
        <v>746</v>
      </c>
      <c r="L339" s="177">
        <v>3.15</v>
      </c>
      <c r="M339" s="229" t="e">
        <f>#REF!</f>
        <v>#REF!</v>
      </c>
      <c r="N339" s="229" t="e">
        <f>#REF!</f>
        <v>#REF!</v>
      </c>
      <c r="O339" s="229" t="e">
        <f>#REF!</f>
        <v>#REF!</v>
      </c>
      <c r="P339" s="229" t="e">
        <f>#REF!</f>
        <v>#REF!</v>
      </c>
      <c r="Q339" s="229" t="e">
        <f>#REF!</f>
        <v>#REF!</v>
      </c>
      <c r="R339" s="229" t="e">
        <f>#REF!</f>
        <v>#REF!</v>
      </c>
      <c r="S339" s="229" t="e">
        <f>#REF!</f>
        <v>#REF!</v>
      </c>
      <c r="T339" s="229" t="e">
        <f>#REF!</f>
        <v>#REF!</v>
      </c>
      <c r="U339" s="229" t="e">
        <f>#REF!</f>
        <v>#REF!</v>
      </c>
      <c r="V339" s="229" t="e">
        <f>#REF!</f>
        <v>#REF!</v>
      </c>
      <c r="W339" s="229" t="e">
        <f>#REF!</f>
        <v>#REF!</v>
      </c>
      <c r="X339" s="229" t="e">
        <f>#REF!</f>
        <v>#REF!</v>
      </c>
      <c r="Y339" s="229" t="e">
        <f>#REF!</f>
        <v>#REF!</v>
      </c>
      <c r="Z339" s="229" t="e">
        <f>#REF!</f>
        <v>#REF!</v>
      </c>
      <c r="AA339" s="229" t="e">
        <f>#REF!</f>
        <v>#REF!</v>
      </c>
      <c r="AB339" s="229" t="e">
        <f>#REF!</f>
        <v>#REF!</v>
      </c>
      <c r="AC339" s="229" t="e">
        <f>#REF!</f>
        <v>#REF!</v>
      </c>
      <c r="AD339" s="229" t="e">
        <f>#REF!</f>
        <v>#REF!</v>
      </c>
      <c r="AF339" s="229" t="e">
        <f t="shared" si="5"/>
        <v>#REF!</v>
      </c>
    </row>
    <row r="340" spans="3:32" x14ac:dyDescent="0.25">
      <c r="C340" s="169" t="e">
        <f>#REF!</f>
        <v>#REF!</v>
      </c>
      <c r="D340" s="169">
        <v>2015</v>
      </c>
      <c r="E340" s="169" t="e">
        <f>#REF!</f>
        <v>#REF!</v>
      </c>
      <c r="F340" s="169" t="e">
        <f>#REF!</f>
        <v>#REF!</v>
      </c>
      <c r="G340" s="169" t="e">
        <f>#REF!</f>
        <v>#REF!</v>
      </c>
      <c r="H340" s="170" t="e">
        <f>#REF!</f>
        <v>#REF!</v>
      </c>
      <c r="I340" s="169" t="e">
        <f>#REF!</f>
        <v>#REF!</v>
      </c>
      <c r="K340" s="257"/>
      <c r="L340" s="177">
        <v>0</v>
      </c>
      <c r="M340" s="229" t="e">
        <f>#REF!</f>
        <v>#REF!</v>
      </c>
      <c r="N340" s="229" t="e">
        <f>#REF!</f>
        <v>#REF!</v>
      </c>
      <c r="O340" s="229" t="e">
        <f>#REF!</f>
        <v>#REF!</v>
      </c>
      <c r="P340" s="229" t="e">
        <f>#REF!</f>
        <v>#REF!</v>
      </c>
      <c r="Q340" s="229" t="e">
        <f>#REF!</f>
        <v>#REF!</v>
      </c>
      <c r="R340" s="229" t="e">
        <f>#REF!</f>
        <v>#REF!</v>
      </c>
      <c r="S340" s="229" t="e">
        <f>#REF!</f>
        <v>#REF!</v>
      </c>
      <c r="T340" s="229" t="e">
        <f>#REF!</f>
        <v>#REF!</v>
      </c>
      <c r="U340" s="229" t="e">
        <f>#REF!</f>
        <v>#REF!</v>
      </c>
      <c r="V340" s="229" t="e">
        <f>#REF!</f>
        <v>#REF!</v>
      </c>
      <c r="W340" s="229" t="e">
        <f>#REF!</f>
        <v>#REF!</v>
      </c>
      <c r="X340" s="229" t="e">
        <f>#REF!</f>
        <v>#REF!</v>
      </c>
      <c r="Y340" s="229" t="e">
        <f>#REF!</f>
        <v>#REF!</v>
      </c>
      <c r="Z340" s="229" t="e">
        <f>#REF!</f>
        <v>#REF!</v>
      </c>
      <c r="AA340" s="229" t="e">
        <f>#REF!</f>
        <v>#REF!</v>
      </c>
      <c r="AB340" s="229" t="e">
        <f>#REF!</f>
        <v>#REF!</v>
      </c>
      <c r="AC340" s="229" t="e">
        <f>#REF!</f>
        <v>#REF!</v>
      </c>
      <c r="AD340" s="229" t="e">
        <f>#REF!</f>
        <v>#REF!</v>
      </c>
      <c r="AF340" s="229" t="e">
        <f t="shared" si="5"/>
        <v>#REF!</v>
      </c>
    </row>
    <row r="341" spans="3:32" ht="30" x14ac:dyDescent="0.25">
      <c r="C341" s="169" t="e">
        <f>#REF!</f>
        <v>#REF!</v>
      </c>
      <c r="D341" s="169">
        <v>2015</v>
      </c>
      <c r="E341" s="169" t="e">
        <f>#REF!</f>
        <v>#REF!</v>
      </c>
      <c r="F341" s="169" t="e">
        <f>#REF!</f>
        <v>#REF!</v>
      </c>
      <c r="G341" s="169" t="e">
        <f>#REF!</f>
        <v>#REF!</v>
      </c>
      <c r="H341" s="170" t="e">
        <f>#REF!</f>
        <v>#REF!</v>
      </c>
      <c r="I341" s="169" t="e">
        <f>#REF!</f>
        <v>#REF!</v>
      </c>
      <c r="K341" s="262" t="s">
        <v>753</v>
      </c>
      <c r="L341" s="177">
        <v>4</v>
      </c>
      <c r="M341" s="229" t="e">
        <f>#REF!</f>
        <v>#REF!</v>
      </c>
      <c r="N341" s="229" t="e">
        <f>#REF!</f>
        <v>#REF!</v>
      </c>
      <c r="O341" s="229" t="e">
        <f>#REF!</f>
        <v>#REF!</v>
      </c>
      <c r="P341" s="229" t="e">
        <f>#REF!</f>
        <v>#REF!</v>
      </c>
      <c r="Q341" s="229" t="e">
        <f>#REF!</f>
        <v>#REF!</v>
      </c>
      <c r="R341" s="229" t="e">
        <f>#REF!</f>
        <v>#REF!</v>
      </c>
      <c r="S341" s="229" t="e">
        <f>#REF!</f>
        <v>#REF!</v>
      </c>
      <c r="T341" s="229" t="e">
        <f>#REF!</f>
        <v>#REF!</v>
      </c>
      <c r="U341" s="229" t="e">
        <f>#REF!</f>
        <v>#REF!</v>
      </c>
      <c r="V341" s="229" t="e">
        <f>#REF!</f>
        <v>#REF!</v>
      </c>
      <c r="W341" s="229" t="e">
        <f>#REF!</f>
        <v>#REF!</v>
      </c>
      <c r="X341" s="229" t="e">
        <f>#REF!</f>
        <v>#REF!</v>
      </c>
      <c r="Y341" s="229" t="e">
        <f>#REF!</f>
        <v>#REF!</v>
      </c>
      <c r="Z341" s="229" t="e">
        <f>#REF!</f>
        <v>#REF!</v>
      </c>
      <c r="AA341" s="229" t="e">
        <f>#REF!</f>
        <v>#REF!</v>
      </c>
      <c r="AB341" s="229" t="e">
        <f>#REF!</f>
        <v>#REF!</v>
      </c>
      <c r="AC341" s="229" t="e">
        <f>#REF!</f>
        <v>#REF!</v>
      </c>
      <c r="AD341" s="229" t="e">
        <f>#REF!</f>
        <v>#REF!</v>
      </c>
      <c r="AF341" s="229" t="e">
        <f t="shared" si="5"/>
        <v>#REF!</v>
      </c>
    </row>
    <row r="342" spans="3:32" x14ac:dyDescent="0.25">
      <c r="C342" s="169" t="e">
        <f>#REF!</f>
        <v>#REF!</v>
      </c>
      <c r="D342" s="169">
        <v>2015</v>
      </c>
      <c r="E342" s="169" t="e">
        <f>#REF!</f>
        <v>#REF!</v>
      </c>
      <c r="F342" s="169" t="e">
        <f>#REF!</f>
        <v>#REF!</v>
      </c>
      <c r="G342" s="169" t="e">
        <f>#REF!</f>
        <v>#REF!</v>
      </c>
      <c r="H342" s="170" t="e">
        <f>#REF!</f>
        <v>#REF!</v>
      </c>
      <c r="I342" s="169" t="e">
        <f>#REF!</f>
        <v>#REF!</v>
      </c>
      <c r="K342" s="257"/>
      <c r="L342" s="177">
        <v>0</v>
      </c>
      <c r="M342" s="229" t="e">
        <f>#REF!</f>
        <v>#REF!</v>
      </c>
      <c r="N342" s="229" t="e">
        <f>#REF!</f>
        <v>#REF!</v>
      </c>
      <c r="O342" s="229" t="e">
        <f>#REF!</f>
        <v>#REF!</v>
      </c>
      <c r="P342" s="229" t="e">
        <f>#REF!</f>
        <v>#REF!</v>
      </c>
      <c r="Q342" s="229" t="e">
        <f>#REF!</f>
        <v>#REF!</v>
      </c>
      <c r="R342" s="229" t="e">
        <f>#REF!</f>
        <v>#REF!</v>
      </c>
      <c r="S342" s="229" t="e">
        <f>#REF!</f>
        <v>#REF!</v>
      </c>
      <c r="T342" s="229" t="e">
        <f>#REF!</f>
        <v>#REF!</v>
      </c>
      <c r="U342" s="229" t="e">
        <f>#REF!</f>
        <v>#REF!</v>
      </c>
      <c r="V342" s="229" t="e">
        <f>#REF!</f>
        <v>#REF!</v>
      </c>
      <c r="W342" s="229" t="e">
        <f>#REF!</f>
        <v>#REF!</v>
      </c>
      <c r="X342" s="229" t="e">
        <f>#REF!</f>
        <v>#REF!</v>
      </c>
      <c r="Y342" s="229" t="e">
        <f>#REF!</f>
        <v>#REF!</v>
      </c>
      <c r="Z342" s="229" t="e">
        <f>#REF!</f>
        <v>#REF!</v>
      </c>
      <c r="AA342" s="229" t="e">
        <f>#REF!</f>
        <v>#REF!</v>
      </c>
      <c r="AB342" s="229" t="e">
        <f>#REF!</f>
        <v>#REF!</v>
      </c>
      <c r="AC342" s="229" t="e">
        <f>#REF!</f>
        <v>#REF!</v>
      </c>
      <c r="AD342" s="229" t="e">
        <f>#REF!</f>
        <v>#REF!</v>
      </c>
      <c r="AF342" s="229" t="e">
        <f t="shared" si="5"/>
        <v>#REF!</v>
      </c>
    </row>
    <row r="343" spans="3:32" ht="45" x14ac:dyDescent="0.25">
      <c r="C343" s="169" t="e">
        <f>#REF!</f>
        <v>#REF!</v>
      </c>
      <c r="D343" s="169">
        <v>2015</v>
      </c>
      <c r="E343" s="169" t="e">
        <f>#REF!</f>
        <v>#REF!</v>
      </c>
      <c r="F343" s="169" t="e">
        <f>#REF!</f>
        <v>#REF!</v>
      </c>
      <c r="G343" s="169" t="e">
        <f>#REF!</f>
        <v>#REF!</v>
      </c>
      <c r="H343" s="170" t="e">
        <f>#REF!</f>
        <v>#REF!</v>
      </c>
      <c r="I343" s="169" t="e">
        <f>#REF!</f>
        <v>#REF!</v>
      </c>
      <c r="K343" s="262" t="s">
        <v>756</v>
      </c>
      <c r="L343" s="177">
        <v>5</v>
      </c>
      <c r="M343" s="229" t="e">
        <f>#REF!</f>
        <v>#REF!</v>
      </c>
      <c r="N343" s="229" t="e">
        <f>#REF!</f>
        <v>#REF!</v>
      </c>
      <c r="O343" s="229" t="e">
        <f>#REF!</f>
        <v>#REF!</v>
      </c>
      <c r="P343" s="229" t="e">
        <f>#REF!</f>
        <v>#REF!</v>
      </c>
      <c r="Q343" s="229" t="e">
        <f>#REF!</f>
        <v>#REF!</v>
      </c>
      <c r="R343" s="229" t="e">
        <f>#REF!</f>
        <v>#REF!</v>
      </c>
      <c r="S343" s="229" t="e">
        <f>#REF!</f>
        <v>#REF!</v>
      </c>
      <c r="T343" s="229" t="e">
        <f>#REF!</f>
        <v>#REF!</v>
      </c>
      <c r="U343" s="229" t="e">
        <f>#REF!</f>
        <v>#REF!</v>
      </c>
      <c r="V343" s="229" t="e">
        <f>#REF!</f>
        <v>#REF!</v>
      </c>
      <c r="W343" s="229" t="e">
        <f>#REF!</f>
        <v>#REF!</v>
      </c>
      <c r="X343" s="229" t="e">
        <f>#REF!</f>
        <v>#REF!</v>
      </c>
      <c r="Y343" s="229" t="e">
        <f>#REF!</f>
        <v>#REF!</v>
      </c>
      <c r="Z343" s="229" t="e">
        <f>#REF!</f>
        <v>#REF!</v>
      </c>
      <c r="AA343" s="229" t="e">
        <f>#REF!</f>
        <v>#REF!</v>
      </c>
      <c r="AB343" s="229" t="e">
        <f>#REF!</f>
        <v>#REF!</v>
      </c>
      <c r="AC343" s="229" t="e">
        <f>#REF!</f>
        <v>#REF!</v>
      </c>
      <c r="AD343" s="229" t="e">
        <f>#REF!</f>
        <v>#REF!</v>
      </c>
      <c r="AF343" s="229" t="e">
        <f t="shared" si="5"/>
        <v>#REF!</v>
      </c>
    </row>
    <row r="344" spans="3:32" x14ac:dyDescent="0.25">
      <c r="C344" s="169" t="e">
        <f>#REF!</f>
        <v>#REF!</v>
      </c>
      <c r="D344" s="169">
        <v>2015</v>
      </c>
      <c r="E344" s="169" t="e">
        <f>#REF!</f>
        <v>#REF!</v>
      </c>
      <c r="F344" s="169" t="e">
        <f>#REF!</f>
        <v>#REF!</v>
      </c>
      <c r="G344" s="169" t="e">
        <f>#REF!</f>
        <v>#REF!</v>
      </c>
      <c r="H344" s="170" t="e">
        <f>#REF!</f>
        <v>#REF!</v>
      </c>
      <c r="I344" s="169" t="e">
        <f>#REF!</f>
        <v>#REF!</v>
      </c>
      <c r="K344" s="257"/>
      <c r="L344" s="177">
        <v>0</v>
      </c>
      <c r="M344" s="229" t="e">
        <f>#REF!</f>
        <v>#REF!</v>
      </c>
      <c r="N344" s="229" t="e">
        <f>#REF!</f>
        <v>#REF!</v>
      </c>
      <c r="O344" s="229" t="e">
        <f>#REF!</f>
        <v>#REF!</v>
      </c>
      <c r="P344" s="229" t="e">
        <f>#REF!</f>
        <v>#REF!</v>
      </c>
      <c r="Q344" s="229" t="e">
        <f>#REF!</f>
        <v>#REF!</v>
      </c>
      <c r="R344" s="229" t="e">
        <f>#REF!</f>
        <v>#REF!</v>
      </c>
      <c r="S344" s="229" t="e">
        <f>#REF!</f>
        <v>#REF!</v>
      </c>
      <c r="T344" s="229" t="e">
        <f>#REF!</f>
        <v>#REF!</v>
      </c>
      <c r="U344" s="229" t="e">
        <f>#REF!</f>
        <v>#REF!</v>
      </c>
      <c r="V344" s="229" t="e">
        <f>#REF!</f>
        <v>#REF!</v>
      </c>
      <c r="W344" s="229" t="e">
        <f>#REF!</f>
        <v>#REF!</v>
      </c>
      <c r="X344" s="229" t="e">
        <f>#REF!</f>
        <v>#REF!</v>
      </c>
      <c r="Y344" s="229" t="e">
        <f>#REF!</f>
        <v>#REF!</v>
      </c>
      <c r="Z344" s="229" t="e">
        <f>#REF!</f>
        <v>#REF!</v>
      </c>
      <c r="AA344" s="229" t="e">
        <f>#REF!</f>
        <v>#REF!</v>
      </c>
      <c r="AB344" s="229" t="e">
        <f>#REF!</f>
        <v>#REF!</v>
      </c>
      <c r="AC344" s="229" t="e">
        <f>#REF!</f>
        <v>#REF!</v>
      </c>
      <c r="AD344" s="229" t="e">
        <f>#REF!</f>
        <v>#REF!</v>
      </c>
      <c r="AF344" s="229" t="e">
        <f t="shared" si="5"/>
        <v>#REF!</v>
      </c>
    </row>
    <row r="345" spans="3:32" x14ac:dyDescent="0.25">
      <c r="C345" s="169" t="e">
        <f>#REF!</f>
        <v>#REF!</v>
      </c>
      <c r="D345" s="169">
        <v>2015</v>
      </c>
      <c r="E345" s="169" t="e">
        <f>#REF!</f>
        <v>#REF!</v>
      </c>
      <c r="F345" s="169" t="e">
        <f>#REF!</f>
        <v>#REF!</v>
      </c>
      <c r="G345" s="169" t="e">
        <f>#REF!</f>
        <v>#REF!</v>
      </c>
      <c r="H345" s="170" t="e">
        <f>#REF!</f>
        <v>#REF!</v>
      </c>
      <c r="I345" s="169" t="e">
        <f>#REF!</f>
        <v>#REF!</v>
      </c>
      <c r="K345" s="262" t="s">
        <v>758</v>
      </c>
      <c r="L345" s="177">
        <v>6</v>
      </c>
      <c r="M345" s="229" t="e">
        <f>#REF!</f>
        <v>#REF!</v>
      </c>
      <c r="N345" s="229" t="e">
        <f>#REF!</f>
        <v>#REF!</v>
      </c>
      <c r="O345" s="229" t="e">
        <f>#REF!</f>
        <v>#REF!</v>
      </c>
      <c r="P345" s="229" t="e">
        <f>#REF!</f>
        <v>#REF!</v>
      </c>
      <c r="Q345" s="229" t="e">
        <f>#REF!</f>
        <v>#REF!</v>
      </c>
      <c r="R345" s="229" t="e">
        <f>#REF!</f>
        <v>#REF!</v>
      </c>
      <c r="S345" s="229" t="e">
        <f>#REF!</f>
        <v>#REF!</v>
      </c>
      <c r="T345" s="229" t="e">
        <f>#REF!</f>
        <v>#REF!</v>
      </c>
      <c r="U345" s="229" t="e">
        <f>#REF!</f>
        <v>#REF!</v>
      </c>
      <c r="V345" s="229" t="e">
        <f>#REF!</f>
        <v>#REF!</v>
      </c>
      <c r="W345" s="229" t="e">
        <f>#REF!</f>
        <v>#REF!</v>
      </c>
      <c r="X345" s="229" t="e">
        <f>#REF!</f>
        <v>#REF!</v>
      </c>
      <c r="Y345" s="229" t="e">
        <f>#REF!</f>
        <v>#REF!</v>
      </c>
      <c r="Z345" s="229" t="e">
        <f>#REF!</f>
        <v>#REF!</v>
      </c>
      <c r="AA345" s="229" t="e">
        <f>#REF!</f>
        <v>#REF!</v>
      </c>
      <c r="AB345" s="229" t="e">
        <f>#REF!</f>
        <v>#REF!</v>
      </c>
      <c r="AC345" s="229" t="e">
        <f>#REF!</f>
        <v>#REF!</v>
      </c>
      <c r="AD345" s="229" t="e">
        <f>#REF!</f>
        <v>#REF!</v>
      </c>
      <c r="AF345" s="229" t="e">
        <f t="shared" si="5"/>
        <v>#REF!</v>
      </c>
    </row>
    <row r="346" spans="3:32" x14ac:dyDescent="0.25">
      <c r="C346" s="169" t="e">
        <f>#REF!</f>
        <v>#REF!</v>
      </c>
      <c r="D346" s="169">
        <v>2015</v>
      </c>
      <c r="E346" s="169" t="e">
        <f>#REF!</f>
        <v>#REF!</v>
      </c>
      <c r="F346" s="169" t="e">
        <f>#REF!</f>
        <v>#REF!</v>
      </c>
      <c r="G346" s="169" t="e">
        <f>#REF!</f>
        <v>#REF!</v>
      </c>
      <c r="H346" s="170" t="e">
        <f>#REF!</f>
        <v>#REF!</v>
      </c>
      <c r="I346" s="169" t="e">
        <f>#REF!</f>
        <v>#REF!</v>
      </c>
      <c r="K346" s="262"/>
      <c r="L346" s="177">
        <v>0</v>
      </c>
      <c r="M346" s="229" t="e">
        <f>#REF!</f>
        <v>#REF!</v>
      </c>
      <c r="N346" s="229" t="e">
        <f>#REF!</f>
        <v>#REF!</v>
      </c>
      <c r="O346" s="229" t="e">
        <f>#REF!</f>
        <v>#REF!</v>
      </c>
      <c r="P346" s="229" t="e">
        <f>#REF!</f>
        <v>#REF!</v>
      </c>
      <c r="Q346" s="229" t="e">
        <f>#REF!</f>
        <v>#REF!</v>
      </c>
      <c r="R346" s="229" t="e">
        <f>#REF!</f>
        <v>#REF!</v>
      </c>
      <c r="S346" s="229" t="e">
        <f>#REF!</f>
        <v>#REF!</v>
      </c>
      <c r="T346" s="229" t="e">
        <f>#REF!</f>
        <v>#REF!</v>
      </c>
      <c r="U346" s="229" t="e">
        <f>#REF!</f>
        <v>#REF!</v>
      </c>
      <c r="V346" s="229" t="e">
        <f>#REF!</f>
        <v>#REF!</v>
      </c>
      <c r="W346" s="229" t="e">
        <f>#REF!</f>
        <v>#REF!</v>
      </c>
      <c r="X346" s="229" t="e">
        <f>#REF!</f>
        <v>#REF!</v>
      </c>
      <c r="Y346" s="229" t="e">
        <f>#REF!</f>
        <v>#REF!</v>
      </c>
      <c r="Z346" s="229" t="e">
        <f>#REF!</f>
        <v>#REF!</v>
      </c>
      <c r="AA346" s="229" t="e">
        <f>#REF!</f>
        <v>#REF!</v>
      </c>
      <c r="AB346" s="229" t="e">
        <f>#REF!</f>
        <v>#REF!</v>
      </c>
      <c r="AC346" s="229" t="e">
        <f>#REF!</f>
        <v>#REF!</v>
      </c>
      <c r="AD346" s="229" t="e">
        <f>#REF!</f>
        <v>#REF!</v>
      </c>
      <c r="AF346" s="229" t="e">
        <f t="shared" si="5"/>
        <v>#REF!</v>
      </c>
    </row>
    <row r="347" spans="3:32" ht="30" x14ac:dyDescent="0.25">
      <c r="C347" s="169" t="e">
        <f>#REF!</f>
        <v>#REF!</v>
      </c>
      <c r="D347" s="169">
        <v>2015</v>
      </c>
      <c r="E347" s="169" t="e">
        <f>#REF!</f>
        <v>#REF!</v>
      </c>
      <c r="F347" s="169" t="e">
        <f>#REF!</f>
        <v>#REF!</v>
      </c>
      <c r="G347" s="169" t="e">
        <f>#REF!</f>
        <v>#REF!</v>
      </c>
      <c r="H347" s="170" t="e">
        <f>#REF!</f>
        <v>#REF!</v>
      </c>
      <c r="I347" s="169" t="e">
        <f>#REF!</f>
        <v>#REF!</v>
      </c>
      <c r="K347" s="262" t="s">
        <v>761</v>
      </c>
      <c r="L347" s="177">
        <v>7</v>
      </c>
      <c r="M347" s="229" t="e">
        <f>#REF!</f>
        <v>#REF!</v>
      </c>
      <c r="N347" s="229" t="e">
        <f>#REF!</f>
        <v>#REF!</v>
      </c>
      <c r="O347" s="229" t="e">
        <f>#REF!</f>
        <v>#REF!</v>
      </c>
      <c r="P347" s="229" t="e">
        <f>#REF!</f>
        <v>#REF!</v>
      </c>
      <c r="Q347" s="229" t="e">
        <f>#REF!</f>
        <v>#REF!</v>
      </c>
      <c r="R347" s="229" t="e">
        <f>#REF!</f>
        <v>#REF!</v>
      </c>
      <c r="S347" s="229" t="e">
        <f>#REF!</f>
        <v>#REF!</v>
      </c>
      <c r="T347" s="229" t="e">
        <f>#REF!</f>
        <v>#REF!</v>
      </c>
      <c r="U347" s="229" t="e">
        <f>#REF!</f>
        <v>#REF!</v>
      </c>
      <c r="V347" s="229" t="e">
        <f>#REF!</f>
        <v>#REF!</v>
      </c>
      <c r="W347" s="229" t="e">
        <f>#REF!</f>
        <v>#REF!</v>
      </c>
      <c r="X347" s="229" t="e">
        <f>#REF!</f>
        <v>#REF!</v>
      </c>
      <c r="Y347" s="229" t="e">
        <f>#REF!</f>
        <v>#REF!</v>
      </c>
      <c r="Z347" s="229" t="e">
        <f>#REF!</f>
        <v>#REF!</v>
      </c>
      <c r="AA347" s="229" t="e">
        <f>#REF!</f>
        <v>#REF!</v>
      </c>
      <c r="AB347" s="229" t="e">
        <f>#REF!</f>
        <v>#REF!</v>
      </c>
      <c r="AC347" s="229" t="e">
        <f>#REF!</f>
        <v>#REF!</v>
      </c>
      <c r="AD347" s="229" t="e">
        <f>#REF!</f>
        <v>#REF!</v>
      </c>
      <c r="AF347" s="229" t="e">
        <f t="shared" si="5"/>
        <v>#REF!</v>
      </c>
    </row>
    <row r="348" spans="3:32" x14ac:dyDescent="0.25">
      <c r="C348" s="169" t="e">
        <f>#REF!</f>
        <v>#REF!</v>
      </c>
      <c r="D348" s="169">
        <v>2015</v>
      </c>
      <c r="E348" s="169" t="e">
        <f>#REF!</f>
        <v>#REF!</v>
      </c>
      <c r="F348" s="169" t="e">
        <f>#REF!</f>
        <v>#REF!</v>
      </c>
      <c r="G348" s="169" t="e">
        <f>#REF!</f>
        <v>#REF!</v>
      </c>
      <c r="H348" s="170" t="e">
        <f>#REF!</f>
        <v>#REF!</v>
      </c>
      <c r="I348" s="169" t="e">
        <f>#REF!</f>
        <v>#REF!</v>
      </c>
      <c r="K348" s="262"/>
      <c r="L348" s="177">
        <v>0</v>
      </c>
      <c r="M348" s="229" t="e">
        <f>#REF!</f>
        <v>#REF!</v>
      </c>
      <c r="N348" s="229" t="e">
        <f>#REF!</f>
        <v>#REF!</v>
      </c>
      <c r="O348" s="229" t="e">
        <f>#REF!</f>
        <v>#REF!</v>
      </c>
      <c r="P348" s="229" t="e">
        <f>#REF!</f>
        <v>#REF!</v>
      </c>
      <c r="Q348" s="229" t="e">
        <f>#REF!</f>
        <v>#REF!</v>
      </c>
      <c r="R348" s="229" t="e">
        <f>#REF!</f>
        <v>#REF!</v>
      </c>
      <c r="S348" s="229" t="e">
        <f>#REF!</f>
        <v>#REF!</v>
      </c>
      <c r="T348" s="229" t="e">
        <f>#REF!</f>
        <v>#REF!</v>
      </c>
      <c r="U348" s="229" t="e">
        <f>#REF!</f>
        <v>#REF!</v>
      </c>
      <c r="V348" s="229" t="e">
        <f>#REF!</f>
        <v>#REF!</v>
      </c>
      <c r="W348" s="229" t="e">
        <f>#REF!</f>
        <v>#REF!</v>
      </c>
      <c r="X348" s="229" t="e">
        <f>#REF!</f>
        <v>#REF!</v>
      </c>
      <c r="Y348" s="229" t="e">
        <f>#REF!</f>
        <v>#REF!</v>
      </c>
      <c r="Z348" s="229" t="e">
        <f>#REF!</f>
        <v>#REF!</v>
      </c>
      <c r="AA348" s="229" t="e">
        <f>#REF!</f>
        <v>#REF!</v>
      </c>
      <c r="AB348" s="229" t="e">
        <f>#REF!</f>
        <v>#REF!</v>
      </c>
      <c r="AC348" s="229" t="e">
        <f>#REF!</f>
        <v>#REF!</v>
      </c>
      <c r="AD348" s="229" t="e">
        <f>#REF!</f>
        <v>#REF!</v>
      </c>
      <c r="AF348" s="229" t="e">
        <f t="shared" si="5"/>
        <v>#REF!</v>
      </c>
    </row>
    <row r="349" spans="3:32" ht="45" x14ac:dyDescent="0.25">
      <c r="C349" s="169" t="e">
        <f>#REF!</f>
        <v>#REF!</v>
      </c>
      <c r="D349" s="169">
        <v>2015</v>
      </c>
      <c r="E349" s="169" t="e">
        <f>#REF!</f>
        <v>#REF!</v>
      </c>
      <c r="F349" s="169" t="e">
        <f>#REF!</f>
        <v>#REF!</v>
      </c>
      <c r="G349" s="169" t="e">
        <f>#REF!</f>
        <v>#REF!</v>
      </c>
      <c r="H349" s="170" t="e">
        <f>#REF!</f>
        <v>#REF!</v>
      </c>
      <c r="I349" s="169" t="e">
        <f>#REF!</f>
        <v>#REF!</v>
      </c>
      <c r="K349" s="262" t="s">
        <v>764</v>
      </c>
      <c r="L349" s="177">
        <v>8</v>
      </c>
      <c r="M349" s="229" t="e">
        <f>#REF!</f>
        <v>#REF!</v>
      </c>
      <c r="N349" s="229" t="e">
        <f>#REF!</f>
        <v>#REF!</v>
      </c>
      <c r="O349" s="229" t="e">
        <f>#REF!</f>
        <v>#REF!</v>
      </c>
      <c r="P349" s="229" t="e">
        <f>#REF!</f>
        <v>#REF!</v>
      </c>
      <c r="Q349" s="229" t="e">
        <f>#REF!</f>
        <v>#REF!</v>
      </c>
      <c r="R349" s="229" t="e">
        <f>#REF!</f>
        <v>#REF!</v>
      </c>
      <c r="S349" s="229" t="e">
        <f>#REF!</f>
        <v>#REF!</v>
      </c>
      <c r="T349" s="229" t="e">
        <f>#REF!</f>
        <v>#REF!</v>
      </c>
      <c r="U349" s="229" t="e">
        <f>#REF!</f>
        <v>#REF!</v>
      </c>
      <c r="V349" s="229" t="e">
        <f>#REF!</f>
        <v>#REF!</v>
      </c>
      <c r="W349" s="229" t="e">
        <f>#REF!</f>
        <v>#REF!</v>
      </c>
      <c r="X349" s="229" t="e">
        <f>#REF!</f>
        <v>#REF!</v>
      </c>
      <c r="Y349" s="229" t="e">
        <f>#REF!</f>
        <v>#REF!</v>
      </c>
      <c r="Z349" s="229" t="e">
        <f>#REF!</f>
        <v>#REF!</v>
      </c>
      <c r="AA349" s="229" t="e">
        <f>#REF!</f>
        <v>#REF!</v>
      </c>
      <c r="AB349" s="229" t="e">
        <f>#REF!</f>
        <v>#REF!</v>
      </c>
      <c r="AC349" s="229" t="e">
        <f>#REF!</f>
        <v>#REF!</v>
      </c>
      <c r="AD349" s="229" t="e">
        <f>#REF!</f>
        <v>#REF!</v>
      </c>
      <c r="AF349" s="229" t="e">
        <f t="shared" si="5"/>
        <v>#REF!</v>
      </c>
    </row>
    <row r="350" spans="3:32" ht="30" x14ac:dyDescent="0.25">
      <c r="C350" s="169" t="e">
        <f>#REF!</f>
        <v>#REF!</v>
      </c>
      <c r="D350" s="169">
        <v>2015</v>
      </c>
      <c r="E350" s="169" t="e">
        <f>#REF!</f>
        <v>#REF!</v>
      </c>
      <c r="F350" s="169" t="e">
        <f>#REF!</f>
        <v>#REF!</v>
      </c>
      <c r="G350" s="169" t="e">
        <f>#REF!</f>
        <v>#REF!</v>
      </c>
      <c r="H350" s="170" t="e">
        <f>#REF!</f>
        <v>#REF!</v>
      </c>
      <c r="I350" s="169" t="e">
        <f>#REF!</f>
        <v>#REF!</v>
      </c>
      <c r="K350" s="263" t="s">
        <v>765</v>
      </c>
      <c r="L350" s="177">
        <v>8.1</v>
      </c>
      <c r="M350" s="229" t="e">
        <f>#REF!</f>
        <v>#REF!</v>
      </c>
      <c r="N350" s="229" t="e">
        <f>#REF!</f>
        <v>#REF!</v>
      </c>
      <c r="O350" s="229" t="e">
        <f>#REF!</f>
        <v>#REF!</v>
      </c>
      <c r="P350" s="229" t="e">
        <f>#REF!</f>
        <v>#REF!</v>
      </c>
      <c r="Q350" s="229" t="e">
        <f>#REF!</f>
        <v>#REF!</v>
      </c>
      <c r="R350" s="229" t="e">
        <f>#REF!</f>
        <v>#REF!</v>
      </c>
      <c r="S350" s="229" t="e">
        <f>#REF!</f>
        <v>#REF!</v>
      </c>
      <c r="T350" s="229" t="e">
        <f>#REF!</f>
        <v>#REF!</v>
      </c>
      <c r="U350" s="229" t="e">
        <f>#REF!</f>
        <v>#REF!</v>
      </c>
      <c r="V350" s="229" t="e">
        <f>#REF!</f>
        <v>#REF!</v>
      </c>
      <c r="W350" s="229" t="e">
        <f>#REF!</f>
        <v>#REF!</v>
      </c>
      <c r="X350" s="229" t="e">
        <f>#REF!</f>
        <v>#REF!</v>
      </c>
      <c r="Y350" s="229" t="e">
        <f>#REF!</f>
        <v>#REF!</v>
      </c>
      <c r="Z350" s="229" t="e">
        <f>#REF!</f>
        <v>#REF!</v>
      </c>
      <c r="AA350" s="229" t="e">
        <f>#REF!</f>
        <v>#REF!</v>
      </c>
      <c r="AB350" s="229" t="e">
        <f>#REF!</f>
        <v>#REF!</v>
      </c>
      <c r="AC350" s="229" t="e">
        <f>#REF!</f>
        <v>#REF!</v>
      </c>
      <c r="AD350" s="229" t="e">
        <f>#REF!</f>
        <v>#REF!</v>
      </c>
      <c r="AF350" s="229" t="e">
        <f t="shared" si="5"/>
        <v>#REF!</v>
      </c>
    </row>
    <row r="351" spans="3:32" ht="30" x14ac:dyDescent="0.25">
      <c r="C351" s="169" t="e">
        <f>#REF!</f>
        <v>#REF!</v>
      </c>
      <c r="D351" s="169">
        <v>2015</v>
      </c>
      <c r="E351" s="169" t="e">
        <f>#REF!</f>
        <v>#REF!</v>
      </c>
      <c r="F351" s="169" t="e">
        <f>#REF!</f>
        <v>#REF!</v>
      </c>
      <c r="G351" s="169" t="e">
        <f>#REF!</f>
        <v>#REF!</v>
      </c>
      <c r="H351" s="170" t="e">
        <f>#REF!</f>
        <v>#REF!</v>
      </c>
      <c r="I351" s="169" t="e">
        <f>#REF!</f>
        <v>#REF!</v>
      </c>
      <c r="K351" s="263" t="s">
        <v>772</v>
      </c>
      <c r="L351" s="177">
        <v>8.1999999999999993</v>
      </c>
      <c r="M351" s="229" t="e">
        <f>#REF!</f>
        <v>#REF!</v>
      </c>
      <c r="N351" s="229" t="e">
        <f>#REF!</f>
        <v>#REF!</v>
      </c>
      <c r="O351" s="229" t="e">
        <f>#REF!</f>
        <v>#REF!</v>
      </c>
      <c r="P351" s="229" t="e">
        <f>#REF!</f>
        <v>#REF!</v>
      </c>
      <c r="Q351" s="229" t="e">
        <f>#REF!</f>
        <v>#REF!</v>
      </c>
      <c r="R351" s="229" t="e">
        <f>#REF!</f>
        <v>#REF!</v>
      </c>
      <c r="S351" s="229" t="e">
        <f>#REF!</f>
        <v>#REF!</v>
      </c>
      <c r="T351" s="229" t="e">
        <f>#REF!</f>
        <v>#REF!</v>
      </c>
      <c r="U351" s="229" t="e">
        <f>#REF!</f>
        <v>#REF!</v>
      </c>
      <c r="V351" s="229" t="e">
        <f>#REF!</f>
        <v>#REF!</v>
      </c>
      <c r="W351" s="229" t="e">
        <f>#REF!</f>
        <v>#REF!</v>
      </c>
      <c r="X351" s="229" t="e">
        <f>#REF!</f>
        <v>#REF!</v>
      </c>
      <c r="Y351" s="229" t="e">
        <f>#REF!</f>
        <v>#REF!</v>
      </c>
      <c r="Z351" s="229" t="e">
        <f>#REF!</f>
        <v>#REF!</v>
      </c>
      <c r="AA351" s="229" t="e">
        <f>#REF!</f>
        <v>#REF!</v>
      </c>
      <c r="AB351" s="229" t="e">
        <f>#REF!</f>
        <v>#REF!</v>
      </c>
      <c r="AC351" s="229" t="e">
        <f>#REF!</f>
        <v>#REF!</v>
      </c>
      <c r="AD351" s="229" t="e">
        <f>#REF!</f>
        <v>#REF!</v>
      </c>
      <c r="AF351" s="229" t="e">
        <f t="shared" si="5"/>
        <v>#REF!</v>
      </c>
    </row>
    <row r="352" spans="3:32" ht="30" x14ac:dyDescent="0.25">
      <c r="C352" s="169" t="e">
        <f>#REF!</f>
        <v>#REF!</v>
      </c>
      <c r="D352" s="169">
        <v>2015</v>
      </c>
      <c r="E352" s="169" t="e">
        <f>#REF!</f>
        <v>#REF!</v>
      </c>
      <c r="F352" s="169" t="e">
        <f>#REF!</f>
        <v>#REF!</v>
      </c>
      <c r="G352" s="169" t="e">
        <f>#REF!</f>
        <v>#REF!</v>
      </c>
      <c r="H352" s="170" t="e">
        <f>#REF!</f>
        <v>#REF!</v>
      </c>
      <c r="I352" s="169" t="e">
        <f>#REF!</f>
        <v>#REF!</v>
      </c>
      <c r="K352" s="263" t="s">
        <v>774</v>
      </c>
      <c r="L352" s="177">
        <v>8.3000000000000007</v>
      </c>
      <c r="M352" s="229" t="e">
        <f>#REF!</f>
        <v>#REF!</v>
      </c>
      <c r="N352" s="229" t="e">
        <f>#REF!</f>
        <v>#REF!</v>
      </c>
      <c r="O352" s="229" t="e">
        <f>#REF!</f>
        <v>#REF!</v>
      </c>
      <c r="P352" s="229" t="e">
        <f>#REF!</f>
        <v>#REF!</v>
      </c>
      <c r="Q352" s="229" t="e">
        <f>#REF!</f>
        <v>#REF!</v>
      </c>
      <c r="R352" s="229" t="e">
        <f>#REF!</f>
        <v>#REF!</v>
      </c>
      <c r="S352" s="229" t="e">
        <f>#REF!</f>
        <v>#REF!</v>
      </c>
      <c r="T352" s="229" t="e">
        <f>#REF!</f>
        <v>#REF!</v>
      </c>
      <c r="U352" s="229" t="e">
        <f>#REF!</f>
        <v>#REF!</v>
      </c>
      <c r="V352" s="229" t="e">
        <f>#REF!</f>
        <v>#REF!</v>
      </c>
      <c r="W352" s="229" t="e">
        <f>#REF!</f>
        <v>#REF!</v>
      </c>
      <c r="X352" s="229" t="e">
        <f>#REF!</f>
        <v>#REF!</v>
      </c>
      <c r="Y352" s="229" t="e">
        <f>#REF!</f>
        <v>#REF!</v>
      </c>
      <c r="Z352" s="229" t="e">
        <f>#REF!</f>
        <v>#REF!</v>
      </c>
      <c r="AA352" s="229" t="e">
        <f>#REF!</f>
        <v>#REF!</v>
      </c>
      <c r="AB352" s="229" t="e">
        <f>#REF!</f>
        <v>#REF!</v>
      </c>
      <c r="AC352" s="229" t="e">
        <f>#REF!</f>
        <v>#REF!</v>
      </c>
      <c r="AD352" s="229" t="e">
        <f>#REF!</f>
        <v>#REF!</v>
      </c>
      <c r="AF352" s="229" t="e">
        <f t="shared" si="5"/>
        <v>#REF!</v>
      </c>
    </row>
    <row r="353" spans="3:32" ht="30" x14ac:dyDescent="0.25">
      <c r="C353" s="169" t="e">
        <f>#REF!</f>
        <v>#REF!</v>
      </c>
      <c r="D353" s="169">
        <v>2015</v>
      </c>
      <c r="E353" s="169" t="e">
        <f>#REF!</f>
        <v>#REF!</v>
      </c>
      <c r="F353" s="169" t="e">
        <f>#REF!</f>
        <v>#REF!</v>
      </c>
      <c r="G353" s="169" t="e">
        <f>#REF!</f>
        <v>#REF!</v>
      </c>
      <c r="H353" s="170" t="e">
        <f>#REF!</f>
        <v>#REF!</v>
      </c>
      <c r="I353" s="169" t="e">
        <f>#REF!</f>
        <v>#REF!</v>
      </c>
      <c r="K353" s="263" t="s">
        <v>777</v>
      </c>
      <c r="L353" s="177">
        <v>8.4</v>
      </c>
      <c r="M353" s="229" t="e">
        <f>#REF!</f>
        <v>#REF!</v>
      </c>
      <c r="N353" s="229" t="e">
        <f>#REF!</f>
        <v>#REF!</v>
      </c>
      <c r="O353" s="229" t="e">
        <f>#REF!</f>
        <v>#REF!</v>
      </c>
      <c r="P353" s="229" t="e">
        <f>#REF!</f>
        <v>#REF!</v>
      </c>
      <c r="Q353" s="229" t="e">
        <f>#REF!</f>
        <v>#REF!</v>
      </c>
      <c r="R353" s="229" t="e">
        <f>#REF!</f>
        <v>#REF!</v>
      </c>
      <c r="S353" s="229" t="e">
        <f>#REF!</f>
        <v>#REF!</v>
      </c>
      <c r="T353" s="229" t="e">
        <f>#REF!</f>
        <v>#REF!</v>
      </c>
      <c r="U353" s="229" t="e">
        <f>#REF!</f>
        <v>#REF!</v>
      </c>
      <c r="V353" s="229" t="e">
        <f>#REF!</f>
        <v>#REF!</v>
      </c>
      <c r="W353" s="229" t="e">
        <f>#REF!</f>
        <v>#REF!</v>
      </c>
      <c r="X353" s="229" t="e">
        <f>#REF!</f>
        <v>#REF!</v>
      </c>
      <c r="Y353" s="229" t="e">
        <f>#REF!</f>
        <v>#REF!</v>
      </c>
      <c r="Z353" s="229" t="e">
        <f>#REF!</f>
        <v>#REF!</v>
      </c>
      <c r="AA353" s="229" t="e">
        <f>#REF!</f>
        <v>#REF!</v>
      </c>
      <c r="AB353" s="229" t="e">
        <f>#REF!</f>
        <v>#REF!</v>
      </c>
      <c r="AC353" s="229" t="e">
        <f>#REF!</f>
        <v>#REF!</v>
      </c>
      <c r="AD353" s="229" t="e">
        <f>#REF!</f>
        <v>#REF!</v>
      </c>
      <c r="AF353" s="229" t="e">
        <f t="shared" si="5"/>
        <v>#REF!</v>
      </c>
    </row>
    <row r="354" spans="3:32" x14ac:dyDescent="0.25">
      <c r="C354" s="169" t="e">
        <f>#REF!</f>
        <v>#REF!</v>
      </c>
      <c r="D354" s="169">
        <v>2015</v>
      </c>
      <c r="E354" s="169" t="e">
        <f>#REF!</f>
        <v>#REF!</v>
      </c>
      <c r="F354" s="169" t="e">
        <f>#REF!</f>
        <v>#REF!</v>
      </c>
      <c r="G354" s="169" t="e">
        <f>#REF!</f>
        <v>#REF!</v>
      </c>
      <c r="H354" s="170" t="e">
        <f>#REF!</f>
        <v>#REF!</v>
      </c>
      <c r="I354" s="169" t="e">
        <f>#REF!</f>
        <v>#REF!</v>
      </c>
      <c r="K354" s="263" t="s">
        <v>781</v>
      </c>
      <c r="L354" s="177">
        <v>8.5</v>
      </c>
      <c r="M354" s="229" t="e">
        <f>#REF!</f>
        <v>#REF!</v>
      </c>
      <c r="N354" s="229" t="e">
        <f>#REF!</f>
        <v>#REF!</v>
      </c>
      <c r="O354" s="229" t="e">
        <f>#REF!</f>
        <v>#REF!</v>
      </c>
      <c r="P354" s="229" t="e">
        <f>#REF!</f>
        <v>#REF!</v>
      </c>
      <c r="Q354" s="229" t="e">
        <f>#REF!</f>
        <v>#REF!</v>
      </c>
      <c r="R354" s="229" t="e">
        <f>#REF!</f>
        <v>#REF!</v>
      </c>
      <c r="S354" s="229" t="e">
        <f>#REF!</f>
        <v>#REF!</v>
      </c>
      <c r="T354" s="229" t="e">
        <f>#REF!</f>
        <v>#REF!</v>
      </c>
      <c r="U354" s="229" t="e">
        <f>#REF!</f>
        <v>#REF!</v>
      </c>
      <c r="V354" s="229" t="e">
        <f>#REF!</f>
        <v>#REF!</v>
      </c>
      <c r="W354" s="229" t="e">
        <f>#REF!</f>
        <v>#REF!</v>
      </c>
      <c r="X354" s="229" t="e">
        <f>#REF!</f>
        <v>#REF!</v>
      </c>
      <c r="Y354" s="229" t="e">
        <f>#REF!</f>
        <v>#REF!</v>
      </c>
      <c r="Z354" s="229" t="e">
        <f>#REF!</f>
        <v>#REF!</v>
      </c>
      <c r="AA354" s="229" t="e">
        <f>#REF!</f>
        <v>#REF!</v>
      </c>
      <c r="AB354" s="229" t="e">
        <f>#REF!</f>
        <v>#REF!</v>
      </c>
      <c r="AC354" s="229" t="e">
        <f>#REF!</f>
        <v>#REF!</v>
      </c>
      <c r="AD354" s="229" t="e">
        <f>#REF!</f>
        <v>#REF!</v>
      </c>
      <c r="AF354" s="229" t="e">
        <f t="shared" si="5"/>
        <v>#REF!</v>
      </c>
    </row>
    <row r="355" spans="3:32" ht="30" x14ac:dyDescent="0.25">
      <c r="C355" s="169" t="e">
        <f>#REF!</f>
        <v>#REF!</v>
      </c>
      <c r="D355" s="169">
        <v>2015</v>
      </c>
      <c r="E355" s="169" t="e">
        <f>#REF!</f>
        <v>#REF!</v>
      </c>
      <c r="F355" s="169" t="e">
        <f>#REF!</f>
        <v>#REF!</v>
      </c>
      <c r="G355" s="169" t="e">
        <f>#REF!</f>
        <v>#REF!</v>
      </c>
      <c r="H355" s="170" t="e">
        <f>#REF!</f>
        <v>#REF!</v>
      </c>
      <c r="I355" s="169" t="e">
        <f>#REF!</f>
        <v>#REF!</v>
      </c>
      <c r="K355" s="263" t="s">
        <v>783</v>
      </c>
      <c r="L355" s="177">
        <v>8.6</v>
      </c>
      <c r="M355" s="229" t="e">
        <f>#REF!</f>
        <v>#REF!</v>
      </c>
      <c r="N355" s="229" t="e">
        <f>#REF!</f>
        <v>#REF!</v>
      </c>
      <c r="O355" s="229" t="e">
        <f>#REF!</f>
        <v>#REF!</v>
      </c>
      <c r="P355" s="229" t="e">
        <f>#REF!</f>
        <v>#REF!</v>
      </c>
      <c r="Q355" s="229" t="e">
        <f>#REF!</f>
        <v>#REF!</v>
      </c>
      <c r="R355" s="229" t="e">
        <f>#REF!</f>
        <v>#REF!</v>
      </c>
      <c r="S355" s="229" t="e">
        <f>#REF!</f>
        <v>#REF!</v>
      </c>
      <c r="T355" s="229" t="e">
        <f>#REF!</f>
        <v>#REF!</v>
      </c>
      <c r="U355" s="229" t="e">
        <f>#REF!</f>
        <v>#REF!</v>
      </c>
      <c r="V355" s="229" t="e">
        <f>#REF!</f>
        <v>#REF!</v>
      </c>
      <c r="W355" s="229" t="e">
        <f>#REF!</f>
        <v>#REF!</v>
      </c>
      <c r="X355" s="229" t="e">
        <f>#REF!</f>
        <v>#REF!</v>
      </c>
      <c r="Y355" s="229" t="e">
        <f>#REF!</f>
        <v>#REF!</v>
      </c>
      <c r="Z355" s="229" t="e">
        <f>#REF!</f>
        <v>#REF!</v>
      </c>
      <c r="AA355" s="229" t="e">
        <f>#REF!</f>
        <v>#REF!</v>
      </c>
      <c r="AB355" s="229" t="e">
        <f>#REF!</f>
        <v>#REF!</v>
      </c>
      <c r="AC355" s="229" t="e">
        <f>#REF!</f>
        <v>#REF!</v>
      </c>
      <c r="AD355" s="229" t="e">
        <f>#REF!</f>
        <v>#REF!</v>
      </c>
      <c r="AF355" s="229" t="e">
        <f t="shared" si="5"/>
        <v>#REF!</v>
      </c>
    </row>
    <row r="356" spans="3:32" x14ac:dyDescent="0.25">
      <c r="C356" s="169" t="e">
        <f>#REF!</f>
        <v>#REF!</v>
      </c>
      <c r="D356" s="169">
        <v>2015</v>
      </c>
      <c r="E356" s="169" t="e">
        <f>#REF!</f>
        <v>#REF!</v>
      </c>
      <c r="F356" s="169" t="e">
        <f>#REF!</f>
        <v>#REF!</v>
      </c>
      <c r="G356" s="169" t="e">
        <f>#REF!</f>
        <v>#REF!</v>
      </c>
      <c r="H356" s="170" t="e">
        <f>#REF!</f>
        <v>#REF!</v>
      </c>
      <c r="I356" s="169" t="e">
        <f>#REF!</f>
        <v>#REF!</v>
      </c>
      <c r="K356" s="257"/>
      <c r="L356" s="177">
        <v>0</v>
      </c>
      <c r="M356" s="229" t="e">
        <f>#REF!</f>
        <v>#REF!</v>
      </c>
      <c r="N356" s="229" t="e">
        <f>#REF!</f>
        <v>#REF!</v>
      </c>
      <c r="O356" s="229" t="e">
        <f>#REF!</f>
        <v>#REF!</v>
      </c>
      <c r="P356" s="229" t="e">
        <f>#REF!</f>
        <v>#REF!</v>
      </c>
      <c r="Q356" s="229" t="e">
        <f>#REF!</f>
        <v>#REF!</v>
      </c>
      <c r="R356" s="229" t="e">
        <f>#REF!</f>
        <v>#REF!</v>
      </c>
      <c r="S356" s="229" t="e">
        <f>#REF!</f>
        <v>#REF!</v>
      </c>
      <c r="T356" s="229" t="e">
        <f>#REF!</f>
        <v>#REF!</v>
      </c>
      <c r="U356" s="229" t="e">
        <f>#REF!</f>
        <v>#REF!</v>
      </c>
      <c r="V356" s="229" t="e">
        <f>#REF!</f>
        <v>#REF!</v>
      </c>
      <c r="W356" s="229" t="e">
        <f>#REF!</f>
        <v>#REF!</v>
      </c>
      <c r="X356" s="229" t="e">
        <f>#REF!</f>
        <v>#REF!</v>
      </c>
      <c r="Y356" s="229" t="e">
        <f>#REF!</f>
        <v>#REF!</v>
      </c>
      <c r="Z356" s="229" t="e">
        <f>#REF!</f>
        <v>#REF!</v>
      </c>
      <c r="AA356" s="229" t="e">
        <f>#REF!</f>
        <v>#REF!</v>
      </c>
      <c r="AB356" s="229" t="e">
        <f>#REF!</f>
        <v>#REF!</v>
      </c>
      <c r="AC356" s="229" t="e">
        <f>#REF!</f>
        <v>#REF!</v>
      </c>
      <c r="AD356" s="229" t="e">
        <f>#REF!</f>
        <v>#REF!</v>
      </c>
      <c r="AF356" s="229" t="e">
        <f t="shared" si="5"/>
        <v>#REF!</v>
      </c>
    </row>
    <row r="357" spans="3:32" ht="30" x14ac:dyDescent="0.25">
      <c r="C357" s="169" t="e">
        <f>#REF!</f>
        <v>#REF!</v>
      </c>
      <c r="D357" s="169">
        <v>2015</v>
      </c>
      <c r="E357" s="169" t="e">
        <f>#REF!</f>
        <v>#REF!</v>
      </c>
      <c r="F357" s="169" t="e">
        <f>#REF!</f>
        <v>#REF!</v>
      </c>
      <c r="G357" s="169" t="e">
        <f>#REF!</f>
        <v>#REF!</v>
      </c>
      <c r="H357" s="170" t="e">
        <f>#REF!</f>
        <v>#REF!</v>
      </c>
      <c r="I357" s="169" t="e">
        <f>#REF!</f>
        <v>#REF!</v>
      </c>
      <c r="K357" s="262" t="s">
        <v>788</v>
      </c>
      <c r="L357" s="177">
        <v>9</v>
      </c>
      <c r="M357" s="229" t="e">
        <f>#REF!</f>
        <v>#REF!</v>
      </c>
      <c r="N357" s="229" t="e">
        <f>#REF!</f>
        <v>#REF!</v>
      </c>
      <c r="O357" s="229" t="e">
        <f>#REF!</f>
        <v>#REF!</v>
      </c>
      <c r="P357" s="229" t="e">
        <f>#REF!</f>
        <v>#REF!</v>
      </c>
      <c r="Q357" s="229" t="e">
        <f>#REF!</f>
        <v>#REF!</v>
      </c>
      <c r="R357" s="229" t="e">
        <f>#REF!</f>
        <v>#REF!</v>
      </c>
      <c r="S357" s="229" t="e">
        <f>#REF!</f>
        <v>#REF!</v>
      </c>
      <c r="T357" s="229" t="e">
        <f>#REF!</f>
        <v>#REF!</v>
      </c>
      <c r="U357" s="229" t="e">
        <f>#REF!</f>
        <v>#REF!</v>
      </c>
      <c r="V357" s="229" t="e">
        <f>#REF!</f>
        <v>#REF!</v>
      </c>
      <c r="W357" s="229" t="e">
        <f>#REF!</f>
        <v>#REF!</v>
      </c>
      <c r="X357" s="229" t="e">
        <f>#REF!</f>
        <v>#REF!</v>
      </c>
      <c r="Y357" s="229" t="e">
        <f>#REF!</f>
        <v>#REF!</v>
      </c>
      <c r="Z357" s="229" t="e">
        <f>#REF!</f>
        <v>#REF!</v>
      </c>
      <c r="AA357" s="229" t="e">
        <f>#REF!</f>
        <v>#REF!</v>
      </c>
      <c r="AB357" s="229" t="e">
        <f>#REF!</f>
        <v>#REF!</v>
      </c>
      <c r="AC357" s="229" t="e">
        <f>#REF!</f>
        <v>#REF!</v>
      </c>
      <c r="AD357" s="229" t="e">
        <f>#REF!</f>
        <v>#REF!</v>
      </c>
      <c r="AF357" s="229" t="e">
        <f t="shared" si="5"/>
        <v>#REF!</v>
      </c>
    </row>
    <row r="358" spans="3:32" x14ac:dyDescent="0.25">
      <c r="C358" s="169" t="e">
        <f>#REF!</f>
        <v>#REF!</v>
      </c>
      <c r="D358" s="169">
        <v>2015</v>
      </c>
      <c r="E358" s="169" t="e">
        <f>#REF!</f>
        <v>#REF!</v>
      </c>
      <c r="F358" s="169" t="e">
        <f>#REF!</f>
        <v>#REF!</v>
      </c>
      <c r="G358" s="169" t="e">
        <f>#REF!</f>
        <v>#REF!</v>
      </c>
      <c r="H358" s="170" t="e">
        <f>#REF!</f>
        <v>#REF!</v>
      </c>
      <c r="I358" s="169" t="e">
        <f>#REF!</f>
        <v>#REF!</v>
      </c>
      <c r="K358" s="263" t="s">
        <v>789</v>
      </c>
      <c r="L358" s="177">
        <v>9.1</v>
      </c>
      <c r="M358" s="229" t="e">
        <f>#REF!</f>
        <v>#REF!</v>
      </c>
      <c r="N358" s="229" t="e">
        <f>#REF!</f>
        <v>#REF!</v>
      </c>
      <c r="O358" s="229" t="e">
        <f>#REF!</f>
        <v>#REF!</v>
      </c>
      <c r="P358" s="229" t="e">
        <f>#REF!</f>
        <v>#REF!</v>
      </c>
      <c r="Q358" s="229" t="e">
        <f>#REF!</f>
        <v>#REF!</v>
      </c>
      <c r="R358" s="229" t="e">
        <f>#REF!</f>
        <v>#REF!</v>
      </c>
      <c r="S358" s="229" t="e">
        <f>#REF!</f>
        <v>#REF!</v>
      </c>
      <c r="T358" s="229" t="e">
        <f>#REF!</f>
        <v>#REF!</v>
      </c>
      <c r="U358" s="229" t="e">
        <f>#REF!</f>
        <v>#REF!</v>
      </c>
      <c r="V358" s="229" t="e">
        <f>#REF!</f>
        <v>#REF!</v>
      </c>
      <c r="W358" s="229" t="e">
        <f>#REF!</f>
        <v>#REF!</v>
      </c>
      <c r="X358" s="229" t="e">
        <f>#REF!</f>
        <v>#REF!</v>
      </c>
      <c r="Y358" s="229" t="e">
        <f>#REF!</f>
        <v>#REF!</v>
      </c>
      <c r="Z358" s="229" t="e">
        <f>#REF!</f>
        <v>#REF!</v>
      </c>
      <c r="AA358" s="229" t="e">
        <f>#REF!</f>
        <v>#REF!</v>
      </c>
      <c r="AB358" s="229" t="e">
        <f>#REF!</f>
        <v>#REF!</v>
      </c>
      <c r="AC358" s="229" t="e">
        <f>#REF!</f>
        <v>#REF!</v>
      </c>
      <c r="AD358" s="229" t="e">
        <f>#REF!</f>
        <v>#REF!</v>
      </c>
      <c r="AF358" s="229" t="e">
        <f t="shared" si="5"/>
        <v>#REF!</v>
      </c>
    </row>
    <row r="359" spans="3:32" ht="30" x14ac:dyDescent="0.25">
      <c r="C359" s="169" t="e">
        <f>#REF!</f>
        <v>#REF!</v>
      </c>
      <c r="D359" s="169">
        <v>2015</v>
      </c>
      <c r="E359" s="169" t="e">
        <f>#REF!</f>
        <v>#REF!</v>
      </c>
      <c r="F359" s="169" t="e">
        <f>#REF!</f>
        <v>#REF!</v>
      </c>
      <c r="G359" s="169" t="e">
        <f>#REF!</f>
        <v>#REF!</v>
      </c>
      <c r="H359" s="170" t="e">
        <f>#REF!</f>
        <v>#REF!</v>
      </c>
      <c r="I359" s="169" t="e">
        <f>#REF!</f>
        <v>#REF!</v>
      </c>
      <c r="K359" s="263" t="s">
        <v>1183</v>
      </c>
      <c r="L359" s="177">
        <v>9.1999999999999993</v>
      </c>
      <c r="M359" s="229" t="e">
        <f>#REF!</f>
        <v>#REF!</v>
      </c>
      <c r="N359" s="229" t="e">
        <f>#REF!</f>
        <v>#REF!</v>
      </c>
      <c r="O359" s="229" t="e">
        <f>#REF!</f>
        <v>#REF!</v>
      </c>
      <c r="P359" s="229" t="e">
        <f>#REF!</f>
        <v>#REF!</v>
      </c>
      <c r="Q359" s="229" t="e">
        <f>#REF!</f>
        <v>#REF!</v>
      </c>
      <c r="R359" s="229" t="e">
        <f>#REF!</f>
        <v>#REF!</v>
      </c>
      <c r="S359" s="229" t="e">
        <f>#REF!</f>
        <v>#REF!</v>
      </c>
      <c r="T359" s="229" t="e">
        <f>#REF!</f>
        <v>#REF!</v>
      </c>
      <c r="U359" s="229" t="e">
        <f>#REF!</f>
        <v>#REF!</v>
      </c>
      <c r="V359" s="229" t="e">
        <f>#REF!</f>
        <v>#REF!</v>
      </c>
      <c r="W359" s="229" t="e">
        <f>#REF!</f>
        <v>#REF!</v>
      </c>
      <c r="X359" s="229" t="e">
        <f>#REF!</f>
        <v>#REF!</v>
      </c>
      <c r="Y359" s="229" t="e">
        <f>#REF!</f>
        <v>#REF!</v>
      </c>
      <c r="Z359" s="229" t="e">
        <f>#REF!</f>
        <v>#REF!</v>
      </c>
      <c r="AA359" s="229" t="e">
        <f>#REF!</f>
        <v>#REF!</v>
      </c>
      <c r="AB359" s="229" t="e">
        <f>#REF!</f>
        <v>#REF!</v>
      </c>
      <c r="AC359" s="229" t="e">
        <f>#REF!</f>
        <v>#REF!</v>
      </c>
      <c r="AD359" s="229" t="e">
        <f>#REF!</f>
        <v>#REF!</v>
      </c>
      <c r="AF359" s="229" t="e">
        <f t="shared" si="5"/>
        <v>#REF!</v>
      </c>
    </row>
    <row r="360" spans="3:32" x14ac:dyDescent="0.25">
      <c r="C360" s="169" t="e">
        <f>#REF!</f>
        <v>#REF!</v>
      </c>
      <c r="D360" s="169">
        <v>2015</v>
      </c>
      <c r="E360" s="169" t="e">
        <f>#REF!</f>
        <v>#REF!</v>
      </c>
      <c r="F360" s="169" t="e">
        <f>#REF!</f>
        <v>#REF!</v>
      </c>
      <c r="G360" s="169" t="e">
        <f>#REF!</f>
        <v>#REF!</v>
      </c>
      <c r="H360" s="170" t="e">
        <f>#REF!</f>
        <v>#REF!</v>
      </c>
      <c r="I360" s="169" t="e">
        <f>#REF!</f>
        <v>#REF!</v>
      </c>
      <c r="K360" s="263"/>
      <c r="L360" s="177"/>
      <c r="M360" s="229" t="e">
        <f>#REF!</f>
        <v>#REF!</v>
      </c>
      <c r="N360" s="229" t="e">
        <f>#REF!</f>
        <v>#REF!</v>
      </c>
      <c r="O360" s="229" t="e">
        <f>#REF!</f>
        <v>#REF!</v>
      </c>
      <c r="P360" s="229" t="e">
        <f>#REF!</f>
        <v>#REF!</v>
      </c>
      <c r="Q360" s="229" t="e">
        <f>#REF!</f>
        <v>#REF!</v>
      </c>
      <c r="R360" s="229" t="e">
        <f>#REF!</f>
        <v>#REF!</v>
      </c>
      <c r="S360" s="229" t="e">
        <f>#REF!</f>
        <v>#REF!</v>
      </c>
      <c r="T360" s="229" t="e">
        <f>#REF!</f>
        <v>#REF!</v>
      </c>
      <c r="U360" s="229" t="e">
        <f>#REF!</f>
        <v>#REF!</v>
      </c>
      <c r="V360" s="229" t="e">
        <f>#REF!</f>
        <v>#REF!</v>
      </c>
      <c r="W360" s="229" t="e">
        <f>#REF!</f>
        <v>#REF!</v>
      </c>
      <c r="X360" s="229" t="e">
        <f>#REF!</f>
        <v>#REF!</v>
      </c>
      <c r="Y360" s="229" t="e">
        <f>#REF!</f>
        <v>#REF!</v>
      </c>
      <c r="Z360" s="229" t="e">
        <f>#REF!</f>
        <v>#REF!</v>
      </c>
      <c r="AA360" s="229" t="e">
        <f>#REF!</f>
        <v>#REF!</v>
      </c>
      <c r="AB360" s="229" t="e">
        <f>#REF!</f>
        <v>#REF!</v>
      </c>
      <c r="AC360" s="229" t="e">
        <f>#REF!</f>
        <v>#REF!</v>
      </c>
      <c r="AD360" s="229" t="e">
        <f>#REF!</f>
        <v>#REF!</v>
      </c>
      <c r="AF360" s="229" t="e">
        <f t="shared" si="5"/>
        <v>#REF!</v>
      </c>
    </row>
    <row r="361" spans="3:32" ht="45" x14ac:dyDescent="0.25">
      <c r="C361" s="169" t="e">
        <f>#REF!</f>
        <v>#REF!</v>
      </c>
      <c r="D361" s="169">
        <v>2015</v>
      </c>
      <c r="E361" s="169" t="e">
        <f>#REF!</f>
        <v>#REF!</v>
      </c>
      <c r="F361" s="169" t="e">
        <f>#REF!</f>
        <v>#REF!</v>
      </c>
      <c r="G361" s="169" t="e">
        <f>#REF!</f>
        <v>#REF!</v>
      </c>
      <c r="H361" s="170" t="e">
        <f>#REF!</f>
        <v>#REF!</v>
      </c>
      <c r="I361" s="169" t="e">
        <f>#REF!</f>
        <v>#REF!</v>
      </c>
      <c r="K361" s="263" t="s">
        <v>794</v>
      </c>
      <c r="L361" s="177">
        <v>9.3000000000000007</v>
      </c>
      <c r="M361" s="229" t="e">
        <f>#REF!</f>
        <v>#REF!</v>
      </c>
      <c r="N361" s="229" t="e">
        <f>#REF!</f>
        <v>#REF!</v>
      </c>
      <c r="O361" s="229" t="e">
        <f>#REF!</f>
        <v>#REF!</v>
      </c>
      <c r="P361" s="229" t="e">
        <f>#REF!</f>
        <v>#REF!</v>
      </c>
      <c r="Q361" s="229" t="e">
        <f>#REF!</f>
        <v>#REF!</v>
      </c>
      <c r="R361" s="229" t="e">
        <f>#REF!</f>
        <v>#REF!</v>
      </c>
      <c r="S361" s="229" t="e">
        <f>#REF!</f>
        <v>#REF!</v>
      </c>
      <c r="T361" s="229" t="e">
        <f>#REF!</f>
        <v>#REF!</v>
      </c>
      <c r="U361" s="229" t="e">
        <f>#REF!</f>
        <v>#REF!</v>
      </c>
      <c r="V361" s="229" t="e">
        <f>#REF!</f>
        <v>#REF!</v>
      </c>
      <c r="W361" s="229" t="e">
        <f>#REF!</f>
        <v>#REF!</v>
      </c>
      <c r="X361" s="229" t="e">
        <f>#REF!</f>
        <v>#REF!</v>
      </c>
      <c r="Y361" s="229" t="e">
        <f>#REF!</f>
        <v>#REF!</v>
      </c>
      <c r="Z361" s="229" t="e">
        <f>#REF!</f>
        <v>#REF!</v>
      </c>
      <c r="AA361" s="229" t="e">
        <f>#REF!</f>
        <v>#REF!</v>
      </c>
      <c r="AB361" s="229" t="e">
        <f>#REF!</f>
        <v>#REF!</v>
      </c>
      <c r="AC361" s="229" t="e">
        <f>#REF!</f>
        <v>#REF!</v>
      </c>
      <c r="AD361" s="229" t="e">
        <f>#REF!</f>
        <v>#REF!</v>
      </c>
      <c r="AF361" s="229" t="e">
        <f t="shared" si="5"/>
        <v>#REF!</v>
      </c>
    </row>
    <row r="362" spans="3:32" x14ac:dyDescent="0.25">
      <c r="C362" s="169" t="e">
        <f>#REF!</f>
        <v>#REF!</v>
      </c>
      <c r="D362" s="169">
        <v>2015</v>
      </c>
      <c r="E362" s="169" t="e">
        <f>#REF!</f>
        <v>#REF!</v>
      </c>
      <c r="F362" s="169" t="e">
        <f>#REF!</f>
        <v>#REF!</v>
      </c>
      <c r="G362" s="169" t="e">
        <f>#REF!</f>
        <v>#REF!</v>
      </c>
      <c r="H362" s="170" t="e">
        <f>#REF!</f>
        <v>#REF!</v>
      </c>
      <c r="I362" s="169" t="e">
        <f>#REF!</f>
        <v>#REF!</v>
      </c>
      <c r="K362" s="263"/>
      <c r="L362" s="177">
        <v>0</v>
      </c>
      <c r="M362" s="229" t="e">
        <f>#REF!</f>
        <v>#REF!</v>
      </c>
      <c r="N362" s="229" t="e">
        <f>#REF!</f>
        <v>#REF!</v>
      </c>
      <c r="O362" s="229" t="e">
        <f>#REF!</f>
        <v>#REF!</v>
      </c>
      <c r="P362" s="229" t="e">
        <f>#REF!</f>
        <v>#REF!</v>
      </c>
      <c r="Q362" s="229" t="e">
        <f>#REF!</f>
        <v>#REF!</v>
      </c>
      <c r="R362" s="229" t="e">
        <f>#REF!</f>
        <v>#REF!</v>
      </c>
      <c r="S362" s="229" t="e">
        <f>#REF!</f>
        <v>#REF!</v>
      </c>
      <c r="T362" s="229" t="e">
        <f>#REF!</f>
        <v>#REF!</v>
      </c>
      <c r="U362" s="229" t="e">
        <f>#REF!</f>
        <v>#REF!</v>
      </c>
      <c r="V362" s="229" t="e">
        <f>#REF!</f>
        <v>#REF!</v>
      </c>
      <c r="W362" s="229" t="e">
        <f>#REF!</f>
        <v>#REF!</v>
      </c>
      <c r="X362" s="229" t="e">
        <f>#REF!</f>
        <v>#REF!</v>
      </c>
      <c r="Y362" s="229" t="e">
        <f>#REF!</f>
        <v>#REF!</v>
      </c>
      <c r="Z362" s="229" t="e">
        <f>#REF!</f>
        <v>#REF!</v>
      </c>
      <c r="AA362" s="229" t="e">
        <f>#REF!</f>
        <v>#REF!</v>
      </c>
      <c r="AB362" s="229" t="e">
        <f>#REF!</f>
        <v>#REF!</v>
      </c>
      <c r="AC362" s="229" t="e">
        <f>#REF!</f>
        <v>#REF!</v>
      </c>
      <c r="AD362" s="229" t="e">
        <f>#REF!</f>
        <v>#REF!</v>
      </c>
      <c r="AF362" s="229" t="e">
        <f t="shared" si="5"/>
        <v>#REF!</v>
      </c>
    </row>
    <row r="363" spans="3:32" ht="60" x14ac:dyDescent="0.25">
      <c r="C363" s="169" t="e">
        <f>#REF!</f>
        <v>#REF!</v>
      </c>
      <c r="D363" s="169">
        <v>2015</v>
      </c>
      <c r="E363" s="169" t="e">
        <f>#REF!</f>
        <v>#REF!</v>
      </c>
      <c r="F363" s="169" t="e">
        <f>#REF!</f>
        <v>#REF!</v>
      </c>
      <c r="G363" s="169" t="e">
        <f>#REF!</f>
        <v>#REF!</v>
      </c>
      <c r="H363" s="170" t="e">
        <f>#REF!</f>
        <v>#REF!</v>
      </c>
      <c r="I363" s="169" t="e">
        <f>#REF!</f>
        <v>#REF!</v>
      </c>
      <c r="K363" s="262" t="s">
        <v>796</v>
      </c>
      <c r="L363" s="177">
        <v>10</v>
      </c>
      <c r="M363" s="229" t="e">
        <f>#REF!</f>
        <v>#REF!</v>
      </c>
      <c r="N363" s="229" t="e">
        <f>#REF!</f>
        <v>#REF!</v>
      </c>
      <c r="O363" s="229" t="e">
        <f>#REF!</f>
        <v>#REF!</v>
      </c>
      <c r="P363" s="229" t="e">
        <f>#REF!</f>
        <v>#REF!</v>
      </c>
      <c r="Q363" s="229" t="e">
        <f>#REF!</f>
        <v>#REF!</v>
      </c>
      <c r="R363" s="229" t="e">
        <f>#REF!</f>
        <v>#REF!</v>
      </c>
      <c r="S363" s="229" t="e">
        <f>#REF!</f>
        <v>#REF!</v>
      </c>
      <c r="T363" s="229" t="e">
        <f>#REF!</f>
        <v>#REF!</v>
      </c>
      <c r="U363" s="229" t="e">
        <f>#REF!</f>
        <v>#REF!</v>
      </c>
      <c r="V363" s="229" t="e">
        <f>#REF!</f>
        <v>#REF!</v>
      </c>
      <c r="W363" s="229" t="e">
        <f>#REF!</f>
        <v>#REF!</v>
      </c>
      <c r="X363" s="229" t="e">
        <f>#REF!</f>
        <v>#REF!</v>
      </c>
      <c r="Y363" s="229" t="e">
        <f>#REF!</f>
        <v>#REF!</v>
      </c>
      <c r="Z363" s="229" t="e">
        <f>#REF!</f>
        <v>#REF!</v>
      </c>
      <c r="AA363" s="229" t="e">
        <f>#REF!</f>
        <v>#REF!</v>
      </c>
      <c r="AB363" s="229" t="e">
        <f>#REF!</f>
        <v>#REF!</v>
      </c>
      <c r="AC363" s="229" t="e">
        <f>#REF!</f>
        <v>#REF!</v>
      </c>
      <c r="AD363" s="229" t="e">
        <f>#REF!</f>
        <v>#REF!</v>
      </c>
      <c r="AF363" s="229" t="e">
        <f t="shared" si="5"/>
        <v>#REF!</v>
      </c>
    </row>
    <row r="364" spans="3:32" ht="30" x14ac:dyDescent="0.25">
      <c r="C364" s="169" t="e">
        <f>#REF!</f>
        <v>#REF!</v>
      </c>
      <c r="D364" s="169">
        <v>2015</v>
      </c>
      <c r="E364" s="169" t="e">
        <f>#REF!</f>
        <v>#REF!</v>
      </c>
      <c r="F364" s="169" t="e">
        <f>#REF!</f>
        <v>#REF!</v>
      </c>
      <c r="G364" s="169" t="e">
        <f>#REF!</f>
        <v>#REF!</v>
      </c>
      <c r="H364" s="170" t="e">
        <f>#REF!</f>
        <v>#REF!</v>
      </c>
      <c r="I364" s="169" t="e">
        <f>#REF!</f>
        <v>#REF!</v>
      </c>
      <c r="K364" s="263" t="s">
        <v>799</v>
      </c>
      <c r="L364" s="177">
        <v>10.1</v>
      </c>
      <c r="M364" s="229" t="e">
        <f>#REF!</f>
        <v>#REF!</v>
      </c>
      <c r="N364" s="229" t="e">
        <f>#REF!</f>
        <v>#REF!</v>
      </c>
      <c r="O364" s="229" t="e">
        <f>#REF!</f>
        <v>#REF!</v>
      </c>
      <c r="P364" s="229" t="e">
        <f>#REF!</f>
        <v>#REF!</v>
      </c>
      <c r="Q364" s="229" t="e">
        <f>#REF!</f>
        <v>#REF!</v>
      </c>
      <c r="R364" s="229" t="e">
        <f>#REF!</f>
        <v>#REF!</v>
      </c>
      <c r="S364" s="229" t="e">
        <f>#REF!</f>
        <v>#REF!</v>
      </c>
      <c r="T364" s="229" t="e">
        <f>#REF!</f>
        <v>#REF!</v>
      </c>
      <c r="U364" s="229" t="e">
        <f>#REF!</f>
        <v>#REF!</v>
      </c>
      <c r="V364" s="229" t="e">
        <f>#REF!</f>
        <v>#REF!</v>
      </c>
      <c r="W364" s="229" t="e">
        <f>#REF!</f>
        <v>#REF!</v>
      </c>
      <c r="X364" s="229" t="e">
        <f>#REF!</f>
        <v>#REF!</v>
      </c>
      <c r="Y364" s="229" t="e">
        <f>#REF!</f>
        <v>#REF!</v>
      </c>
      <c r="Z364" s="229" t="e">
        <f>#REF!</f>
        <v>#REF!</v>
      </c>
      <c r="AA364" s="229" t="e">
        <f>#REF!</f>
        <v>#REF!</v>
      </c>
      <c r="AB364" s="229" t="e">
        <f>#REF!</f>
        <v>#REF!</v>
      </c>
      <c r="AC364" s="229" t="e">
        <f>#REF!</f>
        <v>#REF!</v>
      </c>
      <c r="AD364" s="229" t="e">
        <f>#REF!</f>
        <v>#REF!</v>
      </c>
      <c r="AF364" s="229" t="e">
        <f t="shared" si="5"/>
        <v>#REF!</v>
      </c>
    </row>
    <row r="365" spans="3:32" ht="30" x14ac:dyDescent="0.25">
      <c r="C365" s="169" t="e">
        <f>#REF!</f>
        <v>#REF!</v>
      </c>
      <c r="D365" s="169">
        <v>2015</v>
      </c>
      <c r="E365" s="169" t="e">
        <f>#REF!</f>
        <v>#REF!</v>
      </c>
      <c r="F365" s="169" t="e">
        <f>#REF!</f>
        <v>#REF!</v>
      </c>
      <c r="G365" s="169" t="e">
        <f>#REF!</f>
        <v>#REF!</v>
      </c>
      <c r="H365" s="170" t="e">
        <f>#REF!</f>
        <v>#REF!</v>
      </c>
      <c r="I365" s="169" t="e">
        <f>#REF!</f>
        <v>#REF!</v>
      </c>
      <c r="K365" s="263" t="s">
        <v>800</v>
      </c>
      <c r="L365" s="177">
        <v>10.199999999999999</v>
      </c>
      <c r="M365" s="229" t="e">
        <f>#REF!</f>
        <v>#REF!</v>
      </c>
      <c r="N365" s="229" t="e">
        <f>#REF!</f>
        <v>#REF!</v>
      </c>
      <c r="O365" s="229" t="e">
        <f>#REF!</f>
        <v>#REF!</v>
      </c>
      <c r="P365" s="229" t="e">
        <f>#REF!</f>
        <v>#REF!</v>
      </c>
      <c r="Q365" s="229" t="e">
        <f>#REF!</f>
        <v>#REF!</v>
      </c>
      <c r="R365" s="229" t="e">
        <f>#REF!</f>
        <v>#REF!</v>
      </c>
      <c r="S365" s="229" t="e">
        <f>#REF!</f>
        <v>#REF!</v>
      </c>
      <c r="T365" s="229" t="e">
        <f>#REF!</f>
        <v>#REF!</v>
      </c>
      <c r="U365" s="229" t="e">
        <f>#REF!</f>
        <v>#REF!</v>
      </c>
      <c r="V365" s="229" t="e">
        <f>#REF!</f>
        <v>#REF!</v>
      </c>
      <c r="W365" s="229" t="e">
        <f>#REF!</f>
        <v>#REF!</v>
      </c>
      <c r="X365" s="229" t="e">
        <f>#REF!</f>
        <v>#REF!</v>
      </c>
      <c r="Y365" s="229" t="e">
        <f>#REF!</f>
        <v>#REF!</v>
      </c>
      <c r="Z365" s="229" t="e">
        <f>#REF!</f>
        <v>#REF!</v>
      </c>
      <c r="AA365" s="229" t="e">
        <f>#REF!</f>
        <v>#REF!</v>
      </c>
      <c r="AB365" s="229" t="e">
        <f>#REF!</f>
        <v>#REF!</v>
      </c>
      <c r="AC365" s="229" t="e">
        <f>#REF!</f>
        <v>#REF!</v>
      </c>
      <c r="AD365" s="229" t="e">
        <f>#REF!</f>
        <v>#REF!</v>
      </c>
      <c r="AF365" s="229" t="e">
        <f t="shared" si="5"/>
        <v>#REF!</v>
      </c>
    </row>
    <row r="366" spans="3:32" x14ac:dyDescent="0.25">
      <c r="C366" s="169" t="e">
        <f>#REF!</f>
        <v>#REF!</v>
      </c>
      <c r="D366" s="169">
        <v>2015</v>
      </c>
      <c r="E366" s="169" t="e">
        <f>#REF!</f>
        <v>#REF!</v>
      </c>
      <c r="F366" s="169" t="e">
        <f>#REF!</f>
        <v>#REF!</v>
      </c>
      <c r="G366" s="169" t="e">
        <f>#REF!</f>
        <v>#REF!</v>
      </c>
      <c r="H366" s="170" t="e">
        <f>#REF!</f>
        <v>#REF!</v>
      </c>
      <c r="I366" s="169" t="e">
        <f>#REF!</f>
        <v>#REF!</v>
      </c>
      <c r="K366" s="263"/>
      <c r="L366" s="177"/>
      <c r="M366" s="229" t="e">
        <f>#REF!</f>
        <v>#REF!</v>
      </c>
      <c r="N366" s="229" t="e">
        <f>#REF!</f>
        <v>#REF!</v>
      </c>
      <c r="O366" s="229" t="e">
        <f>#REF!</f>
        <v>#REF!</v>
      </c>
      <c r="P366" s="229" t="e">
        <f>#REF!</f>
        <v>#REF!</v>
      </c>
      <c r="Q366" s="229" t="e">
        <f>#REF!</f>
        <v>#REF!</v>
      </c>
      <c r="R366" s="229" t="e">
        <f>#REF!</f>
        <v>#REF!</v>
      </c>
      <c r="S366" s="229" t="e">
        <f>#REF!</f>
        <v>#REF!</v>
      </c>
      <c r="T366" s="229" t="e">
        <f>#REF!</f>
        <v>#REF!</v>
      </c>
      <c r="U366" s="229" t="e">
        <f>#REF!</f>
        <v>#REF!</v>
      </c>
      <c r="V366" s="229" t="e">
        <f>#REF!</f>
        <v>#REF!</v>
      </c>
      <c r="W366" s="229" t="e">
        <f>#REF!</f>
        <v>#REF!</v>
      </c>
      <c r="X366" s="229" t="e">
        <f>#REF!</f>
        <v>#REF!</v>
      </c>
      <c r="Y366" s="229" t="e">
        <f>#REF!</f>
        <v>#REF!</v>
      </c>
      <c r="Z366" s="229" t="e">
        <f>#REF!</f>
        <v>#REF!</v>
      </c>
      <c r="AA366" s="229" t="e">
        <f>#REF!</f>
        <v>#REF!</v>
      </c>
      <c r="AB366" s="229" t="e">
        <f>#REF!</f>
        <v>#REF!</v>
      </c>
      <c r="AC366" s="229" t="e">
        <f>#REF!</f>
        <v>#REF!</v>
      </c>
      <c r="AD366" s="229" t="e">
        <f>#REF!</f>
        <v>#REF!</v>
      </c>
      <c r="AF366" s="229" t="e">
        <f t="shared" si="5"/>
        <v>#REF!</v>
      </c>
    </row>
    <row r="367" spans="3:32" ht="18.75" x14ac:dyDescent="0.25">
      <c r="C367" s="169" t="e">
        <f>#REF!</f>
        <v>#REF!</v>
      </c>
      <c r="D367" s="169">
        <v>2015</v>
      </c>
      <c r="E367" s="169" t="e">
        <f>#REF!</f>
        <v>#REF!</v>
      </c>
      <c r="F367" s="169" t="e">
        <f>#REF!</f>
        <v>#REF!</v>
      </c>
      <c r="G367" s="169" t="e">
        <f>#REF!</f>
        <v>#REF!</v>
      </c>
      <c r="H367" s="170" t="e">
        <f>#REF!</f>
        <v>#REF!</v>
      </c>
      <c r="I367" s="169" t="e">
        <f>#REF!</f>
        <v>#REF!</v>
      </c>
      <c r="K367" s="264" t="s">
        <v>802</v>
      </c>
      <c r="L367" s="177"/>
      <c r="M367" s="229" t="e">
        <f>#REF!</f>
        <v>#REF!</v>
      </c>
      <c r="N367" s="229" t="e">
        <f>#REF!</f>
        <v>#REF!</v>
      </c>
      <c r="O367" s="229" t="e">
        <f>#REF!</f>
        <v>#REF!</v>
      </c>
      <c r="P367" s="229" t="e">
        <f>#REF!</f>
        <v>#REF!</v>
      </c>
      <c r="Q367" s="229" t="e">
        <f>#REF!</f>
        <v>#REF!</v>
      </c>
      <c r="R367" s="229" t="e">
        <f>#REF!</f>
        <v>#REF!</v>
      </c>
      <c r="S367" s="229" t="e">
        <f>#REF!</f>
        <v>#REF!</v>
      </c>
      <c r="T367" s="229" t="e">
        <f>#REF!</f>
        <v>#REF!</v>
      </c>
      <c r="U367" s="229" t="e">
        <f>#REF!</f>
        <v>#REF!</v>
      </c>
      <c r="V367" s="229" t="e">
        <f>#REF!</f>
        <v>#REF!</v>
      </c>
      <c r="W367" s="229" t="e">
        <f>#REF!</f>
        <v>#REF!</v>
      </c>
      <c r="X367" s="229" t="e">
        <f>#REF!</f>
        <v>#REF!</v>
      </c>
      <c r="Y367" s="229" t="e">
        <f>#REF!</f>
        <v>#REF!</v>
      </c>
      <c r="Z367" s="229" t="e">
        <f>#REF!</f>
        <v>#REF!</v>
      </c>
      <c r="AA367" s="229" t="e">
        <f>#REF!</f>
        <v>#REF!</v>
      </c>
      <c r="AB367" s="229" t="e">
        <f>#REF!</f>
        <v>#REF!</v>
      </c>
      <c r="AC367" s="229" t="e">
        <f>#REF!</f>
        <v>#REF!</v>
      </c>
      <c r="AD367" s="229" t="e">
        <f>#REF!</f>
        <v>#REF!</v>
      </c>
      <c r="AF367" s="229" t="e">
        <f t="shared" si="5"/>
        <v>#REF!</v>
      </c>
    </row>
    <row r="368" spans="3:32" ht="17.25" x14ac:dyDescent="0.25">
      <c r="C368" s="169" t="e">
        <f>#REF!</f>
        <v>#REF!</v>
      </c>
      <c r="D368" s="169">
        <v>2015</v>
      </c>
      <c r="E368" s="169" t="e">
        <f>#REF!</f>
        <v>#REF!</v>
      </c>
      <c r="F368" s="169" t="e">
        <f>#REF!</f>
        <v>#REF!</v>
      </c>
      <c r="G368" s="169" t="e">
        <f>#REF!</f>
        <v>#REF!</v>
      </c>
      <c r="H368" s="170" t="e">
        <f>#REF!</f>
        <v>#REF!</v>
      </c>
      <c r="I368" s="169" t="e">
        <f>#REF!</f>
        <v>#REF!</v>
      </c>
      <c r="K368" s="265"/>
      <c r="L368" s="177"/>
      <c r="M368" s="229" t="e">
        <f>#REF!</f>
        <v>#REF!</v>
      </c>
      <c r="N368" s="229" t="e">
        <f>#REF!</f>
        <v>#REF!</v>
      </c>
      <c r="O368" s="229" t="e">
        <f>#REF!</f>
        <v>#REF!</v>
      </c>
      <c r="P368" s="229" t="e">
        <f>#REF!</f>
        <v>#REF!</v>
      </c>
      <c r="Q368" s="229" t="e">
        <f>#REF!</f>
        <v>#REF!</v>
      </c>
      <c r="R368" s="229" t="e">
        <f>#REF!</f>
        <v>#REF!</v>
      </c>
      <c r="S368" s="229" t="e">
        <f>#REF!</f>
        <v>#REF!</v>
      </c>
      <c r="T368" s="229" t="e">
        <f>#REF!</f>
        <v>#REF!</v>
      </c>
      <c r="U368" s="229" t="e">
        <f>#REF!</f>
        <v>#REF!</v>
      </c>
      <c r="V368" s="229" t="e">
        <f>#REF!</f>
        <v>#REF!</v>
      </c>
      <c r="W368" s="229" t="e">
        <f>#REF!</f>
        <v>#REF!</v>
      </c>
      <c r="X368" s="229" t="e">
        <f>#REF!</f>
        <v>#REF!</v>
      </c>
      <c r="Y368" s="229" t="e">
        <f>#REF!</f>
        <v>#REF!</v>
      </c>
      <c r="Z368" s="229" t="e">
        <f>#REF!</f>
        <v>#REF!</v>
      </c>
      <c r="AA368" s="229" t="e">
        <f>#REF!</f>
        <v>#REF!</v>
      </c>
      <c r="AB368" s="229" t="e">
        <f>#REF!</f>
        <v>#REF!</v>
      </c>
      <c r="AC368" s="229" t="e">
        <f>#REF!</f>
        <v>#REF!</v>
      </c>
      <c r="AD368" s="229" t="e">
        <f>#REF!</f>
        <v>#REF!</v>
      </c>
      <c r="AF368" s="229" t="e">
        <f t="shared" si="5"/>
        <v>#REF!</v>
      </c>
    </row>
    <row r="369" spans="3:32" ht="135" x14ac:dyDescent="0.25">
      <c r="C369" s="169" t="e">
        <f>#REF!</f>
        <v>#REF!</v>
      </c>
      <c r="D369" s="169">
        <v>2015</v>
      </c>
      <c r="E369" s="169" t="e">
        <f>#REF!</f>
        <v>#REF!</v>
      </c>
      <c r="F369" s="169" t="e">
        <f>#REF!</f>
        <v>#REF!</v>
      </c>
      <c r="G369" s="169" t="e">
        <f>#REF!</f>
        <v>#REF!</v>
      </c>
      <c r="H369" s="170" t="e">
        <f>#REF!</f>
        <v>#REF!</v>
      </c>
      <c r="I369" s="169" t="e">
        <f>#REF!</f>
        <v>#REF!</v>
      </c>
      <c r="K369" s="262" t="s">
        <v>801</v>
      </c>
      <c r="L369" s="177"/>
      <c r="M369" s="229" t="e">
        <f>#REF!</f>
        <v>#REF!</v>
      </c>
      <c r="N369" s="229" t="e">
        <f>#REF!</f>
        <v>#REF!</v>
      </c>
      <c r="O369" s="229" t="e">
        <f>#REF!</f>
        <v>#REF!</v>
      </c>
      <c r="P369" s="229" t="e">
        <f>#REF!</f>
        <v>#REF!</v>
      </c>
      <c r="Q369" s="229" t="e">
        <f>#REF!</f>
        <v>#REF!</v>
      </c>
      <c r="R369" s="229" t="e">
        <f>#REF!</f>
        <v>#REF!</v>
      </c>
      <c r="S369" s="229" t="e">
        <f>#REF!</f>
        <v>#REF!</v>
      </c>
      <c r="T369" s="229" t="e">
        <f>#REF!</f>
        <v>#REF!</v>
      </c>
      <c r="U369" s="229" t="e">
        <f>#REF!</f>
        <v>#REF!</v>
      </c>
      <c r="V369" s="229" t="e">
        <f>#REF!</f>
        <v>#REF!</v>
      </c>
      <c r="W369" s="229" t="e">
        <f>#REF!</f>
        <v>#REF!</v>
      </c>
      <c r="X369" s="229" t="e">
        <f>#REF!</f>
        <v>#REF!</v>
      </c>
      <c r="Y369" s="229" t="e">
        <f>#REF!</f>
        <v>#REF!</v>
      </c>
      <c r="Z369" s="229" t="e">
        <f>#REF!</f>
        <v>#REF!</v>
      </c>
      <c r="AA369" s="229" t="e">
        <f>#REF!</f>
        <v>#REF!</v>
      </c>
      <c r="AB369" s="229" t="e">
        <f>#REF!</f>
        <v>#REF!</v>
      </c>
      <c r="AC369" s="229" t="e">
        <f>#REF!</f>
        <v>#REF!</v>
      </c>
      <c r="AD369" s="229" t="e">
        <f>#REF!</f>
        <v>#REF!</v>
      </c>
      <c r="AF369" s="229" t="e">
        <f t="shared" si="5"/>
        <v>#REF!</v>
      </c>
    </row>
    <row r="370" spans="3:32" x14ac:dyDescent="0.25">
      <c r="C370" s="169" t="e">
        <f>#REF!</f>
        <v>#REF!</v>
      </c>
      <c r="D370" s="169">
        <v>2015</v>
      </c>
      <c r="E370" s="169" t="e">
        <f>#REF!</f>
        <v>#REF!</v>
      </c>
      <c r="F370" s="169" t="e">
        <f>#REF!</f>
        <v>#REF!</v>
      </c>
      <c r="G370" s="169" t="e">
        <f>#REF!</f>
        <v>#REF!</v>
      </c>
      <c r="H370" s="170" t="e">
        <f>#REF!</f>
        <v>#REF!</v>
      </c>
      <c r="I370" s="169" t="e">
        <f>#REF!</f>
        <v>#REF!</v>
      </c>
      <c r="K370" s="266"/>
      <c r="L370" s="177"/>
      <c r="M370" s="229" t="e">
        <f>#REF!</f>
        <v>#REF!</v>
      </c>
      <c r="N370" s="229" t="e">
        <f>#REF!</f>
        <v>#REF!</v>
      </c>
      <c r="O370" s="229" t="e">
        <f>#REF!</f>
        <v>#REF!</v>
      </c>
      <c r="P370" s="229" t="e">
        <f>#REF!</f>
        <v>#REF!</v>
      </c>
      <c r="Q370" s="229" t="e">
        <f>#REF!</f>
        <v>#REF!</v>
      </c>
      <c r="R370" s="229" t="e">
        <f>#REF!</f>
        <v>#REF!</v>
      </c>
      <c r="S370" s="229" t="e">
        <f>#REF!</f>
        <v>#REF!</v>
      </c>
      <c r="T370" s="229" t="e">
        <f>#REF!</f>
        <v>#REF!</v>
      </c>
      <c r="U370" s="229" t="e">
        <f>#REF!</f>
        <v>#REF!</v>
      </c>
      <c r="V370" s="229" t="e">
        <f>#REF!</f>
        <v>#REF!</v>
      </c>
      <c r="W370" s="229" t="e">
        <f>#REF!</f>
        <v>#REF!</v>
      </c>
      <c r="X370" s="229" t="e">
        <f>#REF!</f>
        <v>#REF!</v>
      </c>
      <c r="Y370" s="229" t="e">
        <f>#REF!</f>
        <v>#REF!</v>
      </c>
      <c r="Z370" s="229" t="e">
        <f>#REF!</f>
        <v>#REF!</v>
      </c>
      <c r="AA370" s="229" t="e">
        <f>#REF!</f>
        <v>#REF!</v>
      </c>
      <c r="AB370" s="229" t="e">
        <f>#REF!</f>
        <v>#REF!</v>
      </c>
      <c r="AC370" s="229" t="e">
        <f>#REF!</f>
        <v>#REF!</v>
      </c>
      <c r="AD370" s="229" t="e">
        <f>#REF!</f>
        <v>#REF!</v>
      </c>
      <c r="AF370" s="229" t="e">
        <f t="shared" si="5"/>
        <v>#REF!</v>
      </c>
    </row>
    <row r="371" spans="3:32" x14ac:dyDescent="0.25">
      <c r="C371" s="169" t="e">
        <f>#REF!</f>
        <v>#REF!</v>
      </c>
      <c r="D371" s="169">
        <v>2015</v>
      </c>
      <c r="E371" s="169" t="e">
        <f>#REF!</f>
        <v>#REF!</v>
      </c>
      <c r="F371" s="169" t="e">
        <f>#REF!</f>
        <v>#REF!</v>
      </c>
      <c r="G371" s="169" t="e">
        <f>#REF!</f>
        <v>#REF!</v>
      </c>
      <c r="H371" s="170" t="e">
        <f>#REF!</f>
        <v>#REF!</v>
      </c>
      <c r="I371" s="169" t="e">
        <f>#REF!</f>
        <v>#REF!</v>
      </c>
      <c r="K371" s="266"/>
      <c r="L371" s="177"/>
      <c r="M371" s="229" t="e">
        <f>#REF!</f>
        <v>#REF!</v>
      </c>
      <c r="N371" s="229" t="e">
        <f>#REF!</f>
        <v>#REF!</v>
      </c>
      <c r="O371" s="229" t="e">
        <f>#REF!</f>
        <v>#REF!</v>
      </c>
      <c r="P371" s="229" t="e">
        <f>#REF!</f>
        <v>#REF!</v>
      </c>
      <c r="Q371" s="229" t="e">
        <f>#REF!</f>
        <v>#REF!</v>
      </c>
      <c r="R371" s="229" t="e">
        <f>#REF!</f>
        <v>#REF!</v>
      </c>
      <c r="S371" s="229" t="e">
        <f>#REF!</f>
        <v>#REF!</v>
      </c>
      <c r="T371" s="229" t="e">
        <f>#REF!</f>
        <v>#REF!</v>
      </c>
      <c r="U371" s="229" t="e">
        <f>#REF!</f>
        <v>#REF!</v>
      </c>
      <c r="V371" s="229" t="e">
        <f>#REF!</f>
        <v>#REF!</v>
      </c>
      <c r="W371" s="229" t="e">
        <f>#REF!</f>
        <v>#REF!</v>
      </c>
      <c r="X371" s="229" t="e">
        <f>#REF!</f>
        <v>#REF!</v>
      </c>
      <c r="Y371" s="229" t="e">
        <f>#REF!</f>
        <v>#REF!</v>
      </c>
      <c r="Z371" s="229" t="e">
        <f>#REF!</f>
        <v>#REF!</v>
      </c>
      <c r="AA371" s="229" t="e">
        <f>#REF!</f>
        <v>#REF!</v>
      </c>
      <c r="AB371" s="229" t="e">
        <f>#REF!</f>
        <v>#REF!</v>
      </c>
      <c r="AC371" s="229" t="e">
        <f>#REF!</f>
        <v>#REF!</v>
      </c>
      <c r="AD371" s="229" t="e">
        <f>#REF!</f>
        <v>#REF!</v>
      </c>
      <c r="AF371" s="229" t="e">
        <f t="shared" si="5"/>
        <v>#REF!</v>
      </c>
    </row>
    <row r="372" spans="3:32" x14ac:dyDescent="0.25">
      <c r="C372" s="169" t="e">
        <f>#REF!</f>
        <v>#REF!</v>
      </c>
      <c r="D372" s="169">
        <v>2015</v>
      </c>
      <c r="E372" s="169" t="e">
        <f>#REF!</f>
        <v>#REF!</v>
      </c>
      <c r="F372" s="169" t="e">
        <f>#REF!</f>
        <v>#REF!</v>
      </c>
      <c r="G372" s="169" t="e">
        <f>#REF!</f>
        <v>#REF!</v>
      </c>
      <c r="H372" s="170" t="e">
        <f>#REF!</f>
        <v>#REF!</v>
      </c>
      <c r="I372" s="169" t="e">
        <f>#REF!</f>
        <v>#REF!</v>
      </c>
      <c r="K372" s="266"/>
      <c r="L372" s="177"/>
      <c r="M372" s="229" t="e">
        <f>#REF!</f>
        <v>#REF!</v>
      </c>
      <c r="N372" s="229" t="e">
        <f>#REF!</f>
        <v>#REF!</v>
      </c>
      <c r="O372" s="229" t="e">
        <f>#REF!</f>
        <v>#REF!</v>
      </c>
      <c r="P372" s="229" t="e">
        <f>#REF!</f>
        <v>#REF!</v>
      </c>
      <c r="Q372" s="229" t="e">
        <f>#REF!</f>
        <v>#REF!</v>
      </c>
      <c r="R372" s="229" t="e">
        <f>#REF!</f>
        <v>#REF!</v>
      </c>
      <c r="S372" s="229" t="e">
        <f>#REF!</f>
        <v>#REF!</v>
      </c>
      <c r="T372" s="229" t="e">
        <f>#REF!</f>
        <v>#REF!</v>
      </c>
      <c r="U372" s="229" t="e">
        <f>#REF!</f>
        <v>#REF!</v>
      </c>
      <c r="V372" s="229" t="e">
        <f>#REF!</f>
        <v>#REF!</v>
      </c>
      <c r="W372" s="229" t="e">
        <f>#REF!</f>
        <v>#REF!</v>
      </c>
      <c r="X372" s="229" t="e">
        <f>#REF!</f>
        <v>#REF!</v>
      </c>
      <c r="Y372" s="229" t="e">
        <f>#REF!</f>
        <v>#REF!</v>
      </c>
      <c r="Z372" s="229" t="e">
        <f>#REF!</f>
        <v>#REF!</v>
      </c>
      <c r="AA372" s="229" t="e">
        <f>#REF!</f>
        <v>#REF!</v>
      </c>
      <c r="AB372" s="229" t="e">
        <f>#REF!</f>
        <v>#REF!</v>
      </c>
      <c r="AC372" s="229" t="e">
        <f>#REF!</f>
        <v>#REF!</v>
      </c>
      <c r="AD372" s="229" t="e">
        <f>#REF!</f>
        <v>#REF!</v>
      </c>
      <c r="AF372" s="229" t="e">
        <f t="shared" si="5"/>
        <v>#REF!</v>
      </c>
    </row>
    <row r="373" spans="3:32" x14ac:dyDescent="0.25">
      <c r="C373" s="169" t="e">
        <f>#REF!</f>
        <v>#REF!</v>
      </c>
      <c r="D373" s="169">
        <v>2015</v>
      </c>
      <c r="E373" s="169" t="e">
        <f>#REF!</f>
        <v>#REF!</v>
      </c>
      <c r="F373" s="169" t="e">
        <f>#REF!</f>
        <v>#REF!</v>
      </c>
      <c r="G373" s="169" t="e">
        <f>#REF!</f>
        <v>#REF!</v>
      </c>
      <c r="H373" s="170" t="e">
        <f>#REF!</f>
        <v>#REF!</v>
      </c>
      <c r="I373" s="169" t="e">
        <f>#REF!</f>
        <v>#REF!</v>
      </c>
      <c r="K373" s="266"/>
      <c r="L373" s="177"/>
      <c r="M373" s="229" t="e">
        <f>#REF!</f>
        <v>#REF!</v>
      </c>
      <c r="N373" s="229" t="e">
        <f>#REF!</f>
        <v>#REF!</v>
      </c>
      <c r="O373" s="229" t="e">
        <f>#REF!</f>
        <v>#REF!</v>
      </c>
      <c r="P373" s="229" t="e">
        <f>#REF!</f>
        <v>#REF!</v>
      </c>
      <c r="Q373" s="229" t="e">
        <f>#REF!</f>
        <v>#REF!</v>
      </c>
      <c r="R373" s="229" t="e">
        <f>#REF!</f>
        <v>#REF!</v>
      </c>
      <c r="S373" s="229" t="e">
        <f>#REF!</f>
        <v>#REF!</v>
      </c>
      <c r="T373" s="229" t="e">
        <f>#REF!</f>
        <v>#REF!</v>
      </c>
      <c r="U373" s="229" t="e">
        <f>#REF!</f>
        <v>#REF!</v>
      </c>
      <c r="V373" s="229" t="e">
        <f>#REF!</f>
        <v>#REF!</v>
      </c>
      <c r="W373" s="229" t="e">
        <f>#REF!</f>
        <v>#REF!</v>
      </c>
      <c r="X373" s="229" t="e">
        <f>#REF!</f>
        <v>#REF!</v>
      </c>
      <c r="Y373" s="229" t="e">
        <f>#REF!</f>
        <v>#REF!</v>
      </c>
      <c r="Z373" s="229" t="e">
        <f>#REF!</f>
        <v>#REF!</v>
      </c>
      <c r="AA373" s="229" t="e">
        <f>#REF!</f>
        <v>#REF!</v>
      </c>
      <c r="AB373" s="229" t="e">
        <f>#REF!</f>
        <v>#REF!</v>
      </c>
      <c r="AC373" s="229" t="e">
        <f>#REF!</f>
        <v>#REF!</v>
      </c>
      <c r="AD373" s="229" t="e">
        <f>#REF!</f>
        <v>#REF!</v>
      </c>
      <c r="AF373" s="229" t="e">
        <f t="shared" si="5"/>
        <v>#REF!</v>
      </c>
    </row>
    <row r="374" spans="3:32" x14ac:dyDescent="0.25">
      <c r="C374" s="169" t="e">
        <f>#REF!</f>
        <v>#REF!</v>
      </c>
      <c r="D374" s="169">
        <v>2015</v>
      </c>
      <c r="E374" s="169" t="e">
        <f>#REF!</f>
        <v>#REF!</v>
      </c>
      <c r="F374" s="169" t="e">
        <f>#REF!</f>
        <v>#REF!</v>
      </c>
      <c r="G374" s="169" t="e">
        <f>#REF!</f>
        <v>#REF!</v>
      </c>
      <c r="H374" s="170" t="e">
        <f>#REF!</f>
        <v>#REF!</v>
      </c>
      <c r="I374" s="169" t="e">
        <f>#REF!</f>
        <v>#REF!</v>
      </c>
      <c r="K374" s="266"/>
      <c r="L374" s="177"/>
      <c r="M374" s="229" t="e">
        <f>#REF!</f>
        <v>#REF!</v>
      </c>
      <c r="N374" s="229" t="e">
        <f>#REF!</f>
        <v>#REF!</v>
      </c>
      <c r="O374" s="229" t="e">
        <f>#REF!</f>
        <v>#REF!</v>
      </c>
      <c r="P374" s="229" t="e">
        <f>#REF!</f>
        <v>#REF!</v>
      </c>
      <c r="Q374" s="229" t="e">
        <f>#REF!</f>
        <v>#REF!</v>
      </c>
      <c r="R374" s="229" t="e">
        <f>#REF!</f>
        <v>#REF!</v>
      </c>
      <c r="S374" s="229" t="e">
        <f>#REF!</f>
        <v>#REF!</v>
      </c>
      <c r="T374" s="229" t="e">
        <f>#REF!</f>
        <v>#REF!</v>
      </c>
      <c r="U374" s="229" t="e">
        <f>#REF!</f>
        <v>#REF!</v>
      </c>
      <c r="V374" s="229" t="e">
        <f>#REF!</f>
        <v>#REF!</v>
      </c>
      <c r="W374" s="229" t="e">
        <f>#REF!</f>
        <v>#REF!</v>
      </c>
      <c r="X374" s="229" t="e">
        <f>#REF!</f>
        <v>#REF!</v>
      </c>
      <c r="Y374" s="229" t="e">
        <f>#REF!</f>
        <v>#REF!</v>
      </c>
      <c r="Z374" s="229" t="e">
        <f>#REF!</f>
        <v>#REF!</v>
      </c>
      <c r="AA374" s="229" t="e">
        <f>#REF!</f>
        <v>#REF!</v>
      </c>
      <c r="AB374" s="229" t="e">
        <f>#REF!</f>
        <v>#REF!</v>
      </c>
      <c r="AC374" s="229" t="e">
        <f>#REF!</f>
        <v>#REF!</v>
      </c>
      <c r="AD374" s="229" t="e">
        <f>#REF!</f>
        <v>#REF!</v>
      </c>
      <c r="AF374" s="229" t="e">
        <f t="shared" si="5"/>
        <v>#REF!</v>
      </c>
    </row>
    <row r="375" spans="3:32" x14ac:dyDescent="0.25">
      <c r="C375" s="169" t="e">
        <f>#REF!</f>
        <v>#REF!</v>
      </c>
      <c r="D375" s="169">
        <v>2015</v>
      </c>
      <c r="E375" s="169" t="e">
        <f>#REF!</f>
        <v>#REF!</v>
      </c>
      <c r="F375" s="169" t="e">
        <f>#REF!</f>
        <v>#REF!</v>
      </c>
      <c r="G375" s="169" t="e">
        <f>#REF!</f>
        <v>#REF!</v>
      </c>
      <c r="H375" s="170" t="e">
        <f>#REF!</f>
        <v>#REF!</v>
      </c>
      <c r="I375" s="169" t="e">
        <f>#REF!</f>
        <v>#REF!</v>
      </c>
      <c r="K375" s="266"/>
      <c r="L375" s="177"/>
      <c r="M375" s="229" t="e">
        <f>#REF!</f>
        <v>#REF!</v>
      </c>
      <c r="N375" s="229" t="e">
        <f>#REF!</f>
        <v>#REF!</v>
      </c>
      <c r="O375" s="229" t="e">
        <f>#REF!</f>
        <v>#REF!</v>
      </c>
      <c r="P375" s="229" t="e">
        <f>#REF!</f>
        <v>#REF!</v>
      </c>
      <c r="Q375" s="229" t="e">
        <f>#REF!</f>
        <v>#REF!</v>
      </c>
      <c r="R375" s="229" t="e">
        <f>#REF!</f>
        <v>#REF!</v>
      </c>
      <c r="S375" s="229" t="e">
        <f>#REF!</f>
        <v>#REF!</v>
      </c>
      <c r="T375" s="229" t="e">
        <f>#REF!</f>
        <v>#REF!</v>
      </c>
      <c r="U375" s="229" t="e">
        <f>#REF!</f>
        <v>#REF!</v>
      </c>
      <c r="V375" s="229" t="e">
        <f>#REF!</f>
        <v>#REF!</v>
      </c>
      <c r="W375" s="229" t="e">
        <f>#REF!</f>
        <v>#REF!</v>
      </c>
      <c r="X375" s="229" t="e">
        <f>#REF!</f>
        <v>#REF!</v>
      </c>
      <c r="Y375" s="229" t="e">
        <f>#REF!</f>
        <v>#REF!</v>
      </c>
      <c r="Z375" s="229" t="e">
        <f>#REF!</f>
        <v>#REF!</v>
      </c>
      <c r="AA375" s="229" t="e">
        <f>#REF!</f>
        <v>#REF!</v>
      </c>
      <c r="AB375" s="229" t="e">
        <f>#REF!</f>
        <v>#REF!</v>
      </c>
      <c r="AC375" s="229" t="e">
        <f>#REF!</f>
        <v>#REF!</v>
      </c>
      <c r="AD375" s="229" t="e">
        <f>#REF!</f>
        <v>#REF!</v>
      </c>
      <c r="AF375" s="229" t="e">
        <f t="shared" si="5"/>
        <v>#REF!</v>
      </c>
    </row>
    <row r="376" spans="3:32" x14ac:dyDescent="0.25">
      <c r="C376" s="169" t="e">
        <f>#REF!</f>
        <v>#REF!</v>
      </c>
      <c r="D376" s="169">
        <v>2015</v>
      </c>
      <c r="E376" s="169" t="e">
        <f>#REF!</f>
        <v>#REF!</v>
      </c>
      <c r="F376" s="169" t="e">
        <f>#REF!</f>
        <v>#REF!</v>
      </c>
      <c r="G376" s="169" t="e">
        <f>#REF!</f>
        <v>#REF!</v>
      </c>
      <c r="H376" s="170" t="e">
        <f>#REF!</f>
        <v>#REF!</v>
      </c>
      <c r="I376" s="169" t="e">
        <f>#REF!</f>
        <v>#REF!</v>
      </c>
      <c r="K376" s="266"/>
      <c r="L376" s="177"/>
      <c r="M376" s="229" t="e">
        <f>#REF!</f>
        <v>#REF!</v>
      </c>
      <c r="N376" s="229" t="e">
        <f>#REF!</f>
        <v>#REF!</v>
      </c>
      <c r="O376" s="229" t="e">
        <f>#REF!</f>
        <v>#REF!</v>
      </c>
      <c r="P376" s="229" t="e">
        <f>#REF!</f>
        <v>#REF!</v>
      </c>
      <c r="Q376" s="229" t="e">
        <f>#REF!</f>
        <v>#REF!</v>
      </c>
      <c r="R376" s="229" t="e">
        <f>#REF!</f>
        <v>#REF!</v>
      </c>
      <c r="S376" s="229" t="e">
        <f>#REF!</f>
        <v>#REF!</v>
      </c>
      <c r="T376" s="229" t="e">
        <f>#REF!</f>
        <v>#REF!</v>
      </c>
      <c r="U376" s="229" t="e">
        <f>#REF!</f>
        <v>#REF!</v>
      </c>
      <c r="V376" s="229" t="e">
        <f>#REF!</f>
        <v>#REF!</v>
      </c>
      <c r="W376" s="229" t="e">
        <f>#REF!</f>
        <v>#REF!</v>
      </c>
      <c r="X376" s="229" t="e">
        <f>#REF!</f>
        <v>#REF!</v>
      </c>
      <c r="Y376" s="229" t="e">
        <f>#REF!</f>
        <v>#REF!</v>
      </c>
      <c r="Z376" s="229" t="e">
        <f>#REF!</f>
        <v>#REF!</v>
      </c>
      <c r="AA376" s="229" t="e">
        <f>#REF!</f>
        <v>#REF!</v>
      </c>
      <c r="AB376" s="229" t="e">
        <f>#REF!</f>
        <v>#REF!</v>
      </c>
      <c r="AC376" s="229" t="e">
        <f>#REF!</f>
        <v>#REF!</v>
      </c>
      <c r="AD376" s="229" t="e">
        <f>#REF!</f>
        <v>#REF!</v>
      </c>
      <c r="AF376" s="229" t="e">
        <f t="shared" si="5"/>
        <v>#REF!</v>
      </c>
    </row>
    <row r="377" spans="3:32" x14ac:dyDescent="0.25">
      <c r="C377" s="169" t="e">
        <f>#REF!</f>
        <v>#REF!</v>
      </c>
      <c r="D377" s="169">
        <v>2015</v>
      </c>
      <c r="E377" s="169" t="e">
        <f>#REF!</f>
        <v>#REF!</v>
      </c>
      <c r="F377" s="169" t="e">
        <f>#REF!</f>
        <v>#REF!</v>
      </c>
      <c r="G377" s="169" t="e">
        <f>#REF!</f>
        <v>#REF!</v>
      </c>
      <c r="H377" s="170" t="e">
        <f>#REF!</f>
        <v>#REF!</v>
      </c>
      <c r="I377" s="169" t="e">
        <f>#REF!</f>
        <v>#REF!</v>
      </c>
      <c r="K377" s="266"/>
      <c r="L377" s="177"/>
      <c r="M377" s="229" t="e">
        <f>#REF!</f>
        <v>#REF!</v>
      </c>
      <c r="N377" s="229" t="e">
        <f>#REF!</f>
        <v>#REF!</v>
      </c>
      <c r="O377" s="229" t="e">
        <f>#REF!</f>
        <v>#REF!</v>
      </c>
      <c r="P377" s="229" t="e">
        <f>#REF!</f>
        <v>#REF!</v>
      </c>
      <c r="Q377" s="229" t="e">
        <f>#REF!</f>
        <v>#REF!</v>
      </c>
      <c r="R377" s="229" t="e">
        <f>#REF!</f>
        <v>#REF!</v>
      </c>
      <c r="S377" s="229" t="e">
        <f>#REF!</f>
        <v>#REF!</v>
      </c>
      <c r="T377" s="229" t="e">
        <f>#REF!</f>
        <v>#REF!</v>
      </c>
      <c r="U377" s="229" t="e">
        <f>#REF!</f>
        <v>#REF!</v>
      </c>
      <c r="V377" s="229" t="e">
        <f>#REF!</f>
        <v>#REF!</v>
      </c>
      <c r="W377" s="229" t="e">
        <f>#REF!</f>
        <v>#REF!</v>
      </c>
      <c r="X377" s="229" t="e">
        <f>#REF!</f>
        <v>#REF!</v>
      </c>
      <c r="Y377" s="229" t="e">
        <f>#REF!</f>
        <v>#REF!</v>
      </c>
      <c r="Z377" s="229" t="e">
        <f>#REF!</f>
        <v>#REF!</v>
      </c>
      <c r="AA377" s="229" t="e">
        <f>#REF!</f>
        <v>#REF!</v>
      </c>
      <c r="AB377" s="229" t="e">
        <f>#REF!</f>
        <v>#REF!</v>
      </c>
      <c r="AC377" s="229" t="e">
        <f>#REF!</f>
        <v>#REF!</v>
      </c>
      <c r="AD377" s="229" t="e">
        <f>#REF!</f>
        <v>#REF!</v>
      </c>
      <c r="AF377" s="229" t="e">
        <f t="shared" si="5"/>
        <v>#REF!</v>
      </c>
    </row>
    <row r="378" spans="3:32" x14ac:dyDescent="0.25">
      <c r="C378" s="169" t="e">
        <f>#REF!</f>
        <v>#REF!</v>
      </c>
      <c r="D378" s="169">
        <v>2015</v>
      </c>
      <c r="E378" s="169" t="e">
        <f>#REF!</f>
        <v>#REF!</v>
      </c>
      <c r="F378" s="169" t="e">
        <f>#REF!</f>
        <v>#REF!</v>
      </c>
      <c r="G378" s="169" t="e">
        <f>#REF!</f>
        <v>#REF!</v>
      </c>
      <c r="H378" s="170" t="e">
        <f>#REF!</f>
        <v>#REF!</v>
      </c>
      <c r="I378" s="169" t="e">
        <f>#REF!</f>
        <v>#REF!</v>
      </c>
      <c r="K378" s="266"/>
      <c r="L378" s="177"/>
      <c r="M378" s="229" t="e">
        <f>#REF!</f>
        <v>#REF!</v>
      </c>
      <c r="N378" s="229" t="e">
        <f>#REF!</f>
        <v>#REF!</v>
      </c>
      <c r="O378" s="229" t="e">
        <f>#REF!</f>
        <v>#REF!</v>
      </c>
      <c r="P378" s="229" t="e">
        <f>#REF!</f>
        <v>#REF!</v>
      </c>
      <c r="Q378" s="229" t="e">
        <f>#REF!</f>
        <v>#REF!</v>
      </c>
      <c r="R378" s="229" t="e">
        <f>#REF!</f>
        <v>#REF!</v>
      </c>
      <c r="S378" s="229" t="e">
        <f>#REF!</f>
        <v>#REF!</v>
      </c>
      <c r="T378" s="229" t="e">
        <f>#REF!</f>
        <v>#REF!</v>
      </c>
      <c r="U378" s="229" t="e">
        <f>#REF!</f>
        <v>#REF!</v>
      </c>
      <c r="V378" s="229" t="e">
        <f>#REF!</f>
        <v>#REF!</v>
      </c>
      <c r="W378" s="229" t="e">
        <f>#REF!</f>
        <v>#REF!</v>
      </c>
      <c r="X378" s="229" t="e">
        <f>#REF!</f>
        <v>#REF!</v>
      </c>
      <c r="Y378" s="229" t="e">
        <f>#REF!</f>
        <v>#REF!</v>
      </c>
      <c r="Z378" s="229" t="e">
        <f>#REF!</f>
        <v>#REF!</v>
      </c>
      <c r="AA378" s="229" t="e">
        <f>#REF!</f>
        <v>#REF!</v>
      </c>
      <c r="AB378" s="229" t="e">
        <f>#REF!</f>
        <v>#REF!</v>
      </c>
      <c r="AC378" s="229" t="e">
        <f>#REF!</f>
        <v>#REF!</v>
      </c>
      <c r="AD378" s="229" t="e">
        <f>#REF!</f>
        <v>#REF!</v>
      </c>
      <c r="AF378" s="229" t="e">
        <f t="shared" si="5"/>
        <v>#REF!</v>
      </c>
    </row>
    <row r="379" spans="3:32" x14ac:dyDescent="0.25">
      <c r="C379" s="169" t="e">
        <f>#REF!</f>
        <v>#REF!</v>
      </c>
      <c r="D379" s="169">
        <v>2015</v>
      </c>
      <c r="E379" s="169" t="e">
        <f>#REF!</f>
        <v>#REF!</v>
      </c>
      <c r="F379" s="169" t="e">
        <f>#REF!</f>
        <v>#REF!</v>
      </c>
      <c r="G379" s="169" t="e">
        <f>#REF!</f>
        <v>#REF!</v>
      </c>
      <c r="H379" s="170" t="e">
        <f>#REF!</f>
        <v>#REF!</v>
      </c>
      <c r="I379" s="169" t="e">
        <f>#REF!</f>
        <v>#REF!</v>
      </c>
      <c r="K379" s="266"/>
      <c r="L379" s="177"/>
      <c r="M379" s="229" t="e">
        <f>#REF!</f>
        <v>#REF!</v>
      </c>
      <c r="N379" s="229" t="e">
        <f>#REF!</f>
        <v>#REF!</v>
      </c>
      <c r="O379" s="229" t="e">
        <f>#REF!</f>
        <v>#REF!</v>
      </c>
      <c r="P379" s="229" t="e">
        <f>#REF!</f>
        <v>#REF!</v>
      </c>
      <c r="Q379" s="229" t="e">
        <f>#REF!</f>
        <v>#REF!</v>
      </c>
      <c r="R379" s="229" t="e">
        <f>#REF!</f>
        <v>#REF!</v>
      </c>
      <c r="S379" s="229" t="e">
        <f>#REF!</f>
        <v>#REF!</v>
      </c>
      <c r="T379" s="229" t="e">
        <f>#REF!</f>
        <v>#REF!</v>
      </c>
      <c r="U379" s="229" t="e">
        <f>#REF!</f>
        <v>#REF!</v>
      </c>
      <c r="V379" s="229" t="e">
        <f>#REF!</f>
        <v>#REF!</v>
      </c>
      <c r="W379" s="229" t="e">
        <f>#REF!</f>
        <v>#REF!</v>
      </c>
      <c r="X379" s="229" t="e">
        <f>#REF!</f>
        <v>#REF!</v>
      </c>
      <c r="Y379" s="229" t="e">
        <f>#REF!</f>
        <v>#REF!</v>
      </c>
      <c r="Z379" s="229" t="e">
        <f>#REF!</f>
        <v>#REF!</v>
      </c>
      <c r="AA379" s="229" t="e">
        <f>#REF!</f>
        <v>#REF!</v>
      </c>
      <c r="AB379" s="229" t="e">
        <f>#REF!</f>
        <v>#REF!</v>
      </c>
      <c r="AC379" s="229" t="e">
        <f>#REF!</f>
        <v>#REF!</v>
      </c>
      <c r="AD379" s="229" t="e">
        <f>#REF!</f>
        <v>#REF!</v>
      </c>
      <c r="AF379" s="229" t="e">
        <f t="shared" si="5"/>
        <v>#REF!</v>
      </c>
    </row>
    <row r="380" spans="3:32" x14ac:dyDescent="0.25">
      <c r="C380" s="169" t="e">
        <f>#REF!</f>
        <v>#REF!</v>
      </c>
      <c r="D380" s="169">
        <v>2015</v>
      </c>
      <c r="E380" s="169" t="e">
        <f>#REF!</f>
        <v>#REF!</v>
      </c>
      <c r="F380" s="169" t="e">
        <f>#REF!</f>
        <v>#REF!</v>
      </c>
      <c r="G380" s="169" t="e">
        <f>#REF!</f>
        <v>#REF!</v>
      </c>
      <c r="H380" s="170" t="e">
        <f>#REF!</f>
        <v>#REF!</v>
      </c>
      <c r="I380" s="169" t="e">
        <f>#REF!</f>
        <v>#REF!</v>
      </c>
      <c r="K380" s="266"/>
      <c r="L380" s="177"/>
      <c r="M380" s="229" t="e">
        <f>#REF!</f>
        <v>#REF!</v>
      </c>
      <c r="N380" s="229" t="e">
        <f>#REF!</f>
        <v>#REF!</v>
      </c>
      <c r="O380" s="229" t="e">
        <f>#REF!</f>
        <v>#REF!</v>
      </c>
      <c r="P380" s="229" t="e">
        <f>#REF!</f>
        <v>#REF!</v>
      </c>
      <c r="Q380" s="229" t="e">
        <f>#REF!</f>
        <v>#REF!</v>
      </c>
      <c r="R380" s="229" t="e">
        <f>#REF!</f>
        <v>#REF!</v>
      </c>
      <c r="S380" s="229" t="e">
        <f>#REF!</f>
        <v>#REF!</v>
      </c>
      <c r="T380" s="229" t="e">
        <f>#REF!</f>
        <v>#REF!</v>
      </c>
      <c r="U380" s="229" t="e">
        <f>#REF!</f>
        <v>#REF!</v>
      </c>
      <c r="V380" s="229" t="e">
        <f>#REF!</f>
        <v>#REF!</v>
      </c>
      <c r="W380" s="229" t="e">
        <f>#REF!</f>
        <v>#REF!</v>
      </c>
      <c r="X380" s="229" t="e">
        <f>#REF!</f>
        <v>#REF!</v>
      </c>
      <c r="Y380" s="229" t="e">
        <f>#REF!</f>
        <v>#REF!</v>
      </c>
      <c r="Z380" s="229" t="e">
        <f>#REF!</f>
        <v>#REF!</v>
      </c>
      <c r="AA380" s="229" t="e">
        <f>#REF!</f>
        <v>#REF!</v>
      </c>
      <c r="AB380" s="229" t="e">
        <f>#REF!</f>
        <v>#REF!</v>
      </c>
      <c r="AC380" s="229" t="e">
        <f>#REF!</f>
        <v>#REF!</v>
      </c>
      <c r="AD380" s="229" t="e">
        <f>#REF!</f>
        <v>#REF!</v>
      </c>
      <c r="AF380" s="229" t="e">
        <f t="shared" si="5"/>
        <v>#REF!</v>
      </c>
    </row>
    <row r="381" spans="3:32" x14ac:dyDescent="0.25">
      <c r="C381" s="169" t="e">
        <f>#REF!</f>
        <v>#REF!</v>
      </c>
      <c r="D381" s="169">
        <v>2015</v>
      </c>
      <c r="E381" s="169" t="e">
        <f>#REF!</f>
        <v>#REF!</v>
      </c>
      <c r="F381" s="169" t="e">
        <f>#REF!</f>
        <v>#REF!</v>
      </c>
      <c r="G381" s="169" t="e">
        <f>#REF!</f>
        <v>#REF!</v>
      </c>
      <c r="H381" s="170" t="e">
        <f>#REF!</f>
        <v>#REF!</v>
      </c>
      <c r="I381" s="169" t="e">
        <f>#REF!</f>
        <v>#REF!</v>
      </c>
      <c r="K381" s="266"/>
      <c r="L381" s="177"/>
      <c r="M381" s="229" t="e">
        <f>#REF!</f>
        <v>#REF!</v>
      </c>
      <c r="N381" s="229" t="e">
        <f>#REF!</f>
        <v>#REF!</v>
      </c>
      <c r="O381" s="229" t="e">
        <f>#REF!</f>
        <v>#REF!</v>
      </c>
      <c r="P381" s="229" t="e">
        <f>#REF!</f>
        <v>#REF!</v>
      </c>
      <c r="Q381" s="229" t="e">
        <f>#REF!</f>
        <v>#REF!</v>
      </c>
      <c r="R381" s="229" t="e">
        <f>#REF!</f>
        <v>#REF!</v>
      </c>
      <c r="S381" s="229" t="e">
        <f>#REF!</f>
        <v>#REF!</v>
      </c>
      <c r="T381" s="229" t="e">
        <f>#REF!</f>
        <v>#REF!</v>
      </c>
      <c r="U381" s="229" t="e">
        <f>#REF!</f>
        <v>#REF!</v>
      </c>
      <c r="V381" s="229" t="e">
        <f>#REF!</f>
        <v>#REF!</v>
      </c>
      <c r="W381" s="229" t="e">
        <f>#REF!</f>
        <v>#REF!</v>
      </c>
      <c r="X381" s="229" t="e">
        <f>#REF!</f>
        <v>#REF!</v>
      </c>
      <c r="Y381" s="229" t="e">
        <f>#REF!</f>
        <v>#REF!</v>
      </c>
      <c r="Z381" s="229" t="e">
        <f>#REF!</f>
        <v>#REF!</v>
      </c>
      <c r="AA381" s="229" t="e">
        <f>#REF!</f>
        <v>#REF!</v>
      </c>
      <c r="AB381" s="229" t="e">
        <f>#REF!</f>
        <v>#REF!</v>
      </c>
      <c r="AC381" s="229" t="e">
        <f>#REF!</f>
        <v>#REF!</v>
      </c>
      <c r="AD381" s="229" t="e">
        <f>#REF!</f>
        <v>#REF!</v>
      </c>
      <c r="AF381" s="229" t="e">
        <f t="shared" si="5"/>
        <v>#REF!</v>
      </c>
    </row>
    <row r="382" spans="3:32" x14ac:dyDescent="0.25">
      <c r="C382" s="169" t="e">
        <f>#REF!</f>
        <v>#REF!</v>
      </c>
      <c r="D382" s="169">
        <v>2015</v>
      </c>
      <c r="E382" s="169" t="e">
        <f>#REF!</f>
        <v>#REF!</v>
      </c>
      <c r="F382" s="169" t="e">
        <f>#REF!</f>
        <v>#REF!</v>
      </c>
      <c r="G382" s="169" t="e">
        <f>#REF!</f>
        <v>#REF!</v>
      </c>
      <c r="H382" s="170" t="e">
        <f>#REF!</f>
        <v>#REF!</v>
      </c>
      <c r="I382" s="169" t="e">
        <f>#REF!</f>
        <v>#REF!</v>
      </c>
      <c r="K382" s="266"/>
      <c r="L382" s="177"/>
      <c r="M382" s="229" t="e">
        <f>#REF!</f>
        <v>#REF!</v>
      </c>
      <c r="N382" s="229" t="e">
        <f>#REF!</f>
        <v>#REF!</v>
      </c>
      <c r="O382" s="229" t="e">
        <f>#REF!</f>
        <v>#REF!</v>
      </c>
      <c r="P382" s="229" t="e">
        <f>#REF!</f>
        <v>#REF!</v>
      </c>
      <c r="Q382" s="229" t="e">
        <f>#REF!</f>
        <v>#REF!</v>
      </c>
      <c r="R382" s="229" t="e">
        <f>#REF!</f>
        <v>#REF!</v>
      </c>
      <c r="S382" s="229" t="e">
        <f>#REF!</f>
        <v>#REF!</v>
      </c>
      <c r="T382" s="229" t="e">
        <f>#REF!</f>
        <v>#REF!</v>
      </c>
      <c r="U382" s="229" t="e">
        <f>#REF!</f>
        <v>#REF!</v>
      </c>
      <c r="V382" s="229" t="e">
        <f>#REF!</f>
        <v>#REF!</v>
      </c>
      <c r="W382" s="229" t="e">
        <f>#REF!</f>
        <v>#REF!</v>
      </c>
      <c r="X382" s="229" t="e">
        <f>#REF!</f>
        <v>#REF!</v>
      </c>
      <c r="Y382" s="229" t="e">
        <f>#REF!</f>
        <v>#REF!</v>
      </c>
      <c r="Z382" s="229" t="e">
        <f>#REF!</f>
        <v>#REF!</v>
      </c>
      <c r="AA382" s="229" t="e">
        <f>#REF!</f>
        <v>#REF!</v>
      </c>
      <c r="AB382" s="229" t="e">
        <f>#REF!</f>
        <v>#REF!</v>
      </c>
      <c r="AC382" s="229" t="e">
        <f>#REF!</f>
        <v>#REF!</v>
      </c>
      <c r="AD382" s="229" t="e">
        <f>#REF!</f>
        <v>#REF!</v>
      </c>
      <c r="AF382" s="229" t="e">
        <f t="shared" si="5"/>
        <v>#REF!</v>
      </c>
    </row>
    <row r="383" spans="3:32" x14ac:dyDescent="0.25">
      <c r="C383" s="169" t="e">
        <f>#REF!</f>
        <v>#REF!</v>
      </c>
      <c r="D383" s="169">
        <v>2015</v>
      </c>
      <c r="E383" s="169" t="e">
        <f>#REF!</f>
        <v>#REF!</v>
      </c>
      <c r="F383" s="169" t="e">
        <f>#REF!</f>
        <v>#REF!</v>
      </c>
      <c r="G383" s="169" t="e">
        <f>#REF!</f>
        <v>#REF!</v>
      </c>
      <c r="H383" s="170" t="e">
        <f>#REF!</f>
        <v>#REF!</v>
      </c>
      <c r="I383" s="169" t="e">
        <f>#REF!</f>
        <v>#REF!</v>
      </c>
      <c r="K383" s="266"/>
      <c r="L383" s="177"/>
      <c r="M383" s="229" t="e">
        <f>#REF!</f>
        <v>#REF!</v>
      </c>
      <c r="N383" s="229" t="e">
        <f>#REF!</f>
        <v>#REF!</v>
      </c>
      <c r="O383" s="229" t="e">
        <f>#REF!</f>
        <v>#REF!</v>
      </c>
      <c r="P383" s="229" t="e">
        <f>#REF!</f>
        <v>#REF!</v>
      </c>
      <c r="Q383" s="229" t="e">
        <f>#REF!</f>
        <v>#REF!</v>
      </c>
      <c r="R383" s="229" t="e">
        <f>#REF!</f>
        <v>#REF!</v>
      </c>
      <c r="S383" s="229" t="e">
        <f>#REF!</f>
        <v>#REF!</v>
      </c>
      <c r="T383" s="229" t="e">
        <f>#REF!</f>
        <v>#REF!</v>
      </c>
      <c r="U383" s="229" t="e">
        <f>#REF!</f>
        <v>#REF!</v>
      </c>
      <c r="V383" s="229" t="e">
        <f>#REF!</f>
        <v>#REF!</v>
      </c>
      <c r="W383" s="229" t="e">
        <f>#REF!</f>
        <v>#REF!</v>
      </c>
      <c r="X383" s="229" t="e">
        <f>#REF!</f>
        <v>#REF!</v>
      </c>
      <c r="Y383" s="229" t="e">
        <f>#REF!</f>
        <v>#REF!</v>
      </c>
      <c r="Z383" s="229" t="e">
        <f>#REF!</f>
        <v>#REF!</v>
      </c>
      <c r="AA383" s="229" t="e">
        <f>#REF!</f>
        <v>#REF!</v>
      </c>
      <c r="AB383" s="229" t="e">
        <f>#REF!</f>
        <v>#REF!</v>
      </c>
      <c r="AC383" s="229" t="e">
        <f>#REF!</f>
        <v>#REF!</v>
      </c>
      <c r="AD383" s="229" t="e">
        <f>#REF!</f>
        <v>#REF!</v>
      </c>
      <c r="AF383" s="229" t="e">
        <f t="shared" si="5"/>
        <v>#REF!</v>
      </c>
    </row>
    <row r="384" spans="3:32" ht="45" x14ac:dyDescent="0.25">
      <c r="C384" s="169" t="e">
        <f>'2015-v1'!$B$3</f>
        <v>#REF!</v>
      </c>
      <c r="D384" s="169">
        <v>2014</v>
      </c>
      <c r="E384" s="169" t="e">
        <f>'2015-v1'!$B$4</f>
        <v>#REF!</v>
      </c>
      <c r="F384" s="169" t="e">
        <f>'2015-v1'!$B$7</f>
        <v>#REF!</v>
      </c>
      <c r="G384" s="169" t="e">
        <f>'2015-v1'!$B$8</f>
        <v>#REF!</v>
      </c>
      <c r="H384" s="170" t="e">
        <f>'2015-v1'!$B$9</f>
        <v>#REF!</v>
      </c>
      <c r="I384" s="169" t="e">
        <f>'2015-v1'!$B$10</f>
        <v>#REF!</v>
      </c>
      <c r="K384" s="262" t="s">
        <v>618</v>
      </c>
      <c r="L384" s="177">
        <v>1</v>
      </c>
      <c r="M384" s="229">
        <f>'2015-v1'!C15</f>
        <v>0</v>
      </c>
      <c r="N384" s="229">
        <f>'2015-v1'!D15</f>
        <v>0</v>
      </c>
      <c r="O384" s="229">
        <f>'2015-v1'!E15</f>
        <v>0</v>
      </c>
      <c r="P384" s="229">
        <f>'2015-v1'!F15</f>
        <v>0</v>
      </c>
      <c r="Q384" s="229">
        <f>'2015-v1'!G15</f>
        <v>0</v>
      </c>
      <c r="R384" s="229">
        <f>'2015-v1'!H15</f>
        <v>0</v>
      </c>
      <c r="S384" s="229">
        <f>'2015-v1'!I15</f>
        <v>0</v>
      </c>
      <c r="T384" s="229">
        <f>'2015-v1'!J15</f>
        <v>0</v>
      </c>
      <c r="U384" s="229">
        <f>'2015-v1'!K15</f>
        <v>0</v>
      </c>
      <c r="V384" s="229">
        <f>'2015-v1'!L15</f>
        <v>0</v>
      </c>
      <c r="W384" s="229">
        <f>'2015-v1'!M15</f>
        <v>0</v>
      </c>
      <c r="X384" s="229">
        <f>'2015-v1'!N15</f>
        <v>0</v>
      </c>
      <c r="Y384" s="229">
        <f>'2015-v1'!O15</f>
        <v>0</v>
      </c>
      <c r="Z384" s="229">
        <f>'2015-v1'!P15</f>
        <v>0</v>
      </c>
      <c r="AA384" s="229">
        <f>'2015-v1'!Q15</f>
        <v>0</v>
      </c>
      <c r="AB384" s="229">
        <f>'2015-v1'!R15</f>
        <v>0</v>
      </c>
      <c r="AC384" s="229">
        <f>'2015-v1'!S15</f>
        <v>0</v>
      </c>
      <c r="AD384" s="229">
        <f>'2015-v1'!T15</f>
        <v>0</v>
      </c>
      <c r="AF384" s="229">
        <f t="shared" si="5"/>
        <v>1</v>
      </c>
    </row>
    <row r="385" spans="3:32" ht="30" x14ac:dyDescent="0.25">
      <c r="C385" s="169" t="e">
        <f>'2015-v1'!$B$3</f>
        <v>#REF!</v>
      </c>
      <c r="D385" s="169">
        <v>2014</v>
      </c>
      <c r="E385" s="169" t="e">
        <f>'2015-v1'!$B$4</f>
        <v>#REF!</v>
      </c>
      <c r="F385" s="169" t="e">
        <f>'2015-v1'!$B$7</f>
        <v>#REF!</v>
      </c>
      <c r="G385" s="169" t="e">
        <f>'2015-v1'!$B$8</f>
        <v>#REF!</v>
      </c>
      <c r="H385" s="170" t="e">
        <f>'2015-v1'!$B$9</f>
        <v>#REF!</v>
      </c>
      <c r="I385" s="169" t="e">
        <f>'2015-v1'!$B$10</f>
        <v>#REF!</v>
      </c>
      <c r="K385" s="263" t="s">
        <v>619</v>
      </c>
      <c r="L385" s="177">
        <v>1.1000000000000001</v>
      </c>
      <c r="M385" s="229" t="e">
        <f>'2015-v1'!C16</f>
        <v>#REF!</v>
      </c>
      <c r="N385" s="229" t="e">
        <f>'2015-v1'!D16</f>
        <v>#REF!</v>
      </c>
      <c r="O385" s="229" t="e">
        <f>'2015-v1'!E16</f>
        <v>#REF!</v>
      </c>
      <c r="P385" s="229" t="e">
        <f>'2015-v1'!F16</f>
        <v>#REF!</v>
      </c>
      <c r="Q385" s="229" t="e">
        <f>'2015-v1'!G16</f>
        <v>#REF!</v>
      </c>
      <c r="R385" s="229" t="e">
        <f>'2015-v1'!H16</f>
        <v>#REF!</v>
      </c>
      <c r="S385" s="229" t="e">
        <f>'2015-v1'!I16</f>
        <v>#REF!</v>
      </c>
      <c r="T385" s="229" t="e">
        <f>'2015-v1'!J16</f>
        <v>#REF!</v>
      </c>
      <c r="U385" s="229" t="e">
        <f>'2015-v1'!K16</f>
        <v>#REF!</v>
      </c>
      <c r="V385" s="229" t="e">
        <f>'2015-v1'!L16</f>
        <v>#REF!</v>
      </c>
      <c r="W385" s="229" t="e">
        <f>'2015-v1'!M16</f>
        <v>#REF!</v>
      </c>
      <c r="X385" s="229" t="e">
        <f>'2015-v1'!N16</f>
        <v>#REF!</v>
      </c>
      <c r="Y385" s="229" t="e">
        <f>'2015-v1'!O16</f>
        <v>#REF!</v>
      </c>
      <c r="Z385" s="229" t="e">
        <f>'2015-v1'!P16</f>
        <v>#REF!</v>
      </c>
      <c r="AA385" s="229" t="e">
        <f>'2015-v1'!Q16</f>
        <v>#REF!</v>
      </c>
      <c r="AB385" s="229" t="e">
        <f>'2015-v1'!R16</f>
        <v>#REF!</v>
      </c>
      <c r="AC385" s="229" t="e">
        <f>'2015-v1'!S16</f>
        <v>#REF!</v>
      </c>
      <c r="AD385" s="229" t="e">
        <f>'2015-v1'!T16</f>
        <v>#REF!</v>
      </c>
      <c r="AF385" s="229" t="e">
        <f t="shared" si="5"/>
        <v>#REF!</v>
      </c>
    </row>
    <row r="386" spans="3:32" ht="30" x14ac:dyDescent="0.25">
      <c r="C386" s="169" t="e">
        <f>'2015-v1'!$B$3</f>
        <v>#REF!</v>
      </c>
      <c r="D386" s="169">
        <v>2014</v>
      </c>
      <c r="E386" s="169" t="e">
        <f>'2015-v1'!$B$4</f>
        <v>#REF!</v>
      </c>
      <c r="F386" s="169" t="e">
        <f>'2015-v1'!$B$7</f>
        <v>#REF!</v>
      </c>
      <c r="G386" s="169" t="e">
        <f>'2015-v1'!$B$8</f>
        <v>#REF!</v>
      </c>
      <c r="H386" s="170" t="e">
        <f>'2015-v1'!$B$9</f>
        <v>#REF!</v>
      </c>
      <c r="I386" s="169" t="e">
        <f>'2015-v1'!$B$10</f>
        <v>#REF!</v>
      </c>
      <c r="K386" s="257" t="s">
        <v>804</v>
      </c>
      <c r="L386" s="177" t="s">
        <v>809</v>
      </c>
      <c r="M386" s="229" t="e">
        <f>'2015-v1'!C17</f>
        <v>#REF!</v>
      </c>
      <c r="N386" s="229" t="e">
        <f>'2015-v1'!D17</f>
        <v>#REF!</v>
      </c>
      <c r="O386" s="229" t="e">
        <f>'2015-v1'!E17</f>
        <v>#REF!</v>
      </c>
      <c r="P386" s="229" t="e">
        <f>'2015-v1'!F17</f>
        <v>#REF!</v>
      </c>
      <c r="Q386" s="229" t="e">
        <f>'2015-v1'!G17</f>
        <v>#REF!</v>
      </c>
      <c r="R386" s="229" t="e">
        <f>'2015-v1'!H17</f>
        <v>#REF!</v>
      </c>
      <c r="S386" s="229" t="e">
        <f>'2015-v1'!I17</f>
        <v>#REF!</v>
      </c>
      <c r="T386" s="229" t="e">
        <f>'2015-v1'!J17</f>
        <v>#REF!</v>
      </c>
      <c r="U386" s="229" t="e">
        <f>'2015-v1'!K17</f>
        <v>#REF!</v>
      </c>
      <c r="V386" s="229" t="e">
        <f>'2015-v1'!L17</f>
        <v>#REF!</v>
      </c>
      <c r="W386" s="229" t="e">
        <f>'2015-v1'!M17</f>
        <v>#REF!</v>
      </c>
      <c r="X386" s="229" t="e">
        <f>'2015-v1'!N17</f>
        <v>#REF!</v>
      </c>
      <c r="Y386" s="229" t="e">
        <f>'2015-v1'!O17</f>
        <v>#REF!</v>
      </c>
      <c r="Z386" s="229" t="e">
        <f>'2015-v1'!P17</f>
        <v>#REF!</v>
      </c>
      <c r="AA386" s="229" t="e">
        <f>'2015-v1'!Q17</f>
        <v>#REF!</v>
      </c>
      <c r="AB386" s="229" t="e">
        <f>'2015-v1'!R17</f>
        <v>#REF!</v>
      </c>
      <c r="AC386" s="229" t="e">
        <f>'2015-v1'!S17</f>
        <v>#REF!</v>
      </c>
      <c r="AD386" s="229" t="e">
        <f>'2015-v1'!T17</f>
        <v>#REF!</v>
      </c>
      <c r="AF386" s="229" t="e">
        <f t="shared" si="5"/>
        <v>#REF!</v>
      </c>
    </row>
    <row r="387" spans="3:32" ht="30" x14ac:dyDescent="0.25">
      <c r="C387" s="169" t="e">
        <f>'2015-v1'!$B$3</f>
        <v>#REF!</v>
      </c>
      <c r="D387" s="169">
        <v>2014</v>
      </c>
      <c r="E387" s="169" t="e">
        <f>'2015-v1'!$B$4</f>
        <v>#REF!</v>
      </c>
      <c r="F387" s="169" t="e">
        <f>'2015-v1'!$B$7</f>
        <v>#REF!</v>
      </c>
      <c r="G387" s="169" t="e">
        <f>'2015-v1'!$B$8</f>
        <v>#REF!</v>
      </c>
      <c r="H387" s="170" t="e">
        <f>'2015-v1'!$B$9</f>
        <v>#REF!</v>
      </c>
      <c r="I387" s="169" t="e">
        <f>'2015-v1'!$B$10</f>
        <v>#REF!</v>
      </c>
      <c r="K387" s="257" t="s">
        <v>816</v>
      </c>
      <c r="L387" s="177" t="s">
        <v>810</v>
      </c>
      <c r="M387" s="229" t="e">
        <f>'2015-v1'!C18</f>
        <v>#REF!</v>
      </c>
      <c r="N387" s="229" t="e">
        <f>'2015-v1'!D18</f>
        <v>#REF!</v>
      </c>
      <c r="O387" s="229" t="e">
        <f>'2015-v1'!E18</f>
        <v>#REF!</v>
      </c>
      <c r="P387" s="229" t="e">
        <f>'2015-v1'!F18</f>
        <v>#REF!</v>
      </c>
      <c r="Q387" s="229" t="e">
        <f>'2015-v1'!G18</f>
        <v>#REF!</v>
      </c>
      <c r="R387" s="229" t="e">
        <f>'2015-v1'!H18</f>
        <v>#REF!</v>
      </c>
      <c r="S387" s="229" t="e">
        <f>'2015-v1'!I18</f>
        <v>#REF!</v>
      </c>
      <c r="T387" s="229" t="e">
        <f>'2015-v1'!J18</f>
        <v>#REF!</v>
      </c>
      <c r="U387" s="229" t="e">
        <f>'2015-v1'!K18</f>
        <v>#REF!</v>
      </c>
      <c r="V387" s="229" t="e">
        <f>'2015-v1'!L18</f>
        <v>#REF!</v>
      </c>
      <c r="W387" s="229" t="e">
        <f>'2015-v1'!M18</f>
        <v>#REF!</v>
      </c>
      <c r="X387" s="229" t="e">
        <f>'2015-v1'!N18</f>
        <v>#REF!</v>
      </c>
      <c r="Y387" s="229" t="e">
        <f>'2015-v1'!O18</f>
        <v>#REF!</v>
      </c>
      <c r="Z387" s="229" t="e">
        <f>'2015-v1'!P18</f>
        <v>#REF!</v>
      </c>
      <c r="AA387" s="229" t="e">
        <f>'2015-v1'!Q18</f>
        <v>#REF!</v>
      </c>
      <c r="AB387" s="229" t="e">
        <f>'2015-v1'!R18</f>
        <v>#REF!</v>
      </c>
      <c r="AC387" s="229" t="e">
        <f>'2015-v1'!S18</f>
        <v>#REF!</v>
      </c>
      <c r="AD387" s="229" t="e">
        <f>'2015-v1'!T18</f>
        <v>#REF!</v>
      </c>
      <c r="AF387" s="229" t="e">
        <f t="shared" si="5"/>
        <v>#REF!</v>
      </c>
    </row>
    <row r="388" spans="3:32" ht="30" x14ac:dyDescent="0.25">
      <c r="C388" s="169" t="e">
        <f>'2015-v1'!$B$3</f>
        <v>#REF!</v>
      </c>
      <c r="D388" s="169">
        <v>2014</v>
      </c>
      <c r="E388" s="169" t="e">
        <f>'2015-v1'!$B$4</f>
        <v>#REF!</v>
      </c>
      <c r="F388" s="169" t="e">
        <f>'2015-v1'!$B$7</f>
        <v>#REF!</v>
      </c>
      <c r="G388" s="169" t="e">
        <f>'2015-v1'!$B$8</f>
        <v>#REF!</v>
      </c>
      <c r="H388" s="170" t="e">
        <f>'2015-v1'!$B$9</f>
        <v>#REF!</v>
      </c>
      <c r="I388" s="169" t="e">
        <f>'2015-v1'!$B$10</f>
        <v>#REF!</v>
      </c>
      <c r="K388" s="257" t="s">
        <v>806</v>
      </c>
      <c r="L388" s="177" t="s">
        <v>811</v>
      </c>
      <c r="M388" s="229" t="e">
        <f>'2015-v1'!C19</f>
        <v>#REF!</v>
      </c>
      <c r="N388" s="229" t="e">
        <f>'2015-v1'!D19</f>
        <v>#REF!</v>
      </c>
      <c r="O388" s="229" t="e">
        <f>'2015-v1'!E19</f>
        <v>#REF!</v>
      </c>
      <c r="P388" s="229" t="e">
        <f>'2015-v1'!F19</f>
        <v>#REF!</v>
      </c>
      <c r="Q388" s="229" t="e">
        <f>'2015-v1'!G19</f>
        <v>#REF!</v>
      </c>
      <c r="R388" s="229" t="e">
        <f>'2015-v1'!H19</f>
        <v>#REF!</v>
      </c>
      <c r="S388" s="229" t="e">
        <f>'2015-v1'!I19</f>
        <v>#REF!</v>
      </c>
      <c r="T388" s="229" t="e">
        <f>'2015-v1'!J19</f>
        <v>#REF!</v>
      </c>
      <c r="U388" s="229" t="e">
        <f>'2015-v1'!K19</f>
        <v>#REF!</v>
      </c>
      <c r="V388" s="229" t="e">
        <f>'2015-v1'!L19</f>
        <v>#REF!</v>
      </c>
      <c r="W388" s="229" t="e">
        <f>'2015-v1'!M19</f>
        <v>#REF!</v>
      </c>
      <c r="X388" s="229" t="e">
        <f>'2015-v1'!N19</f>
        <v>#REF!</v>
      </c>
      <c r="Y388" s="229" t="e">
        <f>'2015-v1'!O19</f>
        <v>#REF!</v>
      </c>
      <c r="Z388" s="229" t="e">
        <f>'2015-v1'!P19</f>
        <v>#REF!</v>
      </c>
      <c r="AA388" s="229" t="e">
        <f>'2015-v1'!Q19</f>
        <v>#REF!</v>
      </c>
      <c r="AB388" s="229" t="e">
        <f>'2015-v1'!R19</f>
        <v>#REF!</v>
      </c>
      <c r="AC388" s="229" t="e">
        <f>'2015-v1'!S19</f>
        <v>#REF!</v>
      </c>
      <c r="AD388" s="229" t="e">
        <f>'2015-v1'!T19</f>
        <v>#REF!</v>
      </c>
      <c r="AF388" s="229" t="e">
        <f t="shared" si="5"/>
        <v>#REF!</v>
      </c>
    </row>
    <row r="389" spans="3:32" ht="45" x14ac:dyDescent="0.25">
      <c r="C389" s="169" t="e">
        <f>'2015-v1'!$B$3</f>
        <v>#REF!</v>
      </c>
      <c r="D389" s="169">
        <v>2014</v>
      </c>
      <c r="E389" s="169" t="e">
        <f>'2015-v1'!$B$4</f>
        <v>#REF!</v>
      </c>
      <c r="F389" s="169" t="e">
        <f>'2015-v1'!$B$7</f>
        <v>#REF!</v>
      </c>
      <c r="G389" s="169" t="e">
        <f>'2015-v1'!$B$8</f>
        <v>#REF!</v>
      </c>
      <c r="H389" s="170" t="e">
        <f>'2015-v1'!$B$9</f>
        <v>#REF!</v>
      </c>
      <c r="I389" s="169" t="e">
        <f>'2015-v1'!$B$10</f>
        <v>#REF!</v>
      </c>
      <c r="K389" s="263" t="s">
        <v>631</v>
      </c>
      <c r="L389" s="177">
        <v>1.2</v>
      </c>
      <c r="M389" s="229">
        <f>'2015-v1'!C20</f>
        <v>0</v>
      </c>
      <c r="N389" s="229">
        <f>'2015-v1'!D20</f>
        <v>0</v>
      </c>
      <c r="O389" s="229">
        <f>'2015-v1'!E20</f>
        <v>0</v>
      </c>
      <c r="P389" s="229">
        <f>'2015-v1'!F20</f>
        <v>0</v>
      </c>
      <c r="Q389" s="229">
        <f>'2015-v1'!G20</f>
        <v>0</v>
      </c>
      <c r="R389" s="229">
        <f>'2015-v1'!H20</f>
        <v>0</v>
      </c>
      <c r="S389" s="229">
        <f>'2015-v1'!I20</f>
        <v>0</v>
      </c>
      <c r="T389" s="229">
        <f>'2015-v1'!J20</f>
        <v>0</v>
      </c>
      <c r="U389" s="229">
        <f>'2015-v1'!K20</f>
        <v>0</v>
      </c>
      <c r="V389" s="229">
        <f>'2015-v1'!L20</f>
        <v>0</v>
      </c>
      <c r="W389" s="229">
        <f>'2015-v1'!M20</f>
        <v>0</v>
      </c>
      <c r="X389" s="229">
        <f>'2015-v1'!N20</f>
        <v>0</v>
      </c>
      <c r="Y389" s="229">
        <f>'2015-v1'!O20</f>
        <v>0</v>
      </c>
      <c r="Z389" s="229">
        <f>'2015-v1'!P20</f>
        <v>0</v>
      </c>
      <c r="AA389" s="229">
        <f>'2015-v1'!Q20</f>
        <v>0</v>
      </c>
      <c r="AB389" s="229">
        <f>'2015-v1'!R20</f>
        <v>0</v>
      </c>
      <c r="AC389" s="229">
        <f>'2015-v1'!S20</f>
        <v>0</v>
      </c>
      <c r="AD389" s="229">
        <f>'2015-v1'!T20</f>
        <v>0</v>
      </c>
      <c r="AF389" s="229">
        <f t="shared" si="5"/>
        <v>1</v>
      </c>
    </row>
    <row r="390" spans="3:32" ht="30" x14ac:dyDescent="0.25">
      <c r="C390" s="169" t="e">
        <f>'2015-v1'!$B$3</f>
        <v>#REF!</v>
      </c>
      <c r="D390" s="169">
        <v>2014</v>
      </c>
      <c r="E390" s="169" t="e">
        <f>'2015-v1'!$B$4</f>
        <v>#REF!</v>
      </c>
      <c r="F390" s="169" t="e">
        <f>'2015-v1'!$B$7</f>
        <v>#REF!</v>
      </c>
      <c r="G390" s="169" t="e">
        <f>'2015-v1'!$B$8</f>
        <v>#REF!</v>
      </c>
      <c r="H390" s="170" t="e">
        <f>'2015-v1'!$B$9</f>
        <v>#REF!</v>
      </c>
      <c r="I390" s="169" t="e">
        <f>'2015-v1'!$B$10</f>
        <v>#REF!</v>
      </c>
      <c r="K390" s="263" t="s">
        <v>817</v>
      </c>
      <c r="L390" s="177" t="s">
        <v>812</v>
      </c>
      <c r="M390" s="229" t="e">
        <f>'2015-v1'!C21</f>
        <v>#REF!</v>
      </c>
      <c r="N390" s="229" t="e">
        <f>'2015-v1'!D21</f>
        <v>#REF!</v>
      </c>
      <c r="O390" s="229" t="e">
        <f>'2015-v1'!E21</f>
        <v>#REF!</v>
      </c>
      <c r="P390" s="229" t="e">
        <f>'2015-v1'!F21</f>
        <v>#REF!</v>
      </c>
      <c r="Q390" s="229" t="e">
        <f>'2015-v1'!G21</f>
        <v>#REF!</v>
      </c>
      <c r="R390" s="229" t="e">
        <f>'2015-v1'!H21</f>
        <v>#REF!</v>
      </c>
      <c r="S390" s="229" t="e">
        <f>'2015-v1'!I21</f>
        <v>#REF!</v>
      </c>
      <c r="T390" s="229" t="e">
        <f>'2015-v1'!J21</f>
        <v>#REF!</v>
      </c>
      <c r="U390" s="229" t="e">
        <f>'2015-v1'!K21</f>
        <v>#REF!</v>
      </c>
      <c r="V390" s="229" t="e">
        <f>'2015-v1'!L21</f>
        <v>#REF!</v>
      </c>
      <c r="W390" s="229" t="e">
        <f>'2015-v1'!M21</f>
        <v>#REF!</v>
      </c>
      <c r="X390" s="229" t="e">
        <f>'2015-v1'!N21</f>
        <v>#REF!</v>
      </c>
      <c r="Y390" s="229" t="e">
        <f>'2015-v1'!O21</f>
        <v>#REF!</v>
      </c>
      <c r="Z390" s="229" t="e">
        <f>'2015-v1'!P21</f>
        <v>#REF!</v>
      </c>
      <c r="AA390" s="229" t="e">
        <f>'2015-v1'!Q21</f>
        <v>#REF!</v>
      </c>
      <c r="AB390" s="229" t="e">
        <f>'2015-v1'!R21</f>
        <v>#REF!</v>
      </c>
      <c r="AC390" s="229" t="e">
        <f>'2015-v1'!S21</f>
        <v>#REF!</v>
      </c>
      <c r="AD390" s="229" t="e">
        <f>'2015-v1'!T21</f>
        <v>#REF!</v>
      </c>
      <c r="AF390" s="229" t="e">
        <f t="shared" si="5"/>
        <v>#REF!</v>
      </c>
    </row>
    <row r="391" spans="3:32" x14ac:dyDescent="0.25">
      <c r="C391" s="169" t="e">
        <f>'2015-v1'!$B$3</f>
        <v>#REF!</v>
      </c>
      <c r="D391" s="169">
        <v>2014</v>
      </c>
      <c r="E391" s="169" t="e">
        <f>'2015-v1'!$B$4</f>
        <v>#REF!</v>
      </c>
      <c r="F391" s="169" t="e">
        <f>'2015-v1'!$B$7</f>
        <v>#REF!</v>
      </c>
      <c r="G391" s="169" t="e">
        <f>'2015-v1'!$B$8</f>
        <v>#REF!</v>
      </c>
      <c r="H391" s="170" t="e">
        <f>'2015-v1'!$B$9</f>
        <v>#REF!</v>
      </c>
      <c r="I391" s="169" t="e">
        <f>'2015-v1'!$B$10</f>
        <v>#REF!</v>
      </c>
      <c r="K391" s="257" t="s">
        <v>818</v>
      </c>
      <c r="L391" s="177" t="s">
        <v>813</v>
      </c>
      <c r="M391" s="229" t="e">
        <f>'2015-v1'!C22</f>
        <v>#REF!</v>
      </c>
      <c r="N391" s="229" t="e">
        <f>'2015-v1'!D22</f>
        <v>#REF!</v>
      </c>
      <c r="O391" s="229" t="e">
        <f>'2015-v1'!E22</f>
        <v>#REF!</v>
      </c>
      <c r="P391" s="229" t="e">
        <f>'2015-v1'!F22</f>
        <v>#REF!</v>
      </c>
      <c r="Q391" s="229" t="e">
        <f>'2015-v1'!G22</f>
        <v>#REF!</v>
      </c>
      <c r="R391" s="229" t="e">
        <f>'2015-v1'!H22</f>
        <v>#REF!</v>
      </c>
      <c r="S391" s="229" t="e">
        <f>'2015-v1'!I22</f>
        <v>#REF!</v>
      </c>
      <c r="T391" s="229" t="e">
        <f>'2015-v1'!J22</f>
        <v>#REF!</v>
      </c>
      <c r="U391" s="229" t="e">
        <f>'2015-v1'!K22</f>
        <v>#REF!</v>
      </c>
      <c r="V391" s="229" t="e">
        <f>'2015-v1'!L22</f>
        <v>#REF!</v>
      </c>
      <c r="W391" s="229" t="e">
        <f>'2015-v1'!M22</f>
        <v>#REF!</v>
      </c>
      <c r="X391" s="229" t="e">
        <f>'2015-v1'!N22</f>
        <v>#REF!</v>
      </c>
      <c r="Y391" s="229" t="e">
        <f>'2015-v1'!O22</f>
        <v>#REF!</v>
      </c>
      <c r="Z391" s="229" t="e">
        <f>'2015-v1'!P22</f>
        <v>#REF!</v>
      </c>
      <c r="AA391" s="229" t="e">
        <f>'2015-v1'!Q22</f>
        <v>#REF!</v>
      </c>
      <c r="AB391" s="229" t="e">
        <f>'2015-v1'!R22</f>
        <v>#REF!</v>
      </c>
      <c r="AC391" s="229" t="e">
        <f>'2015-v1'!S22</f>
        <v>#REF!</v>
      </c>
      <c r="AD391" s="229" t="e">
        <f>'2015-v1'!T22</f>
        <v>#REF!</v>
      </c>
      <c r="AF391" s="229" t="e">
        <f t="shared" ref="AF391:AF454" si="6">IF((Q391+V391+AC391)=AD391,1,0)</f>
        <v>#REF!</v>
      </c>
    </row>
    <row r="392" spans="3:32" ht="30" x14ac:dyDescent="0.25">
      <c r="C392" s="169" t="e">
        <f>'2015-v1'!$B$3</f>
        <v>#REF!</v>
      </c>
      <c r="D392" s="169">
        <v>2014</v>
      </c>
      <c r="E392" s="169" t="e">
        <f>'2015-v1'!$B$4</f>
        <v>#REF!</v>
      </c>
      <c r="F392" s="169" t="e">
        <f>'2015-v1'!$B$7</f>
        <v>#REF!</v>
      </c>
      <c r="G392" s="169" t="e">
        <f>'2015-v1'!$B$8</f>
        <v>#REF!</v>
      </c>
      <c r="H392" s="170" t="e">
        <f>'2015-v1'!$B$9</f>
        <v>#REF!</v>
      </c>
      <c r="I392" s="169" t="e">
        <f>'2015-v1'!$B$10</f>
        <v>#REF!</v>
      </c>
      <c r="K392" s="257" t="s">
        <v>805</v>
      </c>
      <c r="L392" s="177" t="s">
        <v>814</v>
      </c>
      <c r="M392" s="229" t="e">
        <f>'2015-v1'!C23</f>
        <v>#REF!</v>
      </c>
      <c r="N392" s="229" t="e">
        <f>'2015-v1'!D23</f>
        <v>#REF!</v>
      </c>
      <c r="O392" s="229" t="e">
        <f>'2015-v1'!E23</f>
        <v>#REF!</v>
      </c>
      <c r="P392" s="229" t="e">
        <f>'2015-v1'!F23</f>
        <v>#REF!</v>
      </c>
      <c r="Q392" s="229" t="e">
        <f>'2015-v1'!G23</f>
        <v>#REF!</v>
      </c>
      <c r="R392" s="229" t="e">
        <f>'2015-v1'!H23</f>
        <v>#REF!</v>
      </c>
      <c r="S392" s="229" t="e">
        <f>'2015-v1'!I23</f>
        <v>#REF!</v>
      </c>
      <c r="T392" s="229" t="e">
        <f>'2015-v1'!J23</f>
        <v>#REF!</v>
      </c>
      <c r="U392" s="229" t="e">
        <f>'2015-v1'!K23</f>
        <v>#REF!</v>
      </c>
      <c r="V392" s="229" t="e">
        <f>'2015-v1'!L23</f>
        <v>#REF!</v>
      </c>
      <c r="W392" s="229" t="e">
        <f>'2015-v1'!M23</f>
        <v>#REF!</v>
      </c>
      <c r="X392" s="229" t="e">
        <f>'2015-v1'!N23</f>
        <v>#REF!</v>
      </c>
      <c r="Y392" s="229" t="e">
        <f>'2015-v1'!O23</f>
        <v>#REF!</v>
      </c>
      <c r="Z392" s="229" t="e">
        <f>'2015-v1'!P23</f>
        <v>#REF!</v>
      </c>
      <c r="AA392" s="229" t="e">
        <f>'2015-v1'!Q23</f>
        <v>#REF!</v>
      </c>
      <c r="AB392" s="229" t="e">
        <f>'2015-v1'!R23</f>
        <v>#REF!</v>
      </c>
      <c r="AC392" s="229" t="e">
        <f>'2015-v1'!S23</f>
        <v>#REF!</v>
      </c>
      <c r="AD392" s="229" t="e">
        <f>'2015-v1'!T23</f>
        <v>#REF!</v>
      </c>
      <c r="AF392" s="229" t="e">
        <f t="shared" si="6"/>
        <v>#REF!</v>
      </c>
    </row>
    <row r="393" spans="3:32" ht="30" x14ac:dyDescent="0.25">
      <c r="C393" s="169" t="e">
        <f>'2015-v1'!$B$3</f>
        <v>#REF!</v>
      </c>
      <c r="D393" s="169">
        <v>2014</v>
      </c>
      <c r="E393" s="169" t="e">
        <f>'2015-v1'!$B$4</f>
        <v>#REF!</v>
      </c>
      <c r="F393" s="169" t="e">
        <f>'2015-v1'!$B$7</f>
        <v>#REF!</v>
      </c>
      <c r="G393" s="169" t="e">
        <f>'2015-v1'!$B$8</f>
        <v>#REF!</v>
      </c>
      <c r="H393" s="170" t="e">
        <f>'2015-v1'!$B$9</f>
        <v>#REF!</v>
      </c>
      <c r="I393" s="169" t="e">
        <f>'2015-v1'!$B$10</f>
        <v>#REF!</v>
      </c>
      <c r="K393" s="257" t="s">
        <v>806</v>
      </c>
      <c r="L393" s="177" t="s">
        <v>815</v>
      </c>
      <c r="M393" s="229" t="e">
        <f>'2015-v1'!C24</f>
        <v>#REF!</v>
      </c>
      <c r="N393" s="229" t="e">
        <f>'2015-v1'!D24</f>
        <v>#REF!</v>
      </c>
      <c r="O393" s="229" t="e">
        <f>'2015-v1'!E24</f>
        <v>#REF!</v>
      </c>
      <c r="P393" s="229" t="e">
        <f>'2015-v1'!F24</f>
        <v>#REF!</v>
      </c>
      <c r="Q393" s="229" t="e">
        <f>'2015-v1'!G24</f>
        <v>#REF!</v>
      </c>
      <c r="R393" s="229" t="e">
        <f>'2015-v1'!H24</f>
        <v>#REF!</v>
      </c>
      <c r="S393" s="229" t="e">
        <f>'2015-v1'!I24</f>
        <v>#REF!</v>
      </c>
      <c r="T393" s="229" t="e">
        <f>'2015-v1'!J24</f>
        <v>#REF!</v>
      </c>
      <c r="U393" s="229" t="e">
        <f>'2015-v1'!K24</f>
        <v>#REF!</v>
      </c>
      <c r="V393" s="229" t="e">
        <f>'2015-v1'!L24</f>
        <v>#REF!</v>
      </c>
      <c r="W393" s="229" t="e">
        <f>'2015-v1'!M24</f>
        <v>#REF!</v>
      </c>
      <c r="X393" s="229" t="e">
        <f>'2015-v1'!N24</f>
        <v>#REF!</v>
      </c>
      <c r="Y393" s="229" t="e">
        <f>'2015-v1'!O24</f>
        <v>#REF!</v>
      </c>
      <c r="Z393" s="229" t="e">
        <f>'2015-v1'!P24</f>
        <v>#REF!</v>
      </c>
      <c r="AA393" s="229" t="e">
        <f>'2015-v1'!Q24</f>
        <v>#REF!</v>
      </c>
      <c r="AB393" s="229" t="e">
        <f>'2015-v1'!R24</f>
        <v>#REF!</v>
      </c>
      <c r="AC393" s="229" t="e">
        <f>'2015-v1'!S24</f>
        <v>#REF!</v>
      </c>
      <c r="AD393" s="229" t="e">
        <f>'2015-v1'!T24</f>
        <v>#REF!</v>
      </c>
      <c r="AF393" s="229" t="e">
        <f t="shared" si="6"/>
        <v>#REF!</v>
      </c>
    </row>
    <row r="394" spans="3:32" ht="60" x14ac:dyDescent="0.25">
      <c r="C394" s="169" t="e">
        <f>'2015-v1'!$B$3</f>
        <v>#REF!</v>
      </c>
      <c r="D394" s="169">
        <v>2014</v>
      </c>
      <c r="E394" s="169" t="e">
        <f>'2015-v1'!$B$4</f>
        <v>#REF!</v>
      </c>
      <c r="F394" s="169" t="e">
        <f>'2015-v1'!$B$7</f>
        <v>#REF!</v>
      </c>
      <c r="G394" s="169" t="e">
        <f>'2015-v1'!$B$8</f>
        <v>#REF!</v>
      </c>
      <c r="H394" s="170" t="e">
        <f>'2015-v1'!$B$9</f>
        <v>#REF!</v>
      </c>
      <c r="I394" s="169" t="e">
        <f>'2015-v1'!$B$10</f>
        <v>#REF!</v>
      </c>
      <c r="K394" s="263" t="s">
        <v>829</v>
      </c>
      <c r="L394" s="177" t="s">
        <v>819</v>
      </c>
      <c r="M394" s="229" t="e">
        <f>'2015-v1'!C25</f>
        <v>#REF!</v>
      </c>
      <c r="N394" s="229" t="e">
        <f>'2015-v1'!D25</f>
        <v>#REF!</v>
      </c>
      <c r="O394" s="229" t="e">
        <f>'2015-v1'!E25</f>
        <v>#REF!</v>
      </c>
      <c r="P394" s="229" t="e">
        <f>'2015-v1'!F25</f>
        <v>#REF!</v>
      </c>
      <c r="Q394" s="229" t="e">
        <f>'2015-v1'!G25</f>
        <v>#REF!</v>
      </c>
      <c r="R394" s="229" t="e">
        <f>'2015-v1'!H25</f>
        <v>#REF!</v>
      </c>
      <c r="S394" s="229" t="e">
        <f>'2015-v1'!I25</f>
        <v>#REF!</v>
      </c>
      <c r="T394" s="229" t="e">
        <f>'2015-v1'!J25</f>
        <v>#REF!</v>
      </c>
      <c r="U394" s="229" t="e">
        <f>'2015-v1'!K25</f>
        <v>#REF!</v>
      </c>
      <c r="V394" s="229" t="e">
        <f>'2015-v1'!L25</f>
        <v>#REF!</v>
      </c>
      <c r="W394" s="229" t="e">
        <f>'2015-v1'!M25</f>
        <v>#REF!</v>
      </c>
      <c r="X394" s="229" t="e">
        <f>'2015-v1'!N25</f>
        <v>#REF!</v>
      </c>
      <c r="Y394" s="229" t="e">
        <f>'2015-v1'!O25</f>
        <v>#REF!</v>
      </c>
      <c r="Z394" s="229" t="e">
        <f>'2015-v1'!P25</f>
        <v>#REF!</v>
      </c>
      <c r="AA394" s="229" t="e">
        <f>'2015-v1'!Q25</f>
        <v>#REF!</v>
      </c>
      <c r="AB394" s="229" t="e">
        <f>'2015-v1'!R25</f>
        <v>#REF!</v>
      </c>
      <c r="AC394" s="229" t="e">
        <f>'2015-v1'!S25</f>
        <v>#REF!</v>
      </c>
      <c r="AD394" s="229" t="e">
        <f>'2015-v1'!T25</f>
        <v>#REF!</v>
      </c>
      <c r="AF394" s="229" t="e">
        <f t="shared" si="6"/>
        <v>#REF!</v>
      </c>
    </row>
    <row r="395" spans="3:32" x14ac:dyDescent="0.25">
      <c r="C395" s="169" t="e">
        <f>'2015-v1'!$B$3</f>
        <v>#REF!</v>
      </c>
      <c r="D395" s="169">
        <v>2014</v>
      </c>
      <c r="E395" s="169" t="e">
        <f>'2015-v1'!$B$4</f>
        <v>#REF!</v>
      </c>
      <c r="F395" s="169" t="e">
        <f>'2015-v1'!$B$7</f>
        <v>#REF!</v>
      </c>
      <c r="G395" s="169" t="e">
        <f>'2015-v1'!$B$8</f>
        <v>#REF!</v>
      </c>
      <c r="H395" s="170" t="e">
        <f>'2015-v1'!$B$9</f>
        <v>#REF!</v>
      </c>
      <c r="I395" s="169" t="e">
        <f>'2015-v1'!$B$10</f>
        <v>#REF!</v>
      </c>
      <c r="K395" s="257" t="s">
        <v>823</v>
      </c>
      <c r="L395" s="177" t="s">
        <v>820</v>
      </c>
      <c r="M395" s="229" t="e">
        <f>'2015-v1'!C26</f>
        <v>#REF!</v>
      </c>
      <c r="N395" s="229" t="e">
        <f>'2015-v1'!D26</f>
        <v>#REF!</v>
      </c>
      <c r="O395" s="229" t="e">
        <f>'2015-v1'!E26</f>
        <v>#REF!</v>
      </c>
      <c r="P395" s="229" t="e">
        <f>'2015-v1'!F26</f>
        <v>#REF!</v>
      </c>
      <c r="Q395" s="229" t="e">
        <f>'2015-v1'!G26</f>
        <v>#REF!</v>
      </c>
      <c r="R395" s="229" t="e">
        <f>'2015-v1'!H26</f>
        <v>#REF!</v>
      </c>
      <c r="S395" s="229" t="e">
        <f>'2015-v1'!I26</f>
        <v>#REF!</v>
      </c>
      <c r="T395" s="229" t="e">
        <f>'2015-v1'!J26</f>
        <v>#REF!</v>
      </c>
      <c r="U395" s="229" t="e">
        <f>'2015-v1'!K26</f>
        <v>#REF!</v>
      </c>
      <c r="V395" s="229" t="e">
        <f>'2015-v1'!L26</f>
        <v>#REF!</v>
      </c>
      <c r="W395" s="229" t="e">
        <f>'2015-v1'!M26</f>
        <v>#REF!</v>
      </c>
      <c r="X395" s="229" t="e">
        <f>'2015-v1'!N26</f>
        <v>#REF!</v>
      </c>
      <c r="Y395" s="229" t="e">
        <f>'2015-v1'!O26</f>
        <v>#REF!</v>
      </c>
      <c r="Z395" s="229" t="e">
        <f>'2015-v1'!P26</f>
        <v>#REF!</v>
      </c>
      <c r="AA395" s="229" t="e">
        <f>'2015-v1'!Q26</f>
        <v>#REF!</v>
      </c>
      <c r="AB395" s="229" t="e">
        <f>'2015-v1'!R26</f>
        <v>#REF!</v>
      </c>
      <c r="AC395" s="229" t="e">
        <f>'2015-v1'!S26</f>
        <v>#REF!</v>
      </c>
      <c r="AD395" s="229" t="e">
        <f>'2015-v1'!T26</f>
        <v>#REF!</v>
      </c>
      <c r="AF395" s="229" t="e">
        <f t="shared" si="6"/>
        <v>#REF!</v>
      </c>
    </row>
    <row r="396" spans="3:32" ht="30" x14ac:dyDescent="0.25">
      <c r="C396" s="169" t="e">
        <f>'2015-v1'!$B$3</f>
        <v>#REF!</v>
      </c>
      <c r="D396" s="169">
        <v>2014</v>
      </c>
      <c r="E396" s="169" t="e">
        <f>'2015-v1'!$B$4</f>
        <v>#REF!</v>
      </c>
      <c r="F396" s="169" t="e">
        <f>'2015-v1'!$B$7</f>
        <v>#REF!</v>
      </c>
      <c r="G396" s="169" t="e">
        <f>'2015-v1'!$B$8</f>
        <v>#REF!</v>
      </c>
      <c r="H396" s="170" t="e">
        <f>'2015-v1'!$B$9</f>
        <v>#REF!</v>
      </c>
      <c r="I396" s="169" t="e">
        <f>'2015-v1'!$B$10</f>
        <v>#REF!</v>
      </c>
      <c r="K396" s="257" t="s">
        <v>805</v>
      </c>
      <c r="L396" s="177" t="s">
        <v>821</v>
      </c>
      <c r="M396" s="229" t="e">
        <f>'2015-v1'!C27</f>
        <v>#REF!</v>
      </c>
      <c r="N396" s="229" t="e">
        <f>'2015-v1'!D27</f>
        <v>#REF!</v>
      </c>
      <c r="O396" s="229" t="e">
        <f>'2015-v1'!E27</f>
        <v>#REF!</v>
      </c>
      <c r="P396" s="229" t="e">
        <f>'2015-v1'!F27</f>
        <v>#REF!</v>
      </c>
      <c r="Q396" s="229" t="e">
        <f>'2015-v1'!G27</f>
        <v>#REF!</v>
      </c>
      <c r="R396" s="229" t="e">
        <f>'2015-v1'!H27</f>
        <v>#REF!</v>
      </c>
      <c r="S396" s="229" t="e">
        <f>'2015-v1'!I27</f>
        <v>#REF!</v>
      </c>
      <c r="T396" s="229" t="e">
        <f>'2015-v1'!J27</f>
        <v>#REF!</v>
      </c>
      <c r="U396" s="229" t="e">
        <f>'2015-v1'!K27</f>
        <v>#REF!</v>
      </c>
      <c r="V396" s="229" t="e">
        <f>'2015-v1'!L27</f>
        <v>#REF!</v>
      </c>
      <c r="W396" s="229" t="e">
        <f>'2015-v1'!M27</f>
        <v>#REF!</v>
      </c>
      <c r="X396" s="229" t="e">
        <f>'2015-v1'!N27</f>
        <v>#REF!</v>
      </c>
      <c r="Y396" s="229" t="e">
        <f>'2015-v1'!O27</f>
        <v>#REF!</v>
      </c>
      <c r="Z396" s="229" t="e">
        <f>'2015-v1'!P27</f>
        <v>#REF!</v>
      </c>
      <c r="AA396" s="229" t="e">
        <f>'2015-v1'!Q27</f>
        <v>#REF!</v>
      </c>
      <c r="AB396" s="229" t="e">
        <f>'2015-v1'!R27</f>
        <v>#REF!</v>
      </c>
      <c r="AC396" s="229" t="e">
        <f>'2015-v1'!S27</f>
        <v>#REF!</v>
      </c>
      <c r="AD396" s="229" t="e">
        <f>'2015-v1'!T27</f>
        <v>#REF!</v>
      </c>
      <c r="AF396" s="229" t="e">
        <f t="shared" si="6"/>
        <v>#REF!</v>
      </c>
    </row>
    <row r="397" spans="3:32" ht="30" x14ac:dyDescent="0.25">
      <c r="C397" s="169" t="e">
        <f>'2015-v1'!$B$3</f>
        <v>#REF!</v>
      </c>
      <c r="D397" s="169">
        <v>2014</v>
      </c>
      <c r="E397" s="169" t="e">
        <f>'2015-v1'!$B$4</f>
        <v>#REF!</v>
      </c>
      <c r="F397" s="169" t="e">
        <f>'2015-v1'!$B$7</f>
        <v>#REF!</v>
      </c>
      <c r="G397" s="169" t="e">
        <f>'2015-v1'!$B$8</f>
        <v>#REF!</v>
      </c>
      <c r="H397" s="170" t="e">
        <f>'2015-v1'!$B$9</f>
        <v>#REF!</v>
      </c>
      <c r="I397" s="169" t="e">
        <f>'2015-v1'!$B$10</f>
        <v>#REF!</v>
      </c>
      <c r="K397" s="257" t="s">
        <v>824</v>
      </c>
      <c r="L397" s="177" t="s">
        <v>822</v>
      </c>
      <c r="M397" s="229" t="e">
        <f>'2015-v1'!C28</f>
        <v>#REF!</v>
      </c>
      <c r="N397" s="229" t="e">
        <f>'2015-v1'!D28</f>
        <v>#REF!</v>
      </c>
      <c r="O397" s="229" t="e">
        <f>'2015-v1'!E28</f>
        <v>#REF!</v>
      </c>
      <c r="P397" s="229" t="e">
        <f>'2015-v1'!F28</f>
        <v>#REF!</v>
      </c>
      <c r="Q397" s="229" t="e">
        <f>'2015-v1'!G28</f>
        <v>#REF!</v>
      </c>
      <c r="R397" s="229" t="e">
        <f>'2015-v1'!H28</f>
        <v>#REF!</v>
      </c>
      <c r="S397" s="229" t="e">
        <f>'2015-v1'!I28</f>
        <v>#REF!</v>
      </c>
      <c r="T397" s="229" t="e">
        <f>'2015-v1'!J28</f>
        <v>#REF!</v>
      </c>
      <c r="U397" s="229" t="e">
        <f>'2015-v1'!K28</f>
        <v>#REF!</v>
      </c>
      <c r="V397" s="229" t="e">
        <f>'2015-v1'!L28</f>
        <v>#REF!</v>
      </c>
      <c r="W397" s="229" t="e">
        <f>'2015-v1'!M28</f>
        <v>#REF!</v>
      </c>
      <c r="X397" s="229" t="e">
        <f>'2015-v1'!N28</f>
        <v>#REF!</v>
      </c>
      <c r="Y397" s="229" t="e">
        <f>'2015-v1'!O28</f>
        <v>#REF!</v>
      </c>
      <c r="Z397" s="229" t="e">
        <f>'2015-v1'!P28</f>
        <v>#REF!</v>
      </c>
      <c r="AA397" s="229" t="e">
        <f>'2015-v1'!Q28</f>
        <v>#REF!</v>
      </c>
      <c r="AB397" s="229" t="e">
        <f>'2015-v1'!R28</f>
        <v>#REF!</v>
      </c>
      <c r="AC397" s="229" t="e">
        <f>'2015-v1'!S28</f>
        <v>#REF!</v>
      </c>
      <c r="AD397" s="229" t="e">
        <f>'2015-v1'!T28</f>
        <v>#REF!</v>
      </c>
      <c r="AF397" s="229" t="e">
        <f t="shared" si="6"/>
        <v>#REF!</v>
      </c>
    </row>
    <row r="398" spans="3:32" ht="75" x14ac:dyDescent="0.25">
      <c r="C398" s="169" t="e">
        <f>'2015-v1'!$B$3</f>
        <v>#REF!</v>
      </c>
      <c r="D398" s="169">
        <v>2014</v>
      </c>
      <c r="E398" s="169" t="e">
        <f>'2015-v1'!$B$4</f>
        <v>#REF!</v>
      </c>
      <c r="F398" s="169" t="e">
        <f>'2015-v1'!$B$7</f>
        <v>#REF!</v>
      </c>
      <c r="G398" s="169" t="e">
        <f>'2015-v1'!$B$8</f>
        <v>#REF!</v>
      </c>
      <c r="H398" s="170" t="e">
        <f>'2015-v1'!$B$9</f>
        <v>#REF!</v>
      </c>
      <c r="I398" s="169" t="e">
        <f>'2015-v1'!$B$10</f>
        <v>#REF!</v>
      </c>
      <c r="K398" s="263" t="s">
        <v>641</v>
      </c>
      <c r="L398" s="177">
        <v>1.3</v>
      </c>
      <c r="M398" s="229" t="e">
        <f>'2015-v1'!C29</f>
        <v>#REF!</v>
      </c>
      <c r="N398" s="229" t="e">
        <f>'2015-v1'!D29</f>
        <v>#REF!</v>
      </c>
      <c r="O398" s="229" t="e">
        <f>'2015-v1'!E29</f>
        <v>#REF!</v>
      </c>
      <c r="P398" s="229" t="e">
        <f>'2015-v1'!F29</f>
        <v>#REF!</v>
      </c>
      <c r="Q398" s="229" t="e">
        <f>'2015-v1'!G29</f>
        <v>#REF!</v>
      </c>
      <c r="R398" s="229" t="e">
        <f>'2015-v1'!H29</f>
        <v>#REF!</v>
      </c>
      <c r="S398" s="229" t="e">
        <f>'2015-v1'!I29</f>
        <v>#REF!</v>
      </c>
      <c r="T398" s="229" t="e">
        <f>'2015-v1'!J29</f>
        <v>#REF!</v>
      </c>
      <c r="U398" s="229" t="e">
        <f>'2015-v1'!K29</f>
        <v>#REF!</v>
      </c>
      <c r="V398" s="229" t="e">
        <f>'2015-v1'!L29</f>
        <v>#REF!</v>
      </c>
      <c r="W398" s="229" t="e">
        <f>'2015-v1'!M29</f>
        <v>#REF!</v>
      </c>
      <c r="X398" s="229" t="e">
        <f>'2015-v1'!N29</f>
        <v>#REF!</v>
      </c>
      <c r="Y398" s="229" t="e">
        <f>'2015-v1'!O29</f>
        <v>#REF!</v>
      </c>
      <c r="Z398" s="229" t="e">
        <f>'2015-v1'!P29</f>
        <v>#REF!</v>
      </c>
      <c r="AA398" s="229" t="e">
        <f>'2015-v1'!Q29</f>
        <v>#REF!</v>
      </c>
      <c r="AB398" s="229" t="e">
        <f>'2015-v1'!R29</f>
        <v>#REF!</v>
      </c>
      <c r="AC398" s="229" t="e">
        <f>'2015-v1'!S29</f>
        <v>#REF!</v>
      </c>
      <c r="AD398" s="229" t="e">
        <f>'2015-v1'!T29</f>
        <v>#REF!</v>
      </c>
      <c r="AF398" s="229" t="e">
        <f t="shared" si="6"/>
        <v>#REF!</v>
      </c>
    </row>
    <row r="399" spans="3:32" ht="45" x14ac:dyDescent="0.25">
      <c r="C399" s="169" t="e">
        <f>'2015-v1'!$B$3</f>
        <v>#REF!</v>
      </c>
      <c r="D399" s="169">
        <v>2014</v>
      </c>
      <c r="E399" s="169" t="e">
        <f>'2015-v1'!$B$4</f>
        <v>#REF!</v>
      </c>
      <c r="F399" s="169" t="e">
        <f>'2015-v1'!$B$7</f>
        <v>#REF!</v>
      </c>
      <c r="G399" s="169" t="e">
        <f>'2015-v1'!$B$8</f>
        <v>#REF!</v>
      </c>
      <c r="H399" s="170" t="e">
        <f>'2015-v1'!$B$9</f>
        <v>#REF!</v>
      </c>
      <c r="I399" s="169" t="e">
        <f>'2015-v1'!$B$10</f>
        <v>#REF!</v>
      </c>
      <c r="K399" s="257" t="s">
        <v>828</v>
      </c>
      <c r="L399" s="177" t="s">
        <v>825</v>
      </c>
      <c r="M399" s="229" t="e">
        <f>'2015-v1'!C30</f>
        <v>#REF!</v>
      </c>
      <c r="N399" s="229" t="e">
        <f>'2015-v1'!D30</f>
        <v>#REF!</v>
      </c>
      <c r="O399" s="229" t="e">
        <f>'2015-v1'!E30</f>
        <v>#REF!</v>
      </c>
      <c r="P399" s="229" t="e">
        <f>'2015-v1'!F30</f>
        <v>#REF!</v>
      </c>
      <c r="Q399" s="229" t="e">
        <f>'2015-v1'!G30</f>
        <v>#REF!</v>
      </c>
      <c r="R399" s="229" t="e">
        <f>'2015-v1'!H30</f>
        <v>#REF!</v>
      </c>
      <c r="S399" s="229" t="e">
        <f>'2015-v1'!I30</f>
        <v>#REF!</v>
      </c>
      <c r="T399" s="229" t="e">
        <f>'2015-v1'!J30</f>
        <v>#REF!</v>
      </c>
      <c r="U399" s="229" t="e">
        <f>'2015-v1'!K30</f>
        <v>#REF!</v>
      </c>
      <c r="V399" s="229" t="e">
        <f>'2015-v1'!L30</f>
        <v>#REF!</v>
      </c>
      <c r="W399" s="229" t="e">
        <f>'2015-v1'!M30</f>
        <v>#REF!</v>
      </c>
      <c r="X399" s="229" t="e">
        <f>'2015-v1'!N30</f>
        <v>#REF!</v>
      </c>
      <c r="Y399" s="229" t="e">
        <f>'2015-v1'!O30</f>
        <v>#REF!</v>
      </c>
      <c r="Z399" s="229" t="e">
        <f>'2015-v1'!P30</f>
        <v>#REF!</v>
      </c>
      <c r="AA399" s="229" t="e">
        <f>'2015-v1'!Q30</f>
        <v>#REF!</v>
      </c>
      <c r="AB399" s="229" t="e">
        <f>'2015-v1'!R30</f>
        <v>#REF!</v>
      </c>
      <c r="AC399" s="229" t="e">
        <f>'2015-v1'!S30</f>
        <v>#REF!</v>
      </c>
      <c r="AD399" s="229" t="e">
        <f>'2015-v1'!T30</f>
        <v>#REF!</v>
      </c>
      <c r="AF399" s="229" t="e">
        <f t="shared" si="6"/>
        <v>#REF!</v>
      </c>
    </row>
    <row r="400" spans="3:32" ht="30" x14ac:dyDescent="0.25">
      <c r="C400" s="169" t="e">
        <f>'2015-v1'!$B$3</f>
        <v>#REF!</v>
      </c>
      <c r="D400" s="169">
        <v>2014</v>
      </c>
      <c r="E400" s="169" t="e">
        <f>'2015-v1'!$B$4</f>
        <v>#REF!</v>
      </c>
      <c r="F400" s="169" t="e">
        <f>'2015-v1'!$B$7</f>
        <v>#REF!</v>
      </c>
      <c r="G400" s="169" t="e">
        <f>'2015-v1'!$B$8</f>
        <v>#REF!</v>
      </c>
      <c r="H400" s="170" t="e">
        <f>'2015-v1'!$B$9</f>
        <v>#REF!</v>
      </c>
      <c r="I400" s="169" t="e">
        <f>'2015-v1'!$B$10</f>
        <v>#REF!</v>
      </c>
      <c r="K400" s="257" t="s">
        <v>816</v>
      </c>
      <c r="L400" s="177" t="s">
        <v>826</v>
      </c>
      <c r="M400" s="229" t="e">
        <f>'2015-v1'!C31</f>
        <v>#REF!</v>
      </c>
      <c r="N400" s="229" t="e">
        <f>'2015-v1'!D31</f>
        <v>#REF!</v>
      </c>
      <c r="O400" s="229" t="e">
        <f>'2015-v1'!E31</f>
        <v>#REF!</v>
      </c>
      <c r="P400" s="229" t="e">
        <f>'2015-v1'!F31</f>
        <v>#REF!</v>
      </c>
      <c r="Q400" s="229" t="e">
        <f>'2015-v1'!G31</f>
        <v>#REF!</v>
      </c>
      <c r="R400" s="229" t="e">
        <f>'2015-v1'!H31</f>
        <v>#REF!</v>
      </c>
      <c r="S400" s="229" t="e">
        <f>'2015-v1'!I31</f>
        <v>#REF!</v>
      </c>
      <c r="T400" s="229" t="e">
        <f>'2015-v1'!J31</f>
        <v>#REF!</v>
      </c>
      <c r="U400" s="229" t="e">
        <f>'2015-v1'!K31</f>
        <v>#REF!</v>
      </c>
      <c r="V400" s="229" t="e">
        <f>'2015-v1'!L31</f>
        <v>#REF!</v>
      </c>
      <c r="W400" s="229" t="e">
        <f>'2015-v1'!M31</f>
        <v>#REF!</v>
      </c>
      <c r="X400" s="229" t="e">
        <f>'2015-v1'!N31</f>
        <v>#REF!</v>
      </c>
      <c r="Y400" s="229" t="e">
        <f>'2015-v1'!O31</f>
        <v>#REF!</v>
      </c>
      <c r="Z400" s="229" t="e">
        <f>'2015-v1'!P31</f>
        <v>#REF!</v>
      </c>
      <c r="AA400" s="229" t="e">
        <f>'2015-v1'!Q31</f>
        <v>#REF!</v>
      </c>
      <c r="AB400" s="229" t="e">
        <f>'2015-v1'!R31</f>
        <v>#REF!</v>
      </c>
      <c r="AC400" s="229" t="e">
        <f>'2015-v1'!S31</f>
        <v>#REF!</v>
      </c>
      <c r="AD400" s="229" t="e">
        <f>'2015-v1'!T31</f>
        <v>#REF!</v>
      </c>
      <c r="AF400" s="229" t="e">
        <f t="shared" si="6"/>
        <v>#REF!</v>
      </c>
    </row>
    <row r="401" spans="3:32" ht="30" x14ac:dyDescent="0.25">
      <c r="C401" s="169" t="e">
        <f>'2015-v1'!$B$3</f>
        <v>#REF!</v>
      </c>
      <c r="D401" s="169">
        <v>2014</v>
      </c>
      <c r="E401" s="169" t="e">
        <f>'2015-v1'!$B$4</f>
        <v>#REF!</v>
      </c>
      <c r="F401" s="169" t="e">
        <f>'2015-v1'!$B$7</f>
        <v>#REF!</v>
      </c>
      <c r="G401" s="169" t="e">
        <f>'2015-v1'!$B$8</f>
        <v>#REF!</v>
      </c>
      <c r="H401" s="170" t="e">
        <f>'2015-v1'!$B$9</f>
        <v>#REF!</v>
      </c>
      <c r="I401" s="169" t="e">
        <f>'2015-v1'!$B$10</f>
        <v>#REF!</v>
      </c>
      <c r="K401" s="257" t="s">
        <v>824</v>
      </c>
      <c r="L401" s="177" t="s">
        <v>827</v>
      </c>
      <c r="M401" s="229" t="e">
        <f>'2015-v1'!C32</f>
        <v>#REF!</v>
      </c>
      <c r="N401" s="229" t="e">
        <f>'2015-v1'!D32</f>
        <v>#REF!</v>
      </c>
      <c r="O401" s="229" t="e">
        <f>'2015-v1'!E32</f>
        <v>#REF!</v>
      </c>
      <c r="P401" s="229" t="e">
        <f>'2015-v1'!F32</f>
        <v>#REF!</v>
      </c>
      <c r="Q401" s="229" t="e">
        <f>'2015-v1'!G32</f>
        <v>#REF!</v>
      </c>
      <c r="R401" s="229" t="e">
        <f>'2015-v1'!H32</f>
        <v>#REF!</v>
      </c>
      <c r="S401" s="229" t="e">
        <f>'2015-v1'!I32</f>
        <v>#REF!</v>
      </c>
      <c r="T401" s="229" t="e">
        <f>'2015-v1'!J32</f>
        <v>#REF!</v>
      </c>
      <c r="U401" s="229" t="e">
        <f>'2015-v1'!K32</f>
        <v>#REF!</v>
      </c>
      <c r="V401" s="229" t="e">
        <f>'2015-v1'!L32</f>
        <v>#REF!</v>
      </c>
      <c r="W401" s="229" t="e">
        <f>'2015-v1'!M32</f>
        <v>#REF!</v>
      </c>
      <c r="X401" s="229" t="e">
        <f>'2015-v1'!N32</f>
        <v>#REF!</v>
      </c>
      <c r="Y401" s="229" t="e">
        <f>'2015-v1'!O32</f>
        <v>#REF!</v>
      </c>
      <c r="Z401" s="229" t="e">
        <f>'2015-v1'!P32</f>
        <v>#REF!</v>
      </c>
      <c r="AA401" s="229" t="e">
        <f>'2015-v1'!Q32</f>
        <v>#REF!</v>
      </c>
      <c r="AB401" s="229" t="e">
        <f>'2015-v1'!R32</f>
        <v>#REF!</v>
      </c>
      <c r="AC401" s="229" t="e">
        <f>'2015-v1'!S32</f>
        <v>#REF!</v>
      </c>
      <c r="AD401" s="229" t="e">
        <f>'2015-v1'!T32</f>
        <v>#REF!</v>
      </c>
      <c r="AF401" s="229" t="e">
        <f t="shared" si="6"/>
        <v>#REF!</v>
      </c>
    </row>
    <row r="402" spans="3:32" ht="150" x14ac:dyDescent="0.25">
      <c r="C402" s="169" t="e">
        <f>'2015-v1'!$B$3</f>
        <v>#REF!</v>
      </c>
      <c r="D402" s="169">
        <v>2014</v>
      </c>
      <c r="E402" s="169" t="e">
        <f>'2015-v1'!$B$4</f>
        <v>#REF!</v>
      </c>
      <c r="F402" s="169" t="e">
        <f>'2015-v1'!$B$7</f>
        <v>#REF!</v>
      </c>
      <c r="G402" s="169" t="e">
        <f>'2015-v1'!$B$8</f>
        <v>#REF!</v>
      </c>
      <c r="H402" s="170" t="e">
        <f>'2015-v1'!$B$9</f>
        <v>#REF!</v>
      </c>
      <c r="I402" s="169" t="e">
        <f>'2015-v1'!$B$10</f>
        <v>#REF!</v>
      </c>
      <c r="K402" s="263" t="s">
        <v>645</v>
      </c>
      <c r="L402" s="177">
        <v>1.4</v>
      </c>
      <c r="M402" s="229" t="e">
        <f>'2015-v1'!C33</f>
        <v>#REF!</v>
      </c>
      <c r="N402" s="229" t="e">
        <f>'2015-v1'!D33</f>
        <v>#REF!</v>
      </c>
      <c r="O402" s="229" t="e">
        <f>'2015-v1'!E33</f>
        <v>#REF!</v>
      </c>
      <c r="P402" s="229" t="e">
        <f>'2015-v1'!F33</f>
        <v>#REF!</v>
      </c>
      <c r="Q402" s="229" t="e">
        <f>'2015-v1'!G33</f>
        <v>#REF!</v>
      </c>
      <c r="R402" s="229" t="e">
        <f>'2015-v1'!H33</f>
        <v>#REF!</v>
      </c>
      <c r="S402" s="229" t="e">
        <f>'2015-v1'!I33</f>
        <v>#REF!</v>
      </c>
      <c r="T402" s="229" t="e">
        <f>'2015-v1'!J33</f>
        <v>#REF!</v>
      </c>
      <c r="U402" s="229" t="e">
        <f>'2015-v1'!K33</f>
        <v>#REF!</v>
      </c>
      <c r="V402" s="229" t="e">
        <f>'2015-v1'!L33</f>
        <v>#REF!</v>
      </c>
      <c r="W402" s="229" t="e">
        <f>'2015-v1'!M33</f>
        <v>#REF!</v>
      </c>
      <c r="X402" s="229" t="e">
        <f>'2015-v1'!N33</f>
        <v>#REF!</v>
      </c>
      <c r="Y402" s="229" t="e">
        <f>'2015-v1'!O33</f>
        <v>#REF!</v>
      </c>
      <c r="Z402" s="229" t="e">
        <f>'2015-v1'!P33</f>
        <v>#REF!</v>
      </c>
      <c r="AA402" s="229" t="e">
        <f>'2015-v1'!Q33</f>
        <v>#REF!</v>
      </c>
      <c r="AB402" s="229" t="e">
        <f>'2015-v1'!R33</f>
        <v>#REF!</v>
      </c>
      <c r="AC402" s="229" t="e">
        <f>'2015-v1'!S33</f>
        <v>#REF!</v>
      </c>
      <c r="AD402" s="229" t="e">
        <f>'2015-v1'!T33</f>
        <v>#REF!</v>
      </c>
      <c r="AF402" s="229" t="e">
        <f t="shared" si="6"/>
        <v>#REF!</v>
      </c>
    </row>
    <row r="403" spans="3:32" x14ac:dyDescent="0.25">
      <c r="C403" s="169" t="e">
        <f>'2015-v1'!$B$3</f>
        <v>#REF!</v>
      </c>
      <c r="D403" s="169">
        <v>2014</v>
      </c>
      <c r="E403" s="169" t="e">
        <f>'2015-v1'!$B$4</f>
        <v>#REF!</v>
      </c>
      <c r="F403" s="169" t="e">
        <f>'2015-v1'!$B$7</f>
        <v>#REF!</v>
      </c>
      <c r="G403" s="169" t="e">
        <f>'2015-v1'!$B$8</f>
        <v>#REF!</v>
      </c>
      <c r="H403" s="170" t="e">
        <f>'2015-v1'!$B$9</f>
        <v>#REF!</v>
      </c>
      <c r="I403" s="169" t="e">
        <f>'2015-v1'!$B$10</f>
        <v>#REF!</v>
      </c>
      <c r="K403" s="263" t="s">
        <v>647</v>
      </c>
      <c r="L403" s="177">
        <v>1.5</v>
      </c>
      <c r="M403" s="229" t="e">
        <f>'2015-v1'!C34</f>
        <v>#REF!</v>
      </c>
      <c r="N403" s="229" t="e">
        <f>'2015-v1'!D34</f>
        <v>#REF!</v>
      </c>
      <c r="O403" s="229" t="e">
        <f>'2015-v1'!E34</f>
        <v>#REF!</v>
      </c>
      <c r="P403" s="229" t="e">
        <f>'2015-v1'!F34</f>
        <v>#REF!</v>
      </c>
      <c r="Q403" s="229" t="e">
        <f>'2015-v1'!G34</f>
        <v>#REF!</v>
      </c>
      <c r="R403" s="229" t="e">
        <f>'2015-v1'!H34</f>
        <v>#REF!</v>
      </c>
      <c r="S403" s="229" t="e">
        <f>'2015-v1'!I34</f>
        <v>#REF!</v>
      </c>
      <c r="T403" s="229" t="e">
        <f>'2015-v1'!J34</f>
        <v>#REF!</v>
      </c>
      <c r="U403" s="229" t="e">
        <f>'2015-v1'!K34</f>
        <v>#REF!</v>
      </c>
      <c r="V403" s="229" t="e">
        <f>'2015-v1'!L34</f>
        <v>#REF!</v>
      </c>
      <c r="W403" s="229" t="e">
        <f>'2015-v1'!M34</f>
        <v>#REF!</v>
      </c>
      <c r="X403" s="229" t="e">
        <f>'2015-v1'!N34</f>
        <v>#REF!</v>
      </c>
      <c r="Y403" s="229" t="e">
        <f>'2015-v1'!O34</f>
        <v>#REF!</v>
      </c>
      <c r="Z403" s="229" t="e">
        <f>'2015-v1'!P34</f>
        <v>#REF!</v>
      </c>
      <c r="AA403" s="229" t="e">
        <f>'2015-v1'!Q34</f>
        <v>#REF!</v>
      </c>
      <c r="AB403" s="229" t="e">
        <f>'2015-v1'!R34</f>
        <v>#REF!</v>
      </c>
      <c r="AC403" s="229" t="e">
        <f>'2015-v1'!S34</f>
        <v>#REF!</v>
      </c>
      <c r="AD403" s="229" t="e">
        <f>'2015-v1'!T34</f>
        <v>#REF!</v>
      </c>
      <c r="AF403" s="229" t="e">
        <f t="shared" si="6"/>
        <v>#REF!</v>
      </c>
    </row>
    <row r="404" spans="3:32" ht="30" x14ac:dyDescent="0.25">
      <c r="C404" s="169" t="e">
        <f>'2015-v1'!$B$3</f>
        <v>#REF!</v>
      </c>
      <c r="D404" s="169">
        <v>2014</v>
      </c>
      <c r="E404" s="169" t="e">
        <f>'2015-v1'!$B$4</f>
        <v>#REF!</v>
      </c>
      <c r="F404" s="169" t="e">
        <f>'2015-v1'!$B$7</f>
        <v>#REF!</v>
      </c>
      <c r="G404" s="169" t="e">
        <f>'2015-v1'!$B$8</f>
        <v>#REF!</v>
      </c>
      <c r="H404" s="170" t="e">
        <f>'2015-v1'!$B$9</f>
        <v>#REF!</v>
      </c>
      <c r="I404" s="169" t="e">
        <f>'2015-v1'!$B$10</f>
        <v>#REF!</v>
      </c>
      <c r="K404" s="263" t="s">
        <v>651</v>
      </c>
      <c r="L404" s="177">
        <v>1.6</v>
      </c>
      <c r="M404" s="229" t="e">
        <f>'2015-v1'!C35</f>
        <v>#REF!</v>
      </c>
      <c r="N404" s="229" t="e">
        <f>'2015-v1'!D35</f>
        <v>#REF!</v>
      </c>
      <c r="O404" s="229" t="e">
        <f>'2015-v1'!E35</f>
        <v>#REF!</v>
      </c>
      <c r="P404" s="229" t="e">
        <f>'2015-v1'!F35</f>
        <v>#REF!</v>
      </c>
      <c r="Q404" s="229" t="e">
        <f>'2015-v1'!G35</f>
        <v>#REF!</v>
      </c>
      <c r="R404" s="229" t="e">
        <f>'2015-v1'!H35</f>
        <v>#REF!</v>
      </c>
      <c r="S404" s="229" t="e">
        <f>'2015-v1'!I35</f>
        <v>#REF!</v>
      </c>
      <c r="T404" s="229" t="e">
        <f>'2015-v1'!J35</f>
        <v>#REF!</v>
      </c>
      <c r="U404" s="229" t="e">
        <f>'2015-v1'!K35</f>
        <v>#REF!</v>
      </c>
      <c r="V404" s="229" t="e">
        <f>'2015-v1'!L35</f>
        <v>#REF!</v>
      </c>
      <c r="W404" s="229" t="e">
        <f>'2015-v1'!M35</f>
        <v>#REF!</v>
      </c>
      <c r="X404" s="229" t="e">
        <f>'2015-v1'!N35</f>
        <v>#REF!</v>
      </c>
      <c r="Y404" s="229" t="e">
        <f>'2015-v1'!O35</f>
        <v>#REF!</v>
      </c>
      <c r="Z404" s="229" t="e">
        <f>'2015-v1'!P35</f>
        <v>#REF!</v>
      </c>
      <c r="AA404" s="229" t="e">
        <f>'2015-v1'!Q35</f>
        <v>#REF!</v>
      </c>
      <c r="AB404" s="229" t="e">
        <f>'2015-v1'!R35</f>
        <v>#REF!</v>
      </c>
      <c r="AC404" s="229" t="e">
        <f>'2015-v1'!S35</f>
        <v>#REF!</v>
      </c>
      <c r="AD404" s="229" t="e">
        <f>'2015-v1'!T35</f>
        <v>#REF!</v>
      </c>
      <c r="AF404" s="229" t="e">
        <f t="shared" si="6"/>
        <v>#REF!</v>
      </c>
    </row>
    <row r="405" spans="3:32" x14ac:dyDescent="0.25">
      <c r="C405" s="169" t="e">
        <f>'2015-v1'!$B$3</f>
        <v>#REF!</v>
      </c>
      <c r="D405" s="169">
        <v>2014</v>
      </c>
      <c r="E405" s="169" t="e">
        <f>'2015-v1'!$B$4</f>
        <v>#REF!</v>
      </c>
      <c r="F405" s="169" t="e">
        <f>'2015-v1'!$B$7</f>
        <v>#REF!</v>
      </c>
      <c r="G405" s="169" t="e">
        <f>'2015-v1'!$B$8</f>
        <v>#REF!</v>
      </c>
      <c r="H405" s="170" t="e">
        <f>'2015-v1'!$B$9</f>
        <v>#REF!</v>
      </c>
      <c r="I405" s="169" t="e">
        <f>'2015-v1'!$B$10</f>
        <v>#REF!</v>
      </c>
      <c r="K405" s="257"/>
      <c r="L405" s="177">
        <v>0</v>
      </c>
      <c r="M405" s="229">
        <f>'2015-v1'!C36</f>
        <v>0</v>
      </c>
      <c r="N405" s="229">
        <f>'2015-v1'!D36</f>
        <v>0</v>
      </c>
      <c r="O405" s="229">
        <f>'2015-v1'!E36</f>
        <v>0</v>
      </c>
      <c r="P405" s="229">
        <f>'2015-v1'!F36</f>
        <v>0</v>
      </c>
      <c r="Q405" s="229">
        <f>'2015-v1'!G36</f>
        <v>0</v>
      </c>
      <c r="R405" s="229">
        <f>'2015-v1'!H36</f>
        <v>0</v>
      </c>
      <c r="S405" s="229">
        <f>'2015-v1'!I36</f>
        <v>0</v>
      </c>
      <c r="T405" s="229">
        <f>'2015-v1'!J36</f>
        <v>0</v>
      </c>
      <c r="U405" s="229">
        <f>'2015-v1'!K36</f>
        <v>0</v>
      </c>
      <c r="V405" s="229">
        <f>'2015-v1'!L36</f>
        <v>0</v>
      </c>
      <c r="W405" s="229">
        <f>'2015-v1'!M36</f>
        <v>0</v>
      </c>
      <c r="X405" s="229">
        <f>'2015-v1'!N36</f>
        <v>0</v>
      </c>
      <c r="Y405" s="229">
        <f>'2015-v1'!O36</f>
        <v>0</v>
      </c>
      <c r="Z405" s="229">
        <f>'2015-v1'!P36</f>
        <v>0</v>
      </c>
      <c r="AA405" s="229">
        <f>'2015-v1'!Q36</f>
        <v>0</v>
      </c>
      <c r="AB405" s="229">
        <f>'2015-v1'!R36</f>
        <v>0</v>
      </c>
      <c r="AC405" s="229">
        <f>'2015-v1'!S36</f>
        <v>0</v>
      </c>
      <c r="AD405" s="229">
        <f>'2015-v1'!T36</f>
        <v>0</v>
      </c>
      <c r="AF405" s="229">
        <f t="shared" si="6"/>
        <v>1</v>
      </c>
    </row>
    <row r="406" spans="3:32" ht="60" x14ac:dyDescent="0.25">
      <c r="C406" s="169" t="e">
        <f>'2015-v1'!$B$3</f>
        <v>#REF!</v>
      </c>
      <c r="D406" s="169">
        <v>2014</v>
      </c>
      <c r="E406" s="169" t="e">
        <f>'2015-v1'!$B$4</f>
        <v>#REF!</v>
      </c>
      <c r="F406" s="169" t="e">
        <f>'2015-v1'!$B$7</f>
        <v>#REF!</v>
      </c>
      <c r="G406" s="169" t="e">
        <f>'2015-v1'!$B$8</f>
        <v>#REF!</v>
      </c>
      <c r="H406" s="170" t="e">
        <f>'2015-v1'!$B$9</f>
        <v>#REF!</v>
      </c>
      <c r="I406" s="169" t="e">
        <f>'2015-v1'!$B$10</f>
        <v>#REF!</v>
      </c>
      <c r="K406" s="262" t="s">
        <v>657</v>
      </c>
      <c r="L406" s="177">
        <v>2</v>
      </c>
      <c r="M406" s="229">
        <f>'2015-v1'!C37</f>
        <v>0</v>
      </c>
      <c r="N406" s="229">
        <f>'2015-v1'!D37</f>
        <v>0</v>
      </c>
      <c r="O406" s="229">
        <f>'2015-v1'!E37</f>
        <v>0</v>
      </c>
      <c r="P406" s="229">
        <f>'2015-v1'!F37</f>
        <v>0</v>
      </c>
      <c r="Q406" s="229">
        <f>'2015-v1'!G37</f>
        <v>0</v>
      </c>
      <c r="R406" s="229">
        <f>'2015-v1'!H37</f>
        <v>0</v>
      </c>
      <c r="S406" s="229">
        <f>'2015-v1'!I37</f>
        <v>0</v>
      </c>
      <c r="T406" s="229">
        <f>'2015-v1'!J37</f>
        <v>0</v>
      </c>
      <c r="U406" s="229">
        <f>'2015-v1'!K37</f>
        <v>0</v>
      </c>
      <c r="V406" s="229">
        <f>'2015-v1'!L37</f>
        <v>0</v>
      </c>
      <c r="W406" s="229">
        <f>'2015-v1'!M37</f>
        <v>0</v>
      </c>
      <c r="X406" s="229">
        <f>'2015-v1'!N37</f>
        <v>0</v>
      </c>
      <c r="Y406" s="229">
        <f>'2015-v1'!O37</f>
        <v>0</v>
      </c>
      <c r="Z406" s="229">
        <f>'2015-v1'!P37</f>
        <v>0</v>
      </c>
      <c r="AA406" s="229">
        <f>'2015-v1'!Q37</f>
        <v>0</v>
      </c>
      <c r="AB406" s="229">
        <f>'2015-v1'!R37</f>
        <v>0</v>
      </c>
      <c r="AC406" s="229">
        <f>'2015-v1'!S37</f>
        <v>0</v>
      </c>
      <c r="AD406" s="229">
        <f>'2015-v1'!T37</f>
        <v>0</v>
      </c>
      <c r="AF406" s="229">
        <f t="shared" si="6"/>
        <v>1</v>
      </c>
    </row>
    <row r="407" spans="3:32" ht="60" x14ac:dyDescent="0.25">
      <c r="C407" s="169" t="e">
        <f>'2015-v1'!$B$3</f>
        <v>#REF!</v>
      </c>
      <c r="D407" s="169">
        <v>2014</v>
      </c>
      <c r="E407" s="169" t="e">
        <f>'2015-v1'!$B$4</f>
        <v>#REF!</v>
      </c>
      <c r="F407" s="169" t="e">
        <f>'2015-v1'!$B$7</f>
        <v>#REF!</v>
      </c>
      <c r="G407" s="169" t="e">
        <f>'2015-v1'!$B$8</f>
        <v>#REF!</v>
      </c>
      <c r="H407" s="170" t="e">
        <f>'2015-v1'!$B$9</f>
        <v>#REF!</v>
      </c>
      <c r="I407" s="169" t="e">
        <f>'2015-v1'!$B$10</f>
        <v>#REF!</v>
      </c>
      <c r="K407" s="263" t="s">
        <v>660</v>
      </c>
      <c r="L407" s="177">
        <v>2.1</v>
      </c>
      <c r="M407" s="229" t="e">
        <f>'2015-v1'!C38</f>
        <v>#REF!</v>
      </c>
      <c r="N407" s="229" t="e">
        <f>'2015-v1'!D38</f>
        <v>#REF!</v>
      </c>
      <c r="O407" s="229" t="e">
        <f>'2015-v1'!E38</f>
        <v>#REF!</v>
      </c>
      <c r="P407" s="229" t="e">
        <f>'2015-v1'!F38</f>
        <v>#REF!</v>
      </c>
      <c r="Q407" s="229" t="e">
        <f>'2015-v1'!G38</f>
        <v>#REF!</v>
      </c>
      <c r="R407" s="229" t="e">
        <f>'2015-v1'!H38</f>
        <v>#REF!</v>
      </c>
      <c r="S407" s="229" t="e">
        <f>'2015-v1'!I38</f>
        <v>#REF!</v>
      </c>
      <c r="T407" s="229" t="e">
        <f>'2015-v1'!J38</f>
        <v>#REF!</v>
      </c>
      <c r="U407" s="229" t="e">
        <f>'2015-v1'!K38</f>
        <v>#REF!</v>
      </c>
      <c r="V407" s="229" t="e">
        <f>'2015-v1'!L38</f>
        <v>#REF!</v>
      </c>
      <c r="W407" s="229" t="e">
        <f>'2015-v1'!M38</f>
        <v>#REF!</v>
      </c>
      <c r="X407" s="229" t="e">
        <f>'2015-v1'!N38</f>
        <v>#REF!</v>
      </c>
      <c r="Y407" s="229" t="e">
        <f>'2015-v1'!O38</f>
        <v>#REF!</v>
      </c>
      <c r="Z407" s="229" t="e">
        <f>'2015-v1'!P38</f>
        <v>#REF!</v>
      </c>
      <c r="AA407" s="229" t="e">
        <f>'2015-v1'!Q38</f>
        <v>#REF!</v>
      </c>
      <c r="AB407" s="229" t="e">
        <f>'2015-v1'!R38</f>
        <v>#REF!</v>
      </c>
      <c r="AC407" s="229" t="e">
        <f>'2015-v1'!S38</f>
        <v>#REF!</v>
      </c>
      <c r="AD407" s="229" t="e">
        <f>'2015-v1'!T38</f>
        <v>#REF!</v>
      </c>
      <c r="AF407" s="229" t="e">
        <f t="shared" si="6"/>
        <v>#REF!</v>
      </c>
    </row>
    <row r="408" spans="3:32" ht="30" x14ac:dyDescent="0.25">
      <c r="C408" s="169" t="e">
        <f>'2015-v1'!$B$3</f>
        <v>#REF!</v>
      </c>
      <c r="D408" s="169">
        <v>2014</v>
      </c>
      <c r="E408" s="169" t="e">
        <f>'2015-v1'!$B$4</f>
        <v>#REF!</v>
      </c>
      <c r="F408" s="169" t="e">
        <f>'2015-v1'!$B$7</f>
        <v>#REF!</v>
      </c>
      <c r="G408" s="169" t="e">
        <f>'2015-v1'!$B$8</f>
        <v>#REF!</v>
      </c>
      <c r="H408" s="170" t="e">
        <f>'2015-v1'!$B$9</f>
        <v>#REF!</v>
      </c>
      <c r="I408" s="169" t="e">
        <f>'2015-v1'!$B$10</f>
        <v>#REF!</v>
      </c>
      <c r="K408" s="257" t="s">
        <v>804</v>
      </c>
      <c r="L408" s="177" t="s">
        <v>830</v>
      </c>
      <c r="M408" s="229" t="e">
        <f>'2015-v1'!C39</f>
        <v>#REF!</v>
      </c>
      <c r="N408" s="229" t="e">
        <f>'2015-v1'!D39</f>
        <v>#REF!</v>
      </c>
      <c r="O408" s="229" t="e">
        <f>'2015-v1'!E39</f>
        <v>#REF!</v>
      </c>
      <c r="P408" s="229" t="e">
        <f>'2015-v1'!F39</f>
        <v>#REF!</v>
      </c>
      <c r="Q408" s="229" t="e">
        <f>'2015-v1'!G39</f>
        <v>#REF!</v>
      </c>
      <c r="R408" s="229" t="e">
        <f>'2015-v1'!H39</f>
        <v>#REF!</v>
      </c>
      <c r="S408" s="229" t="e">
        <f>'2015-v1'!I39</f>
        <v>#REF!</v>
      </c>
      <c r="T408" s="229" t="e">
        <f>'2015-v1'!J39</f>
        <v>#REF!</v>
      </c>
      <c r="U408" s="229" t="e">
        <f>'2015-v1'!K39</f>
        <v>#REF!</v>
      </c>
      <c r="V408" s="229" t="e">
        <f>'2015-v1'!L39</f>
        <v>#REF!</v>
      </c>
      <c r="W408" s="229" t="e">
        <f>'2015-v1'!M39</f>
        <v>#REF!</v>
      </c>
      <c r="X408" s="229" t="e">
        <f>'2015-v1'!N39</f>
        <v>#REF!</v>
      </c>
      <c r="Y408" s="229" t="e">
        <f>'2015-v1'!O39</f>
        <v>#REF!</v>
      </c>
      <c r="Z408" s="229" t="e">
        <f>'2015-v1'!P39</f>
        <v>#REF!</v>
      </c>
      <c r="AA408" s="229" t="e">
        <f>'2015-v1'!Q39</f>
        <v>#REF!</v>
      </c>
      <c r="AB408" s="229" t="e">
        <f>'2015-v1'!R39</f>
        <v>#REF!</v>
      </c>
      <c r="AC408" s="229" t="e">
        <f>'2015-v1'!S39</f>
        <v>#REF!</v>
      </c>
      <c r="AD408" s="229" t="e">
        <f>'2015-v1'!T39</f>
        <v>#REF!</v>
      </c>
      <c r="AF408" s="229" t="e">
        <f t="shared" si="6"/>
        <v>#REF!</v>
      </c>
    </row>
    <row r="409" spans="3:32" ht="30" x14ac:dyDescent="0.25">
      <c r="C409" s="169" t="e">
        <f>'2015-v1'!$B$3</f>
        <v>#REF!</v>
      </c>
      <c r="D409" s="169">
        <v>2014</v>
      </c>
      <c r="E409" s="169" t="e">
        <f>'2015-v1'!$B$4</f>
        <v>#REF!</v>
      </c>
      <c r="F409" s="169" t="e">
        <f>'2015-v1'!$B$7</f>
        <v>#REF!</v>
      </c>
      <c r="G409" s="169" t="e">
        <f>'2015-v1'!$B$8</f>
        <v>#REF!</v>
      </c>
      <c r="H409" s="170" t="e">
        <f>'2015-v1'!$B$9</f>
        <v>#REF!</v>
      </c>
      <c r="I409" s="169" t="e">
        <f>'2015-v1'!$B$10</f>
        <v>#REF!</v>
      </c>
      <c r="K409" s="257" t="s">
        <v>805</v>
      </c>
      <c r="L409" s="177" t="s">
        <v>831</v>
      </c>
      <c r="M409" s="229" t="e">
        <f>'2015-v1'!C40</f>
        <v>#REF!</v>
      </c>
      <c r="N409" s="229" t="e">
        <f>'2015-v1'!D40</f>
        <v>#REF!</v>
      </c>
      <c r="O409" s="229" t="e">
        <f>'2015-v1'!E40</f>
        <v>#REF!</v>
      </c>
      <c r="P409" s="229" t="e">
        <f>'2015-v1'!F40</f>
        <v>#REF!</v>
      </c>
      <c r="Q409" s="229" t="e">
        <f>'2015-v1'!G40</f>
        <v>#REF!</v>
      </c>
      <c r="R409" s="229" t="e">
        <f>'2015-v1'!H40</f>
        <v>#REF!</v>
      </c>
      <c r="S409" s="229" t="e">
        <f>'2015-v1'!I40</f>
        <v>#REF!</v>
      </c>
      <c r="T409" s="229" t="e">
        <f>'2015-v1'!J40</f>
        <v>#REF!</v>
      </c>
      <c r="U409" s="229" t="e">
        <f>'2015-v1'!K40</f>
        <v>#REF!</v>
      </c>
      <c r="V409" s="229" t="e">
        <f>'2015-v1'!L40</f>
        <v>#REF!</v>
      </c>
      <c r="W409" s="229" t="e">
        <f>'2015-v1'!M40</f>
        <v>#REF!</v>
      </c>
      <c r="X409" s="229" t="e">
        <f>'2015-v1'!N40</f>
        <v>#REF!</v>
      </c>
      <c r="Y409" s="229" t="e">
        <f>'2015-v1'!O40</f>
        <v>#REF!</v>
      </c>
      <c r="Z409" s="229" t="e">
        <f>'2015-v1'!P40</f>
        <v>#REF!</v>
      </c>
      <c r="AA409" s="229" t="e">
        <f>'2015-v1'!Q40</f>
        <v>#REF!</v>
      </c>
      <c r="AB409" s="229" t="e">
        <f>'2015-v1'!R40</f>
        <v>#REF!</v>
      </c>
      <c r="AC409" s="229" t="e">
        <f>'2015-v1'!S40</f>
        <v>#REF!</v>
      </c>
      <c r="AD409" s="229" t="e">
        <f>'2015-v1'!T40</f>
        <v>#REF!</v>
      </c>
      <c r="AF409" s="229" t="e">
        <f t="shared" si="6"/>
        <v>#REF!</v>
      </c>
    </row>
    <row r="410" spans="3:32" ht="30" x14ac:dyDescent="0.25">
      <c r="C410" s="169" t="e">
        <f>'2015-v1'!$B$3</f>
        <v>#REF!</v>
      </c>
      <c r="D410" s="169">
        <v>2014</v>
      </c>
      <c r="E410" s="169" t="e">
        <f>'2015-v1'!$B$4</f>
        <v>#REF!</v>
      </c>
      <c r="F410" s="169" t="e">
        <f>'2015-v1'!$B$7</f>
        <v>#REF!</v>
      </c>
      <c r="G410" s="169" t="e">
        <f>'2015-v1'!$B$8</f>
        <v>#REF!</v>
      </c>
      <c r="H410" s="170" t="e">
        <f>'2015-v1'!$B$9</f>
        <v>#REF!</v>
      </c>
      <c r="I410" s="169" t="e">
        <f>'2015-v1'!$B$10</f>
        <v>#REF!</v>
      </c>
      <c r="K410" s="257" t="s">
        <v>806</v>
      </c>
      <c r="L410" s="177" t="s">
        <v>832</v>
      </c>
      <c r="M410" s="229" t="e">
        <f>'2015-v1'!C41</f>
        <v>#REF!</v>
      </c>
      <c r="N410" s="229" t="e">
        <f>'2015-v1'!D41</f>
        <v>#REF!</v>
      </c>
      <c r="O410" s="229" t="e">
        <f>'2015-v1'!E41</f>
        <v>#REF!</v>
      </c>
      <c r="P410" s="229" t="e">
        <f>'2015-v1'!F41</f>
        <v>#REF!</v>
      </c>
      <c r="Q410" s="229" t="e">
        <f>'2015-v1'!G41</f>
        <v>#REF!</v>
      </c>
      <c r="R410" s="229" t="e">
        <f>'2015-v1'!H41</f>
        <v>#REF!</v>
      </c>
      <c r="S410" s="229" t="e">
        <f>'2015-v1'!I41</f>
        <v>#REF!</v>
      </c>
      <c r="T410" s="229" t="e">
        <f>'2015-v1'!J41</f>
        <v>#REF!</v>
      </c>
      <c r="U410" s="229" t="e">
        <f>'2015-v1'!K41</f>
        <v>#REF!</v>
      </c>
      <c r="V410" s="229" t="e">
        <f>'2015-v1'!L41</f>
        <v>#REF!</v>
      </c>
      <c r="W410" s="229" t="e">
        <f>'2015-v1'!M41</f>
        <v>#REF!</v>
      </c>
      <c r="X410" s="229" t="e">
        <f>'2015-v1'!N41</f>
        <v>#REF!</v>
      </c>
      <c r="Y410" s="229" t="e">
        <f>'2015-v1'!O41</f>
        <v>#REF!</v>
      </c>
      <c r="Z410" s="229" t="e">
        <f>'2015-v1'!P41</f>
        <v>#REF!</v>
      </c>
      <c r="AA410" s="229" t="e">
        <f>'2015-v1'!Q41</f>
        <v>#REF!</v>
      </c>
      <c r="AB410" s="229" t="e">
        <f>'2015-v1'!R41</f>
        <v>#REF!</v>
      </c>
      <c r="AC410" s="229" t="e">
        <f>'2015-v1'!S41</f>
        <v>#REF!</v>
      </c>
      <c r="AD410" s="229" t="e">
        <f>'2015-v1'!T41</f>
        <v>#REF!</v>
      </c>
      <c r="AF410" s="229" t="e">
        <f t="shared" si="6"/>
        <v>#REF!</v>
      </c>
    </row>
    <row r="411" spans="3:32" ht="45" x14ac:dyDescent="0.25">
      <c r="C411" s="169" t="e">
        <f>'2015-v1'!$B$3</f>
        <v>#REF!</v>
      </c>
      <c r="D411" s="169">
        <v>2014</v>
      </c>
      <c r="E411" s="169" t="e">
        <f>'2015-v1'!$B$4</f>
        <v>#REF!</v>
      </c>
      <c r="F411" s="169" t="e">
        <f>'2015-v1'!$B$7</f>
        <v>#REF!</v>
      </c>
      <c r="G411" s="169" t="e">
        <f>'2015-v1'!$B$8</f>
        <v>#REF!</v>
      </c>
      <c r="H411" s="170" t="e">
        <f>'2015-v1'!$B$9</f>
        <v>#REF!</v>
      </c>
      <c r="I411" s="169" t="e">
        <f>'2015-v1'!$B$10</f>
        <v>#REF!</v>
      </c>
      <c r="K411" s="263" t="s">
        <v>662</v>
      </c>
      <c r="L411" s="177">
        <v>2.2000000000000002</v>
      </c>
      <c r="M411" s="229" t="e">
        <f>'2015-v1'!C42</f>
        <v>#REF!</v>
      </c>
      <c r="N411" s="229" t="e">
        <f>'2015-v1'!D42</f>
        <v>#REF!</v>
      </c>
      <c r="O411" s="229" t="e">
        <f>'2015-v1'!E42</f>
        <v>#REF!</v>
      </c>
      <c r="P411" s="229" t="e">
        <f>'2015-v1'!F42</f>
        <v>#REF!</v>
      </c>
      <c r="Q411" s="229" t="e">
        <f>'2015-v1'!G42</f>
        <v>#REF!</v>
      </c>
      <c r="R411" s="229" t="e">
        <f>'2015-v1'!H42</f>
        <v>#REF!</v>
      </c>
      <c r="S411" s="229" t="e">
        <f>'2015-v1'!I42</f>
        <v>#REF!</v>
      </c>
      <c r="T411" s="229" t="e">
        <f>'2015-v1'!J42</f>
        <v>#REF!</v>
      </c>
      <c r="U411" s="229" t="e">
        <f>'2015-v1'!K42</f>
        <v>#REF!</v>
      </c>
      <c r="V411" s="229" t="e">
        <f>'2015-v1'!L42</f>
        <v>#REF!</v>
      </c>
      <c r="W411" s="229" t="e">
        <f>'2015-v1'!M42</f>
        <v>#REF!</v>
      </c>
      <c r="X411" s="229" t="e">
        <f>'2015-v1'!N42</f>
        <v>#REF!</v>
      </c>
      <c r="Y411" s="229" t="e">
        <f>'2015-v1'!O42</f>
        <v>#REF!</v>
      </c>
      <c r="Z411" s="229" t="e">
        <f>'2015-v1'!P42</f>
        <v>#REF!</v>
      </c>
      <c r="AA411" s="229" t="e">
        <f>'2015-v1'!Q42</f>
        <v>#REF!</v>
      </c>
      <c r="AB411" s="229" t="e">
        <f>'2015-v1'!R42</f>
        <v>#REF!</v>
      </c>
      <c r="AC411" s="229" t="e">
        <f>'2015-v1'!S42</f>
        <v>#REF!</v>
      </c>
      <c r="AD411" s="229" t="e">
        <f>'2015-v1'!T42</f>
        <v>#REF!</v>
      </c>
      <c r="AF411" s="229" t="e">
        <f t="shared" si="6"/>
        <v>#REF!</v>
      </c>
    </row>
    <row r="412" spans="3:32" ht="30" x14ac:dyDescent="0.25">
      <c r="C412" s="169" t="e">
        <f>'2015-v1'!$B$3</f>
        <v>#REF!</v>
      </c>
      <c r="D412" s="169">
        <v>2014</v>
      </c>
      <c r="E412" s="169" t="e">
        <f>'2015-v1'!$B$4</f>
        <v>#REF!</v>
      </c>
      <c r="F412" s="169" t="e">
        <f>'2015-v1'!$B$7</f>
        <v>#REF!</v>
      </c>
      <c r="G412" s="169" t="e">
        <f>'2015-v1'!$B$8</f>
        <v>#REF!</v>
      </c>
      <c r="H412" s="170" t="e">
        <f>'2015-v1'!$B$9</f>
        <v>#REF!</v>
      </c>
      <c r="I412" s="169" t="e">
        <f>'2015-v1'!$B$10</f>
        <v>#REF!</v>
      </c>
      <c r="K412" s="257" t="s">
        <v>804</v>
      </c>
      <c r="L412" s="177" t="s">
        <v>833</v>
      </c>
      <c r="M412" s="229" t="e">
        <f>'2015-v1'!C43</f>
        <v>#REF!</v>
      </c>
      <c r="N412" s="229" t="e">
        <f>'2015-v1'!D43</f>
        <v>#REF!</v>
      </c>
      <c r="O412" s="229" t="e">
        <f>'2015-v1'!E43</f>
        <v>#REF!</v>
      </c>
      <c r="P412" s="229" t="e">
        <f>'2015-v1'!F43</f>
        <v>#REF!</v>
      </c>
      <c r="Q412" s="229" t="e">
        <f>'2015-v1'!G43</f>
        <v>#REF!</v>
      </c>
      <c r="R412" s="229" t="e">
        <f>'2015-v1'!H43</f>
        <v>#REF!</v>
      </c>
      <c r="S412" s="229" t="e">
        <f>'2015-v1'!I43</f>
        <v>#REF!</v>
      </c>
      <c r="T412" s="229" t="e">
        <f>'2015-v1'!J43</f>
        <v>#REF!</v>
      </c>
      <c r="U412" s="229" t="e">
        <f>'2015-v1'!K43</f>
        <v>#REF!</v>
      </c>
      <c r="V412" s="229" t="e">
        <f>'2015-v1'!L43</f>
        <v>#REF!</v>
      </c>
      <c r="W412" s="229" t="e">
        <f>'2015-v1'!M43</f>
        <v>#REF!</v>
      </c>
      <c r="X412" s="229" t="e">
        <f>'2015-v1'!N43</f>
        <v>#REF!</v>
      </c>
      <c r="Y412" s="229" t="e">
        <f>'2015-v1'!O43</f>
        <v>#REF!</v>
      </c>
      <c r="Z412" s="229" t="e">
        <f>'2015-v1'!P43</f>
        <v>#REF!</v>
      </c>
      <c r="AA412" s="229" t="e">
        <f>'2015-v1'!Q43</f>
        <v>#REF!</v>
      </c>
      <c r="AB412" s="229" t="e">
        <f>'2015-v1'!R43</f>
        <v>#REF!</v>
      </c>
      <c r="AC412" s="229" t="e">
        <f>'2015-v1'!S43</f>
        <v>#REF!</v>
      </c>
      <c r="AD412" s="229" t="e">
        <f>'2015-v1'!T43</f>
        <v>#REF!</v>
      </c>
      <c r="AF412" s="229" t="e">
        <f t="shared" si="6"/>
        <v>#REF!</v>
      </c>
    </row>
    <row r="413" spans="3:32" ht="30" x14ac:dyDescent="0.25">
      <c r="C413" s="169" t="e">
        <f>'2015-v1'!$B$3</f>
        <v>#REF!</v>
      </c>
      <c r="D413" s="169">
        <v>2014</v>
      </c>
      <c r="E413" s="169" t="e">
        <f>'2015-v1'!$B$4</f>
        <v>#REF!</v>
      </c>
      <c r="F413" s="169" t="e">
        <f>'2015-v1'!$B$7</f>
        <v>#REF!</v>
      </c>
      <c r="G413" s="169" t="e">
        <f>'2015-v1'!$B$8</f>
        <v>#REF!</v>
      </c>
      <c r="H413" s="170" t="e">
        <f>'2015-v1'!$B$9</f>
        <v>#REF!</v>
      </c>
      <c r="I413" s="169" t="e">
        <f>'2015-v1'!$B$10</f>
        <v>#REF!</v>
      </c>
      <c r="K413" s="257" t="s">
        <v>805</v>
      </c>
      <c r="L413" s="177" t="s">
        <v>834</v>
      </c>
      <c r="M413" s="229" t="e">
        <f>'2015-v1'!C44</f>
        <v>#REF!</v>
      </c>
      <c r="N413" s="229" t="e">
        <f>'2015-v1'!D44</f>
        <v>#REF!</v>
      </c>
      <c r="O413" s="229" t="e">
        <f>'2015-v1'!E44</f>
        <v>#REF!</v>
      </c>
      <c r="P413" s="229" t="e">
        <f>'2015-v1'!F44</f>
        <v>#REF!</v>
      </c>
      <c r="Q413" s="229" t="e">
        <f>'2015-v1'!G44</f>
        <v>#REF!</v>
      </c>
      <c r="R413" s="229" t="e">
        <f>'2015-v1'!H44</f>
        <v>#REF!</v>
      </c>
      <c r="S413" s="229" t="e">
        <f>'2015-v1'!I44</f>
        <v>#REF!</v>
      </c>
      <c r="T413" s="229" t="e">
        <f>'2015-v1'!J44</f>
        <v>#REF!</v>
      </c>
      <c r="U413" s="229" t="e">
        <f>'2015-v1'!K44</f>
        <v>#REF!</v>
      </c>
      <c r="V413" s="229" t="e">
        <f>'2015-v1'!L44</f>
        <v>#REF!</v>
      </c>
      <c r="W413" s="229" t="e">
        <f>'2015-v1'!M44</f>
        <v>#REF!</v>
      </c>
      <c r="X413" s="229" t="e">
        <f>'2015-v1'!N44</f>
        <v>#REF!</v>
      </c>
      <c r="Y413" s="229" t="e">
        <f>'2015-v1'!O44</f>
        <v>#REF!</v>
      </c>
      <c r="Z413" s="229" t="e">
        <f>'2015-v1'!P44</f>
        <v>#REF!</v>
      </c>
      <c r="AA413" s="229" t="e">
        <f>'2015-v1'!Q44</f>
        <v>#REF!</v>
      </c>
      <c r="AB413" s="229" t="e">
        <f>'2015-v1'!R44</f>
        <v>#REF!</v>
      </c>
      <c r="AC413" s="229" t="e">
        <f>'2015-v1'!S44</f>
        <v>#REF!</v>
      </c>
      <c r="AD413" s="229" t="e">
        <f>'2015-v1'!T44</f>
        <v>#REF!</v>
      </c>
      <c r="AF413" s="229" t="e">
        <f t="shared" si="6"/>
        <v>#REF!</v>
      </c>
    </row>
    <row r="414" spans="3:32" ht="30" x14ac:dyDescent="0.25">
      <c r="C414" s="169" t="e">
        <f>'2015-v1'!$B$3</f>
        <v>#REF!</v>
      </c>
      <c r="D414" s="169">
        <v>2014</v>
      </c>
      <c r="E414" s="169" t="e">
        <f>'2015-v1'!$B$4</f>
        <v>#REF!</v>
      </c>
      <c r="F414" s="169" t="e">
        <f>'2015-v1'!$B$7</f>
        <v>#REF!</v>
      </c>
      <c r="G414" s="169" t="e">
        <f>'2015-v1'!$B$8</f>
        <v>#REF!</v>
      </c>
      <c r="H414" s="170" t="e">
        <f>'2015-v1'!$B$9</f>
        <v>#REF!</v>
      </c>
      <c r="I414" s="169" t="e">
        <f>'2015-v1'!$B$10</f>
        <v>#REF!</v>
      </c>
      <c r="K414" s="257" t="s">
        <v>806</v>
      </c>
      <c r="L414" s="177" t="s">
        <v>835</v>
      </c>
      <c r="M414" s="229" t="e">
        <f>'2015-v1'!C45</f>
        <v>#REF!</v>
      </c>
      <c r="N414" s="229" t="e">
        <f>'2015-v1'!D45</f>
        <v>#REF!</v>
      </c>
      <c r="O414" s="229" t="e">
        <f>'2015-v1'!E45</f>
        <v>#REF!</v>
      </c>
      <c r="P414" s="229" t="e">
        <f>'2015-v1'!F45</f>
        <v>#REF!</v>
      </c>
      <c r="Q414" s="229" t="e">
        <f>'2015-v1'!G45</f>
        <v>#REF!</v>
      </c>
      <c r="R414" s="229" t="e">
        <f>'2015-v1'!H45</f>
        <v>#REF!</v>
      </c>
      <c r="S414" s="229" t="e">
        <f>'2015-v1'!I45</f>
        <v>#REF!</v>
      </c>
      <c r="T414" s="229" t="e">
        <f>'2015-v1'!J45</f>
        <v>#REF!</v>
      </c>
      <c r="U414" s="229" t="e">
        <f>'2015-v1'!K45</f>
        <v>#REF!</v>
      </c>
      <c r="V414" s="229" t="e">
        <f>'2015-v1'!L45</f>
        <v>#REF!</v>
      </c>
      <c r="W414" s="229" t="e">
        <f>'2015-v1'!M45</f>
        <v>#REF!</v>
      </c>
      <c r="X414" s="229" t="e">
        <f>'2015-v1'!N45</f>
        <v>#REF!</v>
      </c>
      <c r="Y414" s="229" t="e">
        <f>'2015-v1'!O45</f>
        <v>#REF!</v>
      </c>
      <c r="Z414" s="229" t="e">
        <f>'2015-v1'!P45</f>
        <v>#REF!</v>
      </c>
      <c r="AA414" s="229" t="e">
        <f>'2015-v1'!Q45</f>
        <v>#REF!</v>
      </c>
      <c r="AB414" s="229" t="e">
        <f>'2015-v1'!R45</f>
        <v>#REF!</v>
      </c>
      <c r="AC414" s="229" t="e">
        <f>'2015-v1'!S45</f>
        <v>#REF!</v>
      </c>
      <c r="AD414" s="229" t="e">
        <f>'2015-v1'!T45</f>
        <v>#REF!</v>
      </c>
      <c r="AF414" s="229" t="e">
        <f t="shared" si="6"/>
        <v>#REF!</v>
      </c>
    </row>
    <row r="415" spans="3:32" ht="75" x14ac:dyDescent="0.25">
      <c r="C415" s="169" t="e">
        <f>'2015-v1'!$B$3</f>
        <v>#REF!</v>
      </c>
      <c r="D415" s="169">
        <v>2014</v>
      </c>
      <c r="E415" s="169" t="e">
        <f>'2015-v1'!$B$4</f>
        <v>#REF!</v>
      </c>
      <c r="F415" s="169" t="e">
        <f>'2015-v1'!$B$7</f>
        <v>#REF!</v>
      </c>
      <c r="G415" s="169" t="e">
        <f>'2015-v1'!$B$8</f>
        <v>#REF!</v>
      </c>
      <c r="H415" s="170" t="e">
        <f>'2015-v1'!$B$9</f>
        <v>#REF!</v>
      </c>
      <c r="I415" s="169" t="e">
        <f>'2015-v1'!$B$10</f>
        <v>#REF!</v>
      </c>
      <c r="K415" s="263" t="s">
        <v>664</v>
      </c>
      <c r="L415" s="177">
        <v>2.2999999999999998</v>
      </c>
      <c r="M415" s="229" t="e">
        <f>'2015-v1'!C46</f>
        <v>#REF!</v>
      </c>
      <c r="N415" s="229" t="e">
        <f>'2015-v1'!D46</f>
        <v>#REF!</v>
      </c>
      <c r="O415" s="229" t="e">
        <f>'2015-v1'!E46</f>
        <v>#REF!</v>
      </c>
      <c r="P415" s="229" t="e">
        <f>'2015-v1'!F46</f>
        <v>#REF!</v>
      </c>
      <c r="Q415" s="229" t="e">
        <f>'2015-v1'!G46</f>
        <v>#REF!</v>
      </c>
      <c r="R415" s="229" t="e">
        <f>'2015-v1'!H46</f>
        <v>#REF!</v>
      </c>
      <c r="S415" s="229" t="e">
        <f>'2015-v1'!I46</f>
        <v>#REF!</v>
      </c>
      <c r="T415" s="229" t="e">
        <f>'2015-v1'!J46</f>
        <v>#REF!</v>
      </c>
      <c r="U415" s="229" t="e">
        <f>'2015-v1'!K46</f>
        <v>#REF!</v>
      </c>
      <c r="V415" s="229" t="e">
        <f>'2015-v1'!L46</f>
        <v>#REF!</v>
      </c>
      <c r="W415" s="229" t="e">
        <f>'2015-v1'!M46</f>
        <v>#REF!</v>
      </c>
      <c r="X415" s="229" t="e">
        <f>'2015-v1'!N46</f>
        <v>#REF!</v>
      </c>
      <c r="Y415" s="229" t="e">
        <f>'2015-v1'!O46</f>
        <v>#REF!</v>
      </c>
      <c r="Z415" s="229" t="e">
        <f>'2015-v1'!P46</f>
        <v>#REF!</v>
      </c>
      <c r="AA415" s="229" t="e">
        <f>'2015-v1'!Q46</f>
        <v>#REF!</v>
      </c>
      <c r="AB415" s="229" t="e">
        <f>'2015-v1'!R46</f>
        <v>#REF!</v>
      </c>
      <c r="AC415" s="229" t="e">
        <f>'2015-v1'!S46</f>
        <v>#REF!</v>
      </c>
      <c r="AD415" s="229" t="e">
        <f>'2015-v1'!T46</f>
        <v>#REF!</v>
      </c>
      <c r="AF415" s="229" t="e">
        <f t="shared" si="6"/>
        <v>#REF!</v>
      </c>
    </row>
    <row r="416" spans="3:32" x14ac:dyDescent="0.25">
      <c r="C416" s="169" t="e">
        <f>'2015-v1'!$B$3</f>
        <v>#REF!</v>
      </c>
      <c r="D416" s="169">
        <v>2014</v>
      </c>
      <c r="E416" s="169" t="e">
        <f>'2015-v1'!$B$4</f>
        <v>#REF!</v>
      </c>
      <c r="F416" s="169" t="e">
        <f>'2015-v1'!$B$7</f>
        <v>#REF!</v>
      </c>
      <c r="G416" s="169" t="e">
        <f>'2015-v1'!$B$8</f>
        <v>#REF!</v>
      </c>
      <c r="H416" s="170" t="e">
        <f>'2015-v1'!$B$9</f>
        <v>#REF!</v>
      </c>
      <c r="I416" s="169" t="e">
        <f>'2015-v1'!$B$10</f>
        <v>#REF!</v>
      </c>
      <c r="K416" s="257" t="s">
        <v>823</v>
      </c>
      <c r="L416" s="177" t="s">
        <v>836</v>
      </c>
      <c r="M416" s="229" t="e">
        <f>'2015-v1'!C47</f>
        <v>#REF!</v>
      </c>
      <c r="N416" s="229" t="e">
        <f>'2015-v1'!D47</f>
        <v>#REF!</v>
      </c>
      <c r="O416" s="229" t="e">
        <f>'2015-v1'!E47</f>
        <v>#REF!</v>
      </c>
      <c r="P416" s="229" t="e">
        <f>'2015-v1'!F47</f>
        <v>#REF!</v>
      </c>
      <c r="Q416" s="229" t="e">
        <f>'2015-v1'!G47</f>
        <v>#REF!</v>
      </c>
      <c r="R416" s="229" t="e">
        <f>'2015-v1'!H47</f>
        <v>#REF!</v>
      </c>
      <c r="S416" s="229" t="e">
        <f>'2015-v1'!I47</f>
        <v>#REF!</v>
      </c>
      <c r="T416" s="229" t="e">
        <f>'2015-v1'!J47</f>
        <v>#REF!</v>
      </c>
      <c r="U416" s="229" t="e">
        <f>'2015-v1'!K47</f>
        <v>#REF!</v>
      </c>
      <c r="V416" s="229" t="e">
        <f>'2015-v1'!L47</f>
        <v>#REF!</v>
      </c>
      <c r="W416" s="229" t="e">
        <f>'2015-v1'!M47</f>
        <v>#REF!</v>
      </c>
      <c r="X416" s="229" t="e">
        <f>'2015-v1'!N47</f>
        <v>#REF!</v>
      </c>
      <c r="Y416" s="229" t="e">
        <f>'2015-v1'!O47</f>
        <v>#REF!</v>
      </c>
      <c r="Z416" s="229" t="e">
        <f>'2015-v1'!P47</f>
        <v>#REF!</v>
      </c>
      <c r="AA416" s="229" t="e">
        <f>'2015-v1'!Q47</f>
        <v>#REF!</v>
      </c>
      <c r="AB416" s="229" t="e">
        <f>'2015-v1'!R47</f>
        <v>#REF!</v>
      </c>
      <c r="AC416" s="229" t="e">
        <f>'2015-v1'!S47</f>
        <v>#REF!</v>
      </c>
      <c r="AD416" s="229" t="e">
        <f>'2015-v1'!T47</f>
        <v>#REF!</v>
      </c>
      <c r="AF416" s="229" t="e">
        <f t="shared" si="6"/>
        <v>#REF!</v>
      </c>
    </row>
    <row r="417" spans="3:32" ht="30" x14ac:dyDescent="0.25">
      <c r="C417" s="169" t="e">
        <f>'2015-v1'!$B$3</f>
        <v>#REF!</v>
      </c>
      <c r="D417" s="169">
        <v>2014</v>
      </c>
      <c r="E417" s="169" t="e">
        <f>'2015-v1'!$B$4</f>
        <v>#REF!</v>
      </c>
      <c r="F417" s="169" t="e">
        <f>'2015-v1'!$B$7</f>
        <v>#REF!</v>
      </c>
      <c r="G417" s="169" t="e">
        <f>'2015-v1'!$B$8</f>
        <v>#REF!</v>
      </c>
      <c r="H417" s="170" t="e">
        <f>'2015-v1'!$B$9</f>
        <v>#REF!</v>
      </c>
      <c r="I417" s="169" t="e">
        <f>'2015-v1'!$B$10</f>
        <v>#REF!</v>
      </c>
      <c r="K417" s="257" t="s">
        <v>805</v>
      </c>
      <c r="L417" s="177" t="s">
        <v>837</v>
      </c>
      <c r="M417" s="229" t="e">
        <f>'2015-v1'!C48</f>
        <v>#REF!</v>
      </c>
      <c r="N417" s="229" t="e">
        <f>'2015-v1'!D48</f>
        <v>#REF!</v>
      </c>
      <c r="O417" s="229" t="e">
        <f>'2015-v1'!E48</f>
        <v>#REF!</v>
      </c>
      <c r="P417" s="229" t="e">
        <f>'2015-v1'!F48</f>
        <v>#REF!</v>
      </c>
      <c r="Q417" s="229" t="e">
        <f>'2015-v1'!G48</f>
        <v>#REF!</v>
      </c>
      <c r="R417" s="229" t="e">
        <f>'2015-v1'!H48</f>
        <v>#REF!</v>
      </c>
      <c r="S417" s="229" t="e">
        <f>'2015-v1'!I48</f>
        <v>#REF!</v>
      </c>
      <c r="T417" s="229" t="e">
        <f>'2015-v1'!J48</f>
        <v>#REF!</v>
      </c>
      <c r="U417" s="229" t="e">
        <f>'2015-v1'!K48</f>
        <v>#REF!</v>
      </c>
      <c r="V417" s="229" t="e">
        <f>'2015-v1'!L48</f>
        <v>#REF!</v>
      </c>
      <c r="W417" s="229" t="e">
        <f>'2015-v1'!M48</f>
        <v>#REF!</v>
      </c>
      <c r="X417" s="229" t="e">
        <f>'2015-v1'!N48</f>
        <v>#REF!</v>
      </c>
      <c r="Y417" s="229" t="e">
        <f>'2015-v1'!O48</f>
        <v>#REF!</v>
      </c>
      <c r="Z417" s="229" t="e">
        <f>'2015-v1'!P48</f>
        <v>#REF!</v>
      </c>
      <c r="AA417" s="229" t="e">
        <f>'2015-v1'!Q48</f>
        <v>#REF!</v>
      </c>
      <c r="AB417" s="229" t="e">
        <f>'2015-v1'!R48</f>
        <v>#REF!</v>
      </c>
      <c r="AC417" s="229" t="e">
        <f>'2015-v1'!S48</f>
        <v>#REF!</v>
      </c>
      <c r="AD417" s="229" t="e">
        <f>'2015-v1'!T48</f>
        <v>#REF!</v>
      </c>
      <c r="AF417" s="229" t="e">
        <f t="shared" si="6"/>
        <v>#REF!</v>
      </c>
    </row>
    <row r="418" spans="3:32" ht="30" x14ac:dyDescent="0.25">
      <c r="C418" s="169" t="e">
        <f>'2015-v1'!$B$3</f>
        <v>#REF!</v>
      </c>
      <c r="D418" s="169">
        <v>2014</v>
      </c>
      <c r="E418" s="169" t="e">
        <f>'2015-v1'!$B$4</f>
        <v>#REF!</v>
      </c>
      <c r="F418" s="169" t="e">
        <f>'2015-v1'!$B$7</f>
        <v>#REF!</v>
      </c>
      <c r="G418" s="169" t="e">
        <f>'2015-v1'!$B$8</f>
        <v>#REF!</v>
      </c>
      <c r="H418" s="170" t="e">
        <f>'2015-v1'!$B$9</f>
        <v>#REF!</v>
      </c>
      <c r="I418" s="169" t="e">
        <f>'2015-v1'!$B$10</f>
        <v>#REF!</v>
      </c>
      <c r="K418" s="257" t="s">
        <v>806</v>
      </c>
      <c r="L418" s="177" t="s">
        <v>838</v>
      </c>
      <c r="M418" s="229" t="e">
        <f>'2015-v1'!C49</f>
        <v>#REF!</v>
      </c>
      <c r="N418" s="229" t="e">
        <f>'2015-v1'!D49</f>
        <v>#REF!</v>
      </c>
      <c r="O418" s="229" t="e">
        <f>'2015-v1'!E49</f>
        <v>#REF!</v>
      </c>
      <c r="P418" s="229" t="e">
        <f>'2015-v1'!F49</f>
        <v>#REF!</v>
      </c>
      <c r="Q418" s="229" t="e">
        <f>'2015-v1'!G49</f>
        <v>#REF!</v>
      </c>
      <c r="R418" s="229" t="e">
        <f>'2015-v1'!H49</f>
        <v>#REF!</v>
      </c>
      <c r="S418" s="229" t="e">
        <f>'2015-v1'!I49</f>
        <v>#REF!</v>
      </c>
      <c r="T418" s="229" t="e">
        <f>'2015-v1'!J49</f>
        <v>#REF!</v>
      </c>
      <c r="U418" s="229" t="e">
        <f>'2015-v1'!K49</f>
        <v>#REF!</v>
      </c>
      <c r="V418" s="229" t="e">
        <f>'2015-v1'!L49</f>
        <v>#REF!</v>
      </c>
      <c r="W418" s="229" t="e">
        <f>'2015-v1'!M49</f>
        <v>#REF!</v>
      </c>
      <c r="X418" s="229" t="e">
        <f>'2015-v1'!N49</f>
        <v>#REF!</v>
      </c>
      <c r="Y418" s="229" t="e">
        <f>'2015-v1'!O49</f>
        <v>#REF!</v>
      </c>
      <c r="Z418" s="229" t="e">
        <f>'2015-v1'!P49</f>
        <v>#REF!</v>
      </c>
      <c r="AA418" s="229" t="e">
        <f>'2015-v1'!Q49</f>
        <v>#REF!</v>
      </c>
      <c r="AB418" s="229" t="e">
        <f>'2015-v1'!R49</f>
        <v>#REF!</v>
      </c>
      <c r="AC418" s="229" t="e">
        <f>'2015-v1'!S49</f>
        <v>#REF!</v>
      </c>
      <c r="AD418" s="229" t="e">
        <f>'2015-v1'!T49</f>
        <v>#REF!</v>
      </c>
      <c r="AF418" s="229" t="e">
        <f t="shared" si="6"/>
        <v>#REF!</v>
      </c>
    </row>
    <row r="419" spans="3:32" ht="45" x14ac:dyDescent="0.25">
      <c r="C419" s="169" t="e">
        <f>'2015-v1'!$B$3</f>
        <v>#REF!</v>
      </c>
      <c r="D419" s="169">
        <v>2014</v>
      </c>
      <c r="E419" s="169" t="e">
        <f>'2015-v1'!$B$4</f>
        <v>#REF!</v>
      </c>
      <c r="F419" s="169" t="e">
        <f>'2015-v1'!$B$7</f>
        <v>#REF!</v>
      </c>
      <c r="G419" s="169" t="e">
        <f>'2015-v1'!$B$8</f>
        <v>#REF!</v>
      </c>
      <c r="H419" s="170" t="e">
        <f>'2015-v1'!$B$9</f>
        <v>#REF!</v>
      </c>
      <c r="I419" s="169" t="e">
        <f>'2015-v1'!$B$10</f>
        <v>#REF!</v>
      </c>
      <c r="K419" s="263" t="s">
        <v>666</v>
      </c>
      <c r="L419" s="177">
        <v>2.4</v>
      </c>
      <c r="M419" s="229" t="e">
        <f>'2015-v1'!C50</f>
        <v>#REF!</v>
      </c>
      <c r="N419" s="229" t="e">
        <f>'2015-v1'!D50</f>
        <v>#REF!</v>
      </c>
      <c r="O419" s="229" t="e">
        <f>'2015-v1'!E50</f>
        <v>#REF!</v>
      </c>
      <c r="P419" s="229" t="e">
        <f>'2015-v1'!F50</f>
        <v>#REF!</v>
      </c>
      <c r="Q419" s="229" t="e">
        <f>'2015-v1'!G50</f>
        <v>#REF!</v>
      </c>
      <c r="R419" s="229" t="e">
        <f>'2015-v1'!H50</f>
        <v>#REF!</v>
      </c>
      <c r="S419" s="229" t="e">
        <f>'2015-v1'!I50</f>
        <v>#REF!</v>
      </c>
      <c r="T419" s="229" t="e">
        <f>'2015-v1'!J50</f>
        <v>#REF!</v>
      </c>
      <c r="U419" s="229" t="e">
        <f>'2015-v1'!K50</f>
        <v>#REF!</v>
      </c>
      <c r="V419" s="229" t="e">
        <f>'2015-v1'!L50</f>
        <v>#REF!</v>
      </c>
      <c r="W419" s="229" t="e">
        <f>'2015-v1'!M50</f>
        <v>#REF!</v>
      </c>
      <c r="X419" s="229" t="e">
        <f>'2015-v1'!N50</f>
        <v>#REF!</v>
      </c>
      <c r="Y419" s="229" t="e">
        <f>'2015-v1'!O50</f>
        <v>#REF!</v>
      </c>
      <c r="Z419" s="229" t="e">
        <f>'2015-v1'!P50</f>
        <v>#REF!</v>
      </c>
      <c r="AA419" s="229" t="e">
        <f>'2015-v1'!Q50</f>
        <v>#REF!</v>
      </c>
      <c r="AB419" s="229" t="e">
        <f>'2015-v1'!R50</f>
        <v>#REF!</v>
      </c>
      <c r="AC419" s="229" t="e">
        <f>'2015-v1'!S50</f>
        <v>#REF!</v>
      </c>
      <c r="AD419" s="229" t="e">
        <f>'2015-v1'!T50</f>
        <v>#REF!</v>
      </c>
      <c r="AF419" s="229" t="e">
        <f t="shared" si="6"/>
        <v>#REF!</v>
      </c>
    </row>
    <row r="420" spans="3:32" x14ac:dyDescent="0.25">
      <c r="C420" s="169" t="e">
        <f>'2015-v1'!$B$3</f>
        <v>#REF!</v>
      </c>
      <c r="D420" s="169">
        <v>2014</v>
      </c>
      <c r="E420" s="169" t="e">
        <f>'2015-v1'!$B$4</f>
        <v>#REF!</v>
      </c>
      <c r="F420" s="169" t="e">
        <f>'2015-v1'!$B$7</f>
        <v>#REF!</v>
      </c>
      <c r="G420" s="169" t="e">
        <f>'2015-v1'!$B$8</f>
        <v>#REF!</v>
      </c>
      <c r="H420" s="170" t="e">
        <f>'2015-v1'!$B$9</f>
        <v>#REF!</v>
      </c>
      <c r="I420" s="169" t="e">
        <f>'2015-v1'!$B$10</f>
        <v>#REF!</v>
      </c>
      <c r="K420" s="257"/>
      <c r="L420" s="177">
        <v>0</v>
      </c>
      <c r="M420" s="229">
        <f>'2015-v1'!C51</f>
        <v>0</v>
      </c>
      <c r="N420" s="229">
        <f>'2015-v1'!D51</f>
        <v>0</v>
      </c>
      <c r="O420" s="229">
        <f>'2015-v1'!E51</f>
        <v>0</v>
      </c>
      <c r="P420" s="229">
        <f>'2015-v1'!F51</f>
        <v>0</v>
      </c>
      <c r="Q420" s="229">
        <f>'2015-v1'!G51</f>
        <v>0</v>
      </c>
      <c r="R420" s="229">
        <f>'2015-v1'!H51</f>
        <v>0</v>
      </c>
      <c r="S420" s="229">
        <f>'2015-v1'!I51</f>
        <v>0</v>
      </c>
      <c r="T420" s="229">
        <f>'2015-v1'!J51</f>
        <v>0</v>
      </c>
      <c r="U420" s="229">
        <f>'2015-v1'!K51</f>
        <v>0</v>
      </c>
      <c r="V420" s="229">
        <f>'2015-v1'!L51</f>
        <v>0</v>
      </c>
      <c r="W420" s="229">
        <f>'2015-v1'!M51</f>
        <v>0</v>
      </c>
      <c r="X420" s="229">
        <f>'2015-v1'!N51</f>
        <v>0</v>
      </c>
      <c r="Y420" s="229">
        <f>'2015-v1'!O51</f>
        <v>0</v>
      </c>
      <c r="Z420" s="229">
        <f>'2015-v1'!P51</f>
        <v>0</v>
      </c>
      <c r="AA420" s="229">
        <f>'2015-v1'!Q51</f>
        <v>0</v>
      </c>
      <c r="AB420" s="229">
        <f>'2015-v1'!R51</f>
        <v>0</v>
      </c>
      <c r="AC420" s="229">
        <f>'2015-v1'!S51</f>
        <v>0</v>
      </c>
      <c r="AD420" s="229">
        <f>'2015-v1'!T51</f>
        <v>0</v>
      </c>
      <c r="AF420" s="229">
        <f t="shared" si="6"/>
        <v>1</v>
      </c>
    </row>
    <row r="421" spans="3:32" ht="30" x14ac:dyDescent="0.25">
      <c r="C421" s="169" t="e">
        <f>'2015-v1'!$B$3</f>
        <v>#REF!</v>
      </c>
      <c r="D421" s="169">
        <v>2014</v>
      </c>
      <c r="E421" s="169" t="e">
        <f>'2015-v1'!$B$4</f>
        <v>#REF!</v>
      </c>
      <c r="F421" s="169" t="e">
        <f>'2015-v1'!$B$7</f>
        <v>#REF!</v>
      </c>
      <c r="G421" s="169" t="e">
        <f>'2015-v1'!$B$8</f>
        <v>#REF!</v>
      </c>
      <c r="H421" s="170" t="e">
        <f>'2015-v1'!$B$9</f>
        <v>#REF!</v>
      </c>
      <c r="I421" s="169" t="e">
        <f>'2015-v1'!$B$10</f>
        <v>#REF!</v>
      </c>
      <c r="K421" s="262" t="s">
        <v>671</v>
      </c>
      <c r="L421" s="177">
        <v>3</v>
      </c>
      <c r="M421" s="229">
        <f>'2015-v1'!C52</f>
        <v>0</v>
      </c>
      <c r="N421" s="229">
        <f>'2015-v1'!D52</f>
        <v>0</v>
      </c>
      <c r="O421" s="229">
        <f>'2015-v1'!E52</f>
        <v>0</v>
      </c>
      <c r="P421" s="229">
        <f>'2015-v1'!F52</f>
        <v>0</v>
      </c>
      <c r="Q421" s="229">
        <f>'2015-v1'!G52</f>
        <v>0</v>
      </c>
      <c r="R421" s="229">
        <f>'2015-v1'!H52</f>
        <v>0</v>
      </c>
      <c r="S421" s="229">
        <f>'2015-v1'!I52</f>
        <v>0</v>
      </c>
      <c r="T421" s="229">
        <f>'2015-v1'!J52</f>
        <v>0</v>
      </c>
      <c r="U421" s="229">
        <f>'2015-v1'!K52</f>
        <v>0</v>
      </c>
      <c r="V421" s="229">
        <f>'2015-v1'!L52</f>
        <v>0</v>
      </c>
      <c r="W421" s="229">
        <f>'2015-v1'!M52</f>
        <v>0</v>
      </c>
      <c r="X421" s="229">
        <f>'2015-v1'!N52</f>
        <v>0</v>
      </c>
      <c r="Y421" s="229">
        <f>'2015-v1'!O52</f>
        <v>0</v>
      </c>
      <c r="Z421" s="229">
        <f>'2015-v1'!P52</f>
        <v>0</v>
      </c>
      <c r="AA421" s="229">
        <f>'2015-v1'!Q52</f>
        <v>0</v>
      </c>
      <c r="AB421" s="229">
        <f>'2015-v1'!R52</f>
        <v>0</v>
      </c>
      <c r="AC421" s="229">
        <f>'2015-v1'!S52</f>
        <v>0</v>
      </c>
      <c r="AD421" s="229">
        <f>'2015-v1'!T52</f>
        <v>0</v>
      </c>
      <c r="AF421" s="229">
        <f t="shared" si="6"/>
        <v>1</v>
      </c>
    </row>
    <row r="422" spans="3:32" ht="45" x14ac:dyDescent="0.25">
      <c r="C422" s="169" t="e">
        <f>'2015-v1'!$B$3</f>
        <v>#REF!</v>
      </c>
      <c r="D422" s="169">
        <v>2014</v>
      </c>
      <c r="E422" s="169" t="e">
        <f>'2015-v1'!$B$4</f>
        <v>#REF!</v>
      </c>
      <c r="F422" s="169" t="e">
        <f>'2015-v1'!$B$7</f>
        <v>#REF!</v>
      </c>
      <c r="G422" s="169" t="e">
        <f>'2015-v1'!$B$8</f>
        <v>#REF!</v>
      </c>
      <c r="H422" s="170" t="e">
        <f>'2015-v1'!$B$9</f>
        <v>#REF!</v>
      </c>
      <c r="I422" s="169" t="e">
        <f>'2015-v1'!$B$10</f>
        <v>#REF!</v>
      </c>
      <c r="K422" s="263" t="s">
        <v>672</v>
      </c>
      <c r="L422" s="177">
        <v>3.1</v>
      </c>
      <c r="M422" s="229" t="e">
        <f>'2015-v1'!C53</f>
        <v>#REF!</v>
      </c>
      <c r="N422" s="229" t="e">
        <f>'2015-v1'!D53</f>
        <v>#REF!</v>
      </c>
      <c r="O422" s="229" t="e">
        <f>'2015-v1'!E53</f>
        <v>#REF!</v>
      </c>
      <c r="P422" s="229" t="e">
        <f>'2015-v1'!F53</f>
        <v>#REF!</v>
      </c>
      <c r="Q422" s="229" t="e">
        <f>'2015-v1'!G53</f>
        <v>#REF!</v>
      </c>
      <c r="R422" s="229" t="e">
        <f>'2015-v1'!H53</f>
        <v>#REF!</v>
      </c>
      <c r="S422" s="229" t="e">
        <f>'2015-v1'!I53</f>
        <v>#REF!</v>
      </c>
      <c r="T422" s="229" t="e">
        <f>'2015-v1'!J53</f>
        <v>#REF!</v>
      </c>
      <c r="U422" s="229" t="e">
        <f>'2015-v1'!K53</f>
        <v>#REF!</v>
      </c>
      <c r="V422" s="229" t="e">
        <f>'2015-v1'!L53</f>
        <v>#REF!</v>
      </c>
      <c r="W422" s="229" t="e">
        <f>'2015-v1'!M53</f>
        <v>#REF!</v>
      </c>
      <c r="X422" s="229" t="e">
        <f>'2015-v1'!N53</f>
        <v>#REF!</v>
      </c>
      <c r="Y422" s="229" t="e">
        <f>'2015-v1'!O53</f>
        <v>#REF!</v>
      </c>
      <c r="Z422" s="229" t="e">
        <f>'2015-v1'!P53</f>
        <v>#REF!</v>
      </c>
      <c r="AA422" s="229" t="e">
        <f>'2015-v1'!Q53</f>
        <v>#REF!</v>
      </c>
      <c r="AB422" s="229" t="e">
        <f>'2015-v1'!R53</f>
        <v>#REF!</v>
      </c>
      <c r="AC422" s="229" t="e">
        <f>'2015-v1'!S53</f>
        <v>#REF!</v>
      </c>
      <c r="AD422" s="229" t="e">
        <f>'2015-v1'!T53</f>
        <v>#REF!</v>
      </c>
      <c r="AF422" s="229" t="e">
        <f t="shared" si="6"/>
        <v>#REF!</v>
      </c>
    </row>
    <row r="423" spans="3:32" x14ac:dyDescent="0.25">
      <c r="C423" s="169" t="e">
        <f>'2015-v1'!$B$3</f>
        <v>#REF!</v>
      </c>
      <c r="D423" s="169">
        <v>2014</v>
      </c>
      <c r="E423" s="169" t="e">
        <f>'2015-v1'!$B$4</f>
        <v>#REF!</v>
      </c>
      <c r="F423" s="169" t="e">
        <f>'2015-v1'!$B$7</f>
        <v>#REF!</v>
      </c>
      <c r="G423" s="169" t="e">
        <f>'2015-v1'!$B$8</f>
        <v>#REF!</v>
      </c>
      <c r="H423" s="170" t="e">
        <f>'2015-v1'!$B$9</f>
        <v>#REF!</v>
      </c>
      <c r="I423" s="169" t="e">
        <f>'2015-v1'!$B$10</f>
        <v>#REF!</v>
      </c>
      <c r="K423" s="263" t="s">
        <v>808</v>
      </c>
      <c r="L423" s="177">
        <v>3.2</v>
      </c>
      <c r="M423" s="229" t="e">
        <f>'2015-v1'!C54</f>
        <v>#REF!</v>
      </c>
      <c r="N423" s="229" t="e">
        <f>'2015-v1'!D54</f>
        <v>#REF!</v>
      </c>
      <c r="O423" s="229" t="e">
        <f>'2015-v1'!E54</f>
        <v>#REF!</v>
      </c>
      <c r="P423" s="229" t="e">
        <f>'2015-v1'!F54</f>
        <v>#REF!</v>
      </c>
      <c r="Q423" s="229" t="e">
        <f>'2015-v1'!G54</f>
        <v>#REF!</v>
      </c>
      <c r="R423" s="229" t="e">
        <f>'2015-v1'!H54</f>
        <v>#REF!</v>
      </c>
      <c r="S423" s="229" t="e">
        <f>'2015-v1'!I54</f>
        <v>#REF!</v>
      </c>
      <c r="T423" s="229" t="e">
        <f>'2015-v1'!J54</f>
        <v>#REF!</v>
      </c>
      <c r="U423" s="229" t="e">
        <f>'2015-v1'!K54</f>
        <v>#REF!</v>
      </c>
      <c r="V423" s="229" t="e">
        <f>'2015-v1'!L54</f>
        <v>#REF!</v>
      </c>
      <c r="W423" s="229" t="e">
        <f>'2015-v1'!M54</f>
        <v>#REF!</v>
      </c>
      <c r="X423" s="229" t="e">
        <f>'2015-v1'!N54</f>
        <v>#REF!</v>
      </c>
      <c r="Y423" s="229" t="e">
        <f>'2015-v1'!O54</f>
        <v>#REF!</v>
      </c>
      <c r="Z423" s="229" t="e">
        <f>'2015-v1'!P54</f>
        <v>#REF!</v>
      </c>
      <c r="AA423" s="229" t="e">
        <f>'2015-v1'!Q54</f>
        <v>#REF!</v>
      </c>
      <c r="AB423" s="229" t="e">
        <f>'2015-v1'!R54</f>
        <v>#REF!</v>
      </c>
      <c r="AC423" s="229" t="e">
        <f>'2015-v1'!S54</f>
        <v>#REF!</v>
      </c>
      <c r="AD423" s="229" t="e">
        <f>'2015-v1'!T54</f>
        <v>#REF!</v>
      </c>
      <c r="AF423" s="229" t="e">
        <f t="shared" si="6"/>
        <v>#REF!</v>
      </c>
    </row>
    <row r="424" spans="3:32" ht="30" x14ac:dyDescent="0.25">
      <c r="C424" s="169" t="e">
        <f>'2015-v1'!$B$3</f>
        <v>#REF!</v>
      </c>
      <c r="D424" s="169">
        <v>2014</v>
      </c>
      <c r="E424" s="169" t="e">
        <f>'2015-v1'!$B$4</f>
        <v>#REF!</v>
      </c>
      <c r="F424" s="169" t="e">
        <f>'2015-v1'!$B$7</f>
        <v>#REF!</v>
      </c>
      <c r="G424" s="169" t="e">
        <f>'2015-v1'!$B$8</f>
        <v>#REF!</v>
      </c>
      <c r="H424" s="170" t="e">
        <f>'2015-v1'!$B$9</f>
        <v>#REF!</v>
      </c>
      <c r="I424" s="169" t="e">
        <f>'2015-v1'!$B$10</f>
        <v>#REF!</v>
      </c>
      <c r="K424" s="257" t="s">
        <v>842</v>
      </c>
      <c r="L424" s="177" t="s">
        <v>839</v>
      </c>
      <c r="M424" s="229" t="e">
        <f>'2015-v1'!C55</f>
        <v>#REF!</v>
      </c>
      <c r="N424" s="229" t="e">
        <f>'2015-v1'!D55</f>
        <v>#REF!</v>
      </c>
      <c r="O424" s="229" t="e">
        <f>'2015-v1'!E55</f>
        <v>#REF!</v>
      </c>
      <c r="P424" s="229" t="e">
        <f>'2015-v1'!F55</f>
        <v>#REF!</v>
      </c>
      <c r="Q424" s="229" t="e">
        <f>'2015-v1'!G55</f>
        <v>#REF!</v>
      </c>
      <c r="R424" s="229" t="e">
        <f>'2015-v1'!H55</f>
        <v>#REF!</v>
      </c>
      <c r="S424" s="229" t="e">
        <f>'2015-v1'!I55</f>
        <v>#REF!</v>
      </c>
      <c r="T424" s="229" t="e">
        <f>'2015-v1'!J55</f>
        <v>#REF!</v>
      </c>
      <c r="U424" s="229" t="e">
        <f>'2015-v1'!K55</f>
        <v>#REF!</v>
      </c>
      <c r="V424" s="229" t="e">
        <f>'2015-v1'!L55</f>
        <v>#REF!</v>
      </c>
      <c r="W424" s="229" t="e">
        <f>'2015-v1'!M55</f>
        <v>#REF!</v>
      </c>
      <c r="X424" s="229" t="e">
        <f>'2015-v1'!N55</f>
        <v>#REF!</v>
      </c>
      <c r="Y424" s="229" t="e">
        <f>'2015-v1'!O55</f>
        <v>#REF!</v>
      </c>
      <c r="Z424" s="229" t="e">
        <f>'2015-v1'!P55</f>
        <v>#REF!</v>
      </c>
      <c r="AA424" s="229" t="e">
        <f>'2015-v1'!Q55</f>
        <v>#REF!</v>
      </c>
      <c r="AB424" s="229" t="e">
        <f>'2015-v1'!R55</f>
        <v>#REF!</v>
      </c>
      <c r="AC424" s="229" t="e">
        <f>'2015-v1'!S55</f>
        <v>#REF!</v>
      </c>
      <c r="AD424" s="229" t="e">
        <f>'2015-v1'!T55</f>
        <v>#REF!</v>
      </c>
      <c r="AF424" s="229" t="e">
        <f t="shared" si="6"/>
        <v>#REF!</v>
      </c>
    </row>
    <row r="425" spans="3:32" ht="30" x14ac:dyDescent="0.25">
      <c r="C425" s="169" t="e">
        <f>'2015-v1'!$B$3</f>
        <v>#REF!</v>
      </c>
      <c r="D425" s="169">
        <v>2014</v>
      </c>
      <c r="E425" s="169" t="e">
        <f>'2015-v1'!$B$4</f>
        <v>#REF!</v>
      </c>
      <c r="F425" s="169" t="e">
        <f>'2015-v1'!$B$7</f>
        <v>#REF!</v>
      </c>
      <c r="G425" s="169" t="e">
        <f>'2015-v1'!$B$8</f>
        <v>#REF!</v>
      </c>
      <c r="H425" s="170" t="e">
        <f>'2015-v1'!$B$9</f>
        <v>#REF!</v>
      </c>
      <c r="I425" s="169" t="e">
        <f>'2015-v1'!$B$10</f>
        <v>#REF!</v>
      </c>
      <c r="K425" s="257" t="s">
        <v>805</v>
      </c>
      <c r="L425" s="177" t="s">
        <v>840</v>
      </c>
      <c r="M425" s="229" t="e">
        <f>'2015-v1'!C56</f>
        <v>#REF!</v>
      </c>
      <c r="N425" s="229" t="e">
        <f>'2015-v1'!D56</f>
        <v>#REF!</v>
      </c>
      <c r="O425" s="229" t="e">
        <f>'2015-v1'!E56</f>
        <v>#REF!</v>
      </c>
      <c r="P425" s="229" t="e">
        <f>'2015-v1'!F56</f>
        <v>#REF!</v>
      </c>
      <c r="Q425" s="229" t="e">
        <f>'2015-v1'!G56</f>
        <v>#REF!</v>
      </c>
      <c r="R425" s="229" t="e">
        <f>'2015-v1'!H56</f>
        <v>#REF!</v>
      </c>
      <c r="S425" s="229" t="e">
        <f>'2015-v1'!I56</f>
        <v>#REF!</v>
      </c>
      <c r="T425" s="229" t="e">
        <f>'2015-v1'!J56</f>
        <v>#REF!</v>
      </c>
      <c r="U425" s="229" t="e">
        <f>'2015-v1'!K56</f>
        <v>#REF!</v>
      </c>
      <c r="V425" s="229" t="e">
        <f>'2015-v1'!L56</f>
        <v>#REF!</v>
      </c>
      <c r="W425" s="229" t="e">
        <f>'2015-v1'!M56</f>
        <v>#REF!</v>
      </c>
      <c r="X425" s="229" t="e">
        <f>'2015-v1'!N56</f>
        <v>#REF!</v>
      </c>
      <c r="Y425" s="229" t="e">
        <f>'2015-v1'!O56</f>
        <v>#REF!</v>
      </c>
      <c r="Z425" s="229" t="e">
        <f>'2015-v1'!P56</f>
        <v>#REF!</v>
      </c>
      <c r="AA425" s="229" t="e">
        <f>'2015-v1'!Q56</f>
        <v>#REF!</v>
      </c>
      <c r="AB425" s="229" t="e">
        <f>'2015-v1'!R56</f>
        <v>#REF!</v>
      </c>
      <c r="AC425" s="229" t="e">
        <f>'2015-v1'!S56</f>
        <v>#REF!</v>
      </c>
      <c r="AD425" s="229" t="e">
        <f>'2015-v1'!T56</f>
        <v>#REF!</v>
      </c>
      <c r="AF425" s="229" t="e">
        <f t="shared" si="6"/>
        <v>#REF!</v>
      </c>
    </row>
    <row r="426" spans="3:32" ht="30" x14ac:dyDescent="0.25">
      <c r="C426" s="169" t="e">
        <f>'2015-v1'!$B$3</f>
        <v>#REF!</v>
      </c>
      <c r="D426" s="169">
        <v>2014</v>
      </c>
      <c r="E426" s="169" t="e">
        <f>'2015-v1'!$B$4</f>
        <v>#REF!</v>
      </c>
      <c r="F426" s="169" t="e">
        <f>'2015-v1'!$B$7</f>
        <v>#REF!</v>
      </c>
      <c r="G426" s="169" t="e">
        <f>'2015-v1'!$B$8</f>
        <v>#REF!</v>
      </c>
      <c r="H426" s="170" t="e">
        <f>'2015-v1'!$B$9</f>
        <v>#REF!</v>
      </c>
      <c r="I426" s="169" t="e">
        <f>'2015-v1'!$B$10</f>
        <v>#REF!</v>
      </c>
      <c r="K426" s="257" t="s">
        <v>806</v>
      </c>
      <c r="L426" s="177" t="s">
        <v>841</v>
      </c>
      <c r="M426" s="229" t="e">
        <f>'2015-v1'!C57</f>
        <v>#REF!</v>
      </c>
      <c r="N426" s="229" t="e">
        <f>'2015-v1'!D57</f>
        <v>#REF!</v>
      </c>
      <c r="O426" s="229" t="e">
        <f>'2015-v1'!E57</f>
        <v>#REF!</v>
      </c>
      <c r="P426" s="229" t="e">
        <f>'2015-v1'!F57</f>
        <v>#REF!</v>
      </c>
      <c r="Q426" s="229" t="e">
        <f>'2015-v1'!G57</f>
        <v>#REF!</v>
      </c>
      <c r="R426" s="229" t="e">
        <f>'2015-v1'!H57</f>
        <v>#REF!</v>
      </c>
      <c r="S426" s="229" t="e">
        <f>'2015-v1'!I57</f>
        <v>#REF!</v>
      </c>
      <c r="T426" s="229" t="e">
        <f>'2015-v1'!J57</f>
        <v>#REF!</v>
      </c>
      <c r="U426" s="229" t="e">
        <f>'2015-v1'!K57</f>
        <v>#REF!</v>
      </c>
      <c r="V426" s="229" t="e">
        <f>'2015-v1'!L57</f>
        <v>#REF!</v>
      </c>
      <c r="W426" s="229" t="e">
        <f>'2015-v1'!M57</f>
        <v>#REF!</v>
      </c>
      <c r="X426" s="229" t="e">
        <f>'2015-v1'!N57</f>
        <v>#REF!</v>
      </c>
      <c r="Y426" s="229" t="e">
        <f>'2015-v1'!O57</f>
        <v>#REF!</v>
      </c>
      <c r="Z426" s="229" t="e">
        <f>'2015-v1'!P57</f>
        <v>#REF!</v>
      </c>
      <c r="AA426" s="229" t="e">
        <f>'2015-v1'!Q57</f>
        <v>#REF!</v>
      </c>
      <c r="AB426" s="229" t="e">
        <f>'2015-v1'!R57</f>
        <v>#REF!</v>
      </c>
      <c r="AC426" s="229" t="e">
        <f>'2015-v1'!S57</f>
        <v>#REF!</v>
      </c>
      <c r="AD426" s="229" t="e">
        <f>'2015-v1'!T57</f>
        <v>#REF!</v>
      </c>
      <c r="AF426" s="229" t="e">
        <f t="shared" si="6"/>
        <v>#REF!</v>
      </c>
    </row>
    <row r="427" spans="3:32" ht="75" x14ac:dyDescent="0.25">
      <c r="C427" s="169" t="e">
        <f>'2015-v1'!$B$3</f>
        <v>#REF!</v>
      </c>
      <c r="D427" s="169">
        <v>2014</v>
      </c>
      <c r="E427" s="169" t="e">
        <f>'2015-v1'!$B$4</f>
        <v>#REF!</v>
      </c>
      <c r="F427" s="169" t="e">
        <f>'2015-v1'!$B$7</f>
        <v>#REF!</v>
      </c>
      <c r="G427" s="169" t="e">
        <f>'2015-v1'!$B$8</f>
        <v>#REF!</v>
      </c>
      <c r="H427" s="170" t="e">
        <f>'2015-v1'!$B$9</f>
        <v>#REF!</v>
      </c>
      <c r="I427" s="169" t="e">
        <f>'2015-v1'!$B$10</f>
        <v>#REF!</v>
      </c>
      <c r="K427" s="263" t="s">
        <v>684</v>
      </c>
      <c r="L427" s="177">
        <v>3.3</v>
      </c>
      <c r="M427" s="229" t="e">
        <f>'2015-v1'!C58</f>
        <v>#REF!</v>
      </c>
      <c r="N427" s="229" t="e">
        <f>'2015-v1'!D58</f>
        <v>#REF!</v>
      </c>
      <c r="O427" s="229" t="e">
        <f>'2015-v1'!E58</f>
        <v>#REF!</v>
      </c>
      <c r="P427" s="229" t="e">
        <f>'2015-v1'!F58</f>
        <v>#REF!</v>
      </c>
      <c r="Q427" s="229" t="e">
        <f>'2015-v1'!G58</f>
        <v>#REF!</v>
      </c>
      <c r="R427" s="229" t="e">
        <f>'2015-v1'!H58</f>
        <v>#REF!</v>
      </c>
      <c r="S427" s="229" t="e">
        <f>'2015-v1'!I58</f>
        <v>#REF!</v>
      </c>
      <c r="T427" s="229" t="e">
        <f>'2015-v1'!J58</f>
        <v>#REF!</v>
      </c>
      <c r="U427" s="229" t="e">
        <f>'2015-v1'!K58</f>
        <v>#REF!</v>
      </c>
      <c r="V427" s="229" t="e">
        <f>'2015-v1'!L58</f>
        <v>#REF!</v>
      </c>
      <c r="W427" s="229" t="e">
        <f>'2015-v1'!M58</f>
        <v>#REF!</v>
      </c>
      <c r="X427" s="229" t="e">
        <f>'2015-v1'!N58</f>
        <v>#REF!</v>
      </c>
      <c r="Y427" s="229" t="e">
        <f>'2015-v1'!O58</f>
        <v>#REF!</v>
      </c>
      <c r="Z427" s="229" t="e">
        <f>'2015-v1'!P58</f>
        <v>#REF!</v>
      </c>
      <c r="AA427" s="229" t="e">
        <f>'2015-v1'!Q58</f>
        <v>#REF!</v>
      </c>
      <c r="AB427" s="229" t="e">
        <f>'2015-v1'!R58</f>
        <v>#REF!</v>
      </c>
      <c r="AC427" s="229" t="e">
        <f>'2015-v1'!S58</f>
        <v>#REF!</v>
      </c>
      <c r="AD427" s="229" t="e">
        <f>'2015-v1'!T58</f>
        <v>#REF!</v>
      </c>
      <c r="AF427" s="229" t="e">
        <f t="shared" si="6"/>
        <v>#REF!</v>
      </c>
    </row>
    <row r="428" spans="3:32" ht="60" x14ac:dyDescent="0.25">
      <c r="C428" s="169" t="e">
        <f>'2015-v1'!$B$3</f>
        <v>#REF!</v>
      </c>
      <c r="D428" s="169">
        <v>2014</v>
      </c>
      <c r="E428" s="169" t="e">
        <f>'2015-v1'!$B$4</f>
        <v>#REF!</v>
      </c>
      <c r="F428" s="169" t="e">
        <f>'2015-v1'!$B$7</f>
        <v>#REF!</v>
      </c>
      <c r="G428" s="169" t="e">
        <f>'2015-v1'!$B$8</f>
        <v>#REF!</v>
      </c>
      <c r="H428" s="170" t="e">
        <f>'2015-v1'!$B$9</f>
        <v>#REF!</v>
      </c>
      <c r="I428" s="169" t="e">
        <f>'2015-v1'!$B$10</f>
        <v>#REF!</v>
      </c>
      <c r="K428" s="257" t="s">
        <v>850</v>
      </c>
      <c r="L428" s="177" t="s">
        <v>843</v>
      </c>
      <c r="M428" s="229" t="e">
        <f>'2015-v1'!C59</f>
        <v>#REF!</v>
      </c>
      <c r="N428" s="229" t="e">
        <f>'2015-v1'!D59</f>
        <v>#REF!</v>
      </c>
      <c r="O428" s="229" t="e">
        <f>'2015-v1'!E59</f>
        <v>#REF!</v>
      </c>
      <c r="P428" s="229" t="e">
        <f>'2015-v1'!F59</f>
        <v>#REF!</v>
      </c>
      <c r="Q428" s="229" t="e">
        <f>'2015-v1'!G59</f>
        <v>#REF!</v>
      </c>
      <c r="R428" s="229" t="e">
        <f>'2015-v1'!H59</f>
        <v>#REF!</v>
      </c>
      <c r="S428" s="229" t="e">
        <f>'2015-v1'!I59</f>
        <v>#REF!</v>
      </c>
      <c r="T428" s="229" t="e">
        <f>'2015-v1'!J59</f>
        <v>#REF!</v>
      </c>
      <c r="U428" s="229" t="e">
        <f>'2015-v1'!K59</f>
        <v>#REF!</v>
      </c>
      <c r="V428" s="229" t="e">
        <f>'2015-v1'!L59</f>
        <v>#REF!</v>
      </c>
      <c r="W428" s="229" t="e">
        <f>'2015-v1'!M59</f>
        <v>#REF!</v>
      </c>
      <c r="X428" s="229" t="e">
        <f>'2015-v1'!N59</f>
        <v>#REF!</v>
      </c>
      <c r="Y428" s="229" t="e">
        <f>'2015-v1'!O59</f>
        <v>#REF!</v>
      </c>
      <c r="Z428" s="229" t="e">
        <f>'2015-v1'!P59</f>
        <v>#REF!</v>
      </c>
      <c r="AA428" s="229" t="e">
        <f>'2015-v1'!Q59</f>
        <v>#REF!</v>
      </c>
      <c r="AB428" s="229" t="e">
        <f>'2015-v1'!R59</f>
        <v>#REF!</v>
      </c>
      <c r="AC428" s="229" t="e">
        <f>'2015-v1'!S59</f>
        <v>#REF!</v>
      </c>
      <c r="AD428" s="229" t="e">
        <f>'2015-v1'!T59</f>
        <v>#REF!</v>
      </c>
      <c r="AF428" s="229" t="e">
        <f t="shared" si="6"/>
        <v>#REF!</v>
      </c>
    </row>
    <row r="429" spans="3:32" ht="30" x14ac:dyDescent="0.25">
      <c r="C429" s="169" t="e">
        <f>'2015-v1'!$B$3</f>
        <v>#REF!</v>
      </c>
      <c r="D429" s="169">
        <v>2014</v>
      </c>
      <c r="E429" s="169" t="e">
        <f>'2015-v1'!$B$4</f>
        <v>#REF!</v>
      </c>
      <c r="F429" s="169" t="e">
        <f>'2015-v1'!$B$7</f>
        <v>#REF!</v>
      </c>
      <c r="G429" s="169" t="e">
        <f>'2015-v1'!$B$8</f>
        <v>#REF!</v>
      </c>
      <c r="H429" s="170" t="e">
        <f>'2015-v1'!$B$9</f>
        <v>#REF!</v>
      </c>
      <c r="I429" s="169" t="e">
        <f>'2015-v1'!$B$10</f>
        <v>#REF!</v>
      </c>
      <c r="K429" s="257" t="s">
        <v>851</v>
      </c>
      <c r="L429" s="177" t="s">
        <v>844</v>
      </c>
      <c r="M429" s="229" t="e">
        <f>'2015-v1'!C60</f>
        <v>#REF!</v>
      </c>
      <c r="N429" s="229" t="e">
        <f>'2015-v1'!D60</f>
        <v>#REF!</v>
      </c>
      <c r="O429" s="229" t="e">
        <f>'2015-v1'!E60</f>
        <v>#REF!</v>
      </c>
      <c r="P429" s="229" t="e">
        <f>'2015-v1'!F60</f>
        <v>#REF!</v>
      </c>
      <c r="Q429" s="229" t="e">
        <f>'2015-v1'!G60</f>
        <v>#REF!</v>
      </c>
      <c r="R429" s="229" t="e">
        <f>'2015-v1'!H60</f>
        <v>#REF!</v>
      </c>
      <c r="S429" s="229" t="e">
        <f>'2015-v1'!I60</f>
        <v>#REF!</v>
      </c>
      <c r="T429" s="229" t="e">
        <f>'2015-v1'!J60</f>
        <v>#REF!</v>
      </c>
      <c r="U429" s="229" t="e">
        <f>'2015-v1'!K60</f>
        <v>#REF!</v>
      </c>
      <c r="V429" s="229" t="e">
        <f>'2015-v1'!L60</f>
        <v>#REF!</v>
      </c>
      <c r="W429" s="229" t="e">
        <f>'2015-v1'!M60</f>
        <v>#REF!</v>
      </c>
      <c r="X429" s="229" t="e">
        <f>'2015-v1'!N60</f>
        <v>#REF!</v>
      </c>
      <c r="Y429" s="229" t="e">
        <f>'2015-v1'!O60</f>
        <v>#REF!</v>
      </c>
      <c r="Z429" s="229" t="e">
        <f>'2015-v1'!P60</f>
        <v>#REF!</v>
      </c>
      <c r="AA429" s="229" t="e">
        <f>'2015-v1'!Q60</f>
        <v>#REF!</v>
      </c>
      <c r="AB429" s="229" t="e">
        <f>'2015-v1'!R60</f>
        <v>#REF!</v>
      </c>
      <c r="AC429" s="229" t="e">
        <f>'2015-v1'!S60</f>
        <v>#REF!</v>
      </c>
      <c r="AD429" s="229" t="e">
        <f>'2015-v1'!T60</f>
        <v>#REF!</v>
      </c>
      <c r="AF429" s="229" t="e">
        <f t="shared" si="6"/>
        <v>#REF!</v>
      </c>
    </row>
    <row r="430" spans="3:32" ht="45" x14ac:dyDescent="0.25">
      <c r="C430" s="169" t="e">
        <f>'2015-v1'!$B$3</f>
        <v>#REF!</v>
      </c>
      <c r="D430" s="169">
        <v>2014</v>
      </c>
      <c r="E430" s="169" t="e">
        <f>'2015-v1'!$B$4</f>
        <v>#REF!</v>
      </c>
      <c r="F430" s="169" t="e">
        <f>'2015-v1'!$B$7</f>
        <v>#REF!</v>
      </c>
      <c r="G430" s="169" t="e">
        <f>'2015-v1'!$B$8</f>
        <v>#REF!</v>
      </c>
      <c r="H430" s="170" t="e">
        <f>'2015-v1'!$B$9</f>
        <v>#REF!</v>
      </c>
      <c r="I430" s="169" t="e">
        <f>'2015-v1'!$B$10</f>
        <v>#REF!</v>
      </c>
      <c r="K430" s="257" t="s">
        <v>852</v>
      </c>
      <c r="L430" s="177" t="s">
        <v>845</v>
      </c>
      <c r="M430" s="229" t="e">
        <f>'2015-v1'!C61</f>
        <v>#REF!</v>
      </c>
      <c r="N430" s="229" t="e">
        <f>'2015-v1'!D61</f>
        <v>#REF!</v>
      </c>
      <c r="O430" s="229" t="e">
        <f>'2015-v1'!E61</f>
        <v>#REF!</v>
      </c>
      <c r="P430" s="229" t="e">
        <f>'2015-v1'!F61</f>
        <v>#REF!</v>
      </c>
      <c r="Q430" s="229" t="e">
        <f>'2015-v1'!G61</f>
        <v>#REF!</v>
      </c>
      <c r="R430" s="229" t="e">
        <f>'2015-v1'!H61</f>
        <v>#REF!</v>
      </c>
      <c r="S430" s="229" t="e">
        <f>'2015-v1'!I61</f>
        <v>#REF!</v>
      </c>
      <c r="T430" s="229" t="e">
        <f>'2015-v1'!J61</f>
        <v>#REF!</v>
      </c>
      <c r="U430" s="229" t="e">
        <f>'2015-v1'!K61</f>
        <v>#REF!</v>
      </c>
      <c r="V430" s="229" t="e">
        <f>'2015-v1'!L61</f>
        <v>#REF!</v>
      </c>
      <c r="W430" s="229" t="e">
        <f>'2015-v1'!M61</f>
        <v>#REF!</v>
      </c>
      <c r="X430" s="229" t="e">
        <f>'2015-v1'!N61</f>
        <v>#REF!</v>
      </c>
      <c r="Y430" s="229" t="e">
        <f>'2015-v1'!O61</f>
        <v>#REF!</v>
      </c>
      <c r="Z430" s="229" t="e">
        <f>'2015-v1'!P61</f>
        <v>#REF!</v>
      </c>
      <c r="AA430" s="229" t="e">
        <f>'2015-v1'!Q61</f>
        <v>#REF!</v>
      </c>
      <c r="AB430" s="229" t="e">
        <f>'2015-v1'!R61</f>
        <v>#REF!</v>
      </c>
      <c r="AC430" s="229" t="e">
        <f>'2015-v1'!S61</f>
        <v>#REF!</v>
      </c>
      <c r="AD430" s="229" t="e">
        <f>'2015-v1'!T61</f>
        <v>#REF!</v>
      </c>
      <c r="AF430" s="229" t="e">
        <f t="shared" si="6"/>
        <v>#REF!</v>
      </c>
    </row>
    <row r="431" spans="3:32" ht="45" x14ac:dyDescent="0.25">
      <c r="C431" s="169" t="e">
        <f>'2015-v1'!$B$3</f>
        <v>#REF!</v>
      </c>
      <c r="D431" s="169">
        <v>2014</v>
      </c>
      <c r="E431" s="169" t="e">
        <f>'2015-v1'!$B$4</f>
        <v>#REF!</v>
      </c>
      <c r="F431" s="169" t="e">
        <f>'2015-v1'!$B$7</f>
        <v>#REF!</v>
      </c>
      <c r="G431" s="169" t="e">
        <f>'2015-v1'!$B$8</f>
        <v>#REF!</v>
      </c>
      <c r="H431" s="170" t="e">
        <f>'2015-v1'!$B$9</f>
        <v>#REF!</v>
      </c>
      <c r="I431" s="169" t="e">
        <f>'2015-v1'!$B$10</f>
        <v>#REF!</v>
      </c>
      <c r="K431" s="257" t="s">
        <v>853</v>
      </c>
      <c r="L431" s="177" t="s">
        <v>846</v>
      </c>
      <c r="M431" s="229" t="e">
        <f>'2015-v1'!C62</f>
        <v>#REF!</v>
      </c>
      <c r="N431" s="229" t="e">
        <f>'2015-v1'!D62</f>
        <v>#REF!</v>
      </c>
      <c r="O431" s="229" t="e">
        <f>'2015-v1'!E62</f>
        <v>#REF!</v>
      </c>
      <c r="P431" s="229" t="e">
        <f>'2015-v1'!F62</f>
        <v>#REF!</v>
      </c>
      <c r="Q431" s="229" t="e">
        <f>'2015-v1'!G62</f>
        <v>#REF!</v>
      </c>
      <c r="R431" s="229" t="e">
        <f>'2015-v1'!H62</f>
        <v>#REF!</v>
      </c>
      <c r="S431" s="229" t="e">
        <f>'2015-v1'!I62</f>
        <v>#REF!</v>
      </c>
      <c r="T431" s="229" t="e">
        <f>'2015-v1'!J62</f>
        <v>#REF!</v>
      </c>
      <c r="U431" s="229" t="e">
        <f>'2015-v1'!K62</f>
        <v>#REF!</v>
      </c>
      <c r="V431" s="229" t="e">
        <f>'2015-v1'!L62</f>
        <v>#REF!</v>
      </c>
      <c r="W431" s="229" t="e">
        <f>'2015-v1'!M62</f>
        <v>#REF!</v>
      </c>
      <c r="X431" s="229" t="e">
        <f>'2015-v1'!N62</f>
        <v>#REF!</v>
      </c>
      <c r="Y431" s="229" t="e">
        <f>'2015-v1'!O62</f>
        <v>#REF!</v>
      </c>
      <c r="Z431" s="229" t="e">
        <f>'2015-v1'!P62</f>
        <v>#REF!</v>
      </c>
      <c r="AA431" s="229" t="e">
        <f>'2015-v1'!Q62</f>
        <v>#REF!</v>
      </c>
      <c r="AB431" s="229" t="e">
        <f>'2015-v1'!R62</f>
        <v>#REF!</v>
      </c>
      <c r="AC431" s="229" t="e">
        <f>'2015-v1'!S62</f>
        <v>#REF!</v>
      </c>
      <c r="AD431" s="229" t="e">
        <f>'2015-v1'!T62</f>
        <v>#REF!</v>
      </c>
      <c r="AF431" s="229" t="e">
        <f t="shared" si="6"/>
        <v>#REF!</v>
      </c>
    </row>
    <row r="432" spans="3:32" x14ac:dyDescent="0.25">
      <c r="C432" s="169" t="e">
        <f>'2015-v1'!$B$3</f>
        <v>#REF!</v>
      </c>
      <c r="D432" s="169">
        <v>2014</v>
      </c>
      <c r="E432" s="169" t="e">
        <f>'2015-v1'!$B$4</f>
        <v>#REF!</v>
      </c>
      <c r="F432" s="169" t="e">
        <f>'2015-v1'!$B$7</f>
        <v>#REF!</v>
      </c>
      <c r="G432" s="169" t="e">
        <f>'2015-v1'!$B$8</f>
        <v>#REF!</v>
      </c>
      <c r="H432" s="170" t="e">
        <f>'2015-v1'!$B$9</f>
        <v>#REF!</v>
      </c>
      <c r="I432" s="169" t="e">
        <f>'2015-v1'!$B$10</f>
        <v>#REF!</v>
      </c>
      <c r="K432" s="257" t="s">
        <v>854</v>
      </c>
      <c r="L432" s="177" t="s">
        <v>847</v>
      </c>
      <c r="M432" s="229" t="e">
        <f>'2015-v1'!C63</f>
        <v>#REF!</v>
      </c>
      <c r="N432" s="229" t="e">
        <f>'2015-v1'!D63</f>
        <v>#REF!</v>
      </c>
      <c r="O432" s="229" t="e">
        <f>'2015-v1'!E63</f>
        <v>#REF!</v>
      </c>
      <c r="P432" s="229" t="e">
        <f>'2015-v1'!F63</f>
        <v>#REF!</v>
      </c>
      <c r="Q432" s="229" t="e">
        <f>'2015-v1'!G63</f>
        <v>#REF!</v>
      </c>
      <c r="R432" s="229" t="e">
        <f>'2015-v1'!H63</f>
        <v>#REF!</v>
      </c>
      <c r="S432" s="229" t="e">
        <f>'2015-v1'!I63</f>
        <v>#REF!</v>
      </c>
      <c r="T432" s="229" t="e">
        <f>'2015-v1'!J63</f>
        <v>#REF!</v>
      </c>
      <c r="U432" s="229" t="e">
        <f>'2015-v1'!K63</f>
        <v>#REF!</v>
      </c>
      <c r="V432" s="229" t="e">
        <f>'2015-v1'!L63</f>
        <v>#REF!</v>
      </c>
      <c r="W432" s="229" t="e">
        <f>'2015-v1'!M63</f>
        <v>#REF!</v>
      </c>
      <c r="X432" s="229" t="e">
        <f>'2015-v1'!N63</f>
        <v>#REF!</v>
      </c>
      <c r="Y432" s="229" t="e">
        <f>'2015-v1'!O63</f>
        <v>#REF!</v>
      </c>
      <c r="Z432" s="229" t="e">
        <f>'2015-v1'!P63</f>
        <v>#REF!</v>
      </c>
      <c r="AA432" s="229" t="e">
        <f>'2015-v1'!Q63</f>
        <v>#REF!</v>
      </c>
      <c r="AB432" s="229" t="e">
        <f>'2015-v1'!R63</f>
        <v>#REF!</v>
      </c>
      <c r="AC432" s="229" t="e">
        <f>'2015-v1'!S63</f>
        <v>#REF!</v>
      </c>
      <c r="AD432" s="229" t="e">
        <f>'2015-v1'!T63</f>
        <v>#REF!</v>
      </c>
      <c r="AF432" s="229" t="e">
        <f t="shared" si="6"/>
        <v>#REF!</v>
      </c>
    </row>
    <row r="433" spans="3:32" ht="75" x14ac:dyDescent="0.25">
      <c r="C433" s="169" t="e">
        <f>'2015-v1'!$B$3</f>
        <v>#REF!</v>
      </c>
      <c r="D433" s="169">
        <v>2014</v>
      </c>
      <c r="E433" s="169" t="e">
        <f>'2015-v1'!$B$4</f>
        <v>#REF!</v>
      </c>
      <c r="F433" s="169" t="e">
        <f>'2015-v1'!$B$7</f>
        <v>#REF!</v>
      </c>
      <c r="G433" s="169" t="e">
        <f>'2015-v1'!$B$8</f>
        <v>#REF!</v>
      </c>
      <c r="H433" s="170" t="e">
        <f>'2015-v1'!$B$9</f>
        <v>#REF!</v>
      </c>
      <c r="I433" s="169" t="e">
        <f>'2015-v1'!$B$10</f>
        <v>#REF!</v>
      </c>
      <c r="K433" s="257" t="s">
        <v>855</v>
      </c>
      <c r="L433" s="177" t="s">
        <v>848</v>
      </c>
      <c r="M433" s="229" t="e">
        <f>'2015-v1'!C64</f>
        <v>#REF!</v>
      </c>
      <c r="N433" s="229" t="e">
        <f>'2015-v1'!D64</f>
        <v>#REF!</v>
      </c>
      <c r="O433" s="229" t="e">
        <f>'2015-v1'!E64</f>
        <v>#REF!</v>
      </c>
      <c r="P433" s="229" t="e">
        <f>'2015-v1'!F64</f>
        <v>#REF!</v>
      </c>
      <c r="Q433" s="229" t="e">
        <f>'2015-v1'!G64</f>
        <v>#REF!</v>
      </c>
      <c r="R433" s="229" t="e">
        <f>'2015-v1'!H64</f>
        <v>#REF!</v>
      </c>
      <c r="S433" s="229" t="e">
        <f>'2015-v1'!I64</f>
        <v>#REF!</v>
      </c>
      <c r="T433" s="229" t="e">
        <f>'2015-v1'!J64</f>
        <v>#REF!</v>
      </c>
      <c r="U433" s="229" t="e">
        <f>'2015-v1'!K64</f>
        <v>#REF!</v>
      </c>
      <c r="V433" s="229" t="e">
        <f>'2015-v1'!L64</f>
        <v>#REF!</v>
      </c>
      <c r="W433" s="229" t="e">
        <f>'2015-v1'!M64</f>
        <v>#REF!</v>
      </c>
      <c r="X433" s="229" t="e">
        <f>'2015-v1'!N64</f>
        <v>#REF!</v>
      </c>
      <c r="Y433" s="229" t="e">
        <f>'2015-v1'!O64</f>
        <v>#REF!</v>
      </c>
      <c r="Z433" s="229" t="e">
        <f>'2015-v1'!P64</f>
        <v>#REF!</v>
      </c>
      <c r="AA433" s="229" t="e">
        <f>'2015-v1'!Q64</f>
        <v>#REF!</v>
      </c>
      <c r="AB433" s="229" t="e">
        <f>'2015-v1'!R64</f>
        <v>#REF!</v>
      </c>
      <c r="AC433" s="229" t="e">
        <f>'2015-v1'!S64</f>
        <v>#REF!</v>
      </c>
      <c r="AD433" s="229" t="e">
        <f>'2015-v1'!T64</f>
        <v>#REF!</v>
      </c>
      <c r="AF433" s="229" t="e">
        <f t="shared" si="6"/>
        <v>#REF!</v>
      </c>
    </row>
    <row r="434" spans="3:32" ht="60" x14ac:dyDescent="0.25">
      <c r="C434" s="169" t="e">
        <f>'2015-v1'!$B$3</f>
        <v>#REF!</v>
      </c>
      <c r="D434" s="169">
        <v>2014</v>
      </c>
      <c r="E434" s="169" t="e">
        <f>'2015-v1'!$B$4</f>
        <v>#REF!</v>
      </c>
      <c r="F434" s="169" t="e">
        <f>'2015-v1'!$B$7</f>
        <v>#REF!</v>
      </c>
      <c r="G434" s="169" t="e">
        <f>'2015-v1'!$B$8</f>
        <v>#REF!</v>
      </c>
      <c r="H434" s="170" t="e">
        <f>'2015-v1'!$B$9</f>
        <v>#REF!</v>
      </c>
      <c r="I434" s="169" t="e">
        <f>'2015-v1'!$B$10</f>
        <v>#REF!</v>
      </c>
      <c r="K434" s="257" t="s">
        <v>856</v>
      </c>
      <c r="L434" s="177" t="s">
        <v>849</v>
      </c>
      <c r="M434" s="229" t="e">
        <f>'2015-v1'!C65</f>
        <v>#REF!</v>
      </c>
      <c r="N434" s="229" t="e">
        <f>'2015-v1'!D65</f>
        <v>#REF!</v>
      </c>
      <c r="O434" s="229" t="e">
        <f>'2015-v1'!E65</f>
        <v>#REF!</v>
      </c>
      <c r="P434" s="229" t="e">
        <f>'2015-v1'!F65</f>
        <v>#REF!</v>
      </c>
      <c r="Q434" s="229" t="e">
        <f>'2015-v1'!G65</f>
        <v>#REF!</v>
      </c>
      <c r="R434" s="229" t="e">
        <f>'2015-v1'!H65</f>
        <v>#REF!</v>
      </c>
      <c r="S434" s="229" t="e">
        <f>'2015-v1'!I65</f>
        <v>#REF!</v>
      </c>
      <c r="T434" s="229" t="e">
        <f>'2015-v1'!J65</f>
        <v>#REF!</v>
      </c>
      <c r="U434" s="229" t="e">
        <f>'2015-v1'!K65</f>
        <v>#REF!</v>
      </c>
      <c r="V434" s="229" t="e">
        <f>'2015-v1'!L65</f>
        <v>#REF!</v>
      </c>
      <c r="W434" s="229" t="e">
        <f>'2015-v1'!M65</f>
        <v>#REF!</v>
      </c>
      <c r="X434" s="229" t="e">
        <f>'2015-v1'!N65</f>
        <v>#REF!</v>
      </c>
      <c r="Y434" s="229" t="e">
        <f>'2015-v1'!O65</f>
        <v>#REF!</v>
      </c>
      <c r="Z434" s="229" t="e">
        <f>'2015-v1'!P65</f>
        <v>#REF!</v>
      </c>
      <c r="AA434" s="229" t="e">
        <f>'2015-v1'!Q65</f>
        <v>#REF!</v>
      </c>
      <c r="AB434" s="229" t="e">
        <f>'2015-v1'!R65</f>
        <v>#REF!</v>
      </c>
      <c r="AC434" s="229" t="e">
        <f>'2015-v1'!S65</f>
        <v>#REF!</v>
      </c>
      <c r="AD434" s="229" t="e">
        <f>'2015-v1'!T65</f>
        <v>#REF!</v>
      </c>
      <c r="AF434" s="229" t="e">
        <f t="shared" si="6"/>
        <v>#REF!</v>
      </c>
    </row>
    <row r="435" spans="3:32" ht="75" x14ac:dyDescent="0.25">
      <c r="C435" s="169" t="e">
        <f>'2015-v1'!$B$3</f>
        <v>#REF!</v>
      </c>
      <c r="D435" s="169">
        <v>2014</v>
      </c>
      <c r="E435" s="169" t="e">
        <f>'2015-v1'!$B$4</f>
        <v>#REF!</v>
      </c>
      <c r="F435" s="169" t="e">
        <f>'2015-v1'!$B$7</f>
        <v>#REF!</v>
      </c>
      <c r="G435" s="169" t="e">
        <f>'2015-v1'!$B$8</f>
        <v>#REF!</v>
      </c>
      <c r="H435" s="170" t="e">
        <f>'2015-v1'!$B$9</f>
        <v>#REF!</v>
      </c>
      <c r="I435" s="169" t="e">
        <f>'2015-v1'!$B$10</f>
        <v>#REF!</v>
      </c>
      <c r="K435" s="263" t="s">
        <v>703</v>
      </c>
      <c r="L435" s="177">
        <v>3.4</v>
      </c>
      <c r="M435" s="229" t="e">
        <f>'2015-v1'!C66</f>
        <v>#REF!</v>
      </c>
      <c r="N435" s="229" t="e">
        <f>'2015-v1'!D66</f>
        <v>#REF!</v>
      </c>
      <c r="O435" s="229" t="e">
        <f>'2015-v1'!E66</f>
        <v>#REF!</v>
      </c>
      <c r="P435" s="229" t="e">
        <f>'2015-v1'!F66</f>
        <v>#REF!</v>
      </c>
      <c r="Q435" s="229" t="e">
        <f>'2015-v1'!G66</f>
        <v>#REF!</v>
      </c>
      <c r="R435" s="229" t="e">
        <f>'2015-v1'!H66</f>
        <v>#REF!</v>
      </c>
      <c r="S435" s="229" t="e">
        <f>'2015-v1'!I66</f>
        <v>#REF!</v>
      </c>
      <c r="T435" s="229" t="e">
        <f>'2015-v1'!J66</f>
        <v>#REF!</v>
      </c>
      <c r="U435" s="229" t="e">
        <f>'2015-v1'!K66</f>
        <v>#REF!</v>
      </c>
      <c r="V435" s="229" t="e">
        <f>'2015-v1'!L66</f>
        <v>#REF!</v>
      </c>
      <c r="W435" s="229" t="e">
        <f>'2015-v1'!M66</f>
        <v>#REF!</v>
      </c>
      <c r="X435" s="229" t="e">
        <f>'2015-v1'!N66</f>
        <v>#REF!</v>
      </c>
      <c r="Y435" s="229" t="e">
        <f>'2015-v1'!O66</f>
        <v>#REF!</v>
      </c>
      <c r="Z435" s="229" t="e">
        <f>'2015-v1'!P66</f>
        <v>#REF!</v>
      </c>
      <c r="AA435" s="229" t="e">
        <f>'2015-v1'!Q66</f>
        <v>#REF!</v>
      </c>
      <c r="AB435" s="229" t="e">
        <f>'2015-v1'!R66</f>
        <v>#REF!</v>
      </c>
      <c r="AC435" s="229" t="e">
        <f>'2015-v1'!S66</f>
        <v>#REF!</v>
      </c>
      <c r="AD435" s="229" t="e">
        <f>'2015-v1'!T66</f>
        <v>#REF!</v>
      </c>
      <c r="AF435" s="229" t="e">
        <f t="shared" si="6"/>
        <v>#REF!</v>
      </c>
    </row>
    <row r="436" spans="3:32" ht="120" x14ac:dyDescent="0.25">
      <c r="C436" s="169" t="e">
        <f>'2015-v1'!$B$3</f>
        <v>#REF!</v>
      </c>
      <c r="D436" s="169">
        <v>2014</v>
      </c>
      <c r="E436" s="169" t="e">
        <f>'2015-v1'!$B$4</f>
        <v>#REF!</v>
      </c>
      <c r="F436" s="169" t="e">
        <f>'2015-v1'!$B$7</f>
        <v>#REF!</v>
      </c>
      <c r="G436" s="169" t="e">
        <f>'2015-v1'!$B$8</f>
        <v>#REF!</v>
      </c>
      <c r="H436" s="170" t="e">
        <f>'2015-v1'!$B$9</f>
        <v>#REF!</v>
      </c>
      <c r="I436" s="169" t="e">
        <f>'2015-v1'!$B$10</f>
        <v>#REF!</v>
      </c>
      <c r="K436" s="263" t="s">
        <v>706</v>
      </c>
      <c r="L436" s="177">
        <v>3.5</v>
      </c>
      <c r="M436" s="229" t="e">
        <f>'2015-v1'!C67</f>
        <v>#REF!</v>
      </c>
      <c r="N436" s="229" t="e">
        <f>'2015-v1'!D67</f>
        <v>#REF!</v>
      </c>
      <c r="O436" s="229" t="e">
        <f>'2015-v1'!E67</f>
        <v>#REF!</v>
      </c>
      <c r="P436" s="229" t="e">
        <f>'2015-v1'!F67</f>
        <v>#REF!</v>
      </c>
      <c r="Q436" s="229" t="e">
        <f>'2015-v1'!G67</f>
        <v>#REF!</v>
      </c>
      <c r="R436" s="229" t="e">
        <f>'2015-v1'!H67</f>
        <v>#REF!</v>
      </c>
      <c r="S436" s="229" t="e">
        <f>'2015-v1'!I67</f>
        <v>#REF!</v>
      </c>
      <c r="T436" s="229" t="e">
        <f>'2015-v1'!J67</f>
        <v>#REF!</v>
      </c>
      <c r="U436" s="229" t="e">
        <f>'2015-v1'!K67</f>
        <v>#REF!</v>
      </c>
      <c r="V436" s="229" t="e">
        <f>'2015-v1'!L67</f>
        <v>#REF!</v>
      </c>
      <c r="W436" s="229" t="e">
        <f>'2015-v1'!M67</f>
        <v>#REF!</v>
      </c>
      <c r="X436" s="229" t="e">
        <f>'2015-v1'!N67</f>
        <v>#REF!</v>
      </c>
      <c r="Y436" s="229" t="e">
        <f>'2015-v1'!O67</f>
        <v>#REF!</v>
      </c>
      <c r="Z436" s="229" t="e">
        <f>'2015-v1'!P67</f>
        <v>#REF!</v>
      </c>
      <c r="AA436" s="229" t="e">
        <f>'2015-v1'!Q67</f>
        <v>#REF!</v>
      </c>
      <c r="AB436" s="229" t="e">
        <f>'2015-v1'!R67</f>
        <v>#REF!</v>
      </c>
      <c r="AC436" s="229" t="e">
        <f>'2015-v1'!S67</f>
        <v>#REF!</v>
      </c>
      <c r="AD436" s="229" t="e">
        <f>'2015-v1'!T67</f>
        <v>#REF!</v>
      </c>
      <c r="AF436" s="229" t="e">
        <f t="shared" si="6"/>
        <v>#REF!</v>
      </c>
    </row>
    <row r="437" spans="3:32" ht="30" x14ac:dyDescent="0.25">
      <c r="C437" s="169" t="e">
        <f>'2015-v1'!$B$3</f>
        <v>#REF!</v>
      </c>
      <c r="D437" s="169">
        <v>2014</v>
      </c>
      <c r="E437" s="169" t="e">
        <f>'2015-v1'!$B$4</f>
        <v>#REF!</v>
      </c>
      <c r="F437" s="169" t="e">
        <f>'2015-v1'!$B$7</f>
        <v>#REF!</v>
      </c>
      <c r="G437" s="169" t="e">
        <f>'2015-v1'!$B$8</f>
        <v>#REF!</v>
      </c>
      <c r="H437" s="170" t="e">
        <f>'2015-v1'!$B$9</f>
        <v>#REF!</v>
      </c>
      <c r="I437" s="169" t="e">
        <f>'2015-v1'!$B$10</f>
        <v>#REF!</v>
      </c>
      <c r="K437" s="257" t="s">
        <v>804</v>
      </c>
      <c r="L437" s="177" t="s">
        <v>857</v>
      </c>
      <c r="M437" s="229" t="e">
        <f>'2015-v1'!C68</f>
        <v>#REF!</v>
      </c>
      <c r="N437" s="229" t="e">
        <f>'2015-v1'!D68</f>
        <v>#REF!</v>
      </c>
      <c r="O437" s="229" t="e">
        <f>'2015-v1'!E68</f>
        <v>#REF!</v>
      </c>
      <c r="P437" s="229" t="e">
        <f>'2015-v1'!F68</f>
        <v>#REF!</v>
      </c>
      <c r="Q437" s="229" t="e">
        <f>'2015-v1'!G68</f>
        <v>#REF!</v>
      </c>
      <c r="R437" s="229" t="e">
        <f>'2015-v1'!H68</f>
        <v>#REF!</v>
      </c>
      <c r="S437" s="229" t="e">
        <f>'2015-v1'!I68</f>
        <v>#REF!</v>
      </c>
      <c r="T437" s="229" t="e">
        <f>'2015-v1'!J68</f>
        <v>#REF!</v>
      </c>
      <c r="U437" s="229" t="e">
        <f>'2015-v1'!K68</f>
        <v>#REF!</v>
      </c>
      <c r="V437" s="229" t="e">
        <f>'2015-v1'!L68</f>
        <v>#REF!</v>
      </c>
      <c r="W437" s="229" t="e">
        <f>'2015-v1'!M68</f>
        <v>#REF!</v>
      </c>
      <c r="X437" s="229" t="e">
        <f>'2015-v1'!N68</f>
        <v>#REF!</v>
      </c>
      <c r="Y437" s="229" t="e">
        <f>'2015-v1'!O68</f>
        <v>#REF!</v>
      </c>
      <c r="Z437" s="229" t="e">
        <f>'2015-v1'!P68</f>
        <v>#REF!</v>
      </c>
      <c r="AA437" s="229" t="e">
        <f>'2015-v1'!Q68</f>
        <v>#REF!</v>
      </c>
      <c r="AB437" s="229" t="e">
        <f>'2015-v1'!R68</f>
        <v>#REF!</v>
      </c>
      <c r="AC437" s="229" t="e">
        <f>'2015-v1'!S68</f>
        <v>#REF!</v>
      </c>
      <c r="AD437" s="229" t="e">
        <f>'2015-v1'!T68</f>
        <v>#REF!</v>
      </c>
      <c r="AF437" s="229" t="e">
        <f t="shared" si="6"/>
        <v>#REF!</v>
      </c>
    </row>
    <row r="438" spans="3:32" ht="45" x14ac:dyDescent="0.25">
      <c r="C438" s="169" t="e">
        <f>'2015-v1'!$B$3</f>
        <v>#REF!</v>
      </c>
      <c r="D438" s="169">
        <v>2014</v>
      </c>
      <c r="E438" s="169" t="e">
        <f>'2015-v1'!$B$4</f>
        <v>#REF!</v>
      </c>
      <c r="F438" s="169" t="e">
        <f>'2015-v1'!$B$7</f>
        <v>#REF!</v>
      </c>
      <c r="G438" s="169" t="e">
        <f>'2015-v1'!$B$8</f>
        <v>#REF!</v>
      </c>
      <c r="H438" s="170" t="e">
        <f>'2015-v1'!$B$9</f>
        <v>#REF!</v>
      </c>
      <c r="I438" s="169" t="e">
        <f>'2015-v1'!$B$10</f>
        <v>#REF!</v>
      </c>
      <c r="K438" s="257" t="s">
        <v>861</v>
      </c>
      <c r="L438" s="177" t="s">
        <v>858</v>
      </c>
      <c r="M438" s="229" t="e">
        <f>'2015-v1'!C69</f>
        <v>#REF!</v>
      </c>
      <c r="N438" s="229" t="e">
        <f>'2015-v1'!D69</f>
        <v>#REF!</v>
      </c>
      <c r="O438" s="229" t="e">
        <f>'2015-v1'!E69</f>
        <v>#REF!</v>
      </c>
      <c r="P438" s="229" t="e">
        <f>'2015-v1'!F69</f>
        <v>#REF!</v>
      </c>
      <c r="Q438" s="229" t="e">
        <f>'2015-v1'!G69</f>
        <v>#REF!</v>
      </c>
      <c r="R438" s="229" t="e">
        <f>'2015-v1'!H69</f>
        <v>#REF!</v>
      </c>
      <c r="S438" s="229" t="e">
        <f>'2015-v1'!I69</f>
        <v>#REF!</v>
      </c>
      <c r="T438" s="229" t="e">
        <f>'2015-v1'!J69</f>
        <v>#REF!</v>
      </c>
      <c r="U438" s="229" t="e">
        <f>'2015-v1'!K69</f>
        <v>#REF!</v>
      </c>
      <c r="V438" s="229" t="e">
        <f>'2015-v1'!L69</f>
        <v>#REF!</v>
      </c>
      <c r="W438" s="229" t="e">
        <f>'2015-v1'!M69</f>
        <v>#REF!</v>
      </c>
      <c r="X438" s="229" t="e">
        <f>'2015-v1'!N69</f>
        <v>#REF!</v>
      </c>
      <c r="Y438" s="229" t="e">
        <f>'2015-v1'!O69</f>
        <v>#REF!</v>
      </c>
      <c r="Z438" s="229" t="e">
        <f>'2015-v1'!P69</f>
        <v>#REF!</v>
      </c>
      <c r="AA438" s="229" t="e">
        <f>'2015-v1'!Q69</f>
        <v>#REF!</v>
      </c>
      <c r="AB438" s="229" t="e">
        <f>'2015-v1'!R69</f>
        <v>#REF!</v>
      </c>
      <c r="AC438" s="229" t="e">
        <f>'2015-v1'!S69</f>
        <v>#REF!</v>
      </c>
      <c r="AD438" s="229" t="e">
        <f>'2015-v1'!T69</f>
        <v>#REF!</v>
      </c>
      <c r="AF438" s="229" t="e">
        <f t="shared" si="6"/>
        <v>#REF!</v>
      </c>
    </row>
    <row r="439" spans="3:32" ht="30" x14ac:dyDescent="0.25">
      <c r="C439" s="169" t="e">
        <f>'2015-v1'!$B$3</f>
        <v>#REF!</v>
      </c>
      <c r="D439" s="169">
        <v>2014</v>
      </c>
      <c r="E439" s="169" t="e">
        <f>'2015-v1'!$B$4</f>
        <v>#REF!</v>
      </c>
      <c r="F439" s="169" t="e">
        <f>'2015-v1'!$B$7</f>
        <v>#REF!</v>
      </c>
      <c r="G439" s="169" t="e">
        <f>'2015-v1'!$B$8</f>
        <v>#REF!</v>
      </c>
      <c r="H439" s="170" t="e">
        <f>'2015-v1'!$B$9</f>
        <v>#REF!</v>
      </c>
      <c r="I439" s="169" t="e">
        <f>'2015-v1'!$B$10</f>
        <v>#REF!</v>
      </c>
      <c r="K439" s="257" t="s">
        <v>805</v>
      </c>
      <c r="L439" s="177" t="s">
        <v>859</v>
      </c>
      <c r="M439" s="229" t="e">
        <f>'2015-v1'!C70</f>
        <v>#REF!</v>
      </c>
      <c r="N439" s="229" t="e">
        <f>'2015-v1'!D70</f>
        <v>#REF!</v>
      </c>
      <c r="O439" s="229" t="e">
        <f>'2015-v1'!E70</f>
        <v>#REF!</v>
      </c>
      <c r="P439" s="229" t="e">
        <f>'2015-v1'!F70</f>
        <v>#REF!</v>
      </c>
      <c r="Q439" s="229" t="e">
        <f>'2015-v1'!G70</f>
        <v>#REF!</v>
      </c>
      <c r="R439" s="229" t="e">
        <f>'2015-v1'!H70</f>
        <v>#REF!</v>
      </c>
      <c r="S439" s="229" t="e">
        <f>'2015-v1'!I70</f>
        <v>#REF!</v>
      </c>
      <c r="T439" s="229" t="e">
        <f>'2015-v1'!J70</f>
        <v>#REF!</v>
      </c>
      <c r="U439" s="229" t="e">
        <f>'2015-v1'!K70</f>
        <v>#REF!</v>
      </c>
      <c r="V439" s="229" t="e">
        <f>'2015-v1'!L70</f>
        <v>#REF!</v>
      </c>
      <c r="W439" s="229" t="e">
        <f>'2015-v1'!M70</f>
        <v>#REF!</v>
      </c>
      <c r="X439" s="229" t="e">
        <f>'2015-v1'!N70</f>
        <v>#REF!</v>
      </c>
      <c r="Y439" s="229" t="e">
        <f>'2015-v1'!O70</f>
        <v>#REF!</v>
      </c>
      <c r="Z439" s="229" t="e">
        <f>'2015-v1'!P70</f>
        <v>#REF!</v>
      </c>
      <c r="AA439" s="229" t="e">
        <f>'2015-v1'!Q70</f>
        <v>#REF!</v>
      </c>
      <c r="AB439" s="229" t="e">
        <f>'2015-v1'!R70</f>
        <v>#REF!</v>
      </c>
      <c r="AC439" s="229" t="e">
        <f>'2015-v1'!S70</f>
        <v>#REF!</v>
      </c>
      <c r="AD439" s="229" t="e">
        <f>'2015-v1'!T70</f>
        <v>#REF!</v>
      </c>
      <c r="AF439" s="229" t="e">
        <f t="shared" si="6"/>
        <v>#REF!</v>
      </c>
    </row>
    <row r="440" spans="3:32" ht="30" x14ac:dyDescent="0.25">
      <c r="C440" s="169" t="e">
        <f>'2015-v1'!$B$3</f>
        <v>#REF!</v>
      </c>
      <c r="D440" s="169">
        <v>2014</v>
      </c>
      <c r="E440" s="169" t="e">
        <f>'2015-v1'!$B$4</f>
        <v>#REF!</v>
      </c>
      <c r="F440" s="169" t="e">
        <f>'2015-v1'!$B$7</f>
        <v>#REF!</v>
      </c>
      <c r="G440" s="169" t="e">
        <f>'2015-v1'!$B$8</f>
        <v>#REF!</v>
      </c>
      <c r="H440" s="170" t="e">
        <f>'2015-v1'!$B$9</f>
        <v>#REF!</v>
      </c>
      <c r="I440" s="169" t="e">
        <f>'2015-v1'!$B$10</f>
        <v>#REF!</v>
      </c>
      <c r="K440" s="257" t="s">
        <v>806</v>
      </c>
      <c r="L440" s="177" t="s">
        <v>860</v>
      </c>
      <c r="M440" s="229" t="e">
        <f>'2015-v1'!C71</f>
        <v>#REF!</v>
      </c>
      <c r="N440" s="229" t="e">
        <f>'2015-v1'!D71</f>
        <v>#REF!</v>
      </c>
      <c r="O440" s="229" t="e">
        <f>'2015-v1'!E71</f>
        <v>#REF!</v>
      </c>
      <c r="P440" s="229" t="e">
        <f>'2015-v1'!F71</f>
        <v>#REF!</v>
      </c>
      <c r="Q440" s="229" t="e">
        <f>'2015-v1'!G71</f>
        <v>#REF!</v>
      </c>
      <c r="R440" s="229" t="e">
        <f>'2015-v1'!H71</f>
        <v>#REF!</v>
      </c>
      <c r="S440" s="229" t="e">
        <f>'2015-v1'!I71</f>
        <v>#REF!</v>
      </c>
      <c r="T440" s="229" t="e">
        <f>'2015-v1'!J71</f>
        <v>#REF!</v>
      </c>
      <c r="U440" s="229" t="e">
        <f>'2015-v1'!K71</f>
        <v>#REF!</v>
      </c>
      <c r="V440" s="229" t="e">
        <f>'2015-v1'!L71</f>
        <v>#REF!</v>
      </c>
      <c r="W440" s="229" t="e">
        <f>'2015-v1'!M71</f>
        <v>#REF!</v>
      </c>
      <c r="X440" s="229" t="e">
        <f>'2015-v1'!N71</f>
        <v>#REF!</v>
      </c>
      <c r="Y440" s="229" t="e">
        <f>'2015-v1'!O71</f>
        <v>#REF!</v>
      </c>
      <c r="Z440" s="229" t="e">
        <f>'2015-v1'!P71</f>
        <v>#REF!</v>
      </c>
      <c r="AA440" s="229" t="e">
        <f>'2015-v1'!Q71</f>
        <v>#REF!</v>
      </c>
      <c r="AB440" s="229" t="e">
        <f>'2015-v1'!R71</f>
        <v>#REF!</v>
      </c>
      <c r="AC440" s="229" t="e">
        <f>'2015-v1'!S71</f>
        <v>#REF!</v>
      </c>
      <c r="AD440" s="229" t="e">
        <f>'2015-v1'!T71</f>
        <v>#REF!</v>
      </c>
      <c r="AF440" s="229" t="e">
        <f t="shared" si="6"/>
        <v>#REF!</v>
      </c>
    </row>
    <row r="441" spans="3:32" ht="105" x14ac:dyDescent="0.25">
      <c r="C441" s="169" t="e">
        <f>'2015-v1'!$B$3</f>
        <v>#REF!</v>
      </c>
      <c r="D441" s="169">
        <v>2014</v>
      </c>
      <c r="E441" s="169" t="e">
        <f>'2015-v1'!$B$4</f>
        <v>#REF!</v>
      </c>
      <c r="F441" s="169" t="e">
        <f>'2015-v1'!$B$7</f>
        <v>#REF!</v>
      </c>
      <c r="G441" s="169" t="e">
        <f>'2015-v1'!$B$8</f>
        <v>#REF!</v>
      </c>
      <c r="H441" s="170" t="e">
        <f>'2015-v1'!$B$9</f>
        <v>#REF!</v>
      </c>
      <c r="I441" s="169" t="e">
        <f>'2015-v1'!$B$10</f>
        <v>#REF!</v>
      </c>
      <c r="K441" s="263" t="s">
        <v>712</v>
      </c>
      <c r="L441" s="177">
        <v>3.6</v>
      </c>
      <c r="M441" s="229" t="e">
        <f>'2015-v1'!C72</f>
        <v>#REF!</v>
      </c>
      <c r="N441" s="229" t="e">
        <f>'2015-v1'!D72</f>
        <v>#REF!</v>
      </c>
      <c r="O441" s="229" t="e">
        <f>'2015-v1'!E72</f>
        <v>#REF!</v>
      </c>
      <c r="P441" s="229" t="e">
        <f>'2015-v1'!F72</f>
        <v>#REF!</v>
      </c>
      <c r="Q441" s="229" t="e">
        <f>'2015-v1'!G72</f>
        <v>#REF!</v>
      </c>
      <c r="R441" s="229" t="e">
        <f>'2015-v1'!H72</f>
        <v>#REF!</v>
      </c>
      <c r="S441" s="229" t="e">
        <f>'2015-v1'!I72</f>
        <v>#REF!</v>
      </c>
      <c r="T441" s="229" t="e">
        <f>'2015-v1'!J72</f>
        <v>#REF!</v>
      </c>
      <c r="U441" s="229" t="e">
        <f>'2015-v1'!K72</f>
        <v>#REF!</v>
      </c>
      <c r="V441" s="229" t="e">
        <f>'2015-v1'!L72</f>
        <v>#REF!</v>
      </c>
      <c r="W441" s="229" t="e">
        <f>'2015-v1'!M72</f>
        <v>#REF!</v>
      </c>
      <c r="X441" s="229" t="e">
        <f>'2015-v1'!N72</f>
        <v>#REF!</v>
      </c>
      <c r="Y441" s="229" t="e">
        <f>'2015-v1'!O72</f>
        <v>#REF!</v>
      </c>
      <c r="Z441" s="229" t="e">
        <f>'2015-v1'!P72</f>
        <v>#REF!</v>
      </c>
      <c r="AA441" s="229" t="e">
        <f>'2015-v1'!Q72</f>
        <v>#REF!</v>
      </c>
      <c r="AB441" s="229" t="e">
        <f>'2015-v1'!R72</f>
        <v>#REF!</v>
      </c>
      <c r="AC441" s="229" t="e">
        <f>'2015-v1'!S72</f>
        <v>#REF!</v>
      </c>
      <c r="AD441" s="229" t="e">
        <f>'2015-v1'!T72</f>
        <v>#REF!</v>
      </c>
      <c r="AF441" s="229" t="e">
        <f t="shared" si="6"/>
        <v>#REF!</v>
      </c>
    </row>
    <row r="442" spans="3:32" ht="30" x14ac:dyDescent="0.25">
      <c r="C442" s="169" t="e">
        <f>'2015-v1'!$B$3</f>
        <v>#REF!</v>
      </c>
      <c r="D442" s="169">
        <v>2014</v>
      </c>
      <c r="E442" s="169" t="e">
        <f>'2015-v1'!$B$4</f>
        <v>#REF!</v>
      </c>
      <c r="F442" s="169" t="e">
        <f>'2015-v1'!$B$7</f>
        <v>#REF!</v>
      </c>
      <c r="G442" s="169" t="e">
        <f>'2015-v1'!$B$8</f>
        <v>#REF!</v>
      </c>
      <c r="H442" s="170" t="e">
        <f>'2015-v1'!$B$9</f>
        <v>#REF!</v>
      </c>
      <c r="I442" s="169" t="e">
        <f>'2015-v1'!$B$10</f>
        <v>#REF!</v>
      </c>
      <c r="K442" s="257" t="s">
        <v>804</v>
      </c>
      <c r="L442" s="177" t="s">
        <v>862</v>
      </c>
      <c r="M442" s="229" t="e">
        <f>'2015-v1'!C73</f>
        <v>#REF!</v>
      </c>
      <c r="N442" s="229" t="e">
        <f>'2015-v1'!D73</f>
        <v>#REF!</v>
      </c>
      <c r="O442" s="229" t="e">
        <f>'2015-v1'!E73</f>
        <v>#REF!</v>
      </c>
      <c r="P442" s="229" t="e">
        <f>'2015-v1'!F73</f>
        <v>#REF!</v>
      </c>
      <c r="Q442" s="229" t="e">
        <f>'2015-v1'!G73</f>
        <v>#REF!</v>
      </c>
      <c r="R442" s="229" t="e">
        <f>'2015-v1'!H73</f>
        <v>#REF!</v>
      </c>
      <c r="S442" s="229" t="e">
        <f>'2015-v1'!I73</f>
        <v>#REF!</v>
      </c>
      <c r="T442" s="229" t="e">
        <f>'2015-v1'!J73</f>
        <v>#REF!</v>
      </c>
      <c r="U442" s="229" t="e">
        <f>'2015-v1'!K73</f>
        <v>#REF!</v>
      </c>
      <c r="V442" s="229" t="e">
        <f>'2015-v1'!L73</f>
        <v>#REF!</v>
      </c>
      <c r="W442" s="229" t="e">
        <f>'2015-v1'!M73</f>
        <v>#REF!</v>
      </c>
      <c r="X442" s="229" t="e">
        <f>'2015-v1'!N73</f>
        <v>#REF!</v>
      </c>
      <c r="Y442" s="229" t="e">
        <f>'2015-v1'!O73</f>
        <v>#REF!</v>
      </c>
      <c r="Z442" s="229" t="e">
        <f>'2015-v1'!P73</f>
        <v>#REF!</v>
      </c>
      <c r="AA442" s="229" t="e">
        <f>'2015-v1'!Q73</f>
        <v>#REF!</v>
      </c>
      <c r="AB442" s="229" t="e">
        <f>'2015-v1'!R73</f>
        <v>#REF!</v>
      </c>
      <c r="AC442" s="229" t="e">
        <f>'2015-v1'!S73</f>
        <v>#REF!</v>
      </c>
      <c r="AD442" s="229" t="e">
        <f>'2015-v1'!T73</f>
        <v>#REF!</v>
      </c>
      <c r="AF442" s="229" t="e">
        <f t="shared" si="6"/>
        <v>#REF!</v>
      </c>
    </row>
    <row r="443" spans="3:32" ht="45" x14ac:dyDescent="0.25">
      <c r="C443" s="169" t="e">
        <f>'2015-v1'!$B$3</f>
        <v>#REF!</v>
      </c>
      <c r="D443" s="169">
        <v>2014</v>
      </c>
      <c r="E443" s="169" t="e">
        <f>'2015-v1'!$B$4</f>
        <v>#REF!</v>
      </c>
      <c r="F443" s="169" t="e">
        <f>'2015-v1'!$B$7</f>
        <v>#REF!</v>
      </c>
      <c r="G443" s="169" t="e">
        <f>'2015-v1'!$B$8</f>
        <v>#REF!</v>
      </c>
      <c r="H443" s="170" t="e">
        <f>'2015-v1'!$B$9</f>
        <v>#REF!</v>
      </c>
      <c r="I443" s="169" t="e">
        <f>'2015-v1'!$B$10</f>
        <v>#REF!</v>
      </c>
      <c r="K443" s="257" t="s">
        <v>861</v>
      </c>
      <c r="L443" s="177" t="s">
        <v>863</v>
      </c>
      <c r="M443" s="229" t="e">
        <f>'2015-v1'!C74</f>
        <v>#REF!</v>
      </c>
      <c r="N443" s="229" t="e">
        <f>'2015-v1'!D74</f>
        <v>#REF!</v>
      </c>
      <c r="O443" s="229" t="e">
        <f>'2015-v1'!E74</f>
        <v>#REF!</v>
      </c>
      <c r="P443" s="229" t="e">
        <f>'2015-v1'!F74</f>
        <v>#REF!</v>
      </c>
      <c r="Q443" s="229" t="e">
        <f>'2015-v1'!G74</f>
        <v>#REF!</v>
      </c>
      <c r="R443" s="229" t="e">
        <f>'2015-v1'!H74</f>
        <v>#REF!</v>
      </c>
      <c r="S443" s="229" t="e">
        <f>'2015-v1'!I74</f>
        <v>#REF!</v>
      </c>
      <c r="T443" s="229" t="e">
        <f>'2015-v1'!J74</f>
        <v>#REF!</v>
      </c>
      <c r="U443" s="229" t="e">
        <f>'2015-v1'!K74</f>
        <v>#REF!</v>
      </c>
      <c r="V443" s="229" t="e">
        <f>'2015-v1'!L74</f>
        <v>#REF!</v>
      </c>
      <c r="W443" s="229" t="e">
        <f>'2015-v1'!M74</f>
        <v>#REF!</v>
      </c>
      <c r="X443" s="229" t="e">
        <f>'2015-v1'!N74</f>
        <v>#REF!</v>
      </c>
      <c r="Y443" s="229" t="e">
        <f>'2015-v1'!O74</f>
        <v>#REF!</v>
      </c>
      <c r="Z443" s="229" t="e">
        <f>'2015-v1'!P74</f>
        <v>#REF!</v>
      </c>
      <c r="AA443" s="229" t="e">
        <f>'2015-v1'!Q74</f>
        <v>#REF!</v>
      </c>
      <c r="AB443" s="229" t="e">
        <f>'2015-v1'!R74</f>
        <v>#REF!</v>
      </c>
      <c r="AC443" s="229" t="e">
        <f>'2015-v1'!S74</f>
        <v>#REF!</v>
      </c>
      <c r="AD443" s="229" t="e">
        <f>'2015-v1'!T74</f>
        <v>#REF!</v>
      </c>
      <c r="AF443" s="229" t="e">
        <f t="shared" si="6"/>
        <v>#REF!</v>
      </c>
    </row>
    <row r="444" spans="3:32" ht="30" x14ac:dyDescent="0.25">
      <c r="C444" s="169" t="e">
        <f>'2015-v1'!$B$3</f>
        <v>#REF!</v>
      </c>
      <c r="D444" s="169">
        <v>2014</v>
      </c>
      <c r="E444" s="169" t="e">
        <f>'2015-v1'!$B$4</f>
        <v>#REF!</v>
      </c>
      <c r="F444" s="169" t="e">
        <f>'2015-v1'!$B$7</f>
        <v>#REF!</v>
      </c>
      <c r="G444" s="169" t="e">
        <f>'2015-v1'!$B$8</f>
        <v>#REF!</v>
      </c>
      <c r="H444" s="170" t="e">
        <f>'2015-v1'!$B$9</f>
        <v>#REF!</v>
      </c>
      <c r="I444" s="169" t="e">
        <f>'2015-v1'!$B$10</f>
        <v>#REF!</v>
      </c>
      <c r="K444" s="257" t="s">
        <v>805</v>
      </c>
      <c r="L444" s="177" t="s">
        <v>864</v>
      </c>
      <c r="M444" s="229" t="e">
        <f>'2015-v1'!C75</f>
        <v>#REF!</v>
      </c>
      <c r="N444" s="229" t="e">
        <f>'2015-v1'!D75</f>
        <v>#REF!</v>
      </c>
      <c r="O444" s="229" t="e">
        <f>'2015-v1'!E75</f>
        <v>#REF!</v>
      </c>
      <c r="P444" s="229" t="e">
        <f>'2015-v1'!F75</f>
        <v>#REF!</v>
      </c>
      <c r="Q444" s="229" t="e">
        <f>'2015-v1'!G75</f>
        <v>#REF!</v>
      </c>
      <c r="R444" s="229" t="e">
        <f>'2015-v1'!H75</f>
        <v>#REF!</v>
      </c>
      <c r="S444" s="229" t="e">
        <f>'2015-v1'!I75</f>
        <v>#REF!</v>
      </c>
      <c r="T444" s="229" t="e">
        <f>'2015-v1'!J75</f>
        <v>#REF!</v>
      </c>
      <c r="U444" s="229" t="e">
        <f>'2015-v1'!K75</f>
        <v>#REF!</v>
      </c>
      <c r="V444" s="229" t="e">
        <f>'2015-v1'!L75</f>
        <v>#REF!</v>
      </c>
      <c r="W444" s="229" t="e">
        <f>'2015-v1'!M75</f>
        <v>#REF!</v>
      </c>
      <c r="X444" s="229" t="e">
        <f>'2015-v1'!N75</f>
        <v>#REF!</v>
      </c>
      <c r="Y444" s="229" t="e">
        <f>'2015-v1'!O75</f>
        <v>#REF!</v>
      </c>
      <c r="Z444" s="229" t="e">
        <f>'2015-v1'!P75</f>
        <v>#REF!</v>
      </c>
      <c r="AA444" s="229" t="e">
        <f>'2015-v1'!Q75</f>
        <v>#REF!</v>
      </c>
      <c r="AB444" s="229" t="e">
        <f>'2015-v1'!R75</f>
        <v>#REF!</v>
      </c>
      <c r="AC444" s="229" t="e">
        <f>'2015-v1'!S75</f>
        <v>#REF!</v>
      </c>
      <c r="AD444" s="229" t="e">
        <f>'2015-v1'!T75</f>
        <v>#REF!</v>
      </c>
      <c r="AF444" s="229" t="e">
        <f t="shared" si="6"/>
        <v>#REF!</v>
      </c>
    </row>
    <row r="445" spans="3:32" ht="30" x14ac:dyDescent="0.25">
      <c r="C445" s="169" t="e">
        <f>'2015-v1'!$B$3</f>
        <v>#REF!</v>
      </c>
      <c r="D445" s="169">
        <v>2014</v>
      </c>
      <c r="E445" s="169" t="e">
        <f>'2015-v1'!$B$4</f>
        <v>#REF!</v>
      </c>
      <c r="F445" s="169" t="e">
        <f>'2015-v1'!$B$7</f>
        <v>#REF!</v>
      </c>
      <c r="G445" s="169" t="e">
        <f>'2015-v1'!$B$8</f>
        <v>#REF!</v>
      </c>
      <c r="H445" s="170" t="e">
        <f>'2015-v1'!$B$9</f>
        <v>#REF!</v>
      </c>
      <c r="I445" s="169" t="e">
        <f>'2015-v1'!$B$10</f>
        <v>#REF!</v>
      </c>
      <c r="K445" s="257" t="s">
        <v>806</v>
      </c>
      <c r="L445" s="177" t="s">
        <v>865</v>
      </c>
      <c r="M445" s="229" t="e">
        <f>'2015-v1'!C76</f>
        <v>#REF!</v>
      </c>
      <c r="N445" s="229" t="e">
        <f>'2015-v1'!D76</f>
        <v>#REF!</v>
      </c>
      <c r="O445" s="229" t="e">
        <f>'2015-v1'!E76</f>
        <v>#REF!</v>
      </c>
      <c r="P445" s="229" t="e">
        <f>'2015-v1'!F76</f>
        <v>#REF!</v>
      </c>
      <c r="Q445" s="229" t="e">
        <f>'2015-v1'!G76</f>
        <v>#REF!</v>
      </c>
      <c r="R445" s="229" t="e">
        <f>'2015-v1'!H76</f>
        <v>#REF!</v>
      </c>
      <c r="S445" s="229" t="e">
        <f>'2015-v1'!I76</f>
        <v>#REF!</v>
      </c>
      <c r="T445" s="229" t="e">
        <f>'2015-v1'!J76</f>
        <v>#REF!</v>
      </c>
      <c r="U445" s="229" t="e">
        <f>'2015-v1'!K76</f>
        <v>#REF!</v>
      </c>
      <c r="V445" s="229" t="e">
        <f>'2015-v1'!L76</f>
        <v>#REF!</v>
      </c>
      <c r="W445" s="229" t="e">
        <f>'2015-v1'!M76</f>
        <v>#REF!</v>
      </c>
      <c r="X445" s="229" t="e">
        <f>'2015-v1'!N76</f>
        <v>#REF!</v>
      </c>
      <c r="Y445" s="229" t="e">
        <f>'2015-v1'!O76</f>
        <v>#REF!</v>
      </c>
      <c r="Z445" s="229" t="e">
        <f>'2015-v1'!P76</f>
        <v>#REF!</v>
      </c>
      <c r="AA445" s="229" t="e">
        <f>'2015-v1'!Q76</f>
        <v>#REF!</v>
      </c>
      <c r="AB445" s="229" t="e">
        <f>'2015-v1'!R76</f>
        <v>#REF!</v>
      </c>
      <c r="AC445" s="229" t="e">
        <f>'2015-v1'!S76</f>
        <v>#REF!</v>
      </c>
      <c r="AD445" s="229" t="e">
        <f>'2015-v1'!T76</f>
        <v>#REF!</v>
      </c>
      <c r="AF445" s="229" t="e">
        <f t="shared" si="6"/>
        <v>#REF!</v>
      </c>
    </row>
    <row r="446" spans="3:32" ht="105" x14ac:dyDescent="0.25">
      <c r="C446" s="169" t="e">
        <f>'2015-v1'!$B$3</f>
        <v>#REF!</v>
      </c>
      <c r="D446" s="169">
        <v>2014</v>
      </c>
      <c r="E446" s="169" t="e">
        <f>'2015-v1'!$B$4</f>
        <v>#REF!</v>
      </c>
      <c r="F446" s="169" t="e">
        <f>'2015-v1'!$B$7</f>
        <v>#REF!</v>
      </c>
      <c r="G446" s="169" t="e">
        <f>'2015-v1'!$B$8</f>
        <v>#REF!</v>
      </c>
      <c r="H446" s="170" t="e">
        <f>'2015-v1'!$B$9</f>
        <v>#REF!</v>
      </c>
      <c r="I446" s="169" t="e">
        <f>'2015-v1'!$B$10</f>
        <v>#REF!</v>
      </c>
      <c r="K446" s="263" t="s">
        <v>714</v>
      </c>
      <c r="L446" s="177">
        <v>3.7</v>
      </c>
      <c r="M446" s="229" t="e">
        <f>'2015-v1'!C77</f>
        <v>#REF!</v>
      </c>
      <c r="N446" s="229" t="e">
        <f>'2015-v1'!D77</f>
        <v>#REF!</v>
      </c>
      <c r="O446" s="229" t="e">
        <f>'2015-v1'!E77</f>
        <v>#REF!</v>
      </c>
      <c r="P446" s="229" t="e">
        <f>'2015-v1'!F77</f>
        <v>#REF!</v>
      </c>
      <c r="Q446" s="229" t="e">
        <f>'2015-v1'!G77</f>
        <v>#REF!</v>
      </c>
      <c r="R446" s="229" t="e">
        <f>'2015-v1'!H77</f>
        <v>#REF!</v>
      </c>
      <c r="S446" s="229" t="e">
        <f>'2015-v1'!I77</f>
        <v>#REF!</v>
      </c>
      <c r="T446" s="229" t="e">
        <f>'2015-v1'!J77</f>
        <v>#REF!</v>
      </c>
      <c r="U446" s="229" t="e">
        <f>'2015-v1'!K77</f>
        <v>#REF!</v>
      </c>
      <c r="V446" s="229" t="e">
        <f>'2015-v1'!L77</f>
        <v>#REF!</v>
      </c>
      <c r="W446" s="229" t="e">
        <f>'2015-v1'!M77</f>
        <v>#REF!</v>
      </c>
      <c r="X446" s="229" t="e">
        <f>'2015-v1'!N77</f>
        <v>#REF!</v>
      </c>
      <c r="Y446" s="229" t="e">
        <f>'2015-v1'!O77</f>
        <v>#REF!</v>
      </c>
      <c r="Z446" s="229" t="e">
        <f>'2015-v1'!P77</f>
        <v>#REF!</v>
      </c>
      <c r="AA446" s="229" t="e">
        <f>'2015-v1'!Q77</f>
        <v>#REF!</v>
      </c>
      <c r="AB446" s="229" t="e">
        <f>'2015-v1'!R77</f>
        <v>#REF!</v>
      </c>
      <c r="AC446" s="229" t="e">
        <f>'2015-v1'!S77</f>
        <v>#REF!</v>
      </c>
      <c r="AD446" s="229" t="e">
        <f>'2015-v1'!T77</f>
        <v>#REF!</v>
      </c>
      <c r="AF446" s="229" t="e">
        <f t="shared" si="6"/>
        <v>#REF!</v>
      </c>
    </row>
    <row r="447" spans="3:32" ht="135" x14ac:dyDescent="0.25">
      <c r="C447" s="169" t="e">
        <f>'2015-v1'!$B$3</f>
        <v>#REF!</v>
      </c>
      <c r="D447" s="169">
        <v>2014</v>
      </c>
      <c r="E447" s="169" t="e">
        <f>'2015-v1'!$B$4</f>
        <v>#REF!</v>
      </c>
      <c r="F447" s="169" t="e">
        <f>'2015-v1'!$B$7</f>
        <v>#REF!</v>
      </c>
      <c r="G447" s="169" t="e">
        <f>'2015-v1'!$B$8</f>
        <v>#REF!</v>
      </c>
      <c r="H447" s="170" t="e">
        <f>'2015-v1'!$B$9</f>
        <v>#REF!</v>
      </c>
      <c r="I447" s="169" t="e">
        <f>'2015-v1'!$B$10</f>
        <v>#REF!</v>
      </c>
      <c r="K447" s="257" t="s">
        <v>869</v>
      </c>
      <c r="L447" s="177" t="s">
        <v>866</v>
      </c>
      <c r="M447" s="229" t="e">
        <f>'2015-v1'!C78</f>
        <v>#REF!</v>
      </c>
      <c r="N447" s="229" t="e">
        <f>'2015-v1'!D78</f>
        <v>#REF!</v>
      </c>
      <c r="O447" s="229" t="e">
        <f>'2015-v1'!E78</f>
        <v>#REF!</v>
      </c>
      <c r="P447" s="229" t="e">
        <f>'2015-v1'!F78</f>
        <v>#REF!</v>
      </c>
      <c r="Q447" s="229" t="e">
        <f>'2015-v1'!G78</f>
        <v>#REF!</v>
      </c>
      <c r="R447" s="229" t="e">
        <f>'2015-v1'!H78</f>
        <v>#REF!</v>
      </c>
      <c r="S447" s="229" t="e">
        <f>'2015-v1'!I78</f>
        <v>#REF!</v>
      </c>
      <c r="T447" s="229" t="e">
        <f>'2015-v1'!J78</f>
        <v>#REF!</v>
      </c>
      <c r="U447" s="229" t="e">
        <f>'2015-v1'!K78</f>
        <v>#REF!</v>
      </c>
      <c r="V447" s="229" t="e">
        <f>'2015-v1'!L78</f>
        <v>#REF!</v>
      </c>
      <c r="W447" s="229" t="e">
        <f>'2015-v1'!M78</f>
        <v>#REF!</v>
      </c>
      <c r="X447" s="229" t="e">
        <f>'2015-v1'!N78</f>
        <v>#REF!</v>
      </c>
      <c r="Y447" s="229" t="e">
        <f>'2015-v1'!O78</f>
        <v>#REF!</v>
      </c>
      <c r="Z447" s="229" t="e">
        <f>'2015-v1'!P78</f>
        <v>#REF!</v>
      </c>
      <c r="AA447" s="229" t="e">
        <f>'2015-v1'!Q78</f>
        <v>#REF!</v>
      </c>
      <c r="AB447" s="229" t="e">
        <f>'2015-v1'!R78</f>
        <v>#REF!</v>
      </c>
      <c r="AC447" s="229" t="e">
        <f>'2015-v1'!S78</f>
        <v>#REF!</v>
      </c>
      <c r="AD447" s="229" t="e">
        <f>'2015-v1'!T78</f>
        <v>#REF!</v>
      </c>
      <c r="AF447" s="229" t="e">
        <f t="shared" si="6"/>
        <v>#REF!</v>
      </c>
    </row>
    <row r="448" spans="3:32" ht="30" x14ac:dyDescent="0.25">
      <c r="C448" s="169" t="e">
        <f>'2015-v1'!$B$3</f>
        <v>#REF!</v>
      </c>
      <c r="D448" s="169">
        <v>2014</v>
      </c>
      <c r="E448" s="169" t="e">
        <f>'2015-v1'!$B$4</f>
        <v>#REF!</v>
      </c>
      <c r="F448" s="169" t="e">
        <f>'2015-v1'!$B$7</f>
        <v>#REF!</v>
      </c>
      <c r="G448" s="169" t="e">
        <f>'2015-v1'!$B$8</f>
        <v>#REF!</v>
      </c>
      <c r="H448" s="170" t="e">
        <f>'2015-v1'!$B$9</f>
        <v>#REF!</v>
      </c>
      <c r="I448" s="169" t="e">
        <f>'2015-v1'!$B$10</f>
        <v>#REF!</v>
      </c>
      <c r="K448" s="257" t="s">
        <v>870</v>
      </c>
      <c r="L448" s="177" t="s">
        <v>867</v>
      </c>
      <c r="M448" s="229" t="e">
        <f>'2015-v1'!C79</f>
        <v>#REF!</v>
      </c>
      <c r="N448" s="229" t="e">
        <f>'2015-v1'!D79</f>
        <v>#REF!</v>
      </c>
      <c r="O448" s="229" t="e">
        <f>'2015-v1'!E79</f>
        <v>#REF!</v>
      </c>
      <c r="P448" s="229" t="e">
        <f>'2015-v1'!F79</f>
        <v>#REF!</v>
      </c>
      <c r="Q448" s="229" t="e">
        <f>'2015-v1'!G79</f>
        <v>#REF!</v>
      </c>
      <c r="R448" s="229" t="e">
        <f>'2015-v1'!H79</f>
        <v>#REF!</v>
      </c>
      <c r="S448" s="229" t="e">
        <f>'2015-v1'!I79</f>
        <v>#REF!</v>
      </c>
      <c r="T448" s="229" t="e">
        <f>'2015-v1'!J79</f>
        <v>#REF!</v>
      </c>
      <c r="U448" s="229" t="e">
        <f>'2015-v1'!K79</f>
        <v>#REF!</v>
      </c>
      <c r="V448" s="229" t="e">
        <f>'2015-v1'!L79</f>
        <v>#REF!</v>
      </c>
      <c r="W448" s="229" t="e">
        <f>'2015-v1'!M79</f>
        <v>#REF!</v>
      </c>
      <c r="X448" s="229" t="e">
        <f>'2015-v1'!N79</f>
        <v>#REF!</v>
      </c>
      <c r="Y448" s="229" t="e">
        <f>'2015-v1'!O79</f>
        <v>#REF!</v>
      </c>
      <c r="Z448" s="229" t="e">
        <f>'2015-v1'!P79</f>
        <v>#REF!</v>
      </c>
      <c r="AA448" s="229" t="e">
        <f>'2015-v1'!Q79</f>
        <v>#REF!</v>
      </c>
      <c r="AB448" s="229" t="e">
        <f>'2015-v1'!R79</f>
        <v>#REF!</v>
      </c>
      <c r="AC448" s="229" t="e">
        <f>'2015-v1'!S79</f>
        <v>#REF!</v>
      </c>
      <c r="AD448" s="229" t="e">
        <f>'2015-v1'!T79</f>
        <v>#REF!</v>
      </c>
      <c r="AF448" s="229" t="e">
        <f t="shared" si="6"/>
        <v>#REF!</v>
      </c>
    </row>
    <row r="449" spans="3:32" ht="30" x14ac:dyDescent="0.25">
      <c r="C449" s="169" t="e">
        <f>'2015-v1'!$B$3</f>
        <v>#REF!</v>
      </c>
      <c r="D449" s="169">
        <v>2014</v>
      </c>
      <c r="E449" s="169" t="e">
        <f>'2015-v1'!$B$4</f>
        <v>#REF!</v>
      </c>
      <c r="F449" s="169" t="e">
        <f>'2015-v1'!$B$7</f>
        <v>#REF!</v>
      </c>
      <c r="G449" s="169" t="e">
        <f>'2015-v1'!$B$8</f>
        <v>#REF!</v>
      </c>
      <c r="H449" s="170" t="e">
        <f>'2015-v1'!$B$9</f>
        <v>#REF!</v>
      </c>
      <c r="I449" s="169" t="e">
        <f>'2015-v1'!$B$10</f>
        <v>#REF!</v>
      </c>
      <c r="K449" s="257" t="s">
        <v>804</v>
      </c>
      <c r="L449" s="177" t="s">
        <v>868</v>
      </c>
      <c r="M449" s="229" t="e">
        <f>'2015-v1'!C80</f>
        <v>#REF!</v>
      </c>
      <c r="N449" s="229" t="e">
        <f>'2015-v1'!D80</f>
        <v>#REF!</v>
      </c>
      <c r="O449" s="229" t="e">
        <f>'2015-v1'!E80</f>
        <v>#REF!</v>
      </c>
      <c r="P449" s="229" t="e">
        <f>'2015-v1'!F80</f>
        <v>#REF!</v>
      </c>
      <c r="Q449" s="229" t="e">
        <f>'2015-v1'!G80</f>
        <v>#REF!</v>
      </c>
      <c r="R449" s="229" t="e">
        <f>'2015-v1'!H80</f>
        <v>#REF!</v>
      </c>
      <c r="S449" s="229" t="e">
        <f>'2015-v1'!I80</f>
        <v>#REF!</v>
      </c>
      <c r="T449" s="229" t="e">
        <f>'2015-v1'!J80</f>
        <v>#REF!</v>
      </c>
      <c r="U449" s="229" t="e">
        <f>'2015-v1'!K80</f>
        <v>#REF!</v>
      </c>
      <c r="V449" s="229" t="e">
        <f>'2015-v1'!L80</f>
        <v>#REF!</v>
      </c>
      <c r="W449" s="229" t="e">
        <f>'2015-v1'!M80</f>
        <v>#REF!</v>
      </c>
      <c r="X449" s="229" t="e">
        <f>'2015-v1'!N80</f>
        <v>#REF!</v>
      </c>
      <c r="Y449" s="229" t="e">
        <f>'2015-v1'!O80</f>
        <v>#REF!</v>
      </c>
      <c r="Z449" s="229" t="e">
        <f>'2015-v1'!P80</f>
        <v>#REF!</v>
      </c>
      <c r="AA449" s="229" t="e">
        <f>'2015-v1'!Q80</f>
        <v>#REF!</v>
      </c>
      <c r="AB449" s="229" t="e">
        <f>'2015-v1'!R80</f>
        <v>#REF!</v>
      </c>
      <c r="AC449" s="229" t="e">
        <f>'2015-v1'!S80</f>
        <v>#REF!</v>
      </c>
      <c r="AD449" s="229" t="e">
        <f>'2015-v1'!T80</f>
        <v>#REF!</v>
      </c>
      <c r="AF449" s="229" t="e">
        <f t="shared" si="6"/>
        <v>#REF!</v>
      </c>
    </row>
    <row r="450" spans="3:32" ht="45" x14ac:dyDescent="0.25">
      <c r="C450" s="169" t="e">
        <f>'2015-v1'!$B$3</f>
        <v>#REF!</v>
      </c>
      <c r="D450" s="169">
        <v>2014</v>
      </c>
      <c r="E450" s="169" t="e">
        <f>'2015-v1'!$B$4</f>
        <v>#REF!</v>
      </c>
      <c r="F450" s="169" t="e">
        <f>'2015-v1'!$B$7</f>
        <v>#REF!</v>
      </c>
      <c r="G450" s="169" t="e">
        <f>'2015-v1'!$B$8</f>
        <v>#REF!</v>
      </c>
      <c r="H450" s="170" t="e">
        <f>'2015-v1'!$B$9</f>
        <v>#REF!</v>
      </c>
      <c r="I450" s="169" t="e">
        <f>'2015-v1'!$B$10</f>
        <v>#REF!</v>
      </c>
      <c r="K450" s="257" t="s">
        <v>861</v>
      </c>
      <c r="L450" s="177" t="s">
        <v>871</v>
      </c>
      <c r="M450" s="229" t="e">
        <f>'2015-v1'!C81</f>
        <v>#REF!</v>
      </c>
      <c r="N450" s="229" t="e">
        <f>'2015-v1'!D81</f>
        <v>#REF!</v>
      </c>
      <c r="O450" s="229" t="e">
        <f>'2015-v1'!E81</f>
        <v>#REF!</v>
      </c>
      <c r="P450" s="229" t="e">
        <f>'2015-v1'!F81</f>
        <v>#REF!</v>
      </c>
      <c r="Q450" s="229" t="e">
        <f>'2015-v1'!G81</f>
        <v>#REF!</v>
      </c>
      <c r="R450" s="229" t="e">
        <f>'2015-v1'!H81</f>
        <v>#REF!</v>
      </c>
      <c r="S450" s="229" t="e">
        <f>'2015-v1'!I81</f>
        <v>#REF!</v>
      </c>
      <c r="T450" s="229" t="e">
        <f>'2015-v1'!J81</f>
        <v>#REF!</v>
      </c>
      <c r="U450" s="229" t="e">
        <f>'2015-v1'!K81</f>
        <v>#REF!</v>
      </c>
      <c r="V450" s="229" t="e">
        <f>'2015-v1'!L81</f>
        <v>#REF!</v>
      </c>
      <c r="W450" s="229" t="e">
        <f>'2015-v1'!M81</f>
        <v>#REF!</v>
      </c>
      <c r="X450" s="229" t="e">
        <f>'2015-v1'!N81</f>
        <v>#REF!</v>
      </c>
      <c r="Y450" s="229" t="e">
        <f>'2015-v1'!O81</f>
        <v>#REF!</v>
      </c>
      <c r="Z450" s="229" t="e">
        <f>'2015-v1'!P81</f>
        <v>#REF!</v>
      </c>
      <c r="AA450" s="229" t="e">
        <f>'2015-v1'!Q81</f>
        <v>#REF!</v>
      </c>
      <c r="AB450" s="229" t="e">
        <f>'2015-v1'!R81</f>
        <v>#REF!</v>
      </c>
      <c r="AC450" s="229" t="e">
        <f>'2015-v1'!S81</f>
        <v>#REF!</v>
      </c>
      <c r="AD450" s="229" t="e">
        <f>'2015-v1'!T81</f>
        <v>#REF!</v>
      </c>
      <c r="AF450" s="229" t="e">
        <f t="shared" si="6"/>
        <v>#REF!</v>
      </c>
    </row>
    <row r="451" spans="3:32" ht="30" x14ac:dyDescent="0.25">
      <c r="C451" s="169" t="e">
        <f>'2015-v1'!$B$3</f>
        <v>#REF!</v>
      </c>
      <c r="D451" s="169">
        <v>2014</v>
      </c>
      <c r="E451" s="169" t="e">
        <f>'2015-v1'!$B$4</f>
        <v>#REF!</v>
      </c>
      <c r="F451" s="169" t="e">
        <f>'2015-v1'!$B$7</f>
        <v>#REF!</v>
      </c>
      <c r="G451" s="169" t="e">
        <f>'2015-v1'!$B$8</f>
        <v>#REF!</v>
      </c>
      <c r="H451" s="170" t="e">
        <f>'2015-v1'!$B$9</f>
        <v>#REF!</v>
      </c>
      <c r="I451" s="169" t="e">
        <f>'2015-v1'!$B$10</f>
        <v>#REF!</v>
      </c>
      <c r="K451" s="257" t="s">
        <v>805</v>
      </c>
      <c r="L451" s="177" t="s">
        <v>872</v>
      </c>
      <c r="M451" s="229" t="e">
        <f>'2015-v1'!C82</f>
        <v>#REF!</v>
      </c>
      <c r="N451" s="229" t="e">
        <f>'2015-v1'!D82</f>
        <v>#REF!</v>
      </c>
      <c r="O451" s="229" t="e">
        <f>'2015-v1'!E82</f>
        <v>#REF!</v>
      </c>
      <c r="P451" s="229" t="e">
        <f>'2015-v1'!F82</f>
        <v>#REF!</v>
      </c>
      <c r="Q451" s="229" t="e">
        <f>'2015-v1'!G82</f>
        <v>#REF!</v>
      </c>
      <c r="R451" s="229" t="e">
        <f>'2015-v1'!H82</f>
        <v>#REF!</v>
      </c>
      <c r="S451" s="229" t="e">
        <f>'2015-v1'!I82</f>
        <v>#REF!</v>
      </c>
      <c r="T451" s="229" t="e">
        <f>'2015-v1'!J82</f>
        <v>#REF!</v>
      </c>
      <c r="U451" s="229" t="e">
        <f>'2015-v1'!K82</f>
        <v>#REF!</v>
      </c>
      <c r="V451" s="229" t="e">
        <f>'2015-v1'!L82</f>
        <v>#REF!</v>
      </c>
      <c r="W451" s="229" t="e">
        <f>'2015-v1'!M82</f>
        <v>#REF!</v>
      </c>
      <c r="X451" s="229" t="e">
        <f>'2015-v1'!N82</f>
        <v>#REF!</v>
      </c>
      <c r="Y451" s="229" t="e">
        <f>'2015-v1'!O82</f>
        <v>#REF!</v>
      </c>
      <c r="Z451" s="229" t="e">
        <f>'2015-v1'!P82</f>
        <v>#REF!</v>
      </c>
      <c r="AA451" s="229" t="e">
        <f>'2015-v1'!Q82</f>
        <v>#REF!</v>
      </c>
      <c r="AB451" s="229" t="e">
        <f>'2015-v1'!R82</f>
        <v>#REF!</v>
      </c>
      <c r="AC451" s="229" t="e">
        <f>'2015-v1'!S82</f>
        <v>#REF!</v>
      </c>
      <c r="AD451" s="229" t="e">
        <f>'2015-v1'!T82</f>
        <v>#REF!</v>
      </c>
      <c r="AF451" s="229" t="e">
        <f t="shared" si="6"/>
        <v>#REF!</v>
      </c>
    </row>
    <row r="452" spans="3:32" ht="30" x14ac:dyDescent="0.25">
      <c r="C452" s="169" t="e">
        <f>'2015-v1'!$B$3</f>
        <v>#REF!</v>
      </c>
      <c r="D452" s="169">
        <v>2014</v>
      </c>
      <c r="E452" s="169" t="e">
        <f>'2015-v1'!$B$4</f>
        <v>#REF!</v>
      </c>
      <c r="F452" s="169" t="e">
        <f>'2015-v1'!$B$7</f>
        <v>#REF!</v>
      </c>
      <c r="G452" s="169" t="e">
        <f>'2015-v1'!$B$8</f>
        <v>#REF!</v>
      </c>
      <c r="H452" s="170" t="e">
        <f>'2015-v1'!$B$9</f>
        <v>#REF!</v>
      </c>
      <c r="I452" s="169" t="e">
        <f>'2015-v1'!$B$10</f>
        <v>#REF!</v>
      </c>
      <c r="K452" s="257" t="s">
        <v>806</v>
      </c>
      <c r="L452" s="177" t="s">
        <v>873</v>
      </c>
      <c r="M452" s="229" t="e">
        <f>'2015-v1'!C83</f>
        <v>#REF!</v>
      </c>
      <c r="N452" s="229" t="e">
        <f>'2015-v1'!D83</f>
        <v>#REF!</v>
      </c>
      <c r="O452" s="229" t="e">
        <f>'2015-v1'!E83</f>
        <v>#REF!</v>
      </c>
      <c r="P452" s="229" t="e">
        <f>'2015-v1'!F83</f>
        <v>#REF!</v>
      </c>
      <c r="Q452" s="229" t="e">
        <f>'2015-v1'!G83</f>
        <v>#REF!</v>
      </c>
      <c r="R452" s="229" t="e">
        <f>'2015-v1'!H83</f>
        <v>#REF!</v>
      </c>
      <c r="S452" s="229" t="e">
        <f>'2015-v1'!I83</f>
        <v>#REF!</v>
      </c>
      <c r="T452" s="229" t="e">
        <f>'2015-v1'!J83</f>
        <v>#REF!</v>
      </c>
      <c r="U452" s="229" t="e">
        <f>'2015-v1'!K83</f>
        <v>#REF!</v>
      </c>
      <c r="V452" s="229" t="e">
        <f>'2015-v1'!L83</f>
        <v>#REF!</v>
      </c>
      <c r="W452" s="229" t="e">
        <f>'2015-v1'!M83</f>
        <v>#REF!</v>
      </c>
      <c r="X452" s="229" t="e">
        <f>'2015-v1'!N83</f>
        <v>#REF!</v>
      </c>
      <c r="Y452" s="229" t="e">
        <f>'2015-v1'!O83</f>
        <v>#REF!</v>
      </c>
      <c r="Z452" s="229" t="e">
        <f>'2015-v1'!P83</f>
        <v>#REF!</v>
      </c>
      <c r="AA452" s="229" t="e">
        <f>'2015-v1'!Q83</f>
        <v>#REF!</v>
      </c>
      <c r="AB452" s="229" t="e">
        <f>'2015-v1'!R83</f>
        <v>#REF!</v>
      </c>
      <c r="AC452" s="229" t="e">
        <f>'2015-v1'!S83</f>
        <v>#REF!</v>
      </c>
      <c r="AD452" s="229" t="e">
        <f>'2015-v1'!T83</f>
        <v>#REF!</v>
      </c>
      <c r="AF452" s="229" t="e">
        <f t="shared" si="6"/>
        <v>#REF!</v>
      </c>
    </row>
    <row r="453" spans="3:32" ht="30" x14ac:dyDescent="0.25">
      <c r="C453" s="169" t="e">
        <f>'2015-v1'!$B$3</f>
        <v>#REF!</v>
      </c>
      <c r="D453" s="169">
        <v>2014</v>
      </c>
      <c r="E453" s="169" t="e">
        <f>'2015-v1'!$B$4</f>
        <v>#REF!</v>
      </c>
      <c r="F453" s="169" t="e">
        <f>'2015-v1'!$B$7</f>
        <v>#REF!</v>
      </c>
      <c r="G453" s="169" t="e">
        <f>'2015-v1'!$B$8</f>
        <v>#REF!</v>
      </c>
      <c r="H453" s="170" t="e">
        <f>'2015-v1'!$B$9</f>
        <v>#REF!</v>
      </c>
      <c r="I453" s="169" t="e">
        <f>'2015-v1'!$B$10</f>
        <v>#REF!</v>
      </c>
      <c r="K453" s="257" t="s">
        <v>878</v>
      </c>
      <c r="L453" s="177" t="s">
        <v>874</v>
      </c>
      <c r="M453" s="229" t="e">
        <f>'2015-v1'!C84</f>
        <v>#REF!</v>
      </c>
      <c r="N453" s="229" t="e">
        <f>'2015-v1'!D84</f>
        <v>#REF!</v>
      </c>
      <c r="O453" s="229" t="e">
        <f>'2015-v1'!E84</f>
        <v>#REF!</v>
      </c>
      <c r="P453" s="229" t="e">
        <f>'2015-v1'!F84</f>
        <v>#REF!</v>
      </c>
      <c r="Q453" s="229" t="e">
        <f>'2015-v1'!G84</f>
        <v>#REF!</v>
      </c>
      <c r="R453" s="229" t="e">
        <f>'2015-v1'!H84</f>
        <v>#REF!</v>
      </c>
      <c r="S453" s="229" t="e">
        <f>'2015-v1'!I84</f>
        <v>#REF!</v>
      </c>
      <c r="T453" s="229" t="e">
        <f>'2015-v1'!J84</f>
        <v>#REF!</v>
      </c>
      <c r="U453" s="229" t="e">
        <f>'2015-v1'!K84</f>
        <v>#REF!</v>
      </c>
      <c r="V453" s="229" t="e">
        <f>'2015-v1'!L84</f>
        <v>#REF!</v>
      </c>
      <c r="W453" s="229" t="e">
        <f>'2015-v1'!M84</f>
        <v>#REF!</v>
      </c>
      <c r="X453" s="229" t="e">
        <f>'2015-v1'!N84</f>
        <v>#REF!</v>
      </c>
      <c r="Y453" s="229" t="e">
        <f>'2015-v1'!O84</f>
        <v>#REF!</v>
      </c>
      <c r="Z453" s="229" t="e">
        <f>'2015-v1'!P84</f>
        <v>#REF!</v>
      </c>
      <c r="AA453" s="229" t="e">
        <f>'2015-v1'!Q84</f>
        <v>#REF!</v>
      </c>
      <c r="AB453" s="229" t="e">
        <f>'2015-v1'!R84</f>
        <v>#REF!</v>
      </c>
      <c r="AC453" s="229" t="e">
        <f>'2015-v1'!S84</f>
        <v>#REF!</v>
      </c>
      <c r="AD453" s="229" t="e">
        <f>'2015-v1'!T84</f>
        <v>#REF!</v>
      </c>
      <c r="AF453" s="229" t="e">
        <f t="shared" si="6"/>
        <v>#REF!</v>
      </c>
    </row>
    <row r="454" spans="3:32" ht="60" x14ac:dyDescent="0.25">
      <c r="C454" s="169" t="e">
        <f>'2015-v1'!$B$3</f>
        <v>#REF!</v>
      </c>
      <c r="D454" s="169">
        <v>2014</v>
      </c>
      <c r="E454" s="169" t="e">
        <f>'2015-v1'!$B$4</f>
        <v>#REF!</v>
      </c>
      <c r="F454" s="169" t="e">
        <f>'2015-v1'!$B$7</f>
        <v>#REF!</v>
      </c>
      <c r="G454" s="169" t="e">
        <f>'2015-v1'!$B$8</f>
        <v>#REF!</v>
      </c>
      <c r="H454" s="170" t="e">
        <f>'2015-v1'!$B$9</f>
        <v>#REF!</v>
      </c>
      <c r="I454" s="169" t="e">
        <f>'2015-v1'!$B$10</f>
        <v>#REF!</v>
      </c>
      <c r="K454" s="257" t="s">
        <v>879</v>
      </c>
      <c r="L454" s="177" t="s">
        <v>875</v>
      </c>
      <c r="M454" s="229" t="e">
        <f>'2015-v1'!C85</f>
        <v>#REF!</v>
      </c>
      <c r="N454" s="229" t="e">
        <f>'2015-v1'!D85</f>
        <v>#REF!</v>
      </c>
      <c r="O454" s="229" t="e">
        <f>'2015-v1'!E85</f>
        <v>#REF!</v>
      </c>
      <c r="P454" s="229" t="e">
        <f>'2015-v1'!F85</f>
        <v>#REF!</v>
      </c>
      <c r="Q454" s="229" t="e">
        <f>'2015-v1'!G85</f>
        <v>#REF!</v>
      </c>
      <c r="R454" s="229" t="e">
        <f>'2015-v1'!H85</f>
        <v>#REF!</v>
      </c>
      <c r="S454" s="229" t="e">
        <f>'2015-v1'!I85</f>
        <v>#REF!</v>
      </c>
      <c r="T454" s="229" t="e">
        <f>'2015-v1'!J85</f>
        <v>#REF!</v>
      </c>
      <c r="U454" s="229" t="e">
        <f>'2015-v1'!K85</f>
        <v>#REF!</v>
      </c>
      <c r="V454" s="229" t="e">
        <f>'2015-v1'!L85</f>
        <v>#REF!</v>
      </c>
      <c r="W454" s="229" t="e">
        <f>'2015-v1'!M85</f>
        <v>#REF!</v>
      </c>
      <c r="X454" s="229" t="e">
        <f>'2015-v1'!N85</f>
        <v>#REF!</v>
      </c>
      <c r="Y454" s="229" t="e">
        <f>'2015-v1'!O85</f>
        <v>#REF!</v>
      </c>
      <c r="Z454" s="229" t="e">
        <f>'2015-v1'!P85</f>
        <v>#REF!</v>
      </c>
      <c r="AA454" s="229" t="e">
        <f>'2015-v1'!Q85</f>
        <v>#REF!</v>
      </c>
      <c r="AB454" s="229" t="e">
        <f>'2015-v1'!R85</f>
        <v>#REF!</v>
      </c>
      <c r="AC454" s="229" t="e">
        <f>'2015-v1'!S85</f>
        <v>#REF!</v>
      </c>
      <c r="AD454" s="229" t="e">
        <f>'2015-v1'!T85</f>
        <v>#REF!</v>
      </c>
      <c r="AF454" s="229" t="e">
        <f t="shared" si="6"/>
        <v>#REF!</v>
      </c>
    </row>
    <row r="455" spans="3:32" ht="30" x14ac:dyDescent="0.25">
      <c r="C455" s="169" t="e">
        <f>'2015-v1'!$B$3</f>
        <v>#REF!</v>
      </c>
      <c r="D455" s="169">
        <v>2014</v>
      </c>
      <c r="E455" s="169" t="e">
        <f>'2015-v1'!$B$4</f>
        <v>#REF!</v>
      </c>
      <c r="F455" s="169" t="e">
        <f>'2015-v1'!$B$7</f>
        <v>#REF!</v>
      </c>
      <c r="G455" s="169" t="e">
        <f>'2015-v1'!$B$8</f>
        <v>#REF!</v>
      </c>
      <c r="H455" s="170" t="e">
        <f>'2015-v1'!$B$9</f>
        <v>#REF!</v>
      </c>
      <c r="I455" s="169" t="e">
        <f>'2015-v1'!$B$10</f>
        <v>#REF!</v>
      </c>
      <c r="K455" s="257" t="s">
        <v>805</v>
      </c>
      <c r="L455" s="177" t="s">
        <v>876</v>
      </c>
      <c r="M455" s="229" t="e">
        <f>'2015-v1'!C86</f>
        <v>#REF!</v>
      </c>
      <c r="N455" s="229" t="e">
        <f>'2015-v1'!D86</f>
        <v>#REF!</v>
      </c>
      <c r="O455" s="229" t="e">
        <f>'2015-v1'!E86</f>
        <v>#REF!</v>
      </c>
      <c r="P455" s="229" t="e">
        <f>'2015-v1'!F86</f>
        <v>#REF!</v>
      </c>
      <c r="Q455" s="229" t="e">
        <f>'2015-v1'!G86</f>
        <v>#REF!</v>
      </c>
      <c r="R455" s="229" t="e">
        <f>'2015-v1'!H86</f>
        <v>#REF!</v>
      </c>
      <c r="S455" s="229" t="e">
        <f>'2015-v1'!I86</f>
        <v>#REF!</v>
      </c>
      <c r="T455" s="229" t="e">
        <f>'2015-v1'!J86</f>
        <v>#REF!</v>
      </c>
      <c r="U455" s="229" t="e">
        <f>'2015-v1'!K86</f>
        <v>#REF!</v>
      </c>
      <c r="V455" s="229" t="e">
        <f>'2015-v1'!L86</f>
        <v>#REF!</v>
      </c>
      <c r="W455" s="229" t="e">
        <f>'2015-v1'!M86</f>
        <v>#REF!</v>
      </c>
      <c r="X455" s="229" t="e">
        <f>'2015-v1'!N86</f>
        <v>#REF!</v>
      </c>
      <c r="Y455" s="229" t="e">
        <f>'2015-v1'!O86</f>
        <v>#REF!</v>
      </c>
      <c r="Z455" s="229" t="e">
        <f>'2015-v1'!P86</f>
        <v>#REF!</v>
      </c>
      <c r="AA455" s="229" t="e">
        <f>'2015-v1'!Q86</f>
        <v>#REF!</v>
      </c>
      <c r="AB455" s="229" t="e">
        <f>'2015-v1'!R86</f>
        <v>#REF!</v>
      </c>
      <c r="AC455" s="229" t="e">
        <f>'2015-v1'!S86</f>
        <v>#REF!</v>
      </c>
      <c r="AD455" s="229" t="e">
        <f>'2015-v1'!T86</f>
        <v>#REF!</v>
      </c>
      <c r="AF455" s="229" t="e">
        <f t="shared" ref="AF455:AF518" si="7">IF((Q455+V455+AC455)=AD455,1,0)</f>
        <v>#REF!</v>
      </c>
    </row>
    <row r="456" spans="3:32" ht="30" x14ac:dyDescent="0.25">
      <c r="C456" s="169" t="e">
        <f>'2015-v1'!$B$3</f>
        <v>#REF!</v>
      </c>
      <c r="D456" s="169">
        <v>2014</v>
      </c>
      <c r="E456" s="169" t="e">
        <f>'2015-v1'!$B$4</f>
        <v>#REF!</v>
      </c>
      <c r="F456" s="169" t="e">
        <f>'2015-v1'!$B$7</f>
        <v>#REF!</v>
      </c>
      <c r="G456" s="169" t="e">
        <f>'2015-v1'!$B$8</f>
        <v>#REF!</v>
      </c>
      <c r="H456" s="170" t="e">
        <f>'2015-v1'!$B$9</f>
        <v>#REF!</v>
      </c>
      <c r="I456" s="169" t="e">
        <f>'2015-v1'!$B$10</f>
        <v>#REF!</v>
      </c>
      <c r="K456" s="257" t="s">
        <v>806</v>
      </c>
      <c r="L456" s="177" t="s">
        <v>877</v>
      </c>
      <c r="M456" s="229" t="e">
        <f>'2015-v1'!C87</f>
        <v>#REF!</v>
      </c>
      <c r="N456" s="229" t="e">
        <f>'2015-v1'!D87</f>
        <v>#REF!</v>
      </c>
      <c r="O456" s="229" t="e">
        <f>'2015-v1'!E87</f>
        <v>#REF!</v>
      </c>
      <c r="P456" s="229" t="e">
        <f>'2015-v1'!F87</f>
        <v>#REF!</v>
      </c>
      <c r="Q456" s="229" t="e">
        <f>'2015-v1'!G87</f>
        <v>#REF!</v>
      </c>
      <c r="R456" s="229" t="e">
        <f>'2015-v1'!H87</f>
        <v>#REF!</v>
      </c>
      <c r="S456" s="229" t="e">
        <f>'2015-v1'!I87</f>
        <v>#REF!</v>
      </c>
      <c r="T456" s="229" t="e">
        <f>'2015-v1'!J87</f>
        <v>#REF!</v>
      </c>
      <c r="U456" s="229" t="e">
        <f>'2015-v1'!K87</f>
        <v>#REF!</v>
      </c>
      <c r="V456" s="229" t="e">
        <f>'2015-v1'!L87</f>
        <v>#REF!</v>
      </c>
      <c r="W456" s="229" t="e">
        <f>'2015-v1'!M87</f>
        <v>#REF!</v>
      </c>
      <c r="X456" s="229" t="e">
        <f>'2015-v1'!N87</f>
        <v>#REF!</v>
      </c>
      <c r="Y456" s="229" t="e">
        <f>'2015-v1'!O87</f>
        <v>#REF!</v>
      </c>
      <c r="Z456" s="229" t="e">
        <f>'2015-v1'!P87</f>
        <v>#REF!</v>
      </c>
      <c r="AA456" s="229" t="e">
        <f>'2015-v1'!Q87</f>
        <v>#REF!</v>
      </c>
      <c r="AB456" s="229" t="e">
        <f>'2015-v1'!R87</f>
        <v>#REF!</v>
      </c>
      <c r="AC456" s="229" t="e">
        <f>'2015-v1'!S87</f>
        <v>#REF!</v>
      </c>
      <c r="AD456" s="229" t="e">
        <f>'2015-v1'!T87</f>
        <v>#REF!</v>
      </c>
      <c r="AF456" s="229" t="e">
        <f t="shared" si="7"/>
        <v>#REF!</v>
      </c>
    </row>
    <row r="457" spans="3:32" ht="90" x14ac:dyDescent="0.25">
      <c r="C457" s="169" t="e">
        <f>'2015-v1'!$B$3</f>
        <v>#REF!</v>
      </c>
      <c r="D457" s="169">
        <v>2014</v>
      </c>
      <c r="E457" s="169" t="e">
        <f>'2015-v1'!$B$4</f>
        <v>#REF!</v>
      </c>
      <c r="F457" s="169" t="e">
        <f>'2015-v1'!$B$7</f>
        <v>#REF!</v>
      </c>
      <c r="G457" s="169" t="e">
        <f>'2015-v1'!$B$8</f>
        <v>#REF!</v>
      </c>
      <c r="H457" s="170" t="e">
        <f>'2015-v1'!$B$9</f>
        <v>#REF!</v>
      </c>
      <c r="I457" s="169" t="e">
        <f>'2015-v1'!$B$10</f>
        <v>#REF!</v>
      </c>
      <c r="K457" s="263" t="s">
        <v>728</v>
      </c>
      <c r="L457" s="177">
        <v>3.8</v>
      </c>
      <c r="M457" s="229" t="e">
        <f>'2015-v1'!C88</f>
        <v>#REF!</v>
      </c>
      <c r="N457" s="229" t="e">
        <f>'2015-v1'!D88</f>
        <v>#REF!</v>
      </c>
      <c r="O457" s="229" t="e">
        <f>'2015-v1'!E88</f>
        <v>#REF!</v>
      </c>
      <c r="P457" s="229" t="e">
        <f>'2015-v1'!F88</f>
        <v>#REF!</v>
      </c>
      <c r="Q457" s="229" t="e">
        <f>'2015-v1'!G88</f>
        <v>#REF!</v>
      </c>
      <c r="R457" s="229" t="e">
        <f>'2015-v1'!H88</f>
        <v>#REF!</v>
      </c>
      <c r="S457" s="229" t="e">
        <f>'2015-v1'!I88</f>
        <v>#REF!</v>
      </c>
      <c r="T457" s="229" t="e">
        <f>'2015-v1'!J88</f>
        <v>#REF!</v>
      </c>
      <c r="U457" s="229" t="e">
        <f>'2015-v1'!K88</f>
        <v>#REF!</v>
      </c>
      <c r="V457" s="229" t="e">
        <f>'2015-v1'!L88</f>
        <v>#REF!</v>
      </c>
      <c r="W457" s="229" t="e">
        <f>'2015-v1'!M88</f>
        <v>#REF!</v>
      </c>
      <c r="X457" s="229" t="e">
        <f>'2015-v1'!N88</f>
        <v>#REF!</v>
      </c>
      <c r="Y457" s="229" t="e">
        <f>'2015-v1'!O88</f>
        <v>#REF!</v>
      </c>
      <c r="Z457" s="229" t="e">
        <f>'2015-v1'!P88</f>
        <v>#REF!</v>
      </c>
      <c r="AA457" s="229" t="e">
        <f>'2015-v1'!Q88</f>
        <v>#REF!</v>
      </c>
      <c r="AB457" s="229" t="e">
        <f>'2015-v1'!R88</f>
        <v>#REF!</v>
      </c>
      <c r="AC457" s="229" t="e">
        <f>'2015-v1'!S88</f>
        <v>#REF!</v>
      </c>
      <c r="AD457" s="229" t="e">
        <f>'2015-v1'!T88</f>
        <v>#REF!</v>
      </c>
      <c r="AF457" s="229" t="e">
        <f t="shared" si="7"/>
        <v>#REF!</v>
      </c>
    </row>
    <row r="458" spans="3:32" ht="75" x14ac:dyDescent="0.25">
      <c r="C458" s="169" t="e">
        <f>'2015-v1'!$B$3</f>
        <v>#REF!</v>
      </c>
      <c r="D458" s="169">
        <v>2014</v>
      </c>
      <c r="E458" s="169" t="e">
        <f>'2015-v1'!$B$4</f>
        <v>#REF!</v>
      </c>
      <c r="F458" s="169" t="e">
        <f>'2015-v1'!$B$7</f>
        <v>#REF!</v>
      </c>
      <c r="G458" s="169" t="e">
        <f>'2015-v1'!$B$8</f>
        <v>#REF!</v>
      </c>
      <c r="H458" s="170" t="e">
        <f>'2015-v1'!$B$9</f>
        <v>#REF!</v>
      </c>
      <c r="I458" s="169" t="e">
        <f>'2015-v1'!$B$10</f>
        <v>#REF!</v>
      </c>
      <c r="K458" s="263" t="s">
        <v>730</v>
      </c>
      <c r="L458" s="177">
        <v>3.9</v>
      </c>
      <c r="M458" s="229" t="e">
        <f>'2015-v1'!C89</f>
        <v>#REF!</v>
      </c>
      <c r="N458" s="229" t="e">
        <f>'2015-v1'!D89</f>
        <v>#REF!</v>
      </c>
      <c r="O458" s="229" t="e">
        <f>'2015-v1'!E89</f>
        <v>#REF!</v>
      </c>
      <c r="P458" s="229" t="e">
        <f>'2015-v1'!F89</f>
        <v>#REF!</v>
      </c>
      <c r="Q458" s="229" t="e">
        <f>'2015-v1'!G89</f>
        <v>#REF!</v>
      </c>
      <c r="R458" s="229" t="e">
        <f>'2015-v1'!H89</f>
        <v>#REF!</v>
      </c>
      <c r="S458" s="229" t="e">
        <f>'2015-v1'!I89</f>
        <v>#REF!</v>
      </c>
      <c r="T458" s="229" t="e">
        <f>'2015-v1'!J89</f>
        <v>#REF!</v>
      </c>
      <c r="U458" s="229" t="e">
        <f>'2015-v1'!K89</f>
        <v>#REF!</v>
      </c>
      <c r="V458" s="229" t="e">
        <f>'2015-v1'!L89</f>
        <v>#REF!</v>
      </c>
      <c r="W458" s="229" t="e">
        <f>'2015-v1'!M89</f>
        <v>#REF!</v>
      </c>
      <c r="X458" s="229" t="e">
        <f>'2015-v1'!N89</f>
        <v>#REF!</v>
      </c>
      <c r="Y458" s="229" t="e">
        <f>'2015-v1'!O89</f>
        <v>#REF!</v>
      </c>
      <c r="Z458" s="229" t="e">
        <f>'2015-v1'!P89</f>
        <v>#REF!</v>
      </c>
      <c r="AA458" s="229" t="e">
        <f>'2015-v1'!Q89</f>
        <v>#REF!</v>
      </c>
      <c r="AB458" s="229" t="e">
        <f>'2015-v1'!R89</f>
        <v>#REF!</v>
      </c>
      <c r="AC458" s="229" t="e">
        <f>'2015-v1'!S89</f>
        <v>#REF!</v>
      </c>
      <c r="AD458" s="229" t="e">
        <f>'2015-v1'!T89</f>
        <v>#REF!</v>
      </c>
      <c r="AF458" s="229" t="e">
        <f t="shared" si="7"/>
        <v>#REF!</v>
      </c>
    </row>
    <row r="459" spans="3:32" ht="135" x14ac:dyDescent="0.25">
      <c r="C459" s="169" t="e">
        <f>'2015-v1'!$B$3</f>
        <v>#REF!</v>
      </c>
      <c r="D459" s="169">
        <v>2014</v>
      </c>
      <c r="E459" s="169" t="e">
        <f>'2015-v1'!$B$4</f>
        <v>#REF!</v>
      </c>
      <c r="F459" s="169" t="e">
        <f>'2015-v1'!$B$7</f>
        <v>#REF!</v>
      </c>
      <c r="G459" s="169" t="e">
        <f>'2015-v1'!$B$8</f>
        <v>#REF!</v>
      </c>
      <c r="H459" s="170" t="e">
        <f>'2015-v1'!$B$9</f>
        <v>#REF!</v>
      </c>
      <c r="I459" s="169" t="e">
        <f>'2015-v1'!$B$10</f>
        <v>#REF!</v>
      </c>
      <c r="K459" s="263" t="s">
        <v>731</v>
      </c>
      <c r="L459" s="177">
        <v>3.1</v>
      </c>
      <c r="M459" s="229" t="e">
        <f>'2015-v1'!C90</f>
        <v>#REF!</v>
      </c>
      <c r="N459" s="229" t="e">
        <f>'2015-v1'!D90</f>
        <v>#REF!</v>
      </c>
      <c r="O459" s="229" t="e">
        <f>'2015-v1'!E90</f>
        <v>#REF!</v>
      </c>
      <c r="P459" s="229" t="e">
        <f>'2015-v1'!F90</f>
        <v>#REF!</v>
      </c>
      <c r="Q459" s="229" t="e">
        <f>'2015-v1'!G90</f>
        <v>#REF!</v>
      </c>
      <c r="R459" s="229" t="e">
        <f>'2015-v1'!H90</f>
        <v>#REF!</v>
      </c>
      <c r="S459" s="229" t="e">
        <f>'2015-v1'!I90</f>
        <v>#REF!</v>
      </c>
      <c r="T459" s="229" t="e">
        <f>'2015-v1'!J90</f>
        <v>#REF!</v>
      </c>
      <c r="U459" s="229" t="e">
        <f>'2015-v1'!K90</f>
        <v>#REF!</v>
      </c>
      <c r="V459" s="229" t="e">
        <f>'2015-v1'!L90</f>
        <v>#REF!</v>
      </c>
      <c r="W459" s="229" t="e">
        <f>'2015-v1'!M90</f>
        <v>#REF!</v>
      </c>
      <c r="X459" s="229" t="e">
        <f>'2015-v1'!N90</f>
        <v>#REF!</v>
      </c>
      <c r="Y459" s="229" t="e">
        <f>'2015-v1'!O90</f>
        <v>#REF!</v>
      </c>
      <c r="Z459" s="229" t="e">
        <f>'2015-v1'!P90</f>
        <v>#REF!</v>
      </c>
      <c r="AA459" s="229" t="e">
        <f>'2015-v1'!Q90</f>
        <v>#REF!</v>
      </c>
      <c r="AB459" s="229" t="e">
        <f>'2015-v1'!R90</f>
        <v>#REF!</v>
      </c>
      <c r="AC459" s="229" t="e">
        <f>'2015-v1'!S90</f>
        <v>#REF!</v>
      </c>
      <c r="AD459" s="229" t="e">
        <f>'2015-v1'!T90</f>
        <v>#REF!</v>
      </c>
      <c r="AF459" s="229" t="e">
        <f t="shared" si="7"/>
        <v>#REF!</v>
      </c>
    </row>
    <row r="460" spans="3:32" ht="75" x14ac:dyDescent="0.25">
      <c r="C460" s="169" t="e">
        <f>'2015-v1'!$B$3</f>
        <v>#REF!</v>
      </c>
      <c r="D460" s="169">
        <v>2014</v>
      </c>
      <c r="E460" s="169" t="e">
        <f>'2015-v1'!$B$4</f>
        <v>#REF!</v>
      </c>
      <c r="F460" s="169" t="e">
        <f>'2015-v1'!$B$7</f>
        <v>#REF!</v>
      </c>
      <c r="G460" s="169" t="e">
        <f>'2015-v1'!$B$8</f>
        <v>#REF!</v>
      </c>
      <c r="H460" s="170" t="e">
        <f>'2015-v1'!$B$9</f>
        <v>#REF!</v>
      </c>
      <c r="I460" s="169" t="e">
        <f>'2015-v1'!$B$10</f>
        <v>#REF!</v>
      </c>
      <c r="K460" s="263" t="s">
        <v>735</v>
      </c>
      <c r="L460" s="177">
        <v>3.11</v>
      </c>
      <c r="M460" s="229" t="e">
        <f>'2015-v1'!C91</f>
        <v>#REF!</v>
      </c>
      <c r="N460" s="229" t="e">
        <f>'2015-v1'!D91</f>
        <v>#REF!</v>
      </c>
      <c r="O460" s="229" t="e">
        <f>'2015-v1'!E91</f>
        <v>#REF!</v>
      </c>
      <c r="P460" s="229" t="e">
        <f>'2015-v1'!F91</f>
        <v>#REF!</v>
      </c>
      <c r="Q460" s="229" t="e">
        <f>'2015-v1'!G91</f>
        <v>#REF!</v>
      </c>
      <c r="R460" s="229" t="e">
        <f>'2015-v1'!H91</f>
        <v>#REF!</v>
      </c>
      <c r="S460" s="229" t="e">
        <f>'2015-v1'!I91</f>
        <v>#REF!</v>
      </c>
      <c r="T460" s="229" t="e">
        <f>'2015-v1'!J91</f>
        <v>#REF!</v>
      </c>
      <c r="U460" s="229" t="e">
        <f>'2015-v1'!K91</f>
        <v>#REF!</v>
      </c>
      <c r="V460" s="229" t="e">
        <f>'2015-v1'!L91</f>
        <v>#REF!</v>
      </c>
      <c r="W460" s="229" t="e">
        <f>'2015-v1'!M91</f>
        <v>#REF!</v>
      </c>
      <c r="X460" s="229" t="e">
        <f>'2015-v1'!N91</f>
        <v>#REF!</v>
      </c>
      <c r="Y460" s="229" t="e">
        <f>'2015-v1'!O91</f>
        <v>#REF!</v>
      </c>
      <c r="Z460" s="229" t="e">
        <f>'2015-v1'!P91</f>
        <v>#REF!</v>
      </c>
      <c r="AA460" s="229" t="e">
        <f>'2015-v1'!Q91</f>
        <v>#REF!</v>
      </c>
      <c r="AB460" s="229" t="e">
        <f>'2015-v1'!R91</f>
        <v>#REF!</v>
      </c>
      <c r="AC460" s="229" t="e">
        <f>'2015-v1'!S91</f>
        <v>#REF!</v>
      </c>
      <c r="AD460" s="229" t="e">
        <f>'2015-v1'!T91</f>
        <v>#REF!</v>
      </c>
      <c r="AF460" s="229" t="e">
        <f t="shared" si="7"/>
        <v>#REF!</v>
      </c>
    </row>
    <row r="461" spans="3:32" ht="30" x14ac:dyDescent="0.25">
      <c r="C461" s="169" t="e">
        <f>'2015-v1'!$B$3</f>
        <v>#REF!</v>
      </c>
      <c r="D461" s="169">
        <v>2014</v>
      </c>
      <c r="E461" s="169" t="e">
        <f>'2015-v1'!$B$4</f>
        <v>#REF!</v>
      </c>
      <c r="F461" s="169" t="e">
        <f>'2015-v1'!$B$7</f>
        <v>#REF!</v>
      </c>
      <c r="G461" s="169" t="e">
        <f>'2015-v1'!$B$8</f>
        <v>#REF!</v>
      </c>
      <c r="H461" s="170" t="e">
        <f>'2015-v1'!$B$9</f>
        <v>#REF!</v>
      </c>
      <c r="I461" s="169" t="e">
        <f>'2015-v1'!$B$10</f>
        <v>#REF!</v>
      </c>
      <c r="K461" s="257" t="s">
        <v>881</v>
      </c>
      <c r="L461" s="177" t="s">
        <v>880</v>
      </c>
      <c r="M461" s="229" t="e">
        <f>'2015-v1'!C92</f>
        <v>#REF!</v>
      </c>
      <c r="N461" s="229" t="e">
        <f>'2015-v1'!D92</f>
        <v>#REF!</v>
      </c>
      <c r="O461" s="229" t="e">
        <f>'2015-v1'!E92</f>
        <v>#REF!</v>
      </c>
      <c r="P461" s="229" t="e">
        <f>'2015-v1'!F92</f>
        <v>#REF!</v>
      </c>
      <c r="Q461" s="229" t="e">
        <f>'2015-v1'!G92</f>
        <v>#REF!</v>
      </c>
      <c r="R461" s="229" t="e">
        <f>'2015-v1'!H92</f>
        <v>#REF!</v>
      </c>
      <c r="S461" s="229" t="e">
        <f>'2015-v1'!I92</f>
        <v>#REF!</v>
      </c>
      <c r="T461" s="229" t="e">
        <f>'2015-v1'!J92</f>
        <v>#REF!</v>
      </c>
      <c r="U461" s="229" t="e">
        <f>'2015-v1'!K92</f>
        <v>#REF!</v>
      </c>
      <c r="V461" s="229" t="e">
        <f>'2015-v1'!L92</f>
        <v>#REF!</v>
      </c>
      <c r="W461" s="229" t="e">
        <f>'2015-v1'!M92</f>
        <v>#REF!</v>
      </c>
      <c r="X461" s="229" t="e">
        <f>'2015-v1'!N92</f>
        <v>#REF!</v>
      </c>
      <c r="Y461" s="229" t="e">
        <f>'2015-v1'!O92</f>
        <v>#REF!</v>
      </c>
      <c r="Z461" s="229" t="e">
        <f>'2015-v1'!P92</f>
        <v>#REF!</v>
      </c>
      <c r="AA461" s="229" t="e">
        <f>'2015-v1'!Q92</f>
        <v>#REF!</v>
      </c>
      <c r="AB461" s="229" t="e">
        <f>'2015-v1'!R92</f>
        <v>#REF!</v>
      </c>
      <c r="AC461" s="229" t="e">
        <f>'2015-v1'!S92</f>
        <v>#REF!</v>
      </c>
      <c r="AD461" s="229" t="e">
        <f>'2015-v1'!T92</f>
        <v>#REF!</v>
      </c>
      <c r="AF461" s="229" t="e">
        <f t="shared" si="7"/>
        <v>#REF!</v>
      </c>
    </row>
    <row r="462" spans="3:32" ht="75" x14ac:dyDescent="0.25">
      <c r="C462" s="169" t="e">
        <f>'2015-v1'!$B$3</f>
        <v>#REF!</v>
      </c>
      <c r="D462" s="169">
        <v>2014</v>
      </c>
      <c r="E462" s="169" t="e">
        <f>'2015-v1'!$B$4</f>
        <v>#REF!</v>
      </c>
      <c r="F462" s="169" t="e">
        <f>'2015-v1'!$B$7</f>
        <v>#REF!</v>
      </c>
      <c r="G462" s="169" t="e">
        <f>'2015-v1'!$B$8</f>
        <v>#REF!</v>
      </c>
      <c r="H462" s="170" t="e">
        <f>'2015-v1'!$B$9</f>
        <v>#REF!</v>
      </c>
      <c r="I462" s="169" t="e">
        <f>'2015-v1'!$B$10</f>
        <v>#REF!</v>
      </c>
      <c r="K462" s="263" t="s">
        <v>739</v>
      </c>
      <c r="L462" s="177">
        <v>3.12</v>
      </c>
      <c r="M462" s="229" t="e">
        <f>'2015-v1'!C93</f>
        <v>#REF!</v>
      </c>
      <c r="N462" s="229" t="e">
        <f>'2015-v1'!D93</f>
        <v>#REF!</v>
      </c>
      <c r="O462" s="229" t="e">
        <f>'2015-v1'!E93</f>
        <v>#REF!</v>
      </c>
      <c r="P462" s="229" t="e">
        <f>'2015-v1'!F93</f>
        <v>#REF!</v>
      </c>
      <c r="Q462" s="229" t="e">
        <f>'2015-v1'!G93</f>
        <v>#REF!</v>
      </c>
      <c r="R462" s="229" t="e">
        <f>'2015-v1'!H93</f>
        <v>#REF!</v>
      </c>
      <c r="S462" s="229" t="e">
        <f>'2015-v1'!I93</f>
        <v>#REF!</v>
      </c>
      <c r="T462" s="229" t="e">
        <f>'2015-v1'!J93</f>
        <v>#REF!</v>
      </c>
      <c r="U462" s="229" t="e">
        <f>'2015-v1'!K93</f>
        <v>#REF!</v>
      </c>
      <c r="V462" s="229" t="e">
        <f>'2015-v1'!L93</f>
        <v>#REF!</v>
      </c>
      <c r="W462" s="229" t="e">
        <f>'2015-v1'!M93</f>
        <v>#REF!</v>
      </c>
      <c r="X462" s="229" t="e">
        <f>'2015-v1'!N93</f>
        <v>#REF!</v>
      </c>
      <c r="Y462" s="229" t="e">
        <f>'2015-v1'!O93</f>
        <v>#REF!</v>
      </c>
      <c r="Z462" s="229" t="e">
        <f>'2015-v1'!P93</f>
        <v>#REF!</v>
      </c>
      <c r="AA462" s="229" t="e">
        <f>'2015-v1'!Q93</f>
        <v>#REF!</v>
      </c>
      <c r="AB462" s="229" t="e">
        <f>'2015-v1'!R93</f>
        <v>#REF!</v>
      </c>
      <c r="AC462" s="229" t="e">
        <f>'2015-v1'!S93</f>
        <v>#REF!</v>
      </c>
      <c r="AD462" s="229" t="e">
        <f>'2015-v1'!T93</f>
        <v>#REF!</v>
      </c>
      <c r="AF462" s="229" t="e">
        <f t="shared" si="7"/>
        <v>#REF!</v>
      </c>
    </row>
    <row r="463" spans="3:32" ht="30" x14ac:dyDescent="0.25">
      <c r="C463" s="169" t="e">
        <f>'2015-v1'!$B$3</f>
        <v>#REF!</v>
      </c>
      <c r="D463" s="169">
        <v>2014</v>
      </c>
      <c r="E463" s="169" t="e">
        <f>'2015-v1'!$B$4</f>
        <v>#REF!</v>
      </c>
      <c r="F463" s="169" t="e">
        <f>'2015-v1'!$B$7</f>
        <v>#REF!</v>
      </c>
      <c r="G463" s="169" t="e">
        <f>'2015-v1'!$B$8</f>
        <v>#REF!</v>
      </c>
      <c r="H463" s="170" t="e">
        <f>'2015-v1'!$B$9</f>
        <v>#REF!</v>
      </c>
      <c r="I463" s="169" t="e">
        <f>'2015-v1'!$B$10</f>
        <v>#REF!</v>
      </c>
      <c r="K463" s="263" t="s">
        <v>742</v>
      </c>
      <c r="L463" s="177">
        <v>3.13</v>
      </c>
      <c r="M463" s="229" t="e">
        <f>'2015-v1'!C94</f>
        <v>#REF!</v>
      </c>
      <c r="N463" s="229" t="e">
        <f>'2015-v1'!D94</f>
        <v>#REF!</v>
      </c>
      <c r="O463" s="229" t="e">
        <f>'2015-v1'!E94</f>
        <v>#REF!</v>
      </c>
      <c r="P463" s="229" t="e">
        <f>'2015-v1'!F94</f>
        <v>#REF!</v>
      </c>
      <c r="Q463" s="229" t="e">
        <f>'2015-v1'!G94</f>
        <v>#REF!</v>
      </c>
      <c r="R463" s="229" t="e">
        <f>'2015-v1'!H94</f>
        <v>#REF!</v>
      </c>
      <c r="S463" s="229" t="e">
        <f>'2015-v1'!I94</f>
        <v>#REF!</v>
      </c>
      <c r="T463" s="229" t="e">
        <f>'2015-v1'!J94</f>
        <v>#REF!</v>
      </c>
      <c r="U463" s="229" t="e">
        <f>'2015-v1'!K94</f>
        <v>#REF!</v>
      </c>
      <c r="V463" s="229" t="e">
        <f>'2015-v1'!L94</f>
        <v>#REF!</v>
      </c>
      <c r="W463" s="229" t="e">
        <f>'2015-v1'!M94</f>
        <v>#REF!</v>
      </c>
      <c r="X463" s="229" t="e">
        <f>'2015-v1'!N94</f>
        <v>#REF!</v>
      </c>
      <c r="Y463" s="229" t="e">
        <f>'2015-v1'!O94</f>
        <v>#REF!</v>
      </c>
      <c r="Z463" s="229" t="e">
        <f>'2015-v1'!P94</f>
        <v>#REF!</v>
      </c>
      <c r="AA463" s="229" t="e">
        <f>'2015-v1'!Q94</f>
        <v>#REF!</v>
      </c>
      <c r="AB463" s="229" t="e">
        <f>'2015-v1'!R94</f>
        <v>#REF!</v>
      </c>
      <c r="AC463" s="229" t="e">
        <f>'2015-v1'!S94</f>
        <v>#REF!</v>
      </c>
      <c r="AD463" s="229" t="e">
        <f>'2015-v1'!T94</f>
        <v>#REF!</v>
      </c>
      <c r="AF463" s="229" t="e">
        <f t="shared" si="7"/>
        <v>#REF!</v>
      </c>
    </row>
    <row r="464" spans="3:32" x14ac:dyDescent="0.25">
      <c r="C464" s="169" t="e">
        <f>'2015-v1'!$B$3</f>
        <v>#REF!</v>
      </c>
      <c r="D464" s="169">
        <v>2014</v>
      </c>
      <c r="E464" s="169" t="e">
        <f>'2015-v1'!$B$4</f>
        <v>#REF!</v>
      </c>
      <c r="F464" s="169" t="e">
        <f>'2015-v1'!$B$7</f>
        <v>#REF!</v>
      </c>
      <c r="G464" s="169" t="e">
        <f>'2015-v1'!$B$8</f>
        <v>#REF!</v>
      </c>
      <c r="H464" s="170" t="e">
        <f>'2015-v1'!$B$9</f>
        <v>#REF!</v>
      </c>
      <c r="I464" s="169" t="e">
        <f>'2015-v1'!$B$10</f>
        <v>#REF!</v>
      </c>
      <c r="K464" s="263" t="s">
        <v>744</v>
      </c>
      <c r="L464" s="177">
        <v>3.14</v>
      </c>
      <c r="M464" s="229" t="e">
        <f>'2015-v1'!C95</f>
        <v>#REF!</v>
      </c>
      <c r="N464" s="229" t="e">
        <f>'2015-v1'!D95</f>
        <v>#REF!</v>
      </c>
      <c r="O464" s="229" t="e">
        <f>'2015-v1'!E95</f>
        <v>#REF!</v>
      </c>
      <c r="P464" s="229" t="e">
        <f>'2015-v1'!F95</f>
        <v>#REF!</v>
      </c>
      <c r="Q464" s="229" t="e">
        <f>'2015-v1'!G95</f>
        <v>#REF!</v>
      </c>
      <c r="R464" s="229" t="e">
        <f>'2015-v1'!H95</f>
        <v>#REF!</v>
      </c>
      <c r="S464" s="229" t="e">
        <f>'2015-v1'!I95</f>
        <v>#REF!</v>
      </c>
      <c r="T464" s="229" t="e">
        <f>'2015-v1'!J95</f>
        <v>#REF!</v>
      </c>
      <c r="U464" s="229" t="e">
        <f>'2015-v1'!K95</f>
        <v>#REF!</v>
      </c>
      <c r="V464" s="229" t="e">
        <f>'2015-v1'!L95</f>
        <v>#REF!</v>
      </c>
      <c r="W464" s="229" t="e">
        <f>'2015-v1'!M95</f>
        <v>#REF!</v>
      </c>
      <c r="X464" s="229" t="e">
        <f>'2015-v1'!N95</f>
        <v>#REF!</v>
      </c>
      <c r="Y464" s="229" t="e">
        <f>'2015-v1'!O95</f>
        <v>#REF!</v>
      </c>
      <c r="Z464" s="229" t="e">
        <f>'2015-v1'!P95</f>
        <v>#REF!</v>
      </c>
      <c r="AA464" s="229" t="e">
        <f>'2015-v1'!Q95</f>
        <v>#REF!</v>
      </c>
      <c r="AB464" s="229" t="e">
        <f>'2015-v1'!R95</f>
        <v>#REF!</v>
      </c>
      <c r="AC464" s="229" t="e">
        <f>'2015-v1'!S95</f>
        <v>#REF!</v>
      </c>
      <c r="AD464" s="229" t="e">
        <f>'2015-v1'!T95</f>
        <v>#REF!</v>
      </c>
      <c r="AF464" s="229" t="e">
        <f t="shared" si="7"/>
        <v>#REF!</v>
      </c>
    </row>
    <row r="465" spans="3:32" ht="30" x14ac:dyDescent="0.25">
      <c r="C465" s="169" t="e">
        <f>'2015-v1'!$B$3</f>
        <v>#REF!</v>
      </c>
      <c r="D465" s="169">
        <v>2014</v>
      </c>
      <c r="E465" s="169" t="e">
        <f>'2015-v1'!$B$4</f>
        <v>#REF!</v>
      </c>
      <c r="F465" s="169" t="e">
        <f>'2015-v1'!$B$7</f>
        <v>#REF!</v>
      </c>
      <c r="G465" s="169" t="e">
        <f>'2015-v1'!$B$8</f>
        <v>#REF!</v>
      </c>
      <c r="H465" s="170" t="e">
        <f>'2015-v1'!$B$9</f>
        <v>#REF!</v>
      </c>
      <c r="I465" s="169" t="e">
        <f>'2015-v1'!$B$10</f>
        <v>#REF!</v>
      </c>
      <c r="K465" s="263" t="s">
        <v>746</v>
      </c>
      <c r="L465" s="177">
        <v>3.15</v>
      </c>
      <c r="M465" s="229" t="e">
        <f>'2015-v1'!C96</f>
        <v>#REF!</v>
      </c>
      <c r="N465" s="229" t="e">
        <f>'2015-v1'!D96</f>
        <v>#REF!</v>
      </c>
      <c r="O465" s="229" t="e">
        <f>'2015-v1'!E96</f>
        <v>#REF!</v>
      </c>
      <c r="P465" s="229" t="e">
        <f>'2015-v1'!F96</f>
        <v>#REF!</v>
      </c>
      <c r="Q465" s="229" t="e">
        <f>'2015-v1'!G96</f>
        <v>#REF!</v>
      </c>
      <c r="R465" s="229" t="e">
        <f>'2015-v1'!H96</f>
        <v>#REF!</v>
      </c>
      <c r="S465" s="229" t="e">
        <f>'2015-v1'!I96</f>
        <v>#REF!</v>
      </c>
      <c r="T465" s="229" t="e">
        <f>'2015-v1'!J96</f>
        <v>#REF!</v>
      </c>
      <c r="U465" s="229" t="e">
        <f>'2015-v1'!K96</f>
        <v>#REF!</v>
      </c>
      <c r="V465" s="229" t="e">
        <f>'2015-v1'!L96</f>
        <v>#REF!</v>
      </c>
      <c r="W465" s="229" t="e">
        <f>'2015-v1'!M96</f>
        <v>#REF!</v>
      </c>
      <c r="X465" s="229" t="e">
        <f>'2015-v1'!N96</f>
        <v>#REF!</v>
      </c>
      <c r="Y465" s="229" t="e">
        <f>'2015-v1'!O96</f>
        <v>#REF!</v>
      </c>
      <c r="Z465" s="229" t="e">
        <f>'2015-v1'!P96</f>
        <v>#REF!</v>
      </c>
      <c r="AA465" s="229" t="e">
        <f>'2015-v1'!Q96</f>
        <v>#REF!</v>
      </c>
      <c r="AB465" s="229" t="e">
        <f>'2015-v1'!R96</f>
        <v>#REF!</v>
      </c>
      <c r="AC465" s="229" t="e">
        <f>'2015-v1'!S96</f>
        <v>#REF!</v>
      </c>
      <c r="AD465" s="229" t="e">
        <f>'2015-v1'!T96</f>
        <v>#REF!</v>
      </c>
      <c r="AF465" s="229" t="e">
        <f t="shared" si="7"/>
        <v>#REF!</v>
      </c>
    </row>
    <row r="466" spans="3:32" x14ac:dyDescent="0.25">
      <c r="C466" s="169" t="e">
        <f>'2015-v1'!$B$3</f>
        <v>#REF!</v>
      </c>
      <c r="D466" s="169">
        <v>2014</v>
      </c>
      <c r="E466" s="169" t="e">
        <f>'2015-v1'!$B$4</f>
        <v>#REF!</v>
      </c>
      <c r="F466" s="169" t="e">
        <f>'2015-v1'!$B$7</f>
        <v>#REF!</v>
      </c>
      <c r="G466" s="169" t="e">
        <f>'2015-v1'!$B$8</f>
        <v>#REF!</v>
      </c>
      <c r="H466" s="170" t="e">
        <f>'2015-v1'!$B$9</f>
        <v>#REF!</v>
      </c>
      <c r="I466" s="169" t="e">
        <f>'2015-v1'!$B$10</f>
        <v>#REF!</v>
      </c>
      <c r="K466" s="257"/>
      <c r="L466" s="177">
        <v>0</v>
      </c>
      <c r="M466" s="229">
        <f>'2015-v1'!C97</f>
        <v>0</v>
      </c>
      <c r="N466" s="229">
        <f>'2015-v1'!D97</f>
        <v>0</v>
      </c>
      <c r="O466" s="229">
        <f>'2015-v1'!E97</f>
        <v>0</v>
      </c>
      <c r="P466" s="229">
        <f>'2015-v1'!F97</f>
        <v>0</v>
      </c>
      <c r="Q466" s="229">
        <f>'2015-v1'!G97</f>
        <v>0</v>
      </c>
      <c r="R466" s="229">
        <f>'2015-v1'!H97</f>
        <v>0</v>
      </c>
      <c r="S466" s="229">
        <f>'2015-v1'!I97</f>
        <v>0</v>
      </c>
      <c r="T466" s="229">
        <f>'2015-v1'!J97</f>
        <v>0</v>
      </c>
      <c r="U466" s="229">
        <f>'2015-v1'!K97</f>
        <v>0</v>
      </c>
      <c r="V466" s="229">
        <f>'2015-v1'!L97</f>
        <v>0</v>
      </c>
      <c r="W466" s="229">
        <f>'2015-v1'!M97</f>
        <v>0</v>
      </c>
      <c r="X466" s="229">
        <f>'2015-v1'!N97</f>
        <v>0</v>
      </c>
      <c r="Y466" s="229">
        <f>'2015-v1'!O97</f>
        <v>0</v>
      </c>
      <c r="Z466" s="229">
        <f>'2015-v1'!P97</f>
        <v>0</v>
      </c>
      <c r="AA466" s="229">
        <f>'2015-v1'!Q97</f>
        <v>0</v>
      </c>
      <c r="AB466" s="229">
        <f>'2015-v1'!R97</f>
        <v>0</v>
      </c>
      <c r="AC466" s="229">
        <f>'2015-v1'!S97</f>
        <v>0</v>
      </c>
      <c r="AD466" s="229">
        <f>'2015-v1'!T97</f>
        <v>0</v>
      </c>
      <c r="AF466" s="229">
        <f t="shared" si="7"/>
        <v>1</v>
      </c>
    </row>
    <row r="467" spans="3:32" ht="30" x14ac:dyDescent="0.25">
      <c r="C467" s="169" t="e">
        <f>'2015-v1'!$B$3</f>
        <v>#REF!</v>
      </c>
      <c r="D467" s="169">
        <v>2014</v>
      </c>
      <c r="E467" s="169" t="e">
        <f>'2015-v1'!$B$4</f>
        <v>#REF!</v>
      </c>
      <c r="F467" s="169" t="e">
        <f>'2015-v1'!$B$7</f>
        <v>#REF!</v>
      </c>
      <c r="G467" s="169" t="e">
        <f>'2015-v1'!$B$8</f>
        <v>#REF!</v>
      </c>
      <c r="H467" s="170" t="e">
        <f>'2015-v1'!$B$9</f>
        <v>#REF!</v>
      </c>
      <c r="I467" s="169" t="e">
        <f>'2015-v1'!$B$10</f>
        <v>#REF!</v>
      </c>
      <c r="K467" s="262" t="s">
        <v>753</v>
      </c>
      <c r="L467" s="177">
        <v>4</v>
      </c>
      <c r="M467" s="229" t="e">
        <f>'2015-v1'!C98</f>
        <v>#REF!</v>
      </c>
      <c r="N467" s="229" t="e">
        <f>'2015-v1'!D98</f>
        <v>#REF!</v>
      </c>
      <c r="O467" s="229" t="e">
        <f>'2015-v1'!E98</f>
        <v>#REF!</v>
      </c>
      <c r="P467" s="229" t="e">
        <f>'2015-v1'!F98</f>
        <v>#REF!</v>
      </c>
      <c r="Q467" s="229" t="e">
        <f>'2015-v1'!G98</f>
        <v>#REF!</v>
      </c>
      <c r="R467" s="229" t="e">
        <f>'2015-v1'!H98</f>
        <v>#REF!</v>
      </c>
      <c r="S467" s="229" t="e">
        <f>'2015-v1'!I98</f>
        <v>#REF!</v>
      </c>
      <c r="T467" s="229" t="e">
        <f>'2015-v1'!J98</f>
        <v>#REF!</v>
      </c>
      <c r="U467" s="229" t="e">
        <f>'2015-v1'!K98</f>
        <v>#REF!</v>
      </c>
      <c r="V467" s="229" t="e">
        <f>'2015-v1'!L98</f>
        <v>#REF!</v>
      </c>
      <c r="W467" s="229" t="e">
        <f>'2015-v1'!M98</f>
        <v>#REF!</v>
      </c>
      <c r="X467" s="229" t="e">
        <f>'2015-v1'!N98</f>
        <v>#REF!</v>
      </c>
      <c r="Y467" s="229" t="e">
        <f>'2015-v1'!O98</f>
        <v>#REF!</v>
      </c>
      <c r="Z467" s="229" t="e">
        <f>'2015-v1'!P98</f>
        <v>#REF!</v>
      </c>
      <c r="AA467" s="229" t="e">
        <f>'2015-v1'!Q98</f>
        <v>#REF!</v>
      </c>
      <c r="AB467" s="229" t="e">
        <f>'2015-v1'!R98</f>
        <v>#REF!</v>
      </c>
      <c r="AC467" s="229" t="e">
        <f>'2015-v1'!S98</f>
        <v>#REF!</v>
      </c>
      <c r="AD467" s="229" t="e">
        <f>'2015-v1'!T98</f>
        <v>#REF!</v>
      </c>
      <c r="AF467" s="229" t="e">
        <f t="shared" si="7"/>
        <v>#REF!</v>
      </c>
    </row>
    <row r="468" spans="3:32" x14ac:dyDescent="0.25">
      <c r="C468" s="169" t="e">
        <f>'2015-v1'!$B$3</f>
        <v>#REF!</v>
      </c>
      <c r="D468" s="169">
        <v>2014</v>
      </c>
      <c r="E468" s="169" t="e">
        <f>'2015-v1'!$B$4</f>
        <v>#REF!</v>
      </c>
      <c r="F468" s="169" t="e">
        <f>'2015-v1'!$B$7</f>
        <v>#REF!</v>
      </c>
      <c r="G468" s="169" t="e">
        <f>'2015-v1'!$B$8</f>
        <v>#REF!</v>
      </c>
      <c r="H468" s="170" t="e">
        <f>'2015-v1'!$B$9</f>
        <v>#REF!</v>
      </c>
      <c r="I468" s="169" t="e">
        <f>'2015-v1'!$B$10</f>
        <v>#REF!</v>
      </c>
      <c r="K468" s="257"/>
      <c r="L468" s="177">
        <v>0</v>
      </c>
      <c r="M468" s="229">
        <f>'2015-v1'!C99</f>
        <v>0</v>
      </c>
      <c r="N468" s="229">
        <f>'2015-v1'!D99</f>
        <v>0</v>
      </c>
      <c r="O468" s="229">
        <f>'2015-v1'!E99</f>
        <v>0</v>
      </c>
      <c r="P468" s="229">
        <f>'2015-v1'!F99</f>
        <v>0</v>
      </c>
      <c r="Q468" s="229">
        <f>'2015-v1'!G99</f>
        <v>0</v>
      </c>
      <c r="R468" s="229">
        <f>'2015-v1'!H99</f>
        <v>0</v>
      </c>
      <c r="S468" s="229">
        <f>'2015-v1'!I99</f>
        <v>0</v>
      </c>
      <c r="T468" s="229">
        <f>'2015-v1'!J99</f>
        <v>0</v>
      </c>
      <c r="U468" s="229">
        <f>'2015-v1'!K99</f>
        <v>0</v>
      </c>
      <c r="V468" s="229">
        <f>'2015-v1'!L99</f>
        <v>0</v>
      </c>
      <c r="W468" s="229">
        <f>'2015-v1'!M99</f>
        <v>0</v>
      </c>
      <c r="X468" s="229">
        <f>'2015-v1'!N99</f>
        <v>0</v>
      </c>
      <c r="Y468" s="229">
        <f>'2015-v1'!O99</f>
        <v>0</v>
      </c>
      <c r="Z468" s="229">
        <f>'2015-v1'!P99</f>
        <v>0</v>
      </c>
      <c r="AA468" s="229">
        <f>'2015-v1'!Q99</f>
        <v>0</v>
      </c>
      <c r="AB468" s="229">
        <f>'2015-v1'!R99</f>
        <v>0</v>
      </c>
      <c r="AC468" s="229">
        <f>'2015-v1'!S99</f>
        <v>0</v>
      </c>
      <c r="AD468" s="229">
        <f>'2015-v1'!T99</f>
        <v>0</v>
      </c>
      <c r="AF468" s="229">
        <f t="shared" si="7"/>
        <v>1</v>
      </c>
    </row>
    <row r="469" spans="3:32" ht="45" x14ac:dyDescent="0.25">
      <c r="C469" s="169" t="e">
        <f>'2015-v1'!$B$3</f>
        <v>#REF!</v>
      </c>
      <c r="D469" s="169">
        <v>2014</v>
      </c>
      <c r="E469" s="169" t="e">
        <f>'2015-v1'!$B$4</f>
        <v>#REF!</v>
      </c>
      <c r="F469" s="169" t="e">
        <f>'2015-v1'!$B$7</f>
        <v>#REF!</v>
      </c>
      <c r="G469" s="169" t="e">
        <f>'2015-v1'!$B$8</f>
        <v>#REF!</v>
      </c>
      <c r="H469" s="170" t="e">
        <f>'2015-v1'!$B$9</f>
        <v>#REF!</v>
      </c>
      <c r="I469" s="169" t="e">
        <f>'2015-v1'!$B$10</f>
        <v>#REF!</v>
      </c>
      <c r="K469" s="262" t="s">
        <v>756</v>
      </c>
      <c r="L469" s="177">
        <v>5</v>
      </c>
      <c r="M469" s="229" t="e">
        <f>'2015-v1'!C100</f>
        <v>#REF!</v>
      </c>
      <c r="N469" s="229" t="e">
        <f>'2015-v1'!D100</f>
        <v>#REF!</v>
      </c>
      <c r="O469" s="229" t="e">
        <f>'2015-v1'!E100</f>
        <v>#REF!</v>
      </c>
      <c r="P469" s="229" t="e">
        <f>'2015-v1'!F100</f>
        <v>#REF!</v>
      </c>
      <c r="Q469" s="229" t="e">
        <f>'2015-v1'!G100</f>
        <v>#REF!</v>
      </c>
      <c r="R469" s="229" t="e">
        <f>'2015-v1'!H100</f>
        <v>#REF!</v>
      </c>
      <c r="S469" s="229" t="e">
        <f>'2015-v1'!I100</f>
        <v>#REF!</v>
      </c>
      <c r="T469" s="229" t="e">
        <f>'2015-v1'!J100</f>
        <v>#REF!</v>
      </c>
      <c r="U469" s="229" t="e">
        <f>'2015-v1'!K100</f>
        <v>#REF!</v>
      </c>
      <c r="V469" s="229" t="e">
        <f>'2015-v1'!L100</f>
        <v>#REF!</v>
      </c>
      <c r="W469" s="229" t="e">
        <f>'2015-v1'!M100</f>
        <v>#REF!</v>
      </c>
      <c r="X469" s="229" t="e">
        <f>'2015-v1'!N100</f>
        <v>#REF!</v>
      </c>
      <c r="Y469" s="229" t="e">
        <f>'2015-v1'!O100</f>
        <v>#REF!</v>
      </c>
      <c r="Z469" s="229" t="e">
        <f>'2015-v1'!P100</f>
        <v>#REF!</v>
      </c>
      <c r="AA469" s="229" t="e">
        <f>'2015-v1'!Q100</f>
        <v>#REF!</v>
      </c>
      <c r="AB469" s="229" t="e">
        <f>'2015-v1'!R100</f>
        <v>#REF!</v>
      </c>
      <c r="AC469" s="229" t="e">
        <f>'2015-v1'!S100</f>
        <v>#REF!</v>
      </c>
      <c r="AD469" s="229" t="e">
        <f>'2015-v1'!T100</f>
        <v>#REF!</v>
      </c>
      <c r="AF469" s="229" t="e">
        <f t="shared" si="7"/>
        <v>#REF!</v>
      </c>
    </row>
    <row r="470" spans="3:32" x14ac:dyDescent="0.25">
      <c r="C470" s="169" t="e">
        <f>'2015-v1'!$B$3</f>
        <v>#REF!</v>
      </c>
      <c r="D470" s="169">
        <v>2014</v>
      </c>
      <c r="E470" s="169" t="e">
        <f>'2015-v1'!$B$4</f>
        <v>#REF!</v>
      </c>
      <c r="F470" s="169" t="e">
        <f>'2015-v1'!$B$7</f>
        <v>#REF!</v>
      </c>
      <c r="G470" s="169" t="e">
        <f>'2015-v1'!$B$8</f>
        <v>#REF!</v>
      </c>
      <c r="H470" s="170" t="e">
        <f>'2015-v1'!$B$9</f>
        <v>#REF!</v>
      </c>
      <c r="I470" s="169" t="e">
        <f>'2015-v1'!$B$10</f>
        <v>#REF!</v>
      </c>
      <c r="K470" s="257"/>
      <c r="L470" s="177">
        <v>0</v>
      </c>
      <c r="M470" s="229">
        <f>'2015-v1'!C101</f>
        <v>0</v>
      </c>
      <c r="N470" s="229">
        <f>'2015-v1'!D101</f>
        <v>0</v>
      </c>
      <c r="O470" s="229">
        <f>'2015-v1'!E101</f>
        <v>0</v>
      </c>
      <c r="P470" s="229">
        <f>'2015-v1'!F101</f>
        <v>0</v>
      </c>
      <c r="Q470" s="229">
        <f>'2015-v1'!G101</f>
        <v>0</v>
      </c>
      <c r="R470" s="229">
        <f>'2015-v1'!H101</f>
        <v>0</v>
      </c>
      <c r="S470" s="229">
        <f>'2015-v1'!I101</f>
        <v>0</v>
      </c>
      <c r="T470" s="229">
        <f>'2015-v1'!J101</f>
        <v>0</v>
      </c>
      <c r="U470" s="229">
        <f>'2015-v1'!K101</f>
        <v>0</v>
      </c>
      <c r="V470" s="229">
        <f>'2015-v1'!L101</f>
        <v>0</v>
      </c>
      <c r="W470" s="229">
        <f>'2015-v1'!M101</f>
        <v>0</v>
      </c>
      <c r="X470" s="229">
        <f>'2015-v1'!N101</f>
        <v>0</v>
      </c>
      <c r="Y470" s="229">
        <f>'2015-v1'!O101</f>
        <v>0</v>
      </c>
      <c r="Z470" s="229">
        <f>'2015-v1'!P101</f>
        <v>0</v>
      </c>
      <c r="AA470" s="229">
        <f>'2015-v1'!Q101</f>
        <v>0</v>
      </c>
      <c r="AB470" s="229">
        <f>'2015-v1'!R101</f>
        <v>0</v>
      </c>
      <c r="AC470" s="229">
        <f>'2015-v1'!S101</f>
        <v>0</v>
      </c>
      <c r="AD470" s="229">
        <f>'2015-v1'!T101</f>
        <v>0</v>
      </c>
      <c r="AF470" s="229">
        <f t="shared" si="7"/>
        <v>1</v>
      </c>
    </row>
    <row r="471" spans="3:32" x14ac:dyDescent="0.25">
      <c r="C471" s="169" t="e">
        <f>'2015-v1'!$B$3</f>
        <v>#REF!</v>
      </c>
      <c r="D471" s="169">
        <v>2014</v>
      </c>
      <c r="E471" s="169" t="e">
        <f>'2015-v1'!$B$4</f>
        <v>#REF!</v>
      </c>
      <c r="F471" s="169" t="e">
        <f>'2015-v1'!$B$7</f>
        <v>#REF!</v>
      </c>
      <c r="G471" s="169" t="e">
        <f>'2015-v1'!$B$8</f>
        <v>#REF!</v>
      </c>
      <c r="H471" s="170" t="e">
        <f>'2015-v1'!$B$9</f>
        <v>#REF!</v>
      </c>
      <c r="I471" s="169" t="e">
        <f>'2015-v1'!$B$10</f>
        <v>#REF!</v>
      </c>
      <c r="K471" s="262" t="s">
        <v>758</v>
      </c>
      <c r="L471" s="177">
        <v>6</v>
      </c>
      <c r="M471" s="229" t="e">
        <f>'2015-v1'!C102</f>
        <v>#REF!</v>
      </c>
      <c r="N471" s="229" t="e">
        <f>'2015-v1'!D102</f>
        <v>#REF!</v>
      </c>
      <c r="O471" s="229" t="e">
        <f>'2015-v1'!E102</f>
        <v>#REF!</v>
      </c>
      <c r="P471" s="229" t="e">
        <f>'2015-v1'!F102</f>
        <v>#REF!</v>
      </c>
      <c r="Q471" s="229" t="e">
        <f>'2015-v1'!G102</f>
        <v>#REF!</v>
      </c>
      <c r="R471" s="229" t="e">
        <f>'2015-v1'!H102</f>
        <v>#REF!</v>
      </c>
      <c r="S471" s="229" t="e">
        <f>'2015-v1'!I102</f>
        <v>#REF!</v>
      </c>
      <c r="T471" s="229" t="e">
        <f>'2015-v1'!J102</f>
        <v>#REF!</v>
      </c>
      <c r="U471" s="229" t="e">
        <f>'2015-v1'!K102</f>
        <v>#REF!</v>
      </c>
      <c r="V471" s="229" t="e">
        <f>'2015-v1'!L102</f>
        <v>#REF!</v>
      </c>
      <c r="W471" s="229" t="e">
        <f>'2015-v1'!M102</f>
        <v>#REF!</v>
      </c>
      <c r="X471" s="229" t="e">
        <f>'2015-v1'!N102</f>
        <v>#REF!</v>
      </c>
      <c r="Y471" s="229" t="e">
        <f>'2015-v1'!O102</f>
        <v>#REF!</v>
      </c>
      <c r="Z471" s="229" t="e">
        <f>'2015-v1'!P102</f>
        <v>#REF!</v>
      </c>
      <c r="AA471" s="229" t="e">
        <f>'2015-v1'!Q102</f>
        <v>#REF!</v>
      </c>
      <c r="AB471" s="229" t="e">
        <f>'2015-v1'!R102</f>
        <v>#REF!</v>
      </c>
      <c r="AC471" s="229" t="e">
        <f>'2015-v1'!S102</f>
        <v>#REF!</v>
      </c>
      <c r="AD471" s="229" t="e">
        <f>'2015-v1'!T102</f>
        <v>#REF!</v>
      </c>
      <c r="AF471" s="229" t="e">
        <f t="shared" si="7"/>
        <v>#REF!</v>
      </c>
    </row>
    <row r="472" spans="3:32" x14ac:dyDescent="0.25">
      <c r="C472" s="169" t="e">
        <f>'2015-v1'!$B$3</f>
        <v>#REF!</v>
      </c>
      <c r="D472" s="169">
        <v>2014</v>
      </c>
      <c r="E472" s="169" t="e">
        <f>'2015-v1'!$B$4</f>
        <v>#REF!</v>
      </c>
      <c r="F472" s="169" t="e">
        <f>'2015-v1'!$B$7</f>
        <v>#REF!</v>
      </c>
      <c r="G472" s="169" t="e">
        <f>'2015-v1'!$B$8</f>
        <v>#REF!</v>
      </c>
      <c r="H472" s="170" t="e">
        <f>'2015-v1'!$B$9</f>
        <v>#REF!</v>
      </c>
      <c r="I472" s="169" t="e">
        <f>'2015-v1'!$B$10</f>
        <v>#REF!</v>
      </c>
      <c r="K472" s="262"/>
      <c r="L472" s="177">
        <v>0</v>
      </c>
      <c r="M472" s="229">
        <f>'2015-v1'!C103</f>
        <v>0</v>
      </c>
      <c r="N472" s="229">
        <f>'2015-v1'!D103</f>
        <v>0</v>
      </c>
      <c r="O472" s="229">
        <f>'2015-v1'!E103</f>
        <v>0</v>
      </c>
      <c r="P472" s="229">
        <f>'2015-v1'!F103</f>
        <v>0</v>
      </c>
      <c r="Q472" s="229">
        <f>'2015-v1'!G103</f>
        <v>0</v>
      </c>
      <c r="R472" s="229">
        <f>'2015-v1'!H103</f>
        <v>0</v>
      </c>
      <c r="S472" s="229">
        <f>'2015-v1'!I103</f>
        <v>0</v>
      </c>
      <c r="T472" s="229">
        <f>'2015-v1'!J103</f>
        <v>0</v>
      </c>
      <c r="U472" s="229">
        <f>'2015-v1'!K103</f>
        <v>0</v>
      </c>
      <c r="V472" s="229">
        <f>'2015-v1'!L103</f>
        <v>0</v>
      </c>
      <c r="W472" s="229">
        <f>'2015-v1'!M103</f>
        <v>0</v>
      </c>
      <c r="X472" s="229">
        <f>'2015-v1'!N103</f>
        <v>0</v>
      </c>
      <c r="Y472" s="229">
        <f>'2015-v1'!O103</f>
        <v>0</v>
      </c>
      <c r="Z472" s="229">
        <f>'2015-v1'!P103</f>
        <v>0</v>
      </c>
      <c r="AA472" s="229">
        <f>'2015-v1'!Q103</f>
        <v>0</v>
      </c>
      <c r="AB472" s="229">
        <f>'2015-v1'!R103</f>
        <v>0</v>
      </c>
      <c r="AC472" s="229">
        <f>'2015-v1'!S103</f>
        <v>0</v>
      </c>
      <c r="AD472" s="229">
        <f>'2015-v1'!T103</f>
        <v>0</v>
      </c>
      <c r="AF472" s="229">
        <f t="shared" si="7"/>
        <v>1</v>
      </c>
    </row>
    <row r="473" spans="3:32" ht="30" x14ac:dyDescent="0.25">
      <c r="C473" s="169" t="e">
        <f>'2015-v1'!$B$3</f>
        <v>#REF!</v>
      </c>
      <c r="D473" s="169">
        <v>2014</v>
      </c>
      <c r="E473" s="169" t="e">
        <f>'2015-v1'!$B$4</f>
        <v>#REF!</v>
      </c>
      <c r="F473" s="169" t="e">
        <f>'2015-v1'!$B$7</f>
        <v>#REF!</v>
      </c>
      <c r="G473" s="169" t="e">
        <f>'2015-v1'!$B$8</f>
        <v>#REF!</v>
      </c>
      <c r="H473" s="170" t="e">
        <f>'2015-v1'!$B$9</f>
        <v>#REF!</v>
      </c>
      <c r="I473" s="169" t="e">
        <f>'2015-v1'!$B$10</f>
        <v>#REF!</v>
      </c>
      <c r="K473" s="262" t="s">
        <v>761</v>
      </c>
      <c r="L473" s="177">
        <v>7</v>
      </c>
      <c r="M473" s="229" t="e">
        <f>'2015-v1'!C104</f>
        <v>#REF!</v>
      </c>
      <c r="N473" s="229" t="e">
        <f>'2015-v1'!D104</f>
        <v>#REF!</v>
      </c>
      <c r="O473" s="229" t="e">
        <f>'2015-v1'!E104</f>
        <v>#REF!</v>
      </c>
      <c r="P473" s="229" t="e">
        <f>'2015-v1'!F104</f>
        <v>#REF!</v>
      </c>
      <c r="Q473" s="229" t="e">
        <f>'2015-v1'!G104</f>
        <v>#REF!</v>
      </c>
      <c r="R473" s="229" t="e">
        <f>'2015-v1'!H104</f>
        <v>#REF!</v>
      </c>
      <c r="S473" s="229" t="e">
        <f>'2015-v1'!I104</f>
        <v>#REF!</v>
      </c>
      <c r="T473" s="229" t="e">
        <f>'2015-v1'!J104</f>
        <v>#REF!</v>
      </c>
      <c r="U473" s="229" t="e">
        <f>'2015-v1'!K104</f>
        <v>#REF!</v>
      </c>
      <c r="V473" s="229" t="e">
        <f>'2015-v1'!L104</f>
        <v>#REF!</v>
      </c>
      <c r="W473" s="229" t="e">
        <f>'2015-v1'!M104</f>
        <v>#REF!</v>
      </c>
      <c r="X473" s="229" t="e">
        <f>'2015-v1'!N104</f>
        <v>#REF!</v>
      </c>
      <c r="Y473" s="229" t="e">
        <f>'2015-v1'!O104</f>
        <v>#REF!</v>
      </c>
      <c r="Z473" s="229" t="e">
        <f>'2015-v1'!P104</f>
        <v>#REF!</v>
      </c>
      <c r="AA473" s="229" t="e">
        <f>'2015-v1'!Q104</f>
        <v>#REF!</v>
      </c>
      <c r="AB473" s="229" t="e">
        <f>'2015-v1'!R104</f>
        <v>#REF!</v>
      </c>
      <c r="AC473" s="229" t="e">
        <f>'2015-v1'!S104</f>
        <v>#REF!</v>
      </c>
      <c r="AD473" s="229" t="e">
        <f>'2015-v1'!T104</f>
        <v>#REF!</v>
      </c>
      <c r="AF473" s="229" t="e">
        <f t="shared" si="7"/>
        <v>#REF!</v>
      </c>
    </row>
    <row r="474" spans="3:32" x14ac:dyDescent="0.25">
      <c r="C474" s="169" t="e">
        <f>'2015-v1'!$B$3</f>
        <v>#REF!</v>
      </c>
      <c r="D474" s="169">
        <v>2014</v>
      </c>
      <c r="E474" s="169" t="e">
        <f>'2015-v1'!$B$4</f>
        <v>#REF!</v>
      </c>
      <c r="F474" s="169" t="e">
        <f>'2015-v1'!$B$7</f>
        <v>#REF!</v>
      </c>
      <c r="G474" s="169" t="e">
        <f>'2015-v1'!$B$8</f>
        <v>#REF!</v>
      </c>
      <c r="H474" s="170" t="e">
        <f>'2015-v1'!$B$9</f>
        <v>#REF!</v>
      </c>
      <c r="I474" s="169" t="e">
        <f>'2015-v1'!$B$10</f>
        <v>#REF!</v>
      </c>
      <c r="K474" s="262"/>
      <c r="L474" s="177">
        <v>0</v>
      </c>
      <c r="M474" s="229">
        <f>'2015-v1'!C105</f>
        <v>0</v>
      </c>
      <c r="N474" s="229">
        <f>'2015-v1'!D105</f>
        <v>0</v>
      </c>
      <c r="O474" s="229">
        <f>'2015-v1'!E105</f>
        <v>0</v>
      </c>
      <c r="P474" s="229">
        <f>'2015-v1'!F105</f>
        <v>0</v>
      </c>
      <c r="Q474" s="229">
        <f>'2015-v1'!G105</f>
        <v>0</v>
      </c>
      <c r="R474" s="229">
        <f>'2015-v1'!H105</f>
        <v>0</v>
      </c>
      <c r="S474" s="229">
        <f>'2015-v1'!I105</f>
        <v>0</v>
      </c>
      <c r="T474" s="229">
        <f>'2015-v1'!J105</f>
        <v>0</v>
      </c>
      <c r="U474" s="229">
        <f>'2015-v1'!K105</f>
        <v>0</v>
      </c>
      <c r="V474" s="229">
        <f>'2015-v1'!L105</f>
        <v>0</v>
      </c>
      <c r="W474" s="229">
        <f>'2015-v1'!M105</f>
        <v>0</v>
      </c>
      <c r="X474" s="229">
        <f>'2015-v1'!N105</f>
        <v>0</v>
      </c>
      <c r="Y474" s="229">
        <f>'2015-v1'!O105</f>
        <v>0</v>
      </c>
      <c r="Z474" s="229">
        <f>'2015-v1'!P105</f>
        <v>0</v>
      </c>
      <c r="AA474" s="229">
        <f>'2015-v1'!Q105</f>
        <v>0</v>
      </c>
      <c r="AB474" s="229">
        <f>'2015-v1'!R105</f>
        <v>0</v>
      </c>
      <c r="AC474" s="229">
        <f>'2015-v1'!S105</f>
        <v>0</v>
      </c>
      <c r="AD474" s="229">
        <f>'2015-v1'!T105</f>
        <v>0</v>
      </c>
      <c r="AF474" s="229">
        <f t="shared" si="7"/>
        <v>1</v>
      </c>
    </row>
    <row r="475" spans="3:32" ht="45" x14ac:dyDescent="0.25">
      <c r="C475" s="169" t="e">
        <f>'2015-v1'!$B$3</f>
        <v>#REF!</v>
      </c>
      <c r="D475" s="169">
        <v>2014</v>
      </c>
      <c r="E475" s="169" t="e">
        <f>'2015-v1'!$B$4</f>
        <v>#REF!</v>
      </c>
      <c r="F475" s="169" t="e">
        <f>'2015-v1'!$B$7</f>
        <v>#REF!</v>
      </c>
      <c r="G475" s="169" t="e">
        <f>'2015-v1'!$B$8</f>
        <v>#REF!</v>
      </c>
      <c r="H475" s="170" t="e">
        <f>'2015-v1'!$B$9</f>
        <v>#REF!</v>
      </c>
      <c r="I475" s="169" t="e">
        <f>'2015-v1'!$B$10</f>
        <v>#REF!</v>
      </c>
      <c r="K475" s="262" t="s">
        <v>764</v>
      </c>
      <c r="L475" s="177">
        <v>8</v>
      </c>
      <c r="M475" s="229" t="e">
        <f>'2015-v1'!C106</f>
        <v>#REF!</v>
      </c>
      <c r="N475" s="229" t="e">
        <f>'2015-v1'!D106</f>
        <v>#REF!</v>
      </c>
      <c r="O475" s="229" t="e">
        <f>'2015-v1'!E106</f>
        <v>#REF!</v>
      </c>
      <c r="P475" s="229" t="e">
        <f>'2015-v1'!F106</f>
        <v>#REF!</v>
      </c>
      <c r="Q475" s="229" t="e">
        <f>'2015-v1'!G106</f>
        <v>#REF!</v>
      </c>
      <c r="R475" s="229" t="e">
        <f>'2015-v1'!H106</f>
        <v>#REF!</v>
      </c>
      <c r="S475" s="229" t="e">
        <f>'2015-v1'!I106</f>
        <v>#REF!</v>
      </c>
      <c r="T475" s="229" t="e">
        <f>'2015-v1'!J106</f>
        <v>#REF!</v>
      </c>
      <c r="U475" s="229" t="e">
        <f>'2015-v1'!K106</f>
        <v>#REF!</v>
      </c>
      <c r="V475" s="229" t="e">
        <f>'2015-v1'!L106</f>
        <v>#REF!</v>
      </c>
      <c r="W475" s="229" t="e">
        <f>'2015-v1'!M106</f>
        <v>#REF!</v>
      </c>
      <c r="X475" s="229" t="e">
        <f>'2015-v1'!N106</f>
        <v>#REF!</v>
      </c>
      <c r="Y475" s="229" t="e">
        <f>'2015-v1'!O106</f>
        <v>#REF!</v>
      </c>
      <c r="Z475" s="229" t="e">
        <f>'2015-v1'!P106</f>
        <v>#REF!</v>
      </c>
      <c r="AA475" s="229" t="e">
        <f>'2015-v1'!Q106</f>
        <v>#REF!</v>
      </c>
      <c r="AB475" s="229" t="e">
        <f>'2015-v1'!R106</f>
        <v>#REF!</v>
      </c>
      <c r="AC475" s="229" t="e">
        <f>'2015-v1'!S106</f>
        <v>#REF!</v>
      </c>
      <c r="AD475" s="229" t="e">
        <f>'2015-v1'!T106</f>
        <v>#REF!</v>
      </c>
      <c r="AF475" s="229" t="e">
        <f t="shared" si="7"/>
        <v>#REF!</v>
      </c>
    </row>
    <row r="476" spans="3:32" ht="30" x14ac:dyDescent="0.25">
      <c r="C476" s="169" t="e">
        <f>'2015-v1'!$B$3</f>
        <v>#REF!</v>
      </c>
      <c r="D476" s="169">
        <v>2014</v>
      </c>
      <c r="E476" s="169" t="e">
        <f>'2015-v1'!$B$4</f>
        <v>#REF!</v>
      </c>
      <c r="F476" s="169" t="e">
        <f>'2015-v1'!$B$7</f>
        <v>#REF!</v>
      </c>
      <c r="G476" s="169" t="e">
        <f>'2015-v1'!$B$8</f>
        <v>#REF!</v>
      </c>
      <c r="H476" s="170" t="e">
        <f>'2015-v1'!$B$9</f>
        <v>#REF!</v>
      </c>
      <c r="I476" s="169" t="e">
        <f>'2015-v1'!$B$10</f>
        <v>#REF!</v>
      </c>
      <c r="K476" s="263" t="s">
        <v>765</v>
      </c>
      <c r="L476" s="177">
        <v>8.1</v>
      </c>
      <c r="M476" s="229" t="e">
        <f>'2015-v1'!C107</f>
        <v>#REF!</v>
      </c>
      <c r="N476" s="229" t="e">
        <f>'2015-v1'!D107</f>
        <v>#REF!</v>
      </c>
      <c r="O476" s="229" t="e">
        <f>'2015-v1'!E107</f>
        <v>#REF!</v>
      </c>
      <c r="P476" s="229" t="e">
        <f>'2015-v1'!F107</f>
        <v>#REF!</v>
      </c>
      <c r="Q476" s="229" t="e">
        <f>'2015-v1'!G107</f>
        <v>#REF!</v>
      </c>
      <c r="R476" s="229" t="e">
        <f>'2015-v1'!H107</f>
        <v>#REF!</v>
      </c>
      <c r="S476" s="229" t="e">
        <f>'2015-v1'!I107</f>
        <v>#REF!</v>
      </c>
      <c r="T476" s="229" t="e">
        <f>'2015-v1'!J107</f>
        <v>#REF!</v>
      </c>
      <c r="U476" s="229" t="e">
        <f>'2015-v1'!K107</f>
        <v>#REF!</v>
      </c>
      <c r="V476" s="229" t="e">
        <f>'2015-v1'!L107</f>
        <v>#REF!</v>
      </c>
      <c r="W476" s="229" t="e">
        <f>'2015-v1'!M107</f>
        <v>#REF!</v>
      </c>
      <c r="X476" s="229" t="e">
        <f>'2015-v1'!N107</f>
        <v>#REF!</v>
      </c>
      <c r="Y476" s="229" t="e">
        <f>'2015-v1'!O107</f>
        <v>#REF!</v>
      </c>
      <c r="Z476" s="229" t="e">
        <f>'2015-v1'!P107</f>
        <v>#REF!</v>
      </c>
      <c r="AA476" s="229" t="e">
        <f>'2015-v1'!Q107</f>
        <v>#REF!</v>
      </c>
      <c r="AB476" s="229" t="e">
        <f>'2015-v1'!R107</f>
        <v>#REF!</v>
      </c>
      <c r="AC476" s="229" t="e">
        <f>'2015-v1'!S107</f>
        <v>#REF!</v>
      </c>
      <c r="AD476" s="229" t="e">
        <f>'2015-v1'!T107</f>
        <v>#REF!</v>
      </c>
      <c r="AF476" s="229" t="e">
        <f t="shared" si="7"/>
        <v>#REF!</v>
      </c>
    </row>
    <row r="477" spans="3:32" ht="30" x14ac:dyDescent="0.25">
      <c r="C477" s="169" t="e">
        <f>'2015-v1'!$B$3</f>
        <v>#REF!</v>
      </c>
      <c r="D477" s="169">
        <v>2014</v>
      </c>
      <c r="E477" s="169" t="e">
        <f>'2015-v1'!$B$4</f>
        <v>#REF!</v>
      </c>
      <c r="F477" s="169" t="e">
        <f>'2015-v1'!$B$7</f>
        <v>#REF!</v>
      </c>
      <c r="G477" s="169" t="e">
        <f>'2015-v1'!$B$8</f>
        <v>#REF!</v>
      </c>
      <c r="H477" s="170" t="e">
        <f>'2015-v1'!$B$9</f>
        <v>#REF!</v>
      </c>
      <c r="I477" s="169" t="e">
        <f>'2015-v1'!$B$10</f>
        <v>#REF!</v>
      </c>
      <c r="K477" s="263" t="s">
        <v>772</v>
      </c>
      <c r="L477" s="177">
        <v>8.1999999999999993</v>
      </c>
      <c r="M477" s="229" t="e">
        <f>'2015-v1'!C108</f>
        <v>#REF!</v>
      </c>
      <c r="N477" s="229" t="e">
        <f>'2015-v1'!D108</f>
        <v>#REF!</v>
      </c>
      <c r="O477" s="229" t="e">
        <f>'2015-v1'!E108</f>
        <v>#REF!</v>
      </c>
      <c r="P477" s="229" t="e">
        <f>'2015-v1'!F108</f>
        <v>#REF!</v>
      </c>
      <c r="Q477" s="229" t="e">
        <f>'2015-v1'!G108</f>
        <v>#REF!</v>
      </c>
      <c r="R477" s="229" t="e">
        <f>'2015-v1'!H108</f>
        <v>#REF!</v>
      </c>
      <c r="S477" s="229" t="e">
        <f>'2015-v1'!I108</f>
        <v>#REF!</v>
      </c>
      <c r="T477" s="229" t="e">
        <f>'2015-v1'!J108</f>
        <v>#REF!</v>
      </c>
      <c r="U477" s="229" t="e">
        <f>'2015-v1'!K108</f>
        <v>#REF!</v>
      </c>
      <c r="V477" s="229" t="e">
        <f>'2015-v1'!L108</f>
        <v>#REF!</v>
      </c>
      <c r="W477" s="229" t="e">
        <f>'2015-v1'!M108</f>
        <v>#REF!</v>
      </c>
      <c r="X477" s="229" t="e">
        <f>'2015-v1'!N108</f>
        <v>#REF!</v>
      </c>
      <c r="Y477" s="229" t="e">
        <f>'2015-v1'!O108</f>
        <v>#REF!</v>
      </c>
      <c r="Z477" s="229" t="e">
        <f>'2015-v1'!P108</f>
        <v>#REF!</v>
      </c>
      <c r="AA477" s="229" t="e">
        <f>'2015-v1'!Q108</f>
        <v>#REF!</v>
      </c>
      <c r="AB477" s="229" t="e">
        <f>'2015-v1'!R108</f>
        <v>#REF!</v>
      </c>
      <c r="AC477" s="229" t="e">
        <f>'2015-v1'!S108</f>
        <v>#REF!</v>
      </c>
      <c r="AD477" s="229" t="e">
        <f>'2015-v1'!T108</f>
        <v>#REF!</v>
      </c>
      <c r="AF477" s="229" t="e">
        <f t="shared" si="7"/>
        <v>#REF!</v>
      </c>
    </row>
    <row r="478" spans="3:32" ht="30" x14ac:dyDescent="0.25">
      <c r="C478" s="169" t="e">
        <f>'2015-v1'!$B$3</f>
        <v>#REF!</v>
      </c>
      <c r="D478" s="169">
        <v>2014</v>
      </c>
      <c r="E478" s="169" t="e">
        <f>'2015-v1'!$B$4</f>
        <v>#REF!</v>
      </c>
      <c r="F478" s="169" t="e">
        <f>'2015-v1'!$B$7</f>
        <v>#REF!</v>
      </c>
      <c r="G478" s="169" t="e">
        <f>'2015-v1'!$B$8</f>
        <v>#REF!</v>
      </c>
      <c r="H478" s="170" t="e">
        <f>'2015-v1'!$B$9</f>
        <v>#REF!</v>
      </c>
      <c r="I478" s="169" t="e">
        <f>'2015-v1'!$B$10</f>
        <v>#REF!</v>
      </c>
      <c r="K478" s="263" t="s">
        <v>774</v>
      </c>
      <c r="L478" s="177">
        <v>8.3000000000000007</v>
      </c>
      <c r="M478" s="229" t="e">
        <f>'2015-v1'!C109</f>
        <v>#REF!</v>
      </c>
      <c r="N478" s="229" t="e">
        <f>'2015-v1'!D109</f>
        <v>#REF!</v>
      </c>
      <c r="O478" s="229" t="e">
        <f>'2015-v1'!E109</f>
        <v>#REF!</v>
      </c>
      <c r="P478" s="229" t="e">
        <f>'2015-v1'!F109</f>
        <v>#REF!</v>
      </c>
      <c r="Q478" s="229" t="e">
        <f>'2015-v1'!G109</f>
        <v>#REF!</v>
      </c>
      <c r="R478" s="229" t="e">
        <f>'2015-v1'!H109</f>
        <v>#REF!</v>
      </c>
      <c r="S478" s="229" t="e">
        <f>'2015-v1'!I109</f>
        <v>#REF!</v>
      </c>
      <c r="T478" s="229" t="e">
        <f>'2015-v1'!J109</f>
        <v>#REF!</v>
      </c>
      <c r="U478" s="229" t="e">
        <f>'2015-v1'!K109</f>
        <v>#REF!</v>
      </c>
      <c r="V478" s="229" t="e">
        <f>'2015-v1'!L109</f>
        <v>#REF!</v>
      </c>
      <c r="W478" s="229" t="e">
        <f>'2015-v1'!M109</f>
        <v>#REF!</v>
      </c>
      <c r="X478" s="229" t="e">
        <f>'2015-v1'!N109</f>
        <v>#REF!</v>
      </c>
      <c r="Y478" s="229" t="e">
        <f>'2015-v1'!O109</f>
        <v>#REF!</v>
      </c>
      <c r="Z478" s="229" t="e">
        <f>'2015-v1'!P109</f>
        <v>#REF!</v>
      </c>
      <c r="AA478" s="229" t="e">
        <f>'2015-v1'!Q109</f>
        <v>#REF!</v>
      </c>
      <c r="AB478" s="229" t="e">
        <f>'2015-v1'!R109</f>
        <v>#REF!</v>
      </c>
      <c r="AC478" s="229" t="e">
        <f>'2015-v1'!S109</f>
        <v>#REF!</v>
      </c>
      <c r="AD478" s="229" t="e">
        <f>'2015-v1'!T109</f>
        <v>#REF!</v>
      </c>
      <c r="AF478" s="229" t="e">
        <f t="shared" si="7"/>
        <v>#REF!</v>
      </c>
    </row>
    <row r="479" spans="3:32" ht="30" x14ac:dyDescent="0.25">
      <c r="C479" s="169" t="e">
        <f>'2015-v1'!$B$3</f>
        <v>#REF!</v>
      </c>
      <c r="D479" s="169">
        <v>2014</v>
      </c>
      <c r="E479" s="169" t="e">
        <f>'2015-v1'!$B$4</f>
        <v>#REF!</v>
      </c>
      <c r="F479" s="169" t="e">
        <f>'2015-v1'!$B$7</f>
        <v>#REF!</v>
      </c>
      <c r="G479" s="169" t="e">
        <f>'2015-v1'!$B$8</f>
        <v>#REF!</v>
      </c>
      <c r="H479" s="170" t="e">
        <f>'2015-v1'!$B$9</f>
        <v>#REF!</v>
      </c>
      <c r="I479" s="169" t="e">
        <f>'2015-v1'!$B$10</f>
        <v>#REF!</v>
      </c>
      <c r="K479" s="263" t="s">
        <v>777</v>
      </c>
      <c r="L479" s="177">
        <v>8.4</v>
      </c>
      <c r="M479" s="229" t="e">
        <f>'2015-v1'!C110</f>
        <v>#REF!</v>
      </c>
      <c r="N479" s="229" t="e">
        <f>'2015-v1'!D110</f>
        <v>#REF!</v>
      </c>
      <c r="O479" s="229" t="e">
        <f>'2015-v1'!E110</f>
        <v>#REF!</v>
      </c>
      <c r="P479" s="229" t="e">
        <f>'2015-v1'!F110</f>
        <v>#REF!</v>
      </c>
      <c r="Q479" s="229" t="e">
        <f>'2015-v1'!G110</f>
        <v>#REF!</v>
      </c>
      <c r="R479" s="229" t="e">
        <f>'2015-v1'!H110</f>
        <v>#REF!</v>
      </c>
      <c r="S479" s="229" t="e">
        <f>'2015-v1'!I110</f>
        <v>#REF!</v>
      </c>
      <c r="T479" s="229" t="e">
        <f>'2015-v1'!J110</f>
        <v>#REF!</v>
      </c>
      <c r="U479" s="229" t="e">
        <f>'2015-v1'!K110</f>
        <v>#REF!</v>
      </c>
      <c r="V479" s="229" t="e">
        <f>'2015-v1'!L110</f>
        <v>#REF!</v>
      </c>
      <c r="W479" s="229" t="e">
        <f>'2015-v1'!M110</f>
        <v>#REF!</v>
      </c>
      <c r="X479" s="229" t="e">
        <f>'2015-v1'!N110</f>
        <v>#REF!</v>
      </c>
      <c r="Y479" s="229" t="e">
        <f>'2015-v1'!O110</f>
        <v>#REF!</v>
      </c>
      <c r="Z479" s="229" t="e">
        <f>'2015-v1'!P110</f>
        <v>#REF!</v>
      </c>
      <c r="AA479" s="229" t="e">
        <f>'2015-v1'!Q110</f>
        <v>#REF!</v>
      </c>
      <c r="AB479" s="229" t="e">
        <f>'2015-v1'!R110</f>
        <v>#REF!</v>
      </c>
      <c r="AC479" s="229" t="e">
        <f>'2015-v1'!S110</f>
        <v>#REF!</v>
      </c>
      <c r="AD479" s="229" t="e">
        <f>'2015-v1'!T110</f>
        <v>#REF!</v>
      </c>
      <c r="AF479" s="229" t="e">
        <f t="shared" si="7"/>
        <v>#REF!</v>
      </c>
    </row>
    <row r="480" spans="3:32" x14ac:dyDescent="0.25">
      <c r="C480" s="169" t="e">
        <f>'2015-v1'!$B$3</f>
        <v>#REF!</v>
      </c>
      <c r="D480" s="169">
        <v>2014</v>
      </c>
      <c r="E480" s="169" t="e">
        <f>'2015-v1'!$B$4</f>
        <v>#REF!</v>
      </c>
      <c r="F480" s="169" t="e">
        <f>'2015-v1'!$B$7</f>
        <v>#REF!</v>
      </c>
      <c r="G480" s="169" t="e">
        <f>'2015-v1'!$B$8</f>
        <v>#REF!</v>
      </c>
      <c r="H480" s="170" t="e">
        <f>'2015-v1'!$B$9</f>
        <v>#REF!</v>
      </c>
      <c r="I480" s="169" t="e">
        <f>'2015-v1'!$B$10</f>
        <v>#REF!</v>
      </c>
      <c r="K480" s="263" t="s">
        <v>781</v>
      </c>
      <c r="L480" s="177">
        <v>8.5</v>
      </c>
      <c r="M480" s="229" t="e">
        <f>'2015-v1'!C111</f>
        <v>#REF!</v>
      </c>
      <c r="N480" s="229" t="e">
        <f>'2015-v1'!D111</f>
        <v>#REF!</v>
      </c>
      <c r="O480" s="229" t="e">
        <f>'2015-v1'!E111</f>
        <v>#REF!</v>
      </c>
      <c r="P480" s="229" t="e">
        <f>'2015-v1'!F111</f>
        <v>#REF!</v>
      </c>
      <c r="Q480" s="229" t="e">
        <f>'2015-v1'!G111</f>
        <v>#REF!</v>
      </c>
      <c r="R480" s="229" t="e">
        <f>'2015-v1'!H111</f>
        <v>#REF!</v>
      </c>
      <c r="S480" s="229" t="e">
        <f>'2015-v1'!I111</f>
        <v>#REF!</v>
      </c>
      <c r="T480" s="229" t="e">
        <f>'2015-v1'!J111</f>
        <v>#REF!</v>
      </c>
      <c r="U480" s="229" t="e">
        <f>'2015-v1'!K111</f>
        <v>#REF!</v>
      </c>
      <c r="V480" s="229" t="e">
        <f>'2015-v1'!L111</f>
        <v>#REF!</v>
      </c>
      <c r="W480" s="229" t="e">
        <f>'2015-v1'!M111</f>
        <v>#REF!</v>
      </c>
      <c r="X480" s="229" t="e">
        <f>'2015-v1'!N111</f>
        <v>#REF!</v>
      </c>
      <c r="Y480" s="229" t="e">
        <f>'2015-v1'!O111</f>
        <v>#REF!</v>
      </c>
      <c r="Z480" s="229" t="e">
        <f>'2015-v1'!P111</f>
        <v>#REF!</v>
      </c>
      <c r="AA480" s="229" t="e">
        <f>'2015-v1'!Q111</f>
        <v>#REF!</v>
      </c>
      <c r="AB480" s="229" t="e">
        <f>'2015-v1'!R111</f>
        <v>#REF!</v>
      </c>
      <c r="AC480" s="229" t="e">
        <f>'2015-v1'!S111</f>
        <v>#REF!</v>
      </c>
      <c r="AD480" s="229" t="e">
        <f>'2015-v1'!T111</f>
        <v>#REF!</v>
      </c>
      <c r="AF480" s="229" t="e">
        <f t="shared" si="7"/>
        <v>#REF!</v>
      </c>
    </row>
    <row r="481" spans="3:32" ht="30" x14ac:dyDescent="0.25">
      <c r="C481" s="169" t="e">
        <f>'2015-v1'!$B$3</f>
        <v>#REF!</v>
      </c>
      <c r="D481" s="169">
        <v>2014</v>
      </c>
      <c r="E481" s="169" t="e">
        <f>'2015-v1'!$B$4</f>
        <v>#REF!</v>
      </c>
      <c r="F481" s="169" t="e">
        <f>'2015-v1'!$B$7</f>
        <v>#REF!</v>
      </c>
      <c r="G481" s="169" t="e">
        <f>'2015-v1'!$B$8</f>
        <v>#REF!</v>
      </c>
      <c r="H481" s="170" t="e">
        <f>'2015-v1'!$B$9</f>
        <v>#REF!</v>
      </c>
      <c r="I481" s="169" t="e">
        <f>'2015-v1'!$B$10</f>
        <v>#REF!</v>
      </c>
      <c r="K481" s="263" t="s">
        <v>783</v>
      </c>
      <c r="L481" s="177">
        <v>8.6</v>
      </c>
      <c r="M481" s="229" t="e">
        <f>'2015-v1'!C112</f>
        <v>#REF!</v>
      </c>
      <c r="N481" s="229" t="e">
        <f>'2015-v1'!D112</f>
        <v>#REF!</v>
      </c>
      <c r="O481" s="229" t="e">
        <f>'2015-v1'!E112</f>
        <v>#REF!</v>
      </c>
      <c r="P481" s="229" t="e">
        <f>'2015-v1'!F112</f>
        <v>#REF!</v>
      </c>
      <c r="Q481" s="229" t="e">
        <f>'2015-v1'!G112</f>
        <v>#REF!</v>
      </c>
      <c r="R481" s="229" t="e">
        <f>'2015-v1'!H112</f>
        <v>#REF!</v>
      </c>
      <c r="S481" s="229" t="e">
        <f>'2015-v1'!I112</f>
        <v>#REF!</v>
      </c>
      <c r="T481" s="229" t="e">
        <f>'2015-v1'!J112</f>
        <v>#REF!</v>
      </c>
      <c r="U481" s="229" t="e">
        <f>'2015-v1'!K112</f>
        <v>#REF!</v>
      </c>
      <c r="V481" s="229" t="e">
        <f>'2015-v1'!L112</f>
        <v>#REF!</v>
      </c>
      <c r="W481" s="229" t="e">
        <f>'2015-v1'!M112</f>
        <v>#REF!</v>
      </c>
      <c r="X481" s="229" t="e">
        <f>'2015-v1'!N112</f>
        <v>#REF!</v>
      </c>
      <c r="Y481" s="229" t="e">
        <f>'2015-v1'!O112</f>
        <v>#REF!</v>
      </c>
      <c r="Z481" s="229" t="e">
        <f>'2015-v1'!P112</f>
        <v>#REF!</v>
      </c>
      <c r="AA481" s="229" t="e">
        <f>'2015-v1'!Q112</f>
        <v>#REF!</v>
      </c>
      <c r="AB481" s="229" t="e">
        <f>'2015-v1'!R112</f>
        <v>#REF!</v>
      </c>
      <c r="AC481" s="229" t="e">
        <f>'2015-v1'!S112</f>
        <v>#REF!</v>
      </c>
      <c r="AD481" s="229" t="e">
        <f>'2015-v1'!T112</f>
        <v>#REF!</v>
      </c>
      <c r="AF481" s="229" t="e">
        <f t="shared" si="7"/>
        <v>#REF!</v>
      </c>
    </row>
    <row r="482" spans="3:32" x14ac:dyDescent="0.25">
      <c r="C482" s="169" t="e">
        <f>'2015-v1'!$B$3</f>
        <v>#REF!</v>
      </c>
      <c r="D482" s="169">
        <v>2014</v>
      </c>
      <c r="E482" s="169" t="e">
        <f>'2015-v1'!$B$4</f>
        <v>#REF!</v>
      </c>
      <c r="F482" s="169" t="e">
        <f>'2015-v1'!$B$7</f>
        <v>#REF!</v>
      </c>
      <c r="G482" s="169" t="e">
        <f>'2015-v1'!$B$8</f>
        <v>#REF!</v>
      </c>
      <c r="H482" s="170" t="e">
        <f>'2015-v1'!$B$9</f>
        <v>#REF!</v>
      </c>
      <c r="I482" s="169" t="e">
        <f>'2015-v1'!$B$10</f>
        <v>#REF!</v>
      </c>
      <c r="K482" s="257"/>
      <c r="L482" s="177">
        <v>0</v>
      </c>
      <c r="M482" s="229">
        <f>'2015-v1'!C113</f>
        <v>0</v>
      </c>
      <c r="N482" s="229">
        <f>'2015-v1'!D113</f>
        <v>0</v>
      </c>
      <c r="O482" s="229">
        <f>'2015-v1'!E113</f>
        <v>0</v>
      </c>
      <c r="P482" s="229">
        <f>'2015-v1'!F113</f>
        <v>0</v>
      </c>
      <c r="Q482" s="229">
        <f>'2015-v1'!G113</f>
        <v>0</v>
      </c>
      <c r="R482" s="229">
        <f>'2015-v1'!H113</f>
        <v>0</v>
      </c>
      <c r="S482" s="229">
        <f>'2015-v1'!I113</f>
        <v>0</v>
      </c>
      <c r="T482" s="229">
        <f>'2015-v1'!J113</f>
        <v>0</v>
      </c>
      <c r="U482" s="229">
        <f>'2015-v1'!K113</f>
        <v>0</v>
      </c>
      <c r="V482" s="229">
        <f>'2015-v1'!L113</f>
        <v>0</v>
      </c>
      <c r="W482" s="229">
        <f>'2015-v1'!M113</f>
        <v>0</v>
      </c>
      <c r="X482" s="229">
        <f>'2015-v1'!N113</f>
        <v>0</v>
      </c>
      <c r="Y482" s="229">
        <f>'2015-v1'!O113</f>
        <v>0</v>
      </c>
      <c r="Z482" s="229">
        <f>'2015-v1'!P113</f>
        <v>0</v>
      </c>
      <c r="AA482" s="229">
        <f>'2015-v1'!Q113</f>
        <v>0</v>
      </c>
      <c r="AB482" s="229">
        <f>'2015-v1'!R113</f>
        <v>0</v>
      </c>
      <c r="AC482" s="229">
        <f>'2015-v1'!S113</f>
        <v>0</v>
      </c>
      <c r="AD482" s="229">
        <f>'2015-v1'!T113</f>
        <v>0</v>
      </c>
      <c r="AF482" s="229">
        <f t="shared" si="7"/>
        <v>1</v>
      </c>
    </row>
    <row r="483" spans="3:32" ht="30" x14ac:dyDescent="0.25">
      <c r="C483" s="169" t="e">
        <f>'2015-v1'!$B$3</f>
        <v>#REF!</v>
      </c>
      <c r="D483" s="169">
        <v>2014</v>
      </c>
      <c r="E483" s="169" t="e">
        <f>'2015-v1'!$B$4</f>
        <v>#REF!</v>
      </c>
      <c r="F483" s="169" t="e">
        <f>'2015-v1'!$B$7</f>
        <v>#REF!</v>
      </c>
      <c r="G483" s="169" t="e">
        <f>'2015-v1'!$B$8</f>
        <v>#REF!</v>
      </c>
      <c r="H483" s="170" t="e">
        <f>'2015-v1'!$B$9</f>
        <v>#REF!</v>
      </c>
      <c r="I483" s="169" t="e">
        <f>'2015-v1'!$B$10</f>
        <v>#REF!</v>
      </c>
      <c r="K483" s="262" t="s">
        <v>788</v>
      </c>
      <c r="L483" s="177">
        <v>9</v>
      </c>
      <c r="M483" s="229" t="e">
        <f>'2015-v1'!C114</f>
        <v>#REF!</v>
      </c>
      <c r="N483" s="229" t="e">
        <f>'2015-v1'!D114</f>
        <v>#REF!</v>
      </c>
      <c r="O483" s="229" t="e">
        <f>'2015-v1'!E114</f>
        <v>#REF!</v>
      </c>
      <c r="P483" s="229" t="e">
        <f>'2015-v1'!F114</f>
        <v>#REF!</v>
      </c>
      <c r="Q483" s="229" t="e">
        <f>'2015-v1'!G114</f>
        <v>#REF!</v>
      </c>
      <c r="R483" s="229" t="e">
        <f>'2015-v1'!H114</f>
        <v>#REF!</v>
      </c>
      <c r="S483" s="229" t="e">
        <f>'2015-v1'!I114</f>
        <v>#REF!</v>
      </c>
      <c r="T483" s="229" t="e">
        <f>'2015-v1'!J114</f>
        <v>#REF!</v>
      </c>
      <c r="U483" s="229" t="e">
        <f>'2015-v1'!K114</f>
        <v>#REF!</v>
      </c>
      <c r="V483" s="229" t="e">
        <f>'2015-v1'!L114</f>
        <v>#REF!</v>
      </c>
      <c r="W483" s="229" t="e">
        <f>'2015-v1'!M114</f>
        <v>#REF!</v>
      </c>
      <c r="X483" s="229" t="e">
        <f>'2015-v1'!N114</f>
        <v>#REF!</v>
      </c>
      <c r="Y483" s="229" t="e">
        <f>'2015-v1'!O114</f>
        <v>#REF!</v>
      </c>
      <c r="Z483" s="229" t="e">
        <f>'2015-v1'!P114</f>
        <v>#REF!</v>
      </c>
      <c r="AA483" s="229" t="e">
        <f>'2015-v1'!Q114</f>
        <v>#REF!</v>
      </c>
      <c r="AB483" s="229" t="e">
        <f>'2015-v1'!R114</f>
        <v>#REF!</v>
      </c>
      <c r="AC483" s="229" t="e">
        <f>'2015-v1'!S114</f>
        <v>#REF!</v>
      </c>
      <c r="AD483" s="229" t="e">
        <f>'2015-v1'!T114</f>
        <v>#REF!</v>
      </c>
      <c r="AF483" s="229" t="e">
        <f t="shared" si="7"/>
        <v>#REF!</v>
      </c>
    </row>
    <row r="484" spans="3:32" x14ac:dyDescent="0.25">
      <c r="C484" s="169" t="e">
        <f>'2015-v1'!$B$3</f>
        <v>#REF!</v>
      </c>
      <c r="D484" s="169">
        <v>2014</v>
      </c>
      <c r="E484" s="169" t="e">
        <f>'2015-v1'!$B$4</f>
        <v>#REF!</v>
      </c>
      <c r="F484" s="169" t="e">
        <f>'2015-v1'!$B$7</f>
        <v>#REF!</v>
      </c>
      <c r="G484" s="169" t="e">
        <f>'2015-v1'!$B$8</f>
        <v>#REF!</v>
      </c>
      <c r="H484" s="170" t="e">
        <f>'2015-v1'!$B$9</f>
        <v>#REF!</v>
      </c>
      <c r="I484" s="169" t="e">
        <f>'2015-v1'!$B$10</f>
        <v>#REF!</v>
      </c>
      <c r="K484" s="263" t="s">
        <v>789</v>
      </c>
      <c r="L484" s="177">
        <v>9.1</v>
      </c>
      <c r="M484" s="229" t="e">
        <f>'2015-v1'!C115</f>
        <v>#REF!</v>
      </c>
      <c r="N484" s="229" t="e">
        <f>'2015-v1'!D115</f>
        <v>#REF!</v>
      </c>
      <c r="O484" s="229" t="e">
        <f>'2015-v1'!E115</f>
        <v>#REF!</v>
      </c>
      <c r="P484" s="229" t="e">
        <f>'2015-v1'!F115</f>
        <v>#REF!</v>
      </c>
      <c r="Q484" s="229" t="e">
        <f>'2015-v1'!G115</f>
        <v>#REF!</v>
      </c>
      <c r="R484" s="229" t="e">
        <f>'2015-v1'!H115</f>
        <v>#REF!</v>
      </c>
      <c r="S484" s="229" t="e">
        <f>'2015-v1'!I115</f>
        <v>#REF!</v>
      </c>
      <c r="T484" s="229" t="e">
        <f>'2015-v1'!J115</f>
        <v>#REF!</v>
      </c>
      <c r="U484" s="229" t="e">
        <f>'2015-v1'!K115</f>
        <v>#REF!</v>
      </c>
      <c r="V484" s="229" t="e">
        <f>'2015-v1'!L115</f>
        <v>#REF!</v>
      </c>
      <c r="W484" s="229" t="e">
        <f>'2015-v1'!M115</f>
        <v>#REF!</v>
      </c>
      <c r="X484" s="229" t="e">
        <f>'2015-v1'!N115</f>
        <v>#REF!</v>
      </c>
      <c r="Y484" s="229" t="e">
        <f>'2015-v1'!O115</f>
        <v>#REF!</v>
      </c>
      <c r="Z484" s="229" t="e">
        <f>'2015-v1'!P115</f>
        <v>#REF!</v>
      </c>
      <c r="AA484" s="229" t="e">
        <f>'2015-v1'!Q115</f>
        <v>#REF!</v>
      </c>
      <c r="AB484" s="229" t="e">
        <f>'2015-v1'!R115</f>
        <v>#REF!</v>
      </c>
      <c r="AC484" s="229" t="e">
        <f>'2015-v1'!S115</f>
        <v>#REF!</v>
      </c>
      <c r="AD484" s="229" t="e">
        <f>'2015-v1'!T115</f>
        <v>#REF!</v>
      </c>
      <c r="AF484" s="229" t="e">
        <f t="shared" si="7"/>
        <v>#REF!</v>
      </c>
    </row>
    <row r="485" spans="3:32" ht="30" x14ac:dyDescent="0.25">
      <c r="C485" s="169" t="e">
        <f>'2015-v1'!$B$3</f>
        <v>#REF!</v>
      </c>
      <c r="D485" s="169">
        <v>2014</v>
      </c>
      <c r="E485" s="169" t="e">
        <f>'2015-v1'!$B$4</f>
        <v>#REF!</v>
      </c>
      <c r="F485" s="169" t="e">
        <f>'2015-v1'!$B$7</f>
        <v>#REF!</v>
      </c>
      <c r="G485" s="169" t="e">
        <f>'2015-v1'!$B$8</f>
        <v>#REF!</v>
      </c>
      <c r="H485" s="170" t="e">
        <f>'2015-v1'!$B$9</f>
        <v>#REF!</v>
      </c>
      <c r="I485" s="169" t="e">
        <f>'2015-v1'!$B$10</f>
        <v>#REF!</v>
      </c>
      <c r="K485" s="263" t="s">
        <v>1183</v>
      </c>
      <c r="L485" s="177">
        <v>9.1999999999999993</v>
      </c>
      <c r="M485" s="229" t="e">
        <f>'2015-v1'!C116</f>
        <v>#REF!</v>
      </c>
      <c r="N485" s="229" t="e">
        <f>'2015-v1'!D116</f>
        <v>#REF!</v>
      </c>
      <c r="O485" s="229" t="e">
        <f>'2015-v1'!E116</f>
        <v>#REF!</v>
      </c>
      <c r="P485" s="229" t="e">
        <f>'2015-v1'!F116</f>
        <v>#REF!</v>
      </c>
      <c r="Q485" s="229" t="e">
        <f>'2015-v1'!G116</f>
        <v>#REF!</v>
      </c>
      <c r="R485" s="229" t="e">
        <f>'2015-v1'!H116</f>
        <v>#REF!</v>
      </c>
      <c r="S485" s="229" t="e">
        <f>'2015-v1'!I116</f>
        <v>#REF!</v>
      </c>
      <c r="T485" s="229" t="e">
        <f>'2015-v1'!J116</f>
        <v>#REF!</v>
      </c>
      <c r="U485" s="229" t="e">
        <f>'2015-v1'!K116</f>
        <v>#REF!</v>
      </c>
      <c r="V485" s="229" t="e">
        <f>'2015-v1'!L116</f>
        <v>#REF!</v>
      </c>
      <c r="W485" s="229" t="e">
        <f>'2015-v1'!M116</f>
        <v>#REF!</v>
      </c>
      <c r="X485" s="229" t="e">
        <f>'2015-v1'!N116</f>
        <v>#REF!</v>
      </c>
      <c r="Y485" s="229" t="e">
        <f>'2015-v1'!O116</f>
        <v>#REF!</v>
      </c>
      <c r="Z485" s="229" t="e">
        <f>'2015-v1'!P116</f>
        <v>#REF!</v>
      </c>
      <c r="AA485" s="229" t="e">
        <f>'2015-v1'!Q116</f>
        <v>#REF!</v>
      </c>
      <c r="AB485" s="229" t="e">
        <f>'2015-v1'!R116</f>
        <v>#REF!</v>
      </c>
      <c r="AC485" s="229" t="e">
        <f>'2015-v1'!S116</f>
        <v>#REF!</v>
      </c>
      <c r="AD485" s="229" t="e">
        <f>'2015-v1'!T116</f>
        <v>#REF!</v>
      </c>
      <c r="AF485" s="229" t="e">
        <f t="shared" si="7"/>
        <v>#REF!</v>
      </c>
    </row>
    <row r="486" spans="3:32" x14ac:dyDescent="0.25">
      <c r="C486" s="169" t="e">
        <f>'2015-v1'!$B$3</f>
        <v>#REF!</v>
      </c>
      <c r="D486" s="169">
        <v>2014</v>
      </c>
      <c r="E486" s="169" t="e">
        <f>'2015-v1'!$B$4</f>
        <v>#REF!</v>
      </c>
      <c r="F486" s="169" t="e">
        <f>'2015-v1'!$B$7</f>
        <v>#REF!</v>
      </c>
      <c r="G486" s="169" t="e">
        <f>'2015-v1'!$B$8</f>
        <v>#REF!</v>
      </c>
      <c r="H486" s="170" t="e">
        <f>'2015-v1'!$B$9</f>
        <v>#REF!</v>
      </c>
      <c r="I486" s="169" t="e">
        <f>'2015-v1'!$B$10</f>
        <v>#REF!</v>
      </c>
      <c r="K486" s="263"/>
      <c r="L486" s="177"/>
      <c r="M486" s="229" t="e">
        <f>'2015-v1'!C117</f>
        <v>#REF!</v>
      </c>
      <c r="N486" s="229" t="e">
        <f>'2015-v1'!D117</f>
        <v>#REF!</v>
      </c>
      <c r="O486" s="229" t="e">
        <f>'2015-v1'!E117</f>
        <v>#REF!</v>
      </c>
      <c r="P486" s="229" t="e">
        <f>'2015-v1'!F117</f>
        <v>#REF!</v>
      </c>
      <c r="Q486" s="229" t="e">
        <f>'2015-v1'!G117</f>
        <v>#REF!</v>
      </c>
      <c r="R486" s="229" t="e">
        <f>'2015-v1'!H117</f>
        <v>#REF!</v>
      </c>
      <c r="S486" s="229" t="e">
        <f>'2015-v1'!I117</f>
        <v>#REF!</v>
      </c>
      <c r="T486" s="229" t="e">
        <f>'2015-v1'!J117</f>
        <v>#REF!</v>
      </c>
      <c r="U486" s="229" t="e">
        <f>'2015-v1'!K117</f>
        <v>#REF!</v>
      </c>
      <c r="V486" s="229" t="e">
        <f>'2015-v1'!L117</f>
        <v>#REF!</v>
      </c>
      <c r="W486" s="229" t="e">
        <f>'2015-v1'!M117</f>
        <v>#REF!</v>
      </c>
      <c r="X486" s="229" t="e">
        <f>'2015-v1'!N117</f>
        <v>#REF!</v>
      </c>
      <c r="Y486" s="229" t="e">
        <f>'2015-v1'!O117</f>
        <v>#REF!</v>
      </c>
      <c r="Z486" s="229" t="e">
        <f>'2015-v1'!P117</f>
        <v>#REF!</v>
      </c>
      <c r="AA486" s="229" t="e">
        <f>'2015-v1'!Q117</f>
        <v>#REF!</v>
      </c>
      <c r="AB486" s="229" t="e">
        <f>'2015-v1'!R117</f>
        <v>#REF!</v>
      </c>
      <c r="AC486" s="229" t="e">
        <f>'2015-v1'!S117</f>
        <v>#REF!</v>
      </c>
      <c r="AD486" s="229" t="e">
        <f>'2015-v1'!T117</f>
        <v>#REF!</v>
      </c>
      <c r="AF486" s="229" t="e">
        <f t="shared" si="7"/>
        <v>#REF!</v>
      </c>
    </row>
    <row r="487" spans="3:32" ht="45" x14ac:dyDescent="0.25">
      <c r="C487" s="169" t="e">
        <f>'2015-v1'!$B$3</f>
        <v>#REF!</v>
      </c>
      <c r="D487" s="169">
        <v>2014</v>
      </c>
      <c r="E487" s="169" t="e">
        <f>'2015-v1'!$B$4</f>
        <v>#REF!</v>
      </c>
      <c r="F487" s="169" t="e">
        <f>'2015-v1'!$B$7</f>
        <v>#REF!</v>
      </c>
      <c r="G487" s="169" t="e">
        <f>'2015-v1'!$B$8</f>
        <v>#REF!</v>
      </c>
      <c r="H487" s="170" t="e">
        <f>'2015-v1'!$B$9</f>
        <v>#REF!</v>
      </c>
      <c r="I487" s="169" t="e">
        <f>'2015-v1'!$B$10</f>
        <v>#REF!</v>
      </c>
      <c r="K487" s="263" t="s">
        <v>794</v>
      </c>
      <c r="L487" s="177">
        <v>9.3000000000000007</v>
      </c>
      <c r="M487" s="229" t="e">
        <f>'2015-v1'!C118</f>
        <v>#REF!</v>
      </c>
      <c r="N487" s="229" t="e">
        <f>'2015-v1'!D118</f>
        <v>#REF!</v>
      </c>
      <c r="O487" s="229" t="e">
        <f>'2015-v1'!E118</f>
        <v>#REF!</v>
      </c>
      <c r="P487" s="229" t="e">
        <f>'2015-v1'!F118</f>
        <v>#REF!</v>
      </c>
      <c r="Q487" s="229" t="e">
        <f>'2015-v1'!G118</f>
        <v>#REF!</v>
      </c>
      <c r="R487" s="229" t="e">
        <f>'2015-v1'!H118</f>
        <v>#REF!</v>
      </c>
      <c r="S487" s="229" t="e">
        <f>'2015-v1'!I118</f>
        <v>#REF!</v>
      </c>
      <c r="T487" s="229" t="e">
        <f>'2015-v1'!J118</f>
        <v>#REF!</v>
      </c>
      <c r="U487" s="229" t="e">
        <f>'2015-v1'!K118</f>
        <v>#REF!</v>
      </c>
      <c r="V487" s="229" t="e">
        <f>'2015-v1'!L118</f>
        <v>#REF!</v>
      </c>
      <c r="W487" s="229" t="e">
        <f>'2015-v1'!M118</f>
        <v>#REF!</v>
      </c>
      <c r="X487" s="229" t="e">
        <f>'2015-v1'!N118</f>
        <v>#REF!</v>
      </c>
      <c r="Y487" s="229" t="e">
        <f>'2015-v1'!O118</f>
        <v>#REF!</v>
      </c>
      <c r="Z487" s="229" t="e">
        <f>'2015-v1'!P118</f>
        <v>#REF!</v>
      </c>
      <c r="AA487" s="229" t="e">
        <f>'2015-v1'!Q118</f>
        <v>#REF!</v>
      </c>
      <c r="AB487" s="229" t="e">
        <f>'2015-v1'!R118</f>
        <v>#REF!</v>
      </c>
      <c r="AC487" s="229" t="e">
        <f>'2015-v1'!S118</f>
        <v>#REF!</v>
      </c>
      <c r="AD487" s="229" t="e">
        <f>'2015-v1'!T118</f>
        <v>#REF!</v>
      </c>
      <c r="AF487" s="229" t="e">
        <f t="shared" si="7"/>
        <v>#REF!</v>
      </c>
    </row>
    <row r="488" spans="3:32" x14ac:dyDescent="0.25">
      <c r="C488" s="169" t="e">
        <f>'2015-v1'!$B$3</f>
        <v>#REF!</v>
      </c>
      <c r="D488" s="169">
        <v>2014</v>
      </c>
      <c r="E488" s="169" t="e">
        <f>'2015-v1'!$B$4</f>
        <v>#REF!</v>
      </c>
      <c r="F488" s="169" t="e">
        <f>'2015-v1'!$B$7</f>
        <v>#REF!</v>
      </c>
      <c r="G488" s="169" t="e">
        <f>'2015-v1'!$B$8</f>
        <v>#REF!</v>
      </c>
      <c r="H488" s="170" t="e">
        <f>'2015-v1'!$B$9</f>
        <v>#REF!</v>
      </c>
      <c r="I488" s="169" t="e">
        <f>'2015-v1'!$B$10</f>
        <v>#REF!</v>
      </c>
      <c r="K488" s="263"/>
      <c r="L488" s="177">
        <v>0</v>
      </c>
      <c r="M488" s="229">
        <f>'2015-v1'!C119</f>
        <v>0</v>
      </c>
      <c r="N488" s="229">
        <f>'2015-v1'!D119</f>
        <v>0</v>
      </c>
      <c r="O488" s="229">
        <f>'2015-v1'!E119</f>
        <v>0</v>
      </c>
      <c r="P488" s="229">
        <f>'2015-v1'!F119</f>
        <v>0</v>
      </c>
      <c r="Q488" s="229">
        <f>'2015-v1'!G119</f>
        <v>0</v>
      </c>
      <c r="R488" s="229">
        <f>'2015-v1'!H119</f>
        <v>0</v>
      </c>
      <c r="S488" s="229">
        <f>'2015-v1'!I119</f>
        <v>0</v>
      </c>
      <c r="T488" s="229">
        <f>'2015-v1'!J119</f>
        <v>0</v>
      </c>
      <c r="U488" s="229">
        <f>'2015-v1'!K119</f>
        <v>0</v>
      </c>
      <c r="V488" s="229">
        <f>'2015-v1'!L119</f>
        <v>0</v>
      </c>
      <c r="W488" s="229">
        <f>'2015-v1'!M119</f>
        <v>0</v>
      </c>
      <c r="X488" s="229">
        <f>'2015-v1'!N119</f>
        <v>0</v>
      </c>
      <c r="Y488" s="229">
        <f>'2015-v1'!O119</f>
        <v>0</v>
      </c>
      <c r="Z488" s="229">
        <f>'2015-v1'!P119</f>
        <v>0</v>
      </c>
      <c r="AA488" s="229">
        <f>'2015-v1'!Q119</f>
        <v>0</v>
      </c>
      <c r="AB488" s="229">
        <f>'2015-v1'!R119</f>
        <v>0</v>
      </c>
      <c r="AC488" s="229">
        <f>'2015-v1'!S119</f>
        <v>0</v>
      </c>
      <c r="AD488" s="229">
        <f>'2015-v1'!T119</f>
        <v>0</v>
      </c>
      <c r="AF488" s="229">
        <f t="shared" si="7"/>
        <v>1</v>
      </c>
    </row>
    <row r="489" spans="3:32" ht="60" x14ac:dyDescent="0.25">
      <c r="C489" s="169" t="e">
        <f>'2015-v1'!$B$3</f>
        <v>#REF!</v>
      </c>
      <c r="D489" s="169">
        <v>2014</v>
      </c>
      <c r="E489" s="169" t="e">
        <f>'2015-v1'!$B$4</f>
        <v>#REF!</v>
      </c>
      <c r="F489" s="169" t="e">
        <f>'2015-v1'!$B$7</f>
        <v>#REF!</v>
      </c>
      <c r="G489" s="169" t="e">
        <f>'2015-v1'!$B$8</f>
        <v>#REF!</v>
      </c>
      <c r="H489" s="170" t="e">
        <f>'2015-v1'!$B$9</f>
        <v>#REF!</v>
      </c>
      <c r="I489" s="169" t="e">
        <f>'2015-v1'!$B$10</f>
        <v>#REF!</v>
      </c>
      <c r="K489" s="262" t="s">
        <v>796</v>
      </c>
      <c r="L489" s="177">
        <v>10</v>
      </c>
      <c r="M489" s="229" t="e">
        <f>'2015-v1'!C120</f>
        <v>#REF!</v>
      </c>
      <c r="N489" s="229" t="e">
        <f>'2015-v1'!D120</f>
        <v>#REF!</v>
      </c>
      <c r="O489" s="229" t="e">
        <f>'2015-v1'!E120</f>
        <v>#REF!</v>
      </c>
      <c r="P489" s="229" t="e">
        <f>'2015-v1'!F120</f>
        <v>#REF!</v>
      </c>
      <c r="Q489" s="229" t="e">
        <f>'2015-v1'!G120</f>
        <v>#REF!</v>
      </c>
      <c r="R489" s="229" t="e">
        <f>'2015-v1'!H120</f>
        <v>#REF!</v>
      </c>
      <c r="S489" s="229" t="e">
        <f>'2015-v1'!I120</f>
        <v>#REF!</v>
      </c>
      <c r="T489" s="229" t="e">
        <f>'2015-v1'!J120</f>
        <v>#REF!</v>
      </c>
      <c r="U489" s="229" t="e">
        <f>'2015-v1'!K120</f>
        <v>#REF!</v>
      </c>
      <c r="V489" s="229" t="e">
        <f>'2015-v1'!L120</f>
        <v>#REF!</v>
      </c>
      <c r="W489" s="229" t="e">
        <f>'2015-v1'!M120</f>
        <v>#REF!</v>
      </c>
      <c r="X489" s="229" t="e">
        <f>'2015-v1'!N120</f>
        <v>#REF!</v>
      </c>
      <c r="Y489" s="229" t="e">
        <f>'2015-v1'!O120</f>
        <v>#REF!</v>
      </c>
      <c r="Z489" s="229" t="e">
        <f>'2015-v1'!P120</f>
        <v>#REF!</v>
      </c>
      <c r="AA489" s="229" t="e">
        <f>'2015-v1'!Q120</f>
        <v>#REF!</v>
      </c>
      <c r="AB489" s="229" t="e">
        <f>'2015-v1'!R120</f>
        <v>#REF!</v>
      </c>
      <c r="AC489" s="229" t="e">
        <f>'2015-v1'!S120</f>
        <v>#REF!</v>
      </c>
      <c r="AD489" s="229" t="e">
        <f>'2015-v1'!T120</f>
        <v>#REF!</v>
      </c>
      <c r="AF489" s="229" t="e">
        <f t="shared" si="7"/>
        <v>#REF!</v>
      </c>
    </row>
    <row r="490" spans="3:32" ht="30" x14ac:dyDescent="0.25">
      <c r="C490" s="169" t="e">
        <f>'2015-v1'!$B$3</f>
        <v>#REF!</v>
      </c>
      <c r="D490" s="169">
        <v>2014</v>
      </c>
      <c r="E490" s="169" t="e">
        <f>'2015-v1'!$B$4</f>
        <v>#REF!</v>
      </c>
      <c r="F490" s="169" t="e">
        <f>'2015-v1'!$B$7</f>
        <v>#REF!</v>
      </c>
      <c r="G490" s="169" t="e">
        <f>'2015-v1'!$B$8</f>
        <v>#REF!</v>
      </c>
      <c r="H490" s="170" t="e">
        <f>'2015-v1'!$B$9</f>
        <v>#REF!</v>
      </c>
      <c r="I490" s="169" t="e">
        <f>'2015-v1'!$B$10</f>
        <v>#REF!</v>
      </c>
      <c r="K490" s="263" t="s">
        <v>799</v>
      </c>
      <c r="L490" s="177">
        <v>10.1</v>
      </c>
      <c r="M490" s="229" t="e">
        <f>'2015-v1'!C121</f>
        <v>#REF!</v>
      </c>
      <c r="N490" s="229" t="e">
        <f>'2015-v1'!D121</f>
        <v>#REF!</v>
      </c>
      <c r="O490" s="229" t="e">
        <f>'2015-v1'!E121</f>
        <v>#REF!</v>
      </c>
      <c r="P490" s="229" t="e">
        <f>'2015-v1'!F121</f>
        <v>#REF!</v>
      </c>
      <c r="Q490" s="229" t="e">
        <f>'2015-v1'!G121</f>
        <v>#REF!</v>
      </c>
      <c r="R490" s="229" t="e">
        <f>'2015-v1'!H121</f>
        <v>#REF!</v>
      </c>
      <c r="S490" s="229" t="e">
        <f>'2015-v1'!I121</f>
        <v>#REF!</v>
      </c>
      <c r="T490" s="229" t="e">
        <f>'2015-v1'!J121</f>
        <v>#REF!</v>
      </c>
      <c r="U490" s="229" t="e">
        <f>'2015-v1'!K121</f>
        <v>#REF!</v>
      </c>
      <c r="V490" s="229" t="e">
        <f>'2015-v1'!L121</f>
        <v>#REF!</v>
      </c>
      <c r="W490" s="229" t="e">
        <f>'2015-v1'!M121</f>
        <v>#REF!</v>
      </c>
      <c r="X490" s="229" t="e">
        <f>'2015-v1'!N121</f>
        <v>#REF!</v>
      </c>
      <c r="Y490" s="229" t="e">
        <f>'2015-v1'!O121</f>
        <v>#REF!</v>
      </c>
      <c r="Z490" s="229" t="e">
        <f>'2015-v1'!P121</f>
        <v>#REF!</v>
      </c>
      <c r="AA490" s="229" t="e">
        <f>'2015-v1'!Q121</f>
        <v>#REF!</v>
      </c>
      <c r="AB490" s="229" t="e">
        <f>'2015-v1'!R121</f>
        <v>#REF!</v>
      </c>
      <c r="AC490" s="229" t="e">
        <f>'2015-v1'!S121</f>
        <v>#REF!</v>
      </c>
      <c r="AD490" s="229" t="e">
        <f>'2015-v1'!T121</f>
        <v>#REF!</v>
      </c>
      <c r="AF490" s="229" t="e">
        <f t="shared" si="7"/>
        <v>#REF!</v>
      </c>
    </row>
    <row r="491" spans="3:32" ht="30" x14ac:dyDescent="0.25">
      <c r="C491" s="169" t="e">
        <f>'2015-v1'!$B$3</f>
        <v>#REF!</v>
      </c>
      <c r="D491" s="169">
        <v>2014</v>
      </c>
      <c r="E491" s="169" t="e">
        <f>'2015-v1'!$B$4</f>
        <v>#REF!</v>
      </c>
      <c r="F491" s="169" t="e">
        <f>'2015-v1'!$B$7</f>
        <v>#REF!</v>
      </c>
      <c r="G491" s="169" t="e">
        <f>'2015-v1'!$B$8</f>
        <v>#REF!</v>
      </c>
      <c r="H491" s="170" t="e">
        <f>'2015-v1'!$B$9</f>
        <v>#REF!</v>
      </c>
      <c r="I491" s="169" t="e">
        <f>'2015-v1'!$B$10</f>
        <v>#REF!</v>
      </c>
      <c r="K491" s="263" t="s">
        <v>800</v>
      </c>
      <c r="L491" s="177">
        <v>10.199999999999999</v>
      </c>
      <c r="M491" s="229" t="e">
        <f>'2015-v1'!C122</f>
        <v>#REF!</v>
      </c>
      <c r="N491" s="229" t="e">
        <f>'2015-v1'!D122</f>
        <v>#REF!</v>
      </c>
      <c r="O491" s="229" t="e">
        <f>'2015-v1'!E122</f>
        <v>#REF!</v>
      </c>
      <c r="P491" s="229" t="e">
        <f>'2015-v1'!F122</f>
        <v>#REF!</v>
      </c>
      <c r="Q491" s="229" t="e">
        <f>'2015-v1'!G122</f>
        <v>#REF!</v>
      </c>
      <c r="R491" s="229" t="e">
        <f>'2015-v1'!H122</f>
        <v>#REF!</v>
      </c>
      <c r="S491" s="229" t="e">
        <f>'2015-v1'!I122</f>
        <v>#REF!</v>
      </c>
      <c r="T491" s="229" t="e">
        <f>'2015-v1'!J122</f>
        <v>#REF!</v>
      </c>
      <c r="U491" s="229" t="e">
        <f>'2015-v1'!K122</f>
        <v>#REF!</v>
      </c>
      <c r="V491" s="229" t="e">
        <f>'2015-v1'!L122</f>
        <v>#REF!</v>
      </c>
      <c r="W491" s="229" t="e">
        <f>'2015-v1'!M122</f>
        <v>#REF!</v>
      </c>
      <c r="X491" s="229" t="e">
        <f>'2015-v1'!N122</f>
        <v>#REF!</v>
      </c>
      <c r="Y491" s="229" t="e">
        <f>'2015-v1'!O122</f>
        <v>#REF!</v>
      </c>
      <c r="Z491" s="229" t="e">
        <f>'2015-v1'!P122</f>
        <v>#REF!</v>
      </c>
      <c r="AA491" s="229" t="e">
        <f>'2015-v1'!Q122</f>
        <v>#REF!</v>
      </c>
      <c r="AB491" s="229" t="e">
        <f>'2015-v1'!R122</f>
        <v>#REF!</v>
      </c>
      <c r="AC491" s="229" t="e">
        <f>'2015-v1'!S122</f>
        <v>#REF!</v>
      </c>
      <c r="AD491" s="229" t="e">
        <f>'2015-v1'!T122</f>
        <v>#REF!</v>
      </c>
      <c r="AF491" s="229" t="e">
        <f t="shared" si="7"/>
        <v>#REF!</v>
      </c>
    </row>
    <row r="492" spans="3:32" x14ac:dyDescent="0.25">
      <c r="C492" s="169" t="e">
        <f>'2015-v1'!$B$3</f>
        <v>#REF!</v>
      </c>
      <c r="D492" s="169">
        <v>2014</v>
      </c>
      <c r="E492" s="169" t="e">
        <f>'2015-v1'!$B$4</f>
        <v>#REF!</v>
      </c>
      <c r="F492" s="169" t="e">
        <f>'2015-v1'!$B$7</f>
        <v>#REF!</v>
      </c>
      <c r="G492" s="169" t="e">
        <f>'2015-v1'!$B$8</f>
        <v>#REF!</v>
      </c>
      <c r="H492" s="170" t="e">
        <f>'2015-v1'!$B$9</f>
        <v>#REF!</v>
      </c>
      <c r="I492" s="169" t="e">
        <f>'2015-v1'!$B$10</f>
        <v>#REF!</v>
      </c>
      <c r="K492" s="263"/>
      <c r="M492" s="229">
        <f>'2015-v1'!C123</f>
        <v>0</v>
      </c>
      <c r="N492" s="229">
        <f>'2015-v1'!D123</f>
        <v>0</v>
      </c>
      <c r="O492" s="229">
        <f>'2015-v1'!E123</f>
        <v>0</v>
      </c>
      <c r="P492" s="229">
        <f>'2015-v1'!F123</f>
        <v>0</v>
      </c>
      <c r="Q492" s="229">
        <f>'2015-v1'!G123</f>
        <v>0</v>
      </c>
      <c r="R492" s="229">
        <f>'2015-v1'!H123</f>
        <v>0</v>
      </c>
      <c r="S492" s="229">
        <f>'2015-v1'!I123</f>
        <v>0</v>
      </c>
      <c r="T492" s="229">
        <f>'2015-v1'!J123</f>
        <v>0</v>
      </c>
      <c r="U492" s="229">
        <f>'2015-v1'!K123</f>
        <v>0</v>
      </c>
      <c r="V492" s="229">
        <f>'2015-v1'!L123</f>
        <v>0</v>
      </c>
      <c r="W492" s="229">
        <f>'2015-v1'!M123</f>
        <v>0</v>
      </c>
      <c r="X492" s="229">
        <f>'2015-v1'!N123</f>
        <v>0</v>
      </c>
      <c r="Y492" s="229">
        <f>'2015-v1'!O123</f>
        <v>0</v>
      </c>
      <c r="Z492" s="229">
        <f>'2015-v1'!P123</f>
        <v>0</v>
      </c>
      <c r="AA492" s="229">
        <f>'2015-v1'!Q123</f>
        <v>0</v>
      </c>
      <c r="AB492" s="229">
        <f>'2015-v1'!R123</f>
        <v>0</v>
      </c>
      <c r="AC492" s="229">
        <f>'2015-v1'!S123</f>
        <v>0</v>
      </c>
      <c r="AD492" s="229">
        <f>'2015-v1'!T123</f>
        <v>0</v>
      </c>
      <c r="AF492" s="229">
        <f t="shared" si="7"/>
        <v>1</v>
      </c>
    </row>
    <row r="493" spans="3:32" ht="18.75" x14ac:dyDescent="0.25">
      <c r="C493" s="169" t="e">
        <f>'2015-v1'!$B$3</f>
        <v>#REF!</v>
      </c>
      <c r="D493" s="169">
        <v>2014</v>
      </c>
      <c r="E493" s="169" t="e">
        <f>'2015-v1'!$B$4</f>
        <v>#REF!</v>
      </c>
      <c r="F493" s="169" t="e">
        <f>'2015-v1'!$B$7</f>
        <v>#REF!</v>
      </c>
      <c r="G493" s="169" t="e">
        <f>'2015-v1'!$B$8</f>
        <v>#REF!</v>
      </c>
      <c r="H493" s="170" t="e">
        <f>'2015-v1'!$B$9</f>
        <v>#REF!</v>
      </c>
      <c r="I493" s="169" t="e">
        <f>'2015-v1'!$B$10</f>
        <v>#REF!</v>
      </c>
      <c r="K493" s="264" t="s">
        <v>802</v>
      </c>
      <c r="M493" s="229">
        <f>'2015-v1'!C124</f>
        <v>0</v>
      </c>
      <c r="N493" s="229">
        <f>'2015-v1'!D124</f>
        <v>0</v>
      </c>
      <c r="O493" s="229">
        <f>'2015-v1'!E124</f>
        <v>0</v>
      </c>
      <c r="P493" s="229">
        <f>'2015-v1'!F124</f>
        <v>0</v>
      </c>
      <c r="Q493" s="229">
        <f>'2015-v1'!G124</f>
        <v>0</v>
      </c>
      <c r="R493" s="229">
        <f>'2015-v1'!H124</f>
        <v>0</v>
      </c>
      <c r="S493" s="229">
        <f>'2015-v1'!I124</f>
        <v>0</v>
      </c>
      <c r="T493" s="229">
        <f>'2015-v1'!J124</f>
        <v>0</v>
      </c>
      <c r="U493" s="229">
        <f>'2015-v1'!K124</f>
        <v>0</v>
      </c>
      <c r="V493" s="229">
        <f>'2015-v1'!L124</f>
        <v>0</v>
      </c>
      <c r="W493" s="229">
        <f>'2015-v1'!M124</f>
        <v>0</v>
      </c>
      <c r="X493" s="229">
        <f>'2015-v1'!N124</f>
        <v>0</v>
      </c>
      <c r="Y493" s="229">
        <f>'2015-v1'!O124</f>
        <v>0</v>
      </c>
      <c r="Z493" s="229">
        <f>'2015-v1'!P124</f>
        <v>0</v>
      </c>
      <c r="AA493" s="229">
        <f>'2015-v1'!Q124</f>
        <v>0</v>
      </c>
      <c r="AB493" s="229">
        <f>'2015-v1'!R124</f>
        <v>0</v>
      </c>
      <c r="AC493" s="229">
        <f>'2015-v1'!S124</f>
        <v>0</v>
      </c>
      <c r="AD493" s="229" t="e">
        <f>'2015-v1'!T124</f>
        <v>#REF!</v>
      </c>
      <c r="AF493" s="229" t="e">
        <f t="shared" si="7"/>
        <v>#REF!</v>
      </c>
    </row>
    <row r="494" spans="3:32" ht="17.25" x14ac:dyDescent="0.25">
      <c r="C494" s="169" t="e">
        <f>'2015-v1'!$B$3</f>
        <v>#REF!</v>
      </c>
      <c r="D494" s="169">
        <v>2014</v>
      </c>
      <c r="E494" s="169" t="e">
        <f>'2015-v1'!$B$4</f>
        <v>#REF!</v>
      </c>
      <c r="F494" s="169" t="e">
        <f>'2015-v1'!$B$7</f>
        <v>#REF!</v>
      </c>
      <c r="G494" s="169" t="e">
        <f>'2015-v1'!$B$8</f>
        <v>#REF!</v>
      </c>
      <c r="H494" s="170" t="e">
        <f>'2015-v1'!$B$9</f>
        <v>#REF!</v>
      </c>
      <c r="I494" s="169" t="e">
        <f>'2015-v1'!$B$10</f>
        <v>#REF!</v>
      </c>
      <c r="K494" s="265"/>
      <c r="M494" s="229">
        <f>'2015-v1'!C125</f>
        <v>0</v>
      </c>
      <c r="N494" s="229">
        <f>'2015-v1'!D125</f>
        <v>0</v>
      </c>
      <c r="O494" s="229">
        <f>'2015-v1'!E125</f>
        <v>0</v>
      </c>
      <c r="P494" s="229">
        <f>'2015-v1'!F125</f>
        <v>0</v>
      </c>
      <c r="Q494" s="229">
        <f>'2015-v1'!G125</f>
        <v>0</v>
      </c>
      <c r="R494" s="229">
        <f>'2015-v1'!H125</f>
        <v>0</v>
      </c>
      <c r="S494" s="229">
        <f>'2015-v1'!I125</f>
        <v>0</v>
      </c>
      <c r="T494" s="229">
        <f>'2015-v1'!J125</f>
        <v>0</v>
      </c>
      <c r="U494" s="229">
        <f>'2015-v1'!K125</f>
        <v>0</v>
      </c>
      <c r="V494" s="229">
        <f>'2015-v1'!L125</f>
        <v>0</v>
      </c>
      <c r="W494" s="229">
        <f>'2015-v1'!M125</f>
        <v>0</v>
      </c>
      <c r="X494" s="229">
        <f>'2015-v1'!N125</f>
        <v>0</v>
      </c>
      <c r="Y494" s="229">
        <f>'2015-v1'!O125</f>
        <v>0</v>
      </c>
      <c r="Z494" s="229">
        <f>'2015-v1'!P125</f>
        <v>0</v>
      </c>
      <c r="AA494" s="229">
        <f>'2015-v1'!Q125</f>
        <v>0</v>
      </c>
      <c r="AB494" s="229">
        <f>'2015-v1'!R125</f>
        <v>0</v>
      </c>
      <c r="AC494" s="229">
        <f>'2015-v1'!S125</f>
        <v>0</v>
      </c>
      <c r="AD494" s="229">
        <f>'2015-v1'!T125</f>
        <v>0</v>
      </c>
      <c r="AF494" s="229">
        <f t="shared" si="7"/>
        <v>1</v>
      </c>
    </row>
    <row r="495" spans="3:32" ht="135" x14ac:dyDescent="0.25">
      <c r="C495" s="169" t="e">
        <f>'2015-v1'!$B$3</f>
        <v>#REF!</v>
      </c>
      <c r="D495" s="169">
        <v>2014</v>
      </c>
      <c r="E495" s="169" t="e">
        <f>'2015-v1'!$B$4</f>
        <v>#REF!</v>
      </c>
      <c r="F495" s="169" t="e">
        <f>'2015-v1'!$B$7</f>
        <v>#REF!</v>
      </c>
      <c r="G495" s="169" t="e">
        <f>'2015-v1'!$B$8</f>
        <v>#REF!</v>
      </c>
      <c r="H495" s="170" t="e">
        <f>'2015-v1'!$B$9</f>
        <v>#REF!</v>
      </c>
      <c r="I495" s="169" t="e">
        <f>'2015-v1'!$B$10</f>
        <v>#REF!</v>
      </c>
      <c r="K495" s="262" t="s">
        <v>801</v>
      </c>
      <c r="M495" s="229" t="e">
        <f>'2015-v1'!C126</f>
        <v>#REF!</v>
      </c>
      <c r="N495" s="229" t="e">
        <f>'2015-v1'!D126</f>
        <v>#REF!</v>
      </c>
      <c r="O495" s="229" t="e">
        <f>'2015-v1'!E126</f>
        <v>#REF!</v>
      </c>
      <c r="P495" s="229" t="e">
        <f>'2015-v1'!F126</f>
        <v>#REF!</v>
      </c>
      <c r="Q495" s="229" t="e">
        <f>'2015-v1'!G126</f>
        <v>#REF!</v>
      </c>
      <c r="R495" s="229" t="e">
        <f>'2015-v1'!H126</f>
        <v>#REF!</v>
      </c>
      <c r="S495" s="229" t="e">
        <f>'2015-v1'!I126</f>
        <v>#REF!</v>
      </c>
      <c r="T495" s="229" t="e">
        <f>'2015-v1'!J126</f>
        <v>#REF!</v>
      </c>
      <c r="U495" s="229" t="e">
        <f>'2015-v1'!K126</f>
        <v>#REF!</v>
      </c>
      <c r="V495" s="229" t="e">
        <f>'2015-v1'!L126</f>
        <v>#REF!</v>
      </c>
      <c r="W495" s="229" t="e">
        <f>'2015-v1'!M126</f>
        <v>#REF!</v>
      </c>
      <c r="X495" s="229" t="e">
        <f>'2015-v1'!N126</f>
        <v>#REF!</v>
      </c>
      <c r="Y495" s="229" t="e">
        <f>'2015-v1'!O126</f>
        <v>#REF!</v>
      </c>
      <c r="Z495" s="229" t="e">
        <f>'2015-v1'!P126</f>
        <v>#REF!</v>
      </c>
      <c r="AA495" s="229" t="e">
        <f>'2015-v1'!Q126</f>
        <v>#REF!</v>
      </c>
      <c r="AB495" s="229" t="e">
        <f>'2015-v1'!R126</f>
        <v>#REF!</v>
      </c>
      <c r="AC495" s="229" t="e">
        <f>'2015-v1'!S126</f>
        <v>#REF!</v>
      </c>
      <c r="AD495" s="229" t="e">
        <f>'2015-v1'!T126</f>
        <v>#REF!</v>
      </c>
      <c r="AF495" s="229" t="e">
        <f t="shared" si="7"/>
        <v>#REF!</v>
      </c>
    </row>
    <row r="496" spans="3:32" x14ac:dyDescent="0.25">
      <c r="C496" s="169" t="e">
        <f>'2015-v1'!$B$3</f>
        <v>#REF!</v>
      </c>
      <c r="D496" s="169">
        <v>2014</v>
      </c>
      <c r="E496" s="169" t="e">
        <f>'2015-v1'!$B$4</f>
        <v>#REF!</v>
      </c>
      <c r="F496" s="169" t="e">
        <f>'2015-v1'!$B$7</f>
        <v>#REF!</v>
      </c>
      <c r="G496" s="169" t="e">
        <f>'2015-v1'!$B$8</f>
        <v>#REF!</v>
      </c>
      <c r="H496" s="170" t="e">
        <f>'2015-v1'!$B$9</f>
        <v>#REF!</v>
      </c>
      <c r="I496" s="169" t="e">
        <f>'2015-v1'!$B$10</f>
        <v>#REF!</v>
      </c>
      <c r="K496" s="266"/>
      <c r="M496" s="229">
        <f>'2015-v1'!C127</f>
        <v>0</v>
      </c>
      <c r="N496" s="229">
        <f>'2015-v1'!D127</f>
        <v>0</v>
      </c>
      <c r="O496" s="229">
        <f>'2015-v1'!E127</f>
        <v>0</v>
      </c>
      <c r="P496" s="229">
        <f>'2015-v1'!F127</f>
        <v>0</v>
      </c>
      <c r="Q496" s="229">
        <f>'2015-v1'!G127</f>
        <v>0</v>
      </c>
      <c r="R496" s="229">
        <f>'2015-v1'!H127</f>
        <v>0</v>
      </c>
      <c r="S496" s="229">
        <f>'2015-v1'!I127</f>
        <v>0</v>
      </c>
      <c r="T496" s="229">
        <f>'2015-v1'!J127</f>
        <v>0</v>
      </c>
      <c r="U496" s="229">
        <f>'2015-v1'!K127</f>
        <v>0</v>
      </c>
      <c r="V496" s="229">
        <f>'2015-v1'!L127</f>
        <v>0</v>
      </c>
      <c r="W496" s="229">
        <f>'2015-v1'!M127</f>
        <v>0</v>
      </c>
      <c r="X496" s="229">
        <f>'2015-v1'!N127</f>
        <v>0</v>
      </c>
      <c r="Y496" s="229">
        <f>'2015-v1'!O127</f>
        <v>0</v>
      </c>
      <c r="Z496" s="229">
        <f>'2015-v1'!P127</f>
        <v>0</v>
      </c>
      <c r="AA496" s="229">
        <f>'2015-v1'!Q127</f>
        <v>0</v>
      </c>
      <c r="AB496" s="229">
        <f>'2015-v1'!R127</f>
        <v>0</v>
      </c>
      <c r="AC496" s="229">
        <f>'2015-v1'!S127</f>
        <v>0</v>
      </c>
      <c r="AD496" s="229">
        <f>'2015-v1'!T127</f>
        <v>0</v>
      </c>
      <c r="AF496" s="229">
        <f t="shared" si="7"/>
        <v>1</v>
      </c>
    </row>
    <row r="497" spans="3:32" x14ac:dyDescent="0.25">
      <c r="C497" s="169" t="e">
        <f>'2015-v1'!$B$3</f>
        <v>#REF!</v>
      </c>
      <c r="D497" s="169">
        <v>2014</v>
      </c>
      <c r="E497" s="169" t="e">
        <f>'2015-v1'!$B$4</f>
        <v>#REF!</v>
      </c>
      <c r="F497" s="169" t="e">
        <f>'2015-v1'!$B$7</f>
        <v>#REF!</v>
      </c>
      <c r="G497" s="169" t="e">
        <f>'2015-v1'!$B$8</f>
        <v>#REF!</v>
      </c>
      <c r="H497" s="170" t="e">
        <f>'2015-v1'!$B$9</f>
        <v>#REF!</v>
      </c>
      <c r="I497" s="169" t="e">
        <f>'2015-v1'!$B$10</f>
        <v>#REF!</v>
      </c>
      <c r="K497" s="266"/>
      <c r="M497" s="229">
        <f>'2015-v1'!C128</f>
        <v>0</v>
      </c>
      <c r="N497" s="229">
        <f>'2015-v1'!D128</f>
        <v>0</v>
      </c>
      <c r="O497" s="229">
        <f>'2015-v1'!E128</f>
        <v>0</v>
      </c>
      <c r="P497" s="229">
        <f>'2015-v1'!F128</f>
        <v>0</v>
      </c>
      <c r="Q497" s="229">
        <f>'2015-v1'!G128</f>
        <v>0</v>
      </c>
      <c r="R497" s="229">
        <f>'2015-v1'!H128</f>
        <v>0</v>
      </c>
      <c r="S497" s="229">
        <f>'2015-v1'!I128</f>
        <v>0</v>
      </c>
      <c r="T497" s="229">
        <f>'2015-v1'!J128</f>
        <v>0</v>
      </c>
      <c r="U497" s="229">
        <f>'2015-v1'!K128</f>
        <v>0</v>
      </c>
      <c r="V497" s="229">
        <f>'2015-v1'!L128</f>
        <v>0</v>
      </c>
      <c r="W497" s="229">
        <f>'2015-v1'!M128</f>
        <v>0</v>
      </c>
      <c r="X497" s="229">
        <f>'2015-v1'!N128</f>
        <v>0</v>
      </c>
      <c r="Y497" s="229">
        <f>'2015-v1'!O128</f>
        <v>0</v>
      </c>
      <c r="Z497" s="229">
        <f>'2015-v1'!P128</f>
        <v>0</v>
      </c>
      <c r="AA497" s="229">
        <f>'2015-v1'!Q128</f>
        <v>0</v>
      </c>
      <c r="AB497" s="229">
        <f>'2015-v1'!R128</f>
        <v>0</v>
      </c>
      <c r="AC497" s="229">
        <f>'2015-v1'!S128</f>
        <v>0</v>
      </c>
      <c r="AD497" s="229">
        <f>'2015-v1'!T128</f>
        <v>0</v>
      </c>
      <c r="AF497" s="229">
        <f t="shared" si="7"/>
        <v>1</v>
      </c>
    </row>
    <row r="498" spans="3:32" x14ac:dyDescent="0.25">
      <c r="C498" s="169" t="e">
        <f>'2015-v1'!$B$3</f>
        <v>#REF!</v>
      </c>
      <c r="D498" s="169">
        <v>2014</v>
      </c>
      <c r="E498" s="169" t="e">
        <f>'2015-v1'!$B$4</f>
        <v>#REF!</v>
      </c>
      <c r="F498" s="169" t="e">
        <f>'2015-v1'!$B$7</f>
        <v>#REF!</v>
      </c>
      <c r="G498" s="169" t="e">
        <f>'2015-v1'!$B$8</f>
        <v>#REF!</v>
      </c>
      <c r="H498" s="170" t="e">
        <f>'2015-v1'!$B$9</f>
        <v>#REF!</v>
      </c>
      <c r="I498" s="169" t="e">
        <f>'2015-v1'!$B$10</f>
        <v>#REF!</v>
      </c>
      <c r="K498" s="266"/>
      <c r="M498" s="229">
        <f>'2015-v1'!C129</f>
        <v>0</v>
      </c>
      <c r="N498" s="229">
        <f>'2015-v1'!D129</f>
        <v>0</v>
      </c>
      <c r="O498" s="229">
        <f>'2015-v1'!E129</f>
        <v>0</v>
      </c>
      <c r="P498" s="229">
        <f>'2015-v1'!F129</f>
        <v>0</v>
      </c>
      <c r="Q498" s="229">
        <f>'2015-v1'!G129</f>
        <v>0</v>
      </c>
      <c r="R498" s="229">
        <f>'2015-v1'!H129</f>
        <v>0</v>
      </c>
      <c r="S498" s="229">
        <f>'2015-v1'!I129</f>
        <v>0</v>
      </c>
      <c r="T498" s="229">
        <f>'2015-v1'!J129</f>
        <v>0</v>
      </c>
      <c r="U498" s="229">
        <f>'2015-v1'!K129</f>
        <v>0</v>
      </c>
      <c r="V498" s="229">
        <f>'2015-v1'!L129</f>
        <v>0</v>
      </c>
      <c r="W498" s="229">
        <f>'2015-v1'!M129</f>
        <v>0</v>
      </c>
      <c r="X498" s="229">
        <f>'2015-v1'!N129</f>
        <v>0</v>
      </c>
      <c r="Y498" s="229">
        <f>'2015-v1'!O129</f>
        <v>0</v>
      </c>
      <c r="Z498" s="229">
        <f>'2015-v1'!P129</f>
        <v>0</v>
      </c>
      <c r="AA498" s="229">
        <f>'2015-v1'!Q129</f>
        <v>0</v>
      </c>
      <c r="AB498" s="229">
        <f>'2015-v1'!R129</f>
        <v>0</v>
      </c>
      <c r="AC498" s="229">
        <f>'2015-v1'!S129</f>
        <v>0</v>
      </c>
      <c r="AD498" s="229">
        <f>'2015-v1'!T129</f>
        <v>0</v>
      </c>
      <c r="AF498" s="229">
        <f t="shared" si="7"/>
        <v>1</v>
      </c>
    </row>
    <row r="499" spans="3:32" x14ac:dyDescent="0.25">
      <c r="C499" s="169" t="e">
        <f>'2015-v1'!$B$3</f>
        <v>#REF!</v>
      </c>
      <c r="D499" s="169">
        <v>2014</v>
      </c>
      <c r="E499" s="169" t="e">
        <f>'2015-v1'!$B$4</f>
        <v>#REF!</v>
      </c>
      <c r="F499" s="169" t="e">
        <f>'2015-v1'!$B$7</f>
        <v>#REF!</v>
      </c>
      <c r="G499" s="169" t="e">
        <f>'2015-v1'!$B$8</f>
        <v>#REF!</v>
      </c>
      <c r="H499" s="170" t="e">
        <f>'2015-v1'!$B$9</f>
        <v>#REF!</v>
      </c>
      <c r="I499" s="169" t="e">
        <f>'2015-v1'!$B$10</f>
        <v>#REF!</v>
      </c>
      <c r="K499" s="266"/>
      <c r="M499" s="229">
        <f>'2015-v1'!C130</f>
        <v>0</v>
      </c>
      <c r="N499" s="229">
        <f>'2015-v1'!D130</f>
        <v>0</v>
      </c>
      <c r="O499" s="229">
        <f>'2015-v1'!E130</f>
        <v>0</v>
      </c>
      <c r="P499" s="229">
        <f>'2015-v1'!F130</f>
        <v>0</v>
      </c>
      <c r="Q499" s="229">
        <f>'2015-v1'!G130</f>
        <v>0</v>
      </c>
      <c r="R499" s="229">
        <f>'2015-v1'!H130</f>
        <v>0</v>
      </c>
      <c r="S499" s="229">
        <f>'2015-v1'!I130</f>
        <v>0</v>
      </c>
      <c r="T499" s="229">
        <f>'2015-v1'!J130</f>
        <v>0</v>
      </c>
      <c r="U499" s="229">
        <f>'2015-v1'!K130</f>
        <v>0</v>
      </c>
      <c r="V499" s="229">
        <f>'2015-v1'!L130</f>
        <v>0</v>
      </c>
      <c r="W499" s="229">
        <f>'2015-v1'!M130</f>
        <v>0</v>
      </c>
      <c r="X499" s="229">
        <f>'2015-v1'!N130</f>
        <v>0</v>
      </c>
      <c r="Y499" s="229">
        <f>'2015-v1'!O130</f>
        <v>0</v>
      </c>
      <c r="Z499" s="229">
        <f>'2015-v1'!P130</f>
        <v>0</v>
      </c>
      <c r="AA499" s="229">
        <f>'2015-v1'!Q130</f>
        <v>0</v>
      </c>
      <c r="AB499" s="229">
        <f>'2015-v1'!R130</f>
        <v>0</v>
      </c>
      <c r="AC499" s="229">
        <f>'2015-v1'!S130</f>
        <v>0</v>
      </c>
      <c r="AD499" s="229">
        <f>'2015-v1'!T130</f>
        <v>0</v>
      </c>
      <c r="AF499" s="229">
        <f t="shared" si="7"/>
        <v>1</v>
      </c>
    </row>
    <row r="500" spans="3:32" x14ac:dyDescent="0.25">
      <c r="C500" s="169" t="e">
        <f>'2015-v1'!$B$3</f>
        <v>#REF!</v>
      </c>
      <c r="D500" s="169">
        <v>2014</v>
      </c>
      <c r="E500" s="169" t="e">
        <f>'2015-v1'!$B$4</f>
        <v>#REF!</v>
      </c>
      <c r="F500" s="169" t="e">
        <f>'2015-v1'!$B$7</f>
        <v>#REF!</v>
      </c>
      <c r="G500" s="169" t="e">
        <f>'2015-v1'!$B$8</f>
        <v>#REF!</v>
      </c>
      <c r="H500" s="170" t="e">
        <f>'2015-v1'!$B$9</f>
        <v>#REF!</v>
      </c>
      <c r="I500" s="169" t="e">
        <f>'2015-v1'!$B$10</f>
        <v>#REF!</v>
      </c>
      <c r="K500" s="266"/>
      <c r="M500" s="229">
        <f>'2015-v1'!C131</f>
        <v>0</v>
      </c>
      <c r="N500" s="229">
        <f>'2015-v1'!D131</f>
        <v>0</v>
      </c>
      <c r="O500" s="229">
        <f>'2015-v1'!E131</f>
        <v>0</v>
      </c>
      <c r="P500" s="229">
        <f>'2015-v1'!F131</f>
        <v>0</v>
      </c>
      <c r="Q500" s="229">
        <f>'2015-v1'!G131</f>
        <v>0</v>
      </c>
      <c r="R500" s="229">
        <f>'2015-v1'!H131</f>
        <v>0</v>
      </c>
      <c r="S500" s="229">
        <f>'2015-v1'!I131</f>
        <v>0</v>
      </c>
      <c r="T500" s="229">
        <f>'2015-v1'!J131</f>
        <v>0</v>
      </c>
      <c r="U500" s="229">
        <f>'2015-v1'!K131</f>
        <v>0</v>
      </c>
      <c r="V500" s="229">
        <f>'2015-v1'!L131</f>
        <v>0</v>
      </c>
      <c r="W500" s="229">
        <f>'2015-v1'!M131</f>
        <v>0</v>
      </c>
      <c r="X500" s="229">
        <f>'2015-v1'!N131</f>
        <v>0</v>
      </c>
      <c r="Y500" s="229">
        <f>'2015-v1'!O131</f>
        <v>0</v>
      </c>
      <c r="Z500" s="229">
        <f>'2015-v1'!P131</f>
        <v>0</v>
      </c>
      <c r="AA500" s="229">
        <f>'2015-v1'!Q131</f>
        <v>0</v>
      </c>
      <c r="AB500" s="229">
        <f>'2015-v1'!R131</f>
        <v>0</v>
      </c>
      <c r="AC500" s="229">
        <f>'2015-v1'!S131</f>
        <v>0</v>
      </c>
      <c r="AD500" s="229">
        <f>'2015-v1'!T131</f>
        <v>0</v>
      </c>
      <c r="AF500" s="229">
        <f t="shared" si="7"/>
        <v>1</v>
      </c>
    </row>
    <row r="501" spans="3:32" x14ac:dyDescent="0.25">
      <c r="C501" s="169" t="e">
        <f>'2015-v1'!$B$3</f>
        <v>#REF!</v>
      </c>
      <c r="D501" s="169">
        <v>2014</v>
      </c>
      <c r="E501" s="169" t="e">
        <f>'2015-v1'!$B$4</f>
        <v>#REF!</v>
      </c>
      <c r="F501" s="169" t="e">
        <f>'2015-v1'!$B$7</f>
        <v>#REF!</v>
      </c>
      <c r="G501" s="169" t="e">
        <f>'2015-v1'!$B$8</f>
        <v>#REF!</v>
      </c>
      <c r="H501" s="170" t="e">
        <f>'2015-v1'!$B$9</f>
        <v>#REF!</v>
      </c>
      <c r="I501" s="169" t="e">
        <f>'2015-v1'!$B$10</f>
        <v>#REF!</v>
      </c>
      <c r="K501" s="266"/>
      <c r="M501" s="229">
        <f>'2015-v1'!C132</f>
        <v>0</v>
      </c>
      <c r="N501" s="229">
        <f>'2015-v1'!D132</f>
        <v>0</v>
      </c>
      <c r="O501" s="229">
        <f>'2015-v1'!E132</f>
        <v>0</v>
      </c>
      <c r="P501" s="229">
        <f>'2015-v1'!F132</f>
        <v>0</v>
      </c>
      <c r="Q501" s="229">
        <f>'2015-v1'!G132</f>
        <v>0</v>
      </c>
      <c r="R501" s="229">
        <f>'2015-v1'!H132</f>
        <v>0</v>
      </c>
      <c r="S501" s="229">
        <f>'2015-v1'!I132</f>
        <v>0</v>
      </c>
      <c r="T501" s="229">
        <f>'2015-v1'!J132</f>
        <v>0</v>
      </c>
      <c r="U501" s="229">
        <f>'2015-v1'!K132</f>
        <v>0</v>
      </c>
      <c r="V501" s="229">
        <f>'2015-v1'!L132</f>
        <v>0</v>
      </c>
      <c r="W501" s="229">
        <f>'2015-v1'!M132</f>
        <v>0</v>
      </c>
      <c r="X501" s="229">
        <f>'2015-v1'!N132</f>
        <v>0</v>
      </c>
      <c r="Y501" s="229">
        <f>'2015-v1'!O132</f>
        <v>0</v>
      </c>
      <c r="Z501" s="229">
        <f>'2015-v1'!P132</f>
        <v>0</v>
      </c>
      <c r="AA501" s="229">
        <f>'2015-v1'!Q132</f>
        <v>0</v>
      </c>
      <c r="AB501" s="229">
        <f>'2015-v1'!R132</f>
        <v>0</v>
      </c>
      <c r="AC501" s="229">
        <f>'2015-v1'!S132</f>
        <v>0</v>
      </c>
      <c r="AD501" s="229">
        <f>'2015-v1'!T132</f>
        <v>0</v>
      </c>
      <c r="AF501" s="229">
        <f t="shared" si="7"/>
        <v>1</v>
      </c>
    </row>
    <row r="502" spans="3:32" x14ac:dyDescent="0.25">
      <c r="C502" s="169" t="e">
        <f>'2015-v1'!$B$3</f>
        <v>#REF!</v>
      </c>
      <c r="D502" s="169">
        <v>2014</v>
      </c>
      <c r="E502" s="169" t="e">
        <f>'2015-v1'!$B$4</f>
        <v>#REF!</v>
      </c>
      <c r="F502" s="169" t="e">
        <f>'2015-v1'!$B$7</f>
        <v>#REF!</v>
      </c>
      <c r="G502" s="169" t="e">
        <f>'2015-v1'!$B$8</f>
        <v>#REF!</v>
      </c>
      <c r="H502" s="170" t="e">
        <f>'2015-v1'!$B$9</f>
        <v>#REF!</v>
      </c>
      <c r="I502" s="169" t="e">
        <f>'2015-v1'!$B$10</f>
        <v>#REF!</v>
      </c>
      <c r="K502" s="266"/>
      <c r="M502" s="229">
        <f>'2015-v1'!C133</f>
        <v>0</v>
      </c>
      <c r="N502" s="229">
        <f>'2015-v1'!D133</f>
        <v>0</v>
      </c>
      <c r="O502" s="229">
        <f>'2015-v1'!E133</f>
        <v>0</v>
      </c>
      <c r="P502" s="229">
        <f>'2015-v1'!F133</f>
        <v>0</v>
      </c>
      <c r="Q502" s="229">
        <f>'2015-v1'!G133</f>
        <v>0</v>
      </c>
      <c r="R502" s="229">
        <f>'2015-v1'!H133</f>
        <v>0</v>
      </c>
      <c r="S502" s="229">
        <f>'2015-v1'!I133</f>
        <v>0</v>
      </c>
      <c r="T502" s="229">
        <f>'2015-v1'!J133</f>
        <v>0</v>
      </c>
      <c r="U502" s="229">
        <f>'2015-v1'!K133</f>
        <v>0</v>
      </c>
      <c r="V502" s="229">
        <f>'2015-v1'!L133</f>
        <v>0</v>
      </c>
      <c r="W502" s="229">
        <f>'2015-v1'!M133</f>
        <v>0</v>
      </c>
      <c r="X502" s="229">
        <f>'2015-v1'!N133</f>
        <v>0</v>
      </c>
      <c r="Y502" s="229">
        <f>'2015-v1'!O133</f>
        <v>0</v>
      </c>
      <c r="Z502" s="229">
        <f>'2015-v1'!P133</f>
        <v>0</v>
      </c>
      <c r="AA502" s="229">
        <f>'2015-v1'!Q133</f>
        <v>0</v>
      </c>
      <c r="AB502" s="229">
        <f>'2015-v1'!R133</f>
        <v>0</v>
      </c>
      <c r="AC502" s="229">
        <f>'2015-v1'!S133</f>
        <v>0</v>
      </c>
      <c r="AD502" s="229">
        <f>'2015-v1'!T133</f>
        <v>0</v>
      </c>
      <c r="AF502" s="229">
        <f t="shared" si="7"/>
        <v>1</v>
      </c>
    </row>
    <row r="503" spans="3:32" x14ac:dyDescent="0.25">
      <c r="C503" s="169" t="e">
        <f>'2015-v1'!$B$3</f>
        <v>#REF!</v>
      </c>
      <c r="D503" s="169">
        <v>2014</v>
      </c>
      <c r="E503" s="169" t="e">
        <f>'2015-v1'!$B$4</f>
        <v>#REF!</v>
      </c>
      <c r="F503" s="169" t="e">
        <f>'2015-v1'!$B$7</f>
        <v>#REF!</v>
      </c>
      <c r="G503" s="169" t="e">
        <f>'2015-v1'!$B$8</f>
        <v>#REF!</v>
      </c>
      <c r="H503" s="170" t="e">
        <f>'2015-v1'!$B$9</f>
        <v>#REF!</v>
      </c>
      <c r="I503" s="169" t="e">
        <f>'2015-v1'!$B$10</f>
        <v>#REF!</v>
      </c>
      <c r="K503" s="266"/>
      <c r="M503" s="229">
        <f>'2015-v1'!C134</f>
        <v>0</v>
      </c>
      <c r="N503" s="229">
        <f>'2015-v1'!D134</f>
        <v>0</v>
      </c>
      <c r="O503" s="229">
        <f>'2015-v1'!E134</f>
        <v>0</v>
      </c>
      <c r="P503" s="229">
        <f>'2015-v1'!F134</f>
        <v>0</v>
      </c>
      <c r="Q503" s="229">
        <f>'2015-v1'!G134</f>
        <v>0</v>
      </c>
      <c r="R503" s="229">
        <f>'2015-v1'!H134</f>
        <v>0</v>
      </c>
      <c r="S503" s="229">
        <f>'2015-v1'!I134</f>
        <v>0</v>
      </c>
      <c r="T503" s="229">
        <f>'2015-v1'!J134</f>
        <v>0</v>
      </c>
      <c r="U503" s="229">
        <f>'2015-v1'!K134</f>
        <v>0</v>
      </c>
      <c r="V503" s="229">
        <f>'2015-v1'!L134</f>
        <v>0</v>
      </c>
      <c r="W503" s="229">
        <f>'2015-v1'!M134</f>
        <v>0</v>
      </c>
      <c r="X503" s="229">
        <f>'2015-v1'!N134</f>
        <v>0</v>
      </c>
      <c r="Y503" s="229">
        <f>'2015-v1'!O134</f>
        <v>0</v>
      </c>
      <c r="Z503" s="229">
        <f>'2015-v1'!P134</f>
        <v>0</v>
      </c>
      <c r="AA503" s="229">
        <f>'2015-v1'!Q134</f>
        <v>0</v>
      </c>
      <c r="AB503" s="229">
        <f>'2015-v1'!R134</f>
        <v>0</v>
      </c>
      <c r="AC503" s="229">
        <f>'2015-v1'!S134</f>
        <v>0</v>
      </c>
      <c r="AD503" s="229">
        <f>'2015-v1'!T134</f>
        <v>0</v>
      </c>
      <c r="AF503" s="229">
        <f t="shared" si="7"/>
        <v>1</v>
      </c>
    </row>
    <row r="504" spans="3:32" x14ac:dyDescent="0.25">
      <c r="C504" s="169" t="e">
        <f>'2015-v1'!$B$3</f>
        <v>#REF!</v>
      </c>
      <c r="D504" s="169">
        <v>2014</v>
      </c>
      <c r="E504" s="169" t="e">
        <f>'2015-v1'!$B$4</f>
        <v>#REF!</v>
      </c>
      <c r="F504" s="169" t="e">
        <f>'2015-v1'!$B$7</f>
        <v>#REF!</v>
      </c>
      <c r="G504" s="169" t="e">
        <f>'2015-v1'!$B$8</f>
        <v>#REF!</v>
      </c>
      <c r="H504" s="170" t="e">
        <f>'2015-v1'!$B$9</f>
        <v>#REF!</v>
      </c>
      <c r="I504" s="169" t="e">
        <f>'2015-v1'!$B$10</f>
        <v>#REF!</v>
      </c>
      <c r="K504" s="266"/>
      <c r="M504" s="229">
        <f>'2015-v1'!C135</f>
        <v>0</v>
      </c>
      <c r="N504" s="229">
        <f>'2015-v1'!D135</f>
        <v>0</v>
      </c>
      <c r="O504" s="229">
        <f>'2015-v1'!E135</f>
        <v>0</v>
      </c>
      <c r="P504" s="229">
        <f>'2015-v1'!F135</f>
        <v>0</v>
      </c>
      <c r="Q504" s="229">
        <f>'2015-v1'!G135</f>
        <v>0</v>
      </c>
      <c r="R504" s="229">
        <f>'2015-v1'!H135</f>
        <v>0</v>
      </c>
      <c r="S504" s="229">
        <f>'2015-v1'!I135</f>
        <v>0</v>
      </c>
      <c r="T504" s="229">
        <f>'2015-v1'!J135</f>
        <v>0</v>
      </c>
      <c r="U504" s="229">
        <f>'2015-v1'!K135</f>
        <v>0</v>
      </c>
      <c r="V504" s="229">
        <f>'2015-v1'!L135</f>
        <v>0</v>
      </c>
      <c r="W504" s="229">
        <f>'2015-v1'!M135</f>
        <v>0</v>
      </c>
      <c r="X504" s="229">
        <f>'2015-v1'!N135</f>
        <v>0</v>
      </c>
      <c r="Y504" s="229">
        <f>'2015-v1'!O135</f>
        <v>0</v>
      </c>
      <c r="Z504" s="229">
        <f>'2015-v1'!P135</f>
        <v>0</v>
      </c>
      <c r="AA504" s="229">
        <f>'2015-v1'!Q135</f>
        <v>0</v>
      </c>
      <c r="AB504" s="229">
        <f>'2015-v1'!R135</f>
        <v>0</v>
      </c>
      <c r="AC504" s="229">
        <f>'2015-v1'!S135</f>
        <v>0</v>
      </c>
      <c r="AD504" s="229">
        <f>'2015-v1'!T135</f>
        <v>0</v>
      </c>
      <c r="AF504" s="229">
        <f t="shared" si="7"/>
        <v>1</v>
      </c>
    </row>
    <row r="505" spans="3:32" x14ac:dyDescent="0.25">
      <c r="C505" s="169" t="e">
        <f>'2015-v1'!$B$3</f>
        <v>#REF!</v>
      </c>
      <c r="D505" s="169">
        <v>2014</v>
      </c>
      <c r="E505" s="169" t="e">
        <f>'2015-v1'!$B$4</f>
        <v>#REF!</v>
      </c>
      <c r="F505" s="169" t="e">
        <f>'2015-v1'!$B$7</f>
        <v>#REF!</v>
      </c>
      <c r="G505" s="169" t="e">
        <f>'2015-v1'!$B$8</f>
        <v>#REF!</v>
      </c>
      <c r="H505" s="170" t="e">
        <f>'2015-v1'!$B$9</f>
        <v>#REF!</v>
      </c>
      <c r="I505" s="169" t="e">
        <f>'2015-v1'!$B$10</f>
        <v>#REF!</v>
      </c>
      <c r="K505" s="266"/>
      <c r="M505" s="229">
        <f>'2015-v1'!C136</f>
        <v>0</v>
      </c>
      <c r="N505" s="229">
        <f>'2015-v1'!D136</f>
        <v>0</v>
      </c>
      <c r="O505" s="229">
        <f>'2015-v1'!E136</f>
        <v>0</v>
      </c>
      <c r="P505" s="229">
        <f>'2015-v1'!F136</f>
        <v>0</v>
      </c>
      <c r="Q505" s="229">
        <f>'2015-v1'!G136</f>
        <v>0</v>
      </c>
      <c r="R505" s="229">
        <f>'2015-v1'!H136</f>
        <v>0</v>
      </c>
      <c r="S505" s="229">
        <f>'2015-v1'!I136</f>
        <v>0</v>
      </c>
      <c r="T505" s="229">
        <f>'2015-v1'!J136</f>
        <v>0</v>
      </c>
      <c r="U505" s="229">
        <f>'2015-v1'!K136</f>
        <v>0</v>
      </c>
      <c r="V505" s="229">
        <f>'2015-v1'!L136</f>
        <v>0</v>
      </c>
      <c r="W505" s="229">
        <f>'2015-v1'!M136</f>
        <v>0</v>
      </c>
      <c r="X505" s="229">
        <f>'2015-v1'!N136</f>
        <v>0</v>
      </c>
      <c r="Y505" s="229">
        <f>'2015-v1'!O136</f>
        <v>0</v>
      </c>
      <c r="Z505" s="229">
        <f>'2015-v1'!P136</f>
        <v>0</v>
      </c>
      <c r="AA505" s="229">
        <f>'2015-v1'!Q136</f>
        <v>0</v>
      </c>
      <c r="AB505" s="229">
        <f>'2015-v1'!R136</f>
        <v>0</v>
      </c>
      <c r="AC505" s="229">
        <f>'2015-v1'!S136</f>
        <v>0</v>
      </c>
      <c r="AD505" s="229">
        <f>'2015-v1'!T136</f>
        <v>0</v>
      </c>
      <c r="AF505" s="229">
        <f t="shared" si="7"/>
        <v>1</v>
      </c>
    </row>
    <row r="506" spans="3:32" x14ac:dyDescent="0.25">
      <c r="C506" s="169" t="e">
        <f>'2015-v1'!$B$3</f>
        <v>#REF!</v>
      </c>
      <c r="D506" s="169">
        <v>2014</v>
      </c>
      <c r="E506" s="169" t="e">
        <f>'2015-v1'!$B$4</f>
        <v>#REF!</v>
      </c>
      <c r="F506" s="169" t="e">
        <f>'2015-v1'!$B$7</f>
        <v>#REF!</v>
      </c>
      <c r="G506" s="169" t="e">
        <f>'2015-v1'!$B$8</f>
        <v>#REF!</v>
      </c>
      <c r="H506" s="170" t="e">
        <f>'2015-v1'!$B$9</f>
        <v>#REF!</v>
      </c>
      <c r="I506" s="169" t="e">
        <f>'2015-v1'!$B$10</f>
        <v>#REF!</v>
      </c>
      <c r="K506" s="266"/>
      <c r="M506" s="229">
        <f>'2015-v1'!C137</f>
        <v>0</v>
      </c>
      <c r="N506" s="229">
        <f>'2015-v1'!D137</f>
        <v>0</v>
      </c>
      <c r="O506" s="229">
        <f>'2015-v1'!E137</f>
        <v>0</v>
      </c>
      <c r="P506" s="229">
        <f>'2015-v1'!F137</f>
        <v>0</v>
      </c>
      <c r="Q506" s="229">
        <f>'2015-v1'!G137</f>
        <v>0</v>
      </c>
      <c r="R506" s="229">
        <f>'2015-v1'!H137</f>
        <v>0</v>
      </c>
      <c r="S506" s="229">
        <f>'2015-v1'!I137</f>
        <v>0</v>
      </c>
      <c r="T506" s="229">
        <f>'2015-v1'!J137</f>
        <v>0</v>
      </c>
      <c r="U506" s="229">
        <f>'2015-v1'!K137</f>
        <v>0</v>
      </c>
      <c r="V506" s="229">
        <f>'2015-v1'!L137</f>
        <v>0</v>
      </c>
      <c r="W506" s="229">
        <f>'2015-v1'!M137</f>
        <v>0</v>
      </c>
      <c r="X506" s="229">
        <f>'2015-v1'!N137</f>
        <v>0</v>
      </c>
      <c r="Y506" s="229">
        <f>'2015-v1'!O137</f>
        <v>0</v>
      </c>
      <c r="Z506" s="229">
        <f>'2015-v1'!P137</f>
        <v>0</v>
      </c>
      <c r="AA506" s="229">
        <f>'2015-v1'!Q137</f>
        <v>0</v>
      </c>
      <c r="AB506" s="229">
        <f>'2015-v1'!R137</f>
        <v>0</v>
      </c>
      <c r="AC506" s="229">
        <f>'2015-v1'!S137</f>
        <v>0</v>
      </c>
      <c r="AD506" s="229">
        <f>'2015-v1'!T137</f>
        <v>0</v>
      </c>
      <c r="AF506" s="229">
        <f t="shared" si="7"/>
        <v>1</v>
      </c>
    </row>
    <row r="507" spans="3:32" x14ac:dyDescent="0.25">
      <c r="C507" s="169" t="e">
        <f>'2015-v1'!$B$3</f>
        <v>#REF!</v>
      </c>
      <c r="D507" s="169">
        <v>2014</v>
      </c>
      <c r="E507" s="169" t="e">
        <f>'2015-v1'!$B$4</f>
        <v>#REF!</v>
      </c>
      <c r="F507" s="169" t="e">
        <f>'2015-v1'!$B$7</f>
        <v>#REF!</v>
      </c>
      <c r="G507" s="169" t="e">
        <f>'2015-v1'!$B$8</f>
        <v>#REF!</v>
      </c>
      <c r="H507" s="170" t="e">
        <f>'2015-v1'!$B$9</f>
        <v>#REF!</v>
      </c>
      <c r="I507" s="169" t="e">
        <f>'2015-v1'!$B$10</f>
        <v>#REF!</v>
      </c>
      <c r="K507" s="266"/>
      <c r="M507" s="229">
        <f>'2015-v1'!C138</f>
        <v>0</v>
      </c>
      <c r="N507" s="229">
        <f>'2015-v1'!D138</f>
        <v>0</v>
      </c>
      <c r="O507" s="229">
        <f>'2015-v1'!E138</f>
        <v>0</v>
      </c>
      <c r="P507" s="229">
        <f>'2015-v1'!F138</f>
        <v>0</v>
      </c>
      <c r="Q507" s="229">
        <f>'2015-v1'!G138</f>
        <v>0</v>
      </c>
      <c r="R507" s="229">
        <f>'2015-v1'!H138</f>
        <v>0</v>
      </c>
      <c r="S507" s="229">
        <f>'2015-v1'!I138</f>
        <v>0</v>
      </c>
      <c r="T507" s="229">
        <f>'2015-v1'!J138</f>
        <v>0</v>
      </c>
      <c r="U507" s="229">
        <f>'2015-v1'!K138</f>
        <v>0</v>
      </c>
      <c r="V507" s="229">
        <f>'2015-v1'!L138</f>
        <v>0</v>
      </c>
      <c r="W507" s="229">
        <f>'2015-v1'!M138</f>
        <v>0</v>
      </c>
      <c r="X507" s="229">
        <f>'2015-v1'!N138</f>
        <v>0</v>
      </c>
      <c r="Y507" s="229">
        <f>'2015-v1'!O138</f>
        <v>0</v>
      </c>
      <c r="Z507" s="229">
        <f>'2015-v1'!P138</f>
        <v>0</v>
      </c>
      <c r="AA507" s="229">
        <f>'2015-v1'!Q138</f>
        <v>0</v>
      </c>
      <c r="AB507" s="229">
        <f>'2015-v1'!R138</f>
        <v>0</v>
      </c>
      <c r="AC507" s="229">
        <f>'2015-v1'!S138</f>
        <v>0</v>
      </c>
      <c r="AD507" s="229">
        <f>'2015-v1'!T138</f>
        <v>0</v>
      </c>
      <c r="AF507" s="229">
        <f t="shared" si="7"/>
        <v>1</v>
      </c>
    </row>
    <row r="508" spans="3:32" x14ac:dyDescent="0.25">
      <c r="C508" s="169" t="e">
        <f>'2015-v1'!$B$3</f>
        <v>#REF!</v>
      </c>
      <c r="D508" s="169">
        <v>2014</v>
      </c>
      <c r="E508" s="169" t="e">
        <f>'2015-v1'!$B$4</f>
        <v>#REF!</v>
      </c>
      <c r="F508" s="169" t="e">
        <f>'2015-v1'!$B$7</f>
        <v>#REF!</v>
      </c>
      <c r="G508" s="169" t="e">
        <f>'2015-v1'!$B$8</f>
        <v>#REF!</v>
      </c>
      <c r="H508" s="170" t="e">
        <f>'2015-v1'!$B$9</f>
        <v>#REF!</v>
      </c>
      <c r="I508" s="169" t="e">
        <f>'2015-v1'!$B$10</f>
        <v>#REF!</v>
      </c>
      <c r="K508" s="266"/>
      <c r="M508" s="229">
        <f>'2015-v1'!C139</f>
        <v>0</v>
      </c>
      <c r="N508" s="229">
        <f>'2015-v1'!D139</f>
        <v>0</v>
      </c>
      <c r="O508" s="229">
        <f>'2015-v1'!E139</f>
        <v>0</v>
      </c>
      <c r="P508" s="229">
        <f>'2015-v1'!F139</f>
        <v>0</v>
      </c>
      <c r="Q508" s="229">
        <f>'2015-v1'!G139</f>
        <v>0</v>
      </c>
      <c r="R508" s="229">
        <f>'2015-v1'!H139</f>
        <v>0</v>
      </c>
      <c r="S508" s="229">
        <f>'2015-v1'!I139</f>
        <v>0</v>
      </c>
      <c r="T508" s="229">
        <f>'2015-v1'!J139</f>
        <v>0</v>
      </c>
      <c r="U508" s="229">
        <f>'2015-v1'!K139</f>
        <v>0</v>
      </c>
      <c r="V508" s="229">
        <f>'2015-v1'!L139</f>
        <v>0</v>
      </c>
      <c r="W508" s="229">
        <f>'2015-v1'!M139</f>
        <v>0</v>
      </c>
      <c r="X508" s="229">
        <f>'2015-v1'!N139</f>
        <v>0</v>
      </c>
      <c r="Y508" s="229">
        <f>'2015-v1'!O139</f>
        <v>0</v>
      </c>
      <c r="Z508" s="229">
        <f>'2015-v1'!P139</f>
        <v>0</v>
      </c>
      <c r="AA508" s="229">
        <f>'2015-v1'!Q139</f>
        <v>0</v>
      </c>
      <c r="AB508" s="229">
        <f>'2015-v1'!R139</f>
        <v>0</v>
      </c>
      <c r="AC508" s="229">
        <f>'2015-v1'!S139</f>
        <v>0</v>
      </c>
      <c r="AD508" s="229">
        <f>'2015-v1'!T139</f>
        <v>0</v>
      </c>
      <c r="AF508" s="229">
        <f t="shared" si="7"/>
        <v>1</v>
      </c>
    </row>
    <row r="509" spans="3:32" x14ac:dyDescent="0.25">
      <c r="C509" s="169" t="e">
        <f>'2015-v1'!$B$3</f>
        <v>#REF!</v>
      </c>
      <c r="D509" s="169">
        <v>2014</v>
      </c>
      <c r="E509" s="169" t="e">
        <f>'2015-v1'!$B$4</f>
        <v>#REF!</v>
      </c>
      <c r="F509" s="169" t="e">
        <f>'2015-v1'!$B$7</f>
        <v>#REF!</v>
      </c>
      <c r="G509" s="169" t="e">
        <f>'2015-v1'!$B$8</f>
        <v>#REF!</v>
      </c>
      <c r="H509" s="170" t="e">
        <f>'2015-v1'!$B$9</f>
        <v>#REF!</v>
      </c>
      <c r="I509" s="169" t="e">
        <f>'2015-v1'!$B$10</f>
        <v>#REF!</v>
      </c>
      <c r="K509" s="266"/>
      <c r="M509" s="229">
        <f>'2015-v1'!C140</f>
        <v>0</v>
      </c>
      <c r="N509" s="229">
        <f>'2015-v1'!D140</f>
        <v>0</v>
      </c>
      <c r="O509" s="229">
        <f>'2015-v1'!E140</f>
        <v>0</v>
      </c>
      <c r="P509" s="229">
        <f>'2015-v1'!F140</f>
        <v>0</v>
      </c>
      <c r="Q509" s="229">
        <f>'2015-v1'!G140</f>
        <v>0</v>
      </c>
      <c r="R509" s="229">
        <f>'2015-v1'!H140</f>
        <v>0</v>
      </c>
      <c r="S509" s="229">
        <f>'2015-v1'!I140</f>
        <v>0</v>
      </c>
      <c r="T509" s="229">
        <f>'2015-v1'!J140</f>
        <v>0</v>
      </c>
      <c r="U509" s="229">
        <f>'2015-v1'!K140</f>
        <v>0</v>
      </c>
      <c r="V509" s="229">
        <f>'2015-v1'!L140</f>
        <v>0</v>
      </c>
      <c r="W509" s="229">
        <f>'2015-v1'!M140</f>
        <v>0</v>
      </c>
      <c r="X509" s="229">
        <f>'2015-v1'!N140</f>
        <v>0</v>
      </c>
      <c r="Y509" s="229">
        <f>'2015-v1'!O140</f>
        <v>0</v>
      </c>
      <c r="Z509" s="229">
        <f>'2015-v1'!P140</f>
        <v>0</v>
      </c>
      <c r="AA509" s="229">
        <f>'2015-v1'!Q140</f>
        <v>0</v>
      </c>
      <c r="AB509" s="229">
        <f>'2015-v1'!R140</f>
        <v>0</v>
      </c>
      <c r="AC509" s="229">
        <f>'2015-v1'!S140</f>
        <v>0</v>
      </c>
      <c r="AD509" s="229">
        <f>'2015-v1'!T140</f>
        <v>0</v>
      </c>
      <c r="AF509" s="229">
        <f t="shared" si="7"/>
        <v>1</v>
      </c>
    </row>
    <row r="510" spans="3:32" ht="45" x14ac:dyDescent="0.25">
      <c r="C510" s="169" t="e">
        <f>#REF!</f>
        <v>#REF!</v>
      </c>
      <c r="D510" s="169">
        <v>2013</v>
      </c>
      <c r="E510" s="169" t="e">
        <f>#REF!</f>
        <v>#REF!</v>
      </c>
      <c r="F510" s="169" t="e">
        <f>#REF!</f>
        <v>#REF!</v>
      </c>
      <c r="G510" s="169" t="e">
        <f>#REF!</f>
        <v>#REF!</v>
      </c>
      <c r="H510" s="170" t="e">
        <f>#REF!</f>
        <v>#REF!</v>
      </c>
      <c r="I510" s="169" t="e">
        <f>#REF!</f>
        <v>#REF!</v>
      </c>
      <c r="K510" s="262" t="s">
        <v>618</v>
      </c>
      <c r="L510" s="177">
        <v>1</v>
      </c>
      <c r="M510" s="229" t="e">
        <f>#REF!</f>
        <v>#REF!</v>
      </c>
      <c r="N510" s="229" t="e">
        <f>#REF!</f>
        <v>#REF!</v>
      </c>
      <c r="O510" s="229" t="e">
        <f>#REF!</f>
        <v>#REF!</v>
      </c>
      <c r="P510" s="229" t="e">
        <f>#REF!</f>
        <v>#REF!</v>
      </c>
      <c r="Q510" s="229" t="e">
        <f>#REF!</f>
        <v>#REF!</v>
      </c>
      <c r="R510" s="229" t="e">
        <f>#REF!</f>
        <v>#REF!</v>
      </c>
      <c r="S510" s="229" t="e">
        <f>#REF!</f>
        <v>#REF!</v>
      </c>
      <c r="T510" s="229" t="e">
        <f>#REF!</f>
        <v>#REF!</v>
      </c>
      <c r="U510" s="229" t="e">
        <f>#REF!</f>
        <v>#REF!</v>
      </c>
      <c r="V510" s="229" t="e">
        <f>#REF!</f>
        <v>#REF!</v>
      </c>
      <c r="W510" s="229" t="e">
        <f>#REF!</f>
        <v>#REF!</v>
      </c>
      <c r="X510" s="229" t="e">
        <f>#REF!</f>
        <v>#REF!</v>
      </c>
      <c r="Y510" s="229" t="e">
        <f>#REF!</f>
        <v>#REF!</v>
      </c>
      <c r="Z510" s="229" t="e">
        <f>#REF!</f>
        <v>#REF!</v>
      </c>
      <c r="AA510" s="229" t="e">
        <f>#REF!</f>
        <v>#REF!</v>
      </c>
      <c r="AB510" s="229" t="e">
        <f>#REF!</f>
        <v>#REF!</v>
      </c>
      <c r="AC510" s="229" t="e">
        <f>#REF!</f>
        <v>#REF!</v>
      </c>
      <c r="AD510" s="229" t="e">
        <f>#REF!</f>
        <v>#REF!</v>
      </c>
      <c r="AF510" s="229" t="e">
        <f t="shared" si="7"/>
        <v>#REF!</v>
      </c>
    </row>
    <row r="511" spans="3:32" ht="30" x14ac:dyDescent="0.25">
      <c r="C511" s="169" t="e">
        <f>#REF!</f>
        <v>#REF!</v>
      </c>
      <c r="D511" s="169">
        <v>2013</v>
      </c>
      <c r="E511" s="169" t="e">
        <f>#REF!</f>
        <v>#REF!</v>
      </c>
      <c r="F511" s="169" t="e">
        <f>#REF!</f>
        <v>#REF!</v>
      </c>
      <c r="G511" s="169" t="e">
        <f>#REF!</f>
        <v>#REF!</v>
      </c>
      <c r="H511" s="170" t="e">
        <f>#REF!</f>
        <v>#REF!</v>
      </c>
      <c r="I511" s="169" t="e">
        <f>#REF!</f>
        <v>#REF!</v>
      </c>
      <c r="K511" s="263" t="s">
        <v>619</v>
      </c>
      <c r="L511" s="177">
        <v>1.1000000000000001</v>
      </c>
      <c r="M511" s="229" t="e">
        <f>#REF!</f>
        <v>#REF!</v>
      </c>
      <c r="N511" s="229" t="e">
        <f>#REF!</f>
        <v>#REF!</v>
      </c>
      <c r="O511" s="229" t="e">
        <f>#REF!</f>
        <v>#REF!</v>
      </c>
      <c r="P511" s="229" t="e">
        <f>#REF!</f>
        <v>#REF!</v>
      </c>
      <c r="Q511" s="229" t="e">
        <f>#REF!</f>
        <v>#REF!</v>
      </c>
      <c r="R511" s="229" t="e">
        <f>#REF!</f>
        <v>#REF!</v>
      </c>
      <c r="S511" s="229" t="e">
        <f>#REF!</f>
        <v>#REF!</v>
      </c>
      <c r="T511" s="229" t="e">
        <f>#REF!</f>
        <v>#REF!</v>
      </c>
      <c r="U511" s="229" t="e">
        <f>#REF!</f>
        <v>#REF!</v>
      </c>
      <c r="V511" s="229" t="e">
        <f>#REF!</f>
        <v>#REF!</v>
      </c>
      <c r="W511" s="229" t="e">
        <f>#REF!</f>
        <v>#REF!</v>
      </c>
      <c r="X511" s="229" t="e">
        <f>#REF!</f>
        <v>#REF!</v>
      </c>
      <c r="Y511" s="229" t="e">
        <f>#REF!</f>
        <v>#REF!</v>
      </c>
      <c r="Z511" s="229" t="e">
        <f>#REF!</f>
        <v>#REF!</v>
      </c>
      <c r="AA511" s="229" t="e">
        <f>#REF!</f>
        <v>#REF!</v>
      </c>
      <c r="AB511" s="229" t="e">
        <f>#REF!</f>
        <v>#REF!</v>
      </c>
      <c r="AC511" s="229" t="e">
        <f>#REF!</f>
        <v>#REF!</v>
      </c>
      <c r="AD511" s="229" t="e">
        <f>#REF!</f>
        <v>#REF!</v>
      </c>
      <c r="AF511" s="229" t="e">
        <f t="shared" si="7"/>
        <v>#REF!</v>
      </c>
    </row>
    <row r="512" spans="3:32" ht="30" x14ac:dyDescent="0.25">
      <c r="C512" s="169" t="e">
        <f>#REF!</f>
        <v>#REF!</v>
      </c>
      <c r="D512" s="169">
        <v>2013</v>
      </c>
      <c r="E512" s="169" t="e">
        <f>#REF!</f>
        <v>#REF!</v>
      </c>
      <c r="F512" s="169" t="e">
        <f>#REF!</f>
        <v>#REF!</v>
      </c>
      <c r="G512" s="169" t="e">
        <f>#REF!</f>
        <v>#REF!</v>
      </c>
      <c r="H512" s="170" t="e">
        <f>#REF!</f>
        <v>#REF!</v>
      </c>
      <c r="I512" s="169" t="e">
        <f>#REF!</f>
        <v>#REF!</v>
      </c>
      <c r="K512" s="257" t="s">
        <v>804</v>
      </c>
      <c r="L512" s="177" t="s">
        <v>809</v>
      </c>
      <c r="M512" s="229" t="e">
        <f>#REF!</f>
        <v>#REF!</v>
      </c>
      <c r="N512" s="229" t="e">
        <f>#REF!</f>
        <v>#REF!</v>
      </c>
      <c r="O512" s="229" t="e">
        <f>#REF!</f>
        <v>#REF!</v>
      </c>
      <c r="P512" s="229" t="e">
        <f>#REF!</f>
        <v>#REF!</v>
      </c>
      <c r="Q512" s="229" t="e">
        <f>#REF!</f>
        <v>#REF!</v>
      </c>
      <c r="R512" s="229" t="e">
        <f>#REF!</f>
        <v>#REF!</v>
      </c>
      <c r="S512" s="229" t="e">
        <f>#REF!</f>
        <v>#REF!</v>
      </c>
      <c r="T512" s="229" t="e">
        <f>#REF!</f>
        <v>#REF!</v>
      </c>
      <c r="U512" s="229" t="e">
        <f>#REF!</f>
        <v>#REF!</v>
      </c>
      <c r="V512" s="229" t="e">
        <f>#REF!</f>
        <v>#REF!</v>
      </c>
      <c r="W512" s="229" t="e">
        <f>#REF!</f>
        <v>#REF!</v>
      </c>
      <c r="X512" s="229" t="e">
        <f>#REF!</f>
        <v>#REF!</v>
      </c>
      <c r="Y512" s="229" t="e">
        <f>#REF!</f>
        <v>#REF!</v>
      </c>
      <c r="Z512" s="229" t="e">
        <f>#REF!</f>
        <v>#REF!</v>
      </c>
      <c r="AA512" s="229" t="e">
        <f>#REF!</f>
        <v>#REF!</v>
      </c>
      <c r="AB512" s="229" t="e">
        <f>#REF!</f>
        <v>#REF!</v>
      </c>
      <c r="AC512" s="229" t="e">
        <f>#REF!</f>
        <v>#REF!</v>
      </c>
      <c r="AD512" s="229" t="e">
        <f>#REF!</f>
        <v>#REF!</v>
      </c>
      <c r="AF512" s="229" t="e">
        <f t="shared" si="7"/>
        <v>#REF!</v>
      </c>
    </row>
    <row r="513" spans="3:32" ht="30" x14ac:dyDescent="0.25">
      <c r="C513" s="169" t="e">
        <f>#REF!</f>
        <v>#REF!</v>
      </c>
      <c r="D513" s="169">
        <v>2013</v>
      </c>
      <c r="E513" s="169" t="e">
        <f>#REF!</f>
        <v>#REF!</v>
      </c>
      <c r="F513" s="169" t="e">
        <f>#REF!</f>
        <v>#REF!</v>
      </c>
      <c r="G513" s="169" t="e">
        <f>#REF!</f>
        <v>#REF!</v>
      </c>
      <c r="H513" s="170" t="e">
        <f>#REF!</f>
        <v>#REF!</v>
      </c>
      <c r="I513" s="169" t="e">
        <f>#REF!</f>
        <v>#REF!</v>
      </c>
      <c r="K513" s="257" t="s">
        <v>816</v>
      </c>
      <c r="L513" s="177" t="s">
        <v>810</v>
      </c>
      <c r="M513" s="229" t="e">
        <f>#REF!</f>
        <v>#REF!</v>
      </c>
      <c r="N513" s="229" t="e">
        <f>#REF!</f>
        <v>#REF!</v>
      </c>
      <c r="O513" s="229" t="e">
        <f>#REF!</f>
        <v>#REF!</v>
      </c>
      <c r="P513" s="229" t="e">
        <f>#REF!</f>
        <v>#REF!</v>
      </c>
      <c r="Q513" s="229" t="e">
        <f>#REF!</f>
        <v>#REF!</v>
      </c>
      <c r="R513" s="229" t="e">
        <f>#REF!</f>
        <v>#REF!</v>
      </c>
      <c r="S513" s="229" t="e">
        <f>#REF!</f>
        <v>#REF!</v>
      </c>
      <c r="T513" s="229" t="e">
        <f>#REF!</f>
        <v>#REF!</v>
      </c>
      <c r="U513" s="229" t="e">
        <f>#REF!</f>
        <v>#REF!</v>
      </c>
      <c r="V513" s="229" t="e">
        <f>#REF!</f>
        <v>#REF!</v>
      </c>
      <c r="W513" s="229" t="e">
        <f>#REF!</f>
        <v>#REF!</v>
      </c>
      <c r="X513" s="229" t="e">
        <f>#REF!</f>
        <v>#REF!</v>
      </c>
      <c r="Y513" s="229" t="e">
        <f>#REF!</f>
        <v>#REF!</v>
      </c>
      <c r="Z513" s="229" t="e">
        <f>#REF!</f>
        <v>#REF!</v>
      </c>
      <c r="AA513" s="229" t="e">
        <f>#REF!</f>
        <v>#REF!</v>
      </c>
      <c r="AB513" s="229" t="e">
        <f>#REF!</f>
        <v>#REF!</v>
      </c>
      <c r="AC513" s="229" t="e">
        <f>#REF!</f>
        <v>#REF!</v>
      </c>
      <c r="AD513" s="229" t="e">
        <f>#REF!</f>
        <v>#REF!</v>
      </c>
      <c r="AF513" s="229" t="e">
        <f t="shared" si="7"/>
        <v>#REF!</v>
      </c>
    </row>
    <row r="514" spans="3:32" ht="30" x14ac:dyDescent="0.25">
      <c r="C514" s="169" t="e">
        <f>#REF!</f>
        <v>#REF!</v>
      </c>
      <c r="D514" s="169">
        <v>2013</v>
      </c>
      <c r="E514" s="169" t="e">
        <f>#REF!</f>
        <v>#REF!</v>
      </c>
      <c r="F514" s="169" t="e">
        <f>#REF!</f>
        <v>#REF!</v>
      </c>
      <c r="G514" s="169" t="e">
        <f>#REF!</f>
        <v>#REF!</v>
      </c>
      <c r="H514" s="170" t="e">
        <f>#REF!</f>
        <v>#REF!</v>
      </c>
      <c r="I514" s="169" t="e">
        <f>#REF!</f>
        <v>#REF!</v>
      </c>
      <c r="K514" s="257" t="s">
        <v>806</v>
      </c>
      <c r="L514" s="177" t="s">
        <v>811</v>
      </c>
      <c r="M514" s="229" t="e">
        <f>#REF!</f>
        <v>#REF!</v>
      </c>
      <c r="N514" s="229" t="e">
        <f>#REF!</f>
        <v>#REF!</v>
      </c>
      <c r="O514" s="229" t="e">
        <f>#REF!</f>
        <v>#REF!</v>
      </c>
      <c r="P514" s="229" t="e">
        <f>#REF!</f>
        <v>#REF!</v>
      </c>
      <c r="Q514" s="229" t="e">
        <f>#REF!</f>
        <v>#REF!</v>
      </c>
      <c r="R514" s="229" t="e">
        <f>#REF!</f>
        <v>#REF!</v>
      </c>
      <c r="S514" s="229" t="e">
        <f>#REF!</f>
        <v>#REF!</v>
      </c>
      <c r="T514" s="229" t="e">
        <f>#REF!</f>
        <v>#REF!</v>
      </c>
      <c r="U514" s="229" t="e">
        <f>#REF!</f>
        <v>#REF!</v>
      </c>
      <c r="V514" s="229" t="e">
        <f>#REF!</f>
        <v>#REF!</v>
      </c>
      <c r="W514" s="229" t="e">
        <f>#REF!</f>
        <v>#REF!</v>
      </c>
      <c r="X514" s="229" t="e">
        <f>#REF!</f>
        <v>#REF!</v>
      </c>
      <c r="Y514" s="229" t="e">
        <f>#REF!</f>
        <v>#REF!</v>
      </c>
      <c r="Z514" s="229" t="e">
        <f>#REF!</f>
        <v>#REF!</v>
      </c>
      <c r="AA514" s="229" t="e">
        <f>#REF!</f>
        <v>#REF!</v>
      </c>
      <c r="AB514" s="229" t="e">
        <f>#REF!</f>
        <v>#REF!</v>
      </c>
      <c r="AC514" s="229" t="e">
        <f>#REF!</f>
        <v>#REF!</v>
      </c>
      <c r="AD514" s="229" t="e">
        <f>#REF!</f>
        <v>#REF!</v>
      </c>
      <c r="AF514" s="229" t="e">
        <f t="shared" si="7"/>
        <v>#REF!</v>
      </c>
    </row>
    <row r="515" spans="3:32" ht="45" x14ac:dyDescent="0.25">
      <c r="C515" s="169" t="e">
        <f>#REF!</f>
        <v>#REF!</v>
      </c>
      <c r="D515" s="169">
        <v>2013</v>
      </c>
      <c r="E515" s="169" t="e">
        <f>#REF!</f>
        <v>#REF!</v>
      </c>
      <c r="F515" s="169" t="e">
        <f>#REF!</f>
        <v>#REF!</v>
      </c>
      <c r="G515" s="169" t="e">
        <f>#REF!</f>
        <v>#REF!</v>
      </c>
      <c r="H515" s="170" t="e">
        <f>#REF!</f>
        <v>#REF!</v>
      </c>
      <c r="I515" s="169" t="e">
        <f>#REF!</f>
        <v>#REF!</v>
      </c>
      <c r="K515" s="263" t="s">
        <v>631</v>
      </c>
      <c r="L515" s="177">
        <v>1.2</v>
      </c>
      <c r="M515" s="229" t="e">
        <f>#REF!</f>
        <v>#REF!</v>
      </c>
      <c r="N515" s="229" t="e">
        <f>#REF!</f>
        <v>#REF!</v>
      </c>
      <c r="O515" s="229" t="e">
        <f>#REF!</f>
        <v>#REF!</v>
      </c>
      <c r="P515" s="229" t="e">
        <f>#REF!</f>
        <v>#REF!</v>
      </c>
      <c r="Q515" s="229" t="e">
        <f>#REF!</f>
        <v>#REF!</v>
      </c>
      <c r="R515" s="229" t="e">
        <f>#REF!</f>
        <v>#REF!</v>
      </c>
      <c r="S515" s="229" t="e">
        <f>#REF!</f>
        <v>#REF!</v>
      </c>
      <c r="T515" s="229" t="e">
        <f>#REF!</f>
        <v>#REF!</v>
      </c>
      <c r="U515" s="229" t="e">
        <f>#REF!</f>
        <v>#REF!</v>
      </c>
      <c r="V515" s="229" t="e">
        <f>#REF!</f>
        <v>#REF!</v>
      </c>
      <c r="W515" s="229" t="e">
        <f>#REF!</f>
        <v>#REF!</v>
      </c>
      <c r="X515" s="229" t="e">
        <f>#REF!</f>
        <v>#REF!</v>
      </c>
      <c r="Y515" s="229" t="e">
        <f>#REF!</f>
        <v>#REF!</v>
      </c>
      <c r="Z515" s="229" t="e">
        <f>#REF!</f>
        <v>#REF!</v>
      </c>
      <c r="AA515" s="229" t="e">
        <f>#REF!</f>
        <v>#REF!</v>
      </c>
      <c r="AB515" s="229" t="e">
        <f>#REF!</f>
        <v>#REF!</v>
      </c>
      <c r="AC515" s="229" t="e">
        <f>#REF!</f>
        <v>#REF!</v>
      </c>
      <c r="AD515" s="229" t="e">
        <f>#REF!</f>
        <v>#REF!</v>
      </c>
      <c r="AF515" s="229" t="e">
        <f t="shared" si="7"/>
        <v>#REF!</v>
      </c>
    </row>
    <row r="516" spans="3:32" ht="30" x14ac:dyDescent="0.25">
      <c r="C516" s="169" t="e">
        <f>#REF!</f>
        <v>#REF!</v>
      </c>
      <c r="D516" s="169">
        <v>2013</v>
      </c>
      <c r="E516" s="169" t="e">
        <f>#REF!</f>
        <v>#REF!</v>
      </c>
      <c r="F516" s="169" t="e">
        <f>#REF!</f>
        <v>#REF!</v>
      </c>
      <c r="G516" s="169" t="e">
        <f>#REF!</f>
        <v>#REF!</v>
      </c>
      <c r="H516" s="170" t="e">
        <f>#REF!</f>
        <v>#REF!</v>
      </c>
      <c r="I516" s="169" t="e">
        <f>#REF!</f>
        <v>#REF!</v>
      </c>
      <c r="K516" s="263" t="s">
        <v>817</v>
      </c>
      <c r="L516" s="177" t="s">
        <v>812</v>
      </c>
      <c r="M516" s="229" t="e">
        <f>#REF!</f>
        <v>#REF!</v>
      </c>
      <c r="N516" s="229" t="e">
        <f>#REF!</f>
        <v>#REF!</v>
      </c>
      <c r="O516" s="229" t="e">
        <f>#REF!</f>
        <v>#REF!</v>
      </c>
      <c r="P516" s="229" t="e">
        <f>#REF!</f>
        <v>#REF!</v>
      </c>
      <c r="Q516" s="229" t="e">
        <f>#REF!</f>
        <v>#REF!</v>
      </c>
      <c r="R516" s="229" t="e">
        <f>#REF!</f>
        <v>#REF!</v>
      </c>
      <c r="S516" s="229" t="e">
        <f>#REF!</f>
        <v>#REF!</v>
      </c>
      <c r="T516" s="229" t="e">
        <f>#REF!</f>
        <v>#REF!</v>
      </c>
      <c r="U516" s="229" t="e">
        <f>#REF!</f>
        <v>#REF!</v>
      </c>
      <c r="V516" s="229" t="e">
        <f>#REF!</f>
        <v>#REF!</v>
      </c>
      <c r="W516" s="229" t="e">
        <f>#REF!</f>
        <v>#REF!</v>
      </c>
      <c r="X516" s="229" t="e">
        <f>#REF!</f>
        <v>#REF!</v>
      </c>
      <c r="Y516" s="229" t="e">
        <f>#REF!</f>
        <v>#REF!</v>
      </c>
      <c r="Z516" s="229" t="e">
        <f>#REF!</f>
        <v>#REF!</v>
      </c>
      <c r="AA516" s="229" t="e">
        <f>#REF!</f>
        <v>#REF!</v>
      </c>
      <c r="AB516" s="229" t="e">
        <f>#REF!</f>
        <v>#REF!</v>
      </c>
      <c r="AC516" s="229" t="e">
        <f>#REF!</f>
        <v>#REF!</v>
      </c>
      <c r="AD516" s="229" t="e">
        <f>#REF!</f>
        <v>#REF!</v>
      </c>
      <c r="AF516" s="229" t="e">
        <f t="shared" si="7"/>
        <v>#REF!</v>
      </c>
    </row>
    <row r="517" spans="3:32" x14ac:dyDescent="0.25">
      <c r="C517" s="169" t="e">
        <f>#REF!</f>
        <v>#REF!</v>
      </c>
      <c r="D517" s="169">
        <v>2013</v>
      </c>
      <c r="E517" s="169" t="e">
        <f>#REF!</f>
        <v>#REF!</v>
      </c>
      <c r="F517" s="169" t="e">
        <f>#REF!</f>
        <v>#REF!</v>
      </c>
      <c r="G517" s="169" t="e">
        <f>#REF!</f>
        <v>#REF!</v>
      </c>
      <c r="H517" s="170" t="e">
        <f>#REF!</f>
        <v>#REF!</v>
      </c>
      <c r="I517" s="169" t="e">
        <f>#REF!</f>
        <v>#REF!</v>
      </c>
      <c r="K517" s="257" t="s">
        <v>818</v>
      </c>
      <c r="L517" s="177" t="s">
        <v>813</v>
      </c>
      <c r="M517" s="229" t="e">
        <f>#REF!</f>
        <v>#REF!</v>
      </c>
      <c r="N517" s="229" t="e">
        <f>#REF!</f>
        <v>#REF!</v>
      </c>
      <c r="O517" s="229" t="e">
        <f>#REF!</f>
        <v>#REF!</v>
      </c>
      <c r="P517" s="229" t="e">
        <f>#REF!</f>
        <v>#REF!</v>
      </c>
      <c r="Q517" s="229" t="e">
        <f>#REF!</f>
        <v>#REF!</v>
      </c>
      <c r="R517" s="229" t="e">
        <f>#REF!</f>
        <v>#REF!</v>
      </c>
      <c r="S517" s="229" t="e">
        <f>#REF!</f>
        <v>#REF!</v>
      </c>
      <c r="T517" s="229" t="e">
        <f>#REF!</f>
        <v>#REF!</v>
      </c>
      <c r="U517" s="229" t="e">
        <f>#REF!</f>
        <v>#REF!</v>
      </c>
      <c r="V517" s="229" t="e">
        <f>#REF!</f>
        <v>#REF!</v>
      </c>
      <c r="W517" s="229" t="e">
        <f>#REF!</f>
        <v>#REF!</v>
      </c>
      <c r="X517" s="229" t="e">
        <f>#REF!</f>
        <v>#REF!</v>
      </c>
      <c r="Y517" s="229" t="e">
        <f>#REF!</f>
        <v>#REF!</v>
      </c>
      <c r="Z517" s="229" t="e">
        <f>#REF!</f>
        <v>#REF!</v>
      </c>
      <c r="AA517" s="229" t="e">
        <f>#REF!</f>
        <v>#REF!</v>
      </c>
      <c r="AB517" s="229" t="e">
        <f>#REF!</f>
        <v>#REF!</v>
      </c>
      <c r="AC517" s="229" t="e">
        <f>#REF!</f>
        <v>#REF!</v>
      </c>
      <c r="AD517" s="229" t="e">
        <f>#REF!</f>
        <v>#REF!</v>
      </c>
      <c r="AF517" s="229" t="e">
        <f t="shared" si="7"/>
        <v>#REF!</v>
      </c>
    </row>
    <row r="518" spans="3:32" ht="30" x14ac:dyDescent="0.25">
      <c r="C518" s="169" t="e">
        <f>#REF!</f>
        <v>#REF!</v>
      </c>
      <c r="D518" s="169">
        <v>2013</v>
      </c>
      <c r="E518" s="169" t="e">
        <f>#REF!</f>
        <v>#REF!</v>
      </c>
      <c r="F518" s="169" t="e">
        <f>#REF!</f>
        <v>#REF!</v>
      </c>
      <c r="G518" s="169" t="e">
        <f>#REF!</f>
        <v>#REF!</v>
      </c>
      <c r="H518" s="170" t="e">
        <f>#REF!</f>
        <v>#REF!</v>
      </c>
      <c r="I518" s="169" t="e">
        <f>#REF!</f>
        <v>#REF!</v>
      </c>
      <c r="K518" s="257" t="s">
        <v>805</v>
      </c>
      <c r="L518" s="177" t="s">
        <v>814</v>
      </c>
      <c r="M518" s="229" t="e">
        <f>#REF!</f>
        <v>#REF!</v>
      </c>
      <c r="N518" s="229" t="e">
        <f>#REF!</f>
        <v>#REF!</v>
      </c>
      <c r="O518" s="229" t="e">
        <f>#REF!</f>
        <v>#REF!</v>
      </c>
      <c r="P518" s="229" t="e">
        <f>#REF!</f>
        <v>#REF!</v>
      </c>
      <c r="Q518" s="229" t="e">
        <f>#REF!</f>
        <v>#REF!</v>
      </c>
      <c r="R518" s="229" t="e">
        <f>#REF!</f>
        <v>#REF!</v>
      </c>
      <c r="S518" s="229" t="e">
        <f>#REF!</f>
        <v>#REF!</v>
      </c>
      <c r="T518" s="229" t="e">
        <f>#REF!</f>
        <v>#REF!</v>
      </c>
      <c r="U518" s="229" t="e">
        <f>#REF!</f>
        <v>#REF!</v>
      </c>
      <c r="V518" s="229" t="e">
        <f>#REF!</f>
        <v>#REF!</v>
      </c>
      <c r="W518" s="229" t="e">
        <f>#REF!</f>
        <v>#REF!</v>
      </c>
      <c r="X518" s="229" t="e">
        <f>#REF!</f>
        <v>#REF!</v>
      </c>
      <c r="Y518" s="229" t="e">
        <f>#REF!</f>
        <v>#REF!</v>
      </c>
      <c r="Z518" s="229" t="e">
        <f>#REF!</f>
        <v>#REF!</v>
      </c>
      <c r="AA518" s="229" t="e">
        <f>#REF!</f>
        <v>#REF!</v>
      </c>
      <c r="AB518" s="229" t="e">
        <f>#REF!</f>
        <v>#REF!</v>
      </c>
      <c r="AC518" s="229" t="e">
        <f>#REF!</f>
        <v>#REF!</v>
      </c>
      <c r="AD518" s="229" t="e">
        <f>#REF!</f>
        <v>#REF!</v>
      </c>
      <c r="AF518" s="229" t="e">
        <f t="shared" si="7"/>
        <v>#REF!</v>
      </c>
    </row>
    <row r="519" spans="3:32" ht="30" x14ac:dyDescent="0.25">
      <c r="C519" s="169" t="e">
        <f>#REF!</f>
        <v>#REF!</v>
      </c>
      <c r="D519" s="169">
        <v>2013</v>
      </c>
      <c r="E519" s="169" t="e">
        <f>#REF!</f>
        <v>#REF!</v>
      </c>
      <c r="F519" s="169" t="e">
        <f>#REF!</f>
        <v>#REF!</v>
      </c>
      <c r="G519" s="169" t="e">
        <f>#REF!</f>
        <v>#REF!</v>
      </c>
      <c r="H519" s="170" t="e">
        <f>#REF!</f>
        <v>#REF!</v>
      </c>
      <c r="I519" s="169" t="e">
        <f>#REF!</f>
        <v>#REF!</v>
      </c>
      <c r="K519" s="257" t="s">
        <v>806</v>
      </c>
      <c r="L519" s="177" t="s">
        <v>815</v>
      </c>
      <c r="M519" s="229" t="e">
        <f>#REF!</f>
        <v>#REF!</v>
      </c>
      <c r="N519" s="229" t="e">
        <f>#REF!</f>
        <v>#REF!</v>
      </c>
      <c r="O519" s="229" t="e">
        <f>#REF!</f>
        <v>#REF!</v>
      </c>
      <c r="P519" s="229" t="e">
        <f>#REF!</f>
        <v>#REF!</v>
      </c>
      <c r="Q519" s="229" t="e">
        <f>#REF!</f>
        <v>#REF!</v>
      </c>
      <c r="R519" s="229" t="e">
        <f>#REF!</f>
        <v>#REF!</v>
      </c>
      <c r="S519" s="229" t="e">
        <f>#REF!</f>
        <v>#REF!</v>
      </c>
      <c r="T519" s="229" t="e">
        <f>#REF!</f>
        <v>#REF!</v>
      </c>
      <c r="U519" s="229" t="e">
        <f>#REF!</f>
        <v>#REF!</v>
      </c>
      <c r="V519" s="229" t="e">
        <f>#REF!</f>
        <v>#REF!</v>
      </c>
      <c r="W519" s="229" t="e">
        <f>#REF!</f>
        <v>#REF!</v>
      </c>
      <c r="X519" s="229" t="e">
        <f>#REF!</f>
        <v>#REF!</v>
      </c>
      <c r="Y519" s="229" t="e">
        <f>#REF!</f>
        <v>#REF!</v>
      </c>
      <c r="Z519" s="229" t="e">
        <f>#REF!</f>
        <v>#REF!</v>
      </c>
      <c r="AA519" s="229" t="e">
        <f>#REF!</f>
        <v>#REF!</v>
      </c>
      <c r="AB519" s="229" t="e">
        <f>#REF!</f>
        <v>#REF!</v>
      </c>
      <c r="AC519" s="229" t="e">
        <f>#REF!</f>
        <v>#REF!</v>
      </c>
      <c r="AD519" s="229" t="e">
        <f>#REF!</f>
        <v>#REF!</v>
      </c>
      <c r="AF519" s="229" t="e">
        <f t="shared" ref="AF519:AF582" si="8">IF((Q519+V519+AC519)=AD519,1,0)</f>
        <v>#REF!</v>
      </c>
    </row>
    <row r="520" spans="3:32" ht="60" x14ac:dyDescent="0.25">
      <c r="C520" s="169" t="e">
        <f>#REF!</f>
        <v>#REF!</v>
      </c>
      <c r="D520" s="169">
        <v>2013</v>
      </c>
      <c r="E520" s="169" t="e">
        <f>#REF!</f>
        <v>#REF!</v>
      </c>
      <c r="F520" s="169" t="e">
        <f>#REF!</f>
        <v>#REF!</v>
      </c>
      <c r="G520" s="169" t="e">
        <f>#REF!</f>
        <v>#REF!</v>
      </c>
      <c r="H520" s="170" t="e">
        <f>#REF!</f>
        <v>#REF!</v>
      </c>
      <c r="I520" s="169" t="e">
        <f>#REF!</f>
        <v>#REF!</v>
      </c>
      <c r="K520" s="263" t="s">
        <v>829</v>
      </c>
      <c r="L520" s="177" t="s">
        <v>819</v>
      </c>
      <c r="M520" s="229" t="e">
        <f>#REF!</f>
        <v>#REF!</v>
      </c>
      <c r="N520" s="229" t="e">
        <f>#REF!</f>
        <v>#REF!</v>
      </c>
      <c r="O520" s="229" t="e">
        <f>#REF!</f>
        <v>#REF!</v>
      </c>
      <c r="P520" s="229" t="e">
        <f>#REF!</f>
        <v>#REF!</v>
      </c>
      <c r="Q520" s="229" t="e">
        <f>#REF!</f>
        <v>#REF!</v>
      </c>
      <c r="R520" s="229" t="e">
        <f>#REF!</f>
        <v>#REF!</v>
      </c>
      <c r="S520" s="229" t="e">
        <f>#REF!</f>
        <v>#REF!</v>
      </c>
      <c r="T520" s="229" t="e">
        <f>#REF!</f>
        <v>#REF!</v>
      </c>
      <c r="U520" s="229" t="e">
        <f>#REF!</f>
        <v>#REF!</v>
      </c>
      <c r="V520" s="229" t="e">
        <f>#REF!</f>
        <v>#REF!</v>
      </c>
      <c r="W520" s="229" t="e">
        <f>#REF!</f>
        <v>#REF!</v>
      </c>
      <c r="X520" s="229" t="e">
        <f>#REF!</f>
        <v>#REF!</v>
      </c>
      <c r="Y520" s="229" t="e">
        <f>#REF!</f>
        <v>#REF!</v>
      </c>
      <c r="Z520" s="229" t="e">
        <f>#REF!</f>
        <v>#REF!</v>
      </c>
      <c r="AA520" s="229" t="e">
        <f>#REF!</f>
        <v>#REF!</v>
      </c>
      <c r="AB520" s="229" t="e">
        <f>#REF!</f>
        <v>#REF!</v>
      </c>
      <c r="AC520" s="229" t="e">
        <f>#REF!</f>
        <v>#REF!</v>
      </c>
      <c r="AD520" s="229" t="e">
        <f>#REF!</f>
        <v>#REF!</v>
      </c>
      <c r="AF520" s="229" t="e">
        <f t="shared" si="8"/>
        <v>#REF!</v>
      </c>
    </row>
    <row r="521" spans="3:32" x14ac:dyDescent="0.25">
      <c r="C521" s="169" t="e">
        <f>#REF!</f>
        <v>#REF!</v>
      </c>
      <c r="D521" s="169">
        <v>2013</v>
      </c>
      <c r="E521" s="169" t="e">
        <f>#REF!</f>
        <v>#REF!</v>
      </c>
      <c r="F521" s="169" t="e">
        <f>#REF!</f>
        <v>#REF!</v>
      </c>
      <c r="G521" s="169" t="e">
        <f>#REF!</f>
        <v>#REF!</v>
      </c>
      <c r="H521" s="170" t="e">
        <f>#REF!</f>
        <v>#REF!</v>
      </c>
      <c r="I521" s="169" t="e">
        <f>#REF!</f>
        <v>#REF!</v>
      </c>
      <c r="K521" s="257" t="s">
        <v>823</v>
      </c>
      <c r="L521" s="177" t="s">
        <v>820</v>
      </c>
      <c r="M521" s="229" t="e">
        <f>#REF!</f>
        <v>#REF!</v>
      </c>
      <c r="N521" s="229" t="e">
        <f>#REF!</f>
        <v>#REF!</v>
      </c>
      <c r="O521" s="229" t="e">
        <f>#REF!</f>
        <v>#REF!</v>
      </c>
      <c r="P521" s="229" t="e">
        <f>#REF!</f>
        <v>#REF!</v>
      </c>
      <c r="Q521" s="229" t="e">
        <f>#REF!</f>
        <v>#REF!</v>
      </c>
      <c r="R521" s="229" t="e">
        <f>#REF!</f>
        <v>#REF!</v>
      </c>
      <c r="S521" s="229" t="e">
        <f>#REF!</f>
        <v>#REF!</v>
      </c>
      <c r="T521" s="229" t="e">
        <f>#REF!</f>
        <v>#REF!</v>
      </c>
      <c r="U521" s="229" t="e">
        <f>#REF!</f>
        <v>#REF!</v>
      </c>
      <c r="V521" s="229" t="e">
        <f>#REF!</f>
        <v>#REF!</v>
      </c>
      <c r="W521" s="229" t="e">
        <f>#REF!</f>
        <v>#REF!</v>
      </c>
      <c r="X521" s="229" t="e">
        <f>#REF!</f>
        <v>#REF!</v>
      </c>
      <c r="Y521" s="229" t="e">
        <f>#REF!</f>
        <v>#REF!</v>
      </c>
      <c r="Z521" s="229" t="e">
        <f>#REF!</f>
        <v>#REF!</v>
      </c>
      <c r="AA521" s="229" t="e">
        <f>#REF!</f>
        <v>#REF!</v>
      </c>
      <c r="AB521" s="229" t="e">
        <f>#REF!</f>
        <v>#REF!</v>
      </c>
      <c r="AC521" s="229" t="e">
        <f>#REF!</f>
        <v>#REF!</v>
      </c>
      <c r="AD521" s="229" t="e">
        <f>#REF!</f>
        <v>#REF!</v>
      </c>
      <c r="AF521" s="229" t="e">
        <f t="shared" si="8"/>
        <v>#REF!</v>
      </c>
    </row>
    <row r="522" spans="3:32" ht="30" x14ac:dyDescent="0.25">
      <c r="C522" s="169" t="e">
        <f>#REF!</f>
        <v>#REF!</v>
      </c>
      <c r="D522" s="169">
        <v>2013</v>
      </c>
      <c r="E522" s="169" t="e">
        <f>#REF!</f>
        <v>#REF!</v>
      </c>
      <c r="F522" s="169" t="e">
        <f>#REF!</f>
        <v>#REF!</v>
      </c>
      <c r="G522" s="169" t="e">
        <f>#REF!</f>
        <v>#REF!</v>
      </c>
      <c r="H522" s="170" t="e">
        <f>#REF!</f>
        <v>#REF!</v>
      </c>
      <c r="I522" s="169" t="e">
        <f>#REF!</f>
        <v>#REF!</v>
      </c>
      <c r="K522" s="257" t="s">
        <v>805</v>
      </c>
      <c r="L522" s="177" t="s">
        <v>821</v>
      </c>
      <c r="M522" s="229" t="e">
        <f>#REF!</f>
        <v>#REF!</v>
      </c>
      <c r="N522" s="229" t="e">
        <f>#REF!</f>
        <v>#REF!</v>
      </c>
      <c r="O522" s="229" t="e">
        <f>#REF!</f>
        <v>#REF!</v>
      </c>
      <c r="P522" s="229" t="e">
        <f>#REF!</f>
        <v>#REF!</v>
      </c>
      <c r="Q522" s="229" t="e">
        <f>#REF!</f>
        <v>#REF!</v>
      </c>
      <c r="R522" s="229" t="e">
        <f>#REF!</f>
        <v>#REF!</v>
      </c>
      <c r="S522" s="229" t="e">
        <f>#REF!</f>
        <v>#REF!</v>
      </c>
      <c r="T522" s="229" t="e">
        <f>#REF!</f>
        <v>#REF!</v>
      </c>
      <c r="U522" s="229" t="e">
        <f>#REF!</f>
        <v>#REF!</v>
      </c>
      <c r="V522" s="229" t="e">
        <f>#REF!</f>
        <v>#REF!</v>
      </c>
      <c r="W522" s="229" t="e">
        <f>#REF!</f>
        <v>#REF!</v>
      </c>
      <c r="X522" s="229" t="e">
        <f>#REF!</f>
        <v>#REF!</v>
      </c>
      <c r="Y522" s="229" t="e">
        <f>#REF!</f>
        <v>#REF!</v>
      </c>
      <c r="Z522" s="229" t="e">
        <f>#REF!</f>
        <v>#REF!</v>
      </c>
      <c r="AA522" s="229" t="e">
        <f>#REF!</f>
        <v>#REF!</v>
      </c>
      <c r="AB522" s="229" t="e">
        <f>#REF!</f>
        <v>#REF!</v>
      </c>
      <c r="AC522" s="229" t="e">
        <f>#REF!</f>
        <v>#REF!</v>
      </c>
      <c r="AD522" s="229" t="e">
        <f>#REF!</f>
        <v>#REF!</v>
      </c>
      <c r="AF522" s="229" t="e">
        <f t="shared" si="8"/>
        <v>#REF!</v>
      </c>
    </row>
    <row r="523" spans="3:32" ht="30" x14ac:dyDescent="0.25">
      <c r="C523" s="169" t="e">
        <f>#REF!</f>
        <v>#REF!</v>
      </c>
      <c r="D523" s="169">
        <v>2013</v>
      </c>
      <c r="E523" s="169" t="e">
        <f>#REF!</f>
        <v>#REF!</v>
      </c>
      <c r="F523" s="169" t="e">
        <f>#REF!</f>
        <v>#REF!</v>
      </c>
      <c r="G523" s="169" t="e">
        <f>#REF!</f>
        <v>#REF!</v>
      </c>
      <c r="H523" s="170" t="e">
        <f>#REF!</f>
        <v>#REF!</v>
      </c>
      <c r="I523" s="169" t="e">
        <f>#REF!</f>
        <v>#REF!</v>
      </c>
      <c r="K523" s="257" t="s">
        <v>824</v>
      </c>
      <c r="L523" s="177" t="s">
        <v>822</v>
      </c>
      <c r="M523" s="229" t="e">
        <f>#REF!</f>
        <v>#REF!</v>
      </c>
      <c r="N523" s="229" t="e">
        <f>#REF!</f>
        <v>#REF!</v>
      </c>
      <c r="O523" s="229" t="e">
        <f>#REF!</f>
        <v>#REF!</v>
      </c>
      <c r="P523" s="229" t="e">
        <f>#REF!</f>
        <v>#REF!</v>
      </c>
      <c r="Q523" s="229" t="e">
        <f>#REF!</f>
        <v>#REF!</v>
      </c>
      <c r="R523" s="229" t="e">
        <f>#REF!</f>
        <v>#REF!</v>
      </c>
      <c r="S523" s="229" t="e">
        <f>#REF!</f>
        <v>#REF!</v>
      </c>
      <c r="T523" s="229" t="e">
        <f>#REF!</f>
        <v>#REF!</v>
      </c>
      <c r="U523" s="229" t="e">
        <f>#REF!</f>
        <v>#REF!</v>
      </c>
      <c r="V523" s="229" t="e">
        <f>#REF!</f>
        <v>#REF!</v>
      </c>
      <c r="W523" s="229" t="e">
        <f>#REF!</f>
        <v>#REF!</v>
      </c>
      <c r="X523" s="229" t="e">
        <f>#REF!</f>
        <v>#REF!</v>
      </c>
      <c r="Y523" s="229" t="e">
        <f>#REF!</f>
        <v>#REF!</v>
      </c>
      <c r="Z523" s="229" t="e">
        <f>#REF!</f>
        <v>#REF!</v>
      </c>
      <c r="AA523" s="229" t="e">
        <f>#REF!</f>
        <v>#REF!</v>
      </c>
      <c r="AB523" s="229" t="e">
        <f>#REF!</f>
        <v>#REF!</v>
      </c>
      <c r="AC523" s="229" t="e">
        <f>#REF!</f>
        <v>#REF!</v>
      </c>
      <c r="AD523" s="229" t="e">
        <f>#REF!</f>
        <v>#REF!</v>
      </c>
      <c r="AF523" s="229" t="e">
        <f t="shared" si="8"/>
        <v>#REF!</v>
      </c>
    </row>
    <row r="524" spans="3:32" ht="75" x14ac:dyDescent="0.25">
      <c r="C524" s="169" t="e">
        <f>#REF!</f>
        <v>#REF!</v>
      </c>
      <c r="D524" s="169">
        <v>2013</v>
      </c>
      <c r="E524" s="169" t="e">
        <f>#REF!</f>
        <v>#REF!</v>
      </c>
      <c r="F524" s="169" t="e">
        <f>#REF!</f>
        <v>#REF!</v>
      </c>
      <c r="G524" s="169" t="e">
        <f>#REF!</f>
        <v>#REF!</v>
      </c>
      <c r="H524" s="170" t="e">
        <f>#REF!</f>
        <v>#REF!</v>
      </c>
      <c r="I524" s="169" t="e">
        <f>#REF!</f>
        <v>#REF!</v>
      </c>
      <c r="K524" s="263" t="s">
        <v>641</v>
      </c>
      <c r="L524" s="177">
        <v>1.3</v>
      </c>
      <c r="M524" s="229" t="e">
        <f>#REF!</f>
        <v>#REF!</v>
      </c>
      <c r="N524" s="229" t="e">
        <f>#REF!</f>
        <v>#REF!</v>
      </c>
      <c r="O524" s="229" t="e">
        <f>#REF!</f>
        <v>#REF!</v>
      </c>
      <c r="P524" s="229" t="e">
        <f>#REF!</f>
        <v>#REF!</v>
      </c>
      <c r="Q524" s="229" t="e">
        <f>#REF!</f>
        <v>#REF!</v>
      </c>
      <c r="R524" s="229" t="e">
        <f>#REF!</f>
        <v>#REF!</v>
      </c>
      <c r="S524" s="229" t="e">
        <f>#REF!</f>
        <v>#REF!</v>
      </c>
      <c r="T524" s="229" t="e">
        <f>#REF!</f>
        <v>#REF!</v>
      </c>
      <c r="U524" s="229" t="e">
        <f>#REF!</f>
        <v>#REF!</v>
      </c>
      <c r="V524" s="229" t="e">
        <f>#REF!</f>
        <v>#REF!</v>
      </c>
      <c r="W524" s="229" t="e">
        <f>#REF!</f>
        <v>#REF!</v>
      </c>
      <c r="X524" s="229" t="e">
        <f>#REF!</f>
        <v>#REF!</v>
      </c>
      <c r="Y524" s="229" t="e">
        <f>#REF!</f>
        <v>#REF!</v>
      </c>
      <c r="Z524" s="229" t="e">
        <f>#REF!</f>
        <v>#REF!</v>
      </c>
      <c r="AA524" s="229" t="e">
        <f>#REF!</f>
        <v>#REF!</v>
      </c>
      <c r="AB524" s="229" t="e">
        <f>#REF!</f>
        <v>#REF!</v>
      </c>
      <c r="AC524" s="229" t="e">
        <f>#REF!</f>
        <v>#REF!</v>
      </c>
      <c r="AD524" s="229" t="e">
        <f>#REF!</f>
        <v>#REF!</v>
      </c>
      <c r="AF524" s="229" t="e">
        <f t="shared" si="8"/>
        <v>#REF!</v>
      </c>
    </row>
    <row r="525" spans="3:32" ht="45" x14ac:dyDescent="0.25">
      <c r="C525" s="169" t="e">
        <f>#REF!</f>
        <v>#REF!</v>
      </c>
      <c r="D525" s="169">
        <v>2013</v>
      </c>
      <c r="E525" s="169" t="e">
        <f>#REF!</f>
        <v>#REF!</v>
      </c>
      <c r="F525" s="169" t="e">
        <f>#REF!</f>
        <v>#REF!</v>
      </c>
      <c r="G525" s="169" t="e">
        <f>#REF!</f>
        <v>#REF!</v>
      </c>
      <c r="H525" s="170" t="e">
        <f>#REF!</f>
        <v>#REF!</v>
      </c>
      <c r="I525" s="169" t="e">
        <f>#REF!</f>
        <v>#REF!</v>
      </c>
      <c r="K525" s="257" t="s">
        <v>828</v>
      </c>
      <c r="L525" s="177" t="s">
        <v>825</v>
      </c>
      <c r="M525" s="229" t="e">
        <f>#REF!</f>
        <v>#REF!</v>
      </c>
      <c r="N525" s="229" t="e">
        <f>#REF!</f>
        <v>#REF!</v>
      </c>
      <c r="O525" s="229" t="e">
        <f>#REF!</f>
        <v>#REF!</v>
      </c>
      <c r="P525" s="229" t="e">
        <f>#REF!</f>
        <v>#REF!</v>
      </c>
      <c r="Q525" s="229" t="e">
        <f>#REF!</f>
        <v>#REF!</v>
      </c>
      <c r="R525" s="229" t="e">
        <f>#REF!</f>
        <v>#REF!</v>
      </c>
      <c r="S525" s="229" t="e">
        <f>#REF!</f>
        <v>#REF!</v>
      </c>
      <c r="T525" s="229" t="e">
        <f>#REF!</f>
        <v>#REF!</v>
      </c>
      <c r="U525" s="229" t="e">
        <f>#REF!</f>
        <v>#REF!</v>
      </c>
      <c r="V525" s="229" t="e">
        <f>#REF!</f>
        <v>#REF!</v>
      </c>
      <c r="W525" s="229" t="e">
        <f>#REF!</f>
        <v>#REF!</v>
      </c>
      <c r="X525" s="229" t="e">
        <f>#REF!</f>
        <v>#REF!</v>
      </c>
      <c r="Y525" s="229" t="e">
        <f>#REF!</f>
        <v>#REF!</v>
      </c>
      <c r="Z525" s="229" t="e">
        <f>#REF!</f>
        <v>#REF!</v>
      </c>
      <c r="AA525" s="229" t="e">
        <f>#REF!</f>
        <v>#REF!</v>
      </c>
      <c r="AB525" s="229" t="e">
        <f>#REF!</f>
        <v>#REF!</v>
      </c>
      <c r="AC525" s="229" t="e">
        <f>#REF!</f>
        <v>#REF!</v>
      </c>
      <c r="AD525" s="229" t="e">
        <f>#REF!</f>
        <v>#REF!</v>
      </c>
      <c r="AF525" s="229" t="e">
        <f t="shared" si="8"/>
        <v>#REF!</v>
      </c>
    </row>
    <row r="526" spans="3:32" ht="30" x14ac:dyDescent="0.25">
      <c r="C526" s="169" t="e">
        <f>#REF!</f>
        <v>#REF!</v>
      </c>
      <c r="D526" s="169">
        <v>2013</v>
      </c>
      <c r="E526" s="169" t="e">
        <f>#REF!</f>
        <v>#REF!</v>
      </c>
      <c r="F526" s="169" t="e">
        <f>#REF!</f>
        <v>#REF!</v>
      </c>
      <c r="G526" s="169" t="e">
        <f>#REF!</f>
        <v>#REF!</v>
      </c>
      <c r="H526" s="170" t="e">
        <f>#REF!</f>
        <v>#REF!</v>
      </c>
      <c r="I526" s="169" t="e">
        <f>#REF!</f>
        <v>#REF!</v>
      </c>
      <c r="K526" s="257" t="s">
        <v>816</v>
      </c>
      <c r="L526" s="177" t="s">
        <v>826</v>
      </c>
      <c r="M526" s="229" t="e">
        <f>#REF!</f>
        <v>#REF!</v>
      </c>
      <c r="N526" s="229" t="e">
        <f>#REF!</f>
        <v>#REF!</v>
      </c>
      <c r="O526" s="229" t="e">
        <f>#REF!</f>
        <v>#REF!</v>
      </c>
      <c r="P526" s="229" t="e">
        <f>#REF!</f>
        <v>#REF!</v>
      </c>
      <c r="Q526" s="229" t="e">
        <f>#REF!</f>
        <v>#REF!</v>
      </c>
      <c r="R526" s="229" t="e">
        <f>#REF!</f>
        <v>#REF!</v>
      </c>
      <c r="S526" s="229" t="e">
        <f>#REF!</f>
        <v>#REF!</v>
      </c>
      <c r="T526" s="229" t="e">
        <f>#REF!</f>
        <v>#REF!</v>
      </c>
      <c r="U526" s="229" t="e">
        <f>#REF!</f>
        <v>#REF!</v>
      </c>
      <c r="V526" s="229" t="e">
        <f>#REF!</f>
        <v>#REF!</v>
      </c>
      <c r="W526" s="229" t="e">
        <f>#REF!</f>
        <v>#REF!</v>
      </c>
      <c r="X526" s="229" t="e">
        <f>#REF!</f>
        <v>#REF!</v>
      </c>
      <c r="Y526" s="229" t="e">
        <f>#REF!</f>
        <v>#REF!</v>
      </c>
      <c r="Z526" s="229" t="e">
        <f>#REF!</f>
        <v>#REF!</v>
      </c>
      <c r="AA526" s="229" t="e">
        <f>#REF!</f>
        <v>#REF!</v>
      </c>
      <c r="AB526" s="229" t="e">
        <f>#REF!</f>
        <v>#REF!</v>
      </c>
      <c r="AC526" s="229" t="e">
        <f>#REF!</f>
        <v>#REF!</v>
      </c>
      <c r="AD526" s="229" t="e">
        <f>#REF!</f>
        <v>#REF!</v>
      </c>
      <c r="AF526" s="229" t="e">
        <f t="shared" si="8"/>
        <v>#REF!</v>
      </c>
    </row>
    <row r="527" spans="3:32" ht="30" x14ac:dyDescent="0.25">
      <c r="C527" s="169" t="e">
        <f>#REF!</f>
        <v>#REF!</v>
      </c>
      <c r="D527" s="169">
        <v>2013</v>
      </c>
      <c r="E527" s="169" t="e">
        <f>#REF!</f>
        <v>#REF!</v>
      </c>
      <c r="F527" s="169" t="e">
        <f>#REF!</f>
        <v>#REF!</v>
      </c>
      <c r="G527" s="169" t="e">
        <f>#REF!</f>
        <v>#REF!</v>
      </c>
      <c r="H527" s="170" t="e">
        <f>#REF!</f>
        <v>#REF!</v>
      </c>
      <c r="I527" s="169" t="e">
        <f>#REF!</f>
        <v>#REF!</v>
      </c>
      <c r="K527" s="257" t="s">
        <v>824</v>
      </c>
      <c r="L527" s="177" t="s">
        <v>827</v>
      </c>
      <c r="M527" s="229" t="e">
        <f>#REF!</f>
        <v>#REF!</v>
      </c>
      <c r="N527" s="229" t="e">
        <f>#REF!</f>
        <v>#REF!</v>
      </c>
      <c r="O527" s="229" t="e">
        <f>#REF!</f>
        <v>#REF!</v>
      </c>
      <c r="P527" s="229" t="e">
        <f>#REF!</f>
        <v>#REF!</v>
      </c>
      <c r="Q527" s="229" t="e">
        <f>#REF!</f>
        <v>#REF!</v>
      </c>
      <c r="R527" s="229" t="e">
        <f>#REF!</f>
        <v>#REF!</v>
      </c>
      <c r="S527" s="229" t="e">
        <f>#REF!</f>
        <v>#REF!</v>
      </c>
      <c r="T527" s="229" t="e">
        <f>#REF!</f>
        <v>#REF!</v>
      </c>
      <c r="U527" s="229" t="e">
        <f>#REF!</f>
        <v>#REF!</v>
      </c>
      <c r="V527" s="229" t="e">
        <f>#REF!</f>
        <v>#REF!</v>
      </c>
      <c r="W527" s="229" t="e">
        <f>#REF!</f>
        <v>#REF!</v>
      </c>
      <c r="X527" s="229" t="e">
        <f>#REF!</f>
        <v>#REF!</v>
      </c>
      <c r="Y527" s="229" t="e">
        <f>#REF!</f>
        <v>#REF!</v>
      </c>
      <c r="Z527" s="229" t="e">
        <f>#REF!</f>
        <v>#REF!</v>
      </c>
      <c r="AA527" s="229" t="e">
        <f>#REF!</f>
        <v>#REF!</v>
      </c>
      <c r="AB527" s="229" t="e">
        <f>#REF!</f>
        <v>#REF!</v>
      </c>
      <c r="AC527" s="229" t="e">
        <f>#REF!</f>
        <v>#REF!</v>
      </c>
      <c r="AD527" s="229" t="e">
        <f>#REF!</f>
        <v>#REF!</v>
      </c>
      <c r="AF527" s="229" t="e">
        <f t="shared" si="8"/>
        <v>#REF!</v>
      </c>
    </row>
    <row r="528" spans="3:32" ht="150" x14ac:dyDescent="0.25">
      <c r="C528" s="169" t="e">
        <f>#REF!</f>
        <v>#REF!</v>
      </c>
      <c r="D528" s="169">
        <v>2013</v>
      </c>
      <c r="E528" s="169" t="e">
        <f>#REF!</f>
        <v>#REF!</v>
      </c>
      <c r="F528" s="169" t="e">
        <f>#REF!</f>
        <v>#REF!</v>
      </c>
      <c r="G528" s="169" t="e">
        <f>#REF!</f>
        <v>#REF!</v>
      </c>
      <c r="H528" s="170" t="e">
        <f>#REF!</f>
        <v>#REF!</v>
      </c>
      <c r="I528" s="169" t="e">
        <f>#REF!</f>
        <v>#REF!</v>
      </c>
      <c r="K528" s="263" t="s">
        <v>645</v>
      </c>
      <c r="L528" s="177">
        <v>1.4</v>
      </c>
      <c r="M528" s="229" t="e">
        <f>#REF!</f>
        <v>#REF!</v>
      </c>
      <c r="N528" s="229" t="e">
        <f>#REF!</f>
        <v>#REF!</v>
      </c>
      <c r="O528" s="229" t="e">
        <f>#REF!</f>
        <v>#REF!</v>
      </c>
      <c r="P528" s="229" t="e">
        <f>#REF!</f>
        <v>#REF!</v>
      </c>
      <c r="Q528" s="229" t="e">
        <f>#REF!</f>
        <v>#REF!</v>
      </c>
      <c r="R528" s="229" t="e">
        <f>#REF!</f>
        <v>#REF!</v>
      </c>
      <c r="S528" s="229" t="e">
        <f>#REF!</f>
        <v>#REF!</v>
      </c>
      <c r="T528" s="229" t="e">
        <f>#REF!</f>
        <v>#REF!</v>
      </c>
      <c r="U528" s="229" t="e">
        <f>#REF!</f>
        <v>#REF!</v>
      </c>
      <c r="V528" s="229" t="e">
        <f>#REF!</f>
        <v>#REF!</v>
      </c>
      <c r="W528" s="229" t="e">
        <f>#REF!</f>
        <v>#REF!</v>
      </c>
      <c r="X528" s="229" t="e">
        <f>#REF!</f>
        <v>#REF!</v>
      </c>
      <c r="Y528" s="229" t="e">
        <f>#REF!</f>
        <v>#REF!</v>
      </c>
      <c r="Z528" s="229" t="e">
        <f>#REF!</f>
        <v>#REF!</v>
      </c>
      <c r="AA528" s="229" t="e">
        <f>#REF!</f>
        <v>#REF!</v>
      </c>
      <c r="AB528" s="229" t="e">
        <f>#REF!</f>
        <v>#REF!</v>
      </c>
      <c r="AC528" s="229" t="e">
        <f>#REF!</f>
        <v>#REF!</v>
      </c>
      <c r="AD528" s="229" t="e">
        <f>#REF!</f>
        <v>#REF!</v>
      </c>
      <c r="AF528" s="229" t="e">
        <f t="shared" si="8"/>
        <v>#REF!</v>
      </c>
    </row>
    <row r="529" spans="3:32" x14ac:dyDescent="0.25">
      <c r="C529" s="169" t="e">
        <f>#REF!</f>
        <v>#REF!</v>
      </c>
      <c r="D529" s="169">
        <v>2013</v>
      </c>
      <c r="E529" s="169" t="e">
        <f>#REF!</f>
        <v>#REF!</v>
      </c>
      <c r="F529" s="169" t="e">
        <f>#REF!</f>
        <v>#REF!</v>
      </c>
      <c r="G529" s="169" t="e">
        <f>#REF!</f>
        <v>#REF!</v>
      </c>
      <c r="H529" s="170" t="e">
        <f>#REF!</f>
        <v>#REF!</v>
      </c>
      <c r="I529" s="169" t="e">
        <f>#REF!</f>
        <v>#REF!</v>
      </c>
      <c r="K529" s="263" t="s">
        <v>647</v>
      </c>
      <c r="L529" s="177">
        <v>1.5</v>
      </c>
      <c r="M529" s="229" t="e">
        <f>#REF!</f>
        <v>#REF!</v>
      </c>
      <c r="N529" s="229" t="e">
        <f>#REF!</f>
        <v>#REF!</v>
      </c>
      <c r="O529" s="229" t="e">
        <f>#REF!</f>
        <v>#REF!</v>
      </c>
      <c r="P529" s="229" t="e">
        <f>#REF!</f>
        <v>#REF!</v>
      </c>
      <c r="Q529" s="229" t="e">
        <f>#REF!</f>
        <v>#REF!</v>
      </c>
      <c r="R529" s="229" t="e">
        <f>#REF!</f>
        <v>#REF!</v>
      </c>
      <c r="S529" s="229" t="e">
        <f>#REF!</f>
        <v>#REF!</v>
      </c>
      <c r="T529" s="229" t="e">
        <f>#REF!</f>
        <v>#REF!</v>
      </c>
      <c r="U529" s="229" t="e">
        <f>#REF!</f>
        <v>#REF!</v>
      </c>
      <c r="V529" s="229" t="e">
        <f>#REF!</f>
        <v>#REF!</v>
      </c>
      <c r="W529" s="229" t="e">
        <f>#REF!</f>
        <v>#REF!</v>
      </c>
      <c r="X529" s="229" t="e">
        <f>#REF!</f>
        <v>#REF!</v>
      </c>
      <c r="Y529" s="229" t="e">
        <f>#REF!</f>
        <v>#REF!</v>
      </c>
      <c r="Z529" s="229" t="e">
        <f>#REF!</f>
        <v>#REF!</v>
      </c>
      <c r="AA529" s="229" t="e">
        <f>#REF!</f>
        <v>#REF!</v>
      </c>
      <c r="AB529" s="229" t="e">
        <f>#REF!</f>
        <v>#REF!</v>
      </c>
      <c r="AC529" s="229" t="e">
        <f>#REF!</f>
        <v>#REF!</v>
      </c>
      <c r="AD529" s="229" t="e">
        <f>#REF!</f>
        <v>#REF!</v>
      </c>
      <c r="AF529" s="229" t="e">
        <f t="shared" si="8"/>
        <v>#REF!</v>
      </c>
    </row>
    <row r="530" spans="3:32" ht="30" x14ac:dyDescent="0.25">
      <c r="C530" s="169" t="e">
        <f>#REF!</f>
        <v>#REF!</v>
      </c>
      <c r="D530" s="169">
        <v>2013</v>
      </c>
      <c r="E530" s="169" t="e">
        <f>#REF!</f>
        <v>#REF!</v>
      </c>
      <c r="F530" s="169" t="e">
        <f>#REF!</f>
        <v>#REF!</v>
      </c>
      <c r="G530" s="169" t="e">
        <f>#REF!</f>
        <v>#REF!</v>
      </c>
      <c r="H530" s="170" t="e">
        <f>#REF!</f>
        <v>#REF!</v>
      </c>
      <c r="I530" s="169" t="e">
        <f>#REF!</f>
        <v>#REF!</v>
      </c>
      <c r="K530" s="263" t="s">
        <v>651</v>
      </c>
      <c r="L530" s="177">
        <v>1.6</v>
      </c>
      <c r="M530" s="229" t="e">
        <f>#REF!</f>
        <v>#REF!</v>
      </c>
      <c r="N530" s="229" t="e">
        <f>#REF!</f>
        <v>#REF!</v>
      </c>
      <c r="O530" s="229" t="e">
        <f>#REF!</f>
        <v>#REF!</v>
      </c>
      <c r="P530" s="229" t="e">
        <f>#REF!</f>
        <v>#REF!</v>
      </c>
      <c r="Q530" s="229" t="e">
        <f>#REF!</f>
        <v>#REF!</v>
      </c>
      <c r="R530" s="229" t="e">
        <f>#REF!</f>
        <v>#REF!</v>
      </c>
      <c r="S530" s="229" t="e">
        <f>#REF!</f>
        <v>#REF!</v>
      </c>
      <c r="T530" s="229" t="e">
        <f>#REF!</f>
        <v>#REF!</v>
      </c>
      <c r="U530" s="229" t="e">
        <f>#REF!</f>
        <v>#REF!</v>
      </c>
      <c r="V530" s="229" t="e">
        <f>#REF!</f>
        <v>#REF!</v>
      </c>
      <c r="W530" s="229" t="e">
        <f>#REF!</f>
        <v>#REF!</v>
      </c>
      <c r="X530" s="229" t="e">
        <f>#REF!</f>
        <v>#REF!</v>
      </c>
      <c r="Y530" s="229" t="e">
        <f>#REF!</f>
        <v>#REF!</v>
      </c>
      <c r="Z530" s="229" t="e">
        <f>#REF!</f>
        <v>#REF!</v>
      </c>
      <c r="AA530" s="229" t="e">
        <f>#REF!</f>
        <v>#REF!</v>
      </c>
      <c r="AB530" s="229" t="e">
        <f>#REF!</f>
        <v>#REF!</v>
      </c>
      <c r="AC530" s="229" t="e">
        <f>#REF!</f>
        <v>#REF!</v>
      </c>
      <c r="AD530" s="229" t="e">
        <f>#REF!</f>
        <v>#REF!</v>
      </c>
      <c r="AF530" s="229" t="e">
        <f t="shared" si="8"/>
        <v>#REF!</v>
      </c>
    </row>
    <row r="531" spans="3:32" x14ac:dyDescent="0.25">
      <c r="C531" s="169" t="e">
        <f>#REF!</f>
        <v>#REF!</v>
      </c>
      <c r="D531" s="169">
        <v>2013</v>
      </c>
      <c r="E531" s="169" t="e">
        <f>#REF!</f>
        <v>#REF!</v>
      </c>
      <c r="F531" s="169" t="e">
        <f>#REF!</f>
        <v>#REF!</v>
      </c>
      <c r="G531" s="169" t="e">
        <f>#REF!</f>
        <v>#REF!</v>
      </c>
      <c r="H531" s="170" t="e">
        <f>#REF!</f>
        <v>#REF!</v>
      </c>
      <c r="I531" s="169" t="e">
        <f>#REF!</f>
        <v>#REF!</v>
      </c>
      <c r="K531" s="257"/>
      <c r="L531" s="177">
        <v>0</v>
      </c>
      <c r="M531" s="229" t="e">
        <f>#REF!</f>
        <v>#REF!</v>
      </c>
      <c r="N531" s="229" t="e">
        <f>#REF!</f>
        <v>#REF!</v>
      </c>
      <c r="O531" s="229" t="e">
        <f>#REF!</f>
        <v>#REF!</v>
      </c>
      <c r="P531" s="229" t="e">
        <f>#REF!</f>
        <v>#REF!</v>
      </c>
      <c r="Q531" s="229" t="e">
        <f>#REF!</f>
        <v>#REF!</v>
      </c>
      <c r="R531" s="229" t="e">
        <f>#REF!</f>
        <v>#REF!</v>
      </c>
      <c r="S531" s="229" t="e">
        <f>#REF!</f>
        <v>#REF!</v>
      </c>
      <c r="T531" s="229" t="e">
        <f>#REF!</f>
        <v>#REF!</v>
      </c>
      <c r="U531" s="229" t="e">
        <f>#REF!</f>
        <v>#REF!</v>
      </c>
      <c r="V531" s="229" t="e">
        <f>#REF!</f>
        <v>#REF!</v>
      </c>
      <c r="W531" s="229" t="e">
        <f>#REF!</f>
        <v>#REF!</v>
      </c>
      <c r="X531" s="229" t="e">
        <f>#REF!</f>
        <v>#REF!</v>
      </c>
      <c r="Y531" s="229" t="e">
        <f>#REF!</f>
        <v>#REF!</v>
      </c>
      <c r="Z531" s="229" t="e">
        <f>#REF!</f>
        <v>#REF!</v>
      </c>
      <c r="AA531" s="229" t="e">
        <f>#REF!</f>
        <v>#REF!</v>
      </c>
      <c r="AB531" s="229" t="e">
        <f>#REF!</f>
        <v>#REF!</v>
      </c>
      <c r="AC531" s="229" t="e">
        <f>#REF!</f>
        <v>#REF!</v>
      </c>
      <c r="AD531" s="229" t="e">
        <f>#REF!</f>
        <v>#REF!</v>
      </c>
      <c r="AF531" s="229" t="e">
        <f t="shared" si="8"/>
        <v>#REF!</v>
      </c>
    </row>
    <row r="532" spans="3:32" ht="60" x14ac:dyDescent="0.25">
      <c r="C532" s="169" t="e">
        <f>#REF!</f>
        <v>#REF!</v>
      </c>
      <c r="D532" s="169">
        <v>2013</v>
      </c>
      <c r="E532" s="169" t="e">
        <f>#REF!</f>
        <v>#REF!</v>
      </c>
      <c r="F532" s="169" t="e">
        <f>#REF!</f>
        <v>#REF!</v>
      </c>
      <c r="G532" s="169" t="e">
        <f>#REF!</f>
        <v>#REF!</v>
      </c>
      <c r="H532" s="170" t="e">
        <f>#REF!</f>
        <v>#REF!</v>
      </c>
      <c r="I532" s="169" t="e">
        <f>#REF!</f>
        <v>#REF!</v>
      </c>
      <c r="K532" s="262" t="s">
        <v>657</v>
      </c>
      <c r="L532" s="177">
        <v>2</v>
      </c>
      <c r="M532" s="229" t="e">
        <f>#REF!</f>
        <v>#REF!</v>
      </c>
      <c r="N532" s="229" t="e">
        <f>#REF!</f>
        <v>#REF!</v>
      </c>
      <c r="O532" s="229" t="e">
        <f>#REF!</f>
        <v>#REF!</v>
      </c>
      <c r="P532" s="229" t="e">
        <f>#REF!</f>
        <v>#REF!</v>
      </c>
      <c r="Q532" s="229" t="e">
        <f>#REF!</f>
        <v>#REF!</v>
      </c>
      <c r="R532" s="229" t="e">
        <f>#REF!</f>
        <v>#REF!</v>
      </c>
      <c r="S532" s="229" t="e">
        <f>#REF!</f>
        <v>#REF!</v>
      </c>
      <c r="T532" s="229" t="e">
        <f>#REF!</f>
        <v>#REF!</v>
      </c>
      <c r="U532" s="229" t="e">
        <f>#REF!</f>
        <v>#REF!</v>
      </c>
      <c r="V532" s="229" t="e">
        <f>#REF!</f>
        <v>#REF!</v>
      </c>
      <c r="W532" s="229" t="e">
        <f>#REF!</f>
        <v>#REF!</v>
      </c>
      <c r="X532" s="229" t="e">
        <f>#REF!</f>
        <v>#REF!</v>
      </c>
      <c r="Y532" s="229" t="e">
        <f>#REF!</f>
        <v>#REF!</v>
      </c>
      <c r="Z532" s="229" t="e">
        <f>#REF!</f>
        <v>#REF!</v>
      </c>
      <c r="AA532" s="229" t="e">
        <f>#REF!</f>
        <v>#REF!</v>
      </c>
      <c r="AB532" s="229" t="e">
        <f>#REF!</f>
        <v>#REF!</v>
      </c>
      <c r="AC532" s="229" t="e">
        <f>#REF!</f>
        <v>#REF!</v>
      </c>
      <c r="AD532" s="229" t="e">
        <f>#REF!</f>
        <v>#REF!</v>
      </c>
      <c r="AF532" s="229" t="e">
        <f t="shared" si="8"/>
        <v>#REF!</v>
      </c>
    </row>
    <row r="533" spans="3:32" ht="60" x14ac:dyDescent="0.25">
      <c r="C533" s="169" t="e">
        <f>#REF!</f>
        <v>#REF!</v>
      </c>
      <c r="D533" s="169">
        <v>2013</v>
      </c>
      <c r="E533" s="169" t="e">
        <f>#REF!</f>
        <v>#REF!</v>
      </c>
      <c r="F533" s="169" t="e">
        <f>#REF!</f>
        <v>#REF!</v>
      </c>
      <c r="G533" s="169" t="e">
        <f>#REF!</f>
        <v>#REF!</v>
      </c>
      <c r="H533" s="170" t="e">
        <f>#REF!</f>
        <v>#REF!</v>
      </c>
      <c r="I533" s="169" t="e">
        <f>#REF!</f>
        <v>#REF!</v>
      </c>
      <c r="K533" s="263" t="s">
        <v>660</v>
      </c>
      <c r="L533" s="177">
        <v>2.1</v>
      </c>
      <c r="M533" s="229" t="e">
        <f>#REF!</f>
        <v>#REF!</v>
      </c>
      <c r="N533" s="229" t="e">
        <f>#REF!</f>
        <v>#REF!</v>
      </c>
      <c r="O533" s="229" t="e">
        <f>#REF!</f>
        <v>#REF!</v>
      </c>
      <c r="P533" s="229" t="e">
        <f>#REF!</f>
        <v>#REF!</v>
      </c>
      <c r="Q533" s="229" t="e">
        <f>#REF!</f>
        <v>#REF!</v>
      </c>
      <c r="R533" s="229" t="e">
        <f>#REF!</f>
        <v>#REF!</v>
      </c>
      <c r="S533" s="229" t="e">
        <f>#REF!</f>
        <v>#REF!</v>
      </c>
      <c r="T533" s="229" t="e">
        <f>#REF!</f>
        <v>#REF!</v>
      </c>
      <c r="U533" s="229" t="e">
        <f>#REF!</f>
        <v>#REF!</v>
      </c>
      <c r="V533" s="229" t="e">
        <f>#REF!</f>
        <v>#REF!</v>
      </c>
      <c r="W533" s="229" t="e">
        <f>#REF!</f>
        <v>#REF!</v>
      </c>
      <c r="X533" s="229" t="e">
        <f>#REF!</f>
        <v>#REF!</v>
      </c>
      <c r="Y533" s="229" t="e">
        <f>#REF!</f>
        <v>#REF!</v>
      </c>
      <c r="Z533" s="229" t="e">
        <f>#REF!</f>
        <v>#REF!</v>
      </c>
      <c r="AA533" s="229" t="e">
        <f>#REF!</f>
        <v>#REF!</v>
      </c>
      <c r="AB533" s="229" t="e">
        <f>#REF!</f>
        <v>#REF!</v>
      </c>
      <c r="AC533" s="229" t="e">
        <f>#REF!</f>
        <v>#REF!</v>
      </c>
      <c r="AD533" s="229" t="e">
        <f>#REF!</f>
        <v>#REF!</v>
      </c>
      <c r="AF533" s="229" t="e">
        <f t="shared" si="8"/>
        <v>#REF!</v>
      </c>
    </row>
    <row r="534" spans="3:32" ht="30" x14ac:dyDescent="0.25">
      <c r="C534" s="169" t="e">
        <f>#REF!</f>
        <v>#REF!</v>
      </c>
      <c r="D534" s="169">
        <v>2013</v>
      </c>
      <c r="E534" s="169" t="e">
        <f>#REF!</f>
        <v>#REF!</v>
      </c>
      <c r="F534" s="169" t="e">
        <f>#REF!</f>
        <v>#REF!</v>
      </c>
      <c r="G534" s="169" t="e">
        <f>#REF!</f>
        <v>#REF!</v>
      </c>
      <c r="H534" s="170" t="e">
        <f>#REF!</f>
        <v>#REF!</v>
      </c>
      <c r="I534" s="169" t="e">
        <f>#REF!</f>
        <v>#REF!</v>
      </c>
      <c r="K534" s="257" t="s">
        <v>804</v>
      </c>
      <c r="L534" s="177" t="s">
        <v>830</v>
      </c>
      <c r="M534" s="229" t="e">
        <f>#REF!</f>
        <v>#REF!</v>
      </c>
      <c r="N534" s="229" t="e">
        <f>#REF!</f>
        <v>#REF!</v>
      </c>
      <c r="O534" s="229" t="e">
        <f>#REF!</f>
        <v>#REF!</v>
      </c>
      <c r="P534" s="229" t="e">
        <f>#REF!</f>
        <v>#REF!</v>
      </c>
      <c r="Q534" s="229" t="e">
        <f>#REF!</f>
        <v>#REF!</v>
      </c>
      <c r="R534" s="229" t="e">
        <f>#REF!</f>
        <v>#REF!</v>
      </c>
      <c r="S534" s="229" t="e">
        <f>#REF!</f>
        <v>#REF!</v>
      </c>
      <c r="T534" s="229" t="e">
        <f>#REF!</f>
        <v>#REF!</v>
      </c>
      <c r="U534" s="229" t="e">
        <f>#REF!</f>
        <v>#REF!</v>
      </c>
      <c r="V534" s="229" t="e">
        <f>#REF!</f>
        <v>#REF!</v>
      </c>
      <c r="W534" s="229" t="e">
        <f>#REF!</f>
        <v>#REF!</v>
      </c>
      <c r="X534" s="229" t="e">
        <f>#REF!</f>
        <v>#REF!</v>
      </c>
      <c r="Y534" s="229" t="e">
        <f>#REF!</f>
        <v>#REF!</v>
      </c>
      <c r="Z534" s="229" t="e">
        <f>#REF!</f>
        <v>#REF!</v>
      </c>
      <c r="AA534" s="229" t="e">
        <f>#REF!</f>
        <v>#REF!</v>
      </c>
      <c r="AB534" s="229" t="e">
        <f>#REF!</f>
        <v>#REF!</v>
      </c>
      <c r="AC534" s="229" t="e">
        <f>#REF!</f>
        <v>#REF!</v>
      </c>
      <c r="AD534" s="229" t="e">
        <f>#REF!</f>
        <v>#REF!</v>
      </c>
      <c r="AF534" s="229" t="e">
        <f t="shared" si="8"/>
        <v>#REF!</v>
      </c>
    </row>
    <row r="535" spans="3:32" ht="30" x14ac:dyDescent="0.25">
      <c r="C535" s="169" t="e">
        <f>#REF!</f>
        <v>#REF!</v>
      </c>
      <c r="D535" s="169">
        <v>2013</v>
      </c>
      <c r="E535" s="169" t="e">
        <f>#REF!</f>
        <v>#REF!</v>
      </c>
      <c r="F535" s="169" t="e">
        <f>#REF!</f>
        <v>#REF!</v>
      </c>
      <c r="G535" s="169" t="e">
        <f>#REF!</f>
        <v>#REF!</v>
      </c>
      <c r="H535" s="170" t="e">
        <f>#REF!</f>
        <v>#REF!</v>
      </c>
      <c r="I535" s="169" t="e">
        <f>#REF!</f>
        <v>#REF!</v>
      </c>
      <c r="K535" s="257" t="s">
        <v>805</v>
      </c>
      <c r="L535" s="177" t="s">
        <v>831</v>
      </c>
      <c r="M535" s="229" t="e">
        <f>#REF!</f>
        <v>#REF!</v>
      </c>
      <c r="N535" s="229" t="e">
        <f>#REF!</f>
        <v>#REF!</v>
      </c>
      <c r="O535" s="229" t="e">
        <f>#REF!</f>
        <v>#REF!</v>
      </c>
      <c r="P535" s="229" t="e">
        <f>#REF!</f>
        <v>#REF!</v>
      </c>
      <c r="Q535" s="229" t="e">
        <f>#REF!</f>
        <v>#REF!</v>
      </c>
      <c r="R535" s="229" t="e">
        <f>#REF!</f>
        <v>#REF!</v>
      </c>
      <c r="S535" s="229" t="e">
        <f>#REF!</f>
        <v>#REF!</v>
      </c>
      <c r="T535" s="229" t="e">
        <f>#REF!</f>
        <v>#REF!</v>
      </c>
      <c r="U535" s="229" t="e">
        <f>#REF!</f>
        <v>#REF!</v>
      </c>
      <c r="V535" s="229" t="e">
        <f>#REF!</f>
        <v>#REF!</v>
      </c>
      <c r="W535" s="229" t="e">
        <f>#REF!</f>
        <v>#REF!</v>
      </c>
      <c r="X535" s="229" t="e">
        <f>#REF!</f>
        <v>#REF!</v>
      </c>
      <c r="Y535" s="229" t="e">
        <f>#REF!</f>
        <v>#REF!</v>
      </c>
      <c r="Z535" s="229" t="e">
        <f>#REF!</f>
        <v>#REF!</v>
      </c>
      <c r="AA535" s="229" t="e">
        <f>#REF!</f>
        <v>#REF!</v>
      </c>
      <c r="AB535" s="229" t="e">
        <f>#REF!</f>
        <v>#REF!</v>
      </c>
      <c r="AC535" s="229" t="e">
        <f>#REF!</f>
        <v>#REF!</v>
      </c>
      <c r="AD535" s="229" t="e">
        <f>#REF!</f>
        <v>#REF!</v>
      </c>
      <c r="AF535" s="229" t="e">
        <f t="shared" si="8"/>
        <v>#REF!</v>
      </c>
    </row>
    <row r="536" spans="3:32" ht="30" x14ac:dyDescent="0.25">
      <c r="C536" s="169" t="e">
        <f>#REF!</f>
        <v>#REF!</v>
      </c>
      <c r="D536" s="169">
        <v>2013</v>
      </c>
      <c r="E536" s="169" t="e">
        <f>#REF!</f>
        <v>#REF!</v>
      </c>
      <c r="F536" s="169" t="e">
        <f>#REF!</f>
        <v>#REF!</v>
      </c>
      <c r="G536" s="169" t="e">
        <f>#REF!</f>
        <v>#REF!</v>
      </c>
      <c r="H536" s="170" t="e">
        <f>#REF!</f>
        <v>#REF!</v>
      </c>
      <c r="I536" s="169" t="e">
        <f>#REF!</f>
        <v>#REF!</v>
      </c>
      <c r="K536" s="257" t="s">
        <v>806</v>
      </c>
      <c r="L536" s="177" t="s">
        <v>832</v>
      </c>
      <c r="M536" s="229" t="e">
        <f>#REF!</f>
        <v>#REF!</v>
      </c>
      <c r="N536" s="229" t="e">
        <f>#REF!</f>
        <v>#REF!</v>
      </c>
      <c r="O536" s="229" t="e">
        <f>#REF!</f>
        <v>#REF!</v>
      </c>
      <c r="P536" s="229" t="e">
        <f>#REF!</f>
        <v>#REF!</v>
      </c>
      <c r="Q536" s="229" t="e">
        <f>#REF!</f>
        <v>#REF!</v>
      </c>
      <c r="R536" s="229" t="e">
        <f>#REF!</f>
        <v>#REF!</v>
      </c>
      <c r="S536" s="229" t="e">
        <f>#REF!</f>
        <v>#REF!</v>
      </c>
      <c r="T536" s="229" t="e">
        <f>#REF!</f>
        <v>#REF!</v>
      </c>
      <c r="U536" s="229" t="e">
        <f>#REF!</f>
        <v>#REF!</v>
      </c>
      <c r="V536" s="229" t="e">
        <f>#REF!</f>
        <v>#REF!</v>
      </c>
      <c r="W536" s="229" t="e">
        <f>#REF!</f>
        <v>#REF!</v>
      </c>
      <c r="X536" s="229" t="e">
        <f>#REF!</f>
        <v>#REF!</v>
      </c>
      <c r="Y536" s="229" t="e">
        <f>#REF!</f>
        <v>#REF!</v>
      </c>
      <c r="Z536" s="229" t="e">
        <f>#REF!</f>
        <v>#REF!</v>
      </c>
      <c r="AA536" s="229" t="e">
        <f>#REF!</f>
        <v>#REF!</v>
      </c>
      <c r="AB536" s="229" t="e">
        <f>#REF!</f>
        <v>#REF!</v>
      </c>
      <c r="AC536" s="229" t="e">
        <f>#REF!</f>
        <v>#REF!</v>
      </c>
      <c r="AD536" s="229" t="e">
        <f>#REF!</f>
        <v>#REF!</v>
      </c>
      <c r="AF536" s="229" t="e">
        <f t="shared" si="8"/>
        <v>#REF!</v>
      </c>
    </row>
    <row r="537" spans="3:32" ht="45" x14ac:dyDescent="0.25">
      <c r="C537" s="169" t="e">
        <f>#REF!</f>
        <v>#REF!</v>
      </c>
      <c r="D537" s="169">
        <v>2013</v>
      </c>
      <c r="E537" s="169" t="e">
        <f>#REF!</f>
        <v>#REF!</v>
      </c>
      <c r="F537" s="169" t="e">
        <f>#REF!</f>
        <v>#REF!</v>
      </c>
      <c r="G537" s="169" t="e">
        <f>#REF!</f>
        <v>#REF!</v>
      </c>
      <c r="H537" s="170" t="e">
        <f>#REF!</f>
        <v>#REF!</v>
      </c>
      <c r="I537" s="169" t="e">
        <f>#REF!</f>
        <v>#REF!</v>
      </c>
      <c r="K537" s="263" t="s">
        <v>662</v>
      </c>
      <c r="L537" s="177">
        <v>2.2000000000000002</v>
      </c>
      <c r="M537" s="229" t="e">
        <f>#REF!</f>
        <v>#REF!</v>
      </c>
      <c r="N537" s="229" t="e">
        <f>#REF!</f>
        <v>#REF!</v>
      </c>
      <c r="O537" s="229" t="e">
        <f>#REF!</f>
        <v>#REF!</v>
      </c>
      <c r="P537" s="229" t="e">
        <f>#REF!</f>
        <v>#REF!</v>
      </c>
      <c r="Q537" s="229" t="e">
        <f>#REF!</f>
        <v>#REF!</v>
      </c>
      <c r="R537" s="229" t="e">
        <f>#REF!</f>
        <v>#REF!</v>
      </c>
      <c r="S537" s="229" t="e">
        <f>#REF!</f>
        <v>#REF!</v>
      </c>
      <c r="T537" s="229" t="e">
        <f>#REF!</f>
        <v>#REF!</v>
      </c>
      <c r="U537" s="229" t="e">
        <f>#REF!</f>
        <v>#REF!</v>
      </c>
      <c r="V537" s="229" t="e">
        <f>#REF!</f>
        <v>#REF!</v>
      </c>
      <c r="W537" s="229" t="e">
        <f>#REF!</f>
        <v>#REF!</v>
      </c>
      <c r="X537" s="229" t="e">
        <f>#REF!</f>
        <v>#REF!</v>
      </c>
      <c r="Y537" s="229" t="e">
        <f>#REF!</f>
        <v>#REF!</v>
      </c>
      <c r="Z537" s="229" t="e">
        <f>#REF!</f>
        <v>#REF!</v>
      </c>
      <c r="AA537" s="229" t="e">
        <f>#REF!</f>
        <v>#REF!</v>
      </c>
      <c r="AB537" s="229" t="e">
        <f>#REF!</f>
        <v>#REF!</v>
      </c>
      <c r="AC537" s="229" t="e">
        <f>#REF!</f>
        <v>#REF!</v>
      </c>
      <c r="AD537" s="229" t="e">
        <f>#REF!</f>
        <v>#REF!</v>
      </c>
      <c r="AF537" s="229" t="e">
        <f t="shared" si="8"/>
        <v>#REF!</v>
      </c>
    </row>
    <row r="538" spans="3:32" ht="30" x14ac:dyDescent="0.25">
      <c r="C538" s="169" t="e">
        <f>#REF!</f>
        <v>#REF!</v>
      </c>
      <c r="D538" s="169">
        <v>2013</v>
      </c>
      <c r="E538" s="169" t="e">
        <f>#REF!</f>
        <v>#REF!</v>
      </c>
      <c r="F538" s="169" t="e">
        <f>#REF!</f>
        <v>#REF!</v>
      </c>
      <c r="G538" s="169" t="e">
        <f>#REF!</f>
        <v>#REF!</v>
      </c>
      <c r="H538" s="170" t="e">
        <f>#REF!</f>
        <v>#REF!</v>
      </c>
      <c r="I538" s="169" t="e">
        <f>#REF!</f>
        <v>#REF!</v>
      </c>
      <c r="K538" s="257" t="s">
        <v>804</v>
      </c>
      <c r="L538" s="177" t="s">
        <v>833</v>
      </c>
      <c r="M538" s="229" t="e">
        <f>#REF!</f>
        <v>#REF!</v>
      </c>
      <c r="N538" s="229" t="e">
        <f>#REF!</f>
        <v>#REF!</v>
      </c>
      <c r="O538" s="229" t="e">
        <f>#REF!</f>
        <v>#REF!</v>
      </c>
      <c r="P538" s="229" t="e">
        <f>#REF!</f>
        <v>#REF!</v>
      </c>
      <c r="Q538" s="229" t="e">
        <f>#REF!</f>
        <v>#REF!</v>
      </c>
      <c r="R538" s="229" t="e">
        <f>#REF!</f>
        <v>#REF!</v>
      </c>
      <c r="S538" s="229" t="e">
        <f>#REF!</f>
        <v>#REF!</v>
      </c>
      <c r="T538" s="229" t="e">
        <f>#REF!</f>
        <v>#REF!</v>
      </c>
      <c r="U538" s="229" t="e">
        <f>#REF!</f>
        <v>#REF!</v>
      </c>
      <c r="V538" s="229" t="e">
        <f>#REF!</f>
        <v>#REF!</v>
      </c>
      <c r="W538" s="229" t="e">
        <f>#REF!</f>
        <v>#REF!</v>
      </c>
      <c r="X538" s="229" t="e">
        <f>#REF!</f>
        <v>#REF!</v>
      </c>
      <c r="Y538" s="229" t="e">
        <f>#REF!</f>
        <v>#REF!</v>
      </c>
      <c r="Z538" s="229" t="e">
        <f>#REF!</f>
        <v>#REF!</v>
      </c>
      <c r="AA538" s="229" t="e">
        <f>#REF!</f>
        <v>#REF!</v>
      </c>
      <c r="AB538" s="229" t="e">
        <f>#REF!</f>
        <v>#REF!</v>
      </c>
      <c r="AC538" s="229" t="e">
        <f>#REF!</f>
        <v>#REF!</v>
      </c>
      <c r="AD538" s="229" t="e">
        <f>#REF!</f>
        <v>#REF!</v>
      </c>
      <c r="AF538" s="229" t="e">
        <f t="shared" si="8"/>
        <v>#REF!</v>
      </c>
    </row>
    <row r="539" spans="3:32" ht="30" x14ac:dyDescent="0.25">
      <c r="C539" s="169" t="e">
        <f>#REF!</f>
        <v>#REF!</v>
      </c>
      <c r="D539" s="169">
        <v>2013</v>
      </c>
      <c r="E539" s="169" t="e">
        <f>#REF!</f>
        <v>#REF!</v>
      </c>
      <c r="F539" s="169" t="e">
        <f>#REF!</f>
        <v>#REF!</v>
      </c>
      <c r="G539" s="169" t="e">
        <f>#REF!</f>
        <v>#REF!</v>
      </c>
      <c r="H539" s="170" t="e">
        <f>#REF!</f>
        <v>#REF!</v>
      </c>
      <c r="I539" s="169" t="e">
        <f>#REF!</f>
        <v>#REF!</v>
      </c>
      <c r="K539" s="257" t="s">
        <v>805</v>
      </c>
      <c r="L539" s="177" t="s">
        <v>834</v>
      </c>
      <c r="M539" s="229" t="e">
        <f>#REF!</f>
        <v>#REF!</v>
      </c>
      <c r="N539" s="229" t="e">
        <f>#REF!</f>
        <v>#REF!</v>
      </c>
      <c r="O539" s="229" t="e">
        <f>#REF!</f>
        <v>#REF!</v>
      </c>
      <c r="P539" s="229" t="e">
        <f>#REF!</f>
        <v>#REF!</v>
      </c>
      <c r="Q539" s="229" t="e">
        <f>#REF!</f>
        <v>#REF!</v>
      </c>
      <c r="R539" s="229" t="e">
        <f>#REF!</f>
        <v>#REF!</v>
      </c>
      <c r="S539" s="229" t="e">
        <f>#REF!</f>
        <v>#REF!</v>
      </c>
      <c r="T539" s="229" t="e">
        <f>#REF!</f>
        <v>#REF!</v>
      </c>
      <c r="U539" s="229" t="e">
        <f>#REF!</f>
        <v>#REF!</v>
      </c>
      <c r="V539" s="229" t="e">
        <f>#REF!</f>
        <v>#REF!</v>
      </c>
      <c r="W539" s="229" t="e">
        <f>#REF!</f>
        <v>#REF!</v>
      </c>
      <c r="X539" s="229" t="e">
        <f>#REF!</f>
        <v>#REF!</v>
      </c>
      <c r="Y539" s="229" t="e">
        <f>#REF!</f>
        <v>#REF!</v>
      </c>
      <c r="Z539" s="229" t="e">
        <f>#REF!</f>
        <v>#REF!</v>
      </c>
      <c r="AA539" s="229" t="e">
        <f>#REF!</f>
        <v>#REF!</v>
      </c>
      <c r="AB539" s="229" t="e">
        <f>#REF!</f>
        <v>#REF!</v>
      </c>
      <c r="AC539" s="229" t="e">
        <f>#REF!</f>
        <v>#REF!</v>
      </c>
      <c r="AD539" s="229" t="e">
        <f>#REF!</f>
        <v>#REF!</v>
      </c>
      <c r="AF539" s="229" t="e">
        <f t="shared" si="8"/>
        <v>#REF!</v>
      </c>
    </row>
    <row r="540" spans="3:32" ht="30" x14ac:dyDescent="0.25">
      <c r="C540" s="169" t="e">
        <f>#REF!</f>
        <v>#REF!</v>
      </c>
      <c r="D540" s="169">
        <v>2013</v>
      </c>
      <c r="E540" s="169" t="e">
        <f>#REF!</f>
        <v>#REF!</v>
      </c>
      <c r="F540" s="169" t="e">
        <f>#REF!</f>
        <v>#REF!</v>
      </c>
      <c r="G540" s="169" t="e">
        <f>#REF!</f>
        <v>#REF!</v>
      </c>
      <c r="H540" s="170" t="e">
        <f>#REF!</f>
        <v>#REF!</v>
      </c>
      <c r="I540" s="169" t="e">
        <f>#REF!</f>
        <v>#REF!</v>
      </c>
      <c r="K540" s="257" t="s">
        <v>806</v>
      </c>
      <c r="L540" s="177" t="s">
        <v>835</v>
      </c>
      <c r="M540" s="229" t="e">
        <f>#REF!</f>
        <v>#REF!</v>
      </c>
      <c r="N540" s="229" t="e">
        <f>#REF!</f>
        <v>#REF!</v>
      </c>
      <c r="O540" s="229" t="e">
        <f>#REF!</f>
        <v>#REF!</v>
      </c>
      <c r="P540" s="229" t="e">
        <f>#REF!</f>
        <v>#REF!</v>
      </c>
      <c r="Q540" s="229" t="e">
        <f>#REF!</f>
        <v>#REF!</v>
      </c>
      <c r="R540" s="229" t="e">
        <f>#REF!</f>
        <v>#REF!</v>
      </c>
      <c r="S540" s="229" t="e">
        <f>#REF!</f>
        <v>#REF!</v>
      </c>
      <c r="T540" s="229" t="e">
        <f>#REF!</f>
        <v>#REF!</v>
      </c>
      <c r="U540" s="229" t="e">
        <f>#REF!</f>
        <v>#REF!</v>
      </c>
      <c r="V540" s="229" t="e">
        <f>#REF!</f>
        <v>#REF!</v>
      </c>
      <c r="W540" s="229" t="e">
        <f>#REF!</f>
        <v>#REF!</v>
      </c>
      <c r="X540" s="229" t="e">
        <f>#REF!</f>
        <v>#REF!</v>
      </c>
      <c r="Y540" s="229" t="e">
        <f>#REF!</f>
        <v>#REF!</v>
      </c>
      <c r="Z540" s="229" t="e">
        <f>#REF!</f>
        <v>#REF!</v>
      </c>
      <c r="AA540" s="229" t="e">
        <f>#REF!</f>
        <v>#REF!</v>
      </c>
      <c r="AB540" s="229" t="e">
        <f>#REF!</f>
        <v>#REF!</v>
      </c>
      <c r="AC540" s="229" t="e">
        <f>#REF!</f>
        <v>#REF!</v>
      </c>
      <c r="AD540" s="229" t="e">
        <f>#REF!</f>
        <v>#REF!</v>
      </c>
      <c r="AF540" s="229" t="e">
        <f t="shared" si="8"/>
        <v>#REF!</v>
      </c>
    </row>
    <row r="541" spans="3:32" ht="75" x14ac:dyDescent="0.25">
      <c r="C541" s="169" t="e">
        <f>#REF!</f>
        <v>#REF!</v>
      </c>
      <c r="D541" s="169">
        <v>2013</v>
      </c>
      <c r="E541" s="169" t="e">
        <f>#REF!</f>
        <v>#REF!</v>
      </c>
      <c r="F541" s="169" t="e">
        <f>#REF!</f>
        <v>#REF!</v>
      </c>
      <c r="G541" s="169" t="e">
        <f>#REF!</f>
        <v>#REF!</v>
      </c>
      <c r="H541" s="170" t="e">
        <f>#REF!</f>
        <v>#REF!</v>
      </c>
      <c r="I541" s="169" t="e">
        <f>#REF!</f>
        <v>#REF!</v>
      </c>
      <c r="K541" s="263" t="s">
        <v>664</v>
      </c>
      <c r="L541" s="177">
        <v>2.2999999999999998</v>
      </c>
      <c r="M541" s="229" t="e">
        <f>#REF!</f>
        <v>#REF!</v>
      </c>
      <c r="N541" s="229" t="e">
        <f>#REF!</f>
        <v>#REF!</v>
      </c>
      <c r="O541" s="229" t="e">
        <f>#REF!</f>
        <v>#REF!</v>
      </c>
      <c r="P541" s="229" t="e">
        <f>#REF!</f>
        <v>#REF!</v>
      </c>
      <c r="Q541" s="229" t="e">
        <f>#REF!</f>
        <v>#REF!</v>
      </c>
      <c r="R541" s="229" t="e">
        <f>#REF!</f>
        <v>#REF!</v>
      </c>
      <c r="S541" s="229" t="e">
        <f>#REF!</f>
        <v>#REF!</v>
      </c>
      <c r="T541" s="229" t="e">
        <f>#REF!</f>
        <v>#REF!</v>
      </c>
      <c r="U541" s="229" t="e">
        <f>#REF!</f>
        <v>#REF!</v>
      </c>
      <c r="V541" s="229" t="e">
        <f>#REF!</f>
        <v>#REF!</v>
      </c>
      <c r="W541" s="229" t="e">
        <f>#REF!</f>
        <v>#REF!</v>
      </c>
      <c r="X541" s="229" t="e">
        <f>#REF!</f>
        <v>#REF!</v>
      </c>
      <c r="Y541" s="229" t="e">
        <f>#REF!</f>
        <v>#REF!</v>
      </c>
      <c r="Z541" s="229" t="e">
        <f>#REF!</f>
        <v>#REF!</v>
      </c>
      <c r="AA541" s="229" t="e">
        <f>#REF!</f>
        <v>#REF!</v>
      </c>
      <c r="AB541" s="229" t="e">
        <f>#REF!</f>
        <v>#REF!</v>
      </c>
      <c r="AC541" s="229" t="e">
        <f>#REF!</f>
        <v>#REF!</v>
      </c>
      <c r="AD541" s="229" t="e">
        <f>#REF!</f>
        <v>#REF!</v>
      </c>
      <c r="AF541" s="229" t="e">
        <f t="shared" si="8"/>
        <v>#REF!</v>
      </c>
    </row>
    <row r="542" spans="3:32" x14ac:dyDescent="0.25">
      <c r="C542" s="169" t="e">
        <f>#REF!</f>
        <v>#REF!</v>
      </c>
      <c r="D542" s="169">
        <v>2013</v>
      </c>
      <c r="E542" s="169" t="e">
        <f>#REF!</f>
        <v>#REF!</v>
      </c>
      <c r="F542" s="169" t="e">
        <f>#REF!</f>
        <v>#REF!</v>
      </c>
      <c r="G542" s="169" t="e">
        <f>#REF!</f>
        <v>#REF!</v>
      </c>
      <c r="H542" s="170" t="e">
        <f>#REF!</f>
        <v>#REF!</v>
      </c>
      <c r="I542" s="169" t="e">
        <f>#REF!</f>
        <v>#REF!</v>
      </c>
      <c r="K542" s="257" t="s">
        <v>823</v>
      </c>
      <c r="L542" s="177" t="s">
        <v>836</v>
      </c>
      <c r="M542" s="229" t="e">
        <f>#REF!</f>
        <v>#REF!</v>
      </c>
      <c r="N542" s="229" t="e">
        <f>#REF!</f>
        <v>#REF!</v>
      </c>
      <c r="O542" s="229" t="e">
        <f>#REF!</f>
        <v>#REF!</v>
      </c>
      <c r="P542" s="229" t="e">
        <f>#REF!</f>
        <v>#REF!</v>
      </c>
      <c r="Q542" s="229" t="e">
        <f>#REF!</f>
        <v>#REF!</v>
      </c>
      <c r="R542" s="229" t="e">
        <f>#REF!</f>
        <v>#REF!</v>
      </c>
      <c r="S542" s="229" t="e">
        <f>#REF!</f>
        <v>#REF!</v>
      </c>
      <c r="T542" s="229" t="e">
        <f>#REF!</f>
        <v>#REF!</v>
      </c>
      <c r="U542" s="229" t="e">
        <f>#REF!</f>
        <v>#REF!</v>
      </c>
      <c r="V542" s="229" t="e">
        <f>#REF!</f>
        <v>#REF!</v>
      </c>
      <c r="W542" s="229" t="e">
        <f>#REF!</f>
        <v>#REF!</v>
      </c>
      <c r="X542" s="229" t="e">
        <f>#REF!</f>
        <v>#REF!</v>
      </c>
      <c r="Y542" s="229" t="e">
        <f>#REF!</f>
        <v>#REF!</v>
      </c>
      <c r="Z542" s="229" t="e">
        <f>#REF!</f>
        <v>#REF!</v>
      </c>
      <c r="AA542" s="229" t="e">
        <f>#REF!</f>
        <v>#REF!</v>
      </c>
      <c r="AB542" s="229" t="e">
        <f>#REF!</f>
        <v>#REF!</v>
      </c>
      <c r="AC542" s="229" t="e">
        <f>#REF!</f>
        <v>#REF!</v>
      </c>
      <c r="AD542" s="229" t="e">
        <f>#REF!</f>
        <v>#REF!</v>
      </c>
      <c r="AF542" s="229" t="e">
        <f t="shared" si="8"/>
        <v>#REF!</v>
      </c>
    </row>
    <row r="543" spans="3:32" ht="30" x14ac:dyDescent="0.25">
      <c r="C543" s="169" t="e">
        <f>#REF!</f>
        <v>#REF!</v>
      </c>
      <c r="D543" s="169">
        <v>2013</v>
      </c>
      <c r="E543" s="169" t="e">
        <f>#REF!</f>
        <v>#REF!</v>
      </c>
      <c r="F543" s="169" t="e">
        <f>#REF!</f>
        <v>#REF!</v>
      </c>
      <c r="G543" s="169" t="e">
        <f>#REF!</f>
        <v>#REF!</v>
      </c>
      <c r="H543" s="170" t="e">
        <f>#REF!</f>
        <v>#REF!</v>
      </c>
      <c r="I543" s="169" t="e">
        <f>#REF!</f>
        <v>#REF!</v>
      </c>
      <c r="K543" s="257" t="s">
        <v>805</v>
      </c>
      <c r="L543" s="177" t="s">
        <v>837</v>
      </c>
      <c r="M543" s="229" t="e">
        <f>#REF!</f>
        <v>#REF!</v>
      </c>
      <c r="N543" s="229" t="e">
        <f>#REF!</f>
        <v>#REF!</v>
      </c>
      <c r="O543" s="229" t="e">
        <f>#REF!</f>
        <v>#REF!</v>
      </c>
      <c r="P543" s="229" t="e">
        <f>#REF!</f>
        <v>#REF!</v>
      </c>
      <c r="Q543" s="229" t="e">
        <f>#REF!</f>
        <v>#REF!</v>
      </c>
      <c r="R543" s="229" t="e">
        <f>#REF!</f>
        <v>#REF!</v>
      </c>
      <c r="S543" s="229" t="e">
        <f>#REF!</f>
        <v>#REF!</v>
      </c>
      <c r="T543" s="229" t="e">
        <f>#REF!</f>
        <v>#REF!</v>
      </c>
      <c r="U543" s="229" t="e">
        <f>#REF!</f>
        <v>#REF!</v>
      </c>
      <c r="V543" s="229" t="e">
        <f>#REF!</f>
        <v>#REF!</v>
      </c>
      <c r="W543" s="229" t="e">
        <f>#REF!</f>
        <v>#REF!</v>
      </c>
      <c r="X543" s="229" t="e">
        <f>#REF!</f>
        <v>#REF!</v>
      </c>
      <c r="Y543" s="229" t="e">
        <f>#REF!</f>
        <v>#REF!</v>
      </c>
      <c r="Z543" s="229" t="e">
        <f>#REF!</f>
        <v>#REF!</v>
      </c>
      <c r="AA543" s="229" t="e">
        <f>#REF!</f>
        <v>#REF!</v>
      </c>
      <c r="AB543" s="229" t="e">
        <f>#REF!</f>
        <v>#REF!</v>
      </c>
      <c r="AC543" s="229" t="e">
        <f>#REF!</f>
        <v>#REF!</v>
      </c>
      <c r="AD543" s="229" t="e">
        <f>#REF!</f>
        <v>#REF!</v>
      </c>
      <c r="AF543" s="229" t="e">
        <f t="shared" si="8"/>
        <v>#REF!</v>
      </c>
    </row>
    <row r="544" spans="3:32" ht="30" x14ac:dyDescent="0.25">
      <c r="C544" s="169" t="e">
        <f>#REF!</f>
        <v>#REF!</v>
      </c>
      <c r="D544" s="169">
        <v>2013</v>
      </c>
      <c r="E544" s="169" t="e">
        <f>#REF!</f>
        <v>#REF!</v>
      </c>
      <c r="F544" s="169" t="e">
        <f>#REF!</f>
        <v>#REF!</v>
      </c>
      <c r="G544" s="169" t="e">
        <f>#REF!</f>
        <v>#REF!</v>
      </c>
      <c r="H544" s="170" t="e">
        <f>#REF!</f>
        <v>#REF!</v>
      </c>
      <c r="I544" s="169" t="e">
        <f>#REF!</f>
        <v>#REF!</v>
      </c>
      <c r="K544" s="257" t="s">
        <v>806</v>
      </c>
      <c r="L544" s="177" t="s">
        <v>838</v>
      </c>
      <c r="M544" s="229" t="e">
        <f>#REF!</f>
        <v>#REF!</v>
      </c>
      <c r="N544" s="229" t="e">
        <f>#REF!</f>
        <v>#REF!</v>
      </c>
      <c r="O544" s="229" t="e">
        <f>#REF!</f>
        <v>#REF!</v>
      </c>
      <c r="P544" s="229" t="e">
        <f>#REF!</f>
        <v>#REF!</v>
      </c>
      <c r="Q544" s="229" t="e">
        <f>#REF!</f>
        <v>#REF!</v>
      </c>
      <c r="R544" s="229" t="e">
        <f>#REF!</f>
        <v>#REF!</v>
      </c>
      <c r="S544" s="229" t="e">
        <f>#REF!</f>
        <v>#REF!</v>
      </c>
      <c r="T544" s="229" t="e">
        <f>#REF!</f>
        <v>#REF!</v>
      </c>
      <c r="U544" s="229" t="e">
        <f>#REF!</f>
        <v>#REF!</v>
      </c>
      <c r="V544" s="229" t="e">
        <f>#REF!</f>
        <v>#REF!</v>
      </c>
      <c r="W544" s="229" t="e">
        <f>#REF!</f>
        <v>#REF!</v>
      </c>
      <c r="X544" s="229" t="e">
        <f>#REF!</f>
        <v>#REF!</v>
      </c>
      <c r="Y544" s="229" t="e">
        <f>#REF!</f>
        <v>#REF!</v>
      </c>
      <c r="Z544" s="229" t="e">
        <f>#REF!</f>
        <v>#REF!</v>
      </c>
      <c r="AA544" s="229" t="e">
        <f>#REF!</f>
        <v>#REF!</v>
      </c>
      <c r="AB544" s="229" t="e">
        <f>#REF!</f>
        <v>#REF!</v>
      </c>
      <c r="AC544" s="229" t="e">
        <f>#REF!</f>
        <v>#REF!</v>
      </c>
      <c r="AD544" s="229" t="e">
        <f>#REF!</f>
        <v>#REF!</v>
      </c>
      <c r="AF544" s="229" t="e">
        <f t="shared" si="8"/>
        <v>#REF!</v>
      </c>
    </row>
    <row r="545" spans="3:32" ht="45" x14ac:dyDescent="0.25">
      <c r="C545" s="169" t="e">
        <f>#REF!</f>
        <v>#REF!</v>
      </c>
      <c r="D545" s="169">
        <v>2013</v>
      </c>
      <c r="E545" s="169" t="e">
        <f>#REF!</f>
        <v>#REF!</v>
      </c>
      <c r="F545" s="169" t="e">
        <f>#REF!</f>
        <v>#REF!</v>
      </c>
      <c r="G545" s="169" t="e">
        <f>#REF!</f>
        <v>#REF!</v>
      </c>
      <c r="H545" s="170" t="e">
        <f>#REF!</f>
        <v>#REF!</v>
      </c>
      <c r="I545" s="169" t="e">
        <f>#REF!</f>
        <v>#REF!</v>
      </c>
      <c r="K545" s="263" t="s">
        <v>666</v>
      </c>
      <c r="L545" s="177">
        <v>2.4</v>
      </c>
      <c r="M545" s="229" t="e">
        <f>#REF!</f>
        <v>#REF!</v>
      </c>
      <c r="N545" s="229" t="e">
        <f>#REF!</f>
        <v>#REF!</v>
      </c>
      <c r="O545" s="229" t="e">
        <f>#REF!</f>
        <v>#REF!</v>
      </c>
      <c r="P545" s="229" t="e">
        <f>#REF!</f>
        <v>#REF!</v>
      </c>
      <c r="Q545" s="229" t="e">
        <f>#REF!</f>
        <v>#REF!</v>
      </c>
      <c r="R545" s="229" t="e">
        <f>#REF!</f>
        <v>#REF!</v>
      </c>
      <c r="S545" s="229" t="e">
        <f>#REF!</f>
        <v>#REF!</v>
      </c>
      <c r="T545" s="229" t="e">
        <f>#REF!</f>
        <v>#REF!</v>
      </c>
      <c r="U545" s="229" t="e">
        <f>#REF!</f>
        <v>#REF!</v>
      </c>
      <c r="V545" s="229" t="e">
        <f>#REF!</f>
        <v>#REF!</v>
      </c>
      <c r="W545" s="229" t="e">
        <f>#REF!</f>
        <v>#REF!</v>
      </c>
      <c r="X545" s="229" t="e">
        <f>#REF!</f>
        <v>#REF!</v>
      </c>
      <c r="Y545" s="229" t="e">
        <f>#REF!</f>
        <v>#REF!</v>
      </c>
      <c r="Z545" s="229" t="e">
        <f>#REF!</f>
        <v>#REF!</v>
      </c>
      <c r="AA545" s="229" t="e">
        <f>#REF!</f>
        <v>#REF!</v>
      </c>
      <c r="AB545" s="229" t="e">
        <f>#REF!</f>
        <v>#REF!</v>
      </c>
      <c r="AC545" s="229" t="e">
        <f>#REF!</f>
        <v>#REF!</v>
      </c>
      <c r="AD545" s="229" t="e">
        <f>#REF!</f>
        <v>#REF!</v>
      </c>
      <c r="AF545" s="229" t="e">
        <f t="shared" si="8"/>
        <v>#REF!</v>
      </c>
    </row>
    <row r="546" spans="3:32" x14ac:dyDescent="0.25">
      <c r="C546" s="169" t="e">
        <f>#REF!</f>
        <v>#REF!</v>
      </c>
      <c r="D546" s="169">
        <v>2013</v>
      </c>
      <c r="E546" s="169" t="e">
        <f>#REF!</f>
        <v>#REF!</v>
      </c>
      <c r="F546" s="169" t="e">
        <f>#REF!</f>
        <v>#REF!</v>
      </c>
      <c r="G546" s="169" t="e">
        <f>#REF!</f>
        <v>#REF!</v>
      </c>
      <c r="H546" s="170" t="e">
        <f>#REF!</f>
        <v>#REF!</v>
      </c>
      <c r="I546" s="169" t="e">
        <f>#REF!</f>
        <v>#REF!</v>
      </c>
      <c r="K546" s="257"/>
      <c r="L546" s="177">
        <v>0</v>
      </c>
      <c r="M546" s="229" t="e">
        <f>#REF!</f>
        <v>#REF!</v>
      </c>
      <c r="N546" s="229" t="e">
        <f>#REF!</f>
        <v>#REF!</v>
      </c>
      <c r="O546" s="229" t="e">
        <f>#REF!</f>
        <v>#REF!</v>
      </c>
      <c r="P546" s="229" t="e">
        <f>#REF!</f>
        <v>#REF!</v>
      </c>
      <c r="Q546" s="229" t="e">
        <f>#REF!</f>
        <v>#REF!</v>
      </c>
      <c r="R546" s="229" t="e">
        <f>#REF!</f>
        <v>#REF!</v>
      </c>
      <c r="S546" s="229" t="e">
        <f>#REF!</f>
        <v>#REF!</v>
      </c>
      <c r="T546" s="229" t="e">
        <f>#REF!</f>
        <v>#REF!</v>
      </c>
      <c r="U546" s="229" t="e">
        <f>#REF!</f>
        <v>#REF!</v>
      </c>
      <c r="V546" s="229" t="e">
        <f>#REF!</f>
        <v>#REF!</v>
      </c>
      <c r="W546" s="229" t="e">
        <f>#REF!</f>
        <v>#REF!</v>
      </c>
      <c r="X546" s="229" t="e">
        <f>#REF!</f>
        <v>#REF!</v>
      </c>
      <c r="Y546" s="229" t="e">
        <f>#REF!</f>
        <v>#REF!</v>
      </c>
      <c r="Z546" s="229" t="e">
        <f>#REF!</f>
        <v>#REF!</v>
      </c>
      <c r="AA546" s="229" t="e">
        <f>#REF!</f>
        <v>#REF!</v>
      </c>
      <c r="AB546" s="229" t="e">
        <f>#REF!</f>
        <v>#REF!</v>
      </c>
      <c r="AC546" s="229" t="e">
        <f>#REF!</f>
        <v>#REF!</v>
      </c>
      <c r="AD546" s="229" t="e">
        <f>#REF!</f>
        <v>#REF!</v>
      </c>
      <c r="AF546" s="229" t="e">
        <f t="shared" si="8"/>
        <v>#REF!</v>
      </c>
    </row>
    <row r="547" spans="3:32" ht="30" x14ac:dyDescent="0.25">
      <c r="C547" s="169" t="e">
        <f>#REF!</f>
        <v>#REF!</v>
      </c>
      <c r="D547" s="169">
        <v>2013</v>
      </c>
      <c r="E547" s="169" t="e">
        <f>#REF!</f>
        <v>#REF!</v>
      </c>
      <c r="F547" s="169" t="e">
        <f>#REF!</f>
        <v>#REF!</v>
      </c>
      <c r="G547" s="169" t="e">
        <f>#REF!</f>
        <v>#REF!</v>
      </c>
      <c r="H547" s="170" t="e">
        <f>#REF!</f>
        <v>#REF!</v>
      </c>
      <c r="I547" s="169" t="e">
        <f>#REF!</f>
        <v>#REF!</v>
      </c>
      <c r="K547" s="262" t="s">
        <v>671</v>
      </c>
      <c r="L547" s="177">
        <v>3</v>
      </c>
      <c r="M547" s="229" t="e">
        <f>#REF!</f>
        <v>#REF!</v>
      </c>
      <c r="N547" s="229" t="e">
        <f>#REF!</f>
        <v>#REF!</v>
      </c>
      <c r="O547" s="229" t="e">
        <f>#REF!</f>
        <v>#REF!</v>
      </c>
      <c r="P547" s="229" t="e">
        <f>#REF!</f>
        <v>#REF!</v>
      </c>
      <c r="Q547" s="229" t="e">
        <f>#REF!</f>
        <v>#REF!</v>
      </c>
      <c r="R547" s="229" t="e">
        <f>#REF!</f>
        <v>#REF!</v>
      </c>
      <c r="S547" s="229" t="e">
        <f>#REF!</f>
        <v>#REF!</v>
      </c>
      <c r="T547" s="229" t="e">
        <f>#REF!</f>
        <v>#REF!</v>
      </c>
      <c r="U547" s="229" t="e">
        <f>#REF!</f>
        <v>#REF!</v>
      </c>
      <c r="V547" s="229" t="e">
        <f>#REF!</f>
        <v>#REF!</v>
      </c>
      <c r="W547" s="229" t="e">
        <f>#REF!</f>
        <v>#REF!</v>
      </c>
      <c r="X547" s="229" t="e">
        <f>#REF!</f>
        <v>#REF!</v>
      </c>
      <c r="Y547" s="229" t="e">
        <f>#REF!</f>
        <v>#REF!</v>
      </c>
      <c r="Z547" s="229" t="e">
        <f>#REF!</f>
        <v>#REF!</v>
      </c>
      <c r="AA547" s="229" t="e">
        <f>#REF!</f>
        <v>#REF!</v>
      </c>
      <c r="AB547" s="229" t="e">
        <f>#REF!</f>
        <v>#REF!</v>
      </c>
      <c r="AC547" s="229" t="e">
        <f>#REF!</f>
        <v>#REF!</v>
      </c>
      <c r="AD547" s="229" t="e">
        <f>#REF!</f>
        <v>#REF!</v>
      </c>
      <c r="AF547" s="229" t="e">
        <f t="shared" si="8"/>
        <v>#REF!</v>
      </c>
    </row>
    <row r="548" spans="3:32" ht="45" x14ac:dyDescent="0.25">
      <c r="C548" s="169" t="e">
        <f>#REF!</f>
        <v>#REF!</v>
      </c>
      <c r="D548" s="169">
        <v>2013</v>
      </c>
      <c r="E548" s="169" t="e">
        <f>#REF!</f>
        <v>#REF!</v>
      </c>
      <c r="F548" s="169" t="e">
        <f>#REF!</f>
        <v>#REF!</v>
      </c>
      <c r="G548" s="169" t="e">
        <f>#REF!</f>
        <v>#REF!</v>
      </c>
      <c r="H548" s="170" t="e">
        <f>#REF!</f>
        <v>#REF!</v>
      </c>
      <c r="I548" s="169" t="e">
        <f>#REF!</f>
        <v>#REF!</v>
      </c>
      <c r="K548" s="263" t="s">
        <v>672</v>
      </c>
      <c r="L548" s="177">
        <v>3.1</v>
      </c>
      <c r="M548" s="229" t="e">
        <f>#REF!</f>
        <v>#REF!</v>
      </c>
      <c r="N548" s="229" t="e">
        <f>#REF!</f>
        <v>#REF!</v>
      </c>
      <c r="O548" s="229" t="e">
        <f>#REF!</f>
        <v>#REF!</v>
      </c>
      <c r="P548" s="229" t="e">
        <f>#REF!</f>
        <v>#REF!</v>
      </c>
      <c r="Q548" s="229" t="e">
        <f>#REF!</f>
        <v>#REF!</v>
      </c>
      <c r="R548" s="229" t="e">
        <f>#REF!</f>
        <v>#REF!</v>
      </c>
      <c r="S548" s="229" t="e">
        <f>#REF!</f>
        <v>#REF!</v>
      </c>
      <c r="T548" s="229" t="e">
        <f>#REF!</f>
        <v>#REF!</v>
      </c>
      <c r="U548" s="229" t="e">
        <f>#REF!</f>
        <v>#REF!</v>
      </c>
      <c r="V548" s="229" t="e">
        <f>#REF!</f>
        <v>#REF!</v>
      </c>
      <c r="W548" s="229" t="e">
        <f>#REF!</f>
        <v>#REF!</v>
      </c>
      <c r="X548" s="229" t="e">
        <f>#REF!</f>
        <v>#REF!</v>
      </c>
      <c r="Y548" s="229" t="e">
        <f>#REF!</f>
        <v>#REF!</v>
      </c>
      <c r="Z548" s="229" t="e">
        <f>#REF!</f>
        <v>#REF!</v>
      </c>
      <c r="AA548" s="229" t="e">
        <f>#REF!</f>
        <v>#REF!</v>
      </c>
      <c r="AB548" s="229" t="e">
        <f>#REF!</f>
        <v>#REF!</v>
      </c>
      <c r="AC548" s="229" t="e">
        <f>#REF!</f>
        <v>#REF!</v>
      </c>
      <c r="AD548" s="229" t="e">
        <f>#REF!</f>
        <v>#REF!</v>
      </c>
      <c r="AF548" s="229" t="e">
        <f t="shared" si="8"/>
        <v>#REF!</v>
      </c>
    </row>
    <row r="549" spans="3:32" x14ac:dyDescent="0.25">
      <c r="C549" s="169" t="e">
        <f>#REF!</f>
        <v>#REF!</v>
      </c>
      <c r="D549" s="169">
        <v>2013</v>
      </c>
      <c r="E549" s="169" t="e">
        <f>#REF!</f>
        <v>#REF!</v>
      </c>
      <c r="F549" s="169" t="e">
        <f>#REF!</f>
        <v>#REF!</v>
      </c>
      <c r="G549" s="169" t="e">
        <f>#REF!</f>
        <v>#REF!</v>
      </c>
      <c r="H549" s="170" t="e">
        <f>#REF!</f>
        <v>#REF!</v>
      </c>
      <c r="I549" s="169" t="e">
        <f>#REF!</f>
        <v>#REF!</v>
      </c>
      <c r="K549" s="263" t="s">
        <v>808</v>
      </c>
      <c r="L549" s="177">
        <v>3.2</v>
      </c>
      <c r="M549" s="229" t="e">
        <f>#REF!</f>
        <v>#REF!</v>
      </c>
      <c r="N549" s="229" t="e">
        <f>#REF!</f>
        <v>#REF!</v>
      </c>
      <c r="O549" s="229" t="e">
        <f>#REF!</f>
        <v>#REF!</v>
      </c>
      <c r="P549" s="229" t="e">
        <f>#REF!</f>
        <v>#REF!</v>
      </c>
      <c r="Q549" s="229" t="e">
        <f>#REF!</f>
        <v>#REF!</v>
      </c>
      <c r="R549" s="229" t="e">
        <f>#REF!</f>
        <v>#REF!</v>
      </c>
      <c r="S549" s="229" t="e">
        <f>#REF!</f>
        <v>#REF!</v>
      </c>
      <c r="T549" s="229" t="e">
        <f>#REF!</f>
        <v>#REF!</v>
      </c>
      <c r="U549" s="229" t="e">
        <f>#REF!</f>
        <v>#REF!</v>
      </c>
      <c r="V549" s="229" t="e">
        <f>#REF!</f>
        <v>#REF!</v>
      </c>
      <c r="W549" s="229" t="e">
        <f>#REF!</f>
        <v>#REF!</v>
      </c>
      <c r="X549" s="229" t="e">
        <f>#REF!</f>
        <v>#REF!</v>
      </c>
      <c r="Y549" s="229" t="e">
        <f>#REF!</f>
        <v>#REF!</v>
      </c>
      <c r="Z549" s="229" t="e">
        <f>#REF!</f>
        <v>#REF!</v>
      </c>
      <c r="AA549" s="229" t="e">
        <f>#REF!</f>
        <v>#REF!</v>
      </c>
      <c r="AB549" s="229" t="e">
        <f>#REF!</f>
        <v>#REF!</v>
      </c>
      <c r="AC549" s="229" t="e">
        <f>#REF!</f>
        <v>#REF!</v>
      </c>
      <c r="AD549" s="229" t="e">
        <f>#REF!</f>
        <v>#REF!</v>
      </c>
      <c r="AF549" s="229" t="e">
        <f t="shared" si="8"/>
        <v>#REF!</v>
      </c>
    </row>
    <row r="550" spans="3:32" ht="30" x14ac:dyDescent="0.25">
      <c r="C550" s="169" t="e">
        <f>#REF!</f>
        <v>#REF!</v>
      </c>
      <c r="D550" s="169">
        <v>2013</v>
      </c>
      <c r="E550" s="169" t="e">
        <f>#REF!</f>
        <v>#REF!</v>
      </c>
      <c r="F550" s="169" t="e">
        <f>#REF!</f>
        <v>#REF!</v>
      </c>
      <c r="G550" s="169" t="e">
        <f>#REF!</f>
        <v>#REF!</v>
      </c>
      <c r="H550" s="170" t="e">
        <f>#REF!</f>
        <v>#REF!</v>
      </c>
      <c r="I550" s="169" t="e">
        <f>#REF!</f>
        <v>#REF!</v>
      </c>
      <c r="K550" s="257" t="s">
        <v>842</v>
      </c>
      <c r="L550" s="177" t="s">
        <v>839</v>
      </c>
      <c r="M550" s="229" t="e">
        <f>#REF!</f>
        <v>#REF!</v>
      </c>
      <c r="N550" s="229" t="e">
        <f>#REF!</f>
        <v>#REF!</v>
      </c>
      <c r="O550" s="229" t="e">
        <f>#REF!</f>
        <v>#REF!</v>
      </c>
      <c r="P550" s="229" t="e">
        <f>#REF!</f>
        <v>#REF!</v>
      </c>
      <c r="Q550" s="229" t="e">
        <f>#REF!</f>
        <v>#REF!</v>
      </c>
      <c r="R550" s="229" t="e">
        <f>#REF!</f>
        <v>#REF!</v>
      </c>
      <c r="S550" s="229" t="e">
        <f>#REF!</f>
        <v>#REF!</v>
      </c>
      <c r="T550" s="229" t="e">
        <f>#REF!</f>
        <v>#REF!</v>
      </c>
      <c r="U550" s="229" t="e">
        <f>#REF!</f>
        <v>#REF!</v>
      </c>
      <c r="V550" s="229" t="e">
        <f>#REF!</f>
        <v>#REF!</v>
      </c>
      <c r="W550" s="229" t="e">
        <f>#REF!</f>
        <v>#REF!</v>
      </c>
      <c r="X550" s="229" t="e">
        <f>#REF!</f>
        <v>#REF!</v>
      </c>
      <c r="Y550" s="229" t="e">
        <f>#REF!</f>
        <v>#REF!</v>
      </c>
      <c r="Z550" s="229" t="e">
        <f>#REF!</f>
        <v>#REF!</v>
      </c>
      <c r="AA550" s="229" t="e">
        <f>#REF!</f>
        <v>#REF!</v>
      </c>
      <c r="AB550" s="229" t="e">
        <f>#REF!</f>
        <v>#REF!</v>
      </c>
      <c r="AC550" s="229" t="e">
        <f>#REF!</f>
        <v>#REF!</v>
      </c>
      <c r="AD550" s="229" t="e">
        <f>#REF!</f>
        <v>#REF!</v>
      </c>
      <c r="AF550" s="229" t="e">
        <f t="shared" si="8"/>
        <v>#REF!</v>
      </c>
    </row>
    <row r="551" spans="3:32" ht="30" x14ac:dyDescent="0.25">
      <c r="C551" s="169" t="e">
        <f>#REF!</f>
        <v>#REF!</v>
      </c>
      <c r="D551" s="169">
        <v>2013</v>
      </c>
      <c r="E551" s="169" t="e">
        <f>#REF!</f>
        <v>#REF!</v>
      </c>
      <c r="F551" s="169" t="e">
        <f>#REF!</f>
        <v>#REF!</v>
      </c>
      <c r="G551" s="169" t="e">
        <f>#REF!</f>
        <v>#REF!</v>
      </c>
      <c r="H551" s="170" t="e">
        <f>#REF!</f>
        <v>#REF!</v>
      </c>
      <c r="I551" s="169" t="e">
        <f>#REF!</f>
        <v>#REF!</v>
      </c>
      <c r="K551" s="257" t="s">
        <v>805</v>
      </c>
      <c r="L551" s="177" t="s">
        <v>840</v>
      </c>
      <c r="M551" s="229" t="e">
        <f>#REF!</f>
        <v>#REF!</v>
      </c>
      <c r="N551" s="229" t="e">
        <f>#REF!</f>
        <v>#REF!</v>
      </c>
      <c r="O551" s="229" t="e">
        <f>#REF!</f>
        <v>#REF!</v>
      </c>
      <c r="P551" s="229" t="e">
        <f>#REF!</f>
        <v>#REF!</v>
      </c>
      <c r="Q551" s="229" t="e">
        <f>#REF!</f>
        <v>#REF!</v>
      </c>
      <c r="R551" s="229" t="e">
        <f>#REF!</f>
        <v>#REF!</v>
      </c>
      <c r="S551" s="229" t="e">
        <f>#REF!</f>
        <v>#REF!</v>
      </c>
      <c r="T551" s="229" t="e">
        <f>#REF!</f>
        <v>#REF!</v>
      </c>
      <c r="U551" s="229" t="e">
        <f>#REF!</f>
        <v>#REF!</v>
      </c>
      <c r="V551" s="229" t="e">
        <f>#REF!</f>
        <v>#REF!</v>
      </c>
      <c r="W551" s="229" t="e">
        <f>#REF!</f>
        <v>#REF!</v>
      </c>
      <c r="X551" s="229" t="e">
        <f>#REF!</f>
        <v>#REF!</v>
      </c>
      <c r="Y551" s="229" t="e">
        <f>#REF!</f>
        <v>#REF!</v>
      </c>
      <c r="Z551" s="229" t="e">
        <f>#REF!</f>
        <v>#REF!</v>
      </c>
      <c r="AA551" s="229" t="e">
        <f>#REF!</f>
        <v>#REF!</v>
      </c>
      <c r="AB551" s="229" t="e">
        <f>#REF!</f>
        <v>#REF!</v>
      </c>
      <c r="AC551" s="229" t="e">
        <f>#REF!</f>
        <v>#REF!</v>
      </c>
      <c r="AD551" s="229" t="e">
        <f>#REF!</f>
        <v>#REF!</v>
      </c>
      <c r="AF551" s="229" t="e">
        <f t="shared" si="8"/>
        <v>#REF!</v>
      </c>
    </row>
    <row r="552" spans="3:32" ht="30" x14ac:dyDescent="0.25">
      <c r="C552" s="169" t="e">
        <f>#REF!</f>
        <v>#REF!</v>
      </c>
      <c r="D552" s="169">
        <v>2013</v>
      </c>
      <c r="E552" s="169" t="e">
        <f>#REF!</f>
        <v>#REF!</v>
      </c>
      <c r="F552" s="169" t="e">
        <f>#REF!</f>
        <v>#REF!</v>
      </c>
      <c r="G552" s="169" t="e">
        <f>#REF!</f>
        <v>#REF!</v>
      </c>
      <c r="H552" s="170" t="e">
        <f>#REF!</f>
        <v>#REF!</v>
      </c>
      <c r="I552" s="169" t="e">
        <f>#REF!</f>
        <v>#REF!</v>
      </c>
      <c r="K552" s="257" t="s">
        <v>806</v>
      </c>
      <c r="L552" s="177" t="s">
        <v>841</v>
      </c>
      <c r="M552" s="229" t="e">
        <f>#REF!</f>
        <v>#REF!</v>
      </c>
      <c r="N552" s="229" t="e">
        <f>#REF!</f>
        <v>#REF!</v>
      </c>
      <c r="O552" s="229" t="e">
        <f>#REF!</f>
        <v>#REF!</v>
      </c>
      <c r="P552" s="229" t="e">
        <f>#REF!</f>
        <v>#REF!</v>
      </c>
      <c r="Q552" s="229" t="e">
        <f>#REF!</f>
        <v>#REF!</v>
      </c>
      <c r="R552" s="229" t="e">
        <f>#REF!</f>
        <v>#REF!</v>
      </c>
      <c r="S552" s="229" t="e">
        <f>#REF!</f>
        <v>#REF!</v>
      </c>
      <c r="T552" s="229" t="e">
        <f>#REF!</f>
        <v>#REF!</v>
      </c>
      <c r="U552" s="229" t="e">
        <f>#REF!</f>
        <v>#REF!</v>
      </c>
      <c r="V552" s="229" t="e">
        <f>#REF!</f>
        <v>#REF!</v>
      </c>
      <c r="W552" s="229" t="e">
        <f>#REF!</f>
        <v>#REF!</v>
      </c>
      <c r="X552" s="229" t="e">
        <f>#REF!</f>
        <v>#REF!</v>
      </c>
      <c r="Y552" s="229" t="e">
        <f>#REF!</f>
        <v>#REF!</v>
      </c>
      <c r="Z552" s="229" t="e">
        <f>#REF!</f>
        <v>#REF!</v>
      </c>
      <c r="AA552" s="229" t="e">
        <f>#REF!</f>
        <v>#REF!</v>
      </c>
      <c r="AB552" s="229" t="e">
        <f>#REF!</f>
        <v>#REF!</v>
      </c>
      <c r="AC552" s="229" t="e">
        <f>#REF!</f>
        <v>#REF!</v>
      </c>
      <c r="AD552" s="229" t="e">
        <f>#REF!</f>
        <v>#REF!</v>
      </c>
      <c r="AF552" s="229" t="e">
        <f t="shared" si="8"/>
        <v>#REF!</v>
      </c>
    </row>
    <row r="553" spans="3:32" ht="75" x14ac:dyDescent="0.25">
      <c r="C553" s="169" t="e">
        <f>#REF!</f>
        <v>#REF!</v>
      </c>
      <c r="D553" s="169">
        <v>2013</v>
      </c>
      <c r="E553" s="169" t="e">
        <f>#REF!</f>
        <v>#REF!</v>
      </c>
      <c r="F553" s="169" t="e">
        <f>#REF!</f>
        <v>#REF!</v>
      </c>
      <c r="G553" s="169" t="e">
        <f>#REF!</f>
        <v>#REF!</v>
      </c>
      <c r="H553" s="170" t="e">
        <f>#REF!</f>
        <v>#REF!</v>
      </c>
      <c r="I553" s="169" t="e">
        <f>#REF!</f>
        <v>#REF!</v>
      </c>
      <c r="K553" s="263" t="s">
        <v>684</v>
      </c>
      <c r="L553" s="177">
        <v>3.3</v>
      </c>
      <c r="M553" s="229" t="e">
        <f>#REF!</f>
        <v>#REF!</v>
      </c>
      <c r="N553" s="229" t="e">
        <f>#REF!</f>
        <v>#REF!</v>
      </c>
      <c r="O553" s="229" t="e">
        <f>#REF!</f>
        <v>#REF!</v>
      </c>
      <c r="P553" s="229" t="e">
        <f>#REF!</f>
        <v>#REF!</v>
      </c>
      <c r="Q553" s="229" t="e">
        <f>#REF!</f>
        <v>#REF!</v>
      </c>
      <c r="R553" s="229" t="e">
        <f>#REF!</f>
        <v>#REF!</v>
      </c>
      <c r="S553" s="229" t="e">
        <f>#REF!</f>
        <v>#REF!</v>
      </c>
      <c r="T553" s="229" t="e">
        <f>#REF!</f>
        <v>#REF!</v>
      </c>
      <c r="U553" s="229" t="e">
        <f>#REF!</f>
        <v>#REF!</v>
      </c>
      <c r="V553" s="229" t="e">
        <f>#REF!</f>
        <v>#REF!</v>
      </c>
      <c r="W553" s="229" t="e">
        <f>#REF!</f>
        <v>#REF!</v>
      </c>
      <c r="X553" s="229" t="e">
        <f>#REF!</f>
        <v>#REF!</v>
      </c>
      <c r="Y553" s="229" t="e">
        <f>#REF!</f>
        <v>#REF!</v>
      </c>
      <c r="Z553" s="229" t="e">
        <f>#REF!</f>
        <v>#REF!</v>
      </c>
      <c r="AA553" s="229" t="e">
        <f>#REF!</f>
        <v>#REF!</v>
      </c>
      <c r="AB553" s="229" t="e">
        <f>#REF!</f>
        <v>#REF!</v>
      </c>
      <c r="AC553" s="229" t="e">
        <f>#REF!</f>
        <v>#REF!</v>
      </c>
      <c r="AD553" s="229" t="e">
        <f>#REF!</f>
        <v>#REF!</v>
      </c>
      <c r="AF553" s="229" t="e">
        <f t="shared" si="8"/>
        <v>#REF!</v>
      </c>
    </row>
    <row r="554" spans="3:32" ht="60" x14ac:dyDescent="0.25">
      <c r="C554" s="169" t="e">
        <f>#REF!</f>
        <v>#REF!</v>
      </c>
      <c r="D554" s="169">
        <v>2013</v>
      </c>
      <c r="E554" s="169" t="e">
        <f>#REF!</f>
        <v>#REF!</v>
      </c>
      <c r="F554" s="169" t="e">
        <f>#REF!</f>
        <v>#REF!</v>
      </c>
      <c r="G554" s="169" t="e">
        <f>#REF!</f>
        <v>#REF!</v>
      </c>
      <c r="H554" s="170" t="e">
        <f>#REF!</f>
        <v>#REF!</v>
      </c>
      <c r="I554" s="169" t="e">
        <f>#REF!</f>
        <v>#REF!</v>
      </c>
      <c r="K554" s="257" t="s">
        <v>850</v>
      </c>
      <c r="L554" s="177" t="s">
        <v>843</v>
      </c>
      <c r="M554" s="229" t="e">
        <f>#REF!</f>
        <v>#REF!</v>
      </c>
      <c r="N554" s="229" t="e">
        <f>#REF!</f>
        <v>#REF!</v>
      </c>
      <c r="O554" s="229" t="e">
        <f>#REF!</f>
        <v>#REF!</v>
      </c>
      <c r="P554" s="229" t="e">
        <f>#REF!</f>
        <v>#REF!</v>
      </c>
      <c r="Q554" s="229" t="e">
        <f>#REF!</f>
        <v>#REF!</v>
      </c>
      <c r="R554" s="229" t="e">
        <f>#REF!</f>
        <v>#REF!</v>
      </c>
      <c r="S554" s="229" t="e">
        <f>#REF!</f>
        <v>#REF!</v>
      </c>
      <c r="T554" s="229" t="e">
        <f>#REF!</f>
        <v>#REF!</v>
      </c>
      <c r="U554" s="229" t="e">
        <f>#REF!</f>
        <v>#REF!</v>
      </c>
      <c r="V554" s="229" t="e">
        <f>#REF!</f>
        <v>#REF!</v>
      </c>
      <c r="W554" s="229" t="e">
        <f>#REF!</f>
        <v>#REF!</v>
      </c>
      <c r="X554" s="229" t="e">
        <f>#REF!</f>
        <v>#REF!</v>
      </c>
      <c r="Y554" s="229" t="e">
        <f>#REF!</f>
        <v>#REF!</v>
      </c>
      <c r="Z554" s="229" t="e">
        <f>#REF!</f>
        <v>#REF!</v>
      </c>
      <c r="AA554" s="229" t="e">
        <f>#REF!</f>
        <v>#REF!</v>
      </c>
      <c r="AB554" s="229" t="e">
        <f>#REF!</f>
        <v>#REF!</v>
      </c>
      <c r="AC554" s="229" t="e">
        <f>#REF!</f>
        <v>#REF!</v>
      </c>
      <c r="AD554" s="229" t="e">
        <f>#REF!</f>
        <v>#REF!</v>
      </c>
      <c r="AF554" s="229" t="e">
        <f t="shared" si="8"/>
        <v>#REF!</v>
      </c>
    </row>
    <row r="555" spans="3:32" ht="30" x14ac:dyDescent="0.25">
      <c r="C555" s="169" t="e">
        <f>#REF!</f>
        <v>#REF!</v>
      </c>
      <c r="D555" s="169">
        <v>2013</v>
      </c>
      <c r="E555" s="169" t="e">
        <f>#REF!</f>
        <v>#REF!</v>
      </c>
      <c r="F555" s="169" t="e">
        <f>#REF!</f>
        <v>#REF!</v>
      </c>
      <c r="G555" s="169" t="e">
        <f>#REF!</f>
        <v>#REF!</v>
      </c>
      <c r="H555" s="170" t="e">
        <f>#REF!</f>
        <v>#REF!</v>
      </c>
      <c r="I555" s="169" t="e">
        <f>#REF!</f>
        <v>#REF!</v>
      </c>
      <c r="K555" s="257" t="s">
        <v>851</v>
      </c>
      <c r="L555" s="177" t="s">
        <v>844</v>
      </c>
      <c r="M555" s="229" t="e">
        <f>#REF!</f>
        <v>#REF!</v>
      </c>
      <c r="N555" s="229" t="e">
        <f>#REF!</f>
        <v>#REF!</v>
      </c>
      <c r="O555" s="229" t="e">
        <f>#REF!</f>
        <v>#REF!</v>
      </c>
      <c r="P555" s="229" t="e">
        <f>#REF!</f>
        <v>#REF!</v>
      </c>
      <c r="Q555" s="229" t="e">
        <f>#REF!</f>
        <v>#REF!</v>
      </c>
      <c r="R555" s="229" t="e">
        <f>#REF!</f>
        <v>#REF!</v>
      </c>
      <c r="S555" s="229" t="e">
        <f>#REF!</f>
        <v>#REF!</v>
      </c>
      <c r="T555" s="229" t="e">
        <f>#REF!</f>
        <v>#REF!</v>
      </c>
      <c r="U555" s="229" t="e">
        <f>#REF!</f>
        <v>#REF!</v>
      </c>
      <c r="V555" s="229" t="e">
        <f>#REF!</f>
        <v>#REF!</v>
      </c>
      <c r="W555" s="229" t="e">
        <f>#REF!</f>
        <v>#REF!</v>
      </c>
      <c r="X555" s="229" t="e">
        <f>#REF!</f>
        <v>#REF!</v>
      </c>
      <c r="Y555" s="229" t="e">
        <f>#REF!</f>
        <v>#REF!</v>
      </c>
      <c r="Z555" s="229" t="e">
        <f>#REF!</f>
        <v>#REF!</v>
      </c>
      <c r="AA555" s="229" t="e">
        <f>#REF!</f>
        <v>#REF!</v>
      </c>
      <c r="AB555" s="229" t="e">
        <f>#REF!</f>
        <v>#REF!</v>
      </c>
      <c r="AC555" s="229" t="e">
        <f>#REF!</f>
        <v>#REF!</v>
      </c>
      <c r="AD555" s="229" t="e">
        <f>#REF!</f>
        <v>#REF!</v>
      </c>
      <c r="AF555" s="229" t="e">
        <f t="shared" si="8"/>
        <v>#REF!</v>
      </c>
    </row>
    <row r="556" spans="3:32" ht="45" x14ac:dyDescent="0.25">
      <c r="C556" s="169" t="e">
        <f>#REF!</f>
        <v>#REF!</v>
      </c>
      <c r="D556" s="169">
        <v>2013</v>
      </c>
      <c r="E556" s="169" t="e">
        <f>#REF!</f>
        <v>#REF!</v>
      </c>
      <c r="F556" s="169" t="e">
        <f>#REF!</f>
        <v>#REF!</v>
      </c>
      <c r="G556" s="169" t="e">
        <f>#REF!</f>
        <v>#REF!</v>
      </c>
      <c r="H556" s="170" t="e">
        <f>#REF!</f>
        <v>#REF!</v>
      </c>
      <c r="I556" s="169" t="e">
        <f>#REF!</f>
        <v>#REF!</v>
      </c>
      <c r="K556" s="257" t="s">
        <v>852</v>
      </c>
      <c r="L556" s="177" t="s">
        <v>845</v>
      </c>
      <c r="M556" s="229" t="e">
        <f>#REF!</f>
        <v>#REF!</v>
      </c>
      <c r="N556" s="229" t="e">
        <f>#REF!</f>
        <v>#REF!</v>
      </c>
      <c r="O556" s="229" t="e">
        <f>#REF!</f>
        <v>#REF!</v>
      </c>
      <c r="P556" s="229" t="e">
        <f>#REF!</f>
        <v>#REF!</v>
      </c>
      <c r="Q556" s="229" t="e">
        <f>#REF!</f>
        <v>#REF!</v>
      </c>
      <c r="R556" s="229" t="e">
        <f>#REF!</f>
        <v>#REF!</v>
      </c>
      <c r="S556" s="229" t="e">
        <f>#REF!</f>
        <v>#REF!</v>
      </c>
      <c r="T556" s="229" t="e">
        <f>#REF!</f>
        <v>#REF!</v>
      </c>
      <c r="U556" s="229" t="e">
        <f>#REF!</f>
        <v>#REF!</v>
      </c>
      <c r="V556" s="229" t="e">
        <f>#REF!</f>
        <v>#REF!</v>
      </c>
      <c r="W556" s="229" t="e">
        <f>#REF!</f>
        <v>#REF!</v>
      </c>
      <c r="X556" s="229" t="e">
        <f>#REF!</f>
        <v>#REF!</v>
      </c>
      <c r="Y556" s="229" t="e">
        <f>#REF!</f>
        <v>#REF!</v>
      </c>
      <c r="Z556" s="229" t="e">
        <f>#REF!</f>
        <v>#REF!</v>
      </c>
      <c r="AA556" s="229" t="e">
        <f>#REF!</f>
        <v>#REF!</v>
      </c>
      <c r="AB556" s="229" t="e">
        <f>#REF!</f>
        <v>#REF!</v>
      </c>
      <c r="AC556" s="229" t="e">
        <f>#REF!</f>
        <v>#REF!</v>
      </c>
      <c r="AD556" s="229" t="e">
        <f>#REF!</f>
        <v>#REF!</v>
      </c>
      <c r="AF556" s="229" t="e">
        <f t="shared" si="8"/>
        <v>#REF!</v>
      </c>
    </row>
    <row r="557" spans="3:32" ht="45" x14ac:dyDescent="0.25">
      <c r="C557" s="169" t="e">
        <f>#REF!</f>
        <v>#REF!</v>
      </c>
      <c r="D557" s="169">
        <v>2013</v>
      </c>
      <c r="E557" s="169" t="e">
        <f>#REF!</f>
        <v>#REF!</v>
      </c>
      <c r="F557" s="169" t="e">
        <f>#REF!</f>
        <v>#REF!</v>
      </c>
      <c r="G557" s="169" t="e">
        <f>#REF!</f>
        <v>#REF!</v>
      </c>
      <c r="H557" s="170" t="e">
        <f>#REF!</f>
        <v>#REF!</v>
      </c>
      <c r="I557" s="169" t="e">
        <f>#REF!</f>
        <v>#REF!</v>
      </c>
      <c r="K557" s="257" t="s">
        <v>853</v>
      </c>
      <c r="L557" s="177" t="s">
        <v>846</v>
      </c>
      <c r="M557" s="229" t="e">
        <f>#REF!</f>
        <v>#REF!</v>
      </c>
      <c r="N557" s="229" t="e">
        <f>#REF!</f>
        <v>#REF!</v>
      </c>
      <c r="O557" s="229" t="e">
        <f>#REF!</f>
        <v>#REF!</v>
      </c>
      <c r="P557" s="229" t="e">
        <f>#REF!</f>
        <v>#REF!</v>
      </c>
      <c r="Q557" s="229" t="e">
        <f>#REF!</f>
        <v>#REF!</v>
      </c>
      <c r="R557" s="229" t="e">
        <f>#REF!</f>
        <v>#REF!</v>
      </c>
      <c r="S557" s="229" t="e">
        <f>#REF!</f>
        <v>#REF!</v>
      </c>
      <c r="T557" s="229" t="e">
        <f>#REF!</f>
        <v>#REF!</v>
      </c>
      <c r="U557" s="229" t="e">
        <f>#REF!</f>
        <v>#REF!</v>
      </c>
      <c r="V557" s="229" t="e">
        <f>#REF!</f>
        <v>#REF!</v>
      </c>
      <c r="W557" s="229" t="e">
        <f>#REF!</f>
        <v>#REF!</v>
      </c>
      <c r="X557" s="229" t="e">
        <f>#REF!</f>
        <v>#REF!</v>
      </c>
      <c r="Y557" s="229" t="e">
        <f>#REF!</f>
        <v>#REF!</v>
      </c>
      <c r="Z557" s="229" t="e">
        <f>#REF!</f>
        <v>#REF!</v>
      </c>
      <c r="AA557" s="229" t="e">
        <f>#REF!</f>
        <v>#REF!</v>
      </c>
      <c r="AB557" s="229" t="e">
        <f>#REF!</f>
        <v>#REF!</v>
      </c>
      <c r="AC557" s="229" t="e">
        <f>#REF!</f>
        <v>#REF!</v>
      </c>
      <c r="AD557" s="229" t="e">
        <f>#REF!</f>
        <v>#REF!</v>
      </c>
      <c r="AF557" s="229" t="e">
        <f t="shared" si="8"/>
        <v>#REF!</v>
      </c>
    </row>
    <row r="558" spans="3:32" x14ac:dyDescent="0.25">
      <c r="C558" s="169" t="e">
        <f>#REF!</f>
        <v>#REF!</v>
      </c>
      <c r="D558" s="169">
        <v>2013</v>
      </c>
      <c r="E558" s="169" t="e">
        <f>#REF!</f>
        <v>#REF!</v>
      </c>
      <c r="F558" s="169" t="e">
        <f>#REF!</f>
        <v>#REF!</v>
      </c>
      <c r="G558" s="169" t="e">
        <f>#REF!</f>
        <v>#REF!</v>
      </c>
      <c r="H558" s="170" t="e">
        <f>#REF!</f>
        <v>#REF!</v>
      </c>
      <c r="I558" s="169" t="e">
        <f>#REF!</f>
        <v>#REF!</v>
      </c>
      <c r="K558" s="257" t="s">
        <v>854</v>
      </c>
      <c r="L558" s="177" t="s">
        <v>847</v>
      </c>
      <c r="M558" s="229" t="e">
        <f>#REF!</f>
        <v>#REF!</v>
      </c>
      <c r="N558" s="229" t="e">
        <f>#REF!</f>
        <v>#REF!</v>
      </c>
      <c r="O558" s="229" t="e">
        <f>#REF!</f>
        <v>#REF!</v>
      </c>
      <c r="P558" s="229" t="e">
        <f>#REF!</f>
        <v>#REF!</v>
      </c>
      <c r="Q558" s="229" t="e">
        <f>#REF!</f>
        <v>#REF!</v>
      </c>
      <c r="R558" s="229" t="e">
        <f>#REF!</f>
        <v>#REF!</v>
      </c>
      <c r="S558" s="229" t="e">
        <f>#REF!</f>
        <v>#REF!</v>
      </c>
      <c r="T558" s="229" t="e">
        <f>#REF!</f>
        <v>#REF!</v>
      </c>
      <c r="U558" s="229" t="e">
        <f>#REF!</f>
        <v>#REF!</v>
      </c>
      <c r="V558" s="229" t="e">
        <f>#REF!</f>
        <v>#REF!</v>
      </c>
      <c r="W558" s="229" t="e">
        <f>#REF!</f>
        <v>#REF!</v>
      </c>
      <c r="X558" s="229" t="e">
        <f>#REF!</f>
        <v>#REF!</v>
      </c>
      <c r="Y558" s="229" t="e">
        <f>#REF!</f>
        <v>#REF!</v>
      </c>
      <c r="Z558" s="229" t="e">
        <f>#REF!</f>
        <v>#REF!</v>
      </c>
      <c r="AA558" s="229" t="e">
        <f>#REF!</f>
        <v>#REF!</v>
      </c>
      <c r="AB558" s="229" t="e">
        <f>#REF!</f>
        <v>#REF!</v>
      </c>
      <c r="AC558" s="229" t="e">
        <f>#REF!</f>
        <v>#REF!</v>
      </c>
      <c r="AD558" s="229" t="e">
        <f>#REF!</f>
        <v>#REF!</v>
      </c>
      <c r="AF558" s="229" t="e">
        <f t="shared" si="8"/>
        <v>#REF!</v>
      </c>
    </row>
    <row r="559" spans="3:32" ht="75" x14ac:dyDescent="0.25">
      <c r="C559" s="169" t="e">
        <f>#REF!</f>
        <v>#REF!</v>
      </c>
      <c r="D559" s="169">
        <v>2013</v>
      </c>
      <c r="E559" s="169" t="e">
        <f>#REF!</f>
        <v>#REF!</v>
      </c>
      <c r="F559" s="169" t="e">
        <f>#REF!</f>
        <v>#REF!</v>
      </c>
      <c r="G559" s="169" t="e">
        <f>#REF!</f>
        <v>#REF!</v>
      </c>
      <c r="H559" s="170" t="e">
        <f>#REF!</f>
        <v>#REF!</v>
      </c>
      <c r="I559" s="169" t="e">
        <f>#REF!</f>
        <v>#REF!</v>
      </c>
      <c r="K559" s="257" t="s">
        <v>855</v>
      </c>
      <c r="L559" s="177" t="s">
        <v>848</v>
      </c>
      <c r="M559" s="229" t="e">
        <f>#REF!</f>
        <v>#REF!</v>
      </c>
      <c r="N559" s="229" t="e">
        <f>#REF!</f>
        <v>#REF!</v>
      </c>
      <c r="O559" s="229" t="e">
        <f>#REF!</f>
        <v>#REF!</v>
      </c>
      <c r="P559" s="229" t="e">
        <f>#REF!</f>
        <v>#REF!</v>
      </c>
      <c r="Q559" s="229" t="e">
        <f>#REF!</f>
        <v>#REF!</v>
      </c>
      <c r="R559" s="229" t="e">
        <f>#REF!</f>
        <v>#REF!</v>
      </c>
      <c r="S559" s="229" t="e">
        <f>#REF!</f>
        <v>#REF!</v>
      </c>
      <c r="T559" s="229" t="e">
        <f>#REF!</f>
        <v>#REF!</v>
      </c>
      <c r="U559" s="229" t="e">
        <f>#REF!</f>
        <v>#REF!</v>
      </c>
      <c r="V559" s="229" t="e">
        <f>#REF!</f>
        <v>#REF!</v>
      </c>
      <c r="W559" s="229" t="e">
        <f>#REF!</f>
        <v>#REF!</v>
      </c>
      <c r="X559" s="229" t="e">
        <f>#REF!</f>
        <v>#REF!</v>
      </c>
      <c r="Y559" s="229" t="e">
        <f>#REF!</f>
        <v>#REF!</v>
      </c>
      <c r="Z559" s="229" t="e">
        <f>#REF!</f>
        <v>#REF!</v>
      </c>
      <c r="AA559" s="229" t="e">
        <f>#REF!</f>
        <v>#REF!</v>
      </c>
      <c r="AB559" s="229" t="e">
        <f>#REF!</f>
        <v>#REF!</v>
      </c>
      <c r="AC559" s="229" t="e">
        <f>#REF!</f>
        <v>#REF!</v>
      </c>
      <c r="AD559" s="229" t="e">
        <f>#REF!</f>
        <v>#REF!</v>
      </c>
      <c r="AF559" s="229" t="e">
        <f t="shared" si="8"/>
        <v>#REF!</v>
      </c>
    </row>
    <row r="560" spans="3:32" ht="60" x14ac:dyDescent="0.25">
      <c r="C560" s="169" t="e">
        <f>#REF!</f>
        <v>#REF!</v>
      </c>
      <c r="D560" s="169">
        <v>2013</v>
      </c>
      <c r="E560" s="169" t="e">
        <f>#REF!</f>
        <v>#REF!</v>
      </c>
      <c r="F560" s="169" t="e">
        <f>#REF!</f>
        <v>#REF!</v>
      </c>
      <c r="G560" s="169" t="e">
        <f>#REF!</f>
        <v>#REF!</v>
      </c>
      <c r="H560" s="170" t="e">
        <f>#REF!</f>
        <v>#REF!</v>
      </c>
      <c r="I560" s="169" t="e">
        <f>#REF!</f>
        <v>#REF!</v>
      </c>
      <c r="K560" s="257" t="s">
        <v>856</v>
      </c>
      <c r="L560" s="177" t="s">
        <v>849</v>
      </c>
      <c r="M560" s="229" t="e">
        <f>#REF!</f>
        <v>#REF!</v>
      </c>
      <c r="N560" s="229" t="e">
        <f>#REF!</f>
        <v>#REF!</v>
      </c>
      <c r="O560" s="229" t="e">
        <f>#REF!</f>
        <v>#REF!</v>
      </c>
      <c r="P560" s="229" t="e">
        <f>#REF!</f>
        <v>#REF!</v>
      </c>
      <c r="Q560" s="229" t="e">
        <f>#REF!</f>
        <v>#REF!</v>
      </c>
      <c r="R560" s="229" t="e">
        <f>#REF!</f>
        <v>#REF!</v>
      </c>
      <c r="S560" s="229" t="e">
        <f>#REF!</f>
        <v>#REF!</v>
      </c>
      <c r="T560" s="229" t="e">
        <f>#REF!</f>
        <v>#REF!</v>
      </c>
      <c r="U560" s="229" t="e">
        <f>#REF!</f>
        <v>#REF!</v>
      </c>
      <c r="V560" s="229" t="e">
        <f>#REF!</f>
        <v>#REF!</v>
      </c>
      <c r="W560" s="229" t="e">
        <f>#REF!</f>
        <v>#REF!</v>
      </c>
      <c r="X560" s="229" t="e">
        <f>#REF!</f>
        <v>#REF!</v>
      </c>
      <c r="Y560" s="229" t="e">
        <f>#REF!</f>
        <v>#REF!</v>
      </c>
      <c r="Z560" s="229" t="e">
        <f>#REF!</f>
        <v>#REF!</v>
      </c>
      <c r="AA560" s="229" t="e">
        <f>#REF!</f>
        <v>#REF!</v>
      </c>
      <c r="AB560" s="229" t="e">
        <f>#REF!</f>
        <v>#REF!</v>
      </c>
      <c r="AC560" s="229" t="e">
        <f>#REF!</f>
        <v>#REF!</v>
      </c>
      <c r="AD560" s="229" t="e">
        <f>#REF!</f>
        <v>#REF!</v>
      </c>
      <c r="AF560" s="229" t="e">
        <f t="shared" si="8"/>
        <v>#REF!</v>
      </c>
    </row>
    <row r="561" spans="3:32" ht="75" x14ac:dyDescent="0.25">
      <c r="C561" s="169" t="e">
        <f>#REF!</f>
        <v>#REF!</v>
      </c>
      <c r="D561" s="169">
        <v>2013</v>
      </c>
      <c r="E561" s="169" t="e">
        <f>#REF!</f>
        <v>#REF!</v>
      </c>
      <c r="F561" s="169" t="e">
        <f>#REF!</f>
        <v>#REF!</v>
      </c>
      <c r="G561" s="169" t="e">
        <f>#REF!</f>
        <v>#REF!</v>
      </c>
      <c r="H561" s="170" t="e">
        <f>#REF!</f>
        <v>#REF!</v>
      </c>
      <c r="I561" s="169" t="e">
        <f>#REF!</f>
        <v>#REF!</v>
      </c>
      <c r="K561" s="263" t="s">
        <v>703</v>
      </c>
      <c r="L561" s="177">
        <v>3.4</v>
      </c>
      <c r="M561" s="229" t="e">
        <f>#REF!</f>
        <v>#REF!</v>
      </c>
      <c r="N561" s="229" t="e">
        <f>#REF!</f>
        <v>#REF!</v>
      </c>
      <c r="O561" s="229" t="e">
        <f>#REF!</f>
        <v>#REF!</v>
      </c>
      <c r="P561" s="229" t="e">
        <f>#REF!</f>
        <v>#REF!</v>
      </c>
      <c r="Q561" s="229" t="e">
        <f>#REF!</f>
        <v>#REF!</v>
      </c>
      <c r="R561" s="229" t="e">
        <f>#REF!</f>
        <v>#REF!</v>
      </c>
      <c r="S561" s="229" t="e">
        <f>#REF!</f>
        <v>#REF!</v>
      </c>
      <c r="T561" s="229" t="e">
        <f>#REF!</f>
        <v>#REF!</v>
      </c>
      <c r="U561" s="229" t="e">
        <f>#REF!</f>
        <v>#REF!</v>
      </c>
      <c r="V561" s="229" t="e">
        <f>#REF!</f>
        <v>#REF!</v>
      </c>
      <c r="W561" s="229" t="e">
        <f>#REF!</f>
        <v>#REF!</v>
      </c>
      <c r="X561" s="229" t="e">
        <f>#REF!</f>
        <v>#REF!</v>
      </c>
      <c r="Y561" s="229" t="e">
        <f>#REF!</f>
        <v>#REF!</v>
      </c>
      <c r="Z561" s="229" t="e">
        <f>#REF!</f>
        <v>#REF!</v>
      </c>
      <c r="AA561" s="229" t="e">
        <f>#REF!</f>
        <v>#REF!</v>
      </c>
      <c r="AB561" s="229" t="e">
        <f>#REF!</f>
        <v>#REF!</v>
      </c>
      <c r="AC561" s="229" t="e">
        <f>#REF!</f>
        <v>#REF!</v>
      </c>
      <c r="AD561" s="229" t="e">
        <f>#REF!</f>
        <v>#REF!</v>
      </c>
      <c r="AF561" s="229" t="e">
        <f t="shared" si="8"/>
        <v>#REF!</v>
      </c>
    </row>
    <row r="562" spans="3:32" ht="120" x14ac:dyDescent="0.25">
      <c r="C562" s="169" t="e">
        <f>#REF!</f>
        <v>#REF!</v>
      </c>
      <c r="D562" s="169">
        <v>2013</v>
      </c>
      <c r="E562" s="169" t="e">
        <f>#REF!</f>
        <v>#REF!</v>
      </c>
      <c r="F562" s="169" t="e">
        <f>#REF!</f>
        <v>#REF!</v>
      </c>
      <c r="G562" s="169" t="e">
        <f>#REF!</f>
        <v>#REF!</v>
      </c>
      <c r="H562" s="170" t="e">
        <f>#REF!</f>
        <v>#REF!</v>
      </c>
      <c r="I562" s="169" t="e">
        <f>#REF!</f>
        <v>#REF!</v>
      </c>
      <c r="K562" s="263" t="s">
        <v>706</v>
      </c>
      <c r="L562" s="177">
        <v>3.5</v>
      </c>
      <c r="M562" s="229" t="e">
        <f>#REF!</f>
        <v>#REF!</v>
      </c>
      <c r="N562" s="229" t="e">
        <f>#REF!</f>
        <v>#REF!</v>
      </c>
      <c r="O562" s="229" t="e">
        <f>#REF!</f>
        <v>#REF!</v>
      </c>
      <c r="P562" s="229" t="e">
        <f>#REF!</f>
        <v>#REF!</v>
      </c>
      <c r="Q562" s="229" t="e">
        <f>#REF!</f>
        <v>#REF!</v>
      </c>
      <c r="R562" s="229" t="e">
        <f>#REF!</f>
        <v>#REF!</v>
      </c>
      <c r="S562" s="229" t="e">
        <f>#REF!</f>
        <v>#REF!</v>
      </c>
      <c r="T562" s="229" t="e">
        <f>#REF!</f>
        <v>#REF!</v>
      </c>
      <c r="U562" s="229" t="e">
        <f>#REF!</f>
        <v>#REF!</v>
      </c>
      <c r="V562" s="229" t="e">
        <f>#REF!</f>
        <v>#REF!</v>
      </c>
      <c r="W562" s="229" t="e">
        <f>#REF!</f>
        <v>#REF!</v>
      </c>
      <c r="X562" s="229" t="e">
        <f>#REF!</f>
        <v>#REF!</v>
      </c>
      <c r="Y562" s="229" t="e">
        <f>#REF!</f>
        <v>#REF!</v>
      </c>
      <c r="Z562" s="229" t="e">
        <f>#REF!</f>
        <v>#REF!</v>
      </c>
      <c r="AA562" s="229" t="e">
        <f>#REF!</f>
        <v>#REF!</v>
      </c>
      <c r="AB562" s="229" t="e">
        <f>#REF!</f>
        <v>#REF!</v>
      </c>
      <c r="AC562" s="229" t="e">
        <f>#REF!</f>
        <v>#REF!</v>
      </c>
      <c r="AD562" s="229" t="e">
        <f>#REF!</f>
        <v>#REF!</v>
      </c>
      <c r="AF562" s="229" t="e">
        <f t="shared" si="8"/>
        <v>#REF!</v>
      </c>
    </row>
    <row r="563" spans="3:32" ht="30" x14ac:dyDescent="0.25">
      <c r="C563" s="169" t="e">
        <f>#REF!</f>
        <v>#REF!</v>
      </c>
      <c r="D563" s="169">
        <v>2013</v>
      </c>
      <c r="E563" s="169" t="e">
        <f>#REF!</f>
        <v>#REF!</v>
      </c>
      <c r="F563" s="169" t="e">
        <f>#REF!</f>
        <v>#REF!</v>
      </c>
      <c r="G563" s="169" t="e">
        <f>#REF!</f>
        <v>#REF!</v>
      </c>
      <c r="H563" s="170" t="e">
        <f>#REF!</f>
        <v>#REF!</v>
      </c>
      <c r="I563" s="169" t="e">
        <f>#REF!</f>
        <v>#REF!</v>
      </c>
      <c r="K563" s="257" t="s">
        <v>804</v>
      </c>
      <c r="L563" s="177" t="s">
        <v>857</v>
      </c>
      <c r="M563" s="229" t="e">
        <f>#REF!</f>
        <v>#REF!</v>
      </c>
      <c r="N563" s="229" t="e">
        <f>#REF!</f>
        <v>#REF!</v>
      </c>
      <c r="O563" s="229" t="e">
        <f>#REF!</f>
        <v>#REF!</v>
      </c>
      <c r="P563" s="229" t="e">
        <f>#REF!</f>
        <v>#REF!</v>
      </c>
      <c r="Q563" s="229" t="e">
        <f>#REF!</f>
        <v>#REF!</v>
      </c>
      <c r="R563" s="229" t="e">
        <f>#REF!</f>
        <v>#REF!</v>
      </c>
      <c r="S563" s="229" t="e">
        <f>#REF!</f>
        <v>#REF!</v>
      </c>
      <c r="T563" s="229" t="e">
        <f>#REF!</f>
        <v>#REF!</v>
      </c>
      <c r="U563" s="229" t="e">
        <f>#REF!</f>
        <v>#REF!</v>
      </c>
      <c r="V563" s="229" t="e">
        <f>#REF!</f>
        <v>#REF!</v>
      </c>
      <c r="W563" s="229" t="e">
        <f>#REF!</f>
        <v>#REF!</v>
      </c>
      <c r="X563" s="229" t="e">
        <f>#REF!</f>
        <v>#REF!</v>
      </c>
      <c r="Y563" s="229" t="e">
        <f>#REF!</f>
        <v>#REF!</v>
      </c>
      <c r="Z563" s="229" t="e">
        <f>#REF!</f>
        <v>#REF!</v>
      </c>
      <c r="AA563" s="229" t="e">
        <f>#REF!</f>
        <v>#REF!</v>
      </c>
      <c r="AB563" s="229" t="e">
        <f>#REF!</f>
        <v>#REF!</v>
      </c>
      <c r="AC563" s="229" t="e">
        <f>#REF!</f>
        <v>#REF!</v>
      </c>
      <c r="AD563" s="229" t="e">
        <f>#REF!</f>
        <v>#REF!</v>
      </c>
      <c r="AF563" s="229" t="e">
        <f t="shared" si="8"/>
        <v>#REF!</v>
      </c>
    </row>
    <row r="564" spans="3:32" ht="45" x14ac:dyDescent="0.25">
      <c r="C564" s="169" t="e">
        <f>#REF!</f>
        <v>#REF!</v>
      </c>
      <c r="D564" s="169">
        <v>2013</v>
      </c>
      <c r="E564" s="169" t="e">
        <f>#REF!</f>
        <v>#REF!</v>
      </c>
      <c r="F564" s="169" t="e">
        <f>#REF!</f>
        <v>#REF!</v>
      </c>
      <c r="G564" s="169" t="e">
        <f>#REF!</f>
        <v>#REF!</v>
      </c>
      <c r="H564" s="170" t="e">
        <f>#REF!</f>
        <v>#REF!</v>
      </c>
      <c r="I564" s="169" t="e">
        <f>#REF!</f>
        <v>#REF!</v>
      </c>
      <c r="K564" s="257" t="s">
        <v>861</v>
      </c>
      <c r="L564" s="177" t="s">
        <v>858</v>
      </c>
      <c r="M564" s="229" t="e">
        <f>#REF!</f>
        <v>#REF!</v>
      </c>
      <c r="N564" s="229" t="e">
        <f>#REF!</f>
        <v>#REF!</v>
      </c>
      <c r="O564" s="229" t="e">
        <f>#REF!</f>
        <v>#REF!</v>
      </c>
      <c r="P564" s="229" t="e">
        <f>#REF!</f>
        <v>#REF!</v>
      </c>
      <c r="Q564" s="229" t="e">
        <f>#REF!</f>
        <v>#REF!</v>
      </c>
      <c r="R564" s="229" t="e">
        <f>#REF!</f>
        <v>#REF!</v>
      </c>
      <c r="S564" s="229" t="e">
        <f>#REF!</f>
        <v>#REF!</v>
      </c>
      <c r="T564" s="229" t="e">
        <f>#REF!</f>
        <v>#REF!</v>
      </c>
      <c r="U564" s="229" t="e">
        <f>#REF!</f>
        <v>#REF!</v>
      </c>
      <c r="V564" s="229" t="e">
        <f>#REF!</f>
        <v>#REF!</v>
      </c>
      <c r="W564" s="229" t="e">
        <f>#REF!</f>
        <v>#REF!</v>
      </c>
      <c r="X564" s="229" t="e">
        <f>#REF!</f>
        <v>#REF!</v>
      </c>
      <c r="Y564" s="229" t="e">
        <f>#REF!</f>
        <v>#REF!</v>
      </c>
      <c r="Z564" s="229" t="e">
        <f>#REF!</f>
        <v>#REF!</v>
      </c>
      <c r="AA564" s="229" t="e">
        <f>#REF!</f>
        <v>#REF!</v>
      </c>
      <c r="AB564" s="229" t="e">
        <f>#REF!</f>
        <v>#REF!</v>
      </c>
      <c r="AC564" s="229" t="e">
        <f>#REF!</f>
        <v>#REF!</v>
      </c>
      <c r="AD564" s="229" t="e">
        <f>#REF!</f>
        <v>#REF!</v>
      </c>
      <c r="AF564" s="229" t="e">
        <f t="shared" si="8"/>
        <v>#REF!</v>
      </c>
    </row>
    <row r="565" spans="3:32" ht="30" x14ac:dyDescent="0.25">
      <c r="C565" s="169" t="e">
        <f>#REF!</f>
        <v>#REF!</v>
      </c>
      <c r="D565" s="169">
        <v>2013</v>
      </c>
      <c r="E565" s="169" t="e">
        <f>#REF!</f>
        <v>#REF!</v>
      </c>
      <c r="F565" s="169" t="e">
        <f>#REF!</f>
        <v>#REF!</v>
      </c>
      <c r="G565" s="169" t="e">
        <f>#REF!</f>
        <v>#REF!</v>
      </c>
      <c r="H565" s="170" t="e">
        <f>#REF!</f>
        <v>#REF!</v>
      </c>
      <c r="I565" s="169" t="e">
        <f>#REF!</f>
        <v>#REF!</v>
      </c>
      <c r="K565" s="257" t="s">
        <v>805</v>
      </c>
      <c r="L565" s="177" t="s">
        <v>859</v>
      </c>
      <c r="M565" s="229" t="e">
        <f>#REF!</f>
        <v>#REF!</v>
      </c>
      <c r="N565" s="229" t="e">
        <f>#REF!</f>
        <v>#REF!</v>
      </c>
      <c r="O565" s="229" t="e">
        <f>#REF!</f>
        <v>#REF!</v>
      </c>
      <c r="P565" s="229" t="e">
        <f>#REF!</f>
        <v>#REF!</v>
      </c>
      <c r="Q565" s="229" t="e">
        <f>#REF!</f>
        <v>#REF!</v>
      </c>
      <c r="R565" s="229" t="e">
        <f>#REF!</f>
        <v>#REF!</v>
      </c>
      <c r="S565" s="229" t="e">
        <f>#REF!</f>
        <v>#REF!</v>
      </c>
      <c r="T565" s="229" t="e">
        <f>#REF!</f>
        <v>#REF!</v>
      </c>
      <c r="U565" s="229" t="e">
        <f>#REF!</f>
        <v>#REF!</v>
      </c>
      <c r="V565" s="229" t="e">
        <f>#REF!</f>
        <v>#REF!</v>
      </c>
      <c r="W565" s="229" t="e">
        <f>#REF!</f>
        <v>#REF!</v>
      </c>
      <c r="X565" s="229" t="e">
        <f>#REF!</f>
        <v>#REF!</v>
      </c>
      <c r="Y565" s="229" t="e">
        <f>#REF!</f>
        <v>#REF!</v>
      </c>
      <c r="Z565" s="229" t="e">
        <f>#REF!</f>
        <v>#REF!</v>
      </c>
      <c r="AA565" s="229" t="e">
        <f>#REF!</f>
        <v>#REF!</v>
      </c>
      <c r="AB565" s="229" t="e">
        <f>#REF!</f>
        <v>#REF!</v>
      </c>
      <c r="AC565" s="229" t="e">
        <f>#REF!</f>
        <v>#REF!</v>
      </c>
      <c r="AD565" s="229" t="e">
        <f>#REF!</f>
        <v>#REF!</v>
      </c>
      <c r="AF565" s="229" t="e">
        <f t="shared" si="8"/>
        <v>#REF!</v>
      </c>
    </row>
    <row r="566" spans="3:32" ht="30" x14ac:dyDescent="0.25">
      <c r="C566" s="169" t="e">
        <f>#REF!</f>
        <v>#REF!</v>
      </c>
      <c r="D566" s="169">
        <v>2013</v>
      </c>
      <c r="E566" s="169" t="e">
        <f>#REF!</f>
        <v>#REF!</v>
      </c>
      <c r="F566" s="169" t="e">
        <f>#REF!</f>
        <v>#REF!</v>
      </c>
      <c r="G566" s="169" t="e">
        <f>#REF!</f>
        <v>#REF!</v>
      </c>
      <c r="H566" s="170" t="e">
        <f>#REF!</f>
        <v>#REF!</v>
      </c>
      <c r="I566" s="169" t="e">
        <f>#REF!</f>
        <v>#REF!</v>
      </c>
      <c r="K566" s="257" t="s">
        <v>806</v>
      </c>
      <c r="L566" s="177" t="s">
        <v>860</v>
      </c>
      <c r="M566" s="229" t="e">
        <f>#REF!</f>
        <v>#REF!</v>
      </c>
      <c r="N566" s="229" t="e">
        <f>#REF!</f>
        <v>#REF!</v>
      </c>
      <c r="O566" s="229" t="e">
        <f>#REF!</f>
        <v>#REF!</v>
      </c>
      <c r="P566" s="229" t="e">
        <f>#REF!</f>
        <v>#REF!</v>
      </c>
      <c r="Q566" s="229" t="e">
        <f>#REF!</f>
        <v>#REF!</v>
      </c>
      <c r="R566" s="229" t="e">
        <f>#REF!</f>
        <v>#REF!</v>
      </c>
      <c r="S566" s="229" t="e">
        <f>#REF!</f>
        <v>#REF!</v>
      </c>
      <c r="T566" s="229" t="e">
        <f>#REF!</f>
        <v>#REF!</v>
      </c>
      <c r="U566" s="229" t="e">
        <f>#REF!</f>
        <v>#REF!</v>
      </c>
      <c r="V566" s="229" t="e">
        <f>#REF!</f>
        <v>#REF!</v>
      </c>
      <c r="W566" s="229" t="e">
        <f>#REF!</f>
        <v>#REF!</v>
      </c>
      <c r="X566" s="229" t="e">
        <f>#REF!</f>
        <v>#REF!</v>
      </c>
      <c r="Y566" s="229" t="e">
        <f>#REF!</f>
        <v>#REF!</v>
      </c>
      <c r="Z566" s="229" t="e">
        <f>#REF!</f>
        <v>#REF!</v>
      </c>
      <c r="AA566" s="229" t="e">
        <f>#REF!</f>
        <v>#REF!</v>
      </c>
      <c r="AB566" s="229" t="e">
        <f>#REF!</f>
        <v>#REF!</v>
      </c>
      <c r="AC566" s="229" t="e">
        <f>#REF!</f>
        <v>#REF!</v>
      </c>
      <c r="AD566" s="229" t="e">
        <f>#REF!</f>
        <v>#REF!</v>
      </c>
      <c r="AF566" s="229" t="e">
        <f t="shared" si="8"/>
        <v>#REF!</v>
      </c>
    </row>
    <row r="567" spans="3:32" ht="105" x14ac:dyDescent="0.25">
      <c r="C567" s="169" t="e">
        <f>#REF!</f>
        <v>#REF!</v>
      </c>
      <c r="D567" s="169">
        <v>2013</v>
      </c>
      <c r="E567" s="169" t="e">
        <f>#REF!</f>
        <v>#REF!</v>
      </c>
      <c r="F567" s="169" t="e">
        <f>#REF!</f>
        <v>#REF!</v>
      </c>
      <c r="G567" s="169" t="e">
        <f>#REF!</f>
        <v>#REF!</v>
      </c>
      <c r="H567" s="170" t="e">
        <f>#REF!</f>
        <v>#REF!</v>
      </c>
      <c r="I567" s="169" t="e">
        <f>#REF!</f>
        <v>#REF!</v>
      </c>
      <c r="K567" s="263" t="s">
        <v>712</v>
      </c>
      <c r="L567" s="177">
        <v>3.6</v>
      </c>
      <c r="M567" s="229" t="e">
        <f>#REF!</f>
        <v>#REF!</v>
      </c>
      <c r="N567" s="229" t="e">
        <f>#REF!</f>
        <v>#REF!</v>
      </c>
      <c r="O567" s="229" t="e">
        <f>#REF!</f>
        <v>#REF!</v>
      </c>
      <c r="P567" s="229" t="e">
        <f>#REF!</f>
        <v>#REF!</v>
      </c>
      <c r="Q567" s="229" t="e">
        <f>#REF!</f>
        <v>#REF!</v>
      </c>
      <c r="R567" s="229" t="e">
        <f>#REF!</f>
        <v>#REF!</v>
      </c>
      <c r="S567" s="229" t="e">
        <f>#REF!</f>
        <v>#REF!</v>
      </c>
      <c r="T567" s="229" t="e">
        <f>#REF!</f>
        <v>#REF!</v>
      </c>
      <c r="U567" s="229" t="e">
        <f>#REF!</f>
        <v>#REF!</v>
      </c>
      <c r="V567" s="229" t="e">
        <f>#REF!</f>
        <v>#REF!</v>
      </c>
      <c r="W567" s="229" t="e">
        <f>#REF!</f>
        <v>#REF!</v>
      </c>
      <c r="X567" s="229" t="e">
        <f>#REF!</f>
        <v>#REF!</v>
      </c>
      <c r="Y567" s="229" t="e">
        <f>#REF!</f>
        <v>#REF!</v>
      </c>
      <c r="Z567" s="229" t="e">
        <f>#REF!</f>
        <v>#REF!</v>
      </c>
      <c r="AA567" s="229" t="e">
        <f>#REF!</f>
        <v>#REF!</v>
      </c>
      <c r="AB567" s="229" t="e">
        <f>#REF!</f>
        <v>#REF!</v>
      </c>
      <c r="AC567" s="229" t="e">
        <f>#REF!</f>
        <v>#REF!</v>
      </c>
      <c r="AD567" s="229" t="e">
        <f>#REF!</f>
        <v>#REF!</v>
      </c>
      <c r="AF567" s="229" t="e">
        <f t="shared" si="8"/>
        <v>#REF!</v>
      </c>
    </row>
    <row r="568" spans="3:32" ht="30" x14ac:dyDescent="0.25">
      <c r="C568" s="169" t="e">
        <f>#REF!</f>
        <v>#REF!</v>
      </c>
      <c r="D568" s="169">
        <v>2013</v>
      </c>
      <c r="E568" s="169" t="e">
        <f>#REF!</f>
        <v>#REF!</v>
      </c>
      <c r="F568" s="169" t="e">
        <f>#REF!</f>
        <v>#REF!</v>
      </c>
      <c r="G568" s="169" t="e">
        <f>#REF!</f>
        <v>#REF!</v>
      </c>
      <c r="H568" s="170" t="e">
        <f>#REF!</f>
        <v>#REF!</v>
      </c>
      <c r="I568" s="169" t="e">
        <f>#REF!</f>
        <v>#REF!</v>
      </c>
      <c r="K568" s="257" t="s">
        <v>804</v>
      </c>
      <c r="L568" s="177" t="s">
        <v>862</v>
      </c>
      <c r="M568" s="229" t="e">
        <f>#REF!</f>
        <v>#REF!</v>
      </c>
      <c r="N568" s="229" t="e">
        <f>#REF!</f>
        <v>#REF!</v>
      </c>
      <c r="O568" s="229" t="e">
        <f>#REF!</f>
        <v>#REF!</v>
      </c>
      <c r="P568" s="229" t="e">
        <f>#REF!</f>
        <v>#REF!</v>
      </c>
      <c r="Q568" s="229" t="e">
        <f>#REF!</f>
        <v>#REF!</v>
      </c>
      <c r="R568" s="229" t="e">
        <f>#REF!</f>
        <v>#REF!</v>
      </c>
      <c r="S568" s="229" t="e">
        <f>#REF!</f>
        <v>#REF!</v>
      </c>
      <c r="T568" s="229" t="e">
        <f>#REF!</f>
        <v>#REF!</v>
      </c>
      <c r="U568" s="229" t="e">
        <f>#REF!</f>
        <v>#REF!</v>
      </c>
      <c r="V568" s="229" t="e">
        <f>#REF!</f>
        <v>#REF!</v>
      </c>
      <c r="W568" s="229" t="e">
        <f>#REF!</f>
        <v>#REF!</v>
      </c>
      <c r="X568" s="229" t="e">
        <f>#REF!</f>
        <v>#REF!</v>
      </c>
      <c r="Y568" s="229" t="e">
        <f>#REF!</f>
        <v>#REF!</v>
      </c>
      <c r="Z568" s="229" t="e">
        <f>#REF!</f>
        <v>#REF!</v>
      </c>
      <c r="AA568" s="229" t="e">
        <f>#REF!</f>
        <v>#REF!</v>
      </c>
      <c r="AB568" s="229" t="e">
        <f>#REF!</f>
        <v>#REF!</v>
      </c>
      <c r="AC568" s="229" t="e">
        <f>#REF!</f>
        <v>#REF!</v>
      </c>
      <c r="AD568" s="229" t="e">
        <f>#REF!</f>
        <v>#REF!</v>
      </c>
      <c r="AF568" s="229" t="e">
        <f t="shared" si="8"/>
        <v>#REF!</v>
      </c>
    </row>
    <row r="569" spans="3:32" ht="45" x14ac:dyDescent="0.25">
      <c r="C569" s="169" t="e">
        <f>#REF!</f>
        <v>#REF!</v>
      </c>
      <c r="D569" s="169">
        <v>2013</v>
      </c>
      <c r="E569" s="169" t="e">
        <f>#REF!</f>
        <v>#REF!</v>
      </c>
      <c r="F569" s="169" t="e">
        <f>#REF!</f>
        <v>#REF!</v>
      </c>
      <c r="G569" s="169" t="e">
        <f>#REF!</f>
        <v>#REF!</v>
      </c>
      <c r="H569" s="170" t="e">
        <f>#REF!</f>
        <v>#REF!</v>
      </c>
      <c r="I569" s="169" t="e">
        <f>#REF!</f>
        <v>#REF!</v>
      </c>
      <c r="K569" s="257" t="s">
        <v>861</v>
      </c>
      <c r="L569" s="177" t="s">
        <v>863</v>
      </c>
      <c r="M569" s="229" t="e">
        <f>#REF!</f>
        <v>#REF!</v>
      </c>
      <c r="N569" s="229" t="e">
        <f>#REF!</f>
        <v>#REF!</v>
      </c>
      <c r="O569" s="229" t="e">
        <f>#REF!</f>
        <v>#REF!</v>
      </c>
      <c r="P569" s="229" t="e">
        <f>#REF!</f>
        <v>#REF!</v>
      </c>
      <c r="Q569" s="229" t="e">
        <f>#REF!</f>
        <v>#REF!</v>
      </c>
      <c r="R569" s="229" t="e">
        <f>#REF!</f>
        <v>#REF!</v>
      </c>
      <c r="S569" s="229" t="e">
        <f>#REF!</f>
        <v>#REF!</v>
      </c>
      <c r="T569" s="229" t="e">
        <f>#REF!</f>
        <v>#REF!</v>
      </c>
      <c r="U569" s="229" t="e">
        <f>#REF!</f>
        <v>#REF!</v>
      </c>
      <c r="V569" s="229" t="e">
        <f>#REF!</f>
        <v>#REF!</v>
      </c>
      <c r="W569" s="229" t="e">
        <f>#REF!</f>
        <v>#REF!</v>
      </c>
      <c r="X569" s="229" t="e">
        <f>#REF!</f>
        <v>#REF!</v>
      </c>
      <c r="Y569" s="229" t="e">
        <f>#REF!</f>
        <v>#REF!</v>
      </c>
      <c r="Z569" s="229" t="e">
        <f>#REF!</f>
        <v>#REF!</v>
      </c>
      <c r="AA569" s="229" t="e">
        <f>#REF!</f>
        <v>#REF!</v>
      </c>
      <c r="AB569" s="229" t="e">
        <f>#REF!</f>
        <v>#REF!</v>
      </c>
      <c r="AC569" s="229" t="e">
        <f>#REF!</f>
        <v>#REF!</v>
      </c>
      <c r="AD569" s="229" t="e">
        <f>#REF!</f>
        <v>#REF!</v>
      </c>
      <c r="AF569" s="229" t="e">
        <f t="shared" si="8"/>
        <v>#REF!</v>
      </c>
    </row>
    <row r="570" spans="3:32" ht="30" x14ac:dyDescent="0.25">
      <c r="C570" s="169" t="e">
        <f>#REF!</f>
        <v>#REF!</v>
      </c>
      <c r="D570" s="169">
        <v>2013</v>
      </c>
      <c r="E570" s="169" t="e">
        <f>#REF!</f>
        <v>#REF!</v>
      </c>
      <c r="F570" s="169" t="e">
        <f>#REF!</f>
        <v>#REF!</v>
      </c>
      <c r="G570" s="169" t="e">
        <f>#REF!</f>
        <v>#REF!</v>
      </c>
      <c r="H570" s="170" t="e">
        <f>#REF!</f>
        <v>#REF!</v>
      </c>
      <c r="I570" s="169" t="e">
        <f>#REF!</f>
        <v>#REF!</v>
      </c>
      <c r="K570" s="257" t="s">
        <v>805</v>
      </c>
      <c r="L570" s="177" t="s">
        <v>864</v>
      </c>
      <c r="M570" s="229" t="e">
        <f>#REF!</f>
        <v>#REF!</v>
      </c>
      <c r="N570" s="229" t="e">
        <f>#REF!</f>
        <v>#REF!</v>
      </c>
      <c r="O570" s="229" t="e">
        <f>#REF!</f>
        <v>#REF!</v>
      </c>
      <c r="P570" s="229" t="e">
        <f>#REF!</f>
        <v>#REF!</v>
      </c>
      <c r="Q570" s="229" t="e">
        <f>#REF!</f>
        <v>#REF!</v>
      </c>
      <c r="R570" s="229" t="e">
        <f>#REF!</f>
        <v>#REF!</v>
      </c>
      <c r="S570" s="229" t="e">
        <f>#REF!</f>
        <v>#REF!</v>
      </c>
      <c r="T570" s="229" t="e">
        <f>#REF!</f>
        <v>#REF!</v>
      </c>
      <c r="U570" s="229" t="e">
        <f>#REF!</f>
        <v>#REF!</v>
      </c>
      <c r="V570" s="229" t="e">
        <f>#REF!</f>
        <v>#REF!</v>
      </c>
      <c r="W570" s="229" t="e">
        <f>#REF!</f>
        <v>#REF!</v>
      </c>
      <c r="X570" s="229" t="e">
        <f>#REF!</f>
        <v>#REF!</v>
      </c>
      <c r="Y570" s="229" t="e">
        <f>#REF!</f>
        <v>#REF!</v>
      </c>
      <c r="Z570" s="229" t="e">
        <f>#REF!</f>
        <v>#REF!</v>
      </c>
      <c r="AA570" s="229" t="e">
        <f>#REF!</f>
        <v>#REF!</v>
      </c>
      <c r="AB570" s="229" t="e">
        <f>#REF!</f>
        <v>#REF!</v>
      </c>
      <c r="AC570" s="229" t="e">
        <f>#REF!</f>
        <v>#REF!</v>
      </c>
      <c r="AD570" s="229" t="e">
        <f>#REF!</f>
        <v>#REF!</v>
      </c>
      <c r="AF570" s="229" t="e">
        <f t="shared" si="8"/>
        <v>#REF!</v>
      </c>
    </row>
    <row r="571" spans="3:32" ht="30" x14ac:dyDescent="0.25">
      <c r="C571" s="169" t="e">
        <f>#REF!</f>
        <v>#REF!</v>
      </c>
      <c r="D571" s="169">
        <v>2013</v>
      </c>
      <c r="E571" s="169" t="e">
        <f>#REF!</f>
        <v>#REF!</v>
      </c>
      <c r="F571" s="169" t="e">
        <f>#REF!</f>
        <v>#REF!</v>
      </c>
      <c r="G571" s="169" t="e">
        <f>#REF!</f>
        <v>#REF!</v>
      </c>
      <c r="H571" s="170" t="e">
        <f>#REF!</f>
        <v>#REF!</v>
      </c>
      <c r="I571" s="169" t="e">
        <f>#REF!</f>
        <v>#REF!</v>
      </c>
      <c r="K571" s="257" t="s">
        <v>806</v>
      </c>
      <c r="L571" s="177" t="s">
        <v>865</v>
      </c>
      <c r="M571" s="229" t="e">
        <f>#REF!</f>
        <v>#REF!</v>
      </c>
      <c r="N571" s="229" t="e">
        <f>#REF!</f>
        <v>#REF!</v>
      </c>
      <c r="O571" s="229" t="e">
        <f>#REF!</f>
        <v>#REF!</v>
      </c>
      <c r="P571" s="229" t="e">
        <f>#REF!</f>
        <v>#REF!</v>
      </c>
      <c r="Q571" s="229" t="e">
        <f>#REF!</f>
        <v>#REF!</v>
      </c>
      <c r="R571" s="229" t="e">
        <f>#REF!</f>
        <v>#REF!</v>
      </c>
      <c r="S571" s="229" t="e">
        <f>#REF!</f>
        <v>#REF!</v>
      </c>
      <c r="T571" s="229" t="e">
        <f>#REF!</f>
        <v>#REF!</v>
      </c>
      <c r="U571" s="229" t="e">
        <f>#REF!</f>
        <v>#REF!</v>
      </c>
      <c r="V571" s="229" t="e">
        <f>#REF!</f>
        <v>#REF!</v>
      </c>
      <c r="W571" s="229" t="e">
        <f>#REF!</f>
        <v>#REF!</v>
      </c>
      <c r="X571" s="229" t="e">
        <f>#REF!</f>
        <v>#REF!</v>
      </c>
      <c r="Y571" s="229" t="e">
        <f>#REF!</f>
        <v>#REF!</v>
      </c>
      <c r="Z571" s="229" t="e">
        <f>#REF!</f>
        <v>#REF!</v>
      </c>
      <c r="AA571" s="229" t="e">
        <f>#REF!</f>
        <v>#REF!</v>
      </c>
      <c r="AB571" s="229" t="e">
        <f>#REF!</f>
        <v>#REF!</v>
      </c>
      <c r="AC571" s="229" t="e">
        <f>#REF!</f>
        <v>#REF!</v>
      </c>
      <c r="AD571" s="229" t="e">
        <f>#REF!</f>
        <v>#REF!</v>
      </c>
      <c r="AF571" s="229" t="e">
        <f t="shared" si="8"/>
        <v>#REF!</v>
      </c>
    </row>
    <row r="572" spans="3:32" ht="105" x14ac:dyDescent="0.25">
      <c r="C572" s="169" t="e">
        <f>#REF!</f>
        <v>#REF!</v>
      </c>
      <c r="D572" s="169">
        <v>2013</v>
      </c>
      <c r="E572" s="169" t="e">
        <f>#REF!</f>
        <v>#REF!</v>
      </c>
      <c r="F572" s="169" t="e">
        <f>#REF!</f>
        <v>#REF!</v>
      </c>
      <c r="G572" s="169" t="e">
        <f>#REF!</f>
        <v>#REF!</v>
      </c>
      <c r="H572" s="170" t="e">
        <f>#REF!</f>
        <v>#REF!</v>
      </c>
      <c r="I572" s="169" t="e">
        <f>#REF!</f>
        <v>#REF!</v>
      </c>
      <c r="K572" s="263" t="s">
        <v>714</v>
      </c>
      <c r="L572" s="177">
        <v>3.7</v>
      </c>
      <c r="M572" s="229" t="e">
        <f>#REF!</f>
        <v>#REF!</v>
      </c>
      <c r="N572" s="229" t="e">
        <f>#REF!</f>
        <v>#REF!</v>
      </c>
      <c r="O572" s="229" t="e">
        <f>#REF!</f>
        <v>#REF!</v>
      </c>
      <c r="P572" s="229" t="e">
        <f>#REF!</f>
        <v>#REF!</v>
      </c>
      <c r="Q572" s="229" t="e">
        <f>#REF!</f>
        <v>#REF!</v>
      </c>
      <c r="R572" s="229" t="e">
        <f>#REF!</f>
        <v>#REF!</v>
      </c>
      <c r="S572" s="229" t="e">
        <f>#REF!</f>
        <v>#REF!</v>
      </c>
      <c r="T572" s="229" t="e">
        <f>#REF!</f>
        <v>#REF!</v>
      </c>
      <c r="U572" s="229" t="e">
        <f>#REF!</f>
        <v>#REF!</v>
      </c>
      <c r="V572" s="229" t="e">
        <f>#REF!</f>
        <v>#REF!</v>
      </c>
      <c r="W572" s="229" t="e">
        <f>#REF!</f>
        <v>#REF!</v>
      </c>
      <c r="X572" s="229" t="e">
        <f>#REF!</f>
        <v>#REF!</v>
      </c>
      <c r="Y572" s="229" t="e">
        <f>#REF!</f>
        <v>#REF!</v>
      </c>
      <c r="Z572" s="229" t="e">
        <f>#REF!</f>
        <v>#REF!</v>
      </c>
      <c r="AA572" s="229" t="e">
        <f>#REF!</f>
        <v>#REF!</v>
      </c>
      <c r="AB572" s="229" t="e">
        <f>#REF!</f>
        <v>#REF!</v>
      </c>
      <c r="AC572" s="229" t="e">
        <f>#REF!</f>
        <v>#REF!</v>
      </c>
      <c r="AD572" s="229" t="e">
        <f>#REF!</f>
        <v>#REF!</v>
      </c>
      <c r="AF572" s="229" t="e">
        <f t="shared" si="8"/>
        <v>#REF!</v>
      </c>
    </row>
    <row r="573" spans="3:32" ht="135" x14ac:dyDescent="0.25">
      <c r="C573" s="169" t="e">
        <f>#REF!</f>
        <v>#REF!</v>
      </c>
      <c r="D573" s="169">
        <v>2013</v>
      </c>
      <c r="E573" s="169" t="e">
        <f>#REF!</f>
        <v>#REF!</v>
      </c>
      <c r="F573" s="169" t="e">
        <f>#REF!</f>
        <v>#REF!</v>
      </c>
      <c r="G573" s="169" t="e">
        <f>#REF!</f>
        <v>#REF!</v>
      </c>
      <c r="H573" s="170" t="e">
        <f>#REF!</f>
        <v>#REF!</v>
      </c>
      <c r="I573" s="169" t="e">
        <f>#REF!</f>
        <v>#REF!</v>
      </c>
      <c r="K573" s="257" t="s">
        <v>869</v>
      </c>
      <c r="L573" s="177" t="s">
        <v>866</v>
      </c>
      <c r="M573" s="229" t="e">
        <f>#REF!</f>
        <v>#REF!</v>
      </c>
      <c r="N573" s="229" t="e">
        <f>#REF!</f>
        <v>#REF!</v>
      </c>
      <c r="O573" s="229" t="e">
        <f>#REF!</f>
        <v>#REF!</v>
      </c>
      <c r="P573" s="229" t="e">
        <f>#REF!</f>
        <v>#REF!</v>
      </c>
      <c r="Q573" s="229" t="e">
        <f>#REF!</f>
        <v>#REF!</v>
      </c>
      <c r="R573" s="229" t="e">
        <f>#REF!</f>
        <v>#REF!</v>
      </c>
      <c r="S573" s="229" t="e">
        <f>#REF!</f>
        <v>#REF!</v>
      </c>
      <c r="T573" s="229" t="e">
        <f>#REF!</f>
        <v>#REF!</v>
      </c>
      <c r="U573" s="229" t="e">
        <f>#REF!</f>
        <v>#REF!</v>
      </c>
      <c r="V573" s="229" t="e">
        <f>#REF!</f>
        <v>#REF!</v>
      </c>
      <c r="W573" s="229" t="e">
        <f>#REF!</f>
        <v>#REF!</v>
      </c>
      <c r="X573" s="229" t="e">
        <f>#REF!</f>
        <v>#REF!</v>
      </c>
      <c r="Y573" s="229" t="e">
        <f>#REF!</f>
        <v>#REF!</v>
      </c>
      <c r="Z573" s="229" t="e">
        <f>#REF!</f>
        <v>#REF!</v>
      </c>
      <c r="AA573" s="229" t="e">
        <f>#REF!</f>
        <v>#REF!</v>
      </c>
      <c r="AB573" s="229" t="e">
        <f>#REF!</f>
        <v>#REF!</v>
      </c>
      <c r="AC573" s="229" t="e">
        <f>#REF!</f>
        <v>#REF!</v>
      </c>
      <c r="AD573" s="229" t="e">
        <f>#REF!</f>
        <v>#REF!</v>
      </c>
      <c r="AF573" s="229" t="e">
        <f t="shared" si="8"/>
        <v>#REF!</v>
      </c>
    </row>
    <row r="574" spans="3:32" ht="30" x14ac:dyDescent="0.25">
      <c r="C574" s="169" t="e">
        <f>#REF!</f>
        <v>#REF!</v>
      </c>
      <c r="D574" s="169">
        <v>2013</v>
      </c>
      <c r="E574" s="169" t="e">
        <f>#REF!</f>
        <v>#REF!</v>
      </c>
      <c r="F574" s="169" t="e">
        <f>#REF!</f>
        <v>#REF!</v>
      </c>
      <c r="G574" s="169" t="e">
        <f>#REF!</f>
        <v>#REF!</v>
      </c>
      <c r="H574" s="170" t="e">
        <f>#REF!</f>
        <v>#REF!</v>
      </c>
      <c r="I574" s="169" t="e">
        <f>#REF!</f>
        <v>#REF!</v>
      </c>
      <c r="K574" s="257" t="s">
        <v>870</v>
      </c>
      <c r="L574" s="177" t="s">
        <v>867</v>
      </c>
      <c r="M574" s="229" t="e">
        <f>#REF!</f>
        <v>#REF!</v>
      </c>
      <c r="N574" s="229" t="e">
        <f>#REF!</f>
        <v>#REF!</v>
      </c>
      <c r="O574" s="229" t="e">
        <f>#REF!</f>
        <v>#REF!</v>
      </c>
      <c r="P574" s="229" t="e">
        <f>#REF!</f>
        <v>#REF!</v>
      </c>
      <c r="Q574" s="229" t="e">
        <f>#REF!</f>
        <v>#REF!</v>
      </c>
      <c r="R574" s="229" t="e">
        <f>#REF!</f>
        <v>#REF!</v>
      </c>
      <c r="S574" s="229" t="e">
        <f>#REF!</f>
        <v>#REF!</v>
      </c>
      <c r="T574" s="229" t="e">
        <f>#REF!</f>
        <v>#REF!</v>
      </c>
      <c r="U574" s="229" t="e">
        <f>#REF!</f>
        <v>#REF!</v>
      </c>
      <c r="V574" s="229" t="e">
        <f>#REF!</f>
        <v>#REF!</v>
      </c>
      <c r="W574" s="229" t="e">
        <f>#REF!</f>
        <v>#REF!</v>
      </c>
      <c r="X574" s="229" t="e">
        <f>#REF!</f>
        <v>#REF!</v>
      </c>
      <c r="Y574" s="229" t="e">
        <f>#REF!</f>
        <v>#REF!</v>
      </c>
      <c r="Z574" s="229" t="e">
        <f>#REF!</f>
        <v>#REF!</v>
      </c>
      <c r="AA574" s="229" t="e">
        <f>#REF!</f>
        <v>#REF!</v>
      </c>
      <c r="AB574" s="229" t="e">
        <f>#REF!</f>
        <v>#REF!</v>
      </c>
      <c r="AC574" s="229" t="e">
        <f>#REF!</f>
        <v>#REF!</v>
      </c>
      <c r="AD574" s="229" t="e">
        <f>#REF!</f>
        <v>#REF!</v>
      </c>
      <c r="AF574" s="229" t="e">
        <f t="shared" si="8"/>
        <v>#REF!</v>
      </c>
    </row>
    <row r="575" spans="3:32" ht="30" x14ac:dyDescent="0.25">
      <c r="C575" s="169" t="e">
        <f>#REF!</f>
        <v>#REF!</v>
      </c>
      <c r="D575" s="169">
        <v>2013</v>
      </c>
      <c r="E575" s="169" t="e">
        <f>#REF!</f>
        <v>#REF!</v>
      </c>
      <c r="F575" s="169" t="e">
        <f>#REF!</f>
        <v>#REF!</v>
      </c>
      <c r="G575" s="169" t="e">
        <f>#REF!</f>
        <v>#REF!</v>
      </c>
      <c r="H575" s="170" t="e">
        <f>#REF!</f>
        <v>#REF!</v>
      </c>
      <c r="I575" s="169" t="e">
        <f>#REF!</f>
        <v>#REF!</v>
      </c>
      <c r="K575" s="257" t="s">
        <v>804</v>
      </c>
      <c r="L575" s="177" t="s">
        <v>868</v>
      </c>
      <c r="M575" s="229" t="e">
        <f>#REF!</f>
        <v>#REF!</v>
      </c>
      <c r="N575" s="229" t="e">
        <f>#REF!</f>
        <v>#REF!</v>
      </c>
      <c r="O575" s="229" t="e">
        <f>#REF!</f>
        <v>#REF!</v>
      </c>
      <c r="P575" s="229" t="e">
        <f>#REF!</f>
        <v>#REF!</v>
      </c>
      <c r="Q575" s="229" t="e">
        <f>#REF!</f>
        <v>#REF!</v>
      </c>
      <c r="R575" s="229" t="e">
        <f>#REF!</f>
        <v>#REF!</v>
      </c>
      <c r="S575" s="229" t="e">
        <f>#REF!</f>
        <v>#REF!</v>
      </c>
      <c r="T575" s="229" t="e">
        <f>#REF!</f>
        <v>#REF!</v>
      </c>
      <c r="U575" s="229" t="e">
        <f>#REF!</f>
        <v>#REF!</v>
      </c>
      <c r="V575" s="229" t="e">
        <f>#REF!</f>
        <v>#REF!</v>
      </c>
      <c r="W575" s="229" t="e">
        <f>#REF!</f>
        <v>#REF!</v>
      </c>
      <c r="X575" s="229" t="e">
        <f>#REF!</f>
        <v>#REF!</v>
      </c>
      <c r="Y575" s="229" t="e">
        <f>#REF!</f>
        <v>#REF!</v>
      </c>
      <c r="Z575" s="229" t="e">
        <f>#REF!</f>
        <v>#REF!</v>
      </c>
      <c r="AA575" s="229" t="e">
        <f>#REF!</f>
        <v>#REF!</v>
      </c>
      <c r="AB575" s="229" t="e">
        <f>#REF!</f>
        <v>#REF!</v>
      </c>
      <c r="AC575" s="229" t="e">
        <f>#REF!</f>
        <v>#REF!</v>
      </c>
      <c r="AD575" s="229" t="e">
        <f>#REF!</f>
        <v>#REF!</v>
      </c>
      <c r="AF575" s="229" t="e">
        <f t="shared" si="8"/>
        <v>#REF!</v>
      </c>
    </row>
    <row r="576" spans="3:32" ht="45" x14ac:dyDescent="0.25">
      <c r="C576" s="169" t="e">
        <f>#REF!</f>
        <v>#REF!</v>
      </c>
      <c r="D576" s="169">
        <v>2013</v>
      </c>
      <c r="E576" s="169" t="e">
        <f>#REF!</f>
        <v>#REF!</v>
      </c>
      <c r="F576" s="169" t="e">
        <f>#REF!</f>
        <v>#REF!</v>
      </c>
      <c r="G576" s="169" t="e">
        <f>#REF!</f>
        <v>#REF!</v>
      </c>
      <c r="H576" s="170" t="e">
        <f>#REF!</f>
        <v>#REF!</v>
      </c>
      <c r="I576" s="169" t="e">
        <f>#REF!</f>
        <v>#REF!</v>
      </c>
      <c r="K576" s="257" t="s">
        <v>861</v>
      </c>
      <c r="L576" s="177" t="s">
        <v>871</v>
      </c>
      <c r="M576" s="229" t="e">
        <f>#REF!</f>
        <v>#REF!</v>
      </c>
      <c r="N576" s="229" t="e">
        <f>#REF!</f>
        <v>#REF!</v>
      </c>
      <c r="O576" s="229" t="e">
        <f>#REF!</f>
        <v>#REF!</v>
      </c>
      <c r="P576" s="229" t="e">
        <f>#REF!</f>
        <v>#REF!</v>
      </c>
      <c r="Q576" s="229" t="e">
        <f>#REF!</f>
        <v>#REF!</v>
      </c>
      <c r="R576" s="229" t="e">
        <f>#REF!</f>
        <v>#REF!</v>
      </c>
      <c r="S576" s="229" t="e">
        <f>#REF!</f>
        <v>#REF!</v>
      </c>
      <c r="T576" s="229" t="e">
        <f>#REF!</f>
        <v>#REF!</v>
      </c>
      <c r="U576" s="229" t="e">
        <f>#REF!</f>
        <v>#REF!</v>
      </c>
      <c r="V576" s="229" t="e">
        <f>#REF!</f>
        <v>#REF!</v>
      </c>
      <c r="W576" s="229" t="e">
        <f>#REF!</f>
        <v>#REF!</v>
      </c>
      <c r="X576" s="229" t="e">
        <f>#REF!</f>
        <v>#REF!</v>
      </c>
      <c r="Y576" s="229" t="e">
        <f>#REF!</f>
        <v>#REF!</v>
      </c>
      <c r="Z576" s="229" t="e">
        <f>#REF!</f>
        <v>#REF!</v>
      </c>
      <c r="AA576" s="229" t="e">
        <f>#REF!</f>
        <v>#REF!</v>
      </c>
      <c r="AB576" s="229" t="e">
        <f>#REF!</f>
        <v>#REF!</v>
      </c>
      <c r="AC576" s="229" t="e">
        <f>#REF!</f>
        <v>#REF!</v>
      </c>
      <c r="AD576" s="229" t="e">
        <f>#REF!</f>
        <v>#REF!</v>
      </c>
      <c r="AF576" s="229" t="e">
        <f t="shared" si="8"/>
        <v>#REF!</v>
      </c>
    </row>
    <row r="577" spans="3:32" ht="30" x14ac:dyDescent="0.25">
      <c r="C577" s="169" t="e">
        <f>#REF!</f>
        <v>#REF!</v>
      </c>
      <c r="D577" s="169">
        <v>2013</v>
      </c>
      <c r="E577" s="169" t="e">
        <f>#REF!</f>
        <v>#REF!</v>
      </c>
      <c r="F577" s="169" t="e">
        <f>#REF!</f>
        <v>#REF!</v>
      </c>
      <c r="G577" s="169" t="e">
        <f>#REF!</f>
        <v>#REF!</v>
      </c>
      <c r="H577" s="170" t="e">
        <f>#REF!</f>
        <v>#REF!</v>
      </c>
      <c r="I577" s="169" t="e">
        <f>#REF!</f>
        <v>#REF!</v>
      </c>
      <c r="K577" s="257" t="s">
        <v>805</v>
      </c>
      <c r="L577" s="177" t="s">
        <v>872</v>
      </c>
      <c r="M577" s="229" t="e">
        <f>#REF!</f>
        <v>#REF!</v>
      </c>
      <c r="N577" s="229" t="e">
        <f>#REF!</f>
        <v>#REF!</v>
      </c>
      <c r="O577" s="229" t="e">
        <f>#REF!</f>
        <v>#REF!</v>
      </c>
      <c r="P577" s="229" t="e">
        <f>#REF!</f>
        <v>#REF!</v>
      </c>
      <c r="Q577" s="229" t="e">
        <f>#REF!</f>
        <v>#REF!</v>
      </c>
      <c r="R577" s="229" t="e">
        <f>#REF!</f>
        <v>#REF!</v>
      </c>
      <c r="S577" s="229" t="e">
        <f>#REF!</f>
        <v>#REF!</v>
      </c>
      <c r="T577" s="229" t="e">
        <f>#REF!</f>
        <v>#REF!</v>
      </c>
      <c r="U577" s="229" t="e">
        <f>#REF!</f>
        <v>#REF!</v>
      </c>
      <c r="V577" s="229" t="e">
        <f>#REF!</f>
        <v>#REF!</v>
      </c>
      <c r="W577" s="229" t="e">
        <f>#REF!</f>
        <v>#REF!</v>
      </c>
      <c r="X577" s="229" t="e">
        <f>#REF!</f>
        <v>#REF!</v>
      </c>
      <c r="Y577" s="229" t="e">
        <f>#REF!</f>
        <v>#REF!</v>
      </c>
      <c r="Z577" s="229" t="e">
        <f>#REF!</f>
        <v>#REF!</v>
      </c>
      <c r="AA577" s="229" t="e">
        <f>#REF!</f>
        <v>#REF!</v>
      </c>
      <c r="AB577" s="229" t="e">
        <f>#REF!</f>
        <v>#REF!</v>
      </c>
      <c r="AC577" s="229" t="e">
        <f>#REF!</f>
        <v>#REF!</v>
      </c>
      <c r="AD577" s="229" t="e">
        <f>#REF!</f>
        <v>#REF!</v>
      </c>
      <c r="AF577" s="229" t="e">
        <f t="shared" si="8"/>
        <v>#REF!</v>
      </c>
    </row>
    <row r="578" spans="3:32" ht="30" x14ac:dyDescent="0.25">
      <c r="C578" s="169" t="e">
        <f>#REF!</f>
        <v>#REF!</v>
      </c>
      <c r="D578" s="169">
        <v>2013</v>
      </c>
      <c r="E578" s="169" t="e">
        <f>#REF!</f>
        <v>#REF!</v>
      </c>
      <c r="F578" s="169" t="e">
        <f>#REF!</f>
        <v>#REF!</v>
      </c>
      <c r="G578" s="169" t="e">
        <f>#REF!</f>
        <v>#REF!</v>
      </c>
      <c r="H578" s="170" t="e">
        <f>#REF!</f>
        <v>#REF!</v>
      </c>
      <c r="I578" s="169" t="e">
        <f>#REF!</f>
        <v>#REF!</v>
      </c>
      <c r="K578" s="257" t="s">
        <v>806</v>
      </c>
      <c r="L578" s="177" t="s">
        <v>873</v>
      </c>
      <c r="M578" s="229" t="e">
        <f>#REF!</f>
        <v>#REF!</v>
      </c>
      <c r="N578" s="229" t="e">
        <f>#REF!</f>
        <v>#REF!</v>
      </c>
      <c r="O578" s="229" t="e">
        <f>#REF!</f>
        <v>#REF!</v>
      </c>
      <c r="P578" s="229" t="e">
        <f>#REF!</f>
        <v>#REF!</v>
      </c>
      <c r="Q578" s="229" t="e">
        <f>#REF!</f>
        <v>#REF!</v>
      </c>
      <c r="R578" s="229" t="e">
        <f>#REF!</f>
        <v>#REF!</v>
      </c>
      <c r="S578" s="229" t="e">
        <f>#REF!</f>
        <v>#REF!</v>
      </c>
      <c r="T578" s="229" t="e">
        <f>#REF!</f>
        <v>#REF!</v>
      </c>
      <c r="U578" s="229" t="e">
        <f>#REF!</f>
        <v>#REF!</v>
      </c>
      <c r="V578" s="229" t="e">
        <f>#REF!</f>
        <v>#REF!</v>
      </c>
      <c r="W578" s="229" t="e">
        <f>#REF!</f>
        <v>#REF!</v>
      </c>
      <c r="X578" s="229" t="e">
        <f>#REF!</f>
        <v>#REF!</v>
      </c>
      <c r="Y578" s="229" t="e">
        <f>#REF!</f>
        <v>#REF!</v>
      </c>
      <c r="Z578" s="229" t="e">
        <f>#REF!</f>
        <v>#REF!</v>
      </c>
      <c r="AA578" s="229" t="e">
        <f>#REF!</f>
        <v>#REF!</v>
      </c>
      <c r="AB578" s="229" t="e">
        <f>#REF!</f>
        <v>#REF!</v>
      </c>
      <c r="AC578" s="229" t="e">
        <f>#REF!</f>
        <v>#REF!</v>
      </c>
      <c r="AD578" s="229" t="e">
        <f>#REF!</f>
        <v>#REF!</v>
      </c>
      <c r="AF578" s="229" t="e">
        <f t="shared" si="8"/>
        <v>#REF!</v>
      </c>
    </row>
    <row r="579" spans="3:32" ht="30" x14ac:dyDescent="0.25">
      <c r="C579" s="169" t="e">
        <f>#REF!</f>
        <v>#REF!</v>
      </c>
      <c r="D579" s="169">
        <v>2013</v>
      </c>
      <c r="E579" s="169" t="e">
        <f>#REF!</f>
        <v>#REF!</v>
      </c>
      <c r="F579" s="169" t="e">
        <f>#REF!</f>
        <v>#REF!</v>
      </c>
      <c r="G579" s="169" t="e">
        <f>#REF!</f>
        <v>#REF!</v>
      </c>
      <c r="H579" s="170" t="e">
        <f>#REF!</f>
        <v>#REF!</v>
      </c>
      <c r="I579" s="169" t="e">
        <f>#REF!</f>
        <v>#REF!</v>
      </c>
      <c r="K579" s="257" t="s">
        <v>878</v>
      </c>
      <c r="L579" s="177" t="s">
        <v>874</v>
      </c>
      <c r="M579" s="229" t="e">
        <f>#REF!</f>
        <v>#REF!</v>
      </c>
      <c r="N579" s="229" t="e">
        <f>#REF!</f>
        <v>#REF!</v>
      </c>
      <c r="O579" s="229" t="e">
        <f>#REF!</f>
        <v>#REF!</v>
      </c>
      <c r="P579" s="229" t="e">
        <f>#REF!</f>
        <v>#REF!</v>
      </c>
      <c r="Q579" s="229" t="e">
        <f>#REF!</f>
        <v>#REF!</v>
      </c>
      <c r="R579" s="229" t="e">
        <f>#REF!</f>
        <v>#REF!</v>
      </c>
      <c r="S579" s="229" t="e">
        <f>#REF!</f>
        <v>#REF!</v>
      </c>
      <c r="T579" s="229" t="e">
        <f>#REF!</f>
        <v>#REF!</v>
      </c>
      <c r="U579" s="229" t="e">
        <f>#REF!</f>
        <v>#REF!</v>
      </c>
      <c r="V579" s="229" t="e">
        <f>#REF!</f>
        <v>#REF!</v>
      </c>
      <c r="W579" s="229" t="e">
        <f>#REF!</f>
        <v>#REF!</v>
      </c>
      <c r="X579" s="229" t="e">
        <f>#REF!</f>
        <v>#REF!</v>
      </c>
      <c r="Y579" s="229" t="e">
        <f>#REF!</f>
        <v>#REF!</v>
      </c>
      <c r="Z579" s="229" t="e">
        <f>#REF!</f>
        <v>#REF!</v>
      </c>
      <c r="AA579" s="229" t="e">
        <f>#REF!</f>
        <v>#REF!</v>
      </c>
      <c r="AB579" s="229" t="e">
        <f>#REF!</f>
        <v>#REF!</v>
      </c>
      <c r="AC579" s="229" t="e">
        <f>#REF!</f>
        <v>#REF!</v>
      </c>
      <c r="AD579" s="229" t="e">
        <f>#REF!</f>
        <v>#REF!</v>
      </c>
      <c r="AF579" s="229" t="e">
        <f t="shared" si="8"/>
        <v>#REF!</v>
      </c>
    </row>
    <row r="580" spans="3:32" ht="60" x14ac:dyDescent="0.25">
      <c r="C580" s="169" t="e">
        <f>#REF!</f>
        <v>#REF!</v>
      </c>
      <c r="D580" s="169">
        <v>2013</v>
      </c>
      <c r="E580" s="169" t="e">
        <f>#REF!</f>
        <v>#REF!</v>
      </c>
      <c r="F580" s="169" t="e">
        <f>#REF!</f>
        <v>#REF!</v>
      </c>
      <c r="G580" s="169" t="e">
        <f>#REF!</f>
        <v>#REF!</v>
      </c>
      <c r="H580" s="170" t="e">
        <f>#REF!</f>
        <v>#REF!</v>
      </c>
      <c r="I580" s="169" t="e">
        <f>#REF!</f>
        <v>#REF!</v>
      </c>
      <c r="K580" s="257" t="s">
        <v>879</v>
      </c>
      <c r="L580" s="177" t="s">
        <v>875</v>
      </c>
      <c r="M580" s="229" t="e">
        <f>#REF!</f>
        <v>#REF!</v>
      </c>
      <c r="N580" s="229" t="e">
        <f>#REF!</f>
        <v>#REF!</v>
      </c>
      <c r="O580" s="229" t="e">
        <f>#REF!</f>
        <v>#REF!</v>
      </c>
      <c r="P580" s="229" t="e">
        <f>#REF!</f>
        <v>#REF!</v>
      </c>
      <c r="Q580" s="229" t="e">
        <f>#REF!</f>
        <v>#REF!</v>
      </c>
      <c r="R580" s="229" t="e">
        <f>#REF!</f>
        <v>#REF!</v>
      </c>
      <c r="S580" s="229" t="e">
        <f>#REF!</f>
        <v>#REF!</v>
      </c>
      <c r="T580" s="229" t="e">
        <f>#REF!</f>
        <v>#REF!</v>
      </c>
      <c r="U580" s="229" t="e">
        <f>#REF!</f>
        <v>#REF!</v>
      </c>
      <c r="V580" s="229" t="e">
        <f>#REF!</f>
        <v>#REF!</v>
      </c>
      <c r="W580" s="229" t="e">
        <f>#REF!</f>
        <v>#REF!</v>
      </c>
      <c r="X580" s="229" t="e">
        <f>#REF!</f>
        <v>#REF!</v>
      </c>
      <c r="Y580" s="229" t="e">
        <f>#REF!</f>
        <v>#REF!</v>
      </c>
      <c r="Z580" s="229" t="e">
        <f>#REF!</f>
        <v>#REF!</v>
      </c>
      <c r="AA580" s="229" t="e">
        <f>#REF!</f>
        <v>#REF!</v>
      </c>
      <c r="AB580" s="229" t="e">
        <f>#REF!</f>
        <v>#REF!</v>
      </c>
      <c r="AC580" s="229" t="e">
        <f>#REF!</f>
        <v>#REF!</v>
      </c>
      <c r="AD580" s="229" t="e">
        <f>#REF!</f>
        <v>#REF!</v>
      </c>
      <c r="AF580" s="229" t="e">
        <f t="shared" si="8"/>
        <v>#REF!</v>
      </c>
    </row>
    <row r="581" spans="3:32" ht="30" x14ac:dyDescent="0.25">
      <c r="C581" s="169" t="e">
        <f>#REF!</f>
        <v>#REF!</v>
      </c>
      <c r="D581" s="169">
        <v>2013</v>
      </c>
      <c r="E581" s="169" t="e">
        <f>#REF!</f>
        <v>#REF!</v>
      </c>
      <c r="F581" s="169" t="e">
        <f>#REF!</f>
        <v>#REF!</v>
      </c>
      <c r="G581" s="169" t="e">
        <f>#REF!</f>
        <v>#REF!</v>
      </c>
      <c r="H581" s="170" t="e">
        <f>#REF!</f>
        <v>#REF!</v>
      </c>
      <c r="I581" s="169" t="e">
        <f>#REF!</f>
        <v>#REF!</v>
      </c>
      <c r="K581" s="257" t="s">
        <v>805</v>
      </c>
      <c r="L581" s="177" t="s">
        <v>876</v>
      </c>
      <c r="M581" s="229" t="e">
        <f>#REF!</f>
        <v>#REF!</v>
      </c>
      <c r="N581" s="229" t="e">
        <f>#REF!</f>
        <v>#REF!</v>
      </c>
      <c r="O581" s="229" t="e">
        <f>#REF!</f>
        <v>#REF!</v>
      </c>
      <c r="P581" s="229" t="e">
        <f>#REF!</f>
        <v>#REF!</v>
      </c>
      <c r="Q581" s="229" t="e">
        <f>#REF!</f>
        <v>#REF!</v>
      </c>
      <c r="R581" s="229" t="e">
        <f>#REF!</f>
        <v>#REF!</v>
      </c>
      <c r="S581" s="229" t="e">
        <f>#REF!</f>
        <v>#REF!</v>
      </c>
      <c r="T581" s="229" t="e">
        <f>#REF!</f>
        <v>#REF!</v>
      </c>
      <c r="U581" s="229" t="e">
        <f>#REF!</f>
        <v>#REF!</v>
      </c>
      <c r="V581" s="229" t="e">
        <f>#REF!</f>
        <v>#REF!</v>
      </c>
      <c r="W581" s="229" t="e">
        <f>#REF!</f>
        <v>#REF!</v>
      </c>
      <c r="X581" s="229" t="e">
        <f>#REF!</f>
        <v>#REF!</v>
      </c>
      <c r="Y581" s="229" t="e">
        <f>#REF!</f>
        <v>#REF!</v>
      </c>
      <c r="Z581" s="229" t="e">
        <f>#REF!</f>
        <v>#REF!</v>
      </c>
      <c r="AA581" s="229" t="e">
        <f>#REF!</f>
        <v>#REF!</v>
      </c>
      <c r="AB581" s="229" t="e">
        <f>#REF!</f>
        <v>#REF!</v>
      </c>
      <c r="AC581" s="229" t="e">
        <f>#REF!</f>
        <v>#REF!</v>
      </c>
      <c r="AD581" s="229" t="e">
        <f>#REF!</f>
        <v>#REF!</v>
      </c>
      <c r="AF581" s="229" t="e">
        <f t="shared" si="8"/>
        <v>#REF!</v>
      </c>
    </row>
    <row r="582" spans="3:32" ht="30" x14ac:dyDescent="0.25">
      <c r="C582" s="169" t="e">
        <f>#REF!</f>
        <v>#REF!</v>
      </c>
      <c r="D582" s="169">
        <v>2013</v>
      </c>
      <c r="E582" s="169" t="e">
        <f>#REF!</f>
        <v>#REF!</v>
      </c>
      <c r="F582" s="169" t="e">
        <f>#REF!</f>
        <v>#REF!</v>
      </c>
      <c r="G582" s="169" t="e">
        <f>#REF!</f>
        <v>#REF!</v>
      </c>
      <c r="H582" s="170" t="e">
        <f>#REF!</f>
        <v>#REF!</v>
      </c>
      <c r="I582" s="169" t="e">
        <f>#REF!</f>
        <v>#REF!</v>
      </c>
      <c r="K582" s="257" t="s">
        <v>806</v>
      </c>
      <c r="L582" s="177" t="s">
        <v>877</v>
      </c>
      <c r="M582" s="229" t="e">
        <f>#REF!</f>
        <v>#REF!</v>
      </c>
      <c r="N582" s="229" t="e">
        <f>#REF!</f>
        <v>#REF!</v>
      </c>
      <c r="O582" s="229" t="e">
        <f>#REF!</f>
        <v>#REF!</v>
      </c>
      <c r="P582" s="229" t="e">
        <f>#REF!</f>
        <v>#REF!</v>
      </c>
      <c r="Q582" s="229" t="e">
        <f>#REF!</f>
        <v>#REF!</v>
      </c>
      <c r="R582" s="229" t="e">
        <f>#REF!</f>
        <v>#REF!</v>
      </c>
      <c r="S582" s="229" t="e">
        <f>#REF!</f>
        <v>#REF!</v>
      </c>
      <c r="T582" s="229" t="e">
        <f>#REF!</f>
        <v>#REF!</v>
      </c>
      <c r="U582" s="229" t="e">
        <f>#REF!</f>
        <v>#REF!</v>
      </c>
      <c r="V582" s="229" t="e">
        <f>#REF!</f>
        <v>#REF!</v>
      </c>
      <c r="W582" s="229" t="e">
        <f>#REF!</f>
        <v>#REF!</v>
      </c>
      <c r="X582" s="229" t="e">
        <f>#REF!</f>
        <v>#REF!</v>
      </c>
      <c r="Y582" s="229" t="e">
        <f>#REF!</f>
        <v>#REF!</v>
      </c>
      <c r="Z582" s="229" t="e">
        <f>#REF!</f>
        <v>#REF!</v>
      </c>
      <c r="AA582" s="229" t="e">
        <f>#REF!</f>
        <v>#REF!</v>
      </c>
      <c r="AB582" s="229" t="e">
        <f>#REF!</f>
        <v>#REF!</v>
      </c>
      <c r="AC582" s="229" t="e">
        <f>#REF!</f>
        <v>#REF!</v>
      </c>
      <c r="AD582" s="229" t="e">
        <f>#REF!</f>
        <v>#REF!</v>
      </c>
      <c r="AF582" s="229" t="e">
        <f t="shared" si="8"/>
        <v>#REF!</v>
      </c>
    </row>
    <row r="583" spans="3:32" ht="90" x14ac:dyDescent="0.25">
      <c r="C583" s="169" t="e">
        <f>#REF!</f>
        <v>#REF!</v>
      </c>
      <c r="D583" s="169">
        <v>2013</v>
      </c>
      <c r="E583" s="169" t="e">
        <f>#REF!</f>
        <v>#REF!</v>
      </c>
      <c r="F583" s="169" t="e">
        <f>#REF!</f>
        <v>#REF!</v>
      </c>
      <c r="G583" s="169" t="e">
        <f>#REF!</f>
        <v>#REF!</v>
      </c>
      <c r="H583" s="170" t="e">
        <f>#REF!</f>
        <v>#REF!</v>
      </c>
      <c r="I583" s="169" t="e">
        <f>#REF!</f>
        <v>#REF!</v>
      </c>
      <c r="K583" s="263" t="s">
        <v>728</v>
      </c>
      <c r="L583" s="177">
        <v>3.8</v>
      </c>
      <c r="M583" s="229" t="e">
        <f>#REF!</f>
        <v>#REF!</v>
      </c>
      <c r="N583" s="229" t="e">
        <f>#REF!</f>
        <v>#REF!</v>
      </c>
      <c r="O583" s="229" t="e">
        <f>#REF!</f>
        <v>#REF!</v>
      </c>
      <c r="P583" s="229" t="e">
        <f>#REF!</f>
        <v>#REF!</v>
      </c>
      <c r="Q583" s="229" t="e">
        <f>#REF!</f>
        <v>#REF!</v>
      </c>
      <c r="R583" s="229" t="e">
        <f>#REF!</f>
        <v>#REF!</v>
      </c>
      <c r="S583" s="229" t="e">
        <f>#REF!</f>
        <v>#REF!</v>
      </c>
      <c r="T583" s="229" t="e">
        <f>#REF!</f>
        <v>#REF!</v>
      </c>
      <c r="U583" s="229" t="e">
        <f>#REF!</f>
        <v>#REF!</v>
      </c>
      <c r="V583" s="229" t="e">
        <f>#REF!</f>
        <v>#REF!</v>
      </c>
      <c r="W583" s="229" t="e">
        <f>#REF!</f>
        <v>#REF!</v>
      </c>
      <c r="X583" s="229" t="e">
        <f>#REF!</f>
        <v>#REF!</v>
      </c>
      <c r="Y583" s="229" t="e">
        <f>#REF!</f>
        <v>#REF!</v>
      </c>
      <c r="Z583" s="229" t="e">
        <f>#REF!</f>
        <v>#REF!</v>
      </c>
      <c r="AA583" s="229" t="e">
        <f>#REF!</f>
        <v>#REF!</v>
      </c>
      <c r="AB583" s="229" t="e">
        <f>#REF!</f>
        <v>#REF!</v>
      </c>
      <c r="AC583" s="229" t="e">
        <f>#REF!</f>
        <v>#REF!</v>
      </c>
      <c r="AD583" s="229" t="e">
        <f>#REF!</f>
        <v>#REF!</v>
      </c>
      <c r="AF583" s="229" t="e">
        <f t="shared" ref="AF583:AF635" si="9">IF((Q583+V583+AC583)=AD583,1,0)</f>
        <v>#REF!</v>
      </c>
    </row>
    <row r="584" spans="3:32" ht="75" x14ac:dyDescent="0.25">
      <c r="C584" s="169" t="e">
        <f>#REF!</f>
        <v>#REF!</v>
      </c>
      <c r="D584" s="169">
        <v>2013</v>
      </c>
      <c r="E584" s="169" t="e">
        <f>#REF!</f>
        <v>#REF!</v>
      </c>
      <c r="F584" s="169" t="e">
        <f>#REF!</f>
        <v>#REF!</v>
      </c>
      <c r="G584" s="169" t="e">
        <f>#REF!</f>
        <v>#REF!</v>
      </c>
      <c r="H584" s="170" t="e">
        <f>#REF!</f>
        <v>#REF!</v>
      </c>
      <c r="I584" s="169" t="e">
        <f>#REF!</f>
        <v>#REF!</v>
      </c>
      <c r="K584" s="263" t="s">
        <v>730</v>
      </c>
      <c r="L584" s="177">
        <v>3.9</v>
      </c>
      <c r="M584" s="229" t="e">
        <f>#REF!</f>
        <v>#REF!</v>
      </c>
      <c r="N584" s="229" t="e">
        <f>#REF!</f>
        <v>#REF!</v>
      </c>
      <c r="O584" s="229" t="e">
        <f>#REF!</f>
        <v>#REF!</v>
      </c>
      <c r="P584" s="229" t="e">
        <f>#REF!</f>
        <v>#REF!</v>
      </c>
      <c r="Q584" s="229" t="e">
        <f>#REF!</f>
        <v>#REF!</v>
      </c>
      <c r="R584" s="229" t="e">
        <f>#REF!</f>
        <v>#REF!</v>
      </c>
      <c r="S584" s="229" t="e">
        <f>#REF!</f>
        <v>#REF!</v>
      </c>
      <c r="T584" s="229" t="e">
        <f>#REF!</f>
        <v>#REF!</v>
      </c>
      <c r="U584" s="229" t="e">
        <f>#REF!</f>
        <v>#REF!</v>
      </c>
      <c r="V584" s="229" t="e">
        <f>#REF!</f>
        <v>#REF!</v>
      </c>
      <c r="W584" s="229" t="e">
        <f>#REF!</f>
        <v>#REF!</v>
      </c>
      <c r="X584" s="229" t="e">
        <f>#REF!</f>
        <v>#REF!</v>
      </c>
      <c r="Y584" s="229" t="e">
        <f>#REF!</f>
        <v>#REF!</v>
      </c>
      <c r="Z584" s="229" t="e">
        <f>#REF!</f>
        <v>#REF!</v>
      </c>
      <c r="AA584" s="229" t="e">
        <f>#REF!</f>
        <v>#REF!</v>
      </c>
      <c r="AB584" s="229" t="e">
        <f>#REF!</f>
        <v>#REF!</v>
      </c>
      <c r="AC584" s="229" t="e">
        <f>#REF!</f>
        <v>#REF!</v>
      </c>
      <c r="AD584" s="229" t="e">
        <f>#REF!</f>
        <v>#REF!</v>
      </c>
      <c r="AF584" s="229" t="e">
        <f t="shared" si="9"/>
        <v>#REF!</v>
      </c>
    </row>
    <row r="585" spans="3:32" ht="135" x14ac:dyDescent="0.25">
      <c r="C585" s="169" t="e">
        <f>#REF!</f>
        <v>#REF!</v>
      </c>
      <c r="D585" s="169">
        <v>2013</v>
      </c>
      <c r="E585" s="169" t="e">
        <f>#REF!</f>
        <v>#REF!</v>
      </c>
      <c r="F585" s="169" t="e">
        <f>#REF!</f>
        <v>#REF!</v>
      </c>
      <c r="G585" s="169" t="e">
        <f>#REF!</f>
        <v>#REF!</v>
      </c>
      <c r="H585" s="170" t="e">
        <f>#REF!</f>
        <v>#REF!</v>
      </c>
      <c r="I585" s="169" t="e">
        <f>#REF!</f>
        <v>#REF!</v>
      </c>
      <c r="K585" s="263" t="s">
        <v>731</v>
      </c>
      <c r="L585" s="177">
        <v>3.1</v>
      </c>
      <c r="M585" s="229" t="e">
        <f>#REF!</f>
        <v>#REF!</v>
      </c>
      <c r="N585" s="229" t="e">
        <f>#REF!</f>
        <v>#REF!</v>
      </c>
      <c r="O585" s="229" t="e">
        <f>#REF!</f>
        <v>#REF!</v>
      </c>
      <c r="P585" s="229" t="e">
        <f>#REF!</f>
        <v>#REF!</v>
      </c>
      <c r="Q585" s="229" t="e">
        <f>#REF!</f>
        <v>#REF!</v>
      </c>
      <c r="R585" s="229" t="e">
        <f>#REF!</f>
        <v>#REF!</v>
      </c>
      <c r="S585" s="229" t="e">
        <f>#REF!</f>
        <v>#REF!</v>
      </c>
      <c r="T585" s="229" t="e">
        <f>#REF!</f>
        <v>#REF!</v>
      </c>
      <c r="U585" s="229" t="e">
        <f>#REF!</f>
        <v>#REF!</v>
      </c>
      <c r="V585" s="229" t="e">
        <f>#REF!</f>
        <v>#REF!</v>
      </c>
      <c r="W585" s="229" t="e">
        <f>#REF!</f>
        <v>#REF!</v>
      </c>
      <c r="X585" s="229" t="e">
        <f>#REF!</f>
        <v>#REF!</v>
      </c>
      <c r="Y585" s="229" t="e">
        <f>#REF!</f>
        <v>#REF!</v>
      </c>
      <c r="Z585" s="229" t="e">
        <f>#REF!</f>
        <v>#REF!</v>
      </c>
      <c r="AA585" s="229" t="e">
        <f>#REF!</f>
        <v>#REF!</v>
      </c>
      <c r="AB585" s="229" t="e">
        <f>#REF!</f>
        <v>#REF!</v>
      </c>
      <c r="AC585" s="229" t="e">
        <f>#REF!</f>
        <v>#REF!</v>
      </c>
      <c r="AD585" s="229" t="e">
        <f>#REF!</f>
        <v>#REF!</v>
      </c>
      <c r="AF585" s="229" t="e">
        <f t="shared" si="9"/>
        <v>#REF!</v>
      </c>
    </row>
    <row r="586" spans="3:32" ht="75" x14ac:dyDescent="0.25">
      <c r="C586" s="169" t="e">
        <f>#REF!</f>
        <v>#REF!</v>
      </c>
      <c r="D586" s="169">
        <v>2013</v>
      </c>
      <c r="E586" s="169" t="e">
        <f>#REF!</f>
        <v>#REF!</v>
      </c>
      <c r="F586" s="169" t="e">
        <f>#REF!</f>
        <v>#REF!</v>
      </c>
      <c r="G586" s="169" t="e">
        <f>#REF!</f>
        <v>#REF!</v>
      </c>
      <c r="H586" s="170" t="e">
        <f>#REF!</f>
        <v>#REF!</v>
      </c>
      <c r="I586" s="169" t="e">
        <f>#REF!</f>
        <v>#REF!</v>
      </c>
      <c r="K586" s="263" t="s">
        <v>735</v>
      </c>
      <c r="L586" s="177">
        <v>3.11</v>
      </c>
      <c r="M586" s="229" t="e">
        <f>#REF!</f>
        <v>#REF!</v>
      </c>
      <c r="N586" s="229" t="e">
        <f>#REF!</f>
        <v>#REF!</v>
      </c>
      <c r="O586" s="229" t="e">
        <f>#REF!</f>
        <v>#REF!</v>
      </c>
      <c r="P586" s="229" t="e">
        <f>#REF!</f>
        <v>#REF!</v>
      </c>
      <c r="Q586" s="229" t="e">
        <f>#REF!</f>
        <v>#REF!</v>
      </c>
      <c r="R586" s="229" t="e">
        <f>#REF!</f>
        <v>#REF!</v>
      </c>
      <c r="S586" s="229" t="e">
        <f>#REF!</f>
        <v>#REF!</v>
      </c>
      <c r="T586" s="229" t="e">
        <f>#REF!</f>
        <v>#REF!</v>
      </c>
      <c r="U586" s="229" t="e">
        <f>#REF!</f>
        <v>#REF!</v>
      </c>
      <c r="V586" s="229" t="e">
        <f>#REF!</f>
        <v>#REF!</v>
      </c>
      <c r="W586" s="229" t="e">
        <f>#REF!</f>
        <v>#REF!</v>
      </c>
      <c r="X586" s="229" t="e">
        <f>#REF!</f>
        <v>#REF!</v>
      </c>
      <c r="Y586" s="229" t="e">
        <f>#REF!</f>
        <v>#REF!</v>
      </c>
      <c r="Z586" s="229" t="e">
        <f>#REF!</f>
        <v>#REF!</v>
      </c>
      <c r="AA586" s="229" t="e">
        <f>#REF!</f>
        <v>#REF!</v>
      </c>
      <c r="AB586" s="229" t="e">
        <f>#REF!</f>
        <v>#REF!</v>
      </c>
      <c r="AC586" s="229" t="e">
        <f>#REF!</f>
        <v>#REF!</v>
      </c>
      <c r="AD586" s="229" t="e">
        <f>#REF!</f>
        <v>#REF!</v>
      </c>
      <c r="AF586" s="229" t="e">
        <f t="shared" si="9"/>
        <v>#REF!</v>
      </c>
    </row>
    <row r="587" spans="3:32" ht="30" x14ac:dyDescent="0.25">
      <c r="C587" s="169" t="e">
        <f>#REF!</f>
        <v>#REF!</v>
      </c>
      <c r="D587" s="169">
        <v>2013</v>
      </c>
      <c r="E587" s="169" t="e">
        <f>#REF!</f>
        <v>#REF!</v>
      </c>
      <c r="F587" s="169" t="e">
        <f>#REF!</f>
        <v>#REF!</v>
      </c>
      <c r="G587" s="169" t="e">
        <f>#REF!</f>
        <v>#REF!</v>
      </c>
      <c r="H587" s="170" t="e">
        <f>#REF!</f>
        <v>#REF!</v>
      </c>
      <c r="I587" s="169" t="e">
        <f>#REF!</f>
        <v>#REF!</v>
      </c>
      <c r="K587" s="257" t="s">
        <v>881</v>
      </c>
      <c r="L587" s="177" t="s">
        <v>880</v>
      </c>
      <c r="M587" s="229" t="e">
        <f>#REF!</f>
        <v>#REF!</v>
      </c>
      <c r="N587" s="229" t="e">
        <f>#REF!</f>
        <v>#REF!</v>
      </c>
      <c r="O587" s="229" t="e">
        <f>#REF!</f>
        <v>#REF!</v>
      </c>
      <c r="P587" s="229" t="e">
        <f>#REF!</f>
        <v>#REF!</v>
      </c>
      <c r="Q587" s="229" t="e">
        <f>#REF!</f>
        <v>#REF!</v>
      </c>
      <c r="R587" s="229" t="e">
        <f>#REF!</f>
        <v>#REF!</v>
      </c>
      <c r="S587" s="229" t="e">
        <f>#REF!</f>
        <v>#REF!</v>
      </c>
      <c r="T587" s="229" t="e">
        <f>#REF!</f>
        <v>#REF!</v>
      </c>
      <c r="U587" s="229" t="e">
        <f>#REF!</f>
        <v>#REF!</v>
      </c>
      <c r="V587" s="229" t="e">
        <f>#REF!</f>
        <v>#REF!</v>
      </c>
      <c r="W587" s="229" t="e">
        <f>#REF!</f>
        <v>#REF!</v>
      </c>
      <c r="X587" s="229" t="e">
        <f>#REF!</f>
        <v>#REF!</v>
      </c>
      <c r="Y587" s="229" t="e">
        <f>#REF!</f>
        <v>#REF!</v>
      </c>
      <c r="Z587" s="229" t="e">
        <f>#REF!</f>
        <v>#REF!</v>
      </c>
      <c r="AA587" s="229" t="e">
        <f>#REF!</f>
        <v>#REF!</v>
      </c>
      <c r="AB587" s="229" t="e">
        <f>#REF!</f>
        <v>#REF!</v>
      </c>
      <c r="AC587" s="229" t="e">
        <f>#REF!</f>
        <v>#REF!</v>
      </c>
      <c r="AD587" s="229" t="e">
        <f>#REF!</f>
        <v>#REF!</v>
      </c>
      <c r="AF587" s="229" t="e">
        <f t="shared" si="9"/>
        <v>#REF!</v>
      </c>
    </row>
    <row r="588" spans="3:32" ht="75" x14ac:dyDescent="0.25">
      <c r="C588" s="169" t="e">
        <f>#REF!</f>
        <v>#REF!</v>
      </c>
      <c r="D588" s="169">
        <v>2013</v>
      </c>
      <c r="E588" s="169" t="e">
        <f>#REF!</f>
        <v>#REF!</v>
      </c>
      <c r="F588" s="169" t="e">
        <f>#REF!</f>
        <v>#REF!</v>
      </c>
      <c r="G588" s="169" t="e">
        <f>#REF!</f>
        <v>#REF!</v>
      </c>
      <c r="H588" s="170" t="e">
        <f>#REF!</f>
        <v>#REF!</v>
      </c>
      <c r="I588" s="169" t="e">
        <f>#REF!</f>
        <v>#REF!</v>
      </c>
      <c r="K588" s="263" t="s">
        <v>739</v>
      </c>
      <c r="L588" s="177">
        <v>3.12</v>
      </c>
      <c r="M588" s="229" t="e">
        <f>#REF!</f>
        <v>#REF!</v>
      </c>
      <c r="N588" s="229" t="e">
        <f>#REF!</f>
        <v>#REF!</v>
      </c>
      <c r="O588" s="229" t="e">
        <f>#REF!</f>
        <v>#REF!</v>
      </c>
      <c r="P588" s="229" t="e">
        <f>#REF!</f>
        <v>#REF!</v>
      </c>
      <c r="Q588" s="229" t="e">
        <f>#REF!</f>
        <v>#REF!</v>
      </c>
      <c r="R588" s="229" t="e">
        <f>#REF!</f>
        <v>#REF!</v>
      </c>
      <c r="S588" s="229" t="e">
        <f>#REF!</f>
        <v>#REF!</v>
      </c>
      <c r="T588" s="229" t="e">
        <f>#REF!</f>
        <v>#REF!</v>
      </c>
      <c r="U588" s="229" t="e">
        <f>#REF!</f>
        <v>#REF!</v>
      </c>
      <c r="V588" s="229" t="e">
        <f>#REF!</f>
        <v>#REF!</v>
      </c>
      <c r="W588" s="229" t="e">
        <f>#REF!</f>
        <v>#REF!</v>
      </c>
      <c r="X588" s="229" t="e">
        <f>#REF!</f>
        <v>#REF!</v>
      </c>
      <c r="Y588" s="229" t="e">
        <f>#REF!</f>
        <v>#REF!</v>
      </c>
      <c r="Z588" s="229" t="e">
        <f>#REF!</f>
        <v>#REF!</v>
      </c>
      <c r="AA588" s="229" t="e">
        <f>#REF!</f>
        <v>#REF!</v>
      </c>
      <c r="AB588" s="229" t="e">
        <f>#REF!</f>
        <v>#REF!</v>
      </c>
      <c r="AC588" s="229" t="e">
        <f>#REF!</f>
        <v>#REF!</v>
      </c>
      <c r="AD588" s="229" t="e">
        <f>#REF!</f>
        <v>#REF!</v>
      </c>
      <c r="AF588" s="229" t="e">
        <f t="shared" si="9"/>
        <v>#REF!</v>
      </c>
    </row>
    <row r="589" spans="3:32" ht="30" x14ac:dyDescent="0.25">
      <c r="C589" s="169" t="e">
        <f>#REF!</f>
        <v>#REF!</v>
      </c>
      <c r="D589" s="169">
        <v>2013</v>
      </c>
      <c r="E589" s="169" t="e">
        <f>#REF!</f>
        <v>#REF!</v>
      </c>
      <c r="F589" s="169" t="e">
        <f>#REF!</f>
        <v>#REF!</v>
      </c>
      <c r="G589" s="169" t="e">
        <f>#REF!</f>
        <v>#REF!</v>
      </c>
      <c r="H589" s="170" t="e">
        <f>#REF!</f>
        <v>#REF!</v>
      </c>
      <c r="I589" s="169" t="e">
        <f>#REF!</f>
        <v>#REF!</v>
      </c>
      <c r="K589" s="263" t="s">
        <v>742</v>
      </c>
      <c r="L589" s="177">
        <v>3.13</v>
      </c>
      <c r="M589" s="229" t="e">
        <f>#REF!</f>
        <v>#REF!</v>
      </c>
      <c r="N589" s="229" t="e">
        <f>#REF!</f>
        <v>#REF!</v>
      </c>
      <c r="O589" s="229" t="e">
        <f>#REF!</f>
        <v>#REF!</v>
      </c>
      <c r="P589" s="229" t="e">
        <f>#REF!</f>
        <v>#REF!</v>
      </c>
      <c r="Q589" s="229" t="e">
        <f>#REF!</f>
        <v>#REF!</v>
      </c>
      <c r="R589" s="229" t="e">
        <f>#REF!</f>
        <v>#REF!</v>
      </c>
      <c r="S589" s="229" t="e">
        <f>#REF!</f>
        <v>#REF!</v>
      </c>
      <c r="T589" s="229" t="e">
        <f>#REF!</f>
        <v>#REF!</v>
      </c>
      <c r="U589" s="229" t="e">
        <f>#REF!</f>
        <v>#REF!</v>
      </c>
      <c r="V589" s="229" t="e">
        <f>#REF!</f>
        <v>#REF!</v>
      </c>
      <c r="W589" s="229" t="e">
        <f>#REF!</f>
        <v>#REF!</v>
      </c>
      <c r="X589" s="229" t="e">
        <f>#REF!</f>
        <v>#REF!</v>
      </c>
      <c r="Y589" s="229" t="e">
        <f>#REF!</f>
        <v>#REF!</v>
      </c>
      <c r="Z589" s="229" t="e">
        <f>#REF!</f>
        <v>#REF!</v>
      </c>
      <c r="AA589" s="229" t="e">
        <f>#REF!</f>
        <v>#REF!</v>
      </c>
      <c r="AB589" s="229" t="e">
        <f>#REF!</f>
        <v>#REF!</v>
      </c>
      <c r="AC589" s="229" t="e">
        <f>#REF!</f>
        <v>#REF!</v>
      </c>
      <c r="AD589" s="229" t="e">
        <f>#REF!</f>
        <v>#REF!</v>
      </c>
      <c r="AF589" s="229" t="e">
        <f t="shared" si="9"/>
        <v>#REF!</v>
      </c>
    </row>
    <row r="590" spans="3:32" x14ac:dyDescent="0.25">
      <c r="C590" s="169" t="e">
        <f>#REF!</f>
        <v>#REF!</v>
      </c>
      <c r="D590" s="169">
        <v>2013</v>
      </c>
      <c r="E590" s="169" t="e">
        <f>#REF!</f>
        <v>#REF!</v>
      </c>
      <c r="F590" s="169" t="e">
        <f>#REF!</f>
        <v>#REF!</v>
      </c>
      <c r="G590" s="169" t="e">
        <f>#REF!</f>
        <v>#REF!</v>
      </c>
      <c r="H590" s="170" t="e">
        <f>#REF!</f>
        <v>#REF!</v>
      </c>
      <c r="I590" s="169" t="e">
        <f>#REF!</f>
        <v>#REF!</v>
      </c>
      <c r="K590" s="263" t="s">
        <v>744</v>
      </c>
      <c r="L590" s="177">
        <v>3.14</v>
      </c>
      <c r="M590" s="229" t="e">
        <f>#REF!</f>
        <v>#REF!</v>
      </c>
      <c r="N590" s="229" t="e">
        <f>#REF!</f>
        <v>#REF!</v>
      </c>
      <c r="O590" s="229" t="e">
        <f>#REF!</f>
        <v>#REF!</v>
      </c>
      <c r="P590" s="229" t="e">
        <f>#REF!</f>
        <v>#REF!</v>
      </c>
      <c r="Q590" s="229" t="e">
        <f>#REF!</f>
        <v>#REF!</v>
      </c>
      <c r="R590" s="229" t="e">
        <f>#REF!</f>
        <v>#REF!</v>
      </c>
      <c r="S590" s="229" t="e">
        <f>#REF!</f>
        <v>#REF!</v>
      </c>
      <c r="T590" s="229" t="e">
        <f>#REF!</f>
        <v>#REF!</v>
      </c>
      <c r="U590" s="229" t="e">
        <f>#REF!</f>
        <v>#REF!</v>
      </c>
      <c r="V590" s="229" t="e">
        <f>#REF!</f>
        <v>#REF!</v>
      </c>
      <c r="W590" s="229" t="e">
        <f>#REF!</f>
        <v>#REF!</v>
      </c>
      <c r="X590" s="229" t="e">
        <f>#REF!</f>
        <v>#REF!</v>
      </c>
      <c r="Y590" s="229" t="e">
        <f>#REF!</f>
        <v>#REF!</v>
      </c>
      <c r="Z590" s="229" t="e">
        <f>#REF!</f>
        <v>#REF!</v>
      </c>
      <c r="AA590" s="229" t="e">
        <f>#REF!</f>
        <v>#REF!</v>
      </c>
      <c r="AB590" s="229" t="e">
        <f>#REF!</f>
        <v>#REF!</v>
      </c>
      <c r="AC590" s="229" t="e">
        <f>#REF!</f>
        <v>#REF!</v>
      </c>
      <c r="AD590" s="229" t="e">
        <f>#REF!</f>
        <v>#REF!</v>
      </c>
      <c r="AF590" s="229" t="e">
        <f t="shared" si="9"/>
        <v>#REF!</v>
      </c>
    </row>
    <row r="591" spans="3:32" ht="30" x14ac:dyDescent="0.25">
      <c r="C591" s="169" t="e">
        <f>#REF!</f>
        <v>#REF!</v>
      </c>
      <c r="D591" s="169">
        <v>2013</v>
      </c>
      <c r="E591" s="169" t="e">
        <f>#REF!</f>
        <v>#REF!</v>
      </c>
      <c r="F591" s="169" t="e">
        <f>#REF!</f>
        <v>#REF!</v>
      </c>
      <c r="G591" s="169" t="e">
        <f>#REF!</f>
        <v>#REF!</v>
      </c>
      <c r="H591" s="170" t="e">
        <f>#REF!</f>
        <v>#REF!</v>
      </c>
      <c r="I591" s="169" t="e">
        <f>#REF!</f>
        <v>#REF!</v>
      </c>
      <c r="K591" s="263" t="s">
        <v>746</v>
      </c>
      <c r="L591" s="177">
        <v>3.15</v>
      </c>
      <c r="M591" s="229" t="e">
        <f>#REF!</f>
        <v>#REF!</v>
      </c>
      <c r="N591" s="229" t="e">
        <f>#REF!</f>
        <v>#REF!</v>
      </c>
      <c r="O591" s="229" t="e">
        <f>#REF!</f>
        <v>#REF!</v>
      </c>
      <c r="P591" s="229" t="e">
        <f>#REF!</f>
        <v>#REF!</v>
      </c>
      <c r="Q591" s="229" t="e">
        <f>#REF!</f>
        <v>#REF!</v>
      </c>
      <c r="R591" s="229" t="e">
        <f>#REF!</f>
        <v>#REF!</v>
      </c>
      <c r="S591" s="229" t="e">
        <f>#REF!</f>
        <v>#REF!</v>
      </c>
      <c r="T591" s="229" t="e">
        <f>#REF!</f>
        <v>#REF!</v>
      </c>
      <c r="U591" s="229" t="e">
        <f>#REF!</f>
        <v>#REF!</v>
      </c>
      <c r="V591" s="229" t="e">
        <f>#REF!</f>
        <v>#REF!</v>
      </c>
      <c r="W591" s="229" t="e">
        <f>#REF!</f>
        <v>#REF!</v>
      </c>
      <c r="X591" s="229" t="e">
        <f>#REF!</f>
        <v>#REF!</v>
      </c>
      <c r="Y591" s="229" t="e">
        <f>#REF!</f>
        <v>#REF!</v>
      </c>
      <c r="Z591" s="229" t="e">
        <f>#REF!</f>
        <v>#REF!</v>
      </c>
      <c r="AA591" s="229" t="e">
        <f>#REF!</f>
        <v>#REF!</v>
      </c>
      <c r="AB591" s="229" t="e">
        <f>#REF!</f>
        <v>#REF!</v>
      </c>
      <c r="AC591" s="229" t="e">
        <f>#REF!</f>
        <v>#REF!</v>
      </c>
      <c r="AD591" s="229" t="e">
        <f>#REF!</f>
        <v>#REF!</v>
      </c>
      <c r="AF591" s="229" t="e">
        <f t="shared" si="9"/>
        <v>#REF!</v>
      </c>
    </row>
    <row r="592" spans="3:32" x14ac:dyDescent="0.25">
      <c r="C592" s="169" t="e">
        <f>#REF!</f>
        <v>#REF!</v>
      </c>
      <c r="D592" s="169">
        <v>2013</v>
      </c>
      <c r="E592" s="169" t="e">
        <f>#REF!</f>
        <v>#REF!</v>
      </c>
      <c r="F592" s="169" t="e">
        <f>#REF!</f>
        <v>#REF!</v>
      </c>
      <c r="G592" s="169" t="e">
        <f>#REF!</f>
        <v>#REF!</v>
      </c>
      <c r="H592" s="170" t="e">
        <f>#REF!</f>
        <v>#REF!</v>
      </c>
      <c r="I592" s="169" t="e">
        <f>#REF!</f>
        <v>#REF!</v>
      </c>
      <c r="K592" s="257"/>
      <c r="L592" s="177">
        <v>0</v>
      </c>
      <c r="M592" s="229" t="e">
        <f>#REF!</f>
        <v>#REF!</v>
      </c>
      <c r="N592" s="229" t="e">
        <f>#REF!</f>
        <v>#REF!</v>
      </c>
      <c r="O592" s="229" t="e">
        <f>#REF!</f>
        <v>#REF!</v>
      </c>
      <c r="P592" s="229" t="e">
        <f>#REF!</f>
        <v>#REF!</v>
      </c>
      <c r="Q592" s="229" t="e">
        <f>#REF!</f>
        <v>#REF!</v>
      </c>
      <c r="R592" s="229" t="e">
        <f>#REF!</f>
        <v>#REF!</v>
      </c>
      <c r="S592" s="229" t="e">
        <f>#REF!</f>
        <v>#REF!</v>
      </c>
      <c r="T592" s="229" t="e">
        <f>#REF!</f>
        <v>#REF!</v>
      </c>
      <c r="U592" s="229" t="e">
        <f>#REF!</f>
        <v>#REF!</v>
      </c>
      <c r="V592" s="229" t="e">
        <f>#REF!</f>
        <v>#REF!</v>
      </c>
      <c r="W592" s="229" t="e">
        <f>#REF!</f>
        <v>#REF!</v>
      </c>
      <c r="X592" s="229" t="e">
        <f>#REF!</f>
        <v>#REF!</v>
      </c>
      <c r="Y592" s="229" t="e">
        <f>#REF!</f>
        <v>#REF!</v>
      </c>
      <c r="Z592" s="229" t="e">
        <f>#REF!</f>
        <v>#REF!</v>
      </c>
      <c r="AA592" s="229" t="e">
        <f>#REF!</f>
        <v>#REF!</v>
      </c>
      <c r="AB592" s="229" t="e">
        <f>#REF!</f>
        <v>#REF!</v>
      </c>
      <c r="AC592" s="229" t="e">
        <f>#REF!</f>
        <v>#REF!</v>
      </c>
      <c r="AD592" s="229" t="e">
        <f>#REF!</f>
        <v>#REF!</v>
      </c>
      <c r="AF592" s="229" t="e">
        <f t="shared" si="9"/>
        <v>#REF!</v>
      </c>
    </row>
    <row r="593" spans="3:32" ht="30" x14ac:dyDescent="0.25">
      <c r="C593" s="169" t="e">
        <f>#REF!</f>
        <v>#REF!</v>
      </c>
      <c r="D593" s="169">
        <v>2013</v>
      </c>
      <c r="E593" s="169" t="e">
        <f>#REF!</f>
        <v>#REF!</v>
      </c>
      <c r="F593" s="169" t="e">
        <f>#REF!</f>
        <v>#REF!</v>
      </c>
      <c r="G593" s="169" t="e">
        <f>#REF!</f>
        <v>#REF!</v>
      </c>
      <c r="H593" s="170" t="e">
        <f>#REF!</f>
        <v>#REF!</v>
      </c>
      <c r="I593" s="169" t="e">
        <f>#REF!</f>
        <v>#REF!</v>
      </c>
      <c r="K593" s="262" t="s">
        <v>753</v>
      </c>
      <c r="L593" s="177">
        <v>4</v>
      </c>
      <c r="M593" s="229" t="e">
        <f>#REF!</f>
        <v>#REF!</v>
      </c>
      <c r="N593" s="229" t="e">
        <f>#REF!</f>
        <v>#REF!</v>
      </c>
      <c r="O593" s="229" t="e">
        <f>#REF!</f>
        <v>#REF!</v>
      </c>
      <c r="P593" s="229" t="e">
        <f>#REF!</f>
        <v>#REF!</v>
      </c>
      <c r="Q593" s="229" t="e">
        <f>#REF!</f>
        <v>#REF!</v>
      </c>
      <c r="R593" s="229" t="e">
        <f>#REF!</f>
        <v>#REF!</v>
      </c>
      <c r="S593" s="229" t="e">
        <f>#REF!</f>
        <v>#REF!</v>
      </c>
      <c r="T593" s="229" t="e">
        <f>#REF!</f>
        <v>#REF!</v>
      </c>
      <c r="U593" s="229" t="e">
        <f>#REF!</f>
        <v>#REF!</v>
      </c>
      <c r="V593" s="229" t="e">
        <f>#REF!</f>
        <v>#REF!</v>
      </c>
      <c r="W593" s="229" t="e">
        <f>#REF!</f>
        <v>#REF!</v>
      </c>
      <c r="X593" s="229" t="e">
        <f>#REF!</f>
        <v>#REF!</v>
      </c>
      <c r="Y593" s="229" t="e">
        <f>#REF!</f>
        <v>#REF!</v>
      </c>
      <c r="Z593" s="229" t="e">
        <f>#REF!</f>
        <v>#REF!</v>
      </c>
      <c r="AA593" s="229" t="e">
        <f>#REF!</f>
        <v>#REF!</v>
      </c>
      <c r="AB593" s="229" t="e">
        <f>#REF!</f>
        <v>#REF!</v>
      </c>
      <c r="AC593" s="229" t="e">
        <f>#REF!</f>
        <v>#REF!</v>
      </c>
      <c r="AD593" s="229" t="e">
        <f>#REF!</f>
        <v>#REF!</v>
      </c>
      <c r="AF593" s="229" t="e">
        <f t="shared" si="9"/>
        <v>#REF!</v>
      </c>
    </row>
    <row r="594" spans="3:32" x14ac:dyDescent="0.25">
      <c r="C594" s="169" t="e">
        <f>#REF!</f>
        <v>#REF!</v>
      </c>
      <c r="D594" s="169">
        <v>2013</v>
      </c>
      <c r="E594" s="169" t="e">
        <f>#REF!</f>
        <v>#REF!</v>
      </c>
      <c r="F594" s="169" t="e">
        <f>#REF!</f>
        <v>#REF!</v>
      </c>
      <c r="G594" s="169" t="e">
        <f>#REF!</f>
        <v>#REF!</v>
      </c>
      <c r="H594" s="170" t="e">
        <f>#REF!</f>
        <v>#REF!</v>
      </c>
      <c r="I594" s="169" t="e">
        <f>#REF!</f>
        <v>#REF!</v>
      </c>
      <c r="K594" s="257"/>
      <c r="L594" s="177">
        <v>0</v>
      </c>
      <c r="M594" s="229" t="e">
        <f>#REF!</f>
        <v>#REF!</v>
      </c>
      <c r="N594" s="229" t="e">
        <f>#REF!</f>
        <v>#REF!</v>
      </c>
      <c r="O594" s="229" t="e">
        <f>#REF!</f>
        <v>#REF!</v>
      </c>
      <c r="P594" s="229" t="e">
        <f>#REF!</f>
        <v>#REF!</v>
      </c>
      <c r="Q594" s="229" t="e">
        <f>#REF!</f>
        <v>#REF!</v>
      </c>
      <c r="R594" s="229" t="e">
        <f>#REF!</f>
        <v>#REF!</v>
      </c>
      <c r="S594" s="229" t="e">
        <f>#REF!</f>
        <v>#REF!</v>
      </c>
      <c r="T594" s="229" t="e">
        <f>#REF!</f>
        <v>#REF!</v>
      </c>
      <c r="U594" s="229" t="e">
        <f>#REF!</f>
        <v>#REF!</v>
      </c>
      <c r="V594" s="229" t="e">
        <f>#REF!</f>
        <v>#REF!</v>
      </c>
      <c r="W594" s="229" t="e">
        <f>#REF!</f>
        <v>#REF!</v>
      </c>
      <c r="X594" s="229" t="e">
        <f>#REF!</f>
        <v>#REF!</v>
      </c>
      <c r="Y594" s="229" t="e">
        <f>#REF!</f>
        <v>#REF!</v>
      </c>
      <c r="Z594" s="229" t="e">
        <f>#REF!</f>
        <v>#REF!</v>
      </c>
      <c r="AA594" s="229" t="e">
        <f>#REF!</f>
        <v>#REF!</v>
      </c>
      <c r="AB594" s="229" t="e">
        <f>#REF!</f>
        <v>#REF!</v>
      </c>
      <c r="AC594" s="229" t="e">
        <f>#REF!</f>
        <v>#REF!</v>
      </c>
      <c r="AD594" s="229" t="e">
        <f>#REF!</f>
        <v>#REF!</v>
      </c>
      <c r="AF594" s="229" t="e">
        <f t="shared" si="9"/>
        <v>#REF!</v>
      </c>
    </row>
    <row r="595" spans="3:32" ht="45" x14ac:dyDescent="0.25">
      <c r="C595" s="169" t="e">
        <f>#REF!</f>
        <v>#REF!</v>
      </c>
      <c r="D595" s="169">
        <v>2013</v>
      </c>
      <c r="E595" s="169" t="e">
        <f>#REF!</f>
        <v>#REF!</v>
      </c>
      <c r="F595" s="169" t="e">
        <f>#REF!</f>
        <v>#REF!</v>
      </c>
      <c r="G595" s="169" t="e">
        <f>#REF!</f>
        <v>#REF!</v>
      </c>
      <c r="H595" s="170" t="e">
        <f>#REF!</f>
        <v>#REF!</v>
      </c>
      <c r="I595" s="169" t="e">
        <f>#REF!</f>
        <v>#REF!</v>
      </c>
      <c r="K595" s="262" t="s">
        <v>756</v>
      </c>
      <c r="L595" s="177">
        <v>5</v>
      </c>
      <c r="M595" s="229" t="e">
        <f>#REF!</f>
        <v>#REF!</v>
      </c>
      <c r="N595" s="229" t="e">
        <f>#REF!</f>
        <v>#REF!</v>
      </c>
      <c r="O595" s="229" t="e">
        <f>#REF!</f>
        <v>#REF!</v>
      </c>
      <c r="P595" s="229" t="e">
        <f>#REF!</f>
        <v>#REF!</v>
      </c>
      <c r="Q595" s="229" t="e">
        <f>#REF!</f>
        <v>#REF!</v>
      </c>
      <c r="R595" s="229" t="e">
        <f>#REF!</f>
        <v>#REF!</v>
      </c>
      <c r="S595" s="229" t="e">
        <f>#REF!</f>
        <v>#REF!</v>
      </c>
      <c r="T595" s="229" t="e">
        <f>#REF!</f>
        <v>#REF!</v>
      </c>
      <c r="U595" s="229" t="e">
        <f>#REF!</f>
        <v>#REF!</v>
      </c>
      <c r="V595" s="229" t="e">
        <f>#REF!</f>
        <v>#REF!</v>
      </c>
      <c r="W595" s="229" t="e">
        <f>#REF!</f>
        <v>#REF!</v>
      </c>
      <c r="X595" s="229" t="e">
        <f>#REF!</f>
        <v>#REF!</v>
      </c>
      <c r="Y595" s="229" t="e">
        <f>#REF!</f>
        <v>#REF!</v>
      </c>
      <c r="Z595" s="229" t="e">
        <f>#REF!</f>
        <v>#REF!</v>
      </c>
      <c r="AA595" s="229" t="e">
        <f>#REF!</f>
        <v>#REF!</v>
      </c>
      <c r="AB595" s="229" t="e">
        <f>#REF!</f>
        <v>#REF!</v>
      </c>
      <c r="AC595" s="229" t="e">
        <f>#REF!</f>
        <v>#REF!</v>
      </c>
      <c r="AD595" s="229" t="e">
        <f>#REF!</f>
        <v>#REF!</v>
      </c>
      <c r="AF595" s="229" t="e">
        <f t="shared" si="9"/>
        <v>#REF!</v>
      </c>
    </row>
    <row r="596" spans="3:32" x14ac:dyDescent="0.25">
      <c r="C596" s="169" t="e">
        <f>#REF!</f>
        <v>#REF!</v>
      </c>
      <c r="D596" s="169">
        <v>2013</v>
      </c>
      <c r="E596" s="169" t="e">
        <f>#REF!</f>
        <v>#REF!</v>
      </c>
      <c r="F596" s="169" t="e">
        <f>#REF!</f>
        <v>#REF!</v>
      </c>
      <c r="G596" s="169" t="e">
        <f>#REF!</f>
        <v>#REF!</v>
      </c>
      <c r="H596" s="170" t="e">
        <f>#REF!</f>
        <v>#REF!</v>
      </c>
      <c r="I596" s="169" t="e">
        <f>#REF!</f>
        <v>#REF!</v>
      </c>
      <c r="K596" s="257"/>
      <c r="L596" s="177">
        <v>0</v>
      </c>
      <c r="M596" s="229" t="e">
        <f>#REF!</f>
        <v>#REF!</v>
      </c>
      <c r="N596" s="229" t="e">
        <f>#REF!</f>
        <v>#REF!</v>
      </c>
      <c r="O596" s="229" t="e">
        <f>#REF!</f>
        <v>#REF!</v>
      </c>
      <c r="P596" s="229" t="e">
        <f>#REF!</f>
        <v>#REF!</v>
      </c>
      <c r="Q596" s="229" t="e">
        <f>#REF!</f>
        <v>#REF!</v>
      </c>
      <c r="R596" s="229" t="e">
        <f>#REF!</f>
        <v>#REF!</v>
      </c>
      <c r="S596" s="229" t="e">
        <f>#REF!</f>
        <v>#REF!</v>
      </c>
      <c r="T596" s="229" t="e">
        <f>#REF!</f>
        <v>#REF!</v>
      </c>
      <c r="U596" s="229" t="e">
        <f>#REF!</f>
        <v>#REF!</v>
      </c>
      <c r="V596" s="229" t="e">
        <f>#REF!</f>
        <v>#REF!</v>
      </c>
      <c r="W596" s="229" t="e">
        <f>#REF!</f>
        <v>#REF!</v>
      </c>
      <c r="X596" s="229" t="e">
        <f>#REF!</f>
        <v>#REF!</v>
      </c>
      <c r="Y596" s="229" t="e">
        <f>#REF!</f>
        <v>#REF!</v>
      </c>
      <c r="Z596" s="229" t="e">
        <f>#REF!</f>
        <v>#REF!</v>
      </c>
      <c r="AA596" s="229" t="e">
        <f>#REF!</f>
        <v>#REF!</v>
      </c>
      <c r="AB596" s="229" t="e">
        <f>#REF!</f>
        <v>#REF!</v>
      </c>
      <c r="AC596" s="229" t="e">
        <f>#REF!</f>
        <v>#REF!</v>
      </c>
      <c r="AD596" s="229" t="e">
        <f>#REF!</f>
        <v>#REF!</v>
      </c>
      <c r="AF596" s="229" t="e">
        <f t="shared" si="9"/>
        <v>#REF!</v>
      </c>
    </row>
    <row r="597" spans="3:32" x14ac:dyDescent="0.25">
      <c r="C597" s="169" t="e">
        <f>#REF!</f>
        <v>#REF!</v>
      </c>
      <c r="D597" s="169">
        <v>2013</v>
      </c>
      <c r="E597" s="169" t="e">
        <f>#REF!</f>
        <v>#REF!</v>
      </c>
      <c r="F597" s="169" t="e">
        <f>#REF!</f>
        <v>#REF!</v>
      </c>
      <c r="G597" s="169" t="e">
        <f>#REF!</f>
        <v>#REF!</v>
      </c>
      <c r="H597" s="170" t="e">
        <f>#REF!</f>
        <v>#REF!</v>
      </c>
      <c r="I597" s="169" t="e">
        <f>#REF!</f>
        <v>#REF!</v>
      </c>
      <c r="K597" s="262" t="s">
        <v>758</v>
      </c>
      <c r="L597" s="177">
        <v>6</v>
      </c>
      <c r="M597" s="229" t="e">
        <f>#REF!</f>
        <v>#REF!</v>
      </c>
      <c r="N597" s="229" t="e">
        <f>#REF!</f>
        <v>#REF!</v>
      </c>
      <c r="O597" s="229" t="e">
        <f>#REF!</f>
        <v>#REF!</v>
      </c>
      <c r="P597" s="229" t="e">
        <f>#REF!</f>
        <v>#REF!</v>
      </c>
      <c r="Q597" s="229" t="e">
        <f>#REF!</f>
        <v>#REF!</v>
      </c>
      <c r="R597" s="229" t="e">
        <f>#REF!</f>
        <v>#REF!</v>
      </c>
      <c r="S597" s="229" t="e">
        <f>#REF!</f>
        <v>#REF!</v>
      </c>
      <c r="T597" s="229" t="e">
        <f>#REF!</f>
        <v>#REF!</v>
      </c>
      <c r="U597" s="229" t="e">
        <f>#REF!</f>
        <v>#REF!</v>
      </c>
      <c r="V597" s="229" t="e">
        <f>#REF!</f>
        <v>#REF!</v>
      </c>
      <c r="W597" s="229" t="e">
        <f>#REF!</f>
        <v>#REF!</v>
      </c>
      <c r="X597" s="229" t="e">
        <f>#REF!</f>
        <v>#REF!</v>
      </c>
      <c r="Y597" s="229" t="e">
        <f>#REF!</f>
        <v>#REF!</v>
      </c>
      <c r="Z597" s="229" t="e">
        <f>#REF!</f>
        <v>#REF!</v>
      </c>
      <c r="AA597" s="229" t="e">
        <f>#REF!</f>
        <v>#REF!</v>
      </c>
      <c r="AB597" s="229" t="e">
        <f>#REF!</f>
        <v>#REF!</v>
      </c>
      <c r="AC597" s="229" t="e">
        <f>#REF!</f>
        <v>#REF!</v>
      </c>
      <c r="AD597" s="229" t="e">
        <f>#REF!</f>
        <v>#REF!</v>
      </c>
      <c r="AF597" s="229" t="e">
        <f t="shared" si="9"/>
        <v>#REF!</v>
      </c>
    </row>
    <row r="598" spans="3:32" x14ac:dyDescent="0.25">
      <c r="C598" s="169" t="e">
        <f>#REF!</f>
        <v>#REF!</v>
      </c>
      <c r="D598" s="169">
        <v>2013</v>
      </c>
      <c r="E598" s="169" t="e">
        <f>#REF!</f>
        <v>#REF!</v>
      </c>
      <c r="F598" s="169" t="e">
        <f>#REF!</f>
        <v>#REF!</v>
      </c>
      <c r="G598" s="169" t="e">
        <f>#REF!</f>
        <v>#REF!</v>
      </c>
      <c r="H598" s="170" t="e">
        <f>#REF!</f>
        <v>#REF!</v>
      </c>
      <c r="I598" s="169" t="e">
        <f>#REF!</f>
        <v>#REF!</v>
      </c>
      <c r="K598" s="262"/>
      <c r="L598" s="177">
        <v>0</v>
      </c>
      <c r="M598" s="229" t="e">
        <f>#REF!</f>
        <v>#REF!</v>
      </c>
      <c r="N598" s="229" t="e">
        <f>#REF!</f>
        <v>#REF!</v>
      </c>
      <c r="O598" s="229" t="e">
        <f>#REF!</f>
        <v>#REF!</v>
      </c>
      <c r="P598" s="229" t="e">
        <f>#REF!</f>
        <v>#REF!</v>
      </c>
      <c r="Q598" s="229" t="e">
        <f>#REF!</f>
        <v>#REF!</v>
      </c>
      <c r="R598" s="229" t="e">
        <f>#REF!</f>
        <v>#REF!</v>
      </c>
      <c r="S598" s="229" t="e">
        <f>#REF!</f>
        <v>#REF!</v>
      </c>
      <c r="T598" s="229" t="e">
        <f>#REF!</f>
        <v>#REF!</v>
      </c>
      <c r="U598" s="229" t="e">
        <f>#REF!</f>
        <v>#REF!</v>
      </c>
      <c r="V598" s="229" t="e">
        <f>#REF!</f>
        <v>#REF!</v>
      </c>
      <c r="W598" s="229" t="e">
        <f>#REF!</f>
        <v>#REF!</v>
      </c>
      <c r="X598" s="229" t="e">
        <f>#REF!</f>
        <v>#REF!</v>
      </c>
      <c r="Y598" s="229" t="e">
        <f>#REF!</f>
        <v>#REF!</v>
      </c>
      <c r="Z598" s="229" t="e">
        <f>#REF!</f>
        <v>#REF!</v>
      </c>
      <c r="AA598" s="229" t="e">
        <f>#REF!</f>
        <v>#REF!</v>
      </c>
      <c r="AB598" s="229" t="e">
        <f>#REF!</f>
        <v>#REF!</v>
      </c>
      <c r="AC598" s="229" t="e">
        <f>#REF!</f>
        <v>#REF!</v>
      </c>
      <c r="AD598" s="229" t="e">
        <f>#REF!</f>
        <v>#REF!</v>
      </c>
      <c r="AF598" s="229" t="e">
        <f t="shared" si="9"/>
        <v>#REF!</v>
      </c>
    </row>
    <row r="599" spans="3:32" ht="30" x14ac:dyDescent="0.25">
      <c r="C599" s="169" t="e">
        <f>#REF!</f>
        <v>#REF!</v>
      </c>
      <c r="D599" s="169">
        <v>2013</v>
      </c>
      <c r="E599" s="169" t="e">
        <f>#REF!</f>
        <v>#REF!</v>
      </c>
      <c r="F599" s="169" t="e">
        <f>#REF!</f>
        <v>#REF!</v>
      </c>
      <c r="G599" s="169" t="e">
        <f>#REF!</f>
        <v>#REF!</v>
      </c>
      <c r="H599" s="170" t="e">
        <f>#REF!</f>
        <v>#REF!</v>
      </c>
      <c r="I599" s="169" t="e">
        <f>#REF!</f>
        <v>#REF!</v>
      </c>
      <c r="K599" s="262" t="s">
        <v>761</v>
      </c>
      <c r="L599" s="177">
        <v>7</v>
      </c>
      <c r="M599" s="229" t="e">
        <f>#REF!</f>
        <v>#REF!</v>
      </c>
      <c r="N599" s="229" t="e">
        <f>#REF!</f>
        <v>#REF!</v>
      </c>
      <c r="O599" s="229" t="e">
        <f>#REF!</f>
        <v>#REF!</v>
      </c>
      <c r="P599" s="229" t="e">
        <f>#REF!</f>
        <v>#REF!</v>
      </c>
      <c r="Q599" s="229" t="e">
        <f>#REF!</f>
        <v>#REF!</v>
      </c>
      <c r="R599" s="229" t="e">
        <f>#REF!</f>
        <v>#REF!</v>
      </c>
      <c r="S599" s="229" t="e">
        <f>#REF!</f>
        <v>#REF!</v>
      </c>
      <c r="T599" s="229" t="e">
        <f>#REF!</f>
        <v>#REF!</v>
      </c>
      <c r="U599" s="229" t="e">
        <f>#REF!</f>
        <v>#REF!</v>
      </c>
      <c r="V599" s="229" t="e">
        <f>#REF!</f>
        <v>#REF!</v>
      </c>
      <c r="W599" s="229" t="e">
        <f>#REF!</f>
        <v>#REF!</v>
      </c>
      <c r="X599" s="229" t="e">
        <f>#REF!</f>
        <v>#REF!</v>
      </c>
      <c r="Y599" s="229" t="e">
        <f>#REF!</f>
        <v>#REF!</v>
      </c>
      <c r="Z599" s="229" t="e">
        <f>#REF!</f>
        <v>#REF!</v>
      </c>
      <c r="AA599" s="229" t="e">
        <f>#REF!</f>
        <v>#REF!</v>
      </c>
      <c r="AB599" s="229" t="e">
        <f>#REF!</f>
        <v>#REF!</v>
      </c>
      <c r="AC599" s="229" t="e">
        <f>#REF!</f>
        <v>#REF!</v>
      </c>
      <c r="AD599" s="229" t="e">
        <f>#REF!</f>
        <v>#REF!</v>
      </c>
      <c r="AF599" s="229" t="e">
        <f t="shared" si="9"/>
        <v>#REF!</v>
      </c>
    </row>
    <row r="600" spans="3:32" x14ac:dyDescent="0.25">
      <c r="C600" s="169" t="e">
        <f>#REF!</f>
        <v>#REF!</v>
      </c>
      <c r="D600" s="169">
        <v>2013</v>
      </c>
      <c r="E600" s="169" t="e">
        <f>#REF!</f>
        <v>#REF!</v>
      </c>
      <c r="F600" s="169" t="e">
        <f>#REF!</f>
        <v>#REF!</v>
      </c>
      <c r="G600" s="169" t="e">
        <f>#REF!</f>
        <v>#REF!</v>
      </c>
      <c r="H600" s="170" t="e">
        <f>#REF!</f>
        <v>#REF!</v>
      </c>
      <c r="I600" s="169" t="e">
        <f>#REF!</f>
        <v>#REF!</v>
      </c>
      <c r="K600" s="262"/>
      <c r="L600" s="177">
        <v>0</v>
      </c>
      <c r="M600" s="229" t="e">
        <f>#REF!</f>
        <v>#REF!</v>
      </c>
      <c r="N600" s="229" t="e">
        <f>#REF!</f>
        <v>#REF!</v>
      </c>
      <c r="O600" s="229" t="e">
        <f>#REF!</f>
        <v>#REF!</v>
      </c>
      <c r="P600" s="229" t="e">
        <f>#REF!</f>
        <v>#REF!</v>
      </c>
      <c r="Q600" s="229" t="e">
        <f>#REF!</f>
        <v>#REF!</v>
      </c>
      <c r="R600" s="229" t="e">
        <f>#REF!</f>
        <v>#REF!</v>
      </c>
      <c r="S600" s="229" t="e">
        <f>#REF!</f>
        <v>#REF!</v>
      </c>
      <c r="T600" s="229" t="e">
        <f>#REF!</f>
        <v>#REF!</v>
      </c>
      <c r="U600" s="229" t="e">
        <f>#REF!</f>
        <v>#REF!</v>
      </c>
      <c r="V600" s="229" t="e">
        <f>#REF!</f>
        <v>#REF!</v>
      </c>
      <c r="W600" s="229" t="e">
        <f>#REF!</f>
        <v>#REF!</v>
      </c>
      <c r="X600" s="229" t="e">
        <f>#REF!</f>
        <v>#REF!</v>
      </c>
      <c r="Y600" s="229" t="e">
        <f>#REF!</f>
        <v>#REF!</v>
      </c>
      <c r="Z600" s="229" t="e">
        <f>#REF!</f>
        <v>#REF!</v>
      </c>
      <c r="AA600" s="229" t="e">
        <f>#REF!</f>
        <v>#REF!</v>
      </c>
      <c r="AB600" s="229" t="e">
        <f>#REF!</f>
        <v>#REF!</v>
      </c>
      <c r="AC600" s="229" t="e">
        <f>#REF!</f>
        <v>#REF!</v>
      </c>
      <c r="AD600" s="229" t="e">
        <f>#REF!</f>
        <v>#REF!</v>
      </c>
      <c r="AF600" s="229" t="e">
        <f t="shared" si="9"/>
        <v>#REF!</v>
      </c>
    </row>
    <row r="601" spans="3:32" ht="45" x14ac:dyDescent="0.25">
      <c r="C601" s="169" t="e">
        <f>#REF!</f>
        <v>#REF!</v>
      </c>
      <c r="D601" s="169">
        <v>2013</v>
      </c>
      <c r="E601" s="169" t="e">
        <f>#REF!</f>
        <v>#REF!</v>
      </c>
      <c r="F601" s="169" t="e">
        <f>#REF!</f>
        <v>#REF!</v>
      </c>
      <c r="G601" s="169" t="e">
        <f>#REF!</f>
        <v>#REF!</v>
      </c>
      <c r="H601" s="170" t="e">
        <f>#REF!</f>
        <v>#REF!</v>
      </c>
      <c r="I601" s="169" t="e">
        <f>#REF!</f>
        <v>#REF!</v>
      </c>
      <c r="K601" s="262" t="s">
        <v>764</v>
      </c>
      <c r="L601" s="177">
        <v>8</v>
      </c>
      <c r="M601" s="229" t="e">
        <f>#REF!</f>
        <v>#REF!</v>
      </c>
      <c r="N601" s="229" t="e">
        <f>#REF!</f>
        <v>#REF!</v>
      </c>
      <c r="O601" s="229" t="e">
        <f>#REF!</f>
        <v>#REF!</v>
      </c>
      <c r="P601" s="229" t="e">
        <f>#REF!</f>
        <v>#REF!</v>
      </c>
      <c r="Q601" s="229" t="e">
        <f>#REF!</f>
        <v>#REF!</v>
      </c>
      <c r="R601" s="229" t="e">
        <f>#REF!</f>
        <v>#REF!</v>
      </c>
      <c r="S601" s="229" t="e">
        <f>#REF!</f>
        <v>#REF!</v>
      </c>
      <c r="T601" s="229" t="e">
        <f>#REF!</f>
        <v>#REF!</v>
      </c>
      <c r="U601" s="229" t="e">
        <f>#REF!</f>
        <v>#REF!</v>
      </c>
      <c r="V601" s="229" t="e">
        <f>#REF!</f>
        <v>#REF!</v>
      </c>
      <c r="W601" s="229" t="e">
        <f>#REF!</f>
        <v>#REF!</v>
      </c>
      <c r="X601" s="229" t="e">
        <f>#REF!</f>
        <v>#REF!</v>
      </c>
      <c r="Y601" s="229" t="e">
        <f>#REF!</f>
        <v>#REF!</v>
      </c>
      <c r="Z601" s="229" t="e">
        <f>#REF!</f>
        <v>#REF!</v>
      </c>
      <c r="AA601" s="229" t="e">
        <f>#REF!</f>
        <v>#REF!</v>
      </c>
      <c r="AB601" s="229" t="e">
        <f>#REF!</f>
        <v>#REF!</v>
      </c>
      <c r="AC601" s="229" t="e">
        <f>#REF!</f>
        <v>#REF!</v>
      </c>
      <c r="AD601" s="229" t="e">
        <f>#REF!</f>
        <v>#REF!</v>
      </c>
      <c r="AF601" s="229" t="e">
        <f t="shared" si="9"/>
        <v>#REF!</v>
      </c>
    </row>
    <row r="602" spans="3:32" ht="30" x14ac:dyDescent="0.25">
      <c r="C602" s="169" t="e">
        <f>#REF!</f>
        <v>#REF!</v>
      </c>
      <c r="D602" s="169">
        <v>2013</v>
      </c>
      <c r="E602" s="169" t="e">
        <f>#REF!</f>
        <v>#REF!</v>
      </c>
      <c r="F602" s="169" t="e">
        <f>#REF!</f>
        <v>#REF!</v>
      </c>
      <c r="G602" s="169" t="e">
        <f>#REF!</f>
        <v>#REF!</v>
      </c>
      <c r="H602" s="170" t="e">
        <f>#REF!</f>
        <v>#REF!</v>
      </c>
      <c r="I602" s="169" t="e">
        <f>#REF!</f>
        <v>#REF!</v>
      </c>
      <c r="K602" s="263" t="s">
        <v>765</v>
      </c>
      <c r="L602" s="177">
        <v>8.1</v>
      </c>
      <c r="M602" s="229" t="e">
        <f>#REF!</f>
        <v>#REF!</v>
      </c>
      <c r="N602" s="229" t="e">
        <f>#REF!</f>
        <v>#REF!</v>
      </c>
      <c r="O602" s="229" t="e">
        <f>#REF!</f>
        <v>#REF!</v>
      </c>
      <c r="P602" s="229" t="e">
        <f>#REF!</f>
        <v>#REF!</v>
      </c>
      <c r="Q602" s="229" t="e">
        <f>#REF!</f>
        <v>#REF!</v>
      </c>
      <c r="R602" s="229" t="e">
        <f>#REF!</f>
        <v>#REF!</v>
      </c>
      <c r="S602" s="229" t="e">
        <f>#REF!</f>
        <v>#REF!</v>
      </c>
      <c r="T602" s="229" t="e">
        <f>#REF!</f>
        <v>#REF!</v>
      </c>
      <c r="U602" s="229" t="e">
        <f>#REF!</f>
        <v>#REF!</v>
      </c>
      <c r="V602" s="229" t="e">
        <f>#REF!</f>
        <v>#REF!</v>
      </c>
      <c r="W602" s="229" t="e">
        <f>#REF!</f>
        <v>#REF!</v>
      </c>
      <c r="X602" s="229" t="e">
        <f>#REF!</f>
        <v>#REF!</v>
      </c>
      <c r="Y602" s="229" t="e">
        <f>#REF!</f>
        <v>#REF!</v>
      </c>
      <c r="Z602" s="229" t="e">
        <f>#REF!</f>
        <v>#REF!</v>
      </c>
      <c r="AA602" s="229" t="e">
        <f>#REF!</f>
        <v>#REF!</v>
      </c>
      <c r="AB602" s="229" t="e">
        <f>#REF!</f>
        <v>#REF!</v>
      </c>
      <c r="AC602" s="229" t="e">
        <f>#REF!</f>
        <v>#REF!</v>
      </c>
      <c r="AD602" s="229" t="e">
        <f>#REF!</f>
        <v>#REF!</v>
      </c>
      <c r="AF602" s="229" t="e">
        <f t="shared" si="9"/>
        <v>#REF!</v>
      </c>
    </row>
    <row r="603" spans="3:32" ht="30" x14ac:dyDescent="0.25">
      <c r="C603" s="169" t="e">
        <f>#REF!</f>
        <v>#REF!</v>
      </c>
      <c r="D603" s="169">
        <v>2013</v>
      </c>
      <c r="E603" s="169" t="e">
        <f>#REF!</f>
        <v>#REF!</v>
      </c>
      <c r="F603" s="169" t="e">
        <f>#REF!</f>
        <v>#REF!</v>
      </c>
      <c r="G603" s="169" t="e">
        <f>#REF!</f>
        <v>#REF!</v>
      </c>
      <c r="H603" s="170" t="e">
        <f>#REF!</f>
        <v>#REF!</v>
      </c>
      <c r="I603" s="169" t="e">
        <f>#REF!</f>
        <v>#REF!</v>
      </c>
      <c r="K603" s="263" t="s">
        <v>772</v>
      </c>
      <c r="L603" s="177">
        <v>8.1999999999999993</v>
      </c>
      <c r="M603" s="229" t="e">
        <f>#REF!</f>
        <v>#REF!</v>
      </c>
      <c r="N603" s="229" t="e">
        <f>#REF!</f>
        <v>#REF!</v>
      </c>
      <c r="O603" s="229" t="e">
        <f>#REF!</f>
        <v>#REF!</v>
      </c>
      <c r="P603" s="229" t="e">
        <f>#REF!</f>
        <v>#REF!</v>
      </c>
      <c r="Q603" s="229" t="e">
        <f>#REF!</f>
        <v>#REF!</v>
      </c>
      <c r="R603" s="229" t="e">
        <f>#REF!</f>
        <v>#REF!</v>
      </c>
      <c r="S603" s="229" t="e">
        <f>#REF!</f>
        <v>#REF!</v>
      </c>
      <c r="T603" s="229" t="e">
        <f>#REF!</f>
        <v>#REF!</v>
      </c>
      <c r="U603" s="229" t="e">
        <f>#REF!</f>
        <v>#REF!</v>
      </c>
      <c r="V603" s="229" t="e">
        <f>#REF!</f>
        <v>#REF!</v>
      </c>
      <c r="W603" s="229" t="e">
        <f>#REF!</f>
        <v>#REF!</v>
      </c>
      <c r="X603" s="229" t="e">
        <f>#REF!</f>
        <v>#REF!</v>
      </c>
      <c r="Y603" s="229" t="e">
        <f>#REF!</f>
        <v>#REF!</v>
      </c>
      <c r="Z603" s="229" t="e">
        <f>#REF!</f>
        <v>#REF!</v>
      </c>
      <c r="AA603" s="229" t="e">
        <f>#REF!</f>
        <v>#REF!</v>
      </c>
      <c r="AB603" s="229" t="e">
        <f>#REF!</f>
        <v>#REF!</v>
      </c>
      <c r="AC603" s="229" t="e">
        <f>#REF!</f>
        <v>#REF!</v>
      </c>
      <c r="AD603" s="229" t="e">
        <f>#REF!</f>
        <v>#REF!</v>
      </c>
      <c r="AF603" s="229" t="e">
        <f t="shared" si="9"/>
        <v>#REF!</v>
      </c>
    </row>
    <row r="604" spans="3:32" ht="30" x14ac:dyDescent="0.25">
      <c r="C604" s="169" t="e">
        <f>#REF!</f>
        <v>#REF!</v>
      </c>
      <c r="D604" s="169">
        <v>2013</v>
      </c>
      <c r="E604" s="169" t="e">
        <f>#REF!</f>
        <v>#REF!</v>
      </c>
      <c r="F604" s="169" t="e">
        <f>#REF!</f>
        <v>#REF!</v>
      </c>
      <c r="G604" s="169" t="e">
        <f>#REF!</f>
        <v>#REF!</v>
      </c>
      <c r="H604" s="170" t="e">
        <f>#REF!</f>
        <v>#REF!</v>
      </c>
      <c r="I604" s="169" t="e">
        <f>#REF!</f>
        <v>#REF!</v>
      </c>
      <c r="K604" s="263" t="s">
        <v>774</v>
      </c>
      <c r="L604" s="177">
        <v>8.3000000000000007</v>
      </c>
      <c r="M604" s="229" t="e">
        <f>#REF!</f>
        <v>#REF!</v>
      </c>
      <c r="N604" s="229" t="e">
        <f>#REF!</f>
        <v>#REF!</v>
      </c>
      <c r="O604" s="229" t="e">
        <f>#REF!</f>
        <v>#REF!</v>
      </c>
      <c r="P604" s="229" t="e">
        <f>#REF!</f>
        <v>#REF!</v>
      </c>
      <c r="Q604" s="229" t="e">
        <f>#REF!</f>
        <v>#REF!</v>
      </c>
      <c r="R604" s="229" t="e">
        <f>#REF!</f>
        <v>#REF!</v>
      </c>
      <c r="S604" s="229" t="e">
        <f>#REF!</f>
        <v>#REF!</v>
      </c>
      <c r="T604" s="229" t="e">
        <f>#REF!</f>
        <v>#REF!</v>
      </c>
      <c r="U604" s="229" t="e">
        <f>#REF!</f>
        <v>#REF!</v>
      </c>
      <c r="V604" s="229" t="e">
        <f>#REF!</f>
        <v>#REF!</v>
      </c>
      <c r="W604" s="229" t="e">
        <f>#REF!</f>
        <v>#REF!</v>
      </c>
      <c r="X604" s="229" t="e">
        <f>#REF!</f>
        <v>#REF!</v>
      </c>
      <c r="Y604" s="229" t="e">
        <f>#REF!</f>
        <v>#REF!</v>
      </c>
      <c r="Z604" s="229" t="e">
        <f>#REF!</f>
        <v>#REF!</v>
      </c>
      <c r="AA604" s="229" t="e">
        <f>#REF!</f>
        <v>#REF!</v>
      </c>
      <c r="AB604" s="229" t="e">
        <f>#REF!</f>
        <v>#REF!</v>
      </c>
      <c r="AC604" s="229" t="e">
        <f>#REF!</f>
        <v>#REF!</v>
      </c>
      <c r="AD604" s="229" t="e">
        <f>#REF!</f>
        <v>#REF!</v>
      </c>
      <c r="AF604" s="229" t="e">
        <f t="shared" si="9"/>
        <v>#REF!</v>
      </c>
    </row>
    <row r="605" spans="3:32" ht="30" x14ac:dyDescent="0.25">
      <c r="C605" s="169" t="e">
        <f>#REF!</f>
        <v>#REF!</v>
      </c>
      <c r="D605" s="169">
        <v>2013</v>
      </c>
      <c r="E605" s="169" t="e">
        <f>#REF!</f>
        <v>#REF!</v>
      </c>
      <c r="F605" s="169" t="e">
        <f>#REF!</f>
        <v>#REF!</v>
      </c>
      <c r="G605" s="169" t="e">
        <f>#REF!</f>
        <v>#REF!</v>
      </c>
      <c r="H605" s="170" t="e">
        <f>#REF!</f>
        <v>#REF!</v>
      </c>
      <c r="I605" s="169" t="e">
        <f>#REF!</f>
        <v>#REF!</v>
      </c>
      <c r="K605" s="263" t="s">
        <v>777</v>
      </c>
      <c r="L605" s="177">
        <v>8.4</v>
      </c>
      <c r="M605" s="229" t="e">
        <f>#REF!</f>
        <v>#REF!</v>
      </c>
      <c r="N605" s="229" t="e">
        <f>#REF!</f>
        <v>#REF!</v>
      </c>
      <c r="O605" s="229" t="e">
        <f>#REF!</f>
        <v>#REF!</v>
      </c>
      <c r="P605" s="229" t="e">
        <f>#REF!</f>
        <v>#REF!</v>
      </c>
      <c r="Q605" s="229" t="e">
        <f>#REF!</f>
        <v>#REF!</v>
      </c>
      <c r="R605" s="229" t="e">
        <f>#REF!</f>
        <v>#REF!</v>
      </c>
      <c r="S605" s="229" t="e">
        <f>#REF!</f>
        <v>#REF!</v>
      </c>
      <c r="T605" s="229" t="e">
        <f>#REF!</f>
        <v>#REF!</v>
      </c>
      <c r="U605" s="229" t="e">
        <f>#REF!</f>
        <v>#REF!</v>
      </c>
      <c r="V605" s="229" t="e">
        <f>#REF!</f>
        <v>#REF!</v>
      </c>
      <c r="W605" s="229" t="e">
        <f>#REF!</f>
        <v>#REF!</v>
      </c>
      <c r="X605" s="229" t="e">
        <f>#REF!</f>
        <v>#REF!</v>
      </c>
      <c r="Y605" s="229" t="e">
        <f>#REF!</f>
        <v>#REF!</v>
      </c>
      <c r="Z605" s="229" t="e">
        <f>#REF!</f>
        <v>#REF!</v>
      </c>
      <c r="AA605" s="229" t="e">
        <f>#REF!</f>
        <v>#REF!</v>
      </c>
      <c r="AB605" s="229" t="e">
        <f>#REF!</f>
        <v>#REF!</v>
      </c>
      <c r="AC605" s="229" t="e">
        <f>#REF!</f>
        <v>#REF!</v>
      </c>
      <c r="AD605" s="229" t="e">
        <f>#REF!</f>
        <v>#REF!</v>
      </c>
      <c r="AF605" s="229" t="e">
        <f t="shared" si="9"/>
        <v>#REF!</v>
      </c>
    </row>
    <row r="606" spans="3:32" x14ac:dyDescent="0.25">
      <c r="C606" s="169" t="e">
        <f>#REF!</f>
        <v>#REF!</v>
      </c>
      <c r="D606" s="169">
        <v>2013</v>
      </c>
      <c r="E606" s="169" t="e">
        <f>#REF!</f>
        <v>#REF!</v>
      </c>
      <c r="F606" s="169" t="e">
        <f>#REF!</f>
        <v>#REF!</v>
      </c>
      <c r="G606" s="169" t="e">
        <f>#REF!</f>
        <v>#REF!</v>
      </c>
      <c r="H606" s="170" t="e">
        <f>#REF!</f>
        <v>#REF!</v>
      </c>
      <c r="I606" s="169" t="e">
        <f>#REF!</f>
        <v>#REF!</v>
      </c>
      <c r="K606" s="263" t="s">
        <v>781</v>
      </c>
      <c r="L606" s="177">
        <v>8.5</v>
      </c>
      <c r="M606" s="229" t="e">
        <f>#REF!</f>
        <v>#REF!</v>
      </c>
      <c r="N606" s="229" t="e">
        <f>#REF!</f>
        <v>#REF!</v>
      </c>
      <c r="O606" s="229" t="e">
        <f>#REF!</f>
        <v>#REF!</v>
      </c>
      <c r="P606" s="229" t="e">
        <f>#REF!</f>
        <v>#REF!</v>
      </c>
      <c r="Q606" s="229" t="e">
        <f>#REF!</f>
        <v>#REF!</v>
      </c>
      <c r="R606" s="229" t="e">
        <f>#REF!</f>
        <v>#REF!</v>
      </c>
      <c r="S606" s="229" t="e">
        <f>#REF!</f>
        <v>#REF!</v>
      </c>
      <c r="T606" s="229" t="e">
        <f>#REF!</f>
        <v>#REF!</v>
      </c>
      <c r="U606" s="229" t="e">
        <f>#REF!</f>
        <v>#REF!</v>
      </c>
      <c r="V606" s="229" t="e">
        <f>#REF!</f>
        <v>#REF!</v>
      </c>
      <c r="W606" s="229" t="e">
        <f>#REF!</f>
        <v>#REF!</v>
      </c>
      <c r="X606" s="229" t="e">
        <f>#REF!</f>
        <v>#REF!</v>
      </c>
      <c r="Y606" s="229" t="e">
        <f>#REF!</f>
        <v>#REF!</v>
      </c>
      <c r="Z606" s="229" t="e">
        <f>#REF!</f>
        <v>#REF!</v>
      </c>
      <c r="AA606" s="229" t="e">
        <f>#REF!</f>
        <v>#REF!</v>
      </c>
      <c r="AB606" s="229" t="e">
        <f>#REF!</f>
        <v>#REF!</v>
      </c>
      <c r="AC606" s="229" t="e">
        <f>#REF!</f>
        <v>#REF!</v>
      </c>
      <c r="AD606" s="229" t="e">
        <f>#REF!</f>
        <v>#REF!</v>
      </c>
      <c r="AF606" s="229" t="e">
        <f t="shared" si="9"/>
        <v>#REF!</v>
      </c>
    </row>
    <row r="607" spans="3:32" ht="30" x14ac:dyDescent="0.25">
      <c r="C607" s="169" t="e">
        <f>#REF!</f>
        <v>#REF!</v>
      </c>
      <c r="D607" s="169">
        <v>2013</v>
      </c>
      <c r="E607" s="169" t="e">
        <f>#REF!</f>
        <v>#REF!</v>
      </c>
      <c r="F607" s="169" t="e">
        <f>#REF!</f>
        <v>#REF!</v>
      </c>
      <c r="G607" s="169" t="e">
        <f>#REF!</f>
        <v>#REF!</v>
      </c>
      <c r="H607" s="170" t="e">
        <f>#REF!</f>
        <v>#REF!</v>
      </c>
      <c r="I607" s="169" t="e">
        <f>#REF!</f>
        <v>#REF!</v>
      </c>
      <c r="K607" s="263" t="s">
        <v>783</v>
      </c>
      <c r="L607" s="177">
        <v>8.6</v>
      </c>
      <c r="M607" s="229" t="e">
        <f>#REF!</f>
        <v>#REF!</v>
      </c>
      <c r="N607" s="229" t="e">
        <f>#REF!</f>
        <v>#REF!</v>
      </c>
      <c r="O607" s="229" t="e">
        <f>#REF!</f>
        <v>#REF!</v>
      </c>
      <c r="P607" s="229" t="e">
        <f>#REF!</f>
        <v>#REF!</v>
      </c>
      <c r="Q607" s="229" t="e">
        <f>#REF!</f>
        <v>#REF!</v>
      </c>
      <c r="R607" s="229" t="e">
        <f>#REF!</f>
        <v>#REF!</v>
      </c>
      <c r="S607" s="229" t="e">
        <f>#REF!</f>
        <v>#REF!</v>
      </c>
      <c r="T607" s="229" t="e">
        <f>#REF!</f>
        <v>#REF!</v>
      </c>
      <c r="U607" s="229" t="e">
        <f>#REF!</f>
        <v>#REF!</v>
      </c>
      <c r="V607" s="229" t="e">
        <f>#REF!</f>
        <v>#REF!</v>
      </c>
      <c r="W607" s="229" t="e">
        <f>#REF!</f>
        <v>#REF!</v>
      </c>
      <c r="X607" s="229" t="e">
        <f>#REF!</f>
        <v>#REF!</v>
      </c>
      <c r="Y607" s="229" t="e">
        <f>#REF!</f>
        <v>#REF!</v>
      </c>
      <c r="Z607" s="229" t="e">
        <f>#REF!</f>
        <v>#REF!</v>
      </c>
      <c r="AA607" s="229" t="e">
        <f>#REF!</f>
        <v>#REF!</v>
      </c>
      <c r="AB607" s="229" t="e">
        <f>#REF!</f>
        <v>#REF!</v>
      </c>
      <c r="AC607" s="229" t="e">
        <f>#REF!</f>
        <v>#REF!</v>
      </c>
      <c r="AD607" s="229" t="e">
        <f>#REF!</f>
        <v>#REF!</v>
      </c>
      <c r="AF607" s="229" t="e">
        <f t="shared" si="9"/>
        <v>#REF!</v>
      </c>
    </row>
    <row r="608" spans="3:32" x14ac:dyDescent="0.25">
      <c r="C608" s="169" t="e">
        <f>#REF!</f>
        <v>#REF!</v>
      </c>
      <c r="D608" s="169">
        <v>2013</v>
      </c>
      <c r="E608" s="169" t="e">
        <f>#REF!</f>
        <v>#REF!</v>
      </c>
      <c r="F608" s="169" t="e">
        <f>#REF!</f>
        <v>#REF!</v>
      </c>
      <c r="G608" s="169" t="e">
        <f>#REF!</f>
        <v>#REF!</v>
      </c>
      <c r="H608" s="170" t="e">
        <f>#REF!</f>
        <v>#REF!</v>
      </c>
      <c r="I608" s="169" t="e">
        <f>#REF!</f>
        <v>#REF!</v>
      </c>
      <c r="K608" s="257"/>
      <c r="L608" s="177">
        <v>0</v>
      </c>
      <c r="M608" s="229" t="e">
        <f>#REF!</f>
        <v>#REF!</v>
      </c>
      <c r="N608" s="229" t="e">
        <f>#REF!</f>
        <v>#REF!</v>
      </c>
      <c r="O608" s="229" t="e">
        <f>#REF!</f>
        <v>#REF!</v>
      </c>
      <c r="P608" s="229" t="e">
        <f>#REF!</f>
        <v>#REF!</v>
      </c>
      <c r="Q608" s="229" t="e">
        <f>#REF!</f>
        <v>#REF!</v>
      </c>
      <c r="R608" s="229" t="e">
        <f>#REF!</f>
        <v>#REF!</v>
      </c>
      <c r="S608" s="229" t="e">
        <f>#REF!</f>
        <v>#REF!</v>
      </c>
      <c r="T608" s="229" t="e">
        <f>#REF!</f>
        <v>#REF!</v>
      </c>
      <c r="U608" s="229" t="e">
        <f>#REF!</f>
        <v>#REF!</v>
      </c>
      <c r="V608" s="229" t="e">
        <f>#REF!</f>
        <v>#REF!</v>
      </c>
      <c r="W608" s="229" t="e">
        <f>#REF!</f>
        <v>#REF!</v>
      </c>
      <c r="X608" s="229" t="e">
        <f>#REF!</f>
        <v>#REF!</v>
      </c>
      <c r="Y608" s="229" t="e">
        <f>#REF!</f>
        <v>#REF!</v>
      </c>
      <c r="Z608" s="229" t="e">
        <f>#REF!</f>
        <v>#REF!</v>
      </c>
      <c r="AA608" s="229" t="e">
        <f>#REF!</f>
        <v>#REF!</v>
      </c>
      <c r="AB608" s="229" t="e">
        <f>#REF!</f>
        <v>#REF!</v>
      </c>
      <c r="AC608" s="229" t="e">
        <f>#REF!</f>
        <v>#REF!</v>
      </c>
      <c r="AD608" s="229" t="e">
        <f>#REF!</f>
        <v>#REF!</v>
      </c>
      <c r="AF608" s="229" t="e">
        <f t="shared" si="9"/>
        <v>#REF!</v>
      </c>
    </row>
    <row r="609" spans="3:32" ht="30" x14ac:dyDescent="0.25">
      <c r="C609" s="169" t="e">
        <f>#REF!</f>
        <v>#REF!</v>
      </c>
      <c r="D609" s="169">
        <v>2013</v>
      </c>
      <c r="E609" s="169" t="e">
        <f>#REF!</f>
        <v>#REF!</v>
      </c>
      <c r="F609" s="169" t="e">
        <f>#REF!</f>
        <v>#REF!</v>
      </c>
      <c r="G609" s="169" t="e">
        <f>#REF!</f>
        <v>#REF!</v>
      </c>
      <c r="H609" s="170" t="e">
        <f>#REF!</f>
        <v>#REF!</v>
      </c>
      <c r="I609" s="169" t="e">
        <f>#REF!</f>
        <v>#REF!</v>
      </c>
      <c r="K609" s="262" t="s">
        <v>788</v>
      </c>
      <c r="L609" s="177">
        <v>9</v>
      </c>
      <c r="M609" s="229" t="e">
        <f>#REF!</f>
        <v>#REF!</v>
      </c>
      <c r="N609" s="229" t="e">
        <f>#REF!</f>
        <v>#REF!</v>
      </c>
      <c r="O609" s="229" t="e">
        <f>#REF!</f>
        <v>#REF!</v>
      </c>
      <c r="P609" s="229" t="e">
        <f>#REF!</f>
        <v>#REF!</v>
      </c>
      <c r="Q609" s="229" t="e">
        <f>#REF!</f>
        <v>#REF!</v>
      </c>
      <c r="R609" s="229" t="e">
        <f>#REF!</f>
        <v>#REF!</v>
      </c>
      <c r="S609" s="229" t="e">
        <f>#REF!</f>
        <v>#REF!</v>
      </c>
      <c r="T609" s="229" t="e">
        <f>#REF!</f>
        <v>#REF!</v>
      </c>
      <c r="U609" s="229" t="e">
        <f>#REF!</f>
        <v>#REF!</v>
      </c>
      <c r="V609" s="229" t="e">
        <f>#REF!</f>
        <v>#REF!</v>
      </c>
      <c r="W609" s="229" t="e">
        <f>#REF!</f>
        <v>#REF!</v>
      </c>
      <c r="X609" s="229" t="e">
        <f>#REF!</f>
        <v>#REF!</v>
      </c>
      <c r="Y609" s="229" t="e">
        <f>#REF!</f>
        <v>#REF!</v>
      </c>
      <c r="Z609" s="229" t="e">
        <f>#REF!</f>
        <v>#REF!</v>
      </c>
      <c r="AA609" s="229" t="e">
        <f>#REF!</f>
        <v>#REF!</v>
      </c>
      <c r="AB609" s="229" t="e">
        <f>#REF!</f>
        <v>#REF!</v>
      </c>
      <c r="AC609" s="229" t="e">
        <f>#REF!</f>
        <v>#REF!</v>
      </c>
      <c r="AD609" s="229" t="e">
        <f>#REF!</f>
        <v>#REF!</v>
      </c>
      <c r="AF609" s="229" t="e">
        <f t="shared" si="9"/>
        <v>#REF!</v>
      </c>
    </row>
    <row r="610" spans="3:32" x14ac:dyDescent="0.25">
      <c r="C610" s="169" t="e">
        <f>#REF!</f>
        <v>#REF!</v>
      </c>
      <c r="D610" s="169">
        <v>2013</v>
      </c>
      <c r="E610" s="169" t="e">
        <f>#REF!</f>
        <v>#REF!</v>
      </c>
      <c r="F610" s="169" t="e">
        <f>#REF!</f>
        <v>#REF!</v>
      </c>
      <c r="G610" s="169" t="e">
        <f>#REF!</f>
        <v>#REF!</v>
      </c>
      <c r="H610" s="170" t="e">
        <f>#REF!</f>
        <v>#REF!</v>
      </c>
      <c r="I610" s="169" t="e">
        <f>#REF!</f>
        <v>#REF!</v>
      </c>
      <c r="K610" s="263" t="s">
        <v>789</v>
      </c>
      <c r="L610" s="177">
        <v>9.1</v>
      </c>
      <c r="M610" s="229" t="e">
        <f>#REF!</f>
        <v>#REF!</v>
      </c>
      <c r="N610" s="229" t="e">
        <f>#REF!</f>
        <v>#REF!</v>
      </c>
      <c r="O610" s="229" t="e">
        <f>#REF!</f>
        <v>#REF!</v>
      </c>
      <c r="P610" s="229" t="e">
        <f>#REF!</f>
        <v>#REF!</v>
      </c>
      <c r="Q610" s="229" t="e">
        <f>#REF!</f>
        <v>#REF!</v>
      </c>
      <c r="R610" s="229" t="e">
        <f>#REF!</f>
        <v>#REF!</v>
      </c>
      <c r="S610" s="229" t="e">
        <f>#REF!</f>
        <v>#REF!</v>
      </c>
      <c r="T610" s="229" t="e">
        <f>#REF!</f>
        <v>#REF!</v>
      </c>
      <c r="U610" s="229" t="e">
        <f>#REF!</f>
        <v>#REF!</v>
      </c>
      <c r="V610" s="229" t="e">
        <f>#REF!</f>
        <v>#REF!</v>
      </c>
      <c r="W610" s="229" t="e">
        <f>#REF!</f>
        <v>#REF!</v>
      </c>
      <c r="X610" s="229" t="e">
        <f>#REF!</f>
        <v>#REF!</v>
      </c>
      <c r="Y610" s="229" t="e">
        <f>#REF!</f>
        <v>#REF!</v>
      </c>
      <c r="Z610" s="229" t="e">
        <f>#REF!</f>
        <v>#REF!</v>
      </c>
      <c r="AA610" s="229" t="e">
        <f>#REF!</f>
        <v>#REF!</v>
      </c>
      <c r="AB610" s="229" t="e">
        <f>#REF!</f>
        <v>#REF!</v>
      </c>
      <c r="AC610" s="229" t="e">
        <f>#REF!</f>
        <v>#REF!</v>
      </c>
      <c r="AD610" s="229" t="e">
        <f>#REF!</f>
        <v>#REF!</v>
      </c>
      <c r="AF610" s="229" t="e">
        <f t="shared" si="9"/>
        <v>#REF!</v>
      </c>
    </row>
    <row r="611" spans="3:32" ht="30" x14ac:dyDescent="0.25">
      <c r="C611" s="169" t="e">
        <f>#REF!</f>
        <v>#REF!</v>
      </c>
      <c r="D611" s="169">
        <v>2013</v>
      </c>
      <c r="E611" s="169" t="e">
        <f>#REF!</f>
        <v>#REF!</v>
      </c>
      <c r="F611" s="169" t="e">
        <f>#REF!</f>
        <v>#REF!</v>
      </c>
      <c r="G611" s="169" t="e">
        <f>#REF!</f>
        <v>#REF!</v>
      </c>
      <c r="H611" s="170" t="e">
        <f>#REF!</f>
        <v>#REF!</v>
      </c>
      <c r="I611" s="169" t="e">
        <f>#REF!</f>
        <v>#REF!</v>
      </c>
      <c r="K611" s="263" t="s">
        <v>1183</v>
      </c>
      <c r="L611" s="177">
        <v>9.1999999999999993</v>
      </c>
      <c r="M611" s="229" t="e">
        <f>#REF!</f>
        <v>#REF!</v>
      </c>
      <c r="N611" s="229" t="e">
        <f>#REF!</f>
        <v>#REF!</v>
      </c>
      <c r="O611" s="229" t="e">
        <f>#REF!</f>
        <v>#REF!</v>
      </c>
      <c r="P611" s="229" t="e">
        <f>#REF!</f>
        <v>#REF!</v>
      </c>
      <c r="Q611" s="229" t="e">
        <f>#REF!</f>
        <v>#REF!</v>
      </c>
      <c r="R611" s="229" t="e">
        <f>#REF!</f>
        <v>#REF!</v>
      </c>
      <c r="S611" s="229" t="e">
        <f>#REF!</f>
        <v>#REF!</v>
      </c>
      <c r="T611" s="229" t="e">
        <f>#REF!</f>
        <v>#REF!</v>
      </c>
      <c r="U611" s="229" t="e">
        <f>#REF!</f>
        <v>#REF!</v>
      </c>
      <c r="V611" s="229" t="e">
        <f>#REF!</f>
        <v>#REF!</v>
      </c>
      <c r="W611" s="229" t="e">
        <f>#REF!</f>
        <v>#REF!</v>
      </c>
      <c r="X611" s="229" t="e">
        <f>#REF!</f>
        <v>#REF!</v>
      </c>
      <c r="Y611" s="229" t="e">
        <f>#REF!</f>
        <v>#REF!</v>
      </c>
      <c r="Z611" s="229" t="e">
        <f>#REF!</f>
        <v>#REF!</v>
      </c>
      <c r="AA611" s="229" t="e">
        <f>#REF!</f>
        <v>#REF!</v>
      </c>
      <c r="AB611" s="229" t="e">
        <f>#REF!</f>
        <v>#REF!</v>
      </c>
      <c r="AC611" s="229" t="e">
        <f>#REF!</f>
        <v>#REF!</v>
      </c>
      <c r="AD611" s="229" t="e">
        <f>#REF!</f>
        <v>#REF!</v>
      </c>
      <c r="AF611" s="229" t="e">
        <f t="shared" si="9"/>
        <v>#REF!</v>
      </c>
    </row>
    <row r="612" spans="3:32" x14ac:dyDescent="0.25">
      <c r="C612" s="169" t="e">
        <f>#REF!</f>
        <v>#REF!</v>
      </c>
      <c r="D612" s="169">
        <v>2013</v>
      </c>
      <c r="E612" s="169" t="e">
        <f>#REF!</f>
        <v>#REF!</v>
      </c>
      <c r="F612" s="169" t="e">
        <f>#REF!</f>
        <v>#REF!</v>
      </c>
      <c r="G612" s="169" t="e">
        <f>#REF!</f>
        <v>#REF!</v>
      </c>
      <c r="H612" s="170" t="e">
        <f>#REF!</f>
        <v>#REF!</v>
      </c>
      <c r="I612" s="169" t="e">
        <f>#REF!</f>
        <v>#REF!</v>
      </c>
      <c r="K612" s="263"/>
      <c r="L612" s="177"/>
      <c r="M612" s="229" t="e">
        <f>#REF!</f>
        <v>#REF!</v>
      </c>
      <c r="N612" s="229" t="e">
        <f>#REF!</f>
        <v>#REF!</v>
      </c>
      <c r="O612" s="229" t="e">
        <f>#REF!</f>
        <v>#REF!</v>
      </c>
      <c r="P612" s="229" t="e">
        <f>#REF!</f>
        <v>#REF!</v>
      </c>
      <c r="Q612" s="229" t="e">
        <f>#REF!</f>
        <v>#REF!</v>
      </c>
      <c r="R612" s="229" t="e">
        <f>#REF!</f>
        <v>#REF!</v>
      </c>
      <c r="S612" s="229" t="e">
        <f>#REF!</f>
        <v>#REF!</v>
      </c>
      <c r="T612" s="229" t="e">
        <f>#REF!</f>
        <v>#REF!</v>
      </c>
      <c r="U612" s="229" t="e">
        <f>#REF!</f>
        <v>#REF!</v>
      </c>
      <c r="V612" s="229" t="e">
        <f>#REF!</f>
        <v>#REF!</v>
      </c>
      <c r="W612" s="229" t="e">
        <f>#REF!</f>
        <v>#REF!</v>
      </c>
      <c r="X612" s="229" t="e">
        <f>#REF!</f>
        <v>#REF!</v>
      </c>
      <c r="Y612" s="229" t="e">
        <f>#REF!</f>
        <v>#REF!</v>
      </c>
      <c r="Z612" s="229" t="e">
        <f>#REF!</f>
        <v>#REF!</v>
      </c>
      <c r="AA612" s="229" t="e">
        <f>#REF!</f>
        <v>#REF!</v>
      </c>
      <c r="AB612" s="229" t="e">
        <f>#REF!</f>
        <v>#REF!</v>
      </c>
      <c r="AC612" s="229" t="e">
        <f>#REF!</f>
        <v>#REF!</v>
      </c>
      <c r="AD612" s="229" t="e">
        <f>#REF!</f>
        <v>#REF!</v>
      </c>
      <c r="AF612" s="229" t="e">
        <f t="shared" si="9"/>
        <v>#REF!</v>
      </c>
    </row>
    <row r="613" spans="3:32" ht="45" x14ac:dyDescent="0.25">
      <c r="C613" s="169" t="e">
        <f>#REF!</f>
        <v>#REF!</v>
      </c>
      <c r="D613" s="169">
        <v>2013</v>
      </c>
      <c r="E613" s="169" t="e">
        <f>#REF!</f>
        <v>#REF!</v>
      </c>
      <c r="F613" s="169" t="e">
        <f>#REF!</f>
        <v>#REF!</v>
      </c>
      <c r="G613" s="169" t="e">
        <f>#REF!</f>
        <v>#REF!</v>
      </c>
      <c r="H613" s="170" t="e">
        <f>#REF!</f>
        <v>#REF!</v>
      </c>
      <c r="I613" s="169" t="e">
        <f>#REF!</f>
        <v>#REF!</v>
      </c>
      <c r="K613" s="263" t="s">
        <v>794</v>
      </c>
      <c r="L613" s="177">
        <v>9.3000000000000007</v>
      </c>
      <c r="M613" s="229" t="e">
        <f>#REF!</f>
        <v>#REF!</v>
      </c>
      <c r="N613" s="229" t="e">
        <f>#REF!</f>
        <v>#REF!</v>
      </c>
      <c r="O613" s="229" t="e">
        <f>#REF!</f>
        <v>#REF!</v>
      </c>
      <c r="P613" s="229" t="e">
        <f>#REF!</f>
        <v>#REF!</v>
      </c>
      <c r="Q613" s="229" t="e">
        <f>#REF!</f>
        <v>#REF!</v>
      </c>
      <c r="R613" s="229" t="e">
        <f>#REF!</f>
        <v>#REF!</v>
      </c>
      <c r="S613" s="229" t="e">
        <f>#REF!</f>
        <v>#REF!</v>
      </c>
      <c r="T613" s="229" t="e">
        <f>#REF!</f>
        <v>#REF!</v>
      </c>
      <c r="U613" s="229" t="e">
        <f>#REF!</f>
        <v>#REF!</v>
      </c>
      <c r="V613" s="229" t="e">
        <f>#REF!</f>
        <v>#REF!</v>
      </c>
      <c r="W613" s="229" t="e">
        <f>#REF!</f>
        <v>#REF!</v>
      </c>
      <c r="X613" s="229" t="e">
        <f>#REF!</f>
        <v>#REF!</v>
      </c>
      <c r="Y613" s="229" t="e">
        <f>#REF!</f>
        <v>#REF!</v>
      </c>
      <c r="Z613" s="229" t="e">
        <f>#REF!</f>
        <v>#REF!</v>
      </c>
      <c r="AA613" s="229" t="e">
        <f>#REF!</f>
        <v>#REF!</v>
      </c>
      <c r="AB613" s="229" t="e">
        <f>#REF!</f>
        <v>#REF!</v>
      </c>
      <c r="AC613" s="229" t="e">
        <f>#REF!</f>
        <v>#REF!</v>
      </c>
      <c r="AD613" s="229" t="e">
        <f>#REF!</f>
        <v>#REF!</v>
      </c>
      <c r="AF613" s="229" t="e">
        <f t="shared" si="9"/>
        <v>#REF!</v>
      </c>
    </row>
    <row r="614" spans="3:32" x14ac:dyDescent="0.25">
      <c r="C614" s="169" t="e">
        <f>#REF!</f>
        <v>#REF!</v>
      </c>
      <c r="D614" s="169">
        <v>2013</v>
      </c>
      <c r="E614" s="169" t="e">
        <f>#REF!</f>
        <v>#REF!</v>
      </c>
      <c r="F614" s="169" t="e">
        <f>#REF!</f>
        <v>#REF!</v>
      </c>
      <c r="G614" s="169" t="e">
        <f>#REF!</f>
        <v>#REF!</v>
      </c>
      <c r="H614" s="170" t="e">
        <f>#REF!</f>
        <v>#REF!</v>
      </c>
      <c r="I614" s="169" t="e">
        <f>#REF!</f>
        <v>#REF!</v>
      </c>
      <c r="K614" s="263"/>
      <c r="L614" s="177">
        <v>0</v>
      </c>
      <c r="M614" s="229" t="e">
        <f>#REF!</f>
        <v>#REF!</v>
      </c>
      <c r="N614" s="229" t="e">
        <f>#REF!</f>
        <v>#REF!</v>
      </c>
      <c r="O614" s="229" t="e">
        <f>#REF!</f>
        <v>#REF!</v>
      </c>
      <c r="P614" s="229" t="e">
        <f>#REF!</f>
        <v>#REF!</v>
      </c>
      <c r="Q614" s="229" t="e">
        <f>#REF!</f>
        <v>#REF!</v>
      </c>
      <c r="R614" s="229" t="e">
        <f>#REF!</f>
        <v>#REF!</v>
      </c>
      <c r="S614" s="229" t="e">
        <f>#REF!</f>
        <v>#REF!</v>
      </c>
      <c r="T614" s="229" t="e">
        <f>#REF!</f>
        <v>#REF!</v>
      </c>
      <c r="U614" s="229" t="e">
        <f>#REF!</f>
        <v>#REF!</v>
      </c>
      <c r="V614" s="229" t="e">
        <f>#REF!</f>
        <v>#REF!</v>
      </c>
      <c r="W614" s="229" t="e">
        <f>#REF!</f>
        <v>#REF!</v>
      </c>
      <c r="X614" s="229" t="e">
        <f>#REF!</f>
        <v>#REF!</v>
      </c>
      <c r="Y614" s="229" t="e">
        <f>#REF!</f>
        <v>#REF!</v>
      </c>
      <c r="Z614" s="229" t="e">
        <f>#REF!</f>
        <v>#REF!</v>
      </c>
      <c r="AA614" s="229" t="e">
        <f>#REF!</f>
        <v>#REF!</v>
      </c>
      <c r="AB614" s="229" t="e">
        <f>#REF!</f>
        <v>#REF!</v>
      </c>
      <c r="AC614" s="229" t="e">
        <f>#REF!</f>
        <v>#REF!</v>
      </c>
      <c r="AD614" s="229" t="e">
        <f>#REF!</f>
        <v>#REF!</v>
      </c>
      <c r="AF614" s="229" t="e">
        <f t="shared" si="9"/>
        <v>#REF!</v>
      </c>
    </row>
    <row r="615" spans="3:32" ht="60" x14ac:dyDescent="0.25">
      <c r="C615" s="169" t="e">
        <f>#REF!</f>
        <v>#REF!</v>
      </c>
      <c r="D615" s="169">
        <v>2013</v>
      </c>
      <c r="E615" s="169" t="e">
        <f>#REF!</f>
        <v>#REF!</v>
      </c>
      <c r="F615" s="169" t="e">
        <f>#REF!</f>
        <v>#REF!</v>
      </c>
      <c r="G615" s="169" t="e">
        <f>#REF!</f>
        <v>#REF!</v>
      </c>
      <c r="H615" s="170" t="e">
        <f>#REF!</f>
        <v>#REF!</v>
      </c>
      <c r="I615" s="169" t="e">
        <f>#REF!</f>
        <v>#REF!</v>
      </c>
      <c r="K615" s="262" t="s">
        <v>796</v>
      </c>
      <c r="L615" s="177">
        <v>10</v>
      </c>
      <c r="M615" s="229" t="e">
        <f>#REF!</f>
        <v>#REF!</v>
      </c>
      <c r="N615" s="229" t="e">
        <f>#REF!</f>
        <v>#REF!</v>
      </c>
      <c r="O615" s="229" t="e">
        <f>#REF!</f>
        <v>#REF!</v>
      </c>
      <c r="P615" s="229" t="e">
        <f>#REF!</f>
        <v>#REF!</v>
      </c>
      <c r="Q615" s="229" t="e">
        <f>#REF!</f>
        <v>#REF!</v>
      </c>
      <c r="R615" s="229" t="e">
        <f>#REF!</f>
        <v>#REF!</v>
      </c>
      <c r="S615" s="229" t="e">
        <f>#REF!</f>
        <v>#REF!</v>
      </c>
      <c r="T615" s="229" t="e">
        <f>#REF!</f>
        <v>#REF!</v>
      </c>
      <c r="U615" s="229" t="e">
        <f>#REF!</f>
        <v>#REF!</v>
      </c>
      <c r="V615" s="229" t="e">
        <f>#REF!</f>
        <v>#REF!</v>
      </c>
      <c r="W615" s="229" t="e">
        <f>#REF!</f>
        <v>#REF!</v>
      </c>
      <c r="X615" s="229" t="e">
        <f>#REF!</f>
        <v>#REF!</v>
      </c>
      <c r="Y615" s="229" t="e">
        <f>#REF!</f>
        <v>#REF!</v>
      </c>
      <c r="Z615" s="229" t="e">
        <f>#REF!</f>
        <v>#REF!</v>
      </c>
      <c r="AA615" s="229" t="e">
        <f>#REF!</f>
        <v>#REF!</v>
      </c>
      <c r="AB615" s="229" t="e">
        <f>#REF!</f>
        <v>#REF!</v>
      </c>
      <c r="AC615" s="229" t="e">
        <f>#REF!</f>
        <v>#REF!</v>
      </c>
      <c r="AD615" s="229" t="e">
        <f>#REF!</f>
        <v>#REF!</v>
      </c>
      <c r="AF615" s="229" t="e">
        <f t="shared" si="9"/>
        <v>#REF!</v>
      </c>
    </row>
    <row r="616" spans="3:32" ht="30" x14ac:dyDescent="0.25">
      <c r="C616" s="169" t="e">
        <f>#REF!</f>
        <v>#REF!</v>
      </c>
      <c r="D616" s="169">
        <v>2013</v>
      </c>
      <c r="E616" s="169" t="e">
        <f>#REF!</f>
        <v>#REF!</v>
      </c>
      <c r="F616" s="169" t="e">
        <f>#REF!</f>
        <v>#REF!</v>
      </c>
      <c r="G616" s="169" t="e">
        <f>#REF!</f>
        <v>#REF!</v>
      </c>
      <c r="H616" s="170" t="e">
        <f>#REF!</f>
        <v>#REF!</v>
      </c>
      <c r="I616" s="169" t="e">
        <f>#REF!</f>
        <v>#REF!</v>
      </c>
      <c r="K616" s="263" t="s">
        <v>799</v>
      </c>
      <c r="L616" s="177">
        <v>10.1</v>
      </c>
      <c r="M616" s="229" t="e">
        <f>#REF!</f>
        <v>#REF!</v>
      </c>
      <c r="N616" s="229" t="e">
        <f>#REF!</f>
        <v>#REF!</v>
      </c>
      <c r="O616" s="229" t="e">
        <f>#REF!</f>
        <v>#REF!</v>
      </c>
      <c r="P616" s="229" t="e">
        <f>#REF!</f>
        <v>#REF!</v>
      </c>
      <c r="Q616" s="229" t="e">
        <f>#REF!</f>
        <v>#REF!</v>
      </c>
      <c r="R616" s="229" t="e">
        <f>#REF!</f>
        <v>#REF!</v>
      </c>
      <c r="S616" s="229" t="e">
        <f>#REF!</f>
        <v>#REF!</v>
      </c>
      <c r="T616" s="229" t="e">
        <f>#REF!</f>
        <v>#REF!</v>
      </c>
      <c r="U616" s="229" t="e">
        <f>#REF!</f>
        <v>#REF!</v>
      </c>
      <c r="V616" s="229" t="e">
        <f>#REF!</f>
        <v>#REF!</v>
      </c>
      <c r="W616" s="229" t="e">
        <f>#REF!</f>
        <v>#REF!</v>
      </c>
      <c r="X616" s="229" t="e">
        <f>#REF!</f>
        <v>#REF!</v>
      </c>
      <c r="Y616" s="229" t="e">
        <f>#REF!</f>
        <v>#REF!</v>
      </c>
      <c r="Z616" s="229" t="e">
        <f>#REF!</f>
        <v>#REF!</v>
      </c>
      <c r="AA616" s="229" t="e">
        <f>#REF!</f>
        <v>#REF!</v>
      </c>
      <c r="AB616" s="229" t="e">
        <f>#REF!</f>
        <v>#REF!</v>
      </c>
      <c r="AC616" s="229" t="e">
        <f>#REF!</f>
        <v>#REF!</v>
      </c>
      <c r="AD616" s="229" t="e">
        <f>#REF!</f>
        <v>#REF!</v>
      </c>
      <c r="AF616" s="229" t="e">
        <f t="shared" si="9"/>
        <v>#REF!</v>
      </c>
    </row>
    <row r="617" spans="3:32" ht="30" x14ac:dyDescent="0.25">
      <c r="C617" s="169" t="e">
        <f>#REF!</f>
        <v>#REF!</v>
      </c>
      <c r="D617" s="169">
        <v>2013</v>
      </c>
      <c r="E617" s="169" t="e">
        <f>#REF!</f>
        <v>#REF!</v>
      </c>
      <c r="F617" s="169" t="e">
        <f>#REF!</f>
        <v>#REF!</v>
      </c>
      <c r="G617" s="169" t="e">
        <f>#REF!</f>
        <v>#REF!</v>
      </c>
      <c r="H617" s="170" t="e">
        <f>#REF!</f>
        <v>#REF!</v>
      </c>
      <c r="I617" s="169" t="e">
        <f>#REF!</f>
        <v>#REF!</v>
      </c>
      <c r="K617" s="263" t="s">
        <v>800</v>
      </c>
      <c r="L617" s="177">
        <v>10.199999999999999</v>
      </c>
      <c r="M617" s="229" t="e">
        <f>#REF!</f>
        <v>#REF!</v>
      </c>
      <c r="N617" s="229" t="e">
        <f>#REF!</f>
        <v>#REF!</v>
      </c>
      <c r="O617" s="229" t="e">
        <f>#REF!</f>
        <v>#REF!</v>
      </c>
      <c r="P617" s="229" t="e">
        <f>#REF!</f>
        <v>#REF!</v>
      </c>
      <c r="Q617" s="229" t="e">
        <f>#REF!</f>
        <v>#REF!</v>
      </c>
      <c r="R617" s="229" t="e">
        <f>#REF!</f>
        <v>#REF!</v>
      </c>
      <c r="S617" s="229" t="e">
        <f>#REF!</f>
        <v>#REF!</v>
      </c>
      <c r="T617" s="229" t="e">
        <f>#REF!</f>
        <v>#REF!</v>
      </c>
      <c r="U617" s="229" t="e">
        <f>#REF!</f>
        <v>#REF!</v>
      </c>
      <c r="V617" s="229" t="e">
        <f>#REF!</f>
        <v>#REF!</v>
      </c>
      <c r="W617" s="229" t="e">
        <f>#REF!</f>
        <v>#REF!</v>
      </c>
      <c r="X617" s="229" t="e">
        <f>#REF!</f>
        <v>#REF!</v>
      </c>
      <c r="Y617" s="229" t="e">
        <f>#REF!</f>
        <v>#REF!</v>
      </c>
      <c r="Z617" s="229" t="e">
        <f>#REF!</f>
        <v>#REF!</v>
      </c>
      <c r="AA617" s="229" t="e">
        <f>#REF!</f>
        <v>#REF!</v>
      </c>
      <c r="AB617" s="229" t="e">
        <f>#REF!</f>
        <v>#REF!</v>
      </c>
      <c r="AC617" s="229" t="e">
        <f>#REF!</f>
        <v>#REF!</v>
      </c>
      <c r="AD617" s="229" t="e">
        <f>#REF!</f>
        <v>#REF!</v>
      </c>
      <c r="AF617" s="229" t="e">
        <f t="shared" si="9"/>
        <v>#REF!</v>
      </c>
    </row>
    <row r="618" spans="3:32" x14ac:dyDescent="0.25">
      <c r="C618" s="169" t="e">
        <f>#REF!</f>
        <v>#REF!</v>
      </c>
      <c r="D618" s="169">
        <v>2013</v>
      </c>
      <c r="E618" s="169" t="e">
        <f>#REF!</f>
        <v>#REF!</v>
      </c>
      <c r="F618" s="169" t="e">
        <f>#REF!</f>
        <v>#REF!</v>
      </c>
      <c r="G618" s="169" t="e">
        <f>#REF!</f>
        <v>#REF!</v>
      </c>
      <c r="H618" s="170" t="e">
        <f>#REF!</f>
        <v>#REF!</v>
      </c>
      <c r="I618" s="169" t="e">
        <f>#REF!</f>
        <v>#REF!</v>
      </c>
      <c r="K618" s="263"/>
      <c r="L618" s="229"/>
      <c r="M618" s="229" t="e">
        <f>#REF!</f>
        <v>#REF!</v>
      </c>
      <c r="N618" s="229" t="e">
        <f>#REF!</f>
        <v>#REF!</v>
      </c>
      <c r="O618" s="229" t="e">
        <f>#REF!</f>
        <v>#REF!</v>
      </c>
      <c r="P618" s="229" t="e">
        <f>#REF!</f>
        <v>#REF!</v>
      </c>
      <c r="Q618" s="229" t="e">
        <f>#REF!</f>
        <v>#REF!</v>
      </c>
      <c r="R618" s="229" t="e">
        <f>#REF!</f>
        <v>#REF!</v>
      </c>
      <c r="S618" s="229" t="e">
        <f>#REF!</f>
        <v>#REF!</v>
      </c>
      <c r="T618" s="229" t="e">
        <f>#REF!</f>
        <v>#REF!</v>
      </c>
      <c r="U618" s="229" t="e">
        <f>#REF!</f>
        <v>#REF!</v>
      </c>
      <c r="V618" s="229" t="e">
        <f>#REF!</f>
        <v>#REF!</v>
      </c>
      <c r="W618" s="229" t="e">
        <f>#REF!</f>
        <v>#REF!</v>
      </c>
      <c r="X618" s="229" t="e">
        <f>#REF!</f>
        <v>#REF!</v>
      </c>
      <c r="Y618" s="229" t="e">
        <f>#REF!</f>
        <v>#REF!</v>
      </c>
      <c r="Z618" s="229" t="e">
        <f>#REF!</f>
        <v>#REF!</v>
      </c>
      <c r="AA618" s="229" t="e">
        <f>#REF!</f>
        <v>#REF!</v>
      </c>
      <c r="AB618" s="229" t="e">
        <f>#REF!</f>
        <v>#REF!</v>
      </c>
      <c r="AC618" s="229" t="e">
        <f>#REF!</f>
        <v>#REF!</v>
      </c>
      <c r="AD618" s="229" t="e">
        <f>#REF!</f>
        <v>#REF!</v>
      </c>
      <c r="AF618" s="229" t="e">
        <f t="shared" si="9"/>
        <v>#REF!</v>
      </c>
    </row>
    <row r="619" spans="3:32" ht="18.75" x14ac:dyDescent="0.25">
      <c r="C619" s="169" t="e">
        <f>#REF!</f>
        <v>#REF!</v>
      </c>
      <c r="D619" s="169">
        <v>2013</v>
      </c>
      <c r="E619" s="169" t="e">
        <f>#REF!</f>
        <v>#REF!</v>
      </c>
      <c r="F619" s="169" t="e">
        <f>#REF!</f>
        <v>#REF!</v>
      </c>
      <c r="G619" s="169" t="e">
        <f>#REF!</f>
        <v>#REF!</v>
      </c>
      <c r="H619" s="170" t="e">
        <f>#REF!</f>
        <v>#REF!</v>
      </c>
      <c r="I619" s="169" t="e">
        <f>#REF!</f>
        <v>#REF!</v>
      </c>
      <c r="K619" s="264" t="s">
        <v>802</v>
      </c>
      <c r="L619" s="229"/>
      <c r="M619" s="229" t="e">
        <f>#REF!</f>
        <v>#REF!</v>
      </c>
      <c r="N619" s="229" t="e">
        <f>#REF!</f>
        <v>#REF!</v>
      </c>
      <c r="O619" s="229" t="e">
        <f>#REF!</f>
        <v>#REF!</v>
      </c>
      <c r="P619" s="229" t="e">
        <f>#REF!</f>
        <v>#REF!</v>
      </c>
      <c r="Q619" s="229" t="e">
        <f>#REF!</f>
        <v>#REF!</v>
      </c>
      <c r="R619" s="229" t="e">
        <f>#REF!</f>
        <v>#REF!</v>
      </c>
      <c r="S619" s="229" t="e">
        <f>#REF!</f>
        <v>#REF!</v>
      </c>
      <c r="T619" s="229" t="e">
        <f>#REF!</f>
        <v>#REF!</v>
      </c>
      <c r="U619" s="229" t="e">
        <f>#REF!</f>
        <v>#REF!</v>
      </c>
      <c r="V619" s="229" t="e">
        <f>#REF!</f>
        <v>#REF!</v>
      </c>
      <c r="W619" s="229" t="e">
        <f>#REF!</f>
        <v>#REF!</v>
      </c>
      <c r="X619" s="229" t="e">
        <f>#REF!</f>
        <v>#REF!</v>
      </c>
      <c r="Y619" s="229" t="e">
        <f>#REF!</f>
        <v>#REF!</v>
      </c>
      <c r="Z619" s="229" t="e">
        <f>#REF!</f>
        <v>#REF!</v>
      </c>
      <c r="AA619" s="229" t="e">
        <f>#REF!</f>
        <v>#REF!</v>
      </c>
      <c r="AB619" s="229" t="e">
        <f>#REF!</f>
        <v>#REF!</v>
      </c>
      <c r="AC619" s="229" t="e">
        <f>#REF!</f>
        <v>#REF!</v>
      </c>
      <c r="AD619" s="229" t="e">
        <f>#REF!</f>
        <v>#REF!</v>
      </c>
      <c r="AF619" s="229" t="e">
        <f t="shared" si="9"/>
        <v>#REF!</v>
      </c>
    </row>
    <row r="620" spans="3:32" ht="17.25" x14ac:dyDescent="0.25">
      <c r="C620" s="169" t="e">
        <f>#REF!</f>
        <v>#REF!</v>
      </c>
      <c r="D620" s="169">
        <v>2013</v>
      </c>
      <c r="E620" s="169" t="e">
        <f>#REF!</f>
        <v>#REF!</v>
      </c>
      <c r="F620" s="169" t="e">
        <f>#REF!</f>
        <v>#REF!</v>
      </c>
      <c r="G620" s="169" t="e">
        <f>#REF!</f>
        <v>#REF!</v>
      </c>
      <c r="H620" s="170" t="e">
        <f>#REF!</f>
        <v>#REF!</v>
      </c>
      <c r="I620" s="169" t="e">
        <f>#REF!</f>
        <v>#REF!</v>
      </c>
      <c r="K620" s="265"/>
      <c r="L620" s="229"/>
      <c r="M620" s="229" t="e">
        <f>#REF!</f>
        <v>#REF!</v>
      </c>
      <c r="N620" s="229" t="e">
        <f>#REF!</f>
        <v>#REF!</v>
      </c>
      <c r="O620" s="229" t="e">
        <f>#REF!</f>
        <v>#REF!</v>
      </c>
      <c r="P620" s="229" t="e">
        <f>#REF!</f>
        <v>#REF!</v>
      </c>
      <c r="Q620" s="229" t="e">
        <f>#REF!</f>
        <v>#REF!</v>
      </c>
      <c r="R620" s="229" t="e">
        <f>#REF!</f>
        <v>#REF!</v>
      </c>
      <c r="S620" s="229" t="e">
        <f>#REF!</f>
        <v>#REF!</v>
      </c>
      <c r="T620" s="229" t="e">
        <f>#REF!</f>
        <v>#REF!</v>
      </c>
      <c r="U620" s="229" t="e">
        <f>#REF!</f>
        <v>#REF!</v>
      </c>
      <c r="V620" s="229" t="e">
        <f>#REF!</f>
        <v>#REF!</v>
      </c>
      <c r="W620" s="229" t="e">
        <f>#REF!</f>
        <v>#REF!</v>
      </c>
      <c r="X620" s="229" t="e">
        <f>#REF!</f>
        <v>#REF!</v>
      </c>
      <c r="Y620" s="229" t="e">
        <f>#REF!</f>
        <v>#REF!</v>
      </c>
      <c r="Z620" s="229" t="e">
        <f>#REF!</f>
        <v>#REF!</v>
      </c>
      <c r="AA620" s="229" t="e">
        <f>#REF!</f>
        <v>#REF!</v>
      </c>
      <c r="AB620" s="229" t="e">
        <f>#REF!</f>
        <v>#REF!</v>
      </c>
      <c r="AC620" s="229" t="e">
        <f>#REF!</f>
        <v>#REF!</v>
      </c>
      <c r="AD620" s="229" t="e">
        <f>#REF!</f>
        <v>#REF!</v>
      </c>
      <c r="AF620" s="229" t="e">
        <f t="shared" si="9"/>
        <v>#REF!</v>
      </c>
    </row>
    <row r="621" spans="3:32" ht="135" x14ac:dyDescent="0.25">
      <c r="C621" s="169" t="e">
        <f>#REF!</f>
        <v>#REF!</v>
      </c>
      <c r="D621" s="169">
        <v>2013</v>
      </c>
      <c r="E621" s="169" t="e">
        <f>#REF!</f>
        <v>#REF!</v>
      </c>
      <c r="F621" s="169" t="e">
        <f>#REF!</f>
        <v>#REF!</v>
      </c>
      <c r="G621" s="169" t="e">
        <f>#REF!</f>
        <v>#REF!</v>
      </c>
      <c r="H621" s="170" t="e">
        <f>#REF!</f>
        <v>#REF!</v>
      </c>
      <c r="I621" s="169" t="e">
        <f>#REF!</f>
        <v>#REF!</v>
      </c>
      <c r="K621" s="262" t="s">
        <v>801</v>
      </c>
      <c r="L621" s="229"/>
      <c r="M621" s="229" t="e">
        <f>#REF!</f>
        <v>#REF!</v>
      </c>
      <c r="N621" s="229" t="e">
        <f>#REF!</f>
        <v>#REF!</v>
      </c>
      <c r="O621" s="229" t="e">
        <f>#REF!</f>
        <v>#REF!</v>
      </c>
      <c r="P621" s="229" t="e">
        <f>#REF!</f>
        <v>#REF!</v>
      </c>
      <c r="Q621" s="229" t="e">
        <f>#REF!</f>
        <v>#REF!</v>
      </c>
      <c r="R621" s="229" t="e">
        <f>#REF!</f>
        <v>#REF!</v>
      </c>
      <c r="S621" s="229" t="e">
        <f>#REF!</f>
        <v>#REF!</v>
      </c>
      <c r="T621" s="229" t="e">
        <f>#REF!</f>
        <v>#REF!</v>
      </c>
      <c r="U621" s="229" t="e">
        <f>#REF!</f>
        <v>#REF!</v>
      </c>
      <c r="V621" s="229" t="e">
        <f>#REF!</f>
        <v>#REF!</v>
      </c>
      <c r="W621" s="229" t="e">
        <f>#REF!</f>
        <v>#REF!</v>
      </c>
      <c r="X621" s="229" t="e">
        <f>#REF!</f>
        <v>#REF!</v>
      </c>
      <c r="Y621" s="229" t="e">
        <f>#REF!</f>
        <v>#REF!</v>
      </c>
      <c r="Z621" s="229" t="e">
        <f>#REF!</f>
        <v>#REF!</v>
      </c>
      <c r="AA621" s="229" t="e">
        <f>#REF!</f>
        <v>#REF!</v>
      </c>
      <c r="AB621" s="229" t="e">
        <f>#REF!</f>
        <v>#REF!</v>
      </c>
      <c r="AC621" s="229" t="e">
        <f>#REF!</f>
        <v>#REF!</v>
      </c>
      <c r="AD621" s="229" t="e">
        <f>#REF!</f>
        <v>#REF!</v>
      </c>
      <c r="AF621" s="229" t="e">
        <f t="shared" si="9"/>
        <v>#REF!</v>
      </c>
    </row>
    <row r="622" spans="3:32" x14ac:dyDescent="0.25">
      <c r="C622" s="169" t="e">
        <f>#REF!</f>
        <v>#REF!</v>
      </c>
      <c r="D622" s="169">
        <v>2013</v>
      </c>
      <c r="E622" s="169" t="e">
        <f>#REF!</f>
        <v>#REF!</v>
      </c>
      <c r="F622" s="169" t="e">
        <f>#REF!</f>
        <v>#REF!</v>
      </c>
      <c r="G622" s="169" t="e">
        <f>#REF!</f>
        <v>#REF!</v>
      </c>
      <c r="H622" s="170" t="e">
        <f>#REF!</f>
        <v>#REF!</v>
      </c>
      <c r="I622" s="169" t="e">
        <f>#REF!</f>
        <v>#REF!</v>
      </c>
      <c r="K622" s="266"/>
      <c r="L622" s="229"/>
      <c r="M622" s="229" t="e">
        <f>#REF!</f>
        <v>#REF!</v>
      </c>
      <c r="N622" s="229" t="e">
        <f>#REF!</f>
        <v>#REF!</v>
      </c>
      <c r="O622" s="229" t="e">
        <f>#REF!</f>
        <v>#REF!</v>
      </c>
      <c r="P622" s="229" t="e">
        <f>#REF!</f>
        <v>#REF!</v>
      </c>
      <c r="Q622" s="229" t="e">
        <f>#REF!</f>
        <v>#REF!</v>
      </c>
      <c r="R622" s="229" t="e">
        <f>#REF!</f>
        <v>#REF!</v>
      </c>
      <c r="S622" s="229" t="e">
        <f>#REF!</f>
        <v>#REF!</v>
      </c>
      <c r="T622" s="229" t="e">
        <f>#REF!</f>
        <v>#REF!</v>
      </c>
      <c r="U622" s="229" t="e">
        <f>#REF!</f>
        <v>#REF!</v>
      </c>
      <c r="V622" s="229" t="e">
        <f>#REF!</f>
        <v>#REF!</v>
      </c>
      <c r="W622" s="229" t="e">
        <f>#REF!</f>
        <v>#REF!</v>
      </c>
      <c r="X622" s="229" t="e">
        <f>#REF!</f>
        <v>#REF!</v>
      </c>
      <c r="Y622" s="229" t="e">
        <f>#REF!</f>
        <v>#REF!</v>
      </c>
      <c r="Z622" s="229" t="e">
        <f>#REF!</f>
        <v>#REF!</v>
      </c>
      <c r="AA622" s="229" t="e">
        <f>#REF!</f>
        <v>#REF!</v>
      </c>
      <c r="AB622" s="229" t="e">
        <f>#REF!</f>
        <v>#REF!</v>
      </c>
      <c r="AC622" s="229" t="e">
        <f>#REF!</f>
        <v>#REF!</v>
      </c>
      <c r="AD622" s="229" t="e">
        <f>#REF!</f>
        <v>#REF!</v>
      </c>
      <c r="AF622" s="229" t="e">
        <f t="shared" si="9"/>
        <v>#REF!</v>
      </c>
    </row>
    <row r="623" spans="3:32" x14ac:dyDescent="0.25">
      <c r="C623" s="169" t="e">
        <f>#REF!</f>
        <v>#REF!</v>
      </c>
      <c r="D623" s="169">
        <v>2013</v>
      </c>
      <c r="E623" s="169" t="e">
        <f>#REF!</f>
        <v>#REF!</v>
      </c>
      <c r="F623" s="169" t="e">
        <f>#REF!</f>
        <v>#REF!</v>
      </c>
      <c r="G623" s="169" t="e">
        <f>#REF!</f>
        <v>#REF!</v>
      </c>
      <c r="H623" s="170" t="e">
        <f>#REF!</f>
        <v>#REF!</v>
      </c>
      <c r="I623" s="169" t="e">
        <f>#REF!</f>
        <v>#REF!</v>
      </c>
      <c r="K623" s="266"/>
      <c r="L623" s="229"/>
      <c r="M623" s="229" t="e">
        <f>#REF!</f>
        <v>#REF!</v>
      </c>
      <c r="N623" s="229" t="e">
        <f>#REF!</f>
        <v>#REF!</v>
      </c>
      <c r="O623" s="229" t="e">
        <f>#REF!</f>
        <v>#REF!</v>
      </c>
      <c r="P623" s="229" t="e">
        <f>#REF!</f>
        <v>#REF!</v>
      </c>
      <c r="Q623" s="229" t="e">
        <f>#REF!</f>
        <v>#REF!</v>
      </c>
      <c r="R623" s="229" t="e">
        <f>#REF!</f>
        <v>#REF!</v>
      </c>
      <c r="S623" s="229" t="e">
        <f>#REF!</f>
        <v>#REF!</v>
      </c>
      <c r="T623" s="229" t="e">
        <f>#REF!</f>
        <v>#REF!</v>
      </c>
      <c r="U623" s="229" t="e">
        <f>#REF!</f>
        <v>#REF!</v>
      </c>
      <c r="V623" s="229" t="e">
        <f>#REF!</f>
        <v>#REF!</v>
      </c>
      <c r="W623" s="229" t="e">
        <f>#REF!</f>
        <v>#REF!</v>
      </c>
      <c r="X623" s="229" t="e">
        <f>#REF!</f>
        <v>#REF!</v>
      </c>
      <c r="Y623" s="229" t="e">
        <f>#REF!</f>
        <v>#REF!</v>
      </c>
      <c r="Z623" s="229" t="e">
        <f>#REF!</f>
        <v>#REF!</v>
      </c>
      <c r="AA623" s="229" t="e">
        <f>#REF!</f>
        <v>#REF!</v>
      </c>
      <c r="AB623" s="229" t="e">
        <f>#REF!</f>
        <v>#REF!</v>
      </c>
      <c r="AC623" s="229" t="e">
        <f>#REF!</f>
        <v>#REF!</v>
      </c>
      <c r="AD623" s="229" t="e">
        <f>#REF!</f>
        <v>#REF!</v>
      </c>
      <c r="AF623" s="229" t="e">
        <f t="shared" si="9"/>
        <v>#REF!</v>
      </c>
    </row>
    <row r="624" spans="3:32" x14ac:dyDescent="0.25">
      <c r="C624" s="169" t="e">
        <f>#REF!</f>
        <v>#REF!</v>
      </c>
      <c r="D624" s="169">
        <v>2013</v>
      </c>
      <c r="E624" s="169" t="e">
        <f>#REF!</f>
        <v>#REF!</v>
      </c>
      <c r="F624" s="169" t="e">
        <f>#REF!</f>
        <v>#REF!</v>
      </c>
      <c r="G624" s="169" t="e">
        <f>#REF!</f>
        <v>#REF!</v>
      </c>
      <c r="H624" s="170" t="e">
        <f>#REF!</f>
        <v>#REF!</v>
      </c>
      <c r="I624" s="169" t="e">
        <f>#REF!</f>
        <v>#REF!</v>
      </c>
      <c r="K624" s="266"/>
      <c r="L624" s="229"/>
      <c r="M624" s="229" t="e">
        <f>#REF!</f>
        <v>#REF!</v>
      </c>
      <c r="N624" s="229" t="e">
        <f>#REF!</f>
        <v>#REF!</v>
      </c>
      <c r="O624" s="229" t="e">
        <f>#REF!</f>
        <v>#REF!</v>
      </c>
      <c r="P624" s="229" t="e">
        <f>#REF!</f>
        <v>#REF!</v>
      </c>
      <c r="Q624" s="229" t="e">
        <f>#REF!</f>
        <v>#REF!</v>
      </c>
      <c r="R624" s="229" t="e">
        <f>#REF!</f>
        <v>#REF!</v>
      </c>
      <c r="S624" s="229" t="e">
        <f>#REF!</f>
        <v>#REF!</v>
      </c>
      <c r="T624" s="229" t="e">
        <f>#REF!</f>
        <v>#REF!</v>
      </c>
      <c r="U624" s="229" t="e">
        <f>#REF!</f>
        <v>#REF!</v>
      </c>
      <c r="V624" s="229" t="e">
        <f>#REF!</f>
        <v>#REF!</v>
      </c>
      <c r="W624" s="229" t="e">
        <f>#REF!</f>
        <v>#REF!</v>
      </c>
      <c r="X624" s="229" t="e">
        <f>#REF!</f>
        <v>#REF!</v>
      </c>
      <c r="Y624" s="229" t="e">
        <f>#REF!</f>
        <v>#REF!</v>
      </c>
      <c r="Z624" s="229" t="e">
        <f>#REF!</f>
        <v>#REF!</v>
      </c>
      <c r="AA624" s="229" t="e">
        <f>#REF!</f>
        <v>#REF!</v>
      </c>
      <c r="AB624" s="229" t="e">
        <f>#REF!</f>
        <v>#REF!</v>
      </c>
      <c r="AC624" s="229" t="e">
        <f>#REF!</f>
        <v>#REF!</v>
      </c>
      <c r="AD624" s="229" t="e">
        <f>#REF!</f>
        <v>#REF!</v>
      </c>
      <c r="AF624" s="229" t="e">
        <f t="shared" si="9"/>
        <v>#REF!</v>
      </c>
    </row>
    <row r="625" spans="3:32" x14ac:dyDescent="0.25">
      <c r="C625" s="169" t="e">
        <f>#REF!</f>
        <v>#REF!</v>
      </c>
      <c r="D625" s="169">
        <v>2013</v>
      </c>
      <c r="E625" s="169" t="e">
        <f>#REF!</f>
        <v>#REF!</v>
      </c>
      <c r="F625" s="169" t="e">
        <f>#REF!</f>
        <v>#REF!</v>
      </c>
      <c r="G625" s="169" t="e">
        <f>#REF!</f>
        <v>#REF!</v>
      </c>
      <c r="H625" s="170" t="e">
        <f>#REF!</f>
        <v>#REF!</v>
      </c>
      <c r="I625" s="169" t="e">
        <f>#REF!</f>
        <v>#REF!</v>
      </c>
      <c r="K625" s="266"/>
      <c r="L625" s="229"/>
      <c r="M625" s="229" t="e">
        <f>#REF!</f>
        <v>#REF!</v>
      </c>
      <c r="N625" s="229" t="e">
        <f>#REF!</f>
        <v>#REF!</v>
      </c>
      <c r="O625" s="229" t="e">
        <f>#REF!</f>
        <v>#REF!</v>
      </c>
      <c r="P625" s="229" t="e">
        <f>#REF!</f>
        <v>#REF!</v>
      </c>
      <c r="Q625" s="229" t="e">
        <f>#REF!</f>
        <v>#REF!</v>
      </c>
      <c r="R625" s="229" t="e">
        <f>#REF!</f>
        <v>#REF!</v>
      </c>
      <c r="S625" s="229" t="e">
        <f>#REF!</f>
        <v>#REF!</v>
      </c>
      <c r="T625" s="229" t="e">
        <f>#REF!</f>
        <v>#REF!</v>
      </c>
      <c r="U625" s="229" t="e">
        <f>#REF!</f>
        <v>#REF!</v>
      </c>
      <c r="V625" s="229" t="e">
        <f>#REF!</f>
        <v>#REF!</v>
      </c>
      <c r="W625" s="229" t="e">
        <f>#REF!</f>
        <v>#REF!</v>
      </c>
      <c r="X625" s="229" t="e">
        <f>#REF!</f>
        <v>#REF!</v>
      </c>
      <c r="Y625" s="229" t="e">
        <f>#REF!</f>
        <v>#REF!</v>
      </c>
      <c r="Z625" s="229" t="e">
        <f>#REF!</f>
        <v>#REF!</v>
      </c>
      <c r="AA625" s="229" t="e">
        <f>#REF!</f>
        <v>#REF!</v>
      </c>
      <c r="AB625" s="229" t="e">
        <f>#REF!</f>
        <v>#REF!</v>
      </c>
      <c r="AC625" s="229" t="e">
        <f>#REF!</f>
        <v>#REF!</v>
      </c>
      <c r="AD625" s="229" t="e">
        <f>#REF!</f>
        <v>#REF!</v>
      </c>
      <c r="AF625" s="229" t="e">
        <f t="shared" si="9"/>
        <v>#REF!</v>
      </c>
    </row>
    <row r="626" spans="3:32" x14ac:dyDescent="0.25">
      <c r="C626" s="169" t="e">
        <f>#REF!</f>
        <v>#REF!</v>
      </c>
      <c r="D626" s="169">
        <v>2013</v>
      </c>
      <c r="E626" s="169" t="e">
        <f>#REF!</f>
        <v>#REF!</v>
      </c>
      <c r="F626" s="169" t="e">
        <f>#REF!</f>
        <v>#REF!</v>
      </c>
      <c r="G626" s="169" t="e">
        <f>#REF!</f>
        <v>#REF!</v>
      </c>
      <c r="H626" s="170" t="e">
        <f>#REF!</f>
        <v>#REF!</v>
      </c>
      <c r="I626" s="169" t="e">
        <f>#REF!</f>
        <v>#REF!</v>
      </c>
      <c r="K626" s="266"/>
      <c r="L626" s="229"/>
      <c r="M626" s="229" t="e">
        <f>#REF!</f>
        <v>#REF!</v>
      </c>
      <c r="N626" s="229" t="e">
        <f>#REF!</f>
        <v>#REF!</v>
      </c>
      <c r="O626" s="229" t="e">
        <f>#REF!</f>
        <v>#REF!</v>
      </c>
      <c r="P626" s="229" t="e">
        <f>#REF!</f>
        <v>#REF!</v>
      </c>
      <c r="Q626" s="229" t="e">
        <f>#REF!</f>
        <v>#REF!</v>
      </c>
      <c r="R626" s="229" t="e">
        <f>#REF!</f>
        <v>#REF!</v>
      </c>
      <c r="S626" s="229" t="e">
        <f>#REF!</f>
        <v>#REF!</v>
      </c>
      <c r="T626" s="229" t="e">
        <f>#REF!</f>
        <v>#REF!</v>
      </c>
      <c r="U626" s="229" t="e">
        <f>#REF!</f>
        <v>#REF!</v>
      </c>
      <c r="V626" s="229" t="e">
        <f>#REF!</f>
        <v>#REF!</v>
      </c>
      <c r="W626" s="229" t="e">
        <f>#REF!</f>
        <v>#REF!</v>
      </c>
      <c r="X626" s="229" t="e">
        <f>#REF!</f>
        <v>#REF!</v>
      </c>
      <c r="Y626" s="229" t="e">
        <f>#REF!</f>
        <v>#REF!</v>
      </c>
      <c r="Z626" s="229" t="e">
        <f>#REF!</f>
        <v>#REF!</v>
      </c>
      <c r="AA626" s="229" t="e">
        <f>#REF!</f>
        <v>#REF!</v>
      </c>
      <c r="AB626" s="229" t="e">
        <f>#REF!</f>
        <v>#REF!</v>
      </c>
      <c r="AC626" s="229" t="e">
        <f>#REF!</f>
        <v>#REF!</v>
      </c>
      <c r="AD626" s="229" t="e">
        <f>#REF!</f>
        <v>#REF!</v>
      </c>
      <c r="AF626" s="229" t="e">
        <f t="shared" si="9"/>
        <v>#REF!</v>
      </c>
    </row>
    <row r="627" spans="3:32" x14ac:dyDescent="0.25">
      <c r="C627" s="169" t="e">
        <f>#REF!</f>
        <v>#REF!</v>
      </c>
      <c r="D627" s="169">
        <v>2013</v>
      </c>
      <c r="E627" s="169" t="e">
        <f>#REF!</f>
        <v>#REF!</v>
      </c>
      <c r="F627" s="169" t="e">
        <f>#REF!</f>
        <v>#REF!</v>
      </c>
      <c r="G627" s="169" t="e">
        <f>#REF!</f>
        <v>#REF!</v>
      </c>
      <c r="H627" s="170" t="e">
        <f>#REF!</f>
        <v>#REF!</v>
      </c>
      <c r="I627" s="169" t="e">
        <f>#REF!</f>
        <v>#REF!</v>
      </c>
      <c r="K627" s="266"/>
      <c r="L627" s="229"/>
      <c r="M627" s="229" t="e">
        <f>#REF!</f>
        <v>#REF!</v>
      </c>
      <c r="N627" s="229" t="e">
        <f>#REF!</f>
        <v>#REF!</v>
      </c>
      <c r="O627" s="229" t="e">
        <f>#REF!</f>
        <v>#REF!</v>
      </c>
      <c r="P627" s="229" t="e">
        <f>#REF!</f>
        <v>#REF!</v>
      </c>
      <c r="Q627" s="229" t="e">
        <f>#REF!</f>
        <v>#REF!</v>
      </c>
      <c r="R627" s="229" t="e">
        <f>#REF!</f>
        <v>#REF!</v>
      </c>
      <c r="S627" s="229" t="e">
        <f>#REF!</f>
        <v>#REF!</v>
      </c>
      <c r="T627" s="229" t="e">
        <f>#REF!</f>
        <v>#REF!</v>
      </c>
      <c r="U627" s="229" t="e">
        <f>#REF!</f>
        <v>#REF!</v>
      </c>
      <c r="V627" s="229" t="e">
        <f>#REF!</f>
        <v>#REF!</v>
      </c>
      <c r="W627" s="229" t="e">
        <f>#REF!</f>
        <v>#REF!</v>
      </c>
      <c r="X627" s="229" t="e">
        <f>#REF!</f>
        <v>#REF!</v>
      </c>
      <c r="Y627" s="229" t="e">
        <f>#REF!</f>
        <v>#REF!</v>
      </c>
      <c r="Z627" s="229" t="e">
        <f>#REF!</f>
        <v>#REF!</v>
      </c>
      <c r="AA627" s="229" t="e">
        <f>#REF!</f>
        <v>#REF!</v>
      </c>
      <c r="AB627" s="229" t="e">
        <f>#REF!</f>
        <v>#REF!</v>
      </c>
      <c r="AC627" s="229" t="e">
        <f>#REF!</f>
        <v>#REF!</v>
      </c>
      <c r="AD627" s="229" t="e">
        <f>#REF!</f>
        <v>#REF!</v>
      </c>
      <c r="AF627" s="229" t="e">
        <f t="shared" si="9"/>
        <v>#REF!</v>
      </c>
    </row>
    <row r="628" spans="3:32" x14ac:dyDescent="0.25">
      <c r="C628" s="169" t="e">
        <f>#REF!</f>
        <v>#REF!</v>
      </c>
      <c r="D628" s="169">
        <v>2013</v>
      </c>
      <c r="E628" s="169" t="e">
        <f>#REF!</f>
        <v>#REF!</v>
      </c>
      <c r="F628" s="169" t="e">
        <f>#REF!</f>
        <v>#REF!</v>
      </c>
      <c r="G628" s="169" t="e">
        <f>#REF!</f>
        <v>#REF!</v>
      </c>
      <c r="H628" s="170" t="e">
        <f>#REF!</f>
        <v>#REF!</v>
      </c>
      <c r="I628" s="169" t="e">
        <f>#REF!</f>
        <v>#REF!</v>
      </c>
      <c r="K628" s="266"/>
      <c r="L628" s="229"/>
      <c r="M628" s="229" t="e">
        <f>#REF!</f>
        <v>#REF!</v>
      </c>
      <c r="N628" s="229" t="e">
        <f>#REF!</f>
        <v>#REF!</v>
      </c>
      <c r="O628" s="229" t="e">
        <f>#REF!</f>
        <v>#REF!</v>
      </c>
      <c r="P628" s="229" t="e">
        <f>#REF!</f>
        <v>#REF!</v>
      </c>
      <c r="Q628" s="229" t="e">
        <f>#REF!</f>
        <v>#REF!</v>
      </c>
      <c r="R628" s="229" t="e">
        <f>#REF!</f>
        <v>#REF!</v>
      </c>
      <c r="S628" s="229" t="e">
        <f>#REF!</f>
        <v>#REF!</v>
      </c>
      <c r="T628" s="229" t="e">
        <f>#REF!</f>
        <v>#REF!</v>
      </c>
      <c r="U628" s="229" t="e">
        <f>#REF!</f>
        <v>#REF!</v>
      </c>
      <c r="V628" s="229" t="e">
        <f>#REF!</f>
        <v>#REF!</v>
      </c>
      <c r="W628" s="229" t="e">
        <f>#REF!</f>
        <v>#REF!</v>
      </c>
      <c r="X628" s="229" t="e">
        <f>#REF!</f>
        <v>#REF!</v>
      </c>
      <c r="Y628" s="229" t="e">
        <f>#REF!</f>
        <v>#REF!</v>
      </c>
      <c r="Z628" s="229" t="e">
        <f>#REF!</f>
        <v>#REF!</v>
      </c>
      <c r="AA628" s="229" t="e">
        <f>#REF!</f>
        <v>#REF!</v>
      </c>
      <c r="AB628" s="229" t="e">
        <f>#REF!</f>
        <v>#REF!</v>
      </c>
      <c r="AC628" s="229" t="e">
        <f>#REF!</f>
        <v>#REF!</v>
      </c>
      <c r="AD628" s="229" t="e">
        <f>#REF!</f>
        <v>#REF!</v>
      </c>
      <c r="AF628" s="229" t="e">
        <f t="shared" si="9"/>
        <v>#REF!</v>
      </c>
    </row>
    <row r="629" spans="3:32" x14ac:dyDescent="0.25">
      <c r="C629" s="169" t="e">
        <f>#REF!</f>
        <v>#REF!</v>
      </c>
      <c r="D629" s="169">
        <v>2013</v>
      </c>
      <c r="E629" s="169" t="e">
        <f>#REF!</f>
        <v>#REF!</v>
      </c>
      <c r="F629" s="169" t="e">
        <f>#REF!</f>
        <v>#REF!</v>
      </c>
      <c r="G629" s="169" t="e">
        <f>#REF!</f>
        <v>#REF!</v>
      </c>
      <c r="H629" s="170" t="e">
        <f>#REF!</f>
        <v>#REF!</v>
      </c>
      <c r="I629" s="169" t="e">
        <f>#REF!</f>
        <v>#REF!</v>
      </c>
      <c r="K629" s="266"/>
      <c r="L629" s="229"/>
      <c r="M629" s="229" t="e">
        <f>#REF!</f>
        <v>#REF!</v>
      </c>
      <c r="N629" s="229" t="e">
        <f>#REF!</f>
        <v>#REF!</v>
      </c>
      <c r="O629" s="229" t="e">
        <f>#REF!</f>
        <v>#REF!</v>
      </c>
      <c r="P629" s="229" t="e">
        <f>#REF!</f>
        <v>#REF!</v>
      </c>
      <c r="Q629" s="229" t="e">
        <f>#REF!</f>
        <v>#REF!</v>
      </c>
      <c r="R629" s="229" t="e">
        <f>#REF!</f>
        <v>#REF!</v>
      </c>
      <c r="S629" s="229" t="e">
        <f>#REF!</f>
        <v>#REF!</v>
      </c>
      <c r="T629" s="229" t="e">
        <f>#REF!</f>
        <v>#REF!</v>
      </c>
      <c r="U629" s="229" t="e">
        <f>#REF!</f>
        <v>#REF!</v>
      </c>
      <c r="V629" s="229" t="e">
        <f>#REF!</f>
        <v>#REF!</v>
      </c>
      <c r="W629" s="229" t="e">
        <f>#REF!</f>
        <v>#REF!</v>
      </c>
      <c r="X629" s="229" t="e">
        <f>#REF!</f>
        <v>#REF!</v>
      </c>
      <c r="Y629" s="229" t="e">
        <f>#REF!</f>
        <v>#REF!</v>
      </c>
      <c r="Z629" s="229" t="e">
        <f>#REF!</f>
        <v>#REF!</v>
      </c>
      <c r="AA629" s="229" t="e">
        <f>#REF!</f>
        <v>#REF!</v>
      </c>
      <c r="AB629" s="229" t="e">
        <f>#REF!</f>
        <v>#REF!</v>
      </c>
      <c r="AC629" s="229" t="e">
        <f>#REF!</f>
        <v>#REF!</v>
      </c>
      <c r="AD629" s="229" t="e">
        <f>#REF!</f>
        <v>#REF!</v>
      </c>
      <c r="AF629" s="229" t="e">
        <f t="shared" si="9"/>
        <v>#REF!</v>
      </c>
    </row>
    <row r="630" spans="3:32" x14ac:dyDescent="0.25">
      <c r="C630" s="169" t="e">
        <f>#REF!</f>
        <v>#REF!</v>
      </c>
      <c r="D630" s="169">
        <v>2013</v>
      </c>
      <c r="E630" s="169" t="e">
        <f>#REF!</f>
        <v>#REF!</v>
      </c>
      <c r="F630" s="169" t="e">
        <f>#REF!</f>
        <v>#REF!</v>
      </c>
      <c r="G630" s="169" t="e">
        <f>#REF!</f>
        <v>#REF!</v>
      </c>
      <c r="H630" s="170" t="e">
        <f>#REF!</f>
        <v>#REF!</v>
      </c>
      <c r="I630" s="169" t="e">
        <f>#REF!</f>
        <v>#REF!</v>
      </c>
      <c r="K630" s="266"/>
      <c r="L630" s="229"/>
      <c r="M630" s="229" t="e">
        <f>#REF!</f>
        <v>#REF!</v>
      </c>
      <c r="N630" s="229" t="e">
        <f>#REF!</f>
        <v>#REF!</v>
      </c>
      <c r="O630" s="229" t="e">
        <f>#REF!</f>
        <v>#REF!</v>
      </c>
      <c r="P630" s="229" t="e">
        <f>#REF!</f>
        <v>#REF!</v>
      </c>
      <c r="Q630" s="229" t="e">
        <f>#REF!</f>
        <v>#REF!</v>
      </c>
      <c r="R630" s="229" t="e">
        <f>#REF!</f>
        <v>#REF!</v>
      </c>
      <c r="S630" s="229" t="e">
        <f>#REF!</f>
        <v>#REF!</v>
      </c>
      <c r="T630" s="229" t="e">
        <f>#REF!</f>
        <v>#REF!</v>
      </c>
      <c r="U630" s="229" t="e">
        <f>#REF!</f>
        <v>#REF!</v>
      </c>
      <c r="V630" s="229" t="e">
        <f>#REF!</f>
        <v>#REF!</v>
      </c>
      <c r="W630" s="229" t="e">
        <f>#REF!</f>
        <v>#REF!</v>
      </c>
      <c r="X630" s="229" t="e">
        <f>#REF!</f>
        <v>#REF!</v>
      </c>
      <c r="Y630" s="229" t="e">
        <f>#REF!</f>
        <v>#REF!</v>
      </c>
      <c r="Z630" s="229" t="e">
        <f>#REF!</f>
        <v>#REF!</v>
      </c>
      <c r="AA630" s="229" t="e">
        <f>#REF!</f>
        <v>#REF!</v>
      </c>
      <c r="AB630" s="229" t="e">
        <f>#REF!</f>
        <v>#REF!</v>
      </c>
      <c r="AC630" s="229" t="e">
        <f>#REF!</f>
        <v>#REF!</v>
      </c>
      <c r="AD630" s="229" t="e">
        <f>#REF!</f>
        <v>#REF!</v>
      </c>
      <c r="AF630" s="229" t="e">
        <f t="shared" si="9"/>
        <v>#REF!</v>
      </c>
    </row>
    <row r="631" spans="3:32" x14ac:dyDescent="0.25">
      <c r="C631" s="169" t="e">
        <f>#REF!</f>
        <v>#REF!</v>
      </c>
      <c r="D631" s="169">
        <v>2013</v>
      </c>
      <c r="E631" s="169" t="e">
        <f>#REF!</f>
        <v>#REF!</v>
      </c>
      <c r="F631" s="169" t="e">
        <f>#REF!</f>
        <v>#REF!</v>
      </c>
      <c r="G631" s="169" t="e">
        <f>#REF!</f>
        <v>#REF!</v>
      </c>
      <c r="H631" s="170" t="e">
        <f>#REF!</f>
        <v>#REF!</v>
      </c>
      <c r="I631" s="169" t="e">
        <f>#REF!</f>
        <v>#REF!</v>
      </c>
      <c r="K631" s="266"/>
      <c r="L631" s="229"/>
      <c r="M631" s="229" t="e">
        <f>#REF!</f>
        <v>#REF!</v>
      </c>
      <c r="N631" s="229" t="e">
        <f>#REF!</f>
        <v>#REF!</v>
      </c>
      <c r="O631" s="229" t="e">
        <f>#REF!</f>
        <v>#REF!</v>
      </c>
      <c r="P631" s="229" t="e">
        <f>#REF!</f>
        <v>#REF!</v>
      </c>
      <c r="Q631" s="229" t="e">
        <f>#REF!</f>
        <v>#REF!</v>
      </c>
      <c r="R631" s="229" t="e">
        <f>#REF!</f>
        <v>#REF!</v>
      </c>
      <c r="S631" s="229" t="e">
        <f>#REF!</f>
        <v>#REF!</v>
      </c>
      <c r="T631" s="229" t="e">
        <f>#REF!</f>
        <v>#REF!</v>
      </c>
      <c r="U631" s="229" t="e">
        <f>#REF!</f>
        <v>#REF!</v>
      </c>
      <c r="V631" s="229" t="e">
        <f>#REF!</f>
        <v>#REF!</v>
      </c>
      <c r="W631" s="229" t="e">
        <f>#REF!</f>
        <v>#REF!</v>
      </c>
      <c r="X631" s="229" t="e">
        <f>#REF!</f>
        <v>#REF!</v>
      </c>
      <c r="Y631" s="229" t="e">
        <f>#REF!</f>
        <v>#REF!</v>
      </c>
      <c r="Z631" s="229" t="e">
        <f>#REF!</f>
        <v>#REF!</v>
      </c>
      <c r="AA631" s="229" t="e">
        <f>#REF!</f>
        <v>#REF!</v>
      </c>
      <c r="AB631" s="229" t="e">
        <f>#REF!</f>
        <v>#REF!</v>
      </c>
      <c r="AC631" s="229" t="e">
        <f>#REF!</f>
        <v>#REF!</v>
      </c>
      <c r="AD631" s="229" t="e">
        <f>#REF!</f>
        <v>#REF!</v>
      </c>
      <c r="AF631" s="229" t="e">
        <f t="shared" si="9"/>
        <v>#REF!</v>
      </c>
    </row>
    <row r="632" spans="3:32" x14ac:dyDescent="0.25">
      <c r="C632" s="169" t="e">
        <f>#REF!</f>
        <v>#REF!</v>
      </c>
      <c r="D632" s="169">
        <v>2013</v>
      </c>
      <c r="E632" s="169" t="e">
        <f>#REF!</f>
        <v>#REF!</v>
      </c>
      <c r="F632" s="169" t="e">
        <f>#REF!</f>
        <v>#REF!</v>
      </c>
      <c r="G632" s="169" t="e">
        <f>#REF!</f>
        <v>#REF!</v>
      </c>
      <c r="H632" s="170" t="e">
        <f>#REF!</f>
        <v>#REF!</v>
      </c>
      <c r="I632" s="169" t="e">
        <f>#REF!</f>
        <v>#REF!</v>
      </c>
      <c r="K632" s="266"/>
      <c r="L632" s="229"/>
      <c r="M632" s="229" t="e">
        <f>#REF!</f>
        <v>#REF!</v>
      </c>
      <c r="N632" s="229" t="e">
        <f>#REF!</f>
        <v>#REF!</v>
      </c>
      <c r="O632" s="229" t="e">
        <f>#REF!</f>
        <v>#REF!</v>
      </c>
      <c r="P632" s="229" t="e">
        <f>#REF!</f>
        <v>#REF!</v>
      </c>
      <c r="Q632" s="229" t="e">
        <f>#REF!</f>
        <v>#REF!</v>
      </c>
      <c r="R632" s="229" t="e">
        <f>#REF!</f>
        <v>#REF!</v>
      </c>
      <c r="S632" s="229" t="e">
        <f>#REF!</f>
        <v>#REF!</v>
      </c>
      <c r="T632" s="229" t="e">
        <f>#REF!</f>
        <v>#REF!</v>
      </c>
      <c r="U632" s="229" t="e">
        <f>#REF!</f>
        <v>#REF!</v>
      </c>
      <c r="V632" s="229" t="e">
        <f>#REF!</f>
        <v>#REF!</v>
      </c>
      <c r="W632" s="229" t="e">
        <f>#REF!</f>
        <v>#REF!</v>
      </c>
      <c r="X632" s="229" t="e">
        <f>#REF!</f>
        <v>#REF!</v>
      </c>
      <c r="Y632" s="229" t="e">
        <f>#REF!</f>
        <v>#REF!</v>
      </c>
      <c r="Z632" s="229" t="e">
        <f>#REF!</f>
        <v>#REF!</v>
      </c>
      <c r="AA632" s="229" t="e">
        <f>#REF!</f>
        <v>#REF!</v>
      </c>
      <c r="AB632" s="229" t="e">
        <f>#REF!</f>
        <v>#REF!</v>
      </c>
      <c r="AC632" s="229" t="e">
        <f>#REF!</f>
        <v>#REF!</v>
      </c>
      <c r="AD632" s="229" t="e">
        <f>#REF!</f>
        <v>#REF!</v>
      </c>
      <c r="AF632" s="229" t="e">
        <f t="shared" si="9"/>
        <v>#REF!</v>
      </c>
    </row>
    <row r="633" spans="3:32" x14ac:dyDescent="0.25">
      <c r="C633" s="169" t="e">
        <f>#REF!</f>
        <v>#REF!</v>
      </c>
      <c r="D633" s="169">
        <v>2013</v>
      </c>
      <c r="E633" s="169" t="e">
        <f>#REF!</f>
        <v>#REF!</v>
      </c>
      <c r="F633" s="169" t="e">
        <f>#REF!</f>
        <v>#REF!</v>
      </c>
      <c r="G633" s="169" t="e">
        <f>#REF!</f>
        <v>#REF!</v>
      </c>
      <c r="H633" s="170" t="e">
        <f>#REF!</f>
        <v>#REF!</v>
      </c>
      <c r="I633" s="169" t="e">
        <f>#REF!</f>
        <v>#REF!</v>
      </c>
      <c r="K633" s="266"/>
      <c r="L633" s="229"/>
      <c r="M633" s="229" t="e">
        <f>#REF!</f>
        <v>#REF!</v>
      </c>
      <c r="N633" s="229" t="e">
        <f>#REF!</f>
        <v>#REF!</v>
      </c>
      <c r="O633" s="229" t="e">
        <f>#REF!</f>
        <v>#REF!</v>
      </c>
      <c r="P633" s="229" t="e">
        <f>#REF!</f>
        <v>#REF!</v>
      </c>
      <c r="Q633" s="229" t="e">
        <f>#REF!</f>
        <v>#REF!</v>
      </c>
      <c r="R633" s="229" t="e">
        <f>#REF!</f>
        <v>#REF!</v>
      </c>
      <c r="S633" s="229" t="e">
        <f>#REF!</f>
        <v>#REF!</v>
      </c>
      <c r="T633" s="229" t="e">
        <f>#REF!</f>
        <v>#REF!</v>
      </c>
      <c r="U633" s="229" t="e">
        <f>#REF!</f>
        <v>#REF!</v>
      </c>
      <c r="V633" s="229" t="e">
        <f>#REF!</f>
        <v>#REF!</v>
      </c>
      <c r="W633" s="229" t="e">
        <f>#REF!</f>
        <v>#REF!</v>
      </c>
      <c r="X633" s="229" t="e">
        <f>#REF!</f>
        <v>#REF!</v>
      </c>
      <c r="Y633" s="229" t="e">
        <f>#REF!</f>
        <v>#REF!</v>
      </c>
      <c r="Z633" s="229" t="e">
        <f>#REF!</f>
        <v>#REF!</v>
      </c>
      <c r="AA633" s="229" t="e">
        <f>#REF!</f>
        <v>#REF!</v>
      </c>
      <c r="AB633" s="229" t="e">
        <f>#REF!</f>
        <v>#REF!</v>
      </c>
      <c r="AC633" s="229" t="e">
        <f>#REF!</f>
        <v>#REF!</v>
      </c>
      <c r="AD633" s="229" t="e">
        <f>#REF!</f>
        <v>#REF!</v>
      </c>
      <c r="AF633" s="229" t="e">
        <f t="shared" si="9"/>
        <v>#REF!</v>
      </c>
    </row>
    <row r="634" spans="3:32" x14ac:dyDescent="0.25">
      <c r="C634" s="169" t="e">
        <f>#REF!</f>
        <v>#REF!</v>
      </c>
      <c r="D634" s="169">
        <v>2013</v>
      </c>
      <c r="E634" s="169" t="e">
        <f>#REF!</f>
        <v>#REF!</v>
      </c>
      <c r="F634" s="169" t="e">
        <f>#REF!</f>
        <v>#REF!</v>
      </c>
      <c r="G634" s="169" t="e">
        <f>#REF!</f>
        <v>#REF!</v>
      </c>
      <c r="H634" s="170" t="e">
        <f>#REF!</f>
        <v>#REF!</v>
      </c>
      <c r="I634" s="169" t="e">
        <f>#REF!</f>
        <v>#REF!</v>
      </c>
      <c r="K634" s="266"/>
      <c r="L634" s="229"/>
      <c r="M634" s="229" t="e">
        <f>#REF!</f>
        <v>#REF!</v>
      </c>
      <c r="N634" s="229" t="e">
        <f>#REF!</f>
        <v>#REF!</v>
      </c>
      <c r="O634" s="229" t="e">
        <f>#REF!</f>
        <v>#REF!</v>
      </c>
      <c r="P634" s="229" t="e">
        <f>#REF!</f>
        <v>#REF!</v>
      </c>
      <c r="Q634" s="229" t="e">
        <f>#REF!</f>
        <v>#REF!</v>
      </c>
      <c r="R634" s="229" t="e">
        <f>#REF!</f>
        <v>#REF!</v>
      </c>
      <c r="S634" s="229" t="e">
        <f>#REF!</f>
        <v>#REF!</v>
      </c>
      <c r="T634" s="229" t="e">
        <f>#REF!</f>
        <v>#REF!</v>
      </c>
      <c r="U634" s="229" t="e">
        <f>#REF!</f>
        <v>#REF!</v>
      </c>
      <c r="V634" s="229" t="e">
        <f>#REF!</f>
        <v>#REF!</v>
      </c>
      <c r="W634" s="229" t="e">
        <f>#REF!</f>
        <v>#REF!</v>
      </c>
      <c r="X634" s="229" t="e">
        <f>#REF!</f>
        <v>#REF!</v>
      </c>
      <c r="Y634" s="229" t="e">
        <f>#REF!</f>
        <v>#REF!</v>
      </c>
      <c r="Z634" s="229" t="e">
        <f>#REF!</f>
        <v>#REF!</v>
      </c>
      <c r="AA634" s="229" t="e">
        <f>#REF!</f>
        <v>#REF!</v>
      </c>
      <c r="AB634" s="229" t="e">
        <f>#REF!</f>
        <v>#REF!</v>
      </c>
      <c r="AC634" s="229" t="e">
        <f>#REF!</f>
        <v>#REF!</v>
      </c>
      <c r="AD634" s="229" t="e">
        <f>#REF!</f>
        <v>#REF!</v>
      </c>
      <c r="AF634" s="229" t="e">
        <f t="shared" si="9"/>
        <v>#REF!</v>
      </c>
    </row>
    <row r="635" spans="3:32" x14ac:dyDescent="0.25">
      <c r="C635" s="169" t="e">
        <f>#REF!</f>
        <v>#REF!</v>
      </c>
      <c r="D635" s="169">
        <v>2013</v>
      </c>
      <c r="E635" s="169" t="e">
        <f>#REF!</f>
        <v>#REF!</v>
      </c>
      <c r="F635" s="169" t="e">
        <f>#REF!</f>
        <v>#REF!</v>
      </c>
      <c r="G635" s="169" t="e">
        <f>#REF!</f>
        <v>#REF!</v>
      </c>
      <c r="H635" s="170" t="e">
        <f>#REF!</f>
        <v>#REF!</v>
      </c>
      <c r="I635" s="169" t="e">
        <f>#REF!</f>
        <v>#REF!</v>
      </c>
      <c r="K635" s="266"/>
      <c r="L635" s="229"/>
      <c r="M635" s="229" t="e">
        <f>#REF!</f>
        <v>#REF!</v>
      </c>
      <c r="N635" s="229" t="e">
        <f>#REF!</f>
        <v>#REF!</v>
      </c>
      <c r="O635" s="229" t="e">
        <f>#REF!</f>
        <v>#REF!</v>
      </c>
      <c r="P635" s="229" t="e">
        <f>#REF!</f>
        <v>#REF!</v>
      </c>
      <c r="Q635" s="229" t="e">
        <f>#REF!</f>
        <v>#REF!</v>
      </c>
      <c r="R635" s="229" t="e">
        <f>#REF!</f>
        <v>#REF!</v>
      </c>
      <c r="S635" s="229" t="e">
        <f>#REF!</f>
        <v>#REF!</v>
      </c>
      <c r="T635" s="229" t="e">
        <f>#REF!</f>
        <v>#REF!</v>
      </c>
      <c r="U635" s="229" t="e">
        <f>#REF!</f>
        <v>#REF!</v>
      </c>
      <c r="V635" s="229" t="e">
        <f>#REF!</f>
        <v>#REF!</v>
      </c>
      <c r="W635" s="229" t="e">
        <f>#REF!</f>
        <v>#REF!</v>
      </c>
      <c r="X635" s="229" t="e">
        <f>#REF!</f>
        <v>#REF!</v>
      </c>
      <c r="Y635" s="229" t="e">
        <f>#REF!</f>
        <v>#REF!</v>
      </c>
      <c r="Z635" s="229" t="e">
        <f>#REF!</f>
        <v>#REF!</v>
      </c>
      <c r="AA635" s="229" t="e">
        <f>#REF!</f>
        <v>#REF!</v>
      </c>
      <c r="AB635" s="229" t="e">
        <f>#REF!</f>
        <v>#REF!</v>
      </c>
      <c r="AC635" s="229" t="e">
        <f>#REF!</f>
        <v>#REF!</v>
      </c>
      <c r="AD635" s="229" t="e">
        <f>#REF!</f>
        <v>#REF!</v>
      </c>
      <c r="AF635" s="229" t="e">
        <f t="shared" si="9"/>
        <v>#REF!</v>
      </c>
    </row>
  </sheetData>
  <conditionalFormatting sqref="AF6:AF635">
    <cfRule type="cellIs" dxfId="3" priority="1" operator="equal">
      <formula>1</formula>
    </cfRule>
  </conditionalFormatting>
  <pageMargins left="0.7" right="0.7" top="0.75" bottom="0.75" header="0.3" footer="0.3"/>
  <pageSetup paperSize="9"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725"/>
  <sheetViews>
    <sheetView topLeftCell="B1" workbookViewId="0">
      <selection activeCell="L4" sqref="L4"/>
    </sheetView>
  </sheetViews>
  <sheetFormatPr defaultRowHeight="15" x14ac:dyDescent="0.25"/>
  <cols>
    <col min="2" max="2" width="16.85546875" customWidth="1"/>
    <col min="3" max="3" width="9.140625" style="167"/>
    <col min="4" max="4" width="11.85546875" style="167" customWidth="1"/>
    <col min="5" max="5" width="10.7109375" style="167" customWidth="1"/>
    <col min="6" max="6" width="10.85546875" style="167" customWidth="1"/>
    <col min="7" max="7" width="11.5703125" style="167" customWidth="1"/>
    <col min="8" max="9" width="14.140625" style="167" customWidth="1"/>
    <col min="10" max="11" width="10.7109375" style="167" customWidth="1"/>
    <col min="12" max="12" width="18.85546875" customWidth="1"/>
    <col min="14" max="14" width="12" bestFit="1" customWidth="1"/>
    <col min="33" max="33" width="26.140625" customWidth="1"/>
    <col min="34" max="34" width="25.140625" customWidth="1"/>
    <col min="35" max="35" width="16.7109375" customWidth="1"/>
    <col min="36" max="36" width="14.5703125" customWidth="1"/>
  </cols>
  <sheetData>
    <row r="1" spans="1:36" x14ac:dyDescent="0.25">
      <c r="A1" t="s">
        <v>385</v>
      </c>
      <c r="C1"/>
      <c r="D1"/>
      <c r="E1"/>
      <c r="F1"/>
      <c r="G1"/>
      <c r="H1"/>
      <c r="I1" s="229"/>
      <c r="J1"/>
      <c r="K1"/>
    </row>
    <row r="2" spans="1:36" x14ac:dyDescent="0.25">
      <c r="C2"/>
      <c r="D2"/>
      <c r="E2"/>
      <c r="F2"/>
      <c r="G2"/>
      <c r="H2"/>
      <c r="I2" s="229"/>
      <c r="J2"/>
      <c r="K2"/>
    </row>
    <row r="3" spans="1:36" ht="15" customHeight="1" x14ac:dyDescent="0.25">
      <c r="C3"/>
      <c r="D3"/>
      <c r="E3"/>
      <c r="F3"/>
      <c r="G3"/>
      <c r="H3"/>
      <c r="I3" s="229"/>
      <c r="J3"/>
      <c r="K3"/>
      <c r="M3" s="132"/>
      <c r="N3" s="133"/>
      <c r="O3" s="133"/>
      <c r="P3" s="133"/>
      <c r="Q3" s="133"/>
      <c r="R3" s="133"/>
      <c r="S3" s="133"/>
      <c r="T3" s="133"/>
      <c r="U3" s="133"/>
      <c r="V3" s="133"/>
      <c r="W3" s="133"/>
      <c r="X3" s="133"/>
      <c r="Y3" s="133"/>
      <c r="Z3" s="133"/>
      <c r="AA3" s="133"/>
      <c r="AB3" s="133"/>
      <c r="AC3" s="133"/>
      <c r="AD3" s="133"/>
      <c r="AE3" s="132"/>
    </row>
    <row r="4" spans="1:36" ht="15.75" customHeight="1" x14ac:dyDescent="0.25">
      <c r="C4"/>
      <c r="D4"/>
      <c r="E4"/>
      <c r="F4"/>
      <c r="G4"/>
      <c r="H4"/>
      <c r="I4" s="229"/>
      <c r="J4"/>
      <c r="K4"/>
      <c r="L4" s="141"/>
      <c r="M4" s="134"/>
      <c r="N4" s="132"/>
      <c r="O4" s="132"/>
      <c r="P4" s="132"/>
      <c r="Q4" s="132"/>
      <c r="R4" s="132"/>
      <c r="S4" s="132"/>
      <c r="T4" s="132"/>
      <c r="U4" s="132"/>
      <c r="V4" s="132"/>
      <c r="W4" s="132"/>
      <c r="X4" s="138"/>
      <c r="Y4" s="138"/>
      <c r="Z4" s="138"/>
      <c r="AA4" s="138"/>
      <c r="AB4" s="138"/>
      <c r="AC4" s="132"/>
      <c r="AD4" s="132"/>
      <c r="AE4" s="133"/>
    </row>
    <row r="5" spans="1:36" ht="128.25" thickBot="1" x14ac:dyDescent="0.3">
      <c r="B5" s="126" t="s">
        <v>605</v>
      </c>
      <c r="C5" s="126" t="s">
        <v>301</v>
      </c>
      <c r="D5" s="126" t="s">
        <v>384</v>
      </c>
      <c r="E5" s="126" t="s">
        <v>302</v>
      </c>
      <c r="F5" s="126" t="s">
        <v>595</v>
      </c>
      <c r="G5" s="126" t="s">
        <v>611</v>
      </c>
      <c r="H5" s="126" t="s">
        <v>610</v>
      </c>
      <c r="I5" s="126" t="s">
        <v>1141</v>
      </c>
      <c r="J5" s="126" t="s">
        <v>311</v>
      </c>
      <c r="K5" s="126" t="s">
        <v>597</v>
      </c>
      <c r="L5" s="175" t="s">
        <v>344</v>
      </c>
      <c r="M5" s="176" t="s">
        <v>345</v>
      </c>
      <c r="N5" s="127" t="s">
        <v>263</v>
      </c>
      <c r="O5" s="128" t="s">
        <v>264</v>
      </c>
      <c r="P5" s="128" t="s">
        <v>334</v>
      </c>
      <c r="Q5" s="128" t="s">
        <v>199</v>
      </c>
      <c r="R5" s="129" t="s">
        <v>184</v>
      </c>
      <c r="S5" s="130" t="s">
        <v>265</v>
      </c>
      <c r="T5" s="130" t="s">
        <v>202</v>
      </c>
      <c r="U5" s="130" t="s">
        <v>266</v>
      </c>
      <c r="V5" s="130" t="s">
        <v>267</v>
      </c>
      <c r="W5" s="131" t="s">
        <v>187</v>
      </c>
      <c r="X5" s="139" t="s">
        <v>193</v>
      </c>
      <c r="Y5" s="140" t="s">
        <v>271</v>
      </c>
      <c r="Z5" s="135" t="s">
        <v>195</v>
      </c>
      <c r="AA5" s="135" t="s">
        <v>284</v>
      </c>
      <c r="AB5" s="135" t="s">
        <v>274</v>
      </c>
      <c r="AC5" s="136" t="s">
        <v>275</v>
      </c>
      <c r="AD5" s="137" t="s">
        <v>276</v>
      </c>
      <c r="AE5" s="125" t="s">
        <v>262</v>
      </c>
      <c r="AG5" s="256" t="s">
        <v>1147</v>
      </c>
      <c r="AH5" s="256" t="s">
        <v>1148</v>
      </c>
      <c r="AI5" s="256" t="s">
        <v>1149</v>
      </c>
      <c r="AJ5" s="256" t="s">
        <v>1150</v>
      </c>
    </row>
    <row r="6" spans="1:36" ht="45.75" thickBot="1" x14ac:dyDescent="0.3">
      <c r="B6" t="e">
        <f>C6&amp;D6</f>
        <v>#REF!</v>
      </c>
      <c r="C6" s="169" t="e">
        <f>'Exp Database'!C6</f>
        <v>#REF!</v>
      </c>
      <c r="D6" s="169">
        <f>'Exp Database'!D6</f>
        <v>2017</v>
      </c>
      <c r="E6" s="169" t="e">
        <f>'Exp Database'!E6</f>
        <v>#REF!</v>
      </c>
      <c r="F6" s="169" t="e">
        <f>'Exp Database'!F6</f>
        <v>#REF!</v>
      </c>
      <c r="G6" s="169" t="e">
        <f>IF('Exp Database'!G6="Units ( x 1)",1,IF('Exp Database'!G6="Thousands (x 1,000)",1000,IF('Exp Database'!G6="Millions (x 1,000,000)",1000000,)))</f>
        <v>#REF!</v>
      </c>
      <c r="H6" s="170" t="e">
        <f>IF('Exp Database'!H6&gt;0,'Exp Database'!H6,'Exp Database'!J6)</f>
        <v>#REF!</v>
      </c>
      <c r="I6" s="170" t="e">
        <f>'Exp Database'!H6</f>
        <v>#REF!</v>
      </c>
      <c r="J6" s="169" t="e">
        <f>'Exp Database'!I6</f>
        <v>#REF!</v>
      </c>
      <c r="K6" s="170" t="e">
        <f>'Exp Database'!J6</f>
        <v>#REF!</v>
      </c>
      <c r="L6" s="267" t="str">
        <f>'Exp Database'!K6</f>
        <v>Treatment, care and support (sub-total)</v>
      </c>
      <c r="M6">
        <f>'Exp Database'!L6</f>
        <v>1</v>
      </c>
      <c r="N6">
        <f>IF(OR('Exp Database'!M6=Lists!$G$2,'Exp Database'!M6=Lists!$G$3,'Exp Database'!M6=0),0,IF($F6=Lists!$G$2,('Exp Database'!M6/'Exp with units conversion'!$H6)*'Exp with units conversion'!$G6,'Exp Database'!M6*'Exp with units conversion'!$G6))</f>
        <v>0</v>
      </c>
      <c r="O6" s="229">
        <f>IF(OR('Exp Database'!N6=Lists!$G$2,'Exp Database'!N6=Lists!$G$3,'Exp Database'!N6=0),0,IF($F6=Lists!$G$2,('Exp Database'!N6/'Exp with units conversion'!$H6)*'Exp with units conversion'!$G6,'Exp Database'!N6*'Exp with units conversion'!$G6))</f>
        <v>0</v>
      </c>
      <c r="P6" s="229">
        <f>IF(OR('Exp Database'!O6=Lists!$G$2,'Exp Database'!O6=Lists!$G$3,'Exp Database'!O6=0),0,IF($F6=Lists!$G$2,('Exp Database'!O6/'Exp with units conversion'!$H6)*'Exp with units conversion'!$G6,'Exp Database'!O6*'Exp with units conversion'!$G6))</f>
        <v>0</v>
      </c>
      <c r="Q6" s="229">
        <f>IF(OR('Exp Database'!P6=Lists!$G$2,'Exp Database'!P6=Lists!$G$3,'Exp Database'!P6=0),0,IF($F6=Lists!$G$2,('Exp Database'!P6/'Exp with units conversion'!$H6)*'Exp with units conversion'!$G6,'Exp Database'!P6*'Exp with units conversion'!$G6))</f>
        <v>0</v>
      </c>
      <c r="R6" s="229">
        <f>IF(OR('Exp Database'!Q6=Lists!$G$2,'Exp Database'!Q6=Lists!$G$3,'Exp Database'!Q6=0),0,IF($F6=Lists!$G$2,('Exp Database'!Q6/'Exp with units conversion'!$H6)*'Exp with units conversion'!$G6,'Exp Database'!Q6*'Exp with units conversion'!$G6))</f>
        <v>0</v>
      </c>
      <c r="S6" s="229">
        <f>IF(OR('Exp Database'!R6=Lists!$G$2,'Exp Database'!R6=Lists!$G$3,'Exp Database'!R6=0),0,IF($F6=Lists!$G$2,('Exp Database'!R6/'Exp with units conversion'!$H6)*'Exp with units conversion'!$G6,'Exp Database'!R6*'Exp with units conversion'!$G6))</f>
        <v>0</v>
      </c>
      <c r="T6" s="229">
        <f>IF(OR('Exp Database'!S6=Lists!$G$2,'Exp Database'!S6=Lists!$G$3,'Exp Database'!S6=0),0,IF($F6=Lists!$G$2,('Exp Database'!S6/'Exp with units conversion'!$H6)*'Exp with units conversion'!$G6,'Exp Database'!S6*'Exp with units conversion'!$G6))</f>
        <v>0</v>
      </c>
      <c r="U6" s="229">
        <f>IF(OR('Exp Database'!T6=Lists!$G$2,'Exp Database'!T6=Lists!$G$3,'Exp Database'!T6=0),0,IF($F6=Lists!$G$2,('Exp Database'!T6/'Exp with units conversion'!$H6)*'Exp with units conversion'!$G6,'Exp Database'!T6*'Exp with units conversion'!$G6))</f>
        <v>0</v>
      </c>
      <c r="V6" s="229">
        <f>IF(OR('Exp Database'!U6=Lists!$G$2,'Exp Database'!U6=Lists!$G$3,'Exp Database'!U6=0),0,IF($F6=Lists!$G$2,('Exp Database'!U6/'Exp with units conversion'!$H6)*'Exp with units conversion'!$G6,'Exp Database'!U6*'Exp with units conversion'!$G6))</f>
        <v>0</v>
      </c>
      <c r="W6" s="229">
        <f>IF(OR('Exp Database'!V6=Lists!$G$2,'Exp Database'!V6=Lists!$G$3,'Exp Database'!V6=0),0,IF($F6=Lists!$G$2,('Exp Database'!V6/'Exp with units conversion'!$H6)*'Exp with units conversion'!$G6,'Exp Database'!V6*'Exp with units conversion'!$G6))</f>
        <v>0</v>
      </c>
      <c r="X6" s="229">
        <f>IF(OR('Exp Database'!W6=Lists!$G$2,'Exp Database'!W6=Lists!$G$3,'Exp Database'!W6=0),0,IF($F6=Lists!$G$2,('Exp Database'!W6/'Exp with units conversion'!$H6)*'Exp with units conversion'!$G6,'Exp Database'!W6*'Exp with units conversion'!$G6))</f>
        <v>0</v>
      </c>
      <c r="Y6" s="229">
        <f>IF(OR('Exp Database'!X6=Lists!$G$2,'Exp Database'!X6=Lists!$G$3,'Exp Database'!X6=0),0,IF($F6=Lists!$G$2,('Exp Database'!X6/'Exp with units conversion'!$H6)*'Exp with units conversion'!$G6,'Exp Database'!X6*'Exp with units conversion'!$G6))</f>
        <v>0</v>
      </c>
      <c r="Z6" s="229">
        <f>IF(OR('Exp Database'!Y6=Lists!$G$2,'Exp Database'!Y6=Lists!$G$3,'Exp Database'!Y6=0),0,IF($F6=Lists!$G$2,('Exp Database'!Y6/'Exp with units conversion'!$H6)*'Exp with units conversion'!$G6,'Exp Database'!Y6*'Exp with units conversion'!$G6))</f>
        <v>0</v>
      </c>
      <c r="AA6" s="229">
        <f>IF(OR('Exp Database'!Z6=Lists!$G$2,'Exp Database'!Z6=Lists!$G$3,'Exp Database'!Z6=0),0,IF($F6=Lists!$G$2,('Exp Database'!Z6/'Exp with units conversion'!$H6)*'Exp with units conversion'!$G6,'Exp Database'!Z6*'Exp with units conversion'!$G6))</f>
        <v>0</v>
      </c>
      <c r="AB6" s="229">
        <f>IF(OR('Exp Database'!AA6=Lists!$G$2,'Exp Database'!AA6=Lists!$G$3,'Exp Database'!AA6=0),0,IF($F6=Lists!$G$2,('Exp Database'!AA6/'Exp with units conversion'!$H6)*'Exp with units conversion'!$G6,'Exp Database'!AA6*'Exp with units conversion'!$G6))</f>
        <v>0</v>
      </c>
      <c r="AC6" s="229">
        <f>IF(OR('Exp Database'!AB6=Lists!$G$2,'Exp Database'!AB6=Lists!$G$3,'Exp Database'!AB6=0),0,IF($F6=Lists!$G$2,('Exp Database'!AB6/'Exp with units conversion'!$H6)*'Exp with units conversion'!$G6,'Exp Database'!AB6*'Exp with units conversion'!$G6))</f>
        <v>0</v>
      </c>
      <c r="AD6" s="229">
        <f>IF(OR('Exp Database'!AC6=Lists!$G$2,'Exp Database'!AC6=Lists!$G$3,'Exp Database'!AC6=0),0,IF($F6=Lists!$G$2,('Exp Database'!AC6/'Exp with units conversion'!$H6)*'Exp with units conversion'!$G6,'Exp Database'!AC6*'Exp with units conversion'!$G6))</f>
        <v>0</v>
      </c>
      <c r="AE6" s="229">
        <f>IF(OR('Exp Database'!AD6=Lists!$G$2,'Exp Database'!AD6=Lists!$G$3,'Exp Database'!AD6=0),0,IF($F6=Lists!$G$2,('Exp Database'!AD6/'Exp with units conversion'!$H6)*'Exp with units conversion'!$G6,'Exp Database'!AD6*'Exp with units conversion'!$G6))</f>
        <v>0</v>
      </c>
      <c r="AG6">
        <f>IF((R6+W6+AD6)=AE6,1,0)</f>
        <v>1</v>
      </c>
      <c r="AH6" s="229">
        <f>IF(R6=SUM(N6:Q6),1,0)</f>
        <v>1</v>
      </c>
      <c r="AI6" s="229">
        <f>IF(W6=SUM(S6:V6),1,0)</f>
        <v>1</v>
      </c>
      <c r="AJ6" s="229">
        <f>IF(AD6=SUM(X6:AC6),1,0)</f>
        <v>1</v>
      </c>
    </row>
    <row r="7" spans="1:36" ht="30.75" thickBot="1" x14ac:dyDescent="0.3">
      <c r="B7" t="e">
        <f t="shared" ref="B7:B70" si="0">C7&amp;D7</f>
        <v>#REF!</v>
      </c>
      <c r="C7" s="169" t="e">
        <f>'Exp Database'!C7</f>
        <v>#REF!</v>
      </c>
      <c r="D7" s="169">
        <f>'Exp Database'!D7</f>
        <v>2017</v>
      </c>
      <c r="E7" s="169" t="e">
        <f>'Exp Database'!E7</f>
        <v>#REF!</v>
      </c>
      <c r="F7" s="169" t="e">
        <f>'Exp Database'!F7</f>
        <v>#REF!</v>
      </c>
      <c r="G7" s="169" t="e">
        <f>IF('Exp Database'!G7="Units ( x 1)",1,IF('Exp Database'!G7="Thousands (x 1,000)",1000,IF('Exp Database'!G7="Millions (x 1,000,000)",1000000,)))</f>
        <v>#REF!</v>
      </c>
      <c r="H7" s="170" t="e">
        <f>IF('Exp Database'!H7&gt;0,'Exp Database'!H7,'Exp Database'!J7)</f>
        <v>#REF!</v>
      </c>
      <c r="I7" s="170" t="e">
        <f>'Exp Database'!H7</f>
        <v>#REF!</v>
      </c>
      <c r="J7" s="169" t="e">
        <f>'Exp Database'!I7</f>
        <v>#REF!</v>
      </c>
      <c r="K7" s="170" t="e">
        <f>'Exp Database'!J7</f>
        <v>#REF!</v>
      </c>
      <c r="L7" s="267" t="str">
        <f>'Exp Database'!K7</f>
        <v>HIV testing and counselling (HTC):</v>
      </c>
      <c r="M7" s="229">
        <f>'Exp Database'!L7</f>
        <v>1.1000000000000001</v>
      </c>
      <c r="N7" s="229" t="e">
        <f>IF(OR('Exp Database'!M7=Lists!$G$2,'Exp Database'!M7=Lists!$G$3,'Exp Database'!M7=0),0,IF($F7=Lists!$G$2,('Exp Database'!M7/'Exp with units conversion'!$H7)*'Exp with units conversion'!$G7,'Exp Database'!M7*'Exp with units conversion'!$G7))</f>
        <v>#REF!</v>
      </c>
      <c r="O7" s="229" t="e">
        <f>IF(OR('Exp Database'!N7=Lists!$G$2,'Exp Database'!N7=Lists!$G$3,'Exp Database'!N7=0),0,IF($F7=Lists!$G$2,('Exp Database'!N7/'Exp with units conversion'!$H7)*'Exp with units conversion'!$G7,'Exp Database'!N7*'Exp with units conversion'!$G7))</f>
        <v>#REF!</v>
      </c>
      <c r="P7" s="229" t="e">
        <f>IF(OR('Exp Database'!O7=Lists!$G$2,'Exp Database'!O7=Lists!$G$3,'Exp Database'!O7=0),0,IF($F7=Lists!$G$2,('Exp Database'!O7/'Exp with units conversion'!$H7)*'Exp with units conversion'!$G7,'Exp Database'!O7*'Exp with units conversion'!$G7))</f>
        <v>#REF!</v>
      </c>
      <c r="Q7" s="229" t="e">
        <f>IF(OR('Exp Database'!P7=Lists!$G$2,'Exp Database'!P7=Lists!$G$3,'Exp Database'!P7=0),0,IF($F7=Lists!$G$2,('Exp Database'!P7/'Exp with units conversion'!$H7)*'Exp with units conversion'!$G7,'Exp Database'!P7*'Exp with units conversion'!$G7))</f>
        <v>#REF!</v>
      </c>
      <c r="R7" s="229" t="e">
        <f>IF(OR('Exp Database'!Q7=Lists!$G$2,'Exp Database'!Q7=Lists!$G$3,'Exp Database'!Q7=0),0,IF($F7=Lists!$G$2,('Exp Database'!Q7/'Exp with units conversion'!$H7)*'Exp with units conversion'!$G7,'Exp Database'!Q7*'Exp with units conversion'!$G7))</f>
        <v>#REF!</v>
      </c>
      <c r="S7" s="229" t="e">
        <f>IF(OR('Exp Database'!R7=Lists!$G$2,'Exp Database'!R7=Lists!$G$3,'Exp Database'!R7=0),0,IF($F7=Lists!$G$2,('Exp Database'!R7/'Exp with units conversion'!$H7)*'Exp with units conversion'!$G7,'Exp Database'!R7*'Exp with units conversion'!$G7))</f>
        <v>#REF!</v>
      </c>
      <c r="T7" s="229" t="e">
        <f>IF(OR('Exp Database'!S7=Lists!$G$2,'Exp Database'!S7=Lists!$G$3,'Exp Database'!S7=0),0,IF($F7=Lists!$G$2,('Exp Database'!S7/'Exp with units conversion'!$H7)*'Exp with units conversion'!$G7,'Exp Database'!S7*'Exp with units conversion'!$G7))</f>
        <v>#REF!</v>
      </c>
      <c r="U7" s="229" t="e">
        <f>IF(OR('Exp Database'!T7=Lists!$G$2,'Exp Database'!T7=Lists!$G$3,'Exp Database'!T7=0),0,IF($F7=Lists!$G$2,('Exp Database'!T7/'Exp with units conversion'!$H7)*'Exp with units conversion'!$G7,'Exp Database'!T7*'Exp with units conversion'!$G7))</f>
        <v>#REF!</v>
      </c>
      <c r="V7" s="229" t="e">
        <f>IF(OR('Exp Database'!U7=Lists!$G$2,'Exp Database'!U7=Lists!$G$3,'Exp Database'!U7=0),0,IF($F7=Lists!$G$2,('Exp Database'!U7/'Exp with units conversion'!$H7)*'Exp with units conversion'!$G7,'Exp Database'!U7*'Exp with units conversion'!$G7))</f>
        <v>#REF!</v>
      </c>
      <c r="W7" s="229" t="e">
        <f>IF(OR('Exp Database'!V7=Lists!$G$2,'Exp Database'!V7=Lists!$G$3,'Exp Database'!V7=0),0,IF($F7=Lists!$G$2,('Exp Database'!V7/'Exp with units conversion'!$H7)*'Exp with units conversion'!$G7,'Exp Database'!V7*'Exp with units conversion'!$G7))</f>
        <v>#REF!</v>
      </c>
      <c r="X7" s="229" t="e">
        <f>IF(OR('Exp Database'!W7=Lists!$G$2,'Exp Database'!W7=Lists!$G$3,'Exp Database'!W7=0),0,IF($F7=Lists!$G$2,('Exp Database'!W7/'Exp with units conversion'!$H7)*'Exp with units conversion'!$G7,'Exp Database'!W7*'Exp with units conversion'!$G7))</f>
        <v>#REF!</v>
      </c>
      <c r="Y7" s="229" t="e">
        <f>IF(OR('Exp Database'!X7=Lists!$G$2,'Exp Database'!X7=Lists!$G$3,'Exp Database'!X7=0),0,IF($F7=Lists!$G$2,('Exp Database'!X7/'Exp with units conversion'!$H7)*'Exp with units conversion'!$G7,'Exp Database'!X7*'Exp with units conversion'!$G7))</f>
        <v>#REF!</v>
      </c>
      <c r="Z7" s="229" t="e">
        <f>IF(OR('Exp Database'!Y7=Lists!$G$2,'Exp Database'!Y7=Lists!$G$3,'Exp Database'!Y7=0),0,IF($F7=Lists!$G$2,('Exp Database'!Y7/'Exp with units conversion'!$H7)*'Exp with units conversion'!$G7,'Exp Database'!Y7*'Exp with units conversion'!$G7))</f>
        <v>#REF!</v>
      </c>
      <c r="AA7" s="229" t="e">
        <f>IF(OR('Exp Database'!Z7=Lists!$G$2,'Exp Database'!Z7=Lists!$G$3,'Exp Database'!Z7=0),0,IF($F7=Lists!$G$2,('Exp Database'!Z7/'Exp with units conversion'!$H7)*'Exp with units conversion'!$G7,'Exp Database'!Z7*'Exp with units conversion'!$G7))</f>
        <v>#REF!</v>
      </c>
      <c r="AB7" s="229" t="e">
        <f>IF(OR('Exp Database'!AA7=Lists!$G$2,'Exp Database'!AA7=Lists!$G$3,'Exp Database'!AA7=0),0,IF($F7=Lists!$G$2,('Exp Database'!AA7/'Exp with units conversion'!$H7)*'Exp with units conversion'!$G7,'Exp Database'!AA7*'Exp with units conversion'!$G7))</f>
        <v>#REF!</v>
      </c>
      <c r="AC7" s="229" t="e">
        <f>IF(OR('Exp Database'!AB7=Lists!$G$2,'Exp Database'!AB7=Lists!$G$3,'Exp Database'!AB7=0),0,IF($F7=Lists!$G$2,('Exp Database'!AB7/'Exp with units conversion'!$H7)*'Exp with units conversion'!$G7,'Exp Database'!AB7*'Exp with units conversion'!$G7))</f>
        <v>#REF!</v>
      </c>
      <c r="AD7" s="229" t="e">
        <f>IF(OR('Exp Database'!AC7=Lists!$G$2,'Exp Database'!AC7=Lists!$G$3,'Exp Database'!AC7=0),0,IF($F7=Lists!$G$2,('Exp Database'!AC7/'Exp with units conversion'!$H7)*'Exp with units conversion'!$G7,'Exp Database'!AC7*'Exp with units conversion'!$G7))</f>
        <v>#REF!</v>
      </c>
      <c r="AE7" s="229" t="e">
        <f>IF(OR('Exp Database'!AD7=Lists!$G$2,'Exp Database'!AD7=Lists!$G$3,'Exp Database'!AD7=0),0,IF($F7=Lists!$G$2,('Exp Database'!AD7/'Exp with units conversion'!$H7)*'Exp with units conversion'!$G7,'Exp Database'!AD7*'Exp with units conversion'!$G7))</f>
        <v>#REF!</v>
      </c>
      <c r="AG7" t="e">
        <f t="shared" ref="AG7:AG70" si="1">IF((R7+W7+AD7)=AE7,1,0)</f>
        <v>#REF!</v>
      </c>
      <c r="AH7" s="229" t="e">
        <f t="shared" ref="AH7:AH70" si="2">IF(R7=SUM(N7:Q7),1,0)</f>
        <v>#REF!</v>
      </c>
      <c r="AI7" s="229" t="e">
        <f t="shared" ref="AI7:AI70" si="3">IF(W7=SUM(S7:V7),1,0)</f>
        <v>#REF!</v>
      </c>
      <c r="AJ7" s="229" t="e">
        <f t="shared" ref="AJ7:AJ70" si="4">IF(AD7=SUM(X7:AC7),1,0)</f>
        <v>#REF!</v>
      </c>
    </row>
    <row r="8" spans="1:36" ht="30.75" thickBot="1" x14ac:dyDescent="0.3">
      <c r="B8" t="e">
        <f t="shared" si="0"/>
        <v>#REF!</v>
      </c>
      <c r="C8" s="169" t="e">
        <f>'Exp Database'!C8</f>
        <v>#REF!</v>
      </c>
      <c r="D8" s="169">
        <f>'Exp Database'!D8</f>
        <v>2017</v>
      </c>
      <c r="E8" s="169" t="e">
        <f>'Exp Database'!E8</f>
        <v>#REF!</v>
      </c>
      <c r="F8" s="169" t="e">
        <f>'Exp Database'!F8</f>
        <v>#REF!</v>
      </c>
      <c r="G8" s="169" t="e">
        <f>IF('Exp Database'!G8="Units ( x 1)",1,IF('Exp Database'!G8="Thousands (x 1,000)",1000,IF('Exp Database'!G8="Millions (x 1,000,000)",1000000,)))</f>
        <v>#REF!</v>
      </c>
      <c r="H8" s="170" t="e">
        <f>IF('Exp Database'!H8&gt;0,'Exp Database'!H8,'Exp Database'!J8)</f>
        <v>#REF!</v>
      </c>
      <c r="I8" s="170" t="e">
        <f>'Exp Database'!H8</f>
        <v>#REF!</v>
      </c>
      <c r="J8" s="169" t="e">
        <f>'Exp Database'!I8</f>
        <v>#REF!</v>
      </c>
      <c r="K8" s="170" t="e">
        <f>'Exp Database'!J8</f>
        <v>#REF!</v>
      </c>
      <c r="L8" s="267" t="str">
        <f>'Exp Database'!K8</f>
        <v>HIV tests (commodities)</v>
      </c>
      <c r="M8" s="229" t="str">
        <f>'Exp Database'!L8</f>
        <v>1.1.1</v>
      </c>
      <c r="N8" s="229" t="e">
        <f>IF(OR('Exp Database'!M8=Lists!$G$2,'Exp Database'!M8=Lists!$G$3,'Exp Database'!M8=0),0,IF($F8=Lists!$G$2,('Exp Database'!M8/'Exp with units conversion'!$H8)*'Exp with units conversion'!$G8,'Exp Database'!M8*'Exp with units conversion'!$G8))</f>
        <v>#REF!</v>
      </c>
      <c r="O8" s="229" t="e">
        <f>IF(OR('Exp Database'!N8=Lists!$G$2,'Exp Database'!N8=Lists!$G$3,'Exp Database'!N8=0),0,IF($F8=Lists!$G$2,('Exp Database'!N8/'Exp with units conversion'!$H8)*'Exp with units conversion'!$G8,'Exp Database'!N8*'Exp with units conversion'!$G8))</f>
        <v>#REF!</v>
      </c>
      <c r="P8" s="229" t="e">
        <f>IF(OR('Exp Database'!O8=Lists!$G$2,'Exp Database'!O8=Lists!$G$3,'Exp Database'!O8=0),0,IF($F8=Lists!$G$2,('Exp Database'!O8/'Exp with units conversion'!$H8)*'Exp with units conversion'!$G8,'Exp Database'!O8*'Exp with units conversion'!$G8))</f>
        <v>#REF!</v>
      </c>
      <c r="Q8" s="229" t="e">
        <f>IF(OR('Exp Database'!P8=Lists!$G$2,'Exp Database'!P8=Lists!$G$3,'Exp Database'!P8=0),0,IF($F8=Lists!$G$2,('Exp Database'!P8/'Exp with units conversion'!$H8)*'Exp with units conversion'!$G8,'Exp Database'!P8*'Exp with units conversion'!$G8))</f>
        <v>#REF!</v>
      </c>
      <c r="R8" s="229" t="e">
        <f>IF(OR('Exp Database'!Q8=Lists!$G$2,'Exp Database'!Q8=Lists!$G$3,'Exp Database'!Q8=0),0,IF($F8=Lists!$G$2,('Exp Database'!Q8/'Exp with units conversion'!$H8)*'Exp with units conversion'!$G8,'Exp Database'!Q8*'Exp with units conversion'!$G8))</f>
        <v>#REF!</v>
      </c>
      <c r="S8" s="229" t="e">
        <f>IF(OR('Exp Database'!R8=Lists!$G$2,'Exp Database'!R8=Lists!$G$3,'Exp Database'!R8=0),0,IF($F8=Lists!$G$2,('Exp Database'!R8/'Exp with units conversion'!$H8)*'Exp with units conversion'!$G8,'Exp Database'!R8*'Exp with units conversion'!$G8))</f>
        <v>#REF!</v>
      </c>
      <c r="T8" s="229" t="e">
        <f>IF(OR('Exp Database'!S8=Lists!$G$2,'Exp Database'!S8=Lists!$G$3,'Exp Database'!S8=0),0,IF($F8=Lists!$G$2,('Exp Database'!S8/'Exp with units conversion'!$H8)*'Exp with units conversion'!$G8,'Exp Database'!S8*'Exp with units conversion'!$G8))</f>
        <v>#REF!</v>
      </c>
      <c r="U8" s="229" t="e">
        <f>IF(OR('Exp Database'!T8=Lists!$G$2,'Exp Database'!T8=Lists!$G$3,'Exp Database'!T8=0),0,IF($F8=Lists!$G$2,('Exp Database'!T8/'Exp with units conversion'!$H8)*'Exp with units conversion'!$G8,'Exp Database'!T8*'Exp with units conversion'!$G8))</f>
        <v>#REF!</v>
      </c>
      <c r="V8" s="229" t="e">
        <f>IF(OR('Exp Database'!U8=Lists!$G$2,'Exp Database'!U8=Lists!$G$3,'Exp Database'!U8=0),0,IF($F8=Lists!$G$2,('Exp Database'!U8/'Exp with units conversion'!$H8)*'Exp with units conversion'!$G8,'Exp Database'!U8*'Exp with units conversion'!$G8))</f>
        <v>#REF!</v>
      </c>
      <c r="W8" s="229" t="e">
        <f>IF(OR('Exp Database'!V8=Lists!$G$2,'Exp Database'!V8=Lists!$G$3,'Exp Database'!V8=0),0,IF($F8=Lists!$G$2,('Exp Database'!V8/'Exp with units conversion'!$H8)*'Exp with units conversion'!$G8,'Exp Database'!V8*'Exp with units conversion'!$G8))</f>
        <v>#REF!</v>
      </c>
      <c r="X8" s="229" t="e">
        <f>IF(OR('Exp Database'!W8=Lists!$G$2,'Exp Database'!W8=Lists!$G$3,'Exp Database'!W8=0),0,IF($F8=Lists!$G$2,('Exp Database'!W8/'Exp with units conversion'!$H8)*'Exp with units conversion'!$G8,'Exp Database'!W8*'Exp with units conversion'!$G8))</f>
        <v>#REF!</v>
      </c>
      <c r="Y8" s="229" t="e">
        <f>IF(OR('Exp Database'!X8=Lists!$G$2,'Exp Database'!X8=Lists!$G$3,'Exp Database'!X8=0),0,IF($F8=Lists!$G$2,('Exp Database'!X8/'Exp with units conversion'!$H8)*'Exp with units conversion'!$G8,'Exp Database'!X8*'Exp with units conversion'!$G8))</f>
        <v>#REF!</v>
      </c>
      <c r="Z8" s="229" t="e">
        <f>IF(OR('Exp Database'!Y8=Lists!$G$2,'Exp Database'!Y8=Lists!$G$3,'Exp Database'!Y8=0),0,IF($F8=Lists!$G$2,('Exp Database'!Y8/'Exp with units conversion'!$H8)*'Exp with units conversion'!$G8,'Exp Database'!Y8*'Exp with units conversion'!$G8))</f>
        <v>#REF!</v>
      </c>
      <c r="AA8" s="229" t="e">
        <f>IF(OR('Exp Database'!Z8=Lists!$G$2,'Exp Database'!Z8=Lists!$G$3,'Exp Database'!Z8=0),0,IF($F8=Lists!$G$2,('Exp Database'!Z8/'Exp with units conversion'!$H8)*'Exp with units conversion'!$G8,'Exp Database'!Z8*'Exp with units conversion'!$G8))</f>
        <v>#REF!</v>
      </c>
      <c r="AB8" s="229" t="e">
        <f>IF(OR('Exp Database'!AA8=Lists!$G$2,'Exp Database'!AA8=Lists!$G$3,'Exp Database'!AA8=0),0,IF($F8=Lists!$G$2,('Exp Database'!AA8/'Exp with units conversion'!$H8)*'Exp with units conversion'!$G8,'Exp Database'!AA8*'Exp with units conversion'!$G8))</f>
        <v>#REF!</v>
      </c>
      <c r="AC8" s="229" t="e">
        <f>IF(OR('Exp Database'!AB8=Lists!$G$2,'Exp Database'!AB8=Lists!$G$3,'Exp Database'!AB8=0),0,IF($F8=Lists!$G$2,('Exp Database'!AB8/'Exp with units conversion'!$H8)*'Exp with units conversion'!$G8,'Exp Database'!AB8*'Exp with units conversion'!$G8))</f>
        <v>#REF!</v>
      </c>
      <c r="AD8" s="229" t="e">
        <f>IF(OR('Exp Database'!AC8=Lists!$G$2,'Exp Database'!AC8=Lists!$G$3,'Exp Database'!AC8=0),0,IF($F8=Lists!$G$2,('Exp Database'!AC8/'Exp with units conversion'!$H8)*'Exp with units conversion'!$G8,'Exp Database'!AC8*'Exp with units conversion'!$G8))</f>
        <v>#REF!</v>
      </c>
      <c r="AE8" s="229" t="e">
        <f>IF(OR('Exp Database'!AD8=Lists!$G$2,'Exp Database'!AD8=Lists!$G$3,'Exp Database'!AD8=0),0,IF($F8=Lists!$G$2,('Exp Database'!AD8/'Exp with units conversion'!$H8)*'Exp with units conversion'!$G8,'Exp Database'!AD8*'Exp with units conversion'!$G8))</f>
        <v>#REF!</v>
      </c>
      <c r="AG8" t="e">
        <f t="shared" si="1"/>
        <v>#REF!</v>
      </c>
      <c r="AH8" s="229" t="e">
        <f t="shared" si="2"/>
        <v>#REF!</v>
      </c>
      <c r="AI8" s="229" t="e">
        <f t="shared" si="3"/>
        <v>#REF!</v>
      </c>
      <c r="AJ8" s="229" t="e">
        <f t="shared" si="4"/>
        <v>#REF!</v>
      </c>
    </row>
    <row r="9" spans="1:36" ht="30.75" thickBot="1" x14ac:dyDescent="0.3">
      <c r="B9" t="e">
        <f t="shared" si="0"/>
        <v>#REF!</v>
      </c>
      <c r="C9" s="169" t="e">
        <f>'Exp Database'!C9</f>
        <v>#REF!</v>
      </c>
      <c r="D9" s="169">
        <f>'Exp Database'!D9</f>
        <v>2017</v>
      </c>
      <c r="E9" s="169" t="e">
        <f>'Exp Database'!E9</f>
        <v>#REF!</v>
      </c>
      <c r="F9" s="169" t="e">
        <f>'Exp Database'!F9</f>
        <v>#REF!</v>
      </c>
      <c r="G9" s="169" t="e">
        <f>IF('Exp Database'!G9="Units ( x 1)",1,IF('Exp Database'!G9="Thousands (x 1,000)",1000,IF('Exp Database'!G9="Millions (x 1,000,000)",1000000,)))</f>
        <v>#REF!</v>
      </c>
      <c r="H9" s="170" t="e">
        <f>IF('Exp Database'!H9&gt;0,'Exp Database'!H9,'Exp Database'!J9)</f>
        <v>#REF!</v>
      </c>
      <c r="I9" s="170" t="e">
        <f>'Exp Database'!H9</f>
        <v>#REF!</v>
      </c>
      <c r="J9" s="169" t="e">
        <f>'Exp Database'!I9</f>
        <v>#REF!</v>
      </c>
      <c r="K9" s="170" t="e">
        <f>'Exp Database'!J9</f>
        <v>#REF!</v>
      </c>
      <c r="L9" s="267" t="str">
        <f>'Exp Database'!K9</f>
        <v xml:space="preserve"> Other direct and indirect costs</v>
      </c>
      <c r="M9" s="229" t="str">
        <f>'Exp Database'!L9</f>
        <v>1.1.2</v>
      </c>
      <c r="N9" s="229" t="e">
        <f>IF(OR('Exp Database'!M9=Lists!$G$2,'Exp Database'!M9=Lists!$G$3,'Exp Database'!M9=0),0,IF($F9=Lists!$G$2,('Exp Database'!M9/'Exp with units conversion'!$H9)*'Exp with units conversion'!$G9,'Exp Database'!M9*'Exp with units conversion'!$G9))</f>
        <v>#REF!</v>
      </c>
      <c r="O9" s="229" t="e">
        <f>IF(OR('Exp Database'!N9=Lists!$G$2,'Exp Database'!N9=Lists!$G$3,'Exp Database'!N9=0),0,IF($F9=Lists!$G$2,('Exp Database'!N9/'Exp with units conversion'!$H9)*'Exp with units conversion'!$G9,'Exp Database'!N9*'Exp with units conversion'!$G9))</f>
        <v>#REF!</v>
      </c>
      <c r="P9" s="229" t="e">
        <f>IF(OR('Exp Database'!O9=Lists!$G$2,'Exp Database'!O9=Lists!$G$3,'Exp Database'!O9=0),0,IF($F9=Lists!$G$2,('Exp Database'!O9/'Exp with units conversion'!$H9)*'Exp with units conversion'!$G9,'Exp Database'!O9*'Exp with units conversion'!$G9))</f>
        <v>#REF!</v>
      </c>
      <c r="Q9" s="229" t="e">
        <f>IF(OR('Exp Database'!P9=Lists!$G$2,'Exp Database'!P9=Lists!$G$3,'Exp Database'!P9=0),0,IF($F9=Lists!$G$2,('Exp Database'!P9/'Exp with units conversion'!$H9)*'Exp with units conversion'!$G9,'Exp Database'!P9*'Exp with units conversion'!$G9))</f>
        <v>#REF!</v>
      </c>
      <c r="R9" s="229" t="e">
        <f>IF(OR('Exp Database'!Q9=Lists!$G$2,'Exp Database'!Q9=Lists!$G$3,'Exp Database'!Q9=0),0,IF($F9=Lists!$G$2,('Exp Database'!Q9/'Exp with units conversion'!$H9)*'Exp with units conversion'!$G9,'Exp Database'!Q9*'Exp with units conversion'!$G9))</f>
        <v>#REF!</v>
      </c>
      <c r="S9" s="229" t="e">
        <f>IF(OR('Exp Database'!R9=Lists!$G$2,'Exp Database'!R9=Lists!$G$3,'Exp Database'!R9=0),0,IF($F9=Lists!$G$2,('Exp Database'!R9/'Exp with units conversion'!$H9)*'Exp with units conversion'!$G9,'Exp Database'!R9*'Exp with units conversion'!$G9))</f>
        <v>#REF!</v>
      </c>
      <c r="T9" s="229" t="e">
        <f>IF(OR('Exp Database'!S9=Lists!$G$2,'Exp Database'!S9=Lists!$G$3,'Exp Database'!S9=0),0,IF($F9=Lists!$G$2,('Exp Database'!S9/'Exp with units conversion'!$H9)*'Exp with units conversion'!$G9,'Exp Database'!S9*'Exp with units conversion'!$G9))</f>
        <v>#REF!</v>
      </c>
      <c r="U9" s="229" t="e">
        <f>IF(OR('Exp Database'!T9=Lists!$G$2,'Exp Database'!T9=Lists!$G$3,'Exp Database'!T9=0),0,IF($F9=Lists!$G$2,('Exp Database'!T9/'Exp with units conversion'!$H9)*'Exp with units conversion'!$G9,'Exp Database'!T9*'Exp with units conversion'!$G9))</f>
        <v>#REF!</v>
      </c>
      <c r="V9" s="229" t="e">
        <f>IF(OR('Exp Database'!U9=Lists!$G$2,'Exp Database'!U9=Lists!$G$3,'Exp Database'!U9=0),0,IF($F9=Lists!$G$2,('Exp Database'!U9/'Exp with units conversion'!$H9)*'Exp with units conversion'!$G9,'Exp Database'!U9*'Exp with units conversion'!$G9))</f>
        <v>#REF!</v>
      </c>
      <c r="W9" s="229" t="e">
        <f>IF(OR('Exp Database'!V9=Lists!$G$2,'Exp Database'!V9=Lists!$G$3,'Exp Database'!V9=0),0,IF($F9=Lists!$G$2,('Exp Database'!V9/'Exp with units conversion'!$H9)*'Exp with units conversion'!$G9,'Exp Database'!V9*'Exp with units conversion'!$G9))</f>
        <v>#REF!</v>
      </c>
      <c r="X9" s="229" t="e">
        <f>IF(OR('Exp Database'!W9=Lists!$G$2,'Exp Database'!W9=Lists!$G$3,'Exp Database'!W9=0),0,IF($F9=Lists!$G$2,('Exp Database'!W9/'Exp with units conversion'!$H9)*'Exp with units conversion'!$G9,'Exp Database'!W9*'Exp with units conversion'!$G9))</f>
        <v>#REF!</v>
      </c>
      <c r="Y9" s="229" t="e">
        <f>IF(OR('Exp Database'!X9=Lists!$G$2,'Exp Database'!X9=Lists!$G$3,'Exp Database'!X9=0),0,IF($F9=Lists!$G$2,('Exp Database'!X9/'Exp with units conversion'!$H9)*'Exp with units conversion'!$G9,'Exp Database'!X9*'Exp with units conversion'!$G9))</f>
        <v>#REF!</v>
      </c>
      <c r="Z9" s="229" t="e">
        <f>IF(OR('Exp Database'!Y9=Lists!$G$2,'Exp Database'!Y9=Lists!$G$3,'Exp Database'!Y9=0),0,IF($F9=Lists!$G$2,('Exp Database'!Y9/'Exp with units conversion'!$H9)*'Exp with units conversion'!$G9,'Exp Database'!Y9*'Exp with units conversion'!$G9))</f>
        <v>#REF!</v>
      </c>
      <c r="AA9" s="229" t="e">
        <f>IF(OR('Exp Database'!Z9=Lists!$G$2,'Exp Database'!Z9=Lists!$G$3,'Exp Database'!Z9=0),0,IF($F9=Lists!$G$2,('Exp Database'!Z9/'Exp with units conversion'!$H9)*'Exp with units conversion'!$G9,'Exp Database'!Z9*'Exp with units conversion'!$G9))</f>
        <v>#REF!</v>
      </c>
      <c r="AB9" s="229" t="e">
        <f>IF(OR('Exp Database'!AA9=Lists!$G$2,'Exp Database'!AA9=Lists!$G$3,'Exp Database'!AA9=0),0,IF($F9=Lists!$G$2,('Exp Database'!AA9/'Exp with units conversion'!$H9)*'Exp with units conversion'!$G9,'Exp Database'!AA9*'Exp with units conversion'!$G9))</f>
        <v>#REF!</v>
      </c>
      <c r="AC9" s="229" t="e">
        <f>IF(OR('Exp Database'!AB9=Lists!$G$2,'Exp Database'!AB9=Lists!$G$3,'Exp Database'!AB9=0),0,IF($F9=Lists!$G$2,('Exp Database'!AB9/'Exp with units conversion'!$H9)*'Exp with units conversion'!$G9,'Exp Database'!AB9*'Exp with units conversion'!$G9))</f>
        <v>#REF!</v>
      </c>
      <c r="AD9" s="229" t="e">
        <f>IF(OR('Exp Database'!AC9=Lists!$G$2,'Exp Database'!AC9=Lists!$G$3,'Exp Database'!AC9=0),0,IF($F9=Lists!$G$2,('Exp Database'!AC9/'Exp with units conversion'!$H9)*'Exp with units conversion'!$G9,'Exp Database'!AC9*'Exp with units conversion'!$G9))</f>
        <v>#REF!</v>
      </c>
      <c r="AE9" s="229" t="e">
        <f>IF(OR('Exp Database'!AD9=Lists!$G$2,'Exp Database'!AD9=Lists!$G$3,'Exp Database'!AD9=0),0,IF($F9=Lists!$G$2,('Exp Database'!AD9/'Exp with units conversion'!$H9)*'Exp with units conversion'!$G9,'Exp Database'!AD9*'Exp with units conversion'!$G9))</f>
        <v>#REF!</v>
      </c>
      <c r="AG9" t="e">
        <f t="shared" si="1"/>
        <v>#REF!</v>
      </c>
      <c r="AH9" s="229" t="e">
        <f t="shared" si="2"/>
        <v>#REF!</v>
      </c>
      <c r="AI9" s="229" t="e">
        <f t="shared" si="3"/>
        <v>#REF!</v>
      </c>
      <c r="AJ9" s="229" t="e">
        <f t="shared" si="4"/>
        <v>#REF!</v>
      </c>
    </row>
    <row r="10" spans="1:36" ht="30.75" thickBot="1" x14ac:dyDescent="0.3">
      <c r="B10" t="e">
        <f t="shared" si="0"/>
        <v>#REF!</v>
      </c>
      <c r="C10" s="169" t="e">
        <f>'Exp Database'!C10</f>
        <v>#REF!</v>
      </c>
      <c r="D10" s="169">
        <f>'Exp Database'!D10</f>
        <v>2017</v>
      </c>
      <c r="E10" s="169" t="e">
        <f>'Exp Database'!E10</f>
        <v>#REF!</v>
      </c>
      <c r="F10" s="169" t="e">
        <f>'Exp Database'!F10</f>
        <v>#REF!</v>
      </c>
      <c r="G10" s="169" t="e">
        <f>IF('Exp Database'!G10="Units ( x 1)",1,IF('Exp Database'!G10="Thousands (x 1,000)",1000,IF('Exp Database'!G10="Millions (x 1,000,000)",1000000,)))</f>
        <v>#REF!</v>
      </c>
      <c r="H10" s="170" t="e">
        <f>IF('Exp Database'!H10&gt;0,'Exp Database'!H10,'Exp Database'!J10)</f>
        <v>#REF!</v>
      </c>
      <c r="I10" s="170" t="e">
        <f>'Exp Database'!H10</f>
        <v>#REF!</v>
      </c>
      <c r="J10" s="169" t="e">
        <f>'Exp Database'!I10</f>
        <v>#REF!</v>
      </c>
      <c r="K10" s="170" t="e">
        <f>'Exp Database'!J10</f>
        <v>#REF!</v>
      </c>
      <c r="L10" s="267" t="str">
        <f>'Exp Database'!K10</f>
        <v>Not disaggregated by type of cost</v>
      </c>
      <c r="M10" s="229" t="str">
        <f>'Exp Database'!L10</f>
        <v>1.1.3</v>
      </c>
      <c r="N10" s="229" t="e">
        <f>IF(OR('Exp Database'!M10=Lists!$G$2,'Exp Database'!M10=Lists!$G$3,'Exp Database'!M10=0),0,IF($F10=Lists!$G$2,('Exp Database'!M10/'Exp with units conversion'!$H10)*'Exp with units conversion'!$G10,'Exp Database'!M10*'Exp with units conversion'!$G10))</f>
        <v>#REF!</v>
      </c>
      <c r="O10" s="229" t="e">
        <f>IF(OR('Exp Database'!N10=Lists!$G$2,'Exp Database'!N10=Lists!$G$3,'Exp Database'!N10=0),0,IF($F10=Lists!$G$2,('Exp Database'!N10/'Exp with units conversion'!$H10)*'Exp with units conversion'!$G10,'Exp Database'!N10*'Exp with units conversion'!$G10))</f>
        <v>#REF!</v>
      </c>
      <c r="P10" s="229" t="e">
        <f>IF(OR('Exp Database'!O10=Lists!$G$2,'Exp Database'!O10=Lists!$G$3,'Exp Database'!O10=0),0,IF($F10=Lists!$G$2,('Exp Database'!O10/'Exp with units conversion'!$H10)*'Exp with units conversion'!$G10,'Exp Database'!O10*'Exp with units conversion'!$G10))</f>
        <v>#REF!</v>
      </c>
      <c r="Q10" s="229" t="e">
        <f>IF(OR('Exp Database'!P10=Lists!$G$2,'Exp Database'!P10=Lists!$G$3,'Exp Database'!P10=0),0,IF($F10=Lists!$G$2,('Exp Database'!P10/'Exp with units conversion'!$H10)*'Exp with units conversion'!$G10,'Exp Database'!P10*'Exp with units conversion'!$G10))</f>
        <v>#REF!</v>
      </c>
      <c r="R10" s="229" t="e">
        <f>IF(OR('Exp Database'!Q10=Lists!$G$2,'Exp Database'!Q10=Lists!$G$3,'Exp Database'!Q10=0),0,IF($F10=Lists!$G$2,('Exp Database'!Q10/'Exp with units conversion'!$H10)*'Exp with units conversion'!$G10,'Exp Database'!Q10*'Exp with units conversion'!$G10))</f>
        <v>#REF!</v>
      </c>
      <c r="S10" s="229" t="e">
        <f>IF(OR('Exp Database'!R10=Lists!$G$2,'Exp Database'!R10=Lists!$G$3,'Exp Database'!R10=0),0,IF($F10=Lists!$G$2,('Exp Database'!R10/'Exp with units conversion'!$H10)*'Exp with units conversion'!$G10,'Exp Database'!R10*'Exp with units conversion'!$G10))</f>
        <v>#REF!</v>
      </c>
      <c r="T10" s="229" t="e">
        <f>IF(OR('Exp Database'!S10=Lists!$G$2,'Exp Database'!S10=Lists!$G$3,'Exp Database'!S10=0),0,IF($F10=Lists!$G$2,('Exp Database'!S10/'Exp with units conversion'!$H10)*'Exp with units conversion'!$G10,'Exp Database'!S10*'Exp with units conversion'!$G10))</f>
        <v>#REF!</v>
      </c>
      <c r="U10" s="229" t="e">
        <f>IF(OR('Exp Database'!T10=Lists!$G$2,'Exp Database'!T10=Lists!$G$3,'Exp Database'!T10=0),0,IF($F10=Lists!$G$2,('Exp Database'!T10/'Exp with units conversion'!$H10)*'Exp with units conversion'!$G10,'Exp Database'!T10*'Exp with units conversion'!$G10))</f>
        <v>#REF!</v>
      </c>
      <c r="V10" s="229" t="e">
        <f>IF(OR('Exp Database'!U10=Lists!$G$2,'Exp Database'!U10=Lists!$G$3,'Exp Database'!U10=0),0,IF($F10=Lists!$G$2,('Exp Database'!U10/'Exp with units conversion'!$H10)*'Exp with units conversion'!$G10,'Exp Database'!U10*'Exp with units conversion'!$G10))</f>
        <v>#REF!</v>
      </c>
      <c r="W10" s="229" t="e">
        <f>IF(OR('Exp Database'!V10=Lists!$G$2,'Exp Database'!V10=Lists!$G$3,'Exp Database'!V10=0),0,IF($F10=Lists!$G$2,('Exp Database'!V10/'Exp with units conversion'!$H10)*'Exp with units conversion'!$G10,'Exp Database'!V10*'Exp with units conversion'!$G10))</f>
        <v>#REF!</v>
      </c>
      <c r="X10" s="229" t="e">
        <f>IF(OR('Exp Database'!W10=Lists!$G$2,'Exp Database'!W10=Lists!$G$3,'Exp Database'!W10=0),0,IF($F10=Lists!$G$2,('Exp Database'!W10/'Exp with units conversion'!$H10)*'Exp with units conversion'!$G10,'Exp Database'!W10*'Exp with units conversion'!$G10))</f>
        <v>#REF!</v>
      </c>
      <c r="Y10" s="229" t="e">
        <f>IF(OR('Exp Database'!X10=Lists!$G$2,'Exp Database'!X10=Lists!$G$3,'Exp Database'!X10=0),0,IF($F10=Lists!$G$2,('Exp Database'!X10/'Exp with units conversion'!$H10)*'Exp with units conversion'!$G10,'Exp Database'!X10*'Exp with units conversion'!$G10))</f>
        <v>#REF!</v>
      </c>
      <c r="Z10" s="229" t="e">
        <f>IF(OR('Exp Database'!Y10=Lists!$G$2,'Exp Database'!Y10=Lists!$G$3,'Exp Database'!Y10=0),0,IF($F10=Lists!$G$2,('Exp Database'!Y10/'Exp with units conversion'!$H10)*'Exp with units conversion'!$G10,'Exp Database'!Y10*'Exp with units conversion'!$G10))</f>
        <v>#REF!</v>
      </c>
      <c r="AA10" s="229" t="e">
        <f>IF(OR('Exp Database'!Z10=Lists!$G$2,'Exp Database'!Z10=Lists!$G$3,'Exp Database'!Z10=0),0,IF($F10=Lists!$G$2,('Exp Database'!Z10/'Exp with units conversion'!$H10)*'Exp with units conversion'!$G10,'Exp Database'!Z10*'Exp with units conversion'!$G10))</f>
        <v>#REF!</v>
      </c>
      <c r="AB10" s="229" t="e">
        <f>IF(OR('Exp Database'!AA10=Lists!$G$2,'Exp Database'!AA10=Lists!$G$3,'Exp Database'!AA10=0),0,IF($F10=Lists!$G$2,('Exp Database'!AA10/'Exp with units conversion'!$H10)*'Exp with units conversion'!$G10,'Exp Database'!AA10*'Exp with units conversion'!$G10))</f>
        <v>#REF!</v>
      </c>
      <c r="AC10" s="229" t="e">
        <f>IF(OR('Exp Database'!AB10=Lists!$G$2,'Exp Database'!AB10=Lists!$G$3,'Exp Database'!AB10=0),0,IF($F10=Lists!$G$2,('Exp Database'!AB10/'Exp with units conversion'!$H10)*'Exp with units conversion'!$G10,'Exp Database'!AB10*'Exp with units conversion'!$G10))</f>
        <v>#REF!</v>
      </c>
      <c r="AD10" s="229" t="e">
        <f>IF(OR('Exp Database'!AC10=Lists!$G$2,'Exp Database'!AC10=Lists!$G$3,'Exp Database'!AC10=0),0,IF($F10=Lists!$G$2,('Exp Database'!AC10/'Exp with units conversion'!$H10)*'Exp with units conversion'!$G10,'Exp Database'!AC10*'Exp with units conversion'!$G10))</f>
        <v>#REF!</v>
      </c>
      <c r="AE10" s="229" t="e">
        <f>IF(OR('Exp Database'!AD10=Lists!$G$2,'Exp Database'!AD10=Lists!$G$3,'Exp Database'!AD10=0),0,IF($F10=Lists!$G$2,('Exp Database'!AD10/'Exp with units conversion'!$H10)*'Exp with units conversion'!$G10,'Exp Database'!AD10*'Exp with units conversion'!$G10))</f>
        <v>#REF!</v>
      </c>
      <c r="AG10" t="e">
        <f t="shared" si="1"/>
        <v>#REF!</v>
      </c>
      <c r="AH10" s="229" t="e">
        <f t="shared" si="2"/>
        <v>#REF!</v>
      </c>
      <c r="AI10" s="229" t="e">
        <f t="shared" si="3"/>
        <v>#REF!</v>
      </c>
      <c r="AJ10" s="229" t="e">
        <f t="shared" si="4"/>
        <v>#REF!</v>
      </c>
    </row>
    <row r="11" spans="1:36" ht="45.75" thickBot="1" x14ac:dyDescent="0.3">
      <c r="B11" t="e">
        <f t="shared" si="0"/>
        <v>#REF!</v>
      </c>
      <c r="C11" s="169" t="e">
        <f>'Exp Database'!C11</f>
        <v>#REF!</v>
      </c>
      <c r="D11" s="169">
        <f>'Exp Database'!D11</f>
        <v>2017</v>
      </c>
      <c r="E11" s="169" t="e">
        <f>'Exp Database'!E11</f>
        <v>#REF!</v>
      </c>
      <c r="F11" s="169" t="e">
        <f>'Exp Database'!F11</f>
        <v>#REF!</v>
      </c>
      <c r="G11" s="169" t="e">
        <f>IF('Exp Database'!G11="Units ( x 1)",1,IF('Exp Database'!G11="Thousands (x 1,000)",1000,IF('Exp Database'!G11="Millions (x 1,000,000)",1000000,)))</f>
        <v>#REF!</v>
      </c>
      <c r="H11" s="170" t="e">
        <f>IF('Exp Database'!H11&gt;0,'Exp Database'!H11,'Exp Database'!J11)</f>
        <v>#REF!</v>
      </c>
      <c r="I11" s="170" t="e">
        <f>'Exp Database'!H11</f>
        <v>#REF!</v>
      </c>
      <c r="J11" s="169" t="e">
        <f>'Exp Database'!I11</f>
        <v>#REF!</v>
      </c>
      <c r="K11" s="170" t="e">
        <f>'Exp Database'!J11</f>
        <v>#REF!</v>
      </c>
      <c r="L11" s="267" t="str">
        <f>'Exp Database'!K11</f>
        <v>Antiretroviral treatment (sub-total)</v>
      </c>
      <c r="M11" s="229">
        <f>'Exp Database'!L11</f>
        <v>1.2</v>
      </c>
      <c r="N11" s="229">
        <f>IF(OR('Exp Database'!M11=Lists!$G$2,'Exp Database'!M11=Lists!$G$3,'Exp Database'!M11=0),0,IF($F11=Lists!$G$2,('Exp Database'!M11/'Exp with units conversion'!$H11)*'Exp with units conversion'!$G11,'Exp Database'!M11*'Exp with units conversion'!$G11))</f>
        <v>0</v>
      </c>
      <c r="O11" s="229">
        <f>IF(OR('Exp Database'!N11=Lists!$G$2,'Exp Database'!N11=Lists!$G$3,'Exp Database'!N11=0),0,IF($F11=Lists!$G$2,('Exp Database'!N11/'Exp with units conversion'!$H11)*'Exp with units conversion'!$G11,'Exp Database'!N11*'Exp with units conversion'!$G11))</f>
        <v>0</v>
      </c>
      <c r="P11" s="229">
        <f>IF(OR('Exp Database'!O11=Lists!$G$2,'Exp Database'!O11=Lists!$G$3,'Exp Database'!O11=0),0,IF($F11=Lists!$G$2,('Exp Database'!O11/'Exp with units conversion'!$H11)*'Exp with units conversion'!$G11,'Exp Database'!O11*'Exp with units conversion'!$G11))</f>
        <v>0</v>
      </c>
      <c r="Q11" s="229">
        <f>IF(OR('Exp Database'!P11=Lists!$G$2,'Exp Database'!P11=Lists!$G$3,'Exp Database'!P11=0),0,IF($F11=Lists!$G$2,('Exp Database'!P11/'Exp with units conversion'!$H11)*'Exp with units conversion'!$G11,'Exp Database'!P11*'Exp with units conversion'!$G11))</f>
        <v>0</v>
      </c>
      <c r="R11" s="229">
        <f>IF(OR('Exp Database'!Q11=Lists!$G$2,'Exp Database'!Q11=Lists!$G$3,'Exp Database'!Q11=0),0,IF($F11=Lists!$G$2,('Exp Database'!Q11/'Exp with units conversion'!$H11)*'Exp with units conversion'!$G11,'Exp Database'!Q11*'Exp with units conversion'!$G11))</f>
        <v>0</v>
      </c>
      <c r="S11" s="229">
        <f>IF(OR('Exp Database'!R11=Lists!$G$2,'Exp Database'!R11=Lists!$G$3,'Exp Database'!R11=0),0,IF($F11=Lists!$G$2,('Exp Database'!R11/'Exp with units conversion'!$H11)*'Exp with units conversion'!$G11,'Exp Database'!R11*'Exp with units conversion'!$G11))</f>
        <v>0</v>
      </c>
      <c r="T11" s="229">
        <f>IF(OR('Exp Database'!S11=Lists!$G$2,'Exp Database'!S11=Lists!$G$3,'Exp Database'!S11=0),0,IF($F11=Lists!$G$2,('Exp Database'!S11/'Exp with units conversion'!$H11)*'Exp with units conversion'!$G11,'Exp Database'!S11*'Exp with units conversion'!$G11))</f>
        <v>0</v>
      </c>
      <c r="U11" s="229">
        <f>IF(OR('Exp Database'!T11=Lists!$G$2,'Exp Database'!T11=Lists!$G$3,'Exp Database'!T11=0),0,IF($F11=Lists!$G$2,('Exp Database'!T11/'Exp with units conversion'!$H11)*'Exp with units conversion'!$G11,'Exp Database'!T11*'Exp with units conversion'!$G11))</f>
        <v>0</v>
      </c>
      <c r="V11" s="229">
        <f>IF(OR('Exp Database'!U11=Lists!$G$2,'Exp Database'!U11=Lists!$G$3,'Exp Database'!U11=0),0,IF($F11=Lists!$G$2,('Exp Database'!U11/'Exp with units conversion'!$H11)*'Exp with units conversion'!$G11,'Exp Database'!U11*'Exp with units conversion'!$G11))</f>
        <v>0</v>
      </c>
      <c r="W11" s="229">
        <f>IF(OR('Exp Database'!V11=Lists!$G$2,'Exp Database'!V11=Lists!$G$3,'Exp Database'!V11=0),0,IF($F11=Lists!$G$2,('Exp Database'!V11/'Exp with units conversion'!$H11)*'Exp with units conversion'!$G11,'Exp Database'!V11*'Exp with units conversion'!$G11))</f>
        <v>0</v>
      </c>
      <c r="X11" s="229">
        <f>IF(OR('Exp Database'!W11=Lists!$G$2,'Exp Database'!W11=Lists!$G$3,'Exp Database'!W11=0),0,IF($F11=Lists!$G$2,('Exp Database'!W11/'Exp with units conversion'!$H11)*'Exp with units conversion'!$G11,'Exp Database'!W11*'Exp with units conversion'!$G11))</f>
        <v>0</v>
      </c>
      <c r="Y11" s="229">
        <f>IF(OR('Exp Database'!X11=Lists!$G$2,'Exp Database'!X11=Lists!$G$3,'Exp Database'!X11=0),0,IF($F11=Lists!$G$2,('Exp Database'!X11/'Exp with units conversion'!$H11)*'Exp with units conversion'!$G11,'Exp Database'!X11*'Exp with units conversion'!$G11))</f>
        <v>0</v>
      </c>
      <c r="Z11" s="229">
        <f>IF(OR('Exp Database'!Y11=Lists!$G$2,'Exp Database'!Y11=Lists!$G$3,'Exp Database'!Y11=0),0,IF($F11=Lists!$G$2,('Exp Database'!Y11/'Exp with units conversion'!$H11)*'Exp with units conversion'!$G11,'Exp Database'!Y11*'Exp with units conversion'!$G11))</f>
        <v>0</v>
      </c>
      <c r="AA11" s="229">
        <f>IF(OR('Exp Database'!Z11=Lists!$G$2,'Exp Database'!Z11=Lists!$G$3,'Exp Database'!Z11=0),0,IF($F11=Lists!$G$2,('Exp Database'!Z11/'Exp with units conversion'!$H11)*'Exp with units conversion'!$G11,'Exp Database'!Z11*'Exp with units conversion'!$G11))</f>
        <v>0</v>
      </c>
      <c r="AB11" s="229">
        <f>IF(OR('Exp Database'!AA11=Lists!$G$2,'Exp Database'!AA11=Lists!$G$3,'Exp Database'!AA11=0),0,IF($F11=Lists!$G$2,('Exp Database'!AA11/'Exp with units conversion'!$H11)*'Exp with units conversion'!$G11,'Exp Database'!AA11*'Exp with units conversion'!$G11))</f>
        <v>0</v>
      </c>
      <c r="AC11" s="229">
        <f>IF(OR('Exp Database'!AB11=Lists!$G$2,'Exp Database'!AB11=Lists!$G$3,'Exp Database'!AB11=0),0,IF($F11=Lists!$G$2,('Exp Database'!AB11/'Exp with units conversion'!$H11)*'Exp with units conversion'!$G11,'Exp Database'!AB11*'Exp with units conversion'!$G11))</f>
        <v>0</v>
      </c>
      <c r="AD11" s="229">
        <f>IF(OR('Exp Database'!AC11=Lists!$G$2,'Exp Database'!AC11=Lists!$G$3,'Exp Database'!AC11=0),0,IF($F11=Lists!$G$2,('Exp Database'!AC11/'Exp with units conversion'!$H11)*'Exp with units conversion'!$G11,'Exp Database'!AC11*'Exp with units conversion'!$G11))</f>
        <v>0</v>
      </c>
      <c r="AE11" s="229">
        <f>IF(OR('Exp Database'!AD11=Lists!$G$2,'Exp Database'!AD11=Lists!$G$3,'Exp Database'!AD11=0),0,IF($F11=Lists!$G$2,('Exp Database'!AD11/'Exp with units conversion'!$H11)*'Exp with units conversion'!$G11,'Exp Database'!AD11*'Exp with units conversion'!$G11))</f>
        <v>0</v>
      </c>
      <c r="AG11">
        <f t="shared" si="1"/>
        <v>1</v>
      </c>
      <c r="AH11" s="229">
        <f t="shared" si="2"/>
        <v>1</v>
      </c>
      <c r="AI11" s="229">
        <f t="shared" si="3"/>
        <v>1</v>
      </c>
      <c r="AJ11" s="229">
        <f t="shared" si="4"/>
        <v>1</v>
      </c>
    </row>
    <row r="12" spans="1:36" ht="30.75" thickBot="1" x14ac:dyDescent="0.3">
      <c r="B12" t="e">
        <f t="shared" si="0"/>
        <v>#REF!</v>
      </c>
      <c r="C12" s="169" t="e">
        <f>'Exp Database'!C12</f>
        <v>#REF!</v>
      </c>
      <c r="D12" s="169">
        <f>'Exp Database'!D12</f>
        <v>2017</v>
      </c>
      <c r="E12" s="169" t="e">
        <f>'Exp Database'!E12</f>
        <v>#REF!</v>
      </c>
      <c r="F12" s="169" t="e">
        <f>'Exp Database'!F12</f>
        <v>#REF!</v>
      </c>
      <c r="G12" s="169" t="e">
        <f>IF('Exp Database'!G12="Units ( x 1)",1,IF('Exp Database'!G12="Thousands (x 1,000)",1000,IF('Exp Database'!G12="Millions (x 1,000,000)",1000000,)))</f>
        <v>#REF!</v>
      </c>
      <c r="H12" s="170" t="e">
        <f>IF('Exp Database'!H12&gt;0,'Exp Database'!H12,'Exp Database'!J12)</f>
        <v>#REF!</v>
      </c>
      <c r="I12" s="170" t="e">
        <f>'Exp Database'!H12</f>
        <v>#REF!</v>
      </c>
      <c r="J12" s="169" t="e">
        <f>'Exp Database'!I12</f>
        <v>#REF!</v>
      </c>
      <c r="K12" s="170" t="e">
        <f>'Exp Database'!J12</f>
        <v>#REF!</v>
      </c>
      <c r="L12" s="267" t="str">
        <f>'Exp Database'!K12</f>
        <v>Adult antiretroviral treatment</v>
      </c>
      <c r="M12" s="229" t="str">
        <f>'Exp Database'!L12</f>
        <v>1.2.1</v>
      </c>
      <c r="N12" s="229" t="e">
        <f>IF(OR('Exp Database'!M12=Lists!$G$2,'Exp Database'!M12=Lists!$G$3,'Exp Database'!M12=0),0,IF($F12=Lists!$G$2,('Exp Database'!M12/'Exp with units conversion'!$H12)*'Exp with units conversion'!$G12,'Exp Database'!M12*'Exp with units conversion'!$G12))</f>
        <v>#REF!</v>
      </c>
      <c r="O12" s="229" t="e">
        <f>IF(OR('Exp Database'!N12=Lists!$G$2,'Exp Database'!N12=Lists!$G$3,'Exp Database'!N12=0),0,IF($F12=Lists!$G$2,('Exp Database'!N12/'Exp with units conversion'!$H12)*'Exp with units conversion'!$G12,'Exp Database'!N12*'Exp with units conversion'!$G12))</f>
        <v>#REF!</v>
      </c>
      <c r="P12" s="229" t="e">
        <f>IF(OR('Exp Database'!O12=Lists!$G$2,'Exp Database'!O12=Lists!$G$3,'Exp Database'!O12=0),0,IF($F12=Lists!$G$2,('Exp Database'!O12/'Exp with units conversion'!$H12)*'Exp with units conversion'!$G12,'Exp Database'!O12*'Exp with units conversion'!$G12))</f>
        <v>#REF!</v>
      </c>
      <c r="Q12" s="229" t="e">
        <f>IF(OR('Exp Database'!P12=Lists!$G$2,'Exp Database'!P12=Lists!$G$3,'Exp Database'!P12=0),0,IF($F12=Lists!$G$2,('Exp Database'!P12/'Exp with units conversion'!$H12)*'Exp with units conversion'!$G12,'Exp Database'!P12*'Exp with units conversion'!$G12))</f>
        <v>#REF!</v>
      </c>
      <c r="R12" s="229" t="e">
        <f>IF(OR('Exp Database'!Q12=Lists!$G$2,'Exp Database'!Q12=Lists!$G$3,'Exp Database'!Q12=0),0,IF($F12=Lists!$G$2,('Exp Database'!Q12/'Exp with units conversion'!$H12)*'Exp with units conversion'!$G12,'Exp Database'!Q12*'Exp with units conversion'!$G12))</f>
        <v>#REF!</v>
      </c>
      <c r="S12" s="229" t="e">
        <f>IF(OR('Exp Database'!R12=Lists!$G$2,'Exp Database'!R12=Lists!$G$3,'Exp Database'!R12=0),0,IF($F12=Lists!$G$2,('Exp Database'!R12/'Exp with units conversion'!$H12)*'Exp with units conversion'!$G12,'Exp Database'!R12*'Exp with units conversion'!$G12))</f>
        <v>#REF!</v>
      </c>
      <c r="T12" s="229" t="e">
        <f>IF(OR('Exp Database'!S12=Lists!$G$2,'Exp Database'!S12=Lists!$G$3,'Exp Database'!S12=0),0,IF($F12=Lists!$G$2,('Exp Database'!S12/'Exp with units conversion'!$H12)*'Exp with units conversion'!$G12,'Exp Database'!S12*'Exp with units conversion'!$G12))</f>
        <v>#REF!</v>
      </c>
      <c r="U12" s="229" t="e">
        <f>IF(OR('Exp Database'!T12=Lists!$G$2,'Exp Database'!T12=Lists!$G$3,'Exp Database'!T12=0),0,IF($F12=Lists!$G$2,('Exp Database'!T12/'Exp with units conversion'!$H12)*'Exp with units conversion'!$G12,'Exp Database'!T12*'Exp with units conversion'!$G12))</f>
        <v>#REF!</v>
      </c>
      <c r="V12" s="229" t="e">
        <f>IF(OR('Exp Database'!U12=Lists!$G$2,'Exp Database'!U12=Lists!$G$3,'Exp Database'!U12=0),0,IF($F12=Lists!$G$2,('Exp Database'!U12/'Exp with units conversion'!$H12)*'Exp with units conversion'!$G12,'Exp Database'!U12*'Exp with units conversion'!$G12))</f>
        <v>#REF!</v>
      </c>
      <c r="W12" s="229" t="e">
        <f>IF(OR('Exp Database'!V12=Lists!$G$2,'Exp Database'!V12=Lists!$G$3,'Exp Database'!V12=0),0,IF($F12=Lists!$G$2,('Exp Database'!V12/'Exp with units conversion'!$H12)*'Exp with units conversion'!$G12,'Exp Database'!V12*'Exp with units conversion'!$G12))</f>
        <v>#REF!</v>
      </c>
      <c r="X12" s="229" t="e">
        <f>IF(OR('Exp Database'!W12=Lists!$G$2,'Exp Database'!W12=Lists!$G$3,'Exp Database'!W12=0),0,IF($F12=Lists!$G$2,('Exp Database'!W12/'Exp with units conversion'!$H12)*'Exp with units conversion'!$G12,'Exp Database'!W12*'Exp with units conversion'!$G12))</f>
        <v>#REF!</v>
      </c>
      <c r="Y12" s="229" t="e">
        <f>IF(OR('Exp Database'!X12=Lists!$G$2,'Exp Database'!X12=Lists!$G$3,'Exp Database'!X12=0),0,IF($F12=Lists!$G$2,('Exp Database'!X12/'Exp with units conversion'!$H12)*'Exp with units conversion'!$G12,'Exp Database'!X12*'Exp with units conversion'!$G12))</f>
        <v>#REF!</v>
      </c>
      <c r="Z12" s="229" t="e">
        <f>IF(OR('Exp Database'!Y12=Lists!$G$2,'Exp Database'!Y12=Lists!$G$3,'Exp Database'!Y12=0),0,IF($F12=Lists!$G$2,('Exp Database'!Y12/'Exp with units conversion'!$H12)*'Exp with units conversion'!$G12,'Exp Database'!Y12*'Exp with units conversion'!$G12))</f>
        <v>#REF!</v>
      </c>
      <c r="AA12" s="229" t="e">
        <f>IF(OR('Exp Database'!Z12=Lists!$G$2,'Exp Database'!Z12=Lists!$G$3,'Exp Database'!Z12=0),0,IF($F12=Lists!$G$2,('Exp Database'!Z12/'Exp with units conversion'!$H12)*'Exp with units conversion'!$G12,'Exp Database'!Z12*'Exp with units conversion'!$G12))</f>
        <v>#REF!</v>
      </c>
      <c r="AB12" s="229" t="e">
        <f>IF(OR('Exp Database'!AA12=Lists!$G$2,'Exp Database'!AA12=Lists!$G$3,'Exp Database'!AA12=0),0,IF($F12=Lists!$G$2,('Exp Database'!AA12/'Exp with units conversion'!$H12)*'Exp with units conversion'!$G12,'Exp Database'!AA12*'Exp with units conversion'!$G12))</f>
        <v>#REF!</v>
      </c>
      <c r="AC12" s="229" t="e">
        <f>IF(OR('Exp Database'!AB12=Lists!$G$2,'Exp Database'!AB12=Lists!$G$3,'Exp Database'!AB12=0),0,IF($F12=Lists!$G$2,('Exp Database'!AB12/'Exp with units conversion'!$H12)*'Exp with units conversion'!$G12,'Exp Database'!AB12*'Exp with units conversion'!$G12))</f>
        <v>#REF!</v>
      </c>
      <c r="AD12" s="229" t="e">
        <f>IF(OR('Exp Database'!AC12=Lists!$G$2,'Exp Database'!AC12=Lists!$G$3,'Exp Database'!AC12=0),0,IF($F12=Lists!$G$2,('Exp Database'!AC12/'Exp with units conversion'!$H12)*'Exp with units conversion'!$G12,'Exp Database'!AC12*'Exp with units conversion'!$G12))</f>
        <v>#REF!</v>
      </c>
      <c r="AE12" s="229" t="e">
        <f>IF(OR('Exp Database'!AD12=Lists!$G$2,'Exp Database'!AD12=Lists!$G$3,'Exp Database'!AD12=0),0,IF($F12=Lists!$G$2,('Exp Database'!AD12/'Exp with units conversion'!$H12)*'Exp with units conversion'!$G12,'Exp Database'!AD12*'Exp with units conversion'!$G12))</f>
        <v>#REF!</v>
      </c>
      <c r="AG12" t="e">
        <f t="shared" si="1"/>
        <v>#REF!</v>
      </c>
      <c r="AH12" s="229" t="e">
        <f t="shared" si="2"/>
        <v>#REF!</v>
      </c>
      <c r="AI12" s="229" t="e">
        <f t="shared" si="3"/>
        <v>#REF!</v>
      </c>
      <c r="AJ12" s="229" t="e">
        <f t="shared" si="4"/>
        <v>#REF!</v>
      </c>
    </row>
    <row r="13" spans="1:36" ht="15.75" thickBot="1" x14ac:dyDescent="0.3">
      <c r="B13" t="e">
        <f t="shared" si="0"/>
        <v>#REF!</v>
      </c>
      <c r="C13" s="169" t="e">
        <f>'Exp Database'!C13</f>
        <v>#REF!</v>
      </c>
      <c r="D13" s="169">
        <f>'Exp Database'!D13</f>
        <v>2017</v>
      </c>
      <c r="E13" s="169" t="e">
        <f>'Exp Database'!E13</f>
        <v>#REF!</v>
      </c>
      <c r="F13" s="169" t="e">
        <f>'Exp Database'!F13</f>
        <v>#REF!</v>
      </c>
      <c r="G13" s="169" t="e">
        <f>IF('Exp Database'!G13="Units ( x 1)",1,IF('Exp Database'!G13="Thousands (x 1,000)",1000,IF('Exp Database'!G13="Millions (x 1,000,000)",1000000,)))</f>
        <v>#REF!</v>
      </c>
      <c r="H13" s="170" t="e">
        <f>IF('Exp Database'!H13&gt;0,'Exp Database'!H13,'Exp Database'!J13)</f>
        <v>#REF!</v>
      </c>
      <c r="I13" s="170" t="e">
        <f>'Exp Database'!H13</f>
        <v>#REF!</v>
      </c>
      <c r="J13" s="169" t="e">
        <f>'Exp Database'!I13</f>
        <v>#REF!</v>
      </c>
      <c r="K13" s="170" t="e">
        <f>'Exp Database'!J13</f>
        <v>#REF!</v>
      </c>
      <c r="L13" s="267" t="str">
        <f>'Exp Database'!K13</f>
        <v xml:space="preserve"> ARVs</v>
      </c>
      <c r="M13" s="229" t="str">
        <f>'Exp Database'!L13</f>
        <v>1.2.1.1</v>
      </c>
      <c r="N13" s="229" t="e">
        <f>IF(OR('Exp Database'!M13=Lists!$G$2,'Exp Database'!M13=Lists!$G$3,'Exp Database'!M13=0),0,IF($F13=Lists!$G$2,('Exp Database'!M13/'Exp with units conversion'!$H13)*'Exp with units conversion'!$G13,'Exp Database'!M13*'Exp with units conversion'!$G13))</f>
        <v>#REF!</v>
      </c>
      <c r="O13" s="229" t="e">
        <f>IF(OR('Exp Database'!N13=Lists!$G$2,'Exp Database'!N13=Lists!$G$3,'Exp Database'!N13=0),0,IF($F13=Lists!$G$2,('Exp Database'!N13/'Exp with units conversion'!$H13)*'Exp with units conversion'!$G13,'Exp Database'!N13*'Exp with units conversion'!$G13))</f>
        <v>#REF!</v>
      </c>
      <c r="P13" s="229" t="e">
        <f>IF(OR('Exp Database'!O13=Lists!$G$2,'Exp Database'!O13=Lists!$G$3,'Exp Database'!O13=0),0,IF($F13=Lists!$G$2,('Exp Database'!O13/'Exp with units conversion'!$H13)*'Exp with units conversion'!$G13,'Exp Database'!O13*'Exp with units conversion'!$G13))</f>
        <v>#REF!</v>
      </c>
      <c r="Q13" s="229" t="e">
        <f>IF(OR('Exp Database'!P13=Lists!$G$2,'Exp Database'!P13=Lists!$G$3,'Exp Database'!P13=0),0,IF($F13=Lists!$G$2,('Exp Database'!P13/'Exp with units conversion'!$H13)*'Exp with units conversion'!$G13,'Exp Database'!P13*'Exp with units conversion'!$G13))</f>
        <v>#REF!</v>
      </c>
      <c r="R13" s="229" t="e">
        <f>IF(OR('Exp Database'!Q13=Lists!$G$2,'Exp Database'!Q13=Lists!$G$3,'Exp Database'!Q13=0),0,IF($F13=Lists!$G$2,('Exp Database'!Q13/'Exp with units conversion'!$H13)*'Exp with units conversion'!$G13,'Exp Database'!Q13*'Exp with units conversion'!$G13))</f>
        <v>#REF!</v>
      </c>
      <c r="S13" s="229" t="e">
        <f>IF(OR('Exp Database'!R13=Lists!$G$2,'Exp Database'!R13=Lists!$G$3,'Exp Database'!R13=0),0,IF($F13=Lists!$G$2,('Exp Database'!R13/'Exp with units conversion'!$H13)*'Exp with units conversion'!$G13,'Exp Database'!R13*'Exp with units conversion'!$G13))</f>
        <v>#REF!</v>
      </c>
      <c r="T13" s="229" t="e">
        <f>IF(OR('Exp Database'!S13=Lists!$G$2,'Exp Database'!S13=Lists!$G$3,'Exp Database'!S13=0),0,IF($F13=Lists!$G$2,('Exp Database'!S13/'Exp with units conversion'!$H13)*'Exp with units conversion'!$G13,'Exp Database'!S13*'Exp with units conversion'!$G13))</f>
        <v>#REF!</v>
      </c>
      <c r="U13" s="229" t="e">
        <f>IF(OR('Exp Database'!T13=Lists!$G$2,'Exp Database'!T13=Lists!$G$3,'Exp Database'!T13=0),0,IF($F13=Lists!$G$2,('Exp Database'!T13/'Exp with units conversion'!$H13)*'Exp with units conversion'!$G13,'Exp Database'!T13*'Exp with units conversion'!$G13))</f>
        <v>#REF!</v>
      </c>
      <c r="V13" s="229" t="e">
        <f>IF(OR('Exp Database'!U13=Lists!$G$2,'Exp Database'!U13=Lists!$G$3,'Exp Database'!U13=0),0,IF($F13=Lists!$G$2,('Exp Database'!U13/'Exp with units conversion'!$H13)*'Exp with units conversion'!$G13,'Exp Database'!U13*'Exp with units conversion'!$G13))</f>
        <v>#REF!</v>
      </c>
      <c r="W13" s="229" t="e">
        <f>IF(OR('Exp Database'!V13=Lists!$G$2,'Exp Database'!V13=Lists!$G$3,'Exp Database'!V13=0),0,IF($F13=Lists!$G$2,('Exp Database'!V13/'Exp with units conversion'!$H13)*'Exp with units conversion'!$G13,'Exp Database'!V13*'Exp with units conversion'!$G13))</f>
        <v>#REF!</v>
      </c>
      <c r="X13" s="229" t="e">
        <f>IF(OR('Exp Database'!W13=Lists!$G$2,'Exp Database'!W13=Lists!$G$3,'Exp Database'!W13=0),0,IF($F13=Lists!$G$2,('Exp Database'!W13/'Exp with units conversion'!$H13)*'Exp with units conversion'!$G13,'Exp Database'!W13*'Exp with units conversion'!$G13))</f>
        <v>#REF!</v>
      </c>
      <c r="Y13" s="229" t="e">
        <f>IF(OR('Exp Database'!X13=Lists!$G$2,'Exp Database'!X13=Lists!$G$3,'Exp Database'!X13=0),0,IF($F13=Lists!$G$2,('Exp Database'!X13/'Exp with units conversion'!$H13)*'Exp with units conversion'!$G13,'Exp Database'!X13*'Exp with units conversion'!$G13))</f>
        <v>#REF!</v>
      </c>
      <c r="Z13" s="229" t="e">
        <f>IF(OR('Exp Database'!Y13=Lists!$G$2,'Exp Database'!Y13=Lists!$G$3,'Exp Database'!Y13=0),0,IF($F13=Lists!$G$2,('Exp Database'!Y13/'Exp with units conversion'!$H13)*'Exp with units conversion'!$G13,'Exp Database'!Y13*'Exp with units conversion'!$G13))</f>
        <v>#REF!</v>
      </c>
      <c r="AA13" s="229" t="e">
        <f>IF(OR('Exp Database'!Z13=Lists!$G$2,'Exp Database'!Z13=Lists!$G$3,'Exp Database'!Z13=0),0,IF($F13=Lists!$G$2,('Exp Database'!Z13/'Exp with units conversion'!$H13)*'Exp with units conversion'!$G13,'Exp Database'!Z13*'Exp with units conversion'!$G13))</f>
        <v>#REF!</v>
      </c>
      <c r="AB13" s="229" t="e">
        <f>IF(OR('Exp Database'!AA13=Lists!$G$2,'Exp Database'!AA13=Lists!$G$3,'Exp Database'!AA13=0),0,IF($F13=Lists!$G$2,('Exp Database'!AA13/'Exp with units conversion'!$H13)*'Exp with units conversion'!$G13,'Exp Database'!AA13*'Exp with units conversion'!$G13))</f>
        <v>#REF!</v>
      </c>
      <c r="AC13" s="229" t="e">
        <f>IF(OR('Exp Database'!AB13=Lists!$G$2,'Exp Database'!AB13=Lists!$G$3,'Exp Database'!AB13=0),0,IF($F13=Lists!$G$2,('Exp Database'!AB13/'Exp with units conversion'!$H13)*'Exp with units conversion'!$G13,'Exp Database'!AB13*'Exp with units conversion'!$G13))</f>
        <v>#REF!</v>
      </c>
      <c r="AD13" s="229" t="e">
        <f>IF(OR('Exp Database'!AC13=Lists!$G$2,'Exp Database'!AC13=Lists!$G$3,'Exp Database'!AC13=0),0,IF($F13=Lists!$G$2,('Exp Database'!AC13/'Exp with units conversion'!$H13)*'Exp with units conversion'!$G13,'Exp Database'!AC13*'Exp with units conversion'!$G13))</f>
        <v>#REF!</v>
      </c>
      <c r="AE13" s="229" t="e">
        <f>IF(OR('Exp Database'!AD13=Lists!$G$2,'Exp Database'!AD13=Lists!$G$3,'Exp Database'!AD13=0),0,IF($F13=Lists!$G$2,('Exp Database'!AD13/'Exp with units conversion'!$H13)*'Exp with units conversion'!$G13,'Exp Database'!AD13*'Exp with units conversion'!$G13))</f>
        <v>#REF!</v>
      </c>
      <c r="AG13" t="e">
        <f t="shared" si="1"/>
        <v>#REF!</v>
      </c>
      <c r="AH13" s="229" t="e">
        <f t="shared" si="2"/>
        <v>#REF!</v>
      </c>
      <c r="AI13" s="229" t="e">
        <f t="shared" si="3"/>
        <v>#REF!</v>
      </c>
      <c r="AJ13" s="229" t="e">
        <f t="shared" si="4"/>
        <v>#REF!</v>
      </c>
    </row>
    <row r="14" spans="1:36" ht="30.75" thickBot="1" x14ac:dyDescent="0.3">
      <c r="B14" t="e">
        <f t="shared" si="0"/>
        <v>#REF!</v>
      </c>
      <c r="C14" s="169" t="e">
        <f>'Exp Database'!C14</f>
        <v>#REF!</v>
      </c>
      <c r="D14" s="169">
        <f>'Exp Database'!D14</f>
        <v>2017</v>
      </c>
      <c r="E14" s="169" t="e">
        <f>'Exp Database'!E14</f>
        <v>#REF!</v>
      </c>
      <c r="F14" s="169" t="e">
        <f>'Exp Database'!F14</f>
        <v>#REF!</v>
      </c>
      <c r="G14" s="169" t="e">
        <f>IF('Exp Database'!G14="Units ( x 1)",1,IF('Exp Database'!G14="Thousands (x 1,000)",1000,IF('Exp Database'!G14="Millions (x 1,000,000)",1000000,)))</f>
        <v>#REF!</v>
      </c>
      <c r="H14" s="170" t="e">
        <f>IF('Exp Database'!H14&gt;0,'Exp Database'!H14,'Exp Database'!J14)</f>
        <v>#REF!</v>
      </c>
      <c r="I14" s="170" t="e">
        <f>'Exp Database'!H14</f>
        <v>#REF!</v>
      </c>
      <c r="J14" s="169" t="e">
        <f>'Exp Database'!I14</f>
        <v>#REF!</v>
      </c>
      <c r="K14" s="170" t="e">
        <f>'Exp Database'!J14</f>
        <v>#REF!</v>
      </c>
      <c r="L14" s="267" t="str">
        <f>'Exp Database'!K14</f>
        <v>Other direct and indirect costs</v>
      </c>
      <c r="M14" s="229" t="str">
        <f>'Exp Database'!L14</f>
        <v>1.2.1.2</v>
      </c>
      <c r="N14" s="229" t="e">
        <f>IF(OR('Exp Database'!M14=Lists!$G$2,'Exp Database'!M14=Lists!$G$3,'Exp Database'!M14=0),0,IF($F14=Lists!$G$2,('Exp Database'!M14/'Exp with units conversion'!$H14)*'Exp with units conversion'!$G14,'Exp Database'!M14*'Exp with units conversion'!$G14))</f>
        <v>#REF!</v>
      </c>
      <c r="O14" s="229" t="e">
        <f>IF(OR('Exp Database'!N14=Lists!$G$2,'Exp Database'!N14=Lists!$G$3,'Exp Database'!N14=0),0,IF($F14=Lists!$G$2,('Exp Database'!N14/'Exp with units conversion'!$H14)*'Exp with units conversion'!$G14,'Exp Database'!N14*'Exp with units conversion'!$G14))</f>
        <v>#REF!</v>
      </c>
      <c r="P14" s="229" t="e">
        <f>IF(OR('Exp Database'!O14=Lists!$G$2,'Exp Database'!O14=Lists!$G$3,'Exp Database'!O14=0),0,IF($F14=Lists!$G$2,('Exp Database'!O14/'Exp with units conversion'!$H14)*'Exp with units conversion'!$G14,'Exp Database'!O14*'Exp with units conversion'!$G14))</f>
        <v>#REF!</v>
      </c>
      <c r="Q14" s="229" t="e">
        <f>IF(OR('Exp Database'!P14=Lists!$G$2,'Exp Database'!P14=Lists!$G$3,'Exp Database'!P14=0),0,IF($F14=Lists!$G$2,('Exp Database'!P14/'Exp with units conversion'!$H14)*'Exp with units conversion'!$G14,'Exp Database'!P14*'Exp with units conversion'!$G14))</f>
        <v>#REF!</v>
      </c>
      <c r="R14" s="229" t="e">
        <f>IF(OR('Exp Database'!Q14=Lists!$G$2,'Exp Database'!Q14=Lists!$G$3,'Exp Database'!Q14=0),0,IF($F14=Lists!$G$2,('Exp Database'!Q14/'Exp with units conversion'!$H14)*'Exp with units conversion'!$G14,'Exp Database'!Q14*'Exp with units conversion'!$G14))</f>
        <v>#REF!</v>
      </c>
      <c r="S14" s="229" t="e">
        <f>IF(OR('Exp Database'!R14=Lists!$G$2,'Exp Database'!R14=Lists!$G$3,'Exp Database'!R14=0),0,IF($F14=Lists!$G$2,('Exp Database'!R14/'Exp with units conversion'!$H14)*'Exp with units conversion'!$G14,'Exp Database'!R14*'Exp with units conversion'!$G14))</f>
        <v>#REF!</v>
      </c>
      <c r="T14" s="229" t="e">
        <f>IF(OR('Exp Database'!S14=Lists!$G$2,'Exp Database'!S14=Lists!$G$3,'Exp Database'!S14=0),0,IF($F14=Lists!$G$2,('Exp Database'!S14/'Exp with units conversion'!$H14)*'Exp with units conversion'!$G14,'Exp Database'!S14*'Exp with units conversion'!$G14))</f>
        <v>#REF!</v>
      </c>
      <c r="U14" s="229" t="e">
        <f>IF(OR('Exp Database'!T14=Lists!$G$2,'Exp Database'!T14=Lists!$G$3,'Exp Database'!T14=0),0,IF($F14=Lists!$G$2,('Exp Database'!T14/'Exp with units conversion'!$H14)*'Exp with units conversion'!$G14,'Exp Database'!T14*'Exp with units conversion'!$G14))</f>
        <v>#REF!</v>
      </c>
      <c r="V14" s="229" t="e">
        <f>IF(OR('Exp Database'!U14=Lists!$G$2,'Exp Database'!U14=Lists!$G$3,'Exp Database'!U14=0),0,IF($F14=Lists!$G$2,('Exp Database'!U14/'Exp with units conversion'!$H14)*'Exp with units conversion'!$G14,'Exp Database'!U14*'Exp with units conversion'!$G14))</f>
        <v>#REF!</v>
      </c>
      <c r="W14" s="229" t="e">
        <f>IF(OR('Exp Database'!V14=Lists!$G$2,'Exp Database'!V14=Lists!$G$3,'Exp Database'!V14=0),0,IF($F14=Lists!$G$2,('Exp Database'!V14/'Exp with units conversion'!$H14)*'Exp with units conversion'!$G14,'Exp Database'!V14*'Exp with units conversion'!$G14))</f>
        <v>#REF!</v>
      </c>
      <c r="X14" s="229" t="e">
        <f>IF(OR('Exp Database'!W14=Lists!$G$2,'Exp Database'!W14=Lists!$G$3,'Exp Database'!W14=0),0,IF($F14=Lists!$G$2,('Exp Database'!W14/'Exp with units conversion'!$H14)*'Exp with units conversion'!$G14,'Exp Database'!W14*'Exp with units conversion'!$G14))</f>
        <v>#REF!</v>
      </c>
      <c r="Y14" s="229" t="e">
        <f>IF(OR('Exp Database'!X14=Lists!$G$2,'Exp Database'!X14=Lists!$G$3,'Exp Database'!X14=0),0,IF($F14=Lists!$G$2,('Exp Database'!X14/'Exp with units conversion'!$H14)*'Exp with units conversion'!$G14,'Exp Database'!X14*'Exp with units conversion'!$G14))</f>
        <v>#REF!</v>
      </c>
      <c r="Z14" s="229" t="e">
        <f>IF(OR('Exp Database'!Y14=Lists!$G$2,'Exp Database'!Y14=Lists!$G$3,'Exp Database'!Y14=0),0,IF($F14=Lists!$G$2,('Exp Database'!Y14/'Exp with units conversion'!$H14)*'Exp with units conversion'!$G14,'Exp Database'!Y14*'Exp with units conversion'!$G14))</f>
        <v>#REF!</v>
      </c>
      <c r="AA14" s="229" t="e">
        <f>IF(OR('Exp Database'!Z14=Lists!$G$2,'Exp Database'!Z14=Lists!$G$3,'Exp Database'!Z14=0),0,IF($F14=Lists!$G$2,('Exp Database'!Z14/'Exp with units conversion'!$H14)*'Exp with units conversion'!$G14,'Exp Database'!Z14*'Exp with units conversion'!$G14))</f>
        <v>#REF!</v>
      </c>
      <c r="AB14" s="229" t="e">
        <f>IF(OR('Exp Database'!AA14=Lists!$G$2,'Exp Database'!AA14=Lists!$G$3,'Exp Database'!AA14=0),0,IF($F14=Lists!$G$2,('Exp Database'!AA14/'Exp with units conversion'!$H14)*'Exp with units conversion'!$G14,'Exp Database'!AA14*'Exp with units conversion'!$G14))</f>
        <v>#REF!</v>
      </c>
      <c r="AC14" s="229" t="e">
        <f>IF(OR('Exp Database'!AB14=Lists!$G$2,'Exp Database'!AB14=Lists!$G$3,'Exp Database'!AB14=0),0,IF($F14=Lists!$G$2,('Exp Database'!AB14/'Exp with units conversion'!$H14)*'Exp with units conversion'!$G14,'Exp Database'!AB14*'Exp with units conversion'!$G14))</f>
        <v>#REF!</v>
      </c>
      <c r="AD14" s="229" t="e">
        <f>IF(OR('Exp Database'!AC14=Lists!$G$2,'Exp Database'!AC14=Lists!$G$3,'Exp Database'!AC14=0),0,IF($F14=Lists!$G$2,('Exp Database'!AC14/'Exp with units conversion'!$H14)*'Exp with units conversion'!$G14,'Exp Database'!AC14*'Exp with units conversion'!$G14))</f>
        <v>#REF!</v>
      </c>
      <c r="AE14" s="229" t="e">
        <f>IF(OR('Exp Database'!AD14=Lists!$G$2,'Exp Database'!AD14=Lists!$G$3,'Exp Database'!AD14=0),0,IF($F14=Lists!$G$2,('Exp Database'!AD14/'Exp with units conversion'!$H14)*'Exp with units conversion'!$G14,'Exp Database'!AD14*'Exp with units conversion'!$G14))</f>
        <v>#REF!</v>
      </c>
      <c r="AG14" t="e">
        <f t="shared" si="1"/>
        <v>#REF!</v>
      </c>
      <c r="AH14" s="229" t="e">
        <f t="shared" si="2"/>
        <v>#REF!</v>
      </c>
      <c r="AI14" s="229" t="e">
        <f t="shared" si="3"/>
        <v>#REF!</v>
      </c>
      <c r="AJ14" s="229" t="e">
        <f t="shared" si="4"/>
        <v>#REF!</v>
      </c>
    </row>
    <row r="15" spans="1:36" ht="30.75" thickBot="1" x14ac:dyDescent="0.3">
      <c r="B15" t="e">
        <f t="shared" si="0"/>
        <v>#REF!</v>
      </c>
      <c r="C15" s="169" t="e">
        <f>'Exp Database'!C15</f>
        <v>#REF!</v>
      </c>
      <c r="D15" s="169">
        <f>'Exp Database'!D15</f>
        <v>2017</v>
      </c>
      <c r="E15" s="169" t="e">
        <f>'Exp Database'!E15</f>
        <v>#REF!</v>
      </c>
      <c r="F15" s="169" t="e">
        <f>'Exp Database'!F15</f>
        <v>#REF!</v>
      </c>
      <c r="G15" s="169" t="e">
        <f>IF('Exp Database'!G15="Units ( x 1)",1,IF('Exp Database'!G15="Thousands (x 1,000)",1000,IF('Exp Database'!G15="Millions (x 1,000,000)",1000000,)))</f>
        <v>#REF!</v>
      </c>
      <c r="H15" s="170" t="e">
        <f>IF('Exp Database'!H15&gt;0,'Exp Database'!H15,'Exp Database'!J15)</f>
        <v>#REF!</v>
      </c>
      <c r="I15" s="170" t="e">
        <f>'Exp Database'!H15</f>
        <v>#REF!</v>
      </c>
      <c r="J15" s="169" t="e">
        <f>'Exp Database'!I15</f>
        <v>#REF!</v>
      </c>
      <c r="K15" s="170" t="e">
        <f>'Exp Database'!J15</f>
        <v>#REF!</v>
      </c>
      <c r="L15" s="267" t="str">
        <f>'Exp Database'!K15</f>
        <v>Not disaggregated by type of cost</v>
      </c>
      <c r="M15" s="229" t="str">
        <f>'Exp Database'!L15</f>
        <v>1.2.1.3</v>
      </c>
      <c r="N15" s="229" t="e">
        <f>IF(OR('Exp Database'!M15=Lists!$G$2,'Exp Database'!M15=Lists!$G$3,'Exp Database'!M15=0),0,IF($F15=Lists!$G$2,('Exp Database'!M15/'Exp with units conversion'!$H15)*'Exp with units conversion'!$G15,'Exp Database'!M15*'Exp with units conversion'!$G15))</f>
        <v>#REF!</v>
      </c>
      <c r="O15" s="229" t="e">
        <f>IF(OR('Exp Database'!N15=Lists!$G$2,'Exp Database'!N15=Lists!$G$3,'Exp Database'!N15=0),0,IF($F15=Lists!$G$2,('Exp Database'!N15/'Exp with units conversion'!$H15)*'Exp with units conversion'!$G15,'Exp Database'!N15*'Exp with units conversion'!$G15))</f>
        <v>#REF!</v>
      </c>
      <c r="P15" s="229" t="e">
        <f>IF(OR('Exp Database'!O15=Lists!$G$2,'Exp Database'!O15=Lists!$G$3,'Exp Database'!O15=0),0,IF($F15=Lists!$G$2,('Exp Database'!O15/'Exp with units conversion'!$H15)*'Exp with units conversion'!$G15,'Exp Database'!O15*'Exp with units conversion'!$G15))</f>
        <v>#REF!</v>
      </c>
      <c r="Q15" s="229" t="e">
        <f>IF(OR('Exp Database'!P15=Lists!$G$2,'Exp Database'!P15=Lists!$G$3,'Exp Database'!P15=0),0,IF($F15=Lists!$G$2,('Exp Database'!P15/'Exp with units conversion'!$H15)*'Exp with units conversion'!$G15,'Exp Database'!P15*'Exp with units conversion'!$G15))</f>
        <v>#REF!</v>
      </c>
      <c r="R15" s="229" t="e">
        <f>IF(OR('Exp Database'!Q15=Lists!$G$2,'Exp Database'!Q15=Lists!$G$3,'Exp Database'!Q15=0),0,IF($F15=Lists!$G$2,('Exp Database'!Q15/'Exp with units conversion'!$H15)*'Exp with units conversion'!$G15,'Exp Database'!Q15*'Exp with units conversion'!$G15))</f>
        <v>#REF!</v>
      </c>
      <c r="S15" s="229" t="e">
        <f>IF(OR('Exp Database'!R15=Lists!$G$2,'Exp Database'!R15=Lists!$G$3,'Exp Database'!R15=0),0,IF($F15=Lists!$G$2,('Exp Database'!R15/'Exp with units conversion'!$H15)*'Exp with units conversion'!$G15,'Exp Database'!R15*'Exp with units conversion'!$G15))</f>
        <v>#REF!</v>
      </c>
      <c r="T15" s="229" t="e">
        <f>IF(OR('Exp Database'!S15=Lists!$G$2,'Exp Database'!S15=Lists!$G$3,'Exp Database'!S15=0),0,IF($F15=Lists!$G$2,('Exp Database'!S15/'Exp with units conversion'!$H15)*'Exp with units conversion'!$G15,'Exp Database'!S15*'Exp with units conversion'!$G15))</f>
        <v>#REF!</v>
      </c>
      <c r="U15" s="229" t="e">
        <f>IF(OR('Exp Database'!T15=Lists!$G$2,'Exp Database'!T15=Lists!$G$3,'Exp Database'!T15=0),0,IF($F15=Lists!$G$2,('Exp Database'!T15/'Exp with units conversion'!$H15)*'Exp with units conversion'!$G15,'Exp Database'!T15*'Exp with units conversion'!$G15))</f>
        <v>#REF!</v>
      </c>
      <c r="V15" s="229" t="e">
        <f>IF(OR('Exp Database'!U15=Lists!$G$2,'Exp Database'!U15=Lists!$G$3,'Exp Database'!U15=0),0,IF($F15=Lists!$G$2,('Exp Database'!U15/'Exp with units conversion'!$H15)*'Exp with units conversion'!$G15,'Exp Database'!U15*'Exp with units conversion'!$G15))</f>
        <v>#REF!</v>
      </c>
      <c r="W15" s="229" t="e">
        <f>IF(OR('Exp Database'!V15=Lists!$G$2,'Exp Database'!V15=Lists!$G$3,'Exp Database'!V15=0),0,IF($F15=Lists!$G$2,('Exp Database'!V15/'Exp with units conversion'!$H15)*'Exp with units conversion'!$G15,'Exp Database'!V15*'Exp with units conversion'!$G15))</f>
        <v>#REF!</v>
      </c>
      <c r="X15" s="229" t="e">
        <f>IF(OR('Exp Database'!W15=Lists!$G$2,'Exp Database'!W15=Lists!$G$3,'Exp Database'!W15=0),0,IF($F15=Lists!$G$2,('Exp Database'!W15/'Exp with units conversion'!$H15)*'Exp with units conversion'!$G15,'Exp Database'!W15*'Exp with units conversion'!$G15))</f>
        <v>#REF!</v>
      </c>
      <c r="Y15" s="229" t="e">
        <f>IF(OR('Exp Database'!X15=Lists!$G$2,'Exp Database'!X15=Lists!$G$3,'Exp Database'!X15=0),0,IF($F15=Lists!$G$2,('Exp Database'!X15/'Exp with units conversion'!$H15)*'Exp with units conversion'!$G15,'Exp Database'!X15*'Exp with units conversion'!$G15))</f>
        <v>#REF!</v>
      </c>
      <c r="Z15" s="229" t="e">
        <f>IF(OR('Exp Database'!Y15=Lists!$G$2,'Exp Database'!Y15=Lists!$G$3,'Exp Database'!Y15=0),0,IF($F15=Lists!$G$2,('Exp Database'!Y15/'Exp with units conversion'!$H15)*'Exp with units conversion'!$G15,'Exp Database'!Y15*'Exp with units conversion'!$G15))</f>
        <v>#REF!</v>
      </c>
      <c r="AA15" s="229" t="e">
        <f>IF(OR('Exp Database'!Z15=Lists!$G$2,'Exp Database'!Z15=Lists!$G$3,'Exp Database'!Z15=0),0,IF($F15=Lists!$G$2,('Exp Database'!Z15/'Exp with units conversion'!$H15)*'Exp with units conversion'!$G15,'Exp Database'!Z15*'Exp with units conversion'!$G15))</f>
        <v>#REF!</v>
      </c>
      <c r="AB15" s="229" t="e">
        <f>IF(OR('Exp Database'!AA15=Lists!$G$2,'Exp Database'!AA15=Lists!$G$3,'Exp Database'!AA15=0),0,IF($F15=Lists!$G$2,('Exp Database'!AA15/'Exp with units conversion'!$H15)*'Exp with units conversion'!$G15,'Exp Database'!AA15*'Exp with units conversion'!$G15))</f>
        <v>#REF!</v>
      </c>
      <c r="AC15" s="229" t="e">
        <f>IF(OR('Exp Database'!AB15=Lists!$G$2,'Exp Database'!AB15=Lists!$G$3,'Exp Database'!AB15=0),0,IF($F15=Lists!$G$2,('Exp Database'!AB15/'Exp with units conversion'!$H15)*'Exp with units conversion'!$G15,'Exp Database'!AB15*'Exp with units conversion'!$G15))</f>
        <v>#REF!</v>
      </c>
      <c r="AD15" s="229" t="e">
        <f>IF(OR('Exp Database'!AC15=Lists!$G$2,'Exp Database'!AC15=Lists!$G$3,'Exp Database'!AC15=0),0,IF($F15=Lists!$G$2,('Exp Database'!AC15/'Exp with units conversion'!$H15)*'Exp with units conversion'!$G15,'Exp Database'!AC15*'Exp with units conversion'!$G15))</f>
        <v>#REF!</v>
      </c>
      <c r="AE15" s="229" t="e">
        <f>IF(OR('Exp Database'!AD15=Lists!$G$2,'Exp Database'!AD15=Lists!$G$3,'Exp Database'!AD15=0),0,IF($F15=Lists!$G$2,('Exp Database'!AD15/'Exp with units conversion'!$H15)*'Exp with units conversion'!$G15,'Exp Database'!AD15*'Exp with units conversion'!$G15))</f>
        <v>#REF!</v>
      </c>
      <c r="AG15" t="e">
        <f t="shared" si="1"/>
        <v>#REF!</v>
      </c>
      <c r="AH15" s="229" t="e">
        <f t="shared" si="2"/>
        <v>#REF!</v>
      </c>
      <c r="AI15" s="229" t="e">
        <f t="shared" si="3"/>
        <v>#REF!</v>
      </c>
      <c r="AJ15" s="229" t="e">
        <f t="shared" si="4"/>
        <v>#REF!</v>
      </c>
    </row>
    <row r="16" spans="1:36" ht="60.75" thickBot="1" x14ac:dyDescent="0.3">
      <c r="B16" t="e">
        <f t="shared" si="0"/>
        <v>#REF!</v>
      </c>
      <c r="C16" s="169" t="e">
        <f>'Exp Database'!C16</f>
        <v>#REF!</v>
      </c>
      <c r="D16" s="169">
        <f>'Exp Database'!D16</f>
        <v>2017</v>
      </c>
      <c r="E16" s="169" t="e">
        <f>'Exp Database'!E16</f>
        <v>#REF!</v>
      </c>
      <c r="F16" s="169" t="e">
        <f>'Exp Database'!F16</f>
        <v>#REF!</v>
      </c>
      <c r="G16" s="169" t="e">
        <f>IF('Exp Database'!G16="Units ( x 1)",1,IF('Exp Database'!G16="Thousands (x 1,000)",1000,IF('Exp Database'!G16="Millions (x 1,000,000)",1000000,)))</f>
        <v>#REF!</v>
      </c>
      <c r="H16" s="170" t="e">
        <f>IF('Exp Database'!H16&gt;0,'Exp Database'!H16,'Exp Database'!J16)</f>
        <v>#REF!</v>
      </c>
      <c r="I16" s="170" t="e">
        <f>'Exp Database'!H16</f>
        <v>#REF!</v>
      </c>
      <c r="J16" s="169" t="e">
        <f>'Exp Database'!I16</f>
        <v>#REF!</v>
      </c>
      <c r="K16" s="170" t="e">
        <f>'Exp Database'!J16</f>
        <v>#REF!</v>
      </c>
      <c r="L16" s="267" t="str">
        <f>'Exp Database'!K16</f>
        <v>Paediatric antiretroviral treatment, including:</v>
      </c>
      <c r="M16" s="229" t="str">
        <f>'Exp Database'!L16</f>
        <v>1.2.2</v>
      </c>
      <c r="N16" s="229" t="e">
        <f>IF(OR('Exp Database'!M16=Lists!$G$2,'Exp Database'!M16=Lists!$G$3,'Exp Database'!M16=0),0,IF($F16=Lists!$G$2,('Exp Database'!M16/'Exp with units conversion'!$H16)*'Exp with units conversion'!$G16,'Exp Database'!M16*'Exp with units conversion'!$G16))</f>
        <v>#REF!</v>
      </c>
      <c r="O16" s="229" t="e">
        <f>IF(OR('Exp Database'!N16=Lists!$G$2,'Exp Database'!N16=Lists!$G$3,'Exp Database'!N16=0),0,IF($F16=Lists!$G$2,('Exp Database'!N16/'Exp with units conversion'!$H16)*'Exp with units conversion'!$G16,'Exp Database'!N16*'Exp with units conversion'!$G16))</f>
        <v>#REF!</v>
      </c>
      <c r="P16" s="229" t="e">
        <f>IF(OR('Exp Database'!O16=Lists!$G$2,'Exp Database'!O16=Lists!$G$3,'Exp Database'!O16=0),0,IF($F16=Lists!$G$2,('Exp Database'!O16/'Exp with units conversion'!$H16)*'Exp with units conversion'!$G16,'Exp Database'!O16*'Exp with units conversion'!$G16))</f>
        <v>#REF!</v>
      </c>
      <c r="Q16" s="229" t="e">
        <f>IF(OR('Exp Database'!P16=Lists!$G$2,'Exp Database'!P16=Lists!$G$3,'Exp Database'!P16=0),0,IF($F16=Lists!$G$2,('Exp Database'!P16/'Exp with units conversion'!$H16)*'Exp with units conversion'!$G16,'Exp Database'!P16*'Exp with units conversion'!$G16))</f>
        <v>#REF!</v>
      </c>
      <c r="R16" s="229" t="e">
        <f>IF(OR('Exp Database'!Q16=Lists!$G$2,'Exp Database'!Q16=Lists!$G$3,'Exp Database'!Q16=0),0,IF($F16=Lists!$G$2,('Exp Database'!Q16/'Exp with units conversion'!$H16)*'Exp with units conversion'!$G16,'Exp Database'!Q16*'Exp with units conversion'!$G16))</f>
        <v>#REF!</v>
      </c>
      <c r="S16" s="229" t="e">
        <f>IF(OR('Exp Database'!R16=Lists!$G$2,'Exp Database'!R16=Lists!$G$3,'Exp Database'!R16=0),0,IF($F16=Lists!$G$2,('Exp Database'!R16/'Exp with units conversion'!$H16)*'Exp with units conversion'!$G16,'Exp Database'!R16*'Exp with units conversion'!$G16))</f>
        <v>#REF!</v>
      </c>
      <c r="T16" s="229" t="e">
        <f>IF(OR('Exp Database'!S16=Lists!$G$2,'Exp Database'!S16=Lists!$G$3,'Exp Database'!S16=0),0,IF($F16=Lists!$G$2,('Exp Database'!S16/'Exp with units conversion'!$H16)*'Exp with units conversion'!$G16,'Exp Database'!S16*'Exp with units conversion'!$G16))</f>
        <v>#REF!</v>
      </c>
      <c r="U16" s="229" t="e">
        <f>IF(OR('Exp Database'!T16=Lists!$G$2,'Exp Database'!T16=Lists!$G$3,'Exp Database'!T16=0),0,IF($F16=Lists!$G$2,('Exp Database'!T16/'Exp with units conversion'!$H16)*'Exp with units conversion'!$G16,'Exp Database'!T16*'Exp with units conversion'!$G16))</f>
        <v>#REF!</v>
      </c>
      <c r="V16" s="229" t="e">
        <f>IF(OR('Exp Database'!U16=Lists!$G$2,'Exp Database'!U16=Lists!$G$3,'Exp Database'!U16=0),0,IF($F16=Lists!$G$2,('Exp Database'!U16/'Exp with units conversion'!$H16)*'Exp with units conversion'!$G16,'Exp Database'!U16*'Exp with units conversion'!$G16))</f>
        <v>#REF!</v>
      </c>
      <c r="W16" s="229" t="e">
        <f>IF(OR('Exp Database'!V16=Lists!$G$2,'Exp Database'!V16=Lists!$G$3,'Exp Database'!V16=0),0,IF($F16=Lists!$G$2,('Exp Database'!V16/'Exp with units conversion'!$H16)*'Exp with units conversion'!$G16,'Exp Database'!V16*'Exp with units conversion'!$G16))</f>
        <v>#REF!</v>
      </c>
      <c r="X16" s="229" t="e">
        <f>IF(OR('Exp Database'!W16=Lists!$G$2,'Exp Database'!W16=Lists!$G$3,'Exp Database'!W16=0),0,IF($F16=Lists!$G$2,('Exp Database'!W16/'Exp with units conversion'!$H16)*'Exp with units conversion'!$G16,'Exp Database'!W16*'Exp with units conversion'!$G16))</f>
        <v>#REF!</v>
      </c>
      <c r="Y16" s="229" t="e">
        <f>IF(OR('Exp Database'!X16=Lists!$G$2,'Exp Database'!X16=Lists!$G$3,'Exp Database'!X16=0),0,IF($F16=Lists!$G$2,('Exp Database'!X16/'Exp with units conversion'!$H16)*'Exp with units conversion'!$G16,'Exp Database'!X16*'Exp with units conversion'!$G16))</f>
        <v>#REF!</v>
      </c>
      <c r="Z16" s="229" t="e">
        <f>IF(OR('Exp Database'!Y16=Lists!$G$2,'Exp Database'!Y16=Lists!$G$3,'Exp Database'!Y16=0),0,IF($F16=Lists!$G$2,('Exp Database'!Y16/'Exp with units conversion'!$H16)*'Exp with units conversion'!$G16,'Exp Database'!Y16*'Exp with units conversion'!$G16))</f>
        <v>#REF!</v>
      </c>
      <c r="AA16" s="229" t="e">
        <f>IF(OR('Exp Database'!Z16=Lists!$G$2,'Exp Database'!Z16=Lists!$G$3,'Exp Database'!Z16=0),0,IF($F16=Lists!$G$2,('Exp Database'!Z16/'Exp with units conversion'!$H16)*'Exp with units conversion'!$G16,'Exp Database'!Z16*'Exp with units conversion'!$G16))</f>
        <v>#REF!</v>
      </c>
      <c r="AB16" s="229" t="e">
        <f>IF(OR('Exp Database'!AA16=Lists!$G$2,'Exp Database'!AA16=Lists!$G$3,'Exp Database'!AA16=0),0,IF($F16=Lists!$G$2,('Exp Database'!AA16/'Exp with units conversion'!$H16)*'Exp with units conversion'!$G16,'Exp Database'!AA16*'Exp with units conversion'!$G16))</f>
        <v>#REF!</v>
      </c>
      <c r="AC16" s="229" t="e">
        <f>IF(OR('Exp Database'!AB16=Lists!$G$2,'Exp Database'!AB16=Lists!$G$3,'Exp Database'!AB16=0),0,IF($F16=Lists!$G$2,('Exp Database'!AB16/'Exp with units conversion'!$H16)*'Exp with units conversion'!$G16,'Exp Database'!AB16*'Exp with units conversion'!$G16))</f>
        <v>#REF!</v>
      </c>
      <c r="AD16" s="229" t="e">
        <f>IF(OR('Exp Database'!AC16=Lists!$G$2,'Exp Database'!AC16=Lists!$G$3,'Exp Database'!AC16=0),0,IF($F16=Lists!$G$2,('Exp Database'!AC16/'Exp with units conversion'!$H16)*'Exp with units conversion'!$G16,'Exp Database'!AC16*'Exp with units conversion'!$G16))</f>
        <v>#REF!</v>
      </c>
      <c r="AE16" s="229" t="e">
        <f>IF(OR('Exp Database'!AD16=Lists!$G$2,'Exp Database'!AD16=Lists!$G$3,'Exp Database'!AD16=0),0,IF($F16=Lists!$G$2,('Exp Database'!AD16/'Exp with units conversion'!$H16)*'Exp with units conversion'!$G16,'Exp Database'!AD16*'Exp with units conversion'!$G16))</f>
        <v>#REF!</v>
      </c>
      <c r="AG16" t="e">
        <f t="shared" si="1"/>
        <v>#REF!</v>
      </c>
      <c r="AH16" s="229" t="e">
        <f t="shared" si="2"/>
        <v>#REF!</v>
      </c>
      <c r="AI16" s="229" t="e">
        <f t="shared" si="3"/>
        <v>#REF!</v>
      </c>
      <c r="AJ16" s="229" t="e">
        <f t="shared" si="4"/>
        <v>#REF!</v>
      </c>
    </row>
    <row r="17" spans="2:36" ht="15.75" thickBot="1" x14ac:dyDescent="0.3">
      <c r="B17" t="e">
        <f t="shared" si="0"/>
        <v>#REF!</v>
      </c>
      <c r="C17" s="169" t="e">
        <f>'Exp Database'!C17</f>
        <v>#REF!</v>
      </c>
      <c r="D17" s="169">
        <f>'Exp Database'!D17</f>
        <v>2017</v>
      </c>
      <c r="E17" s="169" t="e">
        <f>'Exp Database'!E17</f>
        <v>#REF!</v>
      </c>
      <c r="F17" s="169" t="e">
        <f>'Exp Database'!F17</f>
        <v>#REF!</v>
      </c>
      <c r="G17" s="169" t="e">
        <f>IF('Exp Database'!G17="Units ( x 1)",1,IF('Exp Database'!G17="Thousands (x 1,000)",1000,IF('Exp Database'!G17="Millions (x 1,000,000)",1000000,)))</f>
        <v>#REF!</v>
      </c>
      <c r="H17" s="170" t="e">
        <f>IF('Exp Database'!H17&gt;0,'Exp Database'!H17,'Exp Database'!J17)</f>
        <v>#REF!</v>
      </c>
      <c r="I17" s="170" t="e">
        <f>'Exp Database'!H17</f>
        <v>#REF!</v>
      </c>
      <c r="J17" s="169" t="e">
        <f>'Exp Database'!I17</f>
        <v>#REF!</v>
      </c>
      <c r="K17" s="170" t="e">
        <f>'Exp Database'!J17</f>
        <v>#REF!</v>
      </c>
      <c r="L17" s="267" t="str">
        <f>'Exp Database'!K17</f>
        <v>ARVs</v>
      </c>
      <c r="M17" s="229" t="str">
        <f>'Exp Database'!L17</f>
        <v>1.2.2.1</v>
      </c>
      <c r="N17" s="229" t="e">
        <f>IF(OR('Exp Database'!M17=Lists!$G$2,'Exp Database'!M17=Lists!$G$3,'Exp Database'!M17=0),0,IF($F17=Lists!$G$2,('Exp Database'!M17/'Exp with units conversion'!$H17)*'Exp with units conversion'!$G17,'Exp Database'!M17*'Exp with units conversion'!$G17))</f>
        <v>#REF!</v>
      </c>
      <c r="O17" s="229" t="e">
        <f>IF(OR('Exp Database'!N17=Lists!$G$2,'Exp Database'!N17=Lists!$G$3,'Exp Database'!N17=0),0,IF($F17=Lists!$G$2,('Exp Database'!N17/'Exp with units conversion'!$H17)*'Exp with units conversion'!$G17,'Exp Database'!N17*'Exp with units conversion'!$G17))</f>
        <v>#REF!</v>
      </c>
      <c r="P17" s="229" t="e">
        <f>IF(OR('Exp Database'!O17=Lists!$G$2,'Exp Database'!O17=Lists!$G$3,'Exp Database'!O17=0),0,IF($F17=Lists!$G$2,('Exp Database'!O17/'Exp with units conversion'!$H17)*'Exp with units conversion'!$G17,'Exp Database'!O17*'Exp with units conversion'!$G17))</f>
        <v>#REF!</v>
      </c>
      <c r="Q17" s="229" t="e">
        <f>IF(OR('Exp Database'!P17=Lists!$G$2,'Exp Database'!P17=Lists!$G$3,'Exp Database'!P17=0),0,IF($F17=Lists!$G$2,('Exp Database'!P17/'Exp with units conversion'!$H17)*'Exp with units conversion'!$G17,'Exp Database'!P17*'Exp with units conversion'!$G17))</f>
        <v>#REF!</v>
      </c>
      <c r="R17" s="229" t="e">
        <f>IF(OR('Exp Database'!Q17=Lists!$G$2,'Exp Database'!Q17=Lists!$G$3,'Exp Database'!Q17=0),0,IF($F17=Lists!$G$2,('Exp Database'!Q17/'Exp with units conversion'!$H17)*'Exp with units conversion'!$G17,'Exp Database'!Q17*'Exp with units conversion'!$G17))</f>
        <v>#REF!</v>
      </c>
      <c r="S17" s="229" t="e">
        <f>IF(OR('Exp Database'!R17=Lists!$G$2,'Exp Database'!R17=Lists!$G$3,'Exp Database'!R17=0),0,IF($F17=Lists!$G$2,('Exp Database'!R17/'Exp with units conversion'!$H17)*'Exp with units conversion'!$G17,'Exp Database'!R17*'Exp with units conversion'!$G17))</f>
        <v>#REF!</v>
      </c>
      <c r="T17" s="229" t="e">
        <f>IF(OR('Exp Database'!S17=Lists!$G$2,'Exp Database'!S17=Lists!$G$3,'Exp Database'!S17=0),0,IF($F17=Lists!$G$2,('Exp Database'!S17/'Exp with units conversion'!$H17)*'Exp with units conversion'!$G17,'Exp Database'!S17*'Exp with units conversion'!$G17))</f>
        <v>#REF!</v>
      </c>
      <c r="U17" s="229" t="e">
        <f>IF(OR('Exp Database'!T17=Lists!$G$2,'Exp Database'!T17=Lists!$G$3,'Exp Database'!T17=0),0,IF($F17=Lists!$G$2,('Exp Database'!T17/'Exp with units conversion'!$H17)*'Exp with units conversion'!$G17,'Exp Database'!T17*'Exp with units conversion'!$G17))</f>
        <v>#REF!</v>
      </c>
      <c r="V17" s="229" t="e">
        <f>IF(OR('Exp Database'!U17=Lists!$G$2,'Exp Database'!U17=Lists!$G$3,'Exp Database'!U17=0),0,IF($F17=Lists!$G$2,('Exp Database'!U17/'Exp with units conversion'!$H17)*'Exp with units conversion'!$G17,'Exp Database'!U17*'Exp with units conversion'!$G17))</f>
        <v>#REF!</v>
      </c>
      <c r="W17" s="229" t="e">
        <f>IF(OR('Exp Database'!V17=Lists!$G$2,'Exp Database'!V17=Lists!$G$3,'Exp Database'!V17=0),0,IF($F17=Lists!$G$2,('Exp Database'!V17/'Exp with units conversion'!$H17)*'Exp with units conversion'!$G17,'Exp Database'!V17*'Exp with units conversion'!$G17))</f>
        <v>#REF!</v>
      </c>
      <c r="X17" s="229" t="e">
        <f>IF(OR('Exp Database'!W17=Lists!$G$2,'Exp Database'!W17=Lists!$G$3,'Exp Database'!W17=0),0,IF($F17=Lists!$G$2,('Exp Database'!W17/'Exp with units conversion'!$H17)*'Exp with units conversion'!$G17,'Exp Database'!W17*'Exp with units conversion'!$G17))</f>
        <v>#REF!</v>
      </c>
      <c r="Y17" s="229" t="e">
        <f>IF(OR('Exp Database'!X17=Lists!$G$2,'Exp Database'!X17=Lists!$G$3,'Exp Database'!X17=0),0,IF($F17=Lists!$G$2,('Exp Database'!X17/'Exp with units conversion'!$H17)*'Exp with units conversion'!$G17,'Exp Database'!X17*'Exp with units conversion'!$G17))</f>
        <v>#REF!</v>
      </c>
      <c r="Z17" s="229" t="e">
        <f>IF(OR('Exp Database'!Y17=Lists!$G$2,'Exp Database'!Y17=Lists!$G$3,'Exp Database'!Y17=0),0,IF($F17=Lists!$G$2,('Exp Database'!Y17/'Exp with units conversion'!$H17)*'Exp with units conversion'!$G17,'Exp Database'!Y17*'Exp with units conversion'!$G17))</f>
        <v>#REF!</v>
      </c>
      <c r="AA17" s="229" t="e">
        <f>IF(OR('Exp Database'!Z17=Lists!$G$2,'Exp Database'!Z17=Lists!$G$3,'Exp Database'!Z17=0),0,IF($F17=Lists!$G$2,('Exp Database'!Z17/'Exp with units conversion'!$H17)*'Exp with units conversion'!$G17,'Exp Database'!Z17*'Exp with units conversion'!$G17))</f>
        <v>#REF!</v>
      </c>
      <c r="AB17" s="229" t="e">
        <f>IF(OR('Exp Database'!AA17=Lists!$G$2,'Exp Database'!AA17=Lists!$G$3,'Exp Database'!AA17=0),0,IF($F17=Lists!$G$2,('Exp Database'!AA17/'Exp with units conversion'!$H17)*'Exp with units conversion'!$G17,'Exp Database'!AA17*'Exp with units conversion'!$G17))</f>
        <v>#REF!</v>
      </c>
      <c r="AC17" s="229" t="e">
        <f>IF(OR('Exp Database'!AB17=Lists!$G$2,'Exp Database'!AB17=Lists!$G$3,'Exp Database'!AB17=0),0,IF($F17=Lists!$G$2,('Exp Database'!AB17/'Exp with units conversion'!$H17)*'Exp with units conversion'!$G17,'Exp Database'!AB17*'Exp with units conversion'!$G17))</f>
        <v>#REF!</v>
      </c>
      <c r="AD17" s="229" t="e">
        <f>IF(OR('Exp Database'!AC17=Lists!$G$2,'Exp Database'!AC17=Lists!$G$3,'Exp Database'!AC17=0),0,IF($F17=Lists!$G$2,('Exp Database'!AC17/'Exp with units conversion'!$H17)*'Exp with units conversion'!$G17,'Exp Database'!AC17*'Exp with units conversion'!$G17))</f>
        <v>#REF!</v>
      </c>
      <c r="AE17" s="229" t="e">
        <f>IF(OR('Exp Database'!AD17=Lists!$G$2,'Exp Database'!AD17=Lists!$G$3,'Exp Database'!AD17=0),0,IF($F17=Lists!$G$2,('Exp Database'!AD17/'Exp with units conversion'!$H17)*'Exp with units conversion'!$G17,'Exp Database'!AD17*'Exp with units conversion'!$G17))</f>
        <v>#REF!</v>
      </c>
      <c r="AG17" t="e">
        <f t="shared" si="1"/>
        <v>#REF!</v>
      </c>
      <c r="AH17" s="229" t="e">
        <f t="shared" si="2"/>
        <v>#REF!</v>
      </c>
      <c r="AI17" s="229" t="e">
        <f t="shared" si="3"/>
        <v>#REF!</v>
      </c>
      <c r="AJ17" s="229" t="e">
        <f t="shared" si="4"/>
        <v>#REF!</v>
      </c>
    </row>
    <row r="18" spans="2:36" ht="30.75" thickBot="1" x14ac:dyDescent="0.3">
      <c r="B18" t="e">
        <f t="shared" si="0"/>
        <v>#REF!</v>
      </c>
      <c r="C18" s="169" t="e">
        <f>'Exp Database'!C18</f>
        <v>#REF!</v>
      </c>
      <c r="D18" s="169">
        <f>'Exp Database'!D18</f>
        <v>2017</v>
      </c>
      <c r="E18" s="169" t="e">
        <f>'Exp Database'!E18</f>
        <v>#REF!</v>
      </c>
      <c r="F18" s="169" t="e">
        <f>'Exp Database'!F18</f>
        <v>#REF!</v>
      </c>
      <c r="G18" s="169" t="e">
        <f>IF('Exp Database'!G18="Units ( x 1)",1,IF('Exp Database'!G18="Thousands (x 1,000)",1000,IF('Exp Database'!G18="Millions (x 1,000,000)",1000000,)))</f>
        <v>#REF!</v>
      </c>
      <c r="H18" s="170" t="e">
        <f>IF('Exp Database'!H18&gt;0,'Exp Database'!H18,'Exp Database'!J18)</f>
        <v>#REF!</v>
      </c>
      <c r="I18" s="170" t="e">
        <f>'Exp Database'!H18</f>
        <v>#REF!</v>
      </c>
      <c r="J18" s="169" t="e">
        <f>'Exp Database'!I18</f>
        <v>#REF!</v>
      </c>
      <c r="K18" s="170" t="e">
        <f>'Exp Database'!J18</f>
        <v>#REF!</v>
      </c>
      <c r="L18" s="267" t="str">
        <f>'Exp Database'!K18</f>
        <v>Other direct and indirect costs</v>
      </c>
      <c r="M18" s="229" t="str">
        <f>'Exp Database'!L18</f>
        <v>1.2.2.2</v>
      </c>
      <c r="N18" s="229" t="e">
        <f>IF(OR('Exp Database'!M18=Lists!$G$2,'Exp Database'!M18=Lists!$G$3,'Exp Database'!M18=0),0,IF($F18=Lists!$G$2,('Exp Database'!M18/'Exp with units conversion'!$H18)*'Exp with units conversion'!$G18,'Exp Database'!M18*'Exp with units conversion'!$G18))</f>
        <v>#REF!</v>
      </c>
      <c r="O18" s="229" t="e">
        <f>IF(OR('Exp Database'!N18=Lists!$G$2,'Exp Database'!N18=Lists!$G$3,'Exp Database'!N18=0),0,IF($F18=Lists!$G$2,('Exp Database'!N18/'Exp with units conversion'!$H18)*'Exp with units conversion'!$G18,'Exp Database'!N18*'Exp with units conversion'!$G18))</f>
        <v>#REF!</v>
      </c>
      <c r="P18" s="229" t="e">
        <f>IF(OR('Exp Database'!O18=Lists!$G$2,'Exp Database'!O18=Lists!$G$3,'Exp Database'!O18=0),0,IF($F18=Lists!$G$2,('Exp Database'!O18/'Exp with units conversion'!$H18)*'Exp with units conversion'!$G18,'Exp Database'!O18*'Exp with units conversion'!$G18))</f>
        <v>#REF!</v>
      </c>
      <c r="Q18" s="229" t="e">
        <f>IF(OR('Exp Database'!P18=Lists!$G$2,'Exp Database'!P18=Lists!$G$3,'Exp Database'!P18=0),0,IF($F18=Lists!$G$2,('Exp Database'!P18/'Exp with units conversion'!$H18)*'Exp with units conversion'!$G18,'Exp Database'!P18*'Exp with units conversion'!$G18))</f>
        <v>#REF!</v>
      </c>
      <c r="R18" s="229" t="e">
        <f>IF(OR('Exp Database'!Q18=Lists!$G$2,'Exp Database'!Q18=Lists!$G$3,'Exp Database'!Q18=0),0,IF($F18=Lists!$G$2,('Exp Database'!Q18/'Exp with units conversion'!$H18)*'Exp with units conversion'!$G18,'Exp Database'!Q18*'Exp with units conversion'!$G18))</f>
        <v>#REF!</v>
      </c>
      <c r="S18" s="229" t="e">
        <f>IF(OR('Exp Database'!R18=Lists!$G$2,'Exp Database'!R18=Lists!$G$3,'Exp Database'!R18=0),0,IF($F18=Lists!$G$2,('Exp Database'!R18/'Exp with units conversion'!$H18)*'Exp with units conversion'!$G18,'Exp Database'!R18*'Exp with units conversion'!$G18))</f>
        <v>#REF!</v>
      </c>
      <c r="T18" s="229" t="e">
        <f>IF(OR('Exp Database'!S18=Lists!$G$2,'Exp Database'!S18=Lists!$G$3,'Exp Database'!S18=0),0,IF($F18=Lists!$G$2,('Exp Database'!S18/'Exp with units conversion'!$H18)*'Exp with units conversion'!$G18,'Exp Database'!S18*'Exp with units conversion'!$G18))</f>
        <v>#REF!</v>
      </c>
      <c r="U18" s="229" t="e">
        <f>IF(OR('Exp Database'!T18=Lists!$G$2,'Exp Database'!T18=Lists!$G$3,'Exp Database'!T18=0),0,IF($F18=Lists!$G$2,('Exp Database'!T18/'Exp with units conversion'!$H18)*'Exp with units conversion'!$G18,'Exp Database'!T18*'Exp with units conversion'!$G18))</f>
        <v>#REF!</v>
      </c>
      <c r="V18" s="229" t="e">
        <f>IF(OR('Exp Database'!U18=Lists!$G$2,'Exp Database'!U18=Lists!$G$3,'Exp Database'!U18=0),0,IF($F18=Lists!$G$2,('Exp Database'!U18/'Exp with units conversion'!$H18)*'Exp with units conversion'!$G18,'Exp Database'!U18*'Exp with units conversion'!$G18))</f>
        <v>#REF!</v>
      </c>
      <c r="W18" s="229" t="e">
        <f>IF(OR('Exp Database'!V18=Lists!$G$2,'Exp Database'!V18=Lists!$G$3,'Exp Database'!V18=0),0,IF($F18=Lists!$G$2,('Exp Database'!V18/'Exp with units conversion'!$H18)*'Exp with units conversion'!$G18,'Exp Database'!V18*'Exp with units conversion'!$G18))</f>
        <v>#REF!</v>
      </c>
      <c r="X18" s="229" t="e">
        <f>IF(OR('Exp Database'!W18=Lists!$G$2,'Exp Database'!W18=Lists!$G$3,'Exp Database'!W18=0),0,IF($F18=Lists!$G$2,('Exp Database'!W18/'Exp with units conversion'!$H18)*'Exp with units conversion'!$G18,'Exp Database'!W18*'Exp with units conversion'!$G18))</f>
        <v>#REF!</v>
      </c>
      <c r="Y18" s="229" t="e">
        <f>IF(OR('Exp Database'!X18=Lists!$G$2,'Exp Database'!X18=Lists!$G$3,'Exp Database'!X18=0),0,IF($F18=Lists!$G$2,('Exp Database'!X18/'Exp with units conversion'!$H18)*'Exp with units conversion'!$G18,'Exp Database'!X18*'Exp with units conversion'!$G18))</f>
        <v>#REF!</v>
      </c>
      <c r="Z18" s="229" t="e">
        <f>IF(OR('Exp Database'!Y18=Lists!$G$2,'Exp Database'!Y18=Lists!$G$3,'Exp Database'!Y18=0),0,IF($F18=Lists!$G$2,('Exp Database'!Y18/'Exp with units conversion'!$H18)*'Exp with units conversion'!$G18,'Exp Database'!Y18*'Exp with units conversion'!$G18))</f>
        <v>#REF!</v>
      </c>
      <c r="AA18" s="229" t="e">
        <f>IF(OR('Exp Database'!Z18=Lists!$G$2,'Exp Database'!Z18=Lists!$G$3,'Exp Database'!Z18=0),0,IF($F18=Lists!$G$2,('Exp Database'!Z18/'Exp with units conversion'!$H18)*'Exp with units conversion'!$G18,'Exp Database'!Z18*'Exp with units conversion'!$G18))</f>
        <v>#REF!</v>
      </c>
      <c r="AB18" s="229" t="e">
        <f>IF(OR('Exp Database'!AA18=Lists!$G$2,'Exp Database'!AA18=Lists!$G$3,'Exp Database'!AA18=0),0,IF($F18=Lists!$G$2,('Exp Database'!AA18/'Exp with units conversion'!$H18)*'Exp with units conversion'!$G18,'Exp Database'!AA18*'Exp with units conversion'!$G18))</f>
        <v>#REF!</v>
      </c>
      <c r="AC18" s="229" t="e">
        <f>IF(OR('Exp Database'!AB18=Lists!$G$2,'Exp Database'!AB18=Lists!$G$3,'Exp Database'!AB18=0),0,IF($F18=Lists!$G$2,('Exp Database'!AB18/'Exp with units conversion'!$H18)*'Exp with units conversion'!$G18,'Exp Database'!AB18*'Exp with units conversion'!$G18))</f>
        <v>#REF!</v>
      </c>
      <c r="AD18" s="229" t="e">
        <f>IF(OR('Exp Database'!AC18=Lists!$G$2,'Exp Database'!AC18=Lists!$G$3,'Exp Database'!AC18=0),0,IF($F18=Lists!$G$2,('Exp Database'!AC18/'Exp with units conversion'!$H18)*'Exp with units conversion'!$G18,'Exp Database'!AC18*'Exp with units conversion'!$G18))</f>
        <v>#REF!</v>
      </c>
      <c r="AE18" s="229" t="e">
        <f>IF(OR('Exp Database'!AD18=Lists!$G$2,'Exp Database'!AD18=Lists!$G$3,'Exp Database'!AD18=0),0,IF($F18=Lists!$G$2,('Exp Database'!AD18/'Exp with units conversion'!$H18)*'Exp with units conversion'!$G18,'Exp Database'!AD18*'Exp with units conversion'!$G18))</f>
        <v>#REF!</v>
      </c>
      <c r="AG18" t="e">
        <f t="shared" si="1"/>
        <v>#REF!</v>
      </c>
      <c r="AH18" s="229" t="e">
        <f t="shared" si="2"/>
        <v>#REF!</v>
      </c>
      <c r="AI18" s="229" t="e">
        <f t="shared" si="3"/>
        <v>#REF!</v>
      </c>
      <c r="AJ18" s="229" t="e">
        <f t="shared" si="4"/>
        <v>#REF!</v>
      </c>
    </row>
    <row r="19" spans="2:36" ht="30.75" thickBot="1" x14ac:dyDescent="0.3">
      <c r="B19" t="e">
        <f t="shared" si="0"/>
        <v>#REF!</v>
      </c>
      <c r="C19" s="169" t="e">
        <f>'Exp Database'!C19</f>
        <v>#REF!</v>
      </c>
      <c r="D19" s="169">
        <f>'Exp Database'!D19</f>
        <v>2017</v>
      </c>
      <c r="E19" s="169" t="e">
        <f>'Exp Database'!E19</f>
        <v>#REF!</v>
      </c>
      <c r="F19" s="169" t="e">
        <f>'Exp Database'!F19</f>
        <v>#REF!</v>
      </c>
      <c r="G19" s="169" t="e">
        <f>IF('Exp Database'!G19="Units ( x 1)",1,IF('Exp Database'!G19="Thousands (x 1,000)",1000,IF('Exp Database'!G19="Millions (x 1,000,000)",1000000,)))</f>
        <v>#REF!</v>
      </c>
      <c r="H19" s="170" t="e">
        <f>IF('Exp Database'!H19&gt;0,'Exp Database'!H19,'Exp Database'!J19)</f>
        <v>#REF!</v>
      </c>
      <c r="I19" s="170" t="e">
        <f>'Exp Database'!H19</f>
        <v>#REF!</v>
      </c>
      <c r="J19" s="169" t="e">
        <f>'Exp Database'!I19</f>
        <v>#REF!</v>
      </c>
      <c r="K19" s="170" t="e">
        <f>'Exp Database'!J19</f>
        <v>#REF!</v>
      </c>
      <c r="L19" s="267" t="str">
        <f>'Exp Database'!K19</f>
        <v xml:space="preserve"> Not disaggregated by type of cost</v>
      </c>
      <c r="M19" s="229" t="str">
        <f>'Exp Database'!L19</f>
        <v>1.2.2.3</v>
      </c>
      <c r="N19" s="229" t="e">
        <f>IF(OR('Exp Database'!M19=Lists!$G$2,'Exp Database'!M19=Lists!$G$3,'Exp Database'!M19=0),0,IF($F19=Lists!$G$2,('Exp Database'!M19/'Exp with units conversion'!$H19)*'Exp with units conversion'!$G19,'Exp Database'!M19*'Exp with units conversion'!$G19))</f>
        <v>#REF!</v>
      </c>
      <c r="O19" s="229" t="e">
        <f>IF(OR('Exp Database'!N19=Lists!$G$2,'Exp Database'!N19=Lists!$G$3,'Exp Database'!N19=0),0,IF($F19=Lists!$G$2,('Exp Database'!N19/'Exp with units conversion'!$H19)*'Exp with units conversion'!$G19,'Exp Database'!N19*'Exp with units conversion'!$G19))</f>
        <v>#REF!</v>
      </c>
      <c r="P19" s="229" t="e">
        <f>IF(OR('Exp Database'!O19=Lists!$G$2,'Exp Database'!O19=Lists!$G$3,'Exp Database'!O19=0),0,IF($F19=Lists!$G$2,('Exp Database'!O19/'Exp with units conversion'!$H19)*'Exp with units conversion'!$G19,'Exp Database'!O19*'Exp with units conversion'!$G19))</f>
        <v>#REF!</v>
      </c>
      <c r="Q19" s="229" t="e">
        <f>IF(OR('Exp Database'!P19=Lists!$G$2,'Exp Database'!P19=Lists!$G$3,'Exp Database'!P19=0),0,IF($F19=Lists!$G$2,('Exp Database'!P19/'Exp with units conversion'!$H19)*'Exp with units conversion'!$G19,'Exp Database'!P19*'Exp with units conversion'!$G19))</f>
        <v>#REF!</v>
      </c>
      <c r="R19" s="229" t="e">
        <f>IF(OR('Exp Database'!Q19=Lists!$G$2,'Exp Database'!Q19=Lists!$G$3,'Exp Database'!Q19=0),0,IF($F19=Lists!$G$2,('Exp Database'!Q19/'Exp with units conversion'!$H19)*'Exp with units conversion'!$G19,'Exp Database'!Q19*'Exp with units conversion'!$G19))</f>
        <v>#REF!</v>
      </c>
      <c r="S19" s="229" t="e">
        <f>IF(OR('Exp Database'!R19=Lists!$G$2,'Exp Database'!R19=Lists!$G$3,'Exp Database'!R19=0),0,IF($F19=Lists!$G$2,('Exp Database'!R19/'Exp with units conversion'!$H19)*'Exp with units conversion'!$G19,'Exp Database'!R19*'Exp with units conversion'!$G19))</f>
        <v>#REF!</v>
      </c>
      <c r="T19" s="229" t="e">
        <f>IF(OR('Exp Database'!S19=Lists!$G$2,'Exp Database'!S19=Lists!$G$3,'Exp Database'!S19=0),0,IF($F19=Lists!$G$2,('Exp Database'!S19/'Exp with units conversion'!$H19)*'Exp with units conversion'!$G19,'Exp Database'!S19*'Exp with units conversion'!$G19))</f>
        <v>#REF!</v>
      </c>
      <c r="U19" s="229" t="e">
        <f>IF(OR('Exp Database'!T19=Lists!$G$2,'Exp Database'!T19=Lists!$G$3,'Exp Database'!T19=0),0,IF($F19=Lists!$G$2,('Exp Database'!T19/'Exp with units conversion'!$H19)*'Exp with units conversion'!$G19,'Exp Database'!T19*'Exp with units conversion'!$G19))</f>
        <v>#REF!</v>
      </c>
      <c r="V19" s="229" t="e">
        <f>IF(OR('Exp Database'!U19=Lists!$G$2,'Exp Database'!U19=Lists!$G$3,'Exp Database'!U19=0),0,IF($F19=Lists!$G$2,('Exp Database'!U19/'Exp with units conversion'!$H19)*'Exp with units conversion'!$G19,'Exp Database'!U19*'Exp with units conversion'!$G19))</f>
        <v>#REF!</v>
      </c>
      <c r="W19" s="229" t="e">
        <f>IF(OR('Exp Database'!V19=Lists!$G$2,'Exp Database'!V19=Lists!$G$3,'Exp Database'!V19=0),0,IF($F19=Lists!$G$2,('Exp Database'!V19/'Exp with units conversion'!$H19)*'Exp with units conversion'!$G19,'Exp Database'!V19*'Exp with units conversion'!$G19))</f>
        <v>#REF!</v>
      </c>
      <c r="X19" s="229" t="e">
        <f>IF(OR('Exp Database'!W19=Lists!$G$2,'Exp Database'!W19=Lists!$G$3,'Exp Database'!W19=0),0,IF($F19=Lists!$G$2,('Exp Database'!W19/'Exp with units conversion'!$H19)*'Exp with units conversion'!$G19,'Exp Database'!W19*'Exp with units conversion'!$G19))</f>
        <v>#REF!</v>
      </c>
      <c r="Y19" s="229" t="e">
        <f>IF(OR('Exp Database'!X19=Lists!$G$2,'Exp Database'!X19=Lists!$G$3,'Exp Database'!X19=0),0,IF($F19=Lists!$G$2,('Exp Database'!X19/'Exp with units conversion'!$H19)*'Exp with units conversion'!$G19,'Exp Database'!X19*'Exp with units conversion'!$G19))</f>
        <v>#REF!</v>
      </c>
      <c r="Z19" s="229" t="e">
        <f>IF(OR('Exp Database'!Y19=Lists!$G$2,'Exp Database'!Y19=Lists!$G$3,'Exp Database'!Y19=0),0,IF($F19=Lists!$G$2,('Exp Database'!Y19/'Exp with units conversion'!$H19)*'Exp with units conversion'!$G19,'Exp Database'!Y19*'Exp with units conversion'!$G19))</f>
        <v>#REF!</v>
      </c>
      <c r="AA19" s="229" t="e">
        <f>IF(OR('Exp Database'!Z19=Lists!$G$2,'Exp Database'!Z19=Lists!$G$3,'Exp Database'!Z19=0),0,IF($F19=Lists!$G$2,('Exp Database'!Z19/'Exp with units conversion'!$H19)*'Exp with units conversion'!$G19,'Exp Database'!Z19*'Exp with units conversion'!$G19))</f>
        <v>#REF!</v>
      </c>
      <c r="AB19" s="229" t="e">
        <f>IF(OR('Exp Database'!AA19=Lists!$G$2,'Exp Database'!AA19=Lists!$G$3,'Exp Database'!AA19=0),0,IF($F19=Lists!$G$2,('Exp Database'!AA19/'Exp with units conversion'!$H19)*'Exp with units conversion'!$G19,'Exp Database'!AA19*'Exp with units conversion'!$G19))</f>
        <v>#REF!</v>
      </c>
      <c r="AC19" s="229" t="e">
        <f>IF(OR('Exp Database'!AB19=Lists!$G$2,'Exp Database'!AB19=Lists!$G$3,'Exp Database'!AB19=0),0,IF($F19=Lists!$G$2,('Exp Database'!AB19/'Exp with units conversion'!$H19)*'Exp with units conversion'!$G19,'Exp Database'!AB19*'Exp with units conversion'!$G19))</f>
        <v>#REF!</v>
      </c>
      <c r="AD19" s="229" t="e">
        <f>IF(OR('Exp Database'!AC19=Lists!$G$2,'Exp Database'!AC19=Lists!$G$3,'Exp Database'!AC19=0),0,IF($F19=Lists!$G$2,('Exp Database'!AC19/'Exp with units conversion'!$H19)*'Exp with units conversion'!$G19,'Exp Database'!AC19*'Exp with units conversion'!$G19))</f>
        <v>#REF!</v>
      </c>
      <c r="AE19" s="229" t="e">
        <f>IF(OR('Exp Database'!AD19=Lists!$G$2,'Exp Database'!AD19=Lists!$G$3,'Exp Database'!AD19=0),0,IF($F19=Lists!$G$2,('Exp Database'!AD19/'Exp with units conversion'!$H19)*'Exp with units conversion'!$G19,'Exp Database'!AD19*'Exp with units conversion'!$G19))</f>
        <v>#REF!</v>
      </c>
      <c r="AG19" t="e">
        <f t="shared" si="1"/>
        <v>#REF!</v>
      </c>
      <c r="AH19" s="229" t="e">
        <f t="shared" si="2"/>
        <v>#REF!</v>
      </c>
      <c r="AI19" s="229" t="e">
        <f t="shared" si="3"/>
        <v>#REF!</v>
      </c>
      <c r="AJ19" s="229" t="e">
        <f t="shared" si="4"/>
        <v>#REF!</v>
      </c>
    </row>
    <row r="20" spans="2:36" ht="75.75" thickBot="1" x14ac:dyDescent="0.3">
      <c r="B20" t="e">
        <f t="shared" si="0"/>
        <v>#REF!</v>
      </c>
      <c r="C20" s="169" t="e">
        <f>'Exp Database'!C20</f>
        <v>#REF!</v>
      </c>
      <c r="D20" s="169">
        <f>'Exp Database'!D20</f>
        <v>2017</v>
      </c>
      <c r="E20" s="169" t="e">
        <f>'Exp Database'!E20</f>
        <v>#REF!</v>
      </c>
      <c r="F20" s="169" t="e">
        <f>'Exp Database'!F20</f>
        <v>#REF!</v>
      </c>
      <c r="G20" s="169" t="e">
        <f>IF('Exp Database'!G20="Units ( x 1)",1,IF('Exp Database'!G20="Thousands (x 1,000)",1000,IF('Exp Database'!G20="Millions (x 1,000,000)",1000000,)))</f>
        <v>#REF!</v>
      </c>
      <c r="H20" s="170" t="e">
        <f>IF('Exp Database'!H20&gt;0,'Exp Database'!H20,'Exp Database'!J20)</f>
        <v>#REF!</v>
      </c>
      <c r="I20" s="170" t="e">
        <f>'Exp Database'!H20</f>
        <v>#REF!</v>
      </c>
      <c r="J20" s="169" t="e">
        <f>'Exp Database'!I20</f>
        <v>#REF!</v>
      </c>
      <c r="K20" s="170" t="e">
        <f>'Exp Database'!J20</f>
        <v>#REF!</v>
      </c>
      <c r="L20" s="267" t="str">
        <f>'Exp Database'!K20</f>
        <v>Specific HIV-related laboratory monitoring (CD4, viral load), including:</v>
      </c>
      <c r="M20" s="229">
        <f>'Exp Database'!L20</f>
        <v>1.3</v>
      </c>
      <c r="N20" s="229" t="e">
        <f>IF(OR('Exp Database'!M20=Lists!$G$2,'Exp Database'!M20=Lists!$G$3,'Exp Database'!M20=0),0,IF($F20=Lists!$G$2,('Exp Database'!M20/'Exp with units conversion'!$H20)*'Exp with units conversion'!$G20,'Exp Database'!M20*'Exp with units conversion'!$G20))</f>
        <v>#REF!</v>
      </c>
      <c r="O20" s="229" t="e">
        <f>IF(OR('Exp Database'!N20=Lists!$G$2,'Exp Database'!N20=Lists!$G$3,'Exp Database'!N20=0),0,IF($F20=Lists!$G$2,('Exp Database'!N20/'Exp with units conversion'!$H20)*'Exp with units conversion'!$G20,'Exp Database'!N20*'Exp with units conversion'!$G20))</f>
        <v>#REF!</v>
      </c>
      <c r="P20" s="229" t="e">
        <f>IF(OR('Exp Database'!O20=Lists!$G$2,'Exp Database'!O20=Lists!$G$3,'Exp Database'!O20=0),0,IF($F20=Lists!$G$2,('Exp Database'!O20/'Exp with units conversion'!$H20)*'Exp with units conversion'!$G20,'Exp Database'!O20*'Exp with units conversion'!$G20))</f>
        <v>#REF!</v>
      </c>
      <c r="Q20" s="229" t="e">
        <f>IF(OR('Exp Database'!P20=Lists!$G$2,'Exp Database'!P20=Lists!$G$3,'Exp Database'!P20=0),0,IF($F20=Lists!$G$2,('Exp Database'!P20/'Exp with units conversion'!$H20)*'Exp with units conversion'!$G20,'Exp Database'!P20*'Exp with units conversion'!$G20))</f>
        <v>#REF!</v>
      </c>
      <c r="R20" s="229" t="e">
        <f>IF(OR('Exp Database'!Q20=Lists!$G$2,'Exp Database'!Q20=Lists!$G$3,'Exp Database'!Q20=0),0,IF($F20=Lists!$G$2,('Exp Database'!Q20/'Exp with units conversion'!$H20)*'Exp with units conversion'!$G20,'Exp Database'!Q20*'Exp with units conversion'!$G20))</f>
        <v>#REF!</v>
      </c>
      <c r="S20" s="229" t="e">
        <f>IF(OR('Exp Database'!R20=Lists!$G$2,'Exp Database'!R20=Lists!$G$3,'Exp Database'!R20=0),0,IF($F20=Lists!$G$2,('Exp Database'!R20/'Exp with units conversion'!$H20)*'Exp with units conversion'!$G20,'Exp Database'!R20*'Exp with units conversion'!$G20))</f>
        <v>#REF!</v>
      </c>
      <c r="T20" s="229" t="e">
        <f>IF(OR('Exp Database'!S20=Lists!$G$2,'Exp Database'!S20=Lists!$G$3,'Exp Database'!S20=0),0,IF($F20=Lists!$G$2,('Exp Database'!S20/'Exp with units conversion'!$H20)*'Exp with units conversion'!$G20,'Exp Database'!S20*'Exp with units conversion'!$G20))</f>
        <v>#REF!</v>
      </c>
      <c r="U20" s="229" t="e">
        <f>IF(OR('Exp Database'!T20=Lists!$G$2,'Exp Database'!T20=Lists!$G$3,'Exp Database'!T20=0),0,IF($F20=Lists!$G$2,('Exp Database'!T20/'Exp with units conversion'!$H20)*'Exp with units conversion'!$G20,'Exp Database'!T20*'Exp with units conversion'!$G20))</f>
        <v>#REF!</v>
      </c>
      <c r="V20" s="229" t="e">
        <f>IF(OR('Exp Database'!U20=Lists!$G$2,'Exp Database'!U20=Lists!$G$3,'Exp Database'!U20=0),0,IF($F20=Lists!$G$2,('Exp Database'!U20/'Exp with units conversion'!$H20)*'Exp with units conversion'!$G20,'Exp Database'!U20*'Exp with units conversion'!$G20))</f>
        <v>#REF!</v>
      </c>
      <c r="W20" s="229" t="e">
        <f>IF(OR('Exp Database'!V20=Lists!$G$2,'Exp Database'!V20=Lists!$G$3,'Exp Database'!V20=0),0,IF($F20=Lists!$G$2,('Exp Database'!V20/'Exp with units conversion'!$H20)*'Exp with units conversion'!$G20,'Exp Database'!V20*'Exp with units conversion'!$G20))</f>
        <v>#REF!</v>
      </c>
      <c r="X20" s="229" t="e">
        <f>IF(OR('Exp Database'!W20=Lists!$G$2,'Exp Database'!W20=Lists!$G$3,'Exp Database'!W20=0),0,IF($F20=Lists!$G$2,('Exp Database'!W20/'Exp with units conversion'!$H20)*'Exp with units conversion'!$G20,'Exp Database'!W20*'Exp with units conversion'!$G20))</f>
        <v>#REF!</v>
      </c>
      <c r="Y20" s="229" t="e">
        <f>IF(OR('Exp Database'!X20=Lists!$G$2,'Exp Database'!X20=Lists!$G$3,'Exp Database'!X20=0),0,IF($F20=Lists!$G$2,('Exp Database'!X20/'Exp with units conversion'!$H20)*'Exp with units conversion'!$G20,'Exp Database'!X20*'Exp with units conversion'!$G20))</f>
        <v>#REF!</v>
      </c>
      <c r="Z20" s="229" t="e">
        <f>IF(OR('Exp Database'!Y20=Lists!$G$2,'Exp Database'!Y20=Lists!$G$3,'Exp Database'!Y20=0),0,IF($F20=Lists!$G$2,('Exp Database'!Y20/'Exp with units conversion'!$H20)*'Exp with units conversion'!$G20,'Exp Database'!Y20*'Exp with units conversion'!$G20))</f>
        <v>#REF!</v>
      </c>
      <c r="AA20" s="229" t="e">
        <f>IF(OR('Exp Database'!Z20=Lists!$G$2,'Exp Database'!Z20=Lists!$G$3,'Exp Database'!Z20=0),0,IF($F20=Lists!$G$2,('Exp Database'!Z20/'Exp with units conversion'!$H20)*'Exp with units conversion'!$G20,'Exp Database'!Z20*'Exp with units conversion'!$G20))</f>
        <v>#REF!</v>
      </c>
      <c r="AB20" s="229" t="e">
        <f>IF(OR('Exp Database'!AA20=Lists!$G$2,'Exp Database'!AA20=Lists!$G$3,'Exp Database'!AA20=0),0,IF($F20=Lists!$G$2,('Exp Database'!AA20/'Exp with units conversion'!$H20)*'Exp with units conversion'!$G20,'Exp Database'!AA20*'Exp with units conversion'!$G20))</f>
        <v>#REF!</v>
      </c>
      <c r="AC20" s="229" t="e">
        <f>IF(OR('Exp Database'!AB20=Lists!$G$2,'Exp Database'!AB20=Lists!$G$3,'Exp Database'!AB20=0),0,IF($F20=Lists!$G$2,('Exp Database'!AB20/'Exp with units conversion'!$H20)*'Exp with units conversion'!$G20,'Exp Database'!AB20*'Exp with units conversion'!$G20))</f>
        <v>#REF!</v>
      </c>
      <c r="AD20" s="229" t="e">
        <f>IF(OR('Exp Database'!AC20=Lists!$G$2,'Exp Database'!AC20=Lists!$G$3,'Exp Database'!AC20=0),0,IF($F20=Lists!$G$2,('Exp Database'!AC20/'Exp with units conversion'!$H20)*'Exp with units conversion'!$G20,'Exp Database'!AC20*'Exp with units conversion'!$G20))</f>
        <v>#REF!</v>
      </c>
      <c r="AE20" s="229" t="e">
        <f>IF(OR('Exp Database'!AD20=Lists!$G$2,'Exp Database'!AD20=Lists!$G$3,'Exp Database'!AD20=0),0,IF($F20=Lists!$G$2,('Exp Database'!AD20/'Exp with units conversion'!$H20)*'Exp with units conversion'!$G20,'Exp Database'!AD20*'Exp with units conversion'!$G20))</f>
        <v>#REF!</v>
      </c>
      <c r="AG20" t="e">
        <f t="shared" si="1"/>
        <v>#REF!</v>
      </c>
      <c r="AH20" s="229" t="e">
        <f t="shared" si="2"/>
        <v>#REF!</v>
      </c>
      <c r="AI20" s="229" t="e">
        <f t="shared" si="3"/>
        <v>#REF!</v>
      </c>
      <c r="AJ20" s="229" t="e">
        <f t="shared" si="4"/>
        <v>#REF!</v>
      </c>
    </row>
    <row r="21" spans="2:36" ht="45.75" thickBot="1" x14ac:dyDescent="0.3">
      <c r="B21" t="e">
        <f t="shared" si="0"/>
        <v>#REF!</v>
      </c>
      <c r="C21" s="169" t="e">
        <f>'Exp Database'!C21</f>
        <v>#REF!</v>
      </c>
      <c r="D21" s="169">
        <f>'Exp Database'!D21</f>
        <v>2017</v>
      </c>
      <c r="E21" s="169" t="e">
        <f>'Exp Database'!E21</f>
        <v>#REF!</v>
      </c>
      <c r="F21" s="169" t="e">
        <f>'Exp Database'!F21</f>
        <v>#REF!</v>
      </c>
      <c r="G21" s="169" t="e">
        <f>IF('Exp Database'!G21="Units ( x 1)",1,IF('Exp Database'!G21="Thousands (x 1,000)",1000,IF('Exp Database'!G21="Millions (x 1,000,000)",1000000,)))</f>
        <v>#REF!</v>
      </c>
      <c r="H21" s="170" t="e">
        <f>IF('Exp Database'!H21&gt;0,'Exp Database'!H21,'Exp Database'!J21)</f>
        <v>#REF!</v>
      </c>
      <c r="I21" s="170" t="e">
        <f>'Exp Database'!H21</f>
        <v>#REF!</v>
      </c>
      <c r="J21" s="169" t="e">
        <f>'Exp Database'!I21</f>
        <v>#REF!</v>
      </c>
      <c r="K21" s="170" t="e">
        <f>'Exp Database'!J21</f>
        <v>#REF!</v>
      </c>
      <c r="L21" s="267" t="str">
        <f>'Exp Database'!K21</f>
        <v xml:space="preserve"> CD4 cell count, viral load tests (commodities)</v>
      </c>
      <c r="M21" s="229" t="str">
        <f>'Exp Database'!L21</f>
        <v>1.3.1</v>
      </c>
      <c r="N21" s="229" t="e">
        <f>IF(OR('Exp Database'!M21=Lists!$G$2,'Exp Database'!M21=Lists!$G$3,'Exp Database'!M21=0),0,IF($F21=Lists!$G$2,('Exp Database'!M21/'Exp with units conversion'!$H21)*'Exp with units conversion'!$G21,'Exp Database'!M21*'Exp with units conversion'!$G21))</f>
        <v>#REF!</v>
      </c>
      <c r="O21" s="229" t="e">
        <f>IF(OR('Exp Database'!N21=Lists!$G$2,'Exp Database'!N21=Lists!$G$3,'Exp Database'!N21=0),0,IF($F21=Lists!$G$2,('Exp Database'!N21/'Exp with units conversion'!$H21)*'Exp with units conversion'!$G21,'Exp Database'!N21*'Exp with units conversion'!$G21))</f>
        <v>#REF!</v>
      </c>
      <c r="P21" s="229" t="e">
        <f>IF(OR('Exp Database'!O21=Lists!$G$2,'Exp Database'!O21=Lists!$G$3,'Exp Database'!O21=0),0,IF($F21=Lists!$G$2,('Exp Database'!O21/'Exp with units conversion'!$H21)*'Exp with units conversion'!$G21,'Exp Database'!O21*'Exp with units conversion'!$G21))</f>
        <v>#REF!</v>
      </c>
      <c r="Q21" s="229" t="e">
        <f>IF(OR('Exp Database'!P21=Lists!$G$2,'Exp Database'!P21=Lists!$G$3,'Exp Database'!P21=0),0,IF($F21=Lists!$G$2,('Exp Database'!P21/'Exp with units conversion'!$H21)*'Exp with units conversion'!$G21,'Exp Database'!P21*'Exp with units conversion'!$G21))</f>
        <v>#REF!</v>
      </c>
      <c r="R21" s="229" t="e">
        <f>IF(OR('Exp Database'!Q21=Lists!$G$2,'Exp Database'!Q21=Lists!$G$3,'Exp Database'!Q21=0),0,IF($F21=Lists!$G$2,('Exp Database'!Q21/'Exp with units conversion'!$H21)*'Exp with units conversion'!$G21,'Exp Database'!Q21*'Exp with units conversion'!$G21))</f>
        <v>#REF!</v>
      </c>
      <c r="S21" s="229" t="e">
        <f>IF(OR('Exp Database'!R21=Lists!$G$2,'Exp Database'!R21=Lists!$G$3,'Exp Database'!R21=0),0,IF($F21=Lists!$G$2,('Exp Database'!R21/'Exp with units conversion'!$H21)*'Exp with units conversion'!$G21,'Exp Database'!R21*'Exp with units conversion'!$G21))</f>
        <v>#REF!</v>
      </c>
      <c r="T21" s="229" t="e">
        <f>IF(OR('Exp Database'!S21=Lists!$G$2,'Exp Database'!S21=Lists!$G$3,'Exp Database'!S21=0),0,IF($F21=Lists!$G$2,('Exp Database'!S21/'Exp with units conversion'!$H21)*'Exp with units conversion'!$G21,'Exp Database'!S21*'Exp with units conversion'!$G21))</f>
        <v>#REF!</v>
      </c>
      <c r="U21" s="229" t="e">
        <f>IF(OR('Exp Database'!T21=Lists!$G$2,'Exp Database'!T21=Lists!$G$3,'Exp Database'!T21=0),0,IF($F21=Lists!$G$2,('Exp Database'!T21/'Exp with units conversion'!$H21)*'Exp with units conversion'!$G21,'Exp Database'!T21*'Exp with units conversion'!$G21))</f>
        <v>#REF!</v>
      </c>
      <c r="V21" s="229" t="e">
        <f>IF(OR('Exp Database'!U21=Lists!$G$2,'Exp Database'!U21=Lists!$G$3,'Exp Database'!U21=0),0,IF($F21=Lists!$G$2,('Exp Database'!U21/'Exp with units conversion'!$H21)*'Exp with units conversion'!$G21,'Exp Database'!U21*'Exp with units conversion'!$G21))</f>
        <v>#REF!</v>
      </c>
      <c r="W21" s="229" t="e">
        <f>IF(OR('Exp Database'!V21=Lists!$G$2,'Exp Database'!V21=Lists!$G$3,'Exp Database'!V21=0),0,IF($F21=Lists!$G$2,('Exp Database'!V21/'Exp with units conversion'!$H21)*'Exp with units conversion'!$G21,'Exp Database'!V21*'Exp with units conversion'!$G21))</f>
        <v>#REF!</v>
      </c>
      <c r="X21" s="229" t="e">
        <f>IF(OR('Exp Database'!W21=Lists!$G$2,'Exp Database'!W21=Lists!$G$3,'Exp Database'!W21=0),0,IF($F21=Lists!$G$2,('Exp Database'!W21/'Exp with units conversion'!$H21)*'Exp with units conversion'!$G21,'Exp Database'!W21*'Exp with units conversion'!$G21))</f>
        <v>#REF!</v>
      </c>
      <c r="Y21" s="229" t="e">
        <f>IF(OR('Exp Database'!X21=Lists!$G$2,'Exp Database'!X21=Lists!$G$3,'Exp Database'!X21=0),0,IF($F21=Lists!$G$2,('Exp Database'!X21/'Exp with units conversion'!$H21)*'Exp with units conversion'!$G21,'Exp Database'!X21*'Exp with units conversion'!$G21))</f>
        <v>#REF!</v>
      </c>
      <c r="Z21" s="229" t="e">
        <f>IF(OR('Exp Database'!Y21=Lists!$G$2,'Exp Database'!Y21=Lists!$G$3,'Exp Database'!Y21=0),0,IF($F21=Lists!$G$2,('Exp Database'!Y21/'Exp with units conversion'!$H21)*'Exp with units conversion'!$G21,'Exp Database'!Y21*'Exp with units conversion'!$G21))</f>
        <v>#REF!</v>
      </c>
      <c r="AA21" s="229" t="e">
        <f>IF(OR('Exp Database'!Z21=Lists!$G$2,'Exp Database'!Z21=Lists!$G$3,'Exp Database'!Z21=0),0,IF($F21=Lists!$G$2,('Exp Database'!Z21/'Exp with units conversion'!$H21)*'Exp with units conversion'!$G21,'Exp Database'!Z21*'Exp with units conversion'!$G21))</f>
        <v>#REF!</v>
      </c>
      <c r="AB21" s="229" t="e">
        <f>IF(OR('Exp Database'!AA21=Lists!$G$2,'Exp Database'!AA21=Lists!$G$3,'Exp Database'!AA21=0),0,IF($F21=Lists!$G$2,('Exp Database'!AA21/'Exp with units conversion'!$H21)*'Exp with units conversion'!$G21,'Exp Database'!AA21*'Exp with units conversion'!$G21))</f>
        <v>#REF!</v>
      </c>
      <c r="AC21" s="229" t="e">
        <f>IF(OR('Exp Database'!AB21=Lists!$G$2,'Exp Database'!AB21=Lists!$G$3,'Exp Database'!AB21=0),0,IF($F21=Lists!$G$2,('Exp Database'!AB21/'Exp with units conversion'!$H21)*'Exp with units conversion'!$G21,'Exp Database'!AB21*'Exp with units conversion'!$G21))</f>
        <v>#REF!</v>
      </c>
      <c r="AD21" s="229" t="e">
        <f>IF(OR('Exp Database'!AC21=Lists!$G$2,'Exp Database'!AC21=Lists!$G$3,'Exp Database'!AC21=0),0,IF($F21=Lists!$G$2,('Exp Database'!AC21/'Exp with units conversion'!$H21)*'Exp with units conversion'!$G21,'Exp Database'!AC21*'Exp with units conversion'!$G21))</f>
        <v>#REF!</v>
      </c>
      <c r="AE21" s="229" t="e">
        <f>IF(OR('Exp Database'!AD21=Lists!$G$2,'Exp Database'!AD21=Lists!$G$3,'Exp Database'!AD21=0),0,IF($F21=Lists!$G$2,('Exp Database'!AD21/'Exp with units conversion'!$H21)*'Exp with units conversion'!$G21,'Exp Database'!AD21*'Exp with units conversion'!$G21))</f>
        <v>#REF!</v>
      </c>
      <c r="AG21" t="e">
        <f t="shared" si="1"/>
        <v>#REF!</v>
      </c>
      <c r="AH21" s="229" t="e">
        <f t="shared" si="2"/>
        <v>#REF!</v>
      </c>
      <c r="AI21" s="229" t="e">
        <f t="shared" si="3"/>
        <v>#REF!</v>
      </c>
      <c r="AJ21" s="229" t="e">
        <f t="shared" si="4"/>
        <v>#REF!</v>
      </c>
    </row>
    <row r="22" spans="2:36" ht="30.75" thickBot="1" x14ac:dyDescent="0.3">
      <c r="B22" t="e">
        <f t="shared" si="0"/>
        <v>#REF!</v>
      </c>
      <c r="C22" s="169" t="e">
        <f>'Exp Database'!C22</f>
        <v>#REF!</v>
      </c>
      <c r="D22" s="169">
        <f>'Exp Database'!D22</f>
        <v>2017</v>
      </c>
      <c r="E22" s="169" t="e">
        <f>'Exp Database'!E22</f>
        <v>#REF!</v>
      </c>
      <c r="F22" s="169" t="e">
        <f>'Exp Database'!F22</f>
        <v>#REF!</v>
      </c>
      <c r="G22" s="169" t="e">
        <f>IF('Exp Database'!G22="Units ( x 1)",1,IF('Exp Database'!G22="Thousands (x 1,000)",1000,IF('Exp Database'!G22="Millions (x 1,000,000)",1000000,)))</f>
        <v>#REF!</v>
      </c>
      <c r="H22" s="170" t="e">
        <f>IF('Exp Database'!H22&gt;0,'Exp Database'!H22,'Exp Database'!J22)</f>
        <v>#REF!</v>
      </c>
      <c r="I22" s="170" t="e">
        <f>'Exp Database'!H22</f>
        <v>#REF!</v>
      </c>
      <c r="J22" s="169" t="e">
        <f>'Exp Database'!I22</f>
        <v>#REF!</v>
      </c>
      <c r="K22" s="170" t="e">
        <f>'Exp Database'!J22</f>
        <v>#REF!</v>
      </c>
      <c r="L22" s="267" t="str">
        <f>'Exp Database'!K22</f>
        <v xml:space="preserve"> Other direct and indirect costs</v>
      </c>
      <c r="M22" s="229" t="str">
        <f>'Exp Database'!L22</f>
        <v>1.3.2</v>
      </c>
      <c r="N22" s="229" t="e">
        <f>IF(OR('Exp Database'!M22=Lists!$G$2,'Exp Database'!M22=Lists!$G$3,'Exp Database'!M22=0),0,IF($F22=Lists!$G$2,('Exp Database'!M22/'Exp with units conversion'!$H22)*'Exp with units conversion'!$G22,'Exp Database'!M22*'Exp with units conversion'!$G22))</f>
        <v>#REF!</v>
      </c>
      <c r="O22" s="229" t="e">
        <f>IF(OR('Exp Database'!N22=Lists!$G$2,'Exp Database'!N22=Lists!$G$3,'Exp Database'!N22=0),0,IF($F22=Lists!$G$2,('Exp Database'!N22/'Exp with units conversion'!$H22)*'Exp with units conversion'!$G22,'Exp Database'!N22*'Exp with units conversion'!$G22))</f>
        <v>#REF!</v>
      </c>
      <c r="P22" s="229" t="e">
        <f>IF(OR('Exp Database'!O22=Lists!$G$2,'Exp Database'!O22=Lists!$G$3,'Exp Database'!O22=0),0,IF($F22=Lists!$G$2,('Exp Database'!O22/'Exp with units conversion'!$H22)*'Exp with units conversion'!$G22,'Exp Database'!O22*'Exp with units conversion'!$G22))</f>
        <v>#REF!</v>
      </c>
      <c r="Q22" s="229" t="e">
        <f>IF(OR('Exp Database'!P22=Lists!$G$2,'Exp Database'!P22=Lists!$G$3,'Exp Database'!P22=0),0,IF($F22=Lists!$G$2,('Exp Database'!P22/'Exp with units conversion'!$H22)*'Exp with units conversion'!$G22,'Exp Database'!P22*'Exp with units conversion'!$G22))</f>
        <v>#REF!</v>
      </c>
      <c r="R22" s="229" t="e">
        <f>IF(OR('Exp Database'!Q22=Lists!$G$2,'Exp Database'!Q22=Lists!$G$3,'Exp Database'!Q22=0),0,IF($F22=Lists!$G$2,('Exp Database'!Q22/'Exp with units conversion'!$H22)*'Exp with units conversion'!$G22,'Exp Database'!Q22*'Exp with units conversion'!$G22))</f>
        <v>#REF!</v>
      </c>
      <c r="S22" s="229" t="e">
        <f>IF(OR('Exp Database'!R22=Lists!$G$2,'Exp Database'!R22=Lists!$G$3,'Exp Database'!R22=0),0,IF($F22=Lists!$G$2,('Exp Database'!R22/'Exp with units conversion'!$H22)*'Exp with units conversion'!$G22,'Exp Database'!R22*'Exp with units conversion'!$G22))</f>
        <v>#REF!</v>
      </c>
      <c r="T22" s="229" t="e">
        <f>IF(OR('Exp Database'!S22=Lists!$G$2,'Exp Database'!S22=Lists!$G$3,'Exp Database'!S22=0),0,IF($F22=Lists!$G$2,('Exp Database'!S22/'Exp with units conversion'!$H22)*'Exp with units conversion'!$G22,'Exp Database'!S22*'Exp with units conversion'!$G22))</f>
        <v>#REF!</v>
      </c>
      <c r="U22" s="229" t="e">
        <f>IF(OR('Exp Database'!T22=Lists!$G$2,'Exp Database'!T22=Lists!$G$3,'Exp Database'!T22=0),0,IF($F22=Lists!$G$2,('Exp Database'!T22/'Exp with units conversion'!$H22)*'Exp with units conversion'!$G22,'Exp Database'!T22*'Exp with units conversion'!$G22))</f>
        <v>#REF!</v>
      </c>
      <c r="V22" s="229" t="e">
        <f>IF(OR('Exp Database'!U22=Lists!$G$2,'Exp Database'!U22=Lists!$G$3,'Exp Database'!U22=0),0,IF($F22=Lists!$G$2,('Exp Database'!U22/'Exp with units conversion'!$H22)*'Exp with units conversion'!$G22,'Exp Database'!U22*'Exp with units conversion'!$G22))</f>
        <v>#REF!</v>
      </c>
      <c r="W22" s="229" t="e">
        <f>IF(OR('Exp Database'!V22=Lists!$G$2,'Exp Database'!V22=Lists!$G$3,'Exp Database'!V22=0),0,IF($F22=Lists!$G$2,('Exp Database'!V22/'Exp with units conversion'!$H22)*'Exp with units conversion'!$G22,'Exp Database'!V22*'Exp with units conversion'!$G22))</f>
        <v>#REF!</v>
      </c>
      <c r="X22" s="229" t="e">
        <f>IF(OR('Exp Database'!W22=Lists!$G$2,'Exp Database'!W22=Lists!$G$3,'Exp Database'!W22=0),0,IF($F22=Lists!$G$2,('Exp Database'!W22/'Exp with units conversion'!$H22)*'Exp with units conversion'!$G22,'Exp Database'!W22*'Exp with units conversion'!$G22))</f>
        <v>#REF!</v>
      </c>
      <c r="Y22" s="229" t="e">
        <f>IF(OR('Exp Database'!X22=Lists!$G$2,'Exp Database'!X22=Lists!$G$3,'Exp Database'!X22=0),0,IF($F22=Lists!$G$2,('Exp Database'!X22/'Exp with units conversion'!$H22)*'Exp with units conversion'!$G22,'Exp Database'!X22*'Exp with units conversion'!$G22))</f>
        <v>#REF!</v>
      </c>
      <c r="Z22" s="229" t="e">
        <f>IF(OR('Exp Database'!Y22=Lists!$G$2,'Exp Database'!Y22=Lists!$G$3,'Exp Database'!Y22=0),0,IF($F22=Lists!$G$2,('Exp Database'!Y22/'Exp with units conversion'!$H22)*'Exp with units conversion'!$G22,'Exp Database'!Y22*'Exp with units conversion'!$G22))</f>
        <v>#REF!</v>
      </c>
      <c r="AA22" s="229" t="e">
        <f>IF(OR('Exp Database'!Z22=Lists!$G$2,'Exp Database'!Z22=Lists!$G$3,'Exp Database'!Z22=0),0,IF($F22=Lists!$G$2,('Exp Database'!Z22/'Exp with units conversion'!$H22)*'Exp with units conversion'!$G22,'Exp Database'!Z22*'Exp with units conversion'!$G22))</f>
        <v>#REF!</v>
      </c>
      <c r="AB22" s="229" t="e">
        <f>IF(OR('Exp Database'!AA22=Lists!$G$2,'Exp Database'!AA22=Lists!$G$3,'Exp Database'!AA22=0),0,IF($F22=Lists!$G$2,('Exp Database'!AA22/'Exp with units conversion'!$H22)*'Exp with units conversion'!$G22,'Exp Database'!AA22*'Exp with units conversion'!$G22))</f>
        <v>#REF!</v>
      </c>
      <c r="AC22" s="229" t="e">
        <f>IF(OR('Exp Database'!AB22=Lists!$G$2,'Exp Database'!AB22=Lists!$G$3,'Exp Database'!AB22=0),0,IF($F22=Lists!$G$2,('Exp Database'!AB22/'Exp with units conversion'!$H22)*'Exp with units conversion'!$G22,'Exp Database'!AB22*'Exp with units conversion'!$G22))</f>
        <v>#REF!</v>
      </c>
      <c r="AD22" s="229" t="e">
        <f>IF(OR('Exp Database'!AC22=Lists!$G$2,'Exp Database'!AC22=Lists!$G$3,'Exp Database'!AC22=0),0,IF($F22=Lists!$G$2,('Exp Database'!AC22/'Exp with units conversion'!$H22)*'Exp with units conversion'!$G22,'Exp Database'!AC22*'Exp with units conversion'!$G22))</f>
        <v>#REF!</v>
      </c>
      <c r="AE22" s="229" t="e">
        <f>IF(OR('Exp Database'!AD22=Lists!$G$2,'Exp Database'!AD22=Lists!$G$3,'Exp Database'!AD22=0),0,IF($F22=Lists!$G$2,('Exp Database'!AD22/'Exp with units conversion'!$H22)*'Exp with units conversion'!$G22,'Exp Database'!AD22*'Exp with units conversion'!$G22))</f>
        <v>#REF!</v>
      </c>
      <c r="AG22" t="e">
        <f t="shared" si="1"/>
        <v>#REF!</v>
      </c>
      <c r="AH22" s="229" t="e">
        <f t="shared" si="2"/>
        <v>#REF!</v>
      </c>
      <c r="AI22" s="229" t="e">
        <f t="shared" si="3"/>
        <v>#REF!</v>
      </c>
      <c r="AJ22" s="229" t="e">
        <f t="shared" si="4"/>
        <v>#REF!</v>
      </c>
    </row>
    <row r="23" spans="2:36" ht="30.75" thickBot="1" x14ac:dyDescent="0.3">
      <c r="B23" t="e">
        <f t="shared" si="0"/>
        <v>#REF!</v>
      </c>
      <c r="C23" s="169" t="e">
        <f>'Exp Database'!C23</f>
        <v>#REF!</v>
      </c>
      <c r="D23" s="169">
        <f>'Exp Database'!D23</f>
        <v>2017</v>
      </c>
      <c r="E23" s="169" t="e">
        <f>'Exp Database'!E23</f>
        <v>#REF!</v>
      </c>
      <c r="F23" s="169" t="e">
        <f>'Exp Database'!F23</f>
        <v>#REF!</v>
      </c>
      <c r="G23" s="169" t="e">
        <f>IF('Exp Database'!G23="Units ( x 1)",1,IF('Exp Database'!G23="Thousands (x 1,000)",1000,IF('Exp Database'!G23="Millions (x 1,000,000)",1000000,)))</f>
        <v>#REF!</v>
      </c>
      <c r="H23" s="170" t="e">
        <f>IF('Exp Database'!H23&gt;0,'Exp Database'!H23,'Exp Database'!J23)</f>
        <v>#REF!</v>
      </c>
      <c r="I23" s="170" t="e">
        <f>'Exp Database'!H23</f>
        <v>#REF!</v>
      </c>
      <c r="J23" s="169" t="e">
        <f>'Exp Database'!I23</f>
        <v>#REF!</v>
      </c>
      <c r="K23" s="170" t="e">
        <f>'Exp Database'!J23</f>
        <v>#REF!</v>
      </c>
      <c r="L23" s="267" t="str">
        <f>'Exp Database'!K23</f>
        <v xml:space="preserve"> Not disaggregated by type of cost</v>
      </c>
      <c r="M23" s="229" t="str">
        <f>'Exp Database'!L23</f>
        <v>1.3.3</v>
      </c>
      <c r="N23" s="229" t="e">
        <f>IF(OR('Exp Database'!M23=Lists!$G$2,'Exp Database'!M23=Lists!$G$3,'Exp Database'!M23=0),0,IF($F23=Lists!$G$2,('Exp Database'!M23/'Exp with units conversion'!$H23)*'Exp with units conversion'!$G23,'Exp Database'!M23*'Exp with units conversion'!$G23))</f>
        <v>#REF!</v>
      </c>
      <c r="O23" s="229" t="e">
        <f>IF(OR('Exp Database'!N23=Lists!$G$2,'Exp Database'!N23=Lists!$G$3,'Exp Database'!N23=0),0,IF($F23=Lists!$G$2,('Exp Database'!N23/'Exp with units conversion'!$H23)*'Exp with units conversion'!$G23,'Exp Database'!N23*'Exp with units conversion'!$G23))</f>
        <v>#REF!</v>
      </c>
      <c r="P23" s="229" t="e">
        <f>IF(OR('Exp Database'!O23=Lists!$G$2,'Exp Database'!O23=Lists!$G$3,'Exp Database'!O23=0),0,IF($F23=Lists!$G$2,('Exp Database'!O23/'Exp with units conversion'!$H23)*'Exp with units conversion'!$G23,'Exp Database'!O23*'Exp with units conversion'!$G23))</f>
        <v>#REF!</v>
      </c>
      <c r="Q23" s="229" t="e">
        <f>IF(OR('Exp Database'!P23=Lists!$G$2,'Exp Database'!P23=Lists!$G$3,'Exp Database'!P23=0),0,IF($F23=Lists!$G$2,('Exp Database'!P23/'Exp with units conversion'!$H23)*'Exp with units conversion'!$G23,'Exp Database'!P23*'Exp with units conversion'!$G23))</f>
        <v>#REF!</v>
      </c>
      <c r="R23" s="229" t="e">
        <f>IF(OR('Exp Database'!Q23=Lists!$G$2,'Exp Database'!Q23=Lists!$G$3,'Exp Database'!Q23=0),0,IF($F23=Lists!$G$2,('Exp Database'!Q23/'Exp with units conversion'!$H23)*'Exp with units conversion'!$G23,'Exp Database'!Q23*'Exp with units conversion'!$G23))</f>
        <v>#REF!</v>
      </c>
      <c r="S23" s="229" t="e">
        <f>IF(OR('Exp Database'!R23=Lists!$G$2,'Exp Database'!R23=Lists!$G$3,'Exp Database'!R23=0),0,IF($F23=Lists!$G$2,('Exp Database'!R23/'Exp with units conversion'!$H23)*'Exp with units conversion'!$G23,'Exp Database'!R23*'Exp with units conversion'!$G23))</f>
        <v>#REF!</v>
      </c>
      <c r="T23" s="229" t="e">
        <f>IF(OR('Exp Database'!S23=Lists!$G$2,'Exp Database'!S23=Lists!$G$3,'Exp Database'!S23=0),0,IF($F23=Lists!$G$2,('Exp Database'!S23/'Exp with units conversion'!$H23)*'Exp with units conversion'!$G23,'Exp Database'!S23*'Exp with units conversion'!$G23))</f>
        <v>#REF!</v>
      </c>
      <c r="U23" s="229" t="e">
        <f>IF(OR('Exp Database'!T23=Lists!$G$2,'Exp Database'!T23=Lists!$G$3,'Exp Database'!T23=0),0,IF($F23=Lists!$G$2,('Exp Database'!T23/'Exp with units conversion'!$H23)*'Exp with units conversion'!$G23,'Exp Database'!T23*'Exp with units conversion'!$G23))</f>
        <v>#REF!</v>
      </c>
      <c r="V23" s="229" t="e">
        <f>IF(OR('Exp Database'!U23=Lists!$G$2,'Exp Database'!U23=Lists!$G$3,'Exp Database'!U23=0),0,IF($F23=Lists!$G$2,('Exp Database'!U23/'Exp with units conversion'!$H23)*'Exp with units conversion'!$G23,'Exp Database'!U23*'Exp with units conversion'!$G23))</f>
        <v>#REF!</v>
      </c>
      <c r="W23" s="229" t="e">
        <f>IF(OR('Exp Database'!V23=Lists!$G$2,'Exp Database'!V23=Lists!$G$3,'Exp Database'!V23=0),0,IF($F23=Lists!$G$2,('Exp Database'!V23/'Exp with units conversion'!$H23)*'Exp with units conversion'!$G23,'Exp Database'!V23*'Exp with units conversion'!$G23))</f>
        <v>#REF!</v>
      </c>
      <c r="X23" s="229" t="e">
        <f>IF(OR('Exp Database'!W23=Lists!$G$2,'Exp Database'!W23=Lists!$G$3,'Exp Database'!W23=0),0,IF($F23=Lists!$G$2,('Exp Database'!W23/'Exp with units conversion'!$H23)*'Exp with units conversion'!$G23,'Exp Database'!W23*'Exp with units conversion'!$G23))</f>
        <v>#REF!</v>
      </c>
      <c r="Y23" s="229" t="e">
        <f>IF(OR('Exp Database'!X23=Lists!$G$2,'Exp Database'!X23=Lists!$G$3,'Exp Database'!X23=0),0,IF($F23=Lists!$G$2,('Exp Database'!X23/'Exp with units conversion'!$H23)*'Exp with units conversion'!$G23,'Exp Database'!X23*'Exp with units conversion'!$G23))</f>
        <v>#REF!</v>
      </c>
      <c r="Z23" s="229" t="e">
        <f>IF(OR('Exp Database'!Y23=Lists!$G$2,'Exp Database'!Y23=Lists!$G$3,'Exp Database'!Y23=0),0,IF($F23=Lists!$G$2,('Exp Database'!Y23/'Exp with units conversion'!$H23)*'Exp with units conversion'!$G23,'Exp Database'!Y23*'Exp with units conversion'!$G23))</f>
        <v>#REF!</v>
      </c>
      <c r="AA23" s="229" t="e">
        <f>IF(OR('Exp Database'!Z23=Lists!$G$2,'Exp Database'!Z23=Lists!$G$3,'Exp Database'!Z23=0),0,IF($F23=Lists!$G$2,('Exp Database'!Z23/'Exp with units conversion'!$H23)*'Exp with units conversion'!$G23,'Exp Database'!Z23*'Exp with units conversion'!$G23))</f>
        <v>#REF!</v>
      </c>
      <c r="AB23" s="229" t="e">
        <f>IF(OR('Exp Database'!AA23=Lists!$G$2,'Exp Database'!AA23=Lists!$G$3,'Exp Database'!AA23=0),0,IF($F23=Lists!$G$2,('Exp Database'!AA23/'Exp with units conversion'!$H23)*'Exp with units conversion'!$G23,'Exp Database'!AA23*'Exp with units conversion'!$G23))</f>
        <v>#REF!</v>
      </c>
      <c r="AC23" s="229" t="e">
        <f>IF(OR('Exp Database'!AB23=Lists!$G$2,'Exp Database'!AB23=Lists!$G$3,'Exp Database'!AB23=0),0,IF($F23=Lists!$G$2,('Exp Database'!AB23/'Exp with units conversion'!$H23)*'Exp with units conversion'!$G23,'Exp Database'!AB23*'Exp with units conversion'!$G23))</f>
        <v>#REF!</v>
      </c>
      <c r="AD23" s="229" t="e">
        <f>IF(OR('Exp Database'!AC23=Lists!$G$2,'Exp Database'!AC23=Lists!$G$3,'Exp Database'!AC23=0),0,IF($F23=Lists!$G$2,('Exp Database'!AC23/'Exp with units conversion'!$H23)*'Exp with units conversion'!$G23,'Exp Database'!AC23*'Exp with units conversion'!$G23))</f>
        <v>#REF!</v>
      </c>
      <c r="AE23" s="229" t="e">
        <f>IF(OR('Exp Database'!AD23=Lists!$G$2,'Exp Database'!AD23=Lists!$G$3,'Exp Database'!AD23=0),0,IF($F23=Lists!$G$2,('Exp Database'!AD23/'Exp with units conversion'!$H23)*'Exp with units conversion'!$G23,'Exp Database'!AD23*'Exp with units conversion'!$G23))</f>
        <v>#REF!</v>
      </c>
      <c r="AG23" t="e">
        <f t="shared" si="1"/>
        <v>#REF!</v>
      </c>
      <c r="AH23" s="229" t="e">
        <f t="shared" si="2"/>
        <v>#REF!</v>
      </c>
      <c r="AI23" s="229" t="e">
        <f t="shared" si="3"/>
        <v>#REF!</v>
      </c>
      <c r="AJ23" s="229" t="e">
        <f t="shared" si="4"/>
        <v>#REF!</v>
      </c>
    </row>
    <row r="24" spans="2:36" ht="150.75" thickBot="1" x14ac:dyDescent="0.3">
      <c r="B24" t="e">
        <f t="shared" si="0"/>
        <v>#REF!</v>
      </c>
      <c r="C24" s="169" t="e">
        <f>'Exp Database'!C24</f>
        <v>#REF!</v>
      </c>
      <c r="D24" s="169">
        <f>'Exp Database'!D24</f>
        <v>2017</v>
      </c>
      <c r="E24" s="169" t="e">
        <f>'Exp Database'!E24</f>
        <v>#REF!</v>
      </c>
      <c r="F24" s="169" t="e">
        <f>'Exp Database'!F24</f>
        <v>#REF!</v>
      </c>
      <c r="G24" s="169" t="e">
        <f>IF('Exp Database'!G24="Units ( x 1)",1,IF('Exp Database'!G24="Thousands (x 1,000)",1000,IF('Exp Database'!G24="Millions (x 1,000,000)",1000000,)))</f>
        <v>#REF!</v>
      </c>
      <c r="H24" s="170" t="e">
        <f>IF('Exp Database'!H24&gt;0,'Exp Database'!H24,'Exp Database'!J24)</f>
        <v>#REF!</v>
      </c>
      <c r="I24" s="170" t="e">
        <f>'Exp Database'!H24</f>
        <v>#REF!</v>
      </c>
      <c r="J24" s="169" t="e">
        <f>'Exp Database'!I24</f>
        <v>#REF!</v>
      </c>
      <c r="K24" s="170" t="e">
        <f>'Exp Database'!J24</f>
        <v>#REF!</v>
      </c>
      <c r="L24" s="267" t="str">
        <f>'Exp Database'!K24</f>
        <v xml:space="preserve">Opportunistic infections (OI) prophylaxis and treatment, excluding Treatment and prevention of tuberculosis for people living with HIV </v>
      </c>
      <c r="M24" s="229">
        <f>'Exp Database'!L24</f>
        <v>1.4</v>
      </c>
      <c r="N24" s="229" t="e">
        <f>IF(OR('Exp Database'!M24=Lists!$G$2,'Exp Database'!M24=Lists!$G$3,'Exp Database'!M24=0),0,IF($F24=Lists!$G$2,('Exp Database'!M24/'Exp with units conversion'!$H24)*'Exp with units conversion'!$G24,'Exp Database'!M24*'Exp with units conversion'!$G24))</f>
        <v>#REF!</v>
      </c>
      <c r="O24" s="229" t="e">
        <f>IF(OR('Exp Database'!N24=Lists!$G$2,'Exp Database'!N24=Lists!$G$3,'Exp Database'!N24=0),0,IF($F24=Lists!$G$2,('Exp Database'!N24/'Exp with units conversion'!$H24)*'Exp with units conversion'!$G24,'Exp Database'!N24*'Exp with units conversion'!$G24))</f>
        <v>#REF!</v>
      </c>
      <c r="P24" s="229" t="e">
        <f>IF(OR('Exp Database'!O24=Lists!$G$2,'Exp Database'!O24=Lists!$G$3,'Exp Database'!O24=0),0,IF($F24=Lists!$G$2,('Exp Database'!O24/'Exp with units conversion'!$H24)*'Exp with units conversion'!$G24,'Exp Database'!O24*'Exp with units conversion'!$G24))</f>
        <v>#REF!</v>
      </c>
      <c r="Q24" s="229" t="e">
        <f>IF(OR('Exp Database'!P24=Lists!$G$2,'Exp Database'!P24=Lists!$G$3,'Exp Database'!P24=0),0,IF($F24=Lists!$G$2,('Exp Database'!P24/'Exp with units conversion'!$H24)*'Exp with units conversion'!$G24,'Exp Database'!P24*'Exp with units conversion'!$G24))</f>
        <v>#REF!</v>
      </c>
      <c r="R24" s="229" t="e">
        <f>IF(OR('Exp Database'!Q24=Lists!$G$2,'Exp Database'!Q24=Lists!$G$3,'Exp Database'!Q24=0),0,IF($F24=Lists!$G$2,('Exp Database'!Q24/'Exp with units conversion'!$H24)*'Exp with units conversion'!$G24,'Exp Database'!Q24*'Exp with units conversion'!$G24))</f>
        <v>#REF!</v>
      </c>
      <c r="S24" s="229" t="e">
        <f>IF(OR('Exp Database'!R24=Lists!$G$2,'Exp Database'!R24=Lists!$G$3,'Exp Database'!R24=0),0,IF($F24=Lists!$G$2,('Exp Database'!R24/'Exp with units conversion'!$H24)*'Exp with units conversion'!$G24,'Exp Database'!R24*'Exp with units conversion'!$G24))</f>
        <v>#REF!</v>
      </c>
      <c r="T24" s="229" t="e">
        <f>IF(OR('Exp Database'!S24=Lists!$G$2,'Exp Database'!S24=Lists!$G$3,'Exp Database'!S24=0),0,IF($F24=Lists!$G$2,('Exp Database'!S24/'Exp with units conversion'!$H24)*'Exp with units conversion'!$G24,'Exp Database'!S24*'Exp with units conversion'!$G24))</f>
        <v>#REF!</v>
      </c>
      <c r="U24" s="229" t="e">
        <f>IF(OR('Exp Database'!T24=Lists!$G$2,'Exp Database'!T24=Lists!$G$3,'Exp Database'!T24=0),0,IF($F24=Lists!$G$2,('Exp Database'!T24/'Exp with units conversion'!$H24)*'Exp with units conversion'!$G24,'Exp Database'!T24*'Exp with units conversion'!$G24))</f>
        <v>#REF!</v>
      </c>
      <c r="V24" s="229" t="e">
        <f>IF(OR('Exp Database'!U24=Lists!$G$2,'Exp Database'!U24=Lists!$G$3,'Exp Database'!U24=0),0,IF($F24=Lists!$G$2,('Exp Database'!U24/'Exp with units conversion'!$H24)*'Exp with units conversion'!$G24,'Exp Database'!U24*'Exp with units conversion'!$G24))</f>
        <v>#REF!</v>
      </c>
      <c r="W24" s="229" t="e">
        <f>IF(OR('Exp Database'!V24=Lists!$G$2,'Exp Database'!V24=Lists!$G$3,'Exp Database'!V24=0),0,IF($F24=Lists!$G$2,('Exp Database'!V24/'Exp with units conversion'!$H24)*'Exp with units conversion'!$G24,'Exp Database'!V24*'Exp with units conversion'!$G24))</f>
        <v>#REF!</v>
      </c>
      <c r="X24" s="229" t="e">
        <f>IF(OR('Exp Database'!W24=Lists!$G$2,'Exp Database'!W24=Lists!$G$3,'Exp Database'!W24=0),0,IF($F24=Lists!$G$2,('Exp Database'!W24/'Exp with units conversion'!$H24)*'Exp with units conversion'!$G24,'Exp Database'!W24*'Exp with units conversion'!$G24))</f>
        <v>#REF!</v>
      </c>
      <c r="Y24" s="229" t="e">
        <f>IF(OR('Exp Database'!X24=Lists!$G$2,'Exp Database'!X24=Lists!$G$3,'Exp Database'!X24=0),0,IF($F24=Lists!$G$2,('Exp Database'!X24/'Exp with units conversion'!$H24)*'Exp with units conversion'!$G24,'Exp Database'!X24*'Exp with units conversion'!$G24))</f>
        <v>#REF!</v>
      </c>
      <c r="Z24" s="229" t="e">
        <f>IF(OR('Exp Database'!Y24=Lists!$G$2,'Exp Database'!Y24=Lists!$G$3,'Exp Database'!Y24=0),0,IF($F24=Lists!$G$2,('Exp Database'!Y24/'Exp with units conversion'!$H24)*'Exp with units conversion'!$G24,'Exp Database'!Y24*'Exp with units conversion'!$G24))</f>
        <v>#REF!</v>
      </c>
      <c r="AA24" s="229" t="e">
        <f>IF(OR('Exp Database'!Z24=Lists!$G$2,'Exp Database'!Z24=Lists!$G$3,'Exp Database'!Z24=0),0,IF($F24=Lists!$G$2,('Exp Database'!Z24/'Exp with units conversion'!$H24)*'Exp with units conversion'!$G24,'Exp Database'!Z24*'Exp with units conversion'!$G24))</f>
        <v>#REF!</v>
      </c>
      <c r="AB24" s="229" t="e">
        <f>IF(OR('Exp Database'!AA24=Lists!$G$2,'Exp Database'!AA24=Lists!$G$3,'Exp Database'!AA24=0),0,IF($F24=Lists!$G$2,('Exp Database'!AA24/'Exp with units conversion'!$H24)*'Exp with units conversion'!$G24,'Exp Database'!AA24*'Exp with units conversion'!$G24))</f>
        <v>#REF!</v>
      </c>
      <c r="AC24" s="229" t="e">
        <f>IF(OR('Exp Database'!AB24=Lists!$G$2,'Exp Database'!AB24=Lists!$G$3,'Exp Database'!AB24=0),0,IF($F24=Lists!$G$2,('Exp Database'!AB24/'Exp with units conversion'!$H24)*'Exp with units conversion'!$G24,'Exp Database'!AB24*'Exp with units conversion'!$G24))</f>
        <v>#REF!</v>
      </c>
      <c r="AD24" s="229" t="e">
        <f>IF(OR('Exp Database'!AC24=Lists!$G$2,'Exp Database'!AC24=Lists!$G$3,'Exp Database'!AC24=0),0,IF($F24=Lists!$G$2,('Exp Database'!AC24/'Exp with units conversion'!$H24)*'Exp with units conversion'!$G24,'Exp Database'!AC24*'Exp with units conversion'!$G24))</f>
        <v>#REF!</v>
      </c>
      <c r="AE24" s="229" t="e">
        <f>IF(OR('Exp Database'!AD24=Lists!$G$2,'Exp Database'!AD24=Lists!$G$3,'Exp Database'!AD24=0),0,IF($F24=Lists!$G$2,('Exp Database'!AD24/'Exp with units conversion'!$H24)*'Exp with units conversion'!$G24,'Exp Database'!AD24*'Exp with units conversion'!$G24))</f>
        <v>#REF!</v>
      </c>
      <c r="AG24" t="e">
        <f t="shared" si="1"/>
        <v>#REF!</v>
      </c>
      <c r="AH24" s="229" t="e">
        <f t="shared" si="2"/>
        <v>#REF!</v>
      </c>
      <c r="AI24" s="229" t="e">
        <f t="shared" si="3"/>
        <v>#REF!</v>
      </c>
      <c r="AJ24" s="229" t="e">
        <f t="shared" si="4"/>
        <v>#REF!</v>
      </c>
    </row>
    <row r="25" spans="2:36" ht="15.75" thickBot="1" x14ac:dyDescent="0.3">
      <c r="B25" t="e">
        <f t="shared" si="0"/>
        <v>#REF!</v>
      </c>
      <c r="C25" s="169" t="e">
        <f>'Exp Database'!C25</f>
        <v>#REF!</v>
      </c>
      <c r="D25" s="169">
        <f>'Exp Database'!D25</f>
        <v>2017</v>
      </c>
      <c r="E25" s="169" t="e">
        <f>'Exp Database'!E25</f>
        <v>#REF!</v>
      </c>
      <c r="F25" s="169" t="e">
        <f>'Exp Database'!F25</f>
        <v>#REF!</v>
      </c>
      <c r="G25" s="169" t="e">
        <f>IF('Exp Database'!G25="Units ( x 1)",1,IF('Exp Database'!G25="Thousands (x 1,000)",1000,IF('Exp Database'!G25="Millions (x 1,000,000)",1000000,)))</f>
        <v>#REF!</v>
      </c>
      <c r="H25" s="170" t="e">
        <f>IF('Exp Database'!H25&gt;0,'Exp Database'!H25,'Exp Database'!J25)</f>
        <v>#REF!</v>
      </c>
      <c r="I25" s="170" t="e">
        <f>'Exp Database'!H25</f>
        <v>#REF!</v>
      </c>
      <c r="J25" s="169" t="e">
        <f>'Exp Database'!I25</f>
        <v>#REF!</v>
      </c>
      <c r="K25" s="170" t="e">
        <f>'Exp Database'!J25</f>
        <v>#REF!</v>
      </c>
      <c r="L25" s="267" t="str">
        <f>'Exp Database'!K25</f>
        <v>Palliative care</v>
      </c>
      <c r="M25" s="229">
        <f>'Exp Database'!L25</f>
        <v>1.5</v>
      </c>
      <c r="N25" s="229" t="e">
        <f>IF(OR('Exp Database'!M25=Lists!$G$2,'Exp Database'!M25=Lists!$G$3,'Exp Database'!M25=0),0,IF($F25=Lists!$G$2,('Exp Database'!M25/'Exp with units conversion'!$H25)*'Exp with units conversion'!$G25,'Exp Database'!M25*'Exp with units conversion'!$G25))</f>
        <v>#REF!</v>
      </c>
      <c r="O25" s="229" t="e">
        <f>IF(OR('Exp Database'!N25=Lists!$G$2,'Exp Database'!N25=Lists!$G$3,'Exp Database'!N25=0),0,IF($F25=Lists!$G$2,('Exp Database'!N25/'Exp with units conversion'!$H25)*'Exp with units conversion'!$G25,'Exp Database'!N25*'Exp with units conversion'!$G25))</f>
        <v>#REF!</v>
      </c>
      <c r="P25" s="229" t="e">
        <f>IF(OR('Exp Database'!O25=Lists!$G$2,'Exp Database'!O25=Lists!$G$3,'Exp Database'!O25=0),0,IF($F25=Lists!$G$2,('Exp Database'!O25/'Exp with units conversion'!$H25)*'Exp with units conversion'!$G25,'Exp Database'!O25*'Exp with units conversion'!$G25))</f>
        <v>#REF!</v>
      </c>
      <c r="Q25" s="229" t="e">
        <f>IF(OR('Exp Database'!P25=Lists!$G$2,'Exp Database'!P25=Lists!$G$3,'Exp Database'!P25=0),0,IF($F25=Lists!$G$2,('Exp Database'!P25/'Exp with units conversion'!$H25)*'Exp with units conversion'!$G25,'Exp Database'!P25*'Exp with units conversion'!$G25))</f>
        <v>#REF!</v>
      </c>
      <c r="R25" s="229" t="e">
        <f>IF(OR('Exp Database'!Q25=Lists!$G$2,'Exp Database'!Q25=Lists!$G$3,'Exp Database'!Q25=0),0,IF($F25=Lists!$G$2,('Exp Database'!Q25/'Exp with units conversion'!$H25)*'Exp with units conversion'!$G25,'Exp Database'!Q25*'Exp with units conversion'!$G25))</f>
        <v>#REF!</v>
      </c>
      <c r="S25" s="229" t="e">
        <f>IF(OR('Exp Database'!R25=Lists!$G$2,'Exp Database'!R25=Lists!$G$3,'Exp Database'!R25=0),0,IF($F25=Lists!$G$2,('Exp Database'!R25/'Exp with units conversion'!$H25)*'Exp with units conversion'!$G25,'Exp Database'!R25*'Exp with units conversion'!$G25))</f>
        <v>#REF!</v>
      </c>
      <c r="T25" s="229" t="e">
        <f>IF(OR('Exp Database'!S25=Lists!$G$2,'Exp Database'!S25=Lists!$G$3,'Exp Database'!S25=0),0,IF($F25=Lists!$G$2,('Exp Database'!S25/'Exp with units conversion'!$H25)*'Exp with units conversion'!$G25,'Exp Database'!S25*'Exp with units conversion'!$G25))</f>
        <v>#REF!</v>
      </c>
      <c r="U25" s="229" t="e">
        <f>IF(OR('Exp Database'!T25=Lists!$G$2,'Exp Database'!T25=Lists!$G$3,'Exp Database'!T25=0),0,IF($F25=Lists!$G$2,('Exp Database'!T25/'Exp with units conversion'!$H25)*'Exp with units conversion'!$G25,'Exp Database'!T25*'Exp with units conversion'!$G25))</f>
        <v>#REF!</v>
      </c>
      <c r="V25" s="229" t="e">
        <f>IF(OR('Exp Database'!U25=Lists!$G$2,'Exp Database'!U25=Lists!$G$3,'Exp Database'!U25=0),0,IF($F25=Lists!$G$2,('Exp Database'!U25/'Exp with units conversion'!$H25)*'Exp with units conversion'!$G25,'Exp Database'!U25*'Exp with units conversion'!$G25))</f>
        <v>#REF!</v>
      </c>
      <c r="W25" s="229" t="e">
        <f>IF(OR('Exp Database'!V25=Lists!$G$2,'Exp Database'!V25=Lists!$G$3,'Exp Database'!V25=0),0,IF($F25=Lists!$G$2,('Exp Database'!V25/'Exp with units conversion'!$H25)*'Exp with units conversion'!$G25,'Exp Database'!V25*'Exp with units conversion'!$G25))</f>
        <v>#REF!</v>
      </c>
      <c r="X25" s="229" t="e">
        <f>IF(OR('Exp Database'!W25=Lists!$G$2,'Exp Database'!W25=Lists!$G$3,'Exp Database'!W25=0),0,IF($F25=Lists!$G$2,('Exp Database'!W25/'Exp with units conversion'!$H25)*'Exp with units conversion'!$G25,'Exp Database'!W25*'Exp with units conversion'!$G25))</f>
        <v>#REF!</v>
      </c>
      <c r="Y25" s="229" t="e">
        <f>IF(OR('Exp Database'!X25=Lists!$G$2,'Exp Database'!X25=Lists!$G$3,'Exp Database'!X25=0),0,IF($F25=Lists!$G$2,('Exp Database'!X25/'Exp with units conversion'!$H25)*'Exp with units conversion'!$G25,'Exp Database'!X25*'Exp with units conversion'!$G25))</f>
        <v>#REF!</v>
      </c>
      <c r="Z25" s="229" t="e">
        <f>IF(OR('Exp Database'!Y25=Lists!$G$2,'Exp Database'!Y25=Lists!$G$3,'Exp Database'!Y25=0),0,IF($F25=Lists!$G$2,('Exp Database'!Y25/'Exp with units conversion'!$H25)*'Exp with units conversion'!$G25,'Exp Database'!Y25*'Exp with units conversion'!$G25))</f>
        <v>#REF!</v>
      </c>
      <c r="AA25" s="229" t="e">
        <f>IF(OR('Exp Database'!Z25=Lists!$G$2,'Exp Database'!Z25=Lists!$G$3,'Exp Database'!Z25=0),0,IF($F25=Lists!$G$2,('Exp Database'!Z25/'Exp with units conversion'!$H25)*'Exp with units conversion'!$G25,'Exp Database'!Z25*'Exp with units conversion'!$G25))</f>
        <v>#REF!</v>
      </c>
      <c r="AB25" s="229" t="e">
        <f>IF(OR('Exp Database'!AA25=Lists!$G$2,'Exp Database'!AA25=Lists!$G$3,'Exp Database'!AA25=0),0,IF($F25=Lists!$G$2,('Exp Database'!AA25/'Exp with units conversion'!$H25)*'Exp with units conversion'!$G25,'Exp Database'!AA25*'Exp with units conversion'!$G25))</f>
        <v>#REF!</v>
      </c>
      <c r="AC25" s="229" t="e">
        <f>IF(OR('Exp Database'!AB25=Lists!$G$2,'Exp Database'!AB25=Lists!$G$3,'Exp Database'!AB25=0),0,IF($F25=Lists!$G$2,('Exp Database'!AB25/'Exp with units conversion'!$H25)*'Exp with units conversion'!$G25,'Exp Database'!AB25*'Exp with units conversion'!$G25))</f>
        <v>#REF!</v>
      </c>
      <c r="AD25" s="229" t="e">
        <f>IF(OR('Exp Database'!AC25=Lists!$G$2,'Exp Database'!AC25=Lists!$G$3,'Exp Database'!AC25=0),0,IF($F25=Lists!$G$2,('Exp Database'!AC25/'Exp with units conversion'!$H25)*'Exp with units conversion'!$G25,'Exp Database'!AC25*'Exp with units conversion'!$G25))</f>
        <v>#REF!</v>
      </c>
      <c r="AE25" s="229" t="e">
        <f>IF(OR('Exp Database'!AD25=Lists!$G$2,'Exp Database'!AD25=Lists!$G$3,'Exp Database'!AD25=0),0,IF($F25=Lists!$G$2,('Exp Database'!AD25/'Exp with units conversion'!$H25)*'Exp with units conversion'!$G25,'Exp Database'!AD25*'Exp with units conversion'!$G25))</f>
        <v>#REF!</v>
      </c>
      <c r="AG25" t="e">
        <f t="shared" si="1"/>
        <v>#REF!</v>
      </c>
      <c r="AH25" s="229" t="e">
        <f t="shared" si="2"/>
        <v>#REF!</v>
      </c>
      <c r="AI25" s="229" t="e">
        <f t="shared" si="3"/>
        <v>#REF!</v>
      </c>
      <c r="AJ25" s="229" t="e">
        <f t="shared" si="4"/>
        <v>#REF!</v>
      </c>
    </row>
    <row r="26" spans="2:36" ht="30.75" thickBot="1" x14ac:dyDescent="0.3">
      <c r="B26" t="e">
        <f t="shared" si="0"/>
        <v>#REF!</v>
      </c>
      <c r="C26" s="169" t="e">
        <f>'Exp Database'!C26</f>
        <v>#REF!</v>
      </c>
      <c r="D26" s="169">
        <f>'Exp Database'!D26</f>
        <v>2017</v>
      </c>
      <c r="E26" s="169" t="e">
        <f>'Exp Database'!E26</f>
        <v>#REF!</v>
      </c>
      <c r="F26" s="169" t="e">
        <f>'Exp Database'!F26</f>
        <v>#REF!</v>
      </c>
      <c r="G26" s="169" t="e">
        <f>IF('Exp Database'!G26="Units ( x 1)",1,IF('Exp Database'!G26="Thousands (x 1,000)",1000,IF('Exp Database'!G26="Millions (x 1,000,000)",1000000,)))</f>
        <v>#REF!</v>
      </c>
      <c r="H26" s="170" t="e">
        <f>IF('Exp Database'!H26&gt;0,'Exp Database'!H26,'Exp Database'!J26)</f>
        <v>#REF!</v>
      </c>
      <c r="I26" s="170" t="e">
        <f>'Exp Database'!H26</f>
        <v>#REF!</v>
      </c>
      <c r="J26" s="169" t="e">
        <f>'Exp Database'!I26</f>
        <v>#REF!</v>
      </c>
      <c r="K26" s="170" t="e">
        <f>'Exp Database'!J26</f>
        <v>#REF!</v>
      </c>
      <c r="L26" s="267" t="str">
        <f>'Exp Database'!K26</f>
        <v>Support and retention</v>
      </c>
      <c r="M26" s="229">
        <f>'Exp Database'!L26</f>
        <v>1.6</v>
      </c>
      <c r="N26" s="229" t="e">
        <f>IF(OR('Exp Database'!M26=Lists!$G$2,'Exp Database'!M26=Lists!$G$3,'Exp Database'!M26=0),0,IF($F26=Lists!$G$2,('Exp Database'!M26/'Exp with units conversion'!$H26)*'Exp with units conversion'!$G26,'Exp Database'!M26*'Exp with units conversion'!$G26))</f>
        <v>#REF!</v>
      </c>
      <c r="O26" s="229" t="e">
        <f>IF(OR('Exp Database'!N26=Lists!$G$2,'Exp Database'!N26=Lists!$G$3,'Exp Database'!N26=0),0,IF($F26=Lists!$G$2,('Exp Database'!N26/'Exp with units conversion'!$H26)*'Exp with units conversion'!$G26,'Exp Database'!N26*'Exp with units conversion'!$G26))</f>
        <v>#REF!</v>
      </c>
      <c r="P26" s="229" t="e">
        <f>IF(OR('Exp Database'!O26=Lists!$G$2,'Exp Database'!O26=Lists!$G$3,'Exp Database'!O26=0),0,IF($F26=Lists!$G$2,('Exp Database'!O26/'Exp with units conversion'!$H26)*'Exp with units conversion'!$G26,'Exp Database'!O26*'Exp with units conversion'!$G26))</f>
        <v>#REF!</v>
      </c>
      <c r="Q26" s="229" t="e">
        <f>IF(OR('Exp Database'!P26=Lists!$G$2,'Exp Database'!P26=Lists!$G$3,'Exp Database'!P26=0),0,IF($F26=Lists!$G$2,('Exp Database'!P26/'Exp with units conversion'!$H26)*'Exp with units conversion'!$G26,'Exp Database'!P26*'Exp with units conversion'!$G26))</f>
        <v>#REF!</v>
      </c>
      <c r="R26" s="229" t="e">
        <f>IF(OR('Exp Database'!Q26=Lists!$G$2,'Exp Database'!Q26=Lists!$G$3,'Exp Database'!Q26=0),0,IF($F26=Lists!$G$2,('Exp Database'!Q26/'Exp with units conversion'!$H26)*'Exp with units conversion'!$G26,'Exp Database'!Q26*'Exp with units conversion'!$G26))</f>
        <v>#REF!</v>
      </c>
      <c r="S26" s="229" t="e">
        <f>IF(OR('Exp Database'!R26=Lists!$G$2,'Exp Database'!R26=Lists!$G$3,'Exp Database'!R26=0),0,IF($F26=Lists!$G$2,('Exp Database'!R26/'Exp with units conversion'!$H26)*'Exp with units conversion'!$G26,'Exp Database'!R26*'Exp with units conversion'!$G26))</f>
        <v>#REF!</v>
      </c>
      <c r="T26" s="229" t="e">
        <f>IF(OR('Exp Database'!S26=Lists!$G$2,'Exp Database'!S26=Lists!$G$3,'Exp Database'!S26=0),0,IF($F26=Lists!$G$2,('Exp Database'!S26/'Exp with units conversion'!$H26)*'Exp with units conversion'!$G26,'Exp Database'!S26*'Exp with units conversion'!$G26))</f>
        <v>#REF!</v>
      </c>
      <c r="U26" s="229" t="e">
        <f>IF(OR('Exp Database'!T26=Lists!$G$2,'Exp Database'!T26=Lists!$G$3,'Exp Database'!T26=0),0,IF($F26=Lists!$G$2,('Exp Database'!T26/'Exp with units conversion'!$H26)*'Exp with units conversion'!$G26,'Exp Database'!T26*'Exp with units conversion'!$G26))</f>
        <v>#REF!</v>
      </c>
      <c r="V26" s="229" t="e">
        <f>IF(OR('Exp Database'!U26=Lists!$G$2,'Exp Database'!U26=Lists!$G$3,'Exp Database'!U26=0),0,IF($F26=Lists!$G$2,('Exp Database'!U26/'Exp with units conversion'!$H26)*'Exp with units conversion'!$G26,'Exp Database'!U26*'Exp with units conversion'!$G26))</f>
        <v>#REF!</v>
      </c>
      <c r="W26" s="229" t="e">
        <f>IF(OR('Exp Database'!V26=Lists!$G$2,'Exp Database'!V26=Lists!$G$3,'Exp Database'!V26=0),0,IF($F26=Lists!$G$2,('Exp Database'!V26/'Exp with units conversion'!$H26)*'Exp with units conversion'!$G26,'Exp Database'!V26*'Exp with units conversion'!$G26))</f>
        <v>#REF!</v>
      </c>
      <c r="X26" s="229" t="e">
        <f>IF(OR('Exp Database'!W26=Lists!$G$2,'Exp Database'!W26=Lists!$G$3,'Exp Database'!W26=0),0,IF($F26=Lists!$G$2,('Exp Database'!W26/'Exp with units conversion'!$H26)*'Exp with units conversion'!$G26,'Exp Database'!W26*'Exp with units conversion'!$G26))</f>
        <v>#REF!</v>
      </c>
      <c r="Y26" s="229" t="e">
        <f>IF(OR('Exp Database'!X26=Lists!$G$2,'Exp Database'!X26=Lists!$G$3,'Exp Database'!X26=0),0,IF($F26=Lists!$G$2,('Exp Database'!X26/'Exp with units conversion'!$H26)*'Exp with units conversion'!$G26,'Exp Database'!X26*'Exp with units conversion'!$G26))</f>
        <v>#REF!</v>
      </c>
      <c r="Z26" s="229" t="e">
        <f>IF(OR('Exp Database'!Y26=Lists!$G$2,'Exp Database'!Y26=Lists!$G$3,'Exp Database'!Y26=0),0,IF($F26=Lists!$G$2,('Exp Database'!Y26/'Exp with units conversion'!$H26)*'Exp with units conversion'!$G26,'Exp Database'!Y26*'Exp with units conversion'!$G26))</f>
        <v>#REF!</v>
      </c>
      <c r="AA26" s="229" t="e">
        <f>IF(OR('Exp Database'!Z26=Lists!$G$2,'Exp Database'!Z26=Lists!$G$3,'Exp Database'!Z26=0),0,IF($F26=Lists!$G$2,('Exp Database'!Z26/'Exp with units conversion'!$H26)*'Exp with units conversion'!$G26,'Exp Database'!Z26*'Exp with units conversion'!$G26))</f>
        <v>#REF!</v>
      </c>
      <c r="AB26" s="229" t="e">
        <f>IF(OR('Exp Database'!AA26=Lists!$G$2,'Exp Database'!AA26=Lists!$G$3,'Exp Database'!AA26=0),0,IF($F26=Lists!$G$2,('Exp Database'!AA26/'Exp with units conversion'!$H26)*'Exp with units conversion'!$G26,'Exp Database'!AA26*'Exp with units conversion'!$G26))</f>
        <v>#REF!</v>
      </c>
      <c r="AC26" s="229" t="e">
        <f>IF(OR('Exp Database'!AB26=Lists!$G$2,'Exp Database'!AB26=Lists!$G$3,'Exp Database'!AB26=0),0,IF($F26=Lists!$G$2,('Exp Database'!AB26/'Exp with units conversion'!$H26)*'Exp with units conversion'!$G26,'Exp Database'!AB26*'Exp with units conversion'!$G26))</f>
        <v>#REF!</v>
      </c>
      <c r="AD26" s="229" t="e">
        <f>IF(OR('Exp Database'!AC26=Lists!$G$2,'Exp Database'!AC26=Lists!$G$3,'Exp Database'!AC26=0),0,IF($F26=Lists!$G$2,('Exp Database'!AC26/'Exp with units conversion'!$H26)*'Exp with units conversion'!$G26,'Exp Database'!AC26*'Exp with units conversion'!$G26))</f>
        <v>#REF!</v>
      </c>
      <c r="AE26" s="229" t="e">
        <f>IF(OR('Exp Database'!AD26=Lists!$G$2,'Exp Database'!AD26=Lists!$G$3,'Exp Database'!AD26=0),0,IF($F26=Lists!$G$2,('Exp Database'!AD26/'Exp with units conversion'!$H26)*'Exp with units conversion'!$G26,'Exp Database'!AD26*'Exp with units conversion'!$G26))</f>
        <v>#REF!</v>
      </c>
      <c r="AG26" t="e">
        <f t="shared" si="1"/>
        <v>#REF!</v>
      </c>
      <c r="AH26" s="229" t="e">
        <f t="shared" si="2"/>
        <v>#REF!</v>
      </c>
      <c r="AI26" s="229" t="e">
        <f t="shared" si="3"/>
        <v>#REF!</v>
      </c>
      <c r="AJ26" s="229" t="e">
        <f t="shared" si="4"/>
        <v>#REF!</v>
      </c>
    </row>
    <row r="27" spans="2:36" ht="15.75" thickBot="1" x14ac:dyDescent="0.3">
      <c r="B27" t="e">
        <f t="shared" si="0"/>
        <v>#REF!</v>
      </c>
      <c r="C27" s="169" t="e">
        <f>'Exp Database'!C27</f>
        <v>#REF!</v>
      </c>
      <c r="D27" s="169">
        <f>'Exp Database'!D27</f>
        <v>2017</v>
      </c>
      <c r="E27" s="169" t="e">
        <f>'Exp Database'!E27</f>
        <v>#REF!</v>
      </c>
      <c r="F27" s="169" t="e">
        <f>'Exp Database'!F27</f>
        <v>#REF!</v>
      </c>
      <c r="G27" s="169" t="e">
        <f>IF('Exp Database'!G27="Units ( x 1)",1,IF('Exp Database'!G27="Thousands (x 1,000)",1000,IF('Exp Database'!G27="Millions (x 1,000,000)",1000000,)))</f>
        <v>#REF!</v>
      </c>
      <c r="H27" s="170" t="e">
        <f>IF('Exp Database'!H27&gt;0,'Exp Database'!H27,'Exp Database'!J27)</f>
        <v>#REF!</v>
      </c>
      <c r="I27" s="170" t="e">
        <f>'Exp Database'!H27</f>
        <v>#REF!</v>
      </c>
      <c r="J27" s="169" t="e">
        <f>'Exp Database'!I27</f>
        <v>#REF!</v>
      </c>
      <c r="K27" s="170" t="e">
        <f>'Exp Database'!J27</f>
        <v>#REF!</v>
      </c>
      <c r="L27" s="267">
        <f>'Exp Database'!K27</f>
        <v>0</v>
      </c>
      <c r="M27" s="229">
        <f>'Exp Database'!L27</f>
        <v>0</v>
      </c>
      <c r="N27" s="229">
        <f>IF(OR('Exp Database'!M27=Lists!$G$2,'Exp Database'!M27=Lists!$G$3,'Exp Database'!M27=0),0,IF($F27=Lists!$G$2,('Exp Database'!M27/'Exp with units conversion'!$H27)*'Exp with units conversion'!$G27,'Exp Database'!M27*'Exp with units conversion'!$G27))</f>
        <v>0</v>
      </c>
      <c r="O27" s="229">
        <f>IF(OR('Exp Database'!N27=Lists!$G$2,'Exp Database'!N27=Lists!$G$3,'Exp Database'!N27=0),0,IF($F27=Lists!$G$2,('Exp Database'!N27/'Exp with units conversion'!$H27)*'Exp with units conversion'!$G27,'Exp Database'!N27*'Exp with units conversion'!$G27))</f>
        <v>0</v>
      </c>
      <c r="P27" s="229">
        <f>IF(OR('Exp Database'!O27=Lists!$G$2,'Exp Database'!O27=Lists!$G$3,'Exp Database'!O27=0),0,IF($F27=Lists!$G$2,('Exp Database'!O27/'Exp with units conversion'!$H27)*'Exp with units conversion'!$G27,'Exp Database'!O27*'Exp with units conversion'!$G27))</f>
        <v>0</v>
      </c>
      <c r="Q27" s="229">
        <f>IF(OR('Exp Database'!P27=Lists!$G$2,'Exp Database'!P27=Lists!$G$3,'Exp Database'!P27=0),0,IF($F27=Lists!$G$2,('Exp Database'!P27/'Exp with units conversion'!$H27)*'Exp with units conversion'!$G27,'Exp Database'!P27*'Exp with units conversion'!$G27))</f>
        <v>0</v>
      </c>
      <c r="R27" s="229">
        <f>IF(OR('Exp Database'!Q27=Lists!$G$2,'Exp Database'!Q27=Lists!$G$3,'Exp Database'!Q27=0),0,IF($F27=Lists!$G$2,('Exp Database'!Q27/'Exp with units conversion'!$H27)*'Exp with units conversion'!$G27,'Exp Database'!Q27*'Exp with units conversion'!$G27))</f>
        <v>0</v>
      </c>
      <c r="S27" s="229">
        <f>IF(OR('Exp Database'!R27=Lists!$G$2,'Exp Database'!R27=Lists!$G$3,'Exp Database'!R27=0),0,IF($F27=Lists!$G$2,('Exp Database'!R27/'Exp with units conversion'!$H27)*'Exp with units conversion'!$G27,'Exp Database'!R27*'Exp with units conversion'!$G27))</f>
        <v>0</v>
      </c>
      <c r="T27" s="229">
        <f>IF(OR('Exp Database'!S27=Lists!$G$2,'Exp Database'!S27=Lists!$G$3,'Exp Database'!S27=0),0,IF($F27=Lists!$G$2,('Exp Database'!S27/'Exp with units conversion'!$H27)*'Exp with units conversion'!$G27,'Exp Database'!S27*'Exp with units conversion'!$G27))</f>
        <v>0</v>
      </c>
      <c r="U27" s="229">
        <f>IF(OR('Exp Database'!T27=Lists!$G$2,'Exp Database'!T27=Lists!$G$3,'Exp Database'!T27=0),0,IF($F27=Lists!$G$2,('Exp Database'!T27/'Exp with units conversion'!$H27)*'Exp with units conversion'!$G27,'Exp Database'!T27*'Exp with units conversion'!$G27))</f>
        <v>0</v>
      </c>
      <c r="V27" s="229">
        <f>IF(OR('Exp Database'!U27=Lists!$G$2,'Exp Database'!U27=Lists!$G$3,'Exp Database'!U27=0),0,IF($F27=Lists!$G$2,('Exp Database'!U27/'Exp with units conversion'!$H27)*'Exp with units conversion'!$G27,'Exp Database'!U27*'Exp with units conversion'!$G27))</f>
        <v>0</v>
      </c>
      <c r="W27" s="229">
        <f>IF(OR('Exp Database'!V27=Lists!$G$2,'Exp Database'!V27=Lists!$G$3,'Exp Database'!V27=0),0,IF($F27=Lists!$G$2,('Exp Database'!V27/'Exp with units conversion'!$H27)*'Exp with units conversion'!$G27,'Exp Database'!V27*'Exp with units conversion'!$G27))</f>
        <v>0</v>
      </c>
      <c r="X27" s="229">
        <f>IF(OR('Exp Database'!W27=Lists!$G$2,'Exp Database'!W27=Lists!$G$3,'Exp Database'!W27=0),0,IF($F27=Lists!$G$2,('Exp Database'!W27/'Exp with units conversion'!$H27)*'Exp with units conversion'!$G27,'Exp Database'!W27*'Exp with units conversion'!$G27))</f>
        <v>0</v>
      </c>
      <c r="Y27" s="229">
        <f>IF(OR('Exp Database'!X27=Lists!$G$2,'Exp Database'!X27=Lists!$G$3,'Exp Database'!X27=0),0,IF($F27=Lists!$G$2,('Exp Database'!X27/'Exp with units conversion'!$H27)*'Exp with units conversion'!$G27,'Exp Database'!X27*'Exp with units conversion'!$G27))</f>
        <v>0</v>
      </c>
      <c r="Z27" s="229">
        <f>IF(OR('Exp Database'!Y27=Lists!$G$2,'Exp Database'!Y27=Lists!$G$3,'Exp Database'!Y27=0),0,IF($F27=Lists!$G$2,('Exp Database'!Y27/'Exp with units conversion'!$H27)*'Exp with units conversion'!$G27,'Exp Database'!Y27*'Exp with units conversion'!$G27))</f>
        <v>0</v>
      </c>
      <c r="AA27" s="229">
        <f>IF(OR('Exp Database'!Z27=Lists!$G$2,'Exp Database'!Z27=Lists!$G$3,'Exp Database'!Z27=0),0,IF($F27=Lists!$G$2,('Exp Database'!Z27/'Exp with units conversion'!$H27)*'Exp with units conversion'!$G27,'Exp Database'!Z27*'Exp with units conversion'!$G27))</f>
        <v>0</v>
      </c>
      <c r="AB27" s="229">
        <f>IF(OR('Exp Database'!AA27=Lists!$G$2,'Exp Database'!AA27=Lists!$G$3,'Exp Database'!AA27=0),0,IF($F27=Lists!$G$2,('Exp Database'!AA27/'Exp with units conversion'!$H27)*'Exp with units conversion'!$G27,'Exp Database'!AA27*'Exp with units conversion'!$G27))</f>
        <v>0</v>
      </c>
      <c r="AC27" s="229">
        <f>IF(OR('Exp Database'!AB27=Lists!$G$2,'Exp Database'!AB27=Lists!$G$3,'Exp Database'!AB27=0),0,IF($F27=Lists!$G$2,('Exp Database'!AB27/'Exp with units conversion'!$H27)*'Exp with units conversion'!$G27,'Exp Database'!AB27*'Exp with units conversion'!$G27))</f>
        <v>0</v>
      </c>
      <c r="AD27" s="229">
        <f>IF(OR('Exp Database'!AC27=Lists!$G$2,'Exp Database'!AC27=Lists!$G$3,'Exp Database'!AC27=0),0,IF($F27=Lists!$G$2,('Exp Database'!AC27/'Exp with units conversion'!$H27)*'Exp with units conversion'!$G27,'Exp Database'!AC27*'Exp with units conversion'!$G27))</f>
        <v>0</v>
      </c>
      <c r="AE27" s="229">
        <f>IF(OR('Exp Database'!AD27=Lists!$G$2,'Exp Database'!AD27=Lists!$G$3,'Exp Database'!AD27=0),0,IF($F27=Lists!$G$2,('Exp Database'!AD27/'Exp with units conversion'!$H27)*'Exp with units conversion'!$G27,'Exp Database'!AD27*'Exp with units conversion'!$G27))</f>
        <v>0</v>
      </c>
      <c r="AG27">
        <f t="shared" si="1"/>
        <v>1</v>
      </c>
      <c r="AH27" s="229">
        <f t="shared" si="2"/>
        <v>1</v>
      </c>
      <c r="AI27" s="229">
        <f t="shared" si="3"/>
        <v>1</v>
      </c>
      <c r="AJ27" s="229">
        <f t="shared" si="4"/>
        <v>1</v>
      </c>
    </row>
    <row r="28" spans="2:36" ht="60.75" thickBot="1" x14ac:dyDescent="0.3">
      <c r="B28" t="e">
        <f t="shared" si="0"/>
        <v>#REF!</v>
      </c>
      <c r="C28" s="169" t="e">
        <f>'Exp Database'!C28</f>
        <v>#REF!</v>
      </c>
      <c r="D28" s="169">
        <f>'Exp Database'!D28</f>
        <v>2017</v>
      </c>
      <c r="E28" s="169" t="e">
        <f>'Exp Database'!E28</f>
        <v>#REF!</v>
      </c>
      <c r="F28" s="169" t="e">
        <f>'Exp Database'!F28</f>
        <v>#REF!</v>
      </c>
      <c r="G28" s="169" t="e">
        <f>IF('Exp Database'!G28="Units ( x 1)",1,IF('Exp Database'!G28="Thousands (x 1,000)",1000,IF('Exp Database'!G28="Millions (x 1,000,000)",1000000,)))</f>
        <v>#REF!</v>
      </c>
      <c r="H28" s="170" t="e">
        <f>IF('Exp Database'!H28&gt;0,'Exp Database'!H28,'Exp Database'!J28)</f>
        <v>#REF!</v>
      </c>
      <c r="I28" s="170" t="e">
        <f>'Exp Database'!H28</f>
        <v>#REF!</v>
      </c>
      <c r="J28" s="169" t="e">
        <f>'Exp Database'!I28</f>
        <v>#REF!</v>
      </c>
      <c r="K28" s="170" t="e">
        <f>'Exp Database'!J28</f>
        <v>#REF!</v>
      </c>
      <c r="L28" s="267" t="str">
        <f>'Exp Database'!K28</f>
        <v>Prevention of vertical transmission of HIV (sub-total)</v>
      </c>
      <c r="M28" s="229">
        <f>'Exp Database'!L28</f>
        <v>2</v>
      </c>
      <c r="N28" s="229">
        <f>IF(OR('Exp Database'!M28=Lists!$G$2,'Exp Database'!M28=Lists!$G$3,'Exp Database'!M28=0),0,IF($F28=Lists!$G$2,('Exp Database'!M28/'Exp with units conversion'!$H28)*'Exp with units conversion'!$G28,'Exp Database'!M28*'Exp with units conversion'!$G28))</f>
        <v>0</v>
      </c>
      <c r="O28" s="229">
        <f>IF(OR('Exp Database'!N28=Lists!$G$2,'Exp Database'!N28=Lists!$G$3,'Exp Database'!N28=0),0,IF($F28=Lists!$G$2,('Exp Database'!N28/'Exp with units conversion'!$H28)*'Exp with units conversion'!$G28,'Exp Database'!N28*'Exp with units conversion'!$G28))</f>
        <v>0</v>
      </c>
      <c r="P28" s="229">
        <f>IF(OR('Exp Database'!O28=Lists!$G$2,'Exp Database'!O28=Lists!$G$3,'Exp Database'!O28=0),0,IF($F28=Lists!$G$2,('Exp Database'!O28/'Exp with units conversion'!$H28)*'Exp with units conversion'!$G28,'Exp Database'!O28*'Exp with units conversion'!$G28))</f>
        <v>0</v>
      </c>
      <c r="Q28" s="229">
        <f>IF(OR('Exp Database'!P28=Lists!$G$2,'Exp Database'!P28=Lists!$G$3,'Exp Database'!P28=0),0,IF($F28=Lists!$G$2,('Exp Database'!P28/'Exp with units conversion'!$H28)*'Exp with units conversion'!$G28,'Exp Database'!P28*'Exp with units conversion'!$G28))</f>
        <v>0</v>
      </c>
      <c r="R28" s="229">
        <f>IF(OR('Exp Database'!Q28=Lists!$G$2,'Exp Database'!Q28=Lists!$G$3,'Exp Database'!Q28=0),0,IF($F28=Lists!$G$2,('Exp Database'!Q28/'Exp with units conversion'!$H28)*'Exp with units conversion'!$G28,'Exp Database'!Q28*'Exp with units conversion'!$G28))</f>
        <v>0</v>
      </c>
      <c r="S28" s="229">
        <f>IF(OR('Exp Database'!R28=Lists!$G$2,'Exp Database'!R28=Lists!$G$3,'Exp Database'!R28=0),0,IF($F28=Lists!$G$2,('Exp Database'!R28/'Exp with units conversion'!$H28)*'Exp with units conversion'!$G28,'Exp Database'!R28*'Exp with units conversion'!$G28))</f>
        <v>0</v>
      </c>
      <c r="T28" s="229">
        <f>IF(OR('Exp Database'!S28=Lists!$G$2,'Exp Database'!S28=Lists!$G$3,'Exp Database'!S28=0),0,IF($F28=Lists!$G$2,('Exp Database'!S28/'Exp with units conversion'!$H28)*'Exp with units conversion'!$G28,'Exp Database'!S28*'Exp with units conversion'!$G28))</f>
        <v>0</v>
      </c>
      <c r="U28" s="229">
        <f>IF(OR('Exp Database'!T28=Lists!$G$2,'Exp Database'!T28=Lists!$G$3,'Exp Database'!T28=0),0,IF($F28=Lists!$G$2,('Exp Database'!T28/'Exp with units conversion'!$H28)*'Exp with units conversion'!$G28,'Exp Database'!T28*'Exp with units conversion'!$G28))</f>
        <v>0</v>
      </c>
      <c r="V28" s="229">
        <f>IF(OR('Exp Database'!U28=Lists!$G$2,'Exp Database'!U28=Lists!$G$3,'Exp Database'!U28=0),0,IF($F28=Lists!$G$2,('Exp Database'!U28/'Exp with units conversion'!$H28)*'Exp with units conversion'!$G28,'Exp Database'!U28*'Exp with units conversion'!$G28))</f>
        <v>0</v>
      </c>
      <c r="W28" s="229">
        <f>IF(OR('Exp Database'!V28=Lists!$G$2,'Exp Database'!V28=Lists!$G$3,'Exp Database'!V28=0),0,IF($F28=Lists!$G$2,('Exp Database'!V28/'Exp with units conversion'!$H28)*'Exp with units conversion'!$G28,'Exp Database'!V28*'Exp with units conversion'!$G28))</f>
        <v>0</v>
      </c>
      <c r="X28" s="229">
        <f>IF(OR('Exp Database'!W28=Lists!$G$2,'Exp Database'!W28=Lists!$G$3,'Exp Database'!W28=0),0,IF($F28=Lists!$G$2,('Exp Database'!W28/'Exp with units conversion'!$H28)*'Exp with units conversion'!$G28,'Exp Database'!W28*'Exp with units conversion'!$G28))</f>
        <v>0</v>
      </c>
      <c r="Y28" s="229">
        <f>IF(OR('Exp Database'!X28=Lists!$G$2,'Exp Database'!X28=Lists!$G$3,'Exp Database'!X28=0),0,IF($F28=Lists!$G$2,('Exp Database'!X28/'Exp with units conversion'!$H28)*'Exp with units conversion'!$G28,'Exp Database'!X28*'Exp with units conversion'!$G28))</f>
        <v>0</v>
      </c>
      <c r="Z28" s="229">
        <f>IF(OR('Exp Database'!Y28=Lists!$G$2,'Exp Database'!Y28=Lists!$G$3,'Exp Database'!Y28=0),0,IF($F28=Lists!$G$2,('Exp Database'!Y28/'Exp with units conversion'!$H28)*'Exp with units conversion'!$G28,'Exp Database'!Y28*'Exp with units conversion'!$G28))</f>
        <v>0</v>
      </c>
      <c r="AA28" s="229">
        <f>IF(OR('Exp Database'!Z28=Lists!$G$2,'Exp Database'!Z28=Lists!$G$3,'Exp Database'!Z28=0),0,IF($F28=Lists!$G$2,('Exp Database'!Z28/'Exp with units conversion'!$H28)*'Exp with units conversion'!$G28,'Exp Database'!Z28*'Exp with units conversion'!$G28))</f>
        <v>0</v>
      </c>
      <c r="AB28" s="229">
        <f>IF(OR('Exp Database'!AA28=Lists!$G$2,'Exp Database'!AA28=Lists!$G$3,'Exp Database'!AA28=0),0,IF($F28=Lists!$G$2,('Exp Database'!AA28/'Exp with units conversion'!$H28)*'Exp with units conversion'!$G28,'Exp Database'!AA28*'Exp with units conversion'!$G28))</f>
        <v>0</v>
      </c>
      <c r="AC28" s="229">
        <f>IF(OR('Exp Database'!AB28=Lists!$G$2,'Exp Database'!AB28=Lists!$G$3,'Exp Database'!AB28=0),0,IF($F28=Lists!$G$2,('Exp Database'!AB28/'Exp with units conversion'!$H28)*'Exp with units conversion'!$G28,'Exp Database'!AB28*'Exp with units conversion'!$G28))</f>
        <v>0</v>
      </c>
      <c r="AD28" s="229">
        <f>IF(OR('Exp Database'!AC28=Lists!$G$2,'Exp Database'!AC28=Lists!$G$3,'Exp Database'!AC28=0),0,IF($F28=Lists!$G$2,('Exp Database'!AC28/'Exp with units conversion'!$H28)*'Exp with units conversion'!$G28,'Exp Database'!AC28*'Exp with units conversion'!$G28))</f>
        <v>0</v>
      </c>
      <c r="AE28" s="229">
        <f>IF(OR('Exp Database'!AD28=Lists!$G$2,'Exp Database'!AD28=Lists!$G$3,'Exp Database'!AD28=0),0,IF($F28=Lists!$G$2,('Exp Database'!AD28/'Exp with units conversion'!$H28)*'Exp with units conversion'!$G28,'Exp Database'!AD28*'Exp with units conversion'!$G28))</f>
        <v>0</v>
      </c>
      <c r="AG28">
        <f t="shared" si="1"/>
        <v>1</v>
      </c>
      <c r="AH28" s="229">
        <f t="shared" si="2"/>
        <v>1</v>
      </c>
      <c r="AI28" s="229">
        <f t="shared" si="3"/>
        <v>1</v>
      </c>
      <c r="AJ28" s="229">
        <f t="shared" si="4"/>
        <v>1</v>
      </c>
    </row>
    <row r="29" spans="2:36" ht="60.75" thickBot="1" x14ac:dyDescent="0.3">
      <c r="B29" t="e">
        <f t="shared" si="0"/>
        <v>#REF!</v>
      </c>
      <c r="C29" s="169" t="e">
        <f>'Exp Database'!C29</f>
        <v>#REF!</v>
      </c>
      <c r="D29" s="169">
        <f>'Exp Database'!D29</f>
        <v>2017</v>
      </c>
      <c r="E29" s="169" t="e">
        <f>'Exp Database'!E29</f>
        <v>#REF!</v>
      </c>
      <c r="F29" s="169" t="e">
        <f>'Exp Database'!F29</f>
        <v>#REF!</v>
      </c>
      <c r="G29" s="169" t="e">
        <f>IF('Exp Database'!G29="Units ( x 1)",1,IF('Exp Database'!G29="Thousands (x 1,000)",1000,IF('Exp Database'!G29="Millions (x 1,000,000)",1000000,)))</f>
        <v>#REF!</v>
      </c>
      <c r="H29" s="170" t="e">
        <f>IF('Exp Database'!H29&gt;0,'Exp Database'!H29,'Exp Database'!J29)</f>
        <v>#REF!</v>
      </c>
      <c r="I29" s="170" t="e">
        <f>'Exp Database'!H29</f>
        <v>#REF!</v>
      </c>
      <c r="J29" s="169" t="e">
        <f>'Exp Database'!I29</f>
        <v>#REF!</v>
      </c>
      <c r="K29" s="170" t="e">
        <f>'Exp Database'!J29</f>
        <v>#REF!</v>
      </c>
      <c r="L29" s="267" t="str">
        <f>'Exp Database'!K29</f>
        <v>HIV testing and counselling (HTC) for pregnant women, including:</v>
      </c>
      <c r="M29" s="229">
        <f>'Exp Database'!L29</f>
        <v>2.1</v>
      </c>
      <c r="N29" s="229" t="e">
        <f>IF(OR('Exp Database'!M29=Lists!$G$2,'Exp Database'!M29=Lists!$G$3,'Exp Database'!M29=0),0,IF($F29=Lists!$G$2,('Exp Database'!M29/'Exp with units conversion'!$H29)*'Exp with units conversion'!$G29,'Exp Database'!M29*'Exp with units conversion'!$G29))</f>
        <v>#REF!</v>
      </c>
      <c r="O29" s="229" t="e">
        <f>IF(OR('Exp Database'!N29=Lists!$G$2,'Exp Database'!N29=Lists!$G$3,'Exp Database'!N29=0),0,IF($F29=Lists!$G$2,('Exp Database'!N29/'Exp with units conversion'!$H29)*'Exp with units conversion'!$G29,'Exp Database'!N29*'Exp with units conversion'!$G29))</f>
        <v>#REF!</v>
      </c>
      <c r="P29" s="229" t="e">
        <f>IF(OR('Exp Database'!O29=Lists!$G$2,'Exp Database'!O29=Lists!$G$3,'Exp Database'!O29=0),0,IF($F29=Lists!$G$2,('Exp Database'!O29/'Exp with units conversion'!$H29)*'Exp with units conversion'!$G29,'Exp Database'!O29*'Exp with units conversion'!$G29))</f>
        <v>#REF!</v>
      </c>
      <c r="Q29" s="229" t="e">
        <f>IF(OR('Exp Database'!P29=Lists!$G$2,'Exp Database'!P29=Lists!$G$3,'Exp Database'!P29=0),0,IF($F29=Lists!$G$2,('Exp Database'!P29/'Exp with units conversion'!$H29)*'Exp with units conversion'!$G29,'Exp Database'!P29*'Exp with units conversion'!$G29))</f>
        <v>#REF!</v>
      </c>
      <c r="R29" s="229" t="e">
        <f>IF(OR('Exp Database'!Q29=Lists!$G$2,'Exp Database'!Q29=Lists!$G$3,'Exp Database'!Q29=0),0,IF($F29=Lists!$G$2,('Exp Database'!Q29/'Exp with units conversion'!$H29)*'Exp with units conversion'!$G29,'Exp Database'!Q29*'Exp with units conversion'!$G29))</f>
        <v>#REF!</v>
      </c>
      <c r="S29" s="229" t="e">
        <f>IF(OR('Exp Database'!R29=Lists!$G$2,'Exp Database'!R29=Lists!$G$3,'Exp Database'!R29=0),0,IF($F29=Lists!$G$2,('Exp Database'!R29/'Exp with units conversion'!$H29)*'Exp with units conversion'!$G29,'Exp Database'!R29*'Exp with units conversion'!$G29))</f>
        <v>#REF!</v>
      </c>
      <c r="T29" s="229" t="e">
        <f>IF(OR('Exp Database'!S29=Lists!$G$2,'Exp Database'!S29=Lists!$G$3,'Exp Database'!S29=0),0,IF($F29=Lists!$G$2,('Exp Database'!S29/'Exp with units conversion'!$H29)*'Exp with units conversion'!$G29,'Exp Database'!S29*'Exp with units conversion'!$G29))</f>
        <v>#REF!</v>
      </c>
      <c r="U29" s="229" t="e">
        <f>IF(OR('Exp Database'!T29=Lists!$G$2,'Exp Database'!T29=Lists!$G$3,'Exp Database'!T29=0),0,IF($F29=Lists!$G$2,('Exp Database'!T29/'Exp with units conversion'!$H29)*'Exp with units conversion'!$G29,'Exp Database'!T29*'Exp with units conversion'!$G29))</f>
        <v>#REF!</v>
      </c>
      <c r="V29" s="229" t="e">
        <f>IF(OR('Exp Database'!U29=Lists!$G$2,'Exp Database'!U29=Lists!$G$3,'Exp Database'!U29=0),0,IF($F29=Lists!$G$2,('Exp Database'!U29/'Exp with units conversion'!$H29)*'Exp with units conversion'!$G29,'Exp Database'!U29*'Exp with units conversion'!$G29))</f>
        <v>#REF!</v>
      </c>
      <c r="W29" s="229" t="e">
        <f>IF(OR('Exp Database'!V29=Lists!$G$2,'Exp Database'!V29=Lists!$G$3,'Exp Database'!V29=0),0,IF($F29=Lists!$G$2,('Exp Database'!V29/'Exp with units conversion'!$H29)*'Exp with units conversion'!$G29,'Exp Database'!V29*'Exp with units conversion'!$G29))</f>
        <v>#REF!</v>
      </c>
      <c r="X29" s="229" t="e">
        <f>IF(OR('Exp Database'!W29=Lists!$G$2,'Exp Database'!W29=Lists!$G$3,'Exp Database'!W29=0),0,IF($F29=Lists!$G$2,('Exp Database'!W29/'Exp with units conversion'!$H29)*'Exp with units conversion'!$G29,'Exp Database'!W29*'Exp with units conversion'!$G29))</f>
        <v>#REF!</v>
      </c>
      <c r="Y29" s="229" t="e">
        <f>IF(OR('Exp Database'!X29=Lists!$G$2,'Exp Database'!X29=Lists!$G$3,'Exp Database'!X29=0),0,IF($F29=Lists!$G$2,('Exp Database'!X29/'Exp with units conversion'!$H29)*'Exp with units conversion'!$G29,'Exp Database'!X29*'Exp with units conversion'!$G29))</f>
        <v>#REF!</v>
      </c>
      <c r="Z29" s="229" t="e">
        <f>IF(OR('Exp Database'!Y29=Lists!$G$2,'Exp Database'!Y29=Lists!$G$3,'Exp Database'!Y29=0),0,IF($F29=Lists!$G$2,('Exp Database'!Y29/'Exp with units conversion'!$H29)*'Exp with units conversion'!$G29,'Exp Database'!Y29*'Exp with units conversion'!$G29))</f>
        <v>#REF!</v>
      </c>
      <c r="AA29" s="229" t="e">
        <f>IF(OR('Exp Database'!Z29=Lists!$G$2,'Exp Database'!Z29=Lists!$G$3,'Exp Database'!Z29=0),0,IF($F29=Lists!$G$2,('Exp Database'!Z29/'Exp with units conversion'!$H29)*'Exp with units conversion'!$G29,'Exp Database'!Z29*'Exp with units conversion'!$G29))</f>
        <v>#REF!</v>
      </c>
      <c r="AB29" s="229" t="e">
        <f>IF(OR('Exp Database'!AA29=Lists!$G$2,'Exp Database'!AA29=Lists!$G$3,'Exp Database'!AA29=0),0,IF($F29=Lists!$G$2,('Exp Database'!AA29/'Exp with units conversion'!$H29)*'Exp with units conversion'!$G29,'Exp Database'!AA29*'Exp with units conversion'!$G29))</f>
        <v>#REF!</v>
      </c>
      <c r="AC29" s="229" t="e">
        <f>IF(OR('Exp Database'!AB29=Lists!$G$2,'Exp Database'!AB29=Lists!$G$3,'Exp Database'!AB29=0),0,IF($F29=Lists!$G$2,('Exp Database'!AB29/'Exp with units conversion'!$H29)*'Exp with units conversion'!$G29,'Exp Database'!AB29*'Exp with units conversion'!$G29))</f>
        <v>#REF!</v>
      </c>
      <c r="AD29" s="229" t="e">
        <f>IF(OR('Exp Database'!AC29=Lists!$G$2,'Exp Database'!AC29=Lists!$G$3,'Exp Database'!AC29=0),0,IF($F29=Lists!$G$2,('Exp Database'!AC29/'Exp with units conversion'!$H29)*'Exp with units conversion'!$G29,'Exp Database'!AC29*'Exp with units conversion'!$G29))</f>
        <v>#REF!</v>
      </c>
      <c r="AE29" s="229" t="e">
        <f>IF(OR('Exp Database'!AD29=Lists!$G$2,'Exp Database'!AD29=Lists!$G$3,'Exp Database'!AD29=0),0,IF($F29=Lists!$G$2,('Exp Database'!AD29/'Exp with units conversion'!$H29)*'Exp with units conversion'!$G29,'Exp Database'!AD29*'Exp with units conversion'!$G29))</f>
        <v>#REF!</v>
      </c>
      <c r="AG29" t="e">
        <f t="shared" si="1"/>
        <v>#REF!</v>
      </c>
      <c r="AH29" s="229" t="e">
        <f t="shared" si="2"/>
        <v>#REF!</v>
      </c>
      <c r="AI29" s="229" t="e">
        <f t="shared" si="3"/>
        <v>#REF!</v>
      </c>
      <c r="AJ29" s="229" t="e">
        <f t="shared" si="4"/>
        <v>#REF!</v>
      </c>
    </row>
    <row r="30" spans="2:36" ht="30.75" thickBot="1" x14ac:dyDescent="0.3">
      <c r="B30" t="e">
        <f t="shared" si="0"/>
        <v>#REF!</v>
      </c>
      <c r="C30" s="169" t="e">
        <f>'Exp Database'!C30</f>
        <v>#REF!</v>
      </c>
      <c r="D30" s="169">
        <f>'Exp Database'!D30</f>
        <v>2017</v>
      </c>
      <c r="E30" s="169" t="e">
        <f>'Exp Database'!E30</f>
        <v>#REF!</v>
      </c>
      <c r="F30" s="169" t="e">
        <f>'Exp Database'!F30</f>
        <v>#REF!</v>
      </c>
      <c r="G30" s="169" t="e">
        <f>IF('Exp Database'!G30="Units ( x 1)",1,IF('Exp Database'!G30="Thousands (x 1,000)",1000,IF('Exp Database'!G30="Millions (x 1,000,000)",1000000,)))</f>
        <v>#REF!</v>
      </c>
      <c r="H30" s="170" t="e">
        <f>IF('Exp Database'!H30&gt;0,'Exp Database'!H30,'Exp Database'!J30)</f>
        <v>#REF!</v>
      </c>
      <c r="I30" s="170" t="e">
        <f>'Exp Database'!H30</f>
        <v>#REF!</v>
      </c>
      <c r="J30" s="169" t="e">
        <f>'Exp Database'!I30</f>
        <v>#REF!</v>
      </c>
      <c r="K30" s="170" t="e">
        <f>'Exp Database'!J30</f>
        <v>#REF!</v>
      </c>
      <c r="L30" s="267" t="str">
        <f>'Exp Database'!K30</f>
        <v>HIV tests (commodities)</v>
      </c>
      <c r="M30" s="229" t="str">
        <f>'Exp Database'!L30</f>
        <v>2.1.1</v>
      </c>
      <c r="N30" s="229" t="e">
        <f>IF(OR('Exp Database'!M30=Lists!$G$2,'Exp Database'!M30=Lists!$G$3,'Exp Database'!M30=0),0,IF($F30=Lists!$G$2,('Exp Database'!M30/'Exp with units conversion'!$H30)*'Exp with units conversion'!$G30,'Exp Database'!M30*'Exp with units conversion'!$G30))</f>
        <v>#REF!</v>
      </c>
      <c r="O30" s="229" t="e">
        <f>IF(OR('Exp Database'!N30=Lists!$G$2,'Exp Database'!N30=Lists!$G$3,'Exp Database'!N30=0),0,IF($F30=Lists!$G$2,('Exp Database'!N30/'Exp with units conversion'!$H30)*'Exp with units conversion'!$G30,'Exp Database'!N30*'Exp with units conversion'!$G30))</f>
        <v>#REF!</v>
      </c>
      <c r="P30" s="229" t="e">
        <f>IF(OR('Exp Database'!O30=Lists!$G$2,'Exp Database'!O30=Lists!$G$3,'Exp Database'!O30=0),0,IF($F30=Lists!$G$2,('Exp Database'!O30/'Exp with units conversion'!$H30)*'Exp with units conversion'!$G30,'Exp Database'!O30*'Exp with units conversion'!$G30))</f>
        <v>#REF!</v>
      </c>
      <c r="Q30" s="229" t="e">
        <f>IF(OR('Exp Database'!P30=Lists!$G$2,'Exp Database'!P30=Lists!$G$3,'Exp Database'!P30=0),0,IF($F30=Lists!$G$2,('Exp Database'!P30/'Exp with units conversion'!$H30)*'Exp with units conversion'!$G30,'Exp Database'!P30*'Exp with units conversion'!$G30))</f>
        <v>#REF!</v>
      </c>
      <c r="R30" s="229" t="e">
        <f>IF(OR('Exp Database'!Q30=Lists!$G$2,'Exp Database'!Q30=Lists!$G$3,'Exp Database'!Q30=0),0,IF($F30=Lists!$G$2,('Exp Database'!Q30/'Exp with units conversion'!$H30)*'Exp with units conversion'!$G30,'Exp Database'!Q30*'Exp with units conversion'!$G30))</f>
        <v>#REF!</v>
      </c>
      <c r="S30" s="229" t="e">
        <f>IF(OR('Exp Database'!R30=Lists!$G$2,'Exp Database'!R30=Lists!$G$3,'Exp Database'!R30=0),0,IF($F30=Lists!$G$2,('Exp Database'!R30/'Exp with units conversion'!$H30)*'Exp with units conversion'!$G30,'Exp Database'!R30*'Exp with units conversion'!$G30))</f>
        <v>#REF!</v>
      </c>
      <c r="T30" s="229" t="e">
        <f>IF(OR('Exp Database'!S30=Lists!$G$2,'Exp Database'!S30=Lists!$G$3,'Exp Database'!S30=0),0,IF($F30=Lists!$G$2,('Exp Database'!S30/'Exp with units conversion'!$H30)*'Exp with units conversion'!$G30,'Exp Database'!S30*'Exp with units conversion'!$G30))</f>
        <v>#REF!</v>
      </c>
      <c r="U30" s="229" t="e">
        <f>IF(OR('Exp Database'!T30=Lists!$G$2,'Exp Database'!T30=Lists!$G$3,'Exp Database'!T30=0),0,IF($F30=Lists!$G$2,('Exp Database'!T30/'Exp with units conversion'!$H30)*'Exp with units conversion'!$G30,'Exp Database'!T30*'Exp with units conversion'!$G30))</f>
        <v>#REF!</v>
      </c>
      <c r="V30" s="229" t="e">
        <f>IF(OR('Exp Database'!U30=Lists!$G$2,'Exp Database'!U30=Lists!$G$3,'Exp Database'!U30=0),0,IF($F30=Lists!$G$2,('Exp Database'!U30/'Exp with units conversion'!$H30)*'Exp with units conversion'!$G30,'Exp Database'!U30*'Exp with units conversion'!$G30))</f>
        <v>#REF!</v>
      </c>
      <c r="W30" s="229" t="e">
        <f>IF(OR('Exp Database'!V30=Lists!$G$2,'Exp Database'!V30=Lists!$G$3,'Exp Database'!V30=0),0,IF($F30=Lists!$G$2,('Exp Database'!V30/'Exp with units conversion'!$H30)*'Exp with units conversion'!$G30,'Exp Database'!V30*'Exp with units conversion'!$G30))</f>
        <v>#REF!</v>
      </c>
      <c r="X30" s="229" t="e">
        <f>IF(OR('Exp Database'!W30=Lists!$G$2,'Exp Database'!W30=Lists!$G$3,'Exp Database'!W30=0),0,IF($F30=Lists!$G$2,('Exp Database'!W30/'Exp with units conversion'!$H30)*'Exp with units conversion'!$G30,'Exp Database'!W30*'Exp with units conversion'!$G30))</f>
        <v>#REF!</v>
      </c>
      <c r="Y30" s="229" t="e">
        <f>IF(OR('Exp Database'!X30=Lists!$G$2,'Exp Database'!X30=Lists!$G$3,'Exp Database'!X30=0),0,IF($F30=Lists!$G$2,('Exp Database'!X30/'Exp with units conversion'!$H30)*'Exp with units conversion'!$G30,'Exp Database'!X30*'Exp with units conversion'!$G30))</f>
        <v>#REF!</v>
      </c>
      <c r="Z30" s="229" t="e">
        <f>IF(OR('Exp Database'!Y30=Lists!$G$2,'Exp Database'!Y30=Lists!$G$3,'Exp Database'!Y30=0),0,IF($F30=Lists!$G$2,('Exp Database'!Y30/'Exp with units conversion'!$H30)*'Exp with units conversion'!$G30,'Exp Database'!Y30*'Exp with units conversion'!$G30))</f>
        <v>#REF!</v>
      </c>
      <c r="AA30" s="229" t="e">
        <f>IF(OR('Exp Database'!Z30=Lists!$G$2,'Exp Database'!Z30=Lists!$G$3,'Exp Database'!Z30=0),0,IF($F30=Lists!$G$2,('Exp Database'!Z30/'Exp with units conversion'!$H30)*'Exp with units conversion'!$G30,'Exp Database'!Z30*'Exp with units conversion'!$G30))</f>
        <v>#REF!</v>
      </c>
      <c r="AB30" s="229" t="e">
        <f>IF(OR('Exp Database'!AA30=Lists!$G$2,'Exp Database'!AA30=Lists!$G$3,'Exp Database'!AA30=0),0,IF($F30=Lists!$G$2,('Exp Database'!AA30/'Exp with units conversion'!$H30)*'Exp with units conversion'!$G30,'Exp Database'!AA30*'Exp with units conversion'!$G30))</f>
        <v>#REF!</v>
      </c>
      <c r="AC30" s="229" t="e">
        <f>IF(OR('Exp Database'!AB30=Lists!$G$2,'Exp Database'!AB30=Lists!$G$3,'Exp Database'!AB30=0),0,IF($F30=Lists!$G$2,('Exp Database'!AB30/'Exp with units conversion'!$H30)*'Exp with units conversion'!$G30,'Exp Database'!AB30*'Exp with units conversion'!$G30))</f>
        <v>#REF!</v>
      </c>
      <c r="AD30" s="229" t="e">
        <f>IF(OR('Exp Database'!AC30=Lists!$G$2,'Exp Database'!AC30=Lists!$G$3,'Exp Database'!AC30=0),0,IF($F30=Lists!$G$2,('Exp Database'!AC30/'Exp with units conversion'!$H30)*'Exp with units conversion'!$G30,'Exp Database'!AC30*'Exp with units conversion'!$G30))</f>
        <v>#REF!</v>
      </c>
      <c r="AE30" s="229" t="e">
        <f>IF(OR('Exp Database'!AD30=Lists!$G$2,'Exp Database'!AD30=Lists!$G$3,'Exp Database'!AD30=0),0,IF($F30=Lists!$G$2,('Exp Database'!AD30/'Exp with units conversion'!$H30)*'Exp with units conversion'!$G30,'Exp Database'!AD30*'Exp with units conversion'!$G30))</f>
        <v>#REF!</v>
      </c>
      <c r="AG30" t="e">
        <f t="shared" si="1"/>
        <v>#REF!</v>
      </c>
      <c r="AH30" s="229" t="e">
        <f t="shared" si="2"/>
        <v>#REF!</v>
      </c>
      <c r="AI30" s="229" t="e">
        <f t="shared" si="3"/>
        <v>#REF!</v>
      </c>
      <c r="AJ30" s="229" t="e">
        <f t="shared" si="4"/>
        <v>#REF!</v>
      </c>
    </row>
    <row r="31" spans="2:36" ht="30.75" thickBot="1" x14ac:dyDescent="0.3">
      <c r="B31" t="e">
        <f t="shared" si="0"/>
        <v>#REF!</v>
      </c>
      <c r="C31" s="169" t="e">
        <f>'Exp Database'!C31</f>
        <v>#REF!</v>
      </c>
      <c r="D31" s="169">
        <f>'Exp Database'!D31</f>
        <v>2017</v>
      </c>
      <c r="E31" s="169" t="e">
        <f>'Exp Database'!E31</f>
        <v>#REF!</v>
      </c>
      <c r="F31" s="169" t="e">
        <f>'Exp Database'!F31</f>
        <v>#REF!</v>
      </c>
      <c r="G31" s="169" t="e">
        <f>IF('Exp Database'!G31="Units ( x 1)",1,IF('Exp Database'!G31="Thousands (x 1,000)",1000,IF('Exp Database'!G31="Millions (x 1,000,000)",1000000,)))</f>
        <v>#REF!</v>
      </c>
      <c r="H31" s="170" t="e">
        <f>IF('Exp Database'!H31&gt;0,'Exp Database'!H31,'Exp Database'!J31)</f>
        <v>#REF!</v>
      </c>
      <c r="I31" s="170" t="e">
        <f>'Exp Database'!H31</f>
        <v>#REF!</v>
      </c>
      <c r="J31" s="169" t="e">
        <f>'Exp Database'!I31</f>
        <v>#REF!</v>
      </c>
      <c r="K31" s="170" t="e">
        <f>'Exp Database'!J31</f>
        <v>#REF!</v>
      </c>
      <c r="L31" s="267" t="str">
        <f>'Exp Database'!K31</f>
        <v>Other direct and indirect costs</v>
      </c>
      <c r="M31" s="229" t="str">
        <f>'Exp Database'!L31</f>
        <v>2.1.2</v>
      </c>
      <c r="N31" s="229" t="e">
        <f>IF(OR('Exp Database'!M31=Lists!$G$2,'Exp Database'!M31=Lists!$G$3,'Exp Database'!M31=0),0,IF($F31=Lists!$G$2,('Exp Database'!M31/'Exp with units conversion'!$H31)*'Exp with units conversion'!$G31,'Exp Database'!M31*'Exp with units conversion'!$G31))</f>
        <v>#REF!</v>
      </c>
      <c r="O31" s="229" t="e">
        <f>IF(OR('Exp Database'!N31=Lists!$G$2,'Exp Database'!N31=Lists!$G$3,'Exp Database'!N31=0),0,IF($F31=Lists!$G$2,('Exp Database'!N31/'Exp with units conversion'!$H31)*'Exp with units conversion'!$G31,'Exp Database'!N31*'Exp with units conversion'!$G31))</f>
        <v>#REF!</v>
      </c>
      <c r="P31" s="229" t="e">
        <f>IF(OR('Exp Database'!O31=Lists!$G$2,'Exp Database'!O31=Lists!$G$3,'Exp Database'!O31=0),0,IF($F31=Lists!$G$2,('Exp Database'!O31/'Exp with units conversion'!$H31)*'Exp with units conversion'!$G31,'Exp Database'!O31*'Exp with units conversion'!$G31))</f>
        <v>#REF!</v>
      </c>
      <c r="Q31" s="229" t="e">
        <f>IF(OR('Exp Database'!P31=Lists!$G$2,'Exp Database'!P31=Lists!$G$3,'Exp Database'!P31=0),0,IF($F31=Lists!$G$2,('Exp Database'!P31/'Exp with units conversion'!$H31)*'Exp with units conversion'!$G31,'Exp Database'!P31*'Exp with units conversion'!$G31))</f>
        <v>#REF!</v>
      </c>
      <c r="R31" s="229" t="e">
        <f>IF(OR('Exp Database'!Q31=Lists!$G$2,'Exp Database'!Q31=Lists!$G$3,'Exp Database'!Q31=0),0,IF($F31=Lists!$G$2,('Exp Database'!Q31/'Exp with units conversion'!$H31)*'Exp with units conversion'!$G31,'Exp Database'!Q31*'Exp with units conversion'!$G31))</f>
        <v>#REF!</v>
      </c>
      <c r="S31" s="229" t="e">
        <f>IF(OR('Exp Database'!R31=Lists!$G$2,'Exp Database'!R31=Lists!$G$3,'Exp Database'!R31=0),0,IF($F31=Lists!$G$2,('Exp Database'!R31/'Exp with units conversion'!$H31)*'Exp with units conversion'!$G31,'Exp Database'!R31*'Exp with units conversion'!$G31))</f>
        <v>#REF!</v>
      </c>
      <c r="T31" s="229" t="e">
        <f>IF(OR('Exp Database'!S31=Lists!$G$2,'Exp Database'!S31=Lists!$G$3,'Exp Database'!S31=0),0,IF($F31=Lists!$G$2,('Exp Database'!S31/'Exp with units conversion'!$H31)*'Exp with units conversion'!$G31,'Exp Database'!S31*'Exp with units conversion'!$G31))</f>
        <v>#REF!</v>
      </c>
      <c r="U31" s="229" t="e">
        <f>IF(OR('Exp Database'!T31=Lists!$G$2,'Exp Database'!T31=Lists!$G$3,'Exp Database'!T31=0),0,IF($F31=Lists!$G$2,('Exp Database'!T31/'Exp with units conversion'!$H31)*'Exp with units conversion'!$G31,'Exp Database'!T31*'Exp with units conversion'!$G31))</f>
        <v>#REF!</v>
      </c>
      <c r="V31" s="229" t="e">
        <f>IF(OR('Exp Database'!U31=Lists!$G$2,'Exp Database'!U31=Lists!$G$3,'Exp Database'!U31=0),0,IF($F31=Lists!$G$2,('Exp Database'!U31/'Exp with units conversion'!$H31)*'Exp with units conversion'!$G31,'Exp Database'!U31*'Exp with units conversion'!$G31))</f>
        <v>#REF!</v>
      </c>
      <c r="W31" s="229" t="e">
        <f>IF(OR('Exp Database'!V31=Lists!$G$2,'Exp Database'!V31=Lists!$G$3,'Exp Database'!V31=0),0,IF($F31=Lists!$G$2,('Exp Database'!V31/'Exp with units conversion'!$H31)*'Exp with units conversion'!$G31,'Exp Database'!V31*'Exp with units conversion'!$G31))</f>
        <v>#REF!</v>
      </c>
      <c r="X31" s="229" t="e">
        <f>IF(OR('Exp Database'!W31=Lists!$G$2,'Exp Database'!W31=Lists!$G$3,'Exp Database'!W31=0),0,IF($F31=Lists!$G$2,('Exp Database'!W31/'Exp with units conversion'!$H31)*'Exp with units conversion'!$G31,'Exp Database'!W31*'Exp with units conversion'!$G31))</f>
        <v>#REF!</v>
      </c>
      <c r="Y31" s="229" t="e">
        <f>IF(OR('Exp Database'!X31=Lists!$G$2,'Exp Database'!X31=Lists!$G$3,'Exp Database'!X31=0),0,IF($F31=Lists!$G$2,('Exp Database'!X31/'Exp with units conversion'!$H31)*'Exp with units conversion'!$G31,'Exp Database'!X31*'Exp with units conversion'!$G31))</f>
        <v>#REF!</v>
      </c>
      <c r="Z31" s="229" t="e">
        <f>IF(OR('Exp Database'!Y31=Lists!$G$2,'Exp Database'!Y31=Lists!$G$3,'Exp Database'!Y31=0),0,IF($F31=Lists!$G$2,('Exp Database'!Y31/'Exp with units conversion'!$H31)*'Exp with units conversion'!$G31,'Exp Database'!Y31*'Exp with units conversion'!$G31))</f>
        <v>#REF!</v>
      </c>
      <c r="AA31" s="229" t="e">
        <f>IF(OR('Exp Database'!Z31=Lists!$G$2,'Exp Database'!Z31=Lists!$G$3,'Exp Database'!Z31=0),0,IF($F31=Lists!$G$2,('Exp Database'!Z31/'Exp with units conversion'!$H31)*'Exp with units conversion'!$G31,'Exp Database'!Z31*'Exp with units conversion'!$G31))</f>
        <v>#REF!</v>
      </c>
      <c r="AB31" s="229" t="e">
        <f>IF(OR('Exp Database'!AA31=Lists!$G$2,'Exp Database'!AA31=Lists!$G$3,'Exp Database'!AA31=0),0,IF($F31=Lists!$G$2,('Exp Database'!AA31/'Exp with units conversion'!$H31)*'Exp with units conversion'!$G31,'Exp Database'!AA31*'Exp with units conversion'!$G31))</f>
        <v>#REF!</v>
      </c>
      <c r="AC31" s="229" t="e">
        <f>IF(OR('Exp Database'!AB31=Lists!$G$2,'Exp Database'!AB31=Lists!$G$3,'Exp Database'!AB31=0),0,IF($F31=Lists!$G$2,('Exp Database'!AB31/'Exp with units conversion'!$H31)*'Exp with units conversion'!$G31,'Exp Database'!AB31*'Exp with units conversion'!$G31))</f>
        <v>#REF!</v>
      </c>
      <c r="AD31" s="229" t="e">
        <f>IF(OR('Exp Database'!AC31=Lists!$G$2,'Exp Database'!AC31=Lists!$G$3,'Exp Database'!AC31=0),0,IF($F31=Lists!$G$2,('Exp Database'!AC31/'Exp with units conversion'!$H31)*'Exp with units conversion'!$G31,'Exp Database'!AC31*'Exp with units conversion'!$G31))</f>
        <v>#REF!</v>
      </c>
      <c r="AE31" s="229" t="e">
        <f>IF(OR('Exp Database'!AD31=Lists!$G$2,'Exp Database'!AD31=Lists!$G$3,'Exp Database'!AD31=0),0,IF($F31=Lists!$G$2,('Exp Database'!AD31/'Exp with units conversion'!$H31)*'Exp with units conversion'!$G31,'Exp Database'!AD31*'Exp with units conversion'!$G31))</f>
        <v>#REF!</v>
      </c>
      <c r="AG31" t="e">
        <f t="shared" si="1"/>
        <v>#REF!</v>
      </c>
      <c r="AH31" s="229" t="e">
        <f t="shared" si="2"/>
        <v>#REF!</v>
      </c>
      <c r="AI31" s="229" t="e">
        <f t="shared" si="3"/>
        <v>#REF!</v>
      </c>
      <c r="AJ31" s="229" t="e">
        <f t="shared" si="4"/>
        <v>#REF!</v>
      </c>
    </row>
    <row r="32" spans="2:36" ht="30.75" thickBot="1" x14ac:dyDescent="0.3">
      <c r="B32" t="e">
        <f t="shared" si="0"/>
        <v>#REF!</v>
      </c>
      <c r="C32" s="169" t="e">
        <f>'Exp Database'!C32</f>
        <v>#REF!</v>
      </c>
      <c r="D32" s="169">
        <f>'Exp Database'!D32</f>
        <v>2017</v>
      </c>
      <c r="E32" s="169" t="e">
        <f>'Exp Database'!E32</f>
        <v>#REF!</v>
      </c>
      <c r="F32" s="169" t="e">
        <f>'Exp Database'!F32</f>
        <v>#REF!</v>
      </c>
      <c r="G32" s="169" t="e">
        <f>IF('Exp Database'!G32="Units ( x 1)",1,IF('Exp Database'!G32="Thousands (x 1,000)",1000,IF('Exp Database'!G32="Millions (x 1,000,000)",1000000,)))</f>
        <v>#REF!</v>
      </c>
      <c r="H32" s="170" t="e">
        <f>IF('Exp Database'!H32&gt;0,'Exp Database'!H32,'Exp Database'!J32)</f>
        <v>#REF!</v>
      </c>
      <c r="I32" s="170" t="e">
        <f>'Exp Database'!H32</f>
        <v>#REF!</v>
      </c>
      <c r="J32" s="169" t="e">
        <f>'Exp Database'!I32</f>
        <v>#REF!</v>
      </c>
      <c r="K32" s="170" t="e">
        <f>'Exp Database'!J32</f>
        <v>#REF!</v>
      </c>
      <c r="L32" s="267" t="str">
        <f>'Exp Database'!K32</f>
        <v>Not disaggregated by type of cost</v>
      </c>
      <c r="M32" s="229" t="str">
        <f>'Exp Database'!L32</f>
        <v>2.1.3</v>
      </c>
      <c r="N32" s="229" t="e">
        <f>IF(OR('Exp Database'!M32=Lists!$G$2,'Exp Database'!M32=Lists!$G$3,'Exp Database'!M32=0),0,IF($F32=Lists!$G$2,('Exp Database'!M32/'Exp with units conversion'!$H32)*'Exp with units conversion'!$G32,'Exp Database'!M32*'Exp with units conversion'!$G32))</f>
        <v>#REF!</v>
      </c>
      <c r="O32" s="229" t="e">
        <f>IF(OR('Exp Database'!N32=Lists!$G$2,'Exp Database'!N32=Lists!$G$3,'Exp Database'!N32=0),0,IF($F32=Lists!$G$2,('Exp Database'!N32/'Exp with units conversion'!$H32)*'Exp with units conversion'!$G32,'Exp Database'!N32*'Exp with units conversion'!$G32))</f>
        <v>#REF!</v>
      </c>
      <c r="P32" s="229" t="e">
        <f>IF(OR('Exp Database'!O32=Lists!$G$2,'Exp Database'!O32=Lists!$G$3,'Exp Database'!O32=0),0,IF($F32=Lists!$G$2,('Exp Database'!O32/'Exp with units conversion'!$H32)*'Exp with units conversion'!$G32,'Exp Database'!O32*'Exp with units conversion'!$G32))</f>
        <v>#REF!</v>
      </c>
      <c r="Q32" s="229" t="e">
        <f>IF(OR('Exp Database'!P32=Lists!$G$2,'Exp Database'!P32=Lists!$G$3,'Exp Database'!P32=0),0,IF($F32=Lists!$G$2,('Exp Database'!P32/'Exp with units conversion'!$H32)*'Exp with units conversion'!$G32,'Exp Database'!P32*'Exp with units conversion'!$G32))</f>
        <v>#REF!</v>
      </c>
      <c r="R32" s="229" t="e">
        <f>IF(OR('Exp Database'!Q32=Lists!$G$2,'Exp Database'!Q32=Lists!$G$3,'Exp Database'!Q32=0),0,IF($F32=Lists!$G$2,('Exp Database'!Q32/'Exp with units conversion'!$H32)*'Exp with units conversion'!$G32,'Exp Database'!Q32*'Exp with units conversion'!$G32))</f>
        <v>#REF!</v>
      </c>
      <c r="S32" s="229" t="e">
        <f>IF(OR('Exp Database'!R32=Lists!$G$2,'Exp Database'!R32=Lists!$G$3,'Exp Database'!R32=0),0,IF($F32=Lists!$G$2,('Exp Database'!R32/'Exp with units conversion'!$H32)*'Exp with units conversion'!$G32,'Exp Database'!R32*'Exp with units conversion'!$G32))</f>
        <v>#REF!</v>
      </c>
      <c r="T32" s="229" t="e">
        <f>IF(OR('Exp Database'!S32=Lists!$G$2,'Exp Database'!S32=Lists!$G$3,'Exp Database'!S32=0),0,IF($F32=Lists!$G$2,('Exp Database'!S32/'Exp with units conversion'!$H32)*'Exp with units conversion'!$G32,'Exp Database'!S32*'Exp with units conversion'!$G32))</f>
        <v>#REF!</v>
      </c>
      <c r="U32" s="229" t="e">
        <f>IF(OR('Exp Database'!T32=Lists!$G$2,'Exp Database'!T32=Lists!$G$3,'Exp Database'!T32=0),0,IF($F32=Lists!$G$2,('Exp Database'!T32/'Exp with units conversion'!$H32)*'Exp with units conversion'!$G32,'Exp Database'!T32*'Exp with units conversion'!$G32))</f>
        <v>#REF!</v>
      </c>
      <c r="V32" s="229" t="e">
        <f>IF(OR('Exp Database'!U32=Lists!$G$2,'Exp Database'!U32=Lists!$G$3,'Exp Database'!U32=0),0,IF($F32=Lists!$G$2,('Exp Database'!U32/'Exp with units conversion'!$H32)*'Exp with units conversion'!$G32,'Exp Database'!U32*'Exp with units conversion'!$G32))</f>
        <v>#REF!</v>
      </c>
      <c r="W32" s="229" t="e">
        <f>IF(OR('Exp Database'!V32=Lists!$G$2,'Exp Database'!V32=Lists!$G$3,'Exp Database'!V32=0),0,IF($F32=Lists!$G$2,('Exp Database'!V32/'Exp with units conversion'!$H32)*'Exp with units conversion'!$G32,'Exp Database'!V32*'Exp with units conversion'!$G32))</f>
        <v>#REF!</v>
      </c>
      <c r="X32" s="229" t="e">
        <f>IF(OR('Exp Database'!W32=Lists!$G$2,'Exp Database'!W32=Lists!$G$3,'Exp Database'!W32=0),0,IF($F32=Lists!$G$2,('Exp Database'!W32/'Exp with units conversion'!$H32)*'Exp with units conversion'!$G32,'Exp Database'!W32*'Exp with units conversion'!$G32))</f>
        <v>#REF!</v>
      </c>
      <c r="Y32" s="229" t="e">
        <f>IF(OR('Exp Database'!X32=Lists!$G$2,'Exp Database'!X32=Lists!$G$3,'Exp Database'!X32=0),0,IF($F32=Lists!$G$2,('Exp Database'!X32/'Exp with units conversion'!$H32)*'Exp with units conversion'!$G32,'Exp Database'!X32*'Exp with units conversion'!$G32))</f>
        <v>#REF!</v>
      </c>
      <c r="Z32" s="229" t="e">
        <f>IF(OR('Exp Database'!Y32=Lists!$G$2,'Exp Database'!Y32=Lists!$G$3,'Exp Database'!Y32=0),0,IF($F32=Lists!$G$2,('Exp Database'!Y32/'Exp with units conversion'!$H32)*'Exp with units conversion'!$G32,'Exp Database'!Y32*'Exp with units conversion'!$G32))</f>
        <v>#REF!</v>
      </c>
      <c r="AA32" s="229" t="e">
        <f>IF(OR('Exp Database'!Z32=Lists!$G$2,'Exp Database'!Z32=Lists!$G$3,'Exp Database'!Z32=0),0,IF($F32=Lists!$G$2,('Exp Database'!Z32/'Exp with units conversion'!$H32)*'Exp with units conversion'!$G32,'Exp Database'!Z32*'Exp with units conversion'!$G32))</f>
        <v>#REF!</v>
      </c>
      <c r="AB32" s="229" t="e">
        <f>IF(OR('Exp Database'!AA32=Lists!$G$2,'Exp Database'!AA32=Lists!$G$3,'Exp Database'!AA32=0),0,IF($F32=Lists!$G$2,('Exp Database'!AA32/'Exp with units conversion'!$H32)*'Exp with units conversion'!$G32,'Exp Database'!AA32*'Exp with units conversion'!$G32))</f>
        <v>#REF!</v>
      </c>
      <c r="AC32" s="229" t="e">
        <f>IF(OR('Exp Database'!AB32=Lists!$G$2,'Exp Database'!AB32=Lists!$G$3,'Exp Database'!AB32=0),0,IF($F32=Lists!$G$2,('Exp Database'!AB32/'Exp with units conversion'!$H32)*'Exp with units conversion'!$G32,'Exp Database'!AB32*'Exp with units conversion'!$G32))</f>
        <v>#REF!</v>
      </c>
      <c r="AD32" s="229" t="e">
        <f>IF(OR('Exp Database'!AC32=Lists!$G$2,'Exp Database'!AC32=Lists!$G$3,'Exp Database'!AC32=0),0,IF($F32=Lists!$G$2,('Exp Database'!AC32/'Exp with units conversion'!$H32)*'Exp with units conversion'!$G32,'Exp Database'!AC32*'Exp with units conversion'!$G32))</f>
        <v>#REF!</v>
      </c>
      <c r="AE32" s="229" t="e">
        <f>IF(OR('Exp Database'!AD32=Lists!$G$2,'Exp Database'!AD32=Lists!$G$3,'Exp Database'!AD32=0),0,IF($F32=Lists!$G$2,('Exp Database'!AD32/'Exp with units conversion'!$H32)*'Exp with units conversion'!$G32,'Exp Database'!AD32*'Exp with units conversion'!$G32))</f>
        <v>#REF!</v>
      </c>
      <c r="AG32" t="e">
        <f t="shared" si="1"/>
        <v>#REF!</v>
      </c>
      <c r="AH32" s="229" t="e">
        <f t="shared" si="2"/>
        <v>#REF!</v>
      </c>
      <c r="AI32" s="229" t="e">
        <f t="shared" si="3"/>
        <v>#REF!</v>
      </c>
      <c r="AJ32" s="229" t="e">
        <f t="shared" si="4"/>
        <v>#REF!</v>
      </c>
    </row>
    <row r="33" spans="2:36" ht="45.75" thickBot="1" x14ac:dyDescent="0.3">
      <c r="B33" t="e">
        <f t="shared" si="0"/>
        <v>#REF!</v>
      </c>
      <c r="C33" s="169" t="e">
        <f>'Exp Database'!C33</f>
        <v>#REF!</v>
      </c>
      <c r="D33" s="169">
        <f>'Exp Database'!D33</f>
        <v>2017</v>
      </c>
      <c r="E33" s="169" t="e">
        <f>'Exp Database'!E33</f>
        <v>#REF!</v>
      </c>
      <c r="F33" s="169" t="e">
        <f>'Exp Database'!F33</f>
        <v>#REF!</v>
      </c>
      <c r="G33" s="169" t="e">
        <f>IF('Exp Database'!G33="Units ( x 1)",1,IF('Exp Database'!G33="Thousands (x 1,000)",1000,IF('Exp Database'!G33="Millions (x 1,000,000)",1000000,)))</f>
        <v>#REF!</v>
      </c>
      <c r="H33" s="170" t="e">
        <f>IF('Exp Database'!H33&gt;0,'Exp Database'!H33,'Exp Database'!J33)</f>
        <v>#REF!</v>
      </c>
      <c r="I33" s="170" t="e">
        <f>'Exp Database'!H33</f>
        <v>#REF!</v>
      </c>
      <c r="J33" s="169" t="e">
        <f>'Exp Database'!I33</f>
        <v>#REF!</v>
      </c>
      <c r="K33" s="170" t="e">
        <f>'Exp Database'!J33</f>
        <v>#REF!</v>
      </c>
      <c r="L33" s="267" t="str">
        <f>'Exp Database'!K33</f>
        <v>Early infant diagnosis, including:</v>
      </c>
      <c r="M33" s="229">
        <f>'Exp Database'!L33</f>
        <v>2.2000000000000002</v>
      </c>
      <c r="N33" s="229" t="e">
        <f>IF(OR('Exp Database'!M33=Lists!$G$2,'Exp Database'!M33=Lists!$G$3,'Exp Database'!M33=0),0,IF($F33=Lists!$G$2,('Exp Database'!M33/'Exp with units conversion'!$H33)*'Exp with units conversion'!$G33,'Exp Database'!M33*'Exp with units conversion'!$G33))</f>
        <v>#REF!</v>
      </c>
      <c r="O33" s="229" t="e">
        <f>IF(OR('Exp Database'!N33=Lists!$G$2,'Exp Database'!N33=Lists!$G$3,'Exp Database'!N33=0),0,IF($F33=Lists!$G$2,('Exp Database'!N33/'Exp with units conversion'!$H33)*'Exp with units conversion'!$G33,'Exp Database'!N33*'Exp with units conversion'!$G33))</f>
        <v>#REF!</v>
      </c>
      <c r="P33" s="229" t="e">
        <f>IF(OR('Exp Database'!O33=Lists!$G$2,'Exp Database'!O33=Lists!$G$3,'Exp Database'!O33=0),0,IF($F33=Lists!$G$2,('Exp Database'!O33/'Exp with units conversion'!$H33)*'Exp with units conversion'!$G33,'Exp Database'!O33*'Exp with units conversion'!$G33))</f>
        <v>#REF!</v>
      </c>
      <c r="Q33" s="229" t="e">
        <f>IF(OR('Exp Database'!P33=Lists!$G$2,'Exp Database'!P33=Lists!$G$3,'Exp Database'!P33=0),0,IF($F33=Lists!$G$2,('Exp Database'!P33/'Exp with units conversion'!$H33)*'Exp with units conversion'!$G33,'Exp Database'!P33*'Exp with units conversion'!$G33))</f>
        <v>#REF!</v>
      </c>
      <c r="R33" s="229" t="e">
        <f>IF(OR('Exp Database'!Q33=Lists!$G$2,'Exp Database'!Q33=Lists!$G$3,'Exp Database'!Q33=0),0,IF($F33=Lists!$G$2,('Exp Database'!Q33/'Exp with units conversion'!$H33)*'Exp with units conversion'!$G33,'Exp Database'!Q33*'Exp with units conversion'!$G33))</f>
        <v>#REF!</v>
      </c>
      <c r="S33" s="229" t="e">
        <f>IF(OR('Exp Database'!R33=Lists!$G$2,'Exp Database'!R33=Lists!$G$3,'Exp Database'!R33=0),0,IF($F33=Lists!$G$2,('Exp Database'!R33/'Exp with units conversion'!$H33)*'Exp with units conversion'!$G33,'Exp Database'!R33*'Exp with units conversion'!$G33))</f>
        <v>#REF!</v>
      </c>
      <c r="T33" s="229" t="e">
        <f>IF(OR('Exp Database'!S33=Lists!$G$2,'Exp Database'!S33=Lists!$G$3,'Exp Database'!S33=0),0,IF($F33=Lists!$G$2,('Exp Database'!S33/'Exp with units conversion'!$H33)*'Exp with units conversion'!$G33,'Exp Database'!S33*'Exp with units conversion'!$G33))</f>
        <v>#REF!</v>
      </c>
      <c r="U33" s="229" t="e">
        <f>IF(OR('Exp Database'!T33=Lists!$G$2,'Exp Database'!T33=Lists!$G$3,'Exp Database'!T33=0),0,IF($F33=Lists!$G$2,('Exp Database'!T33/'Exp with units conversion'!$H33)*'Exp with units conversion'!$G33,'Exp Database'!T33*'Exp with units conversion'!$G33))</f>
        <v>#REF!</v>
      </c>
      <c r="V33" s="229" t="e">
        <f>IF(OR('Exp Database'!U33=Lists!$G$2,'Exp Database'!U33=Lists!$G$3,'Exp Database'!U33=0),0,IF($F33=Lists!$G$2,('Exp Database'!U33/'Exp with units conversion'!$H33)*'Exp with units conversion'!$G33,'Exp Database'!U33*'Exp with units conversion'!$G33))</f>
        <v>#REF!</v>
      </c>
      <c r="W33" s="229" t="e">
        <f>IF(OR('Exp Database'!V33=Lists!$G$2,'Exp Database'!V33=Lists!$G$3,'Exp Database'!V33=0),0,IF($F33=Lists!$G$2,('Exp Database'!V33/'Exp with units conversion'!$H33)*'Exp with units conversion'!$G33,'Exp Database'!V33*'Exp with units conversion'!$G33))</f>
        <v>#REF!</v>
      </c>
      <c r="X33" s="229" t="e">
        <f>IF(OR('Exp Database'!W33=Lists!$G$2,'Exp Database'!W33=Lists!$G$3,'Exp Database'!W33=0),0,IF($F33=Lists!$G$2,('Exp Database'!W33/'Exp with units conversion'!$H33)*'Exp with units conversion'!$G33,'Exp Database'!W33*'Exp with units conversion'!$G33))</f>
        <v>#REF!</v>
      </c>
      <c r="Y33" s="229" t="e">
        <f>IF(OR('Exp Database'!X33=Lists!$G$2,'Exp Database'!X33=Lists!$G$3,'Exp Database'!X33=0),0,IF($F33=Lists!$G$2,('Exp Database'!X33/'Exp with units conversion'!$H33)*'Exp with units conversion'!$G33,'Exp Database'!X33*'Exp with units conversion'!$G33))</f>
        <v>#REF!</v>
      </c>
      <c r="Z33" s="229" t="e">
        <f>IF(OR('Exp Database'!Y33=Lists!$G$2,'Exp Database'!Y33=Lists!$G$3,'Exp Database'!Y33=0),0,IF($F33=Lists!$G$2,('Exp Database'!Y33/'Exp with units conversion'!$H33)*'Exp with units conversion'!$G33,'Exp Database'!Y33*'Exp with units conversion'!$G33))</f>
        <v>#REF!</v>
      </c>
      <c r="AA33" s="229" t="e">
        <f>IF(OR('Exp Database'!Z33=Lists!$G$2,'Exp Database'!Z33=Lists!$G$3,'Exp Database'!Z33=0),0,IF($F33=Lists!$G$2,('Exp Database'!Z33/'Exp with units conversion'!$H33)*'Exp with units conversion'!$G33,'Exp Database'!Z33*'Exp with units conversion'!$G33))</f>
        <v>#REF!</v>
      </c>
      <c r="AB33" s="229" t="e">
        <f>IF(OR('Exp Database'!AA33=Lists!$G$2,'Exp Database'!AA33=Lists!$G$3,'Exp Database'!AA33=0),0,IF($F33=Lists!$G$2,('Exp Database'!AA33/'Exp with units conversion'!$H33)*'Exp with units conversion'!$G33,'Exp Database'!AA33*'Exp with units conversion'!$G33))</f>
        <v>#REF!</v>
      </c>
      <c r="AC33" s="229" t="e">
        <f>IF(OR('Exp Database'!AB33=Lists!$G$2,'Exp Database'!AB33=Lists!$G$3,'Exp Database'!AB33=0),0,IF($F33=Lists!$G$2,('Exp Database'!AB33/'Exp with units conversion'!$H33)*'Exp with units conversion'!$G33,'Exp Database'!AB33*'Exp with units conversion'!$G33))</f>
        <v>#REF!</v>
      </c>
      <c r="AD33" s="229" t="e">
        <f>IF(OR('Exp Database'!AC33=Lists!$G$2,'Exp Database'!AC33=Lists!$G$3,'Exp Database'!AC33=0),0,IF($F33=Lists!$G$2,('Exp Database'!AC33/'Exp with units conversion'!$H33)*'Exp with units conversion'!$G33,'Exp Database'!AC33*'Exp with units conversion'!$G33))</f>
        <v>#REF!</v>
      </c>
      <c r="AE33" s="229" t="e">
        <f>IF(OR('Exp Database'!AD33=Lists!$G$2,'Exp Database'!AD33=Lists!$G$3,'Exp Database'!AD33=0),0,IF($F33=Lists!$G$2,('Exp Database'!AD33/'Exp with units conversion'!$H33)*'Exp with units conversion'!$G33,'Exp Database'!AD33*'Exp with units conversion'!$G33))</f>
        <v>#REF!</v>
      </c>
      <c r="AG33" t="e">
        <f t="shared" si="1"/>
        <v>#REF!</v>
      </c>
      <c r="AH33" s="229" t="e">
        <f t="shared" si="2"/>
        <v>#REF!</v>
      </c>
      <c r="AI33" s="229" t="e">
        <f t="shared" si="3"/>
        <v>#REF!</v>
      </c>
      <c r="AJ33" s="229" t="e">
        <f t="shared" si="4"/>
        <v>#REF!</v>
      </c>
    </row>
    <row r="34" spans="2:36" ht="30.75" thickBot="1" x14ac:dyDescent="0.3">
      <c r="B34" t="e">
        <f t="shared" si="0"/>
        <v>#REF!</v>
      </c>
      <c r="C34" s="169" t="e">
        <f>'Exp Database'!C34</f>
        <v>#REF!</v>
      </c>
      <c r="D34" s="169">
        <f>'Exp Database'!D34</f>
        <v>2017</v>
      </c>
      <c r="E34" s="169" t="e">
        <f>'Exp Database'!E34</f>
        <v>#REF!</v>
      </c>
      <c r="F34" s="169" t="e">
        <f>'Exp Database'!F34</f>
        <v>#REF!</v>
      </c>
      <c r="G34" s="169" t="e">
        <f>IF('Exp Database'!G34="Units ( x 1)",1,IF('Exp Database'!G34="Thousands (x 1,000)",1000,IF('Exp Database'!G34="Millions (x 1,000,000)",1000000,)))</f>
        <v>#REF!</v>
      </c>
      <c r="H34" s="170" t="e">
        <f>IF('Exp Database'!H34&gt;0,'Exp Database'!H34,'Exp Database'!J34)</f>
        <v>#REF!</v>
      </c>
      <c r="I34" s="170" t="e">
        <f>'Exp Database'!H34</f>
        <v>#REF!</v>
      </c>
      <c r="J34" s="169" t="e">
        <f>'Exp Database'!I34</f>
        <v>#REF!</v>
      </c>
      <c r="K34" s="170" t="e">
        <f>'Exp Database'!J34</f>
        <v>#REF!</v>
      </c>
      <c r="L34" s="267" t="str">
        <f>'Exp Database'!K34</f>
        <v>HIV tests (commodities)</v>
      </c>
      <c r="M34" s="229" t="str">
        <f>'Exp Database'!L34</f>
        <v>2.2.1</v>
      </c>
      <c r="N34" s="229" t="e">
        <f>IF(OR('Exp Database'!M34=Lists!$G$2,'Exp Database'!M34=Lists!$G$3,'Exp Database'!M34=0),0,IF($F34=Lists!$G$2,('Exp Database'!M34/'Exp with units conversion'!$H34)*'Exp with units conversion'!$G34,'Exp Database'!M34*'Exp with units conversion'!$G34))</f>
        <v>#REF!</v>
      </c>
      <c r="O34" s="229" t="e">
        <f>IF(OR('Exp Database'!N34=Lists!$G$2,'Exp Database'!N34=Lists!$G$3,'Exp Database'!N34=0),0,IF($F34=Lists!$G$2,('Exp Database'!N34/'Exp with units conversion'!$H34)*'Exp with units conversion'!$G34,'Exp Database'!N34*'Exp with units conversion'!$G34))</f>
        <v>#REF!</v>
      </c>
      <c r="P34" s="229" t="e">
        <f>IF(OR('Exp Database'!O34=Lists!$G$2,'Exp Database'!O34=Lists!$G$3,'Exp Database'!O34=0),0,IF($F34=Lists!$G$2,('Exp Database'!O34/'Exp with units conversion'!$H34)*'Exp with units conversion'!$G34,'Exp Database'!O34*'Exp with units conversion'!$G34))</f>
        <v>#REF!</v>
      </c>
      <c r="Q34" s="229" t="e">
        <f>IF(OR('Exp Database'!P34=Lists!$G$2,'Exp Database'!P34=Lists!$G$3,'Exp Database'!P34=0),0,IF($F34=Lists!$G$2,('Exp Database'!P34/'Exp with units conversion'!$H34)*'Exp with units conversion'!$G34,'Exp Database'!P34*'Exp with units conversion'!$G34))</f>
        <v>#REF!</v>
      </c>
      <c r="R34" s="229" t="e">
        <f>IF(OR('Exp Database'!Q34=Lists!$G$2,'Exp Database'!Q34=Lists!$G$3,'Exp Database'!Q34=0),0,IF($F34=Lists!$G$2,('Exp Database'!Q34/'Exp with units conversion'!$H34)*'Exp with units conversion'!$G34,'Exp Database'!Q34*'Exp with units conversion'!$G34))</f>
        <v>#REF!</v>
      </c>
      <c r="S34" s="229" t="e">
        <f>IF(OR('Exp Database'!R34=Lists!$G$2,'Exp Database'!R34=Lists!$G$3,'Exp Database'!R34=0),0,IF($F34=Lists!$G$2,('Exp Database'!R34/'Exp with units conversion'!$H34)*'Exp with units conversion'!$G34,'Exp Database'!R34*'Exp with units conversion'!$G34))</f>
        <v>#REF!</v>
      </c>
      <c r="T34" s="229" t="e">
        <f>IF(OR('Exp Database'!S34=Lists!$G$2,'Exp Database'!S34=Lists!$G$3,'Exp Database'!S34=0),0,IF($F34=Lists!$G$2,('Exp Database'!S34/'Exp with units conversion'!$H34)*'Exp with units conversion'!$G34,'Exp Database'!S34*'Exp with units conversion'!$G34))</f>
        <v>#REF!</v>
      </c>
      <c r="U34" s="229" t="e">
        <f>IF(OR('Exp Database'!T34=Lists!$G$2,'Exp Database'!T34=Lists!$G$3,'Exp Database'!T34=0),0,IF($F34=Lists!$G$2,('Exp Database'!T34/'Exp with units conversion'!$H34)*'Exp with units conversion'!$G34,'Exp Database'!T34*'Exp with units conversion'!$G34))</f>
        <v>#REF!</v>
      </c>
      <c r="V34" s="229" t="e">
        <f>IF(OR('Exp Database'!U34=Lists!$G$2,'Exp Database'!U34=Lists!$G$3,'Exp Database'!U34=0),0,IF($F34=Lists!$G$2,('Exp Database'!U34/'Exp with units conversion'!$H34)*'Exp with units conversion'!$G34,'Exp Database'!U34*'Exp with units conversion'!$G34))</f>
        <v>#REF!</v>
      </c>
      <c r="W34" s="229" t="e">
        <f>IF(OR('Exp Database'!V34=Lists!$G$2,'Exp Database'!V34=Lists!$G$3,'Exp Database'!V34=0),0,IF($F34=Lists!$G$2,('Exp Database'!V34/'Exp with units conversion'!$H34)*'Exp with units conversion'!$G34,'Exp Database'!V34*'Exp with units conversion'!$G34))</f>
        <v>#REF!</v>
      </c>
      <c r="X34" s="229" t="e">
        <f>IF(OR('Exp Database'!W34=Lists!$G$2,'Exp Database'!W34=Lists!$G$3,'Exp Database'!W34=0),0,IF($F34=Lists!$G$2,('Exp Database'!W34/'Exp with units conversion'!$H34)*'Exp with units conversion'!$G34,'Exp Database'!W34*'Exp with units conversion'!$G34))</f>
        <v>#REF!</v>
      </c>
      <c r="Y34" s="229" t="e">
        <f>IF(OR('Exp Database'!X34=Lists!$G$2,'Exp Database'!X34=Lists!$G$3,'Exp Database'!X34=0),0,IF($F34=Lists!$G$2,('Exp Database'!X34/'Exp with units conversion'!$H34)*'Exp with units conversion'!$G34,'Exp Database'!X34*'Exp with units conversion'!$G34))</f>
        <v>#REF!</v>
      </c>
      <c r="Z34" s="229" t="e">
        <f>IF(OR('Exp Database'!Y34=Lists!$G$2,'Exp Database'!Y34=Lists!$G$3,'Exp Database'!Y34=0),0,IF($F34=Lists!$G$2,('Exp Database'!Y34/'Exp with units conversion'!$H34)*'Exp with units conversion'!$G34,'Exp Database'!Y34*'Exp with units conversion'!$G34))</f>
        <v>#REF!</v>
      </c>
      <c r="AA34" s="229" t="e">
        <f>IF(OR('Exp Database'!Z34=Lists!$G$2,'Exp Database'!Z34=Lists!$G$3,'Exp Database'!Z34=0),0,IF($F34=Lists!$G$2,('Exp Database'!Z34/'Exp with units conversion'!$H34)*'Exp with units conversion'!$G34,'Exp Database'!Z34*'Exp with units conversion'!$G34))</f>
        <v>#REF!</v>
      </c>
      <c r="AB34" s="229" t="e">
        <f>IF(OR('Exp Database'!AA34=Lists!$G$2,'Exp Database'!AA34=Lists!$G$3,'Exp Database'!AA34=0),0,IF($F34=Lists!$G$2,('Exp Database'!AA34/'Exp with units conversion'!$H34)*'Exp with units conversion'!$G34,'Exp Database'!AA34*'Exp with units conversion'!$G34))</f>
        <v>#REF!</v>
      </c>
      <c r="AC34" s="229" t="e">
        <f>IF(OR('Exp Database'!AB34=Lists!$G$2,'Exp Database'!AB34=Lists!$G$3,'Exp Database'!AB34=0),0,IF($F34=Lists!$G$2,('Exp Database'!AB34/'Exp with units conversion'!$H34)*'Exp with units conversion'!$G34,'Exp Database'!AB34*'Exp with units conversion'!$G34))</f>
        <v>#REF!</v>
      </c>
      <c r="AD34" s="229" t="e">
        <f>IF(OR('Exp Database'!AC34=Lists!$G$2,'Exp Database'!AC34=Lists!$G$3,'Exp Database'!AC34=0),0,IF($F34=Lists!$G$2,('Exp Database'!AC34/'Exp with units conversion'!$H34)*'Exp with units conversion'!$G34,'Exp Database'!AC34*'Exp with units conversion'!$G34))</f>
        <v>#REF!</v>
      </c>
      <c r="AE34" s="229" t="e">
        <f>IF(OR('Exp Database'!AD34=Lists!$G$2,'Exp Database'!AD34=Lists!$G$3,'Exp Database'!AD34=0),0,IF($F34=Lists!$G$2,('Exp Database'!AD34/'Exp with units conversion'!$H34)*'Exp with units conversion'!$G34,'Exp Database'!AD34*'Exp with units conversion'!$G34))</f>
        <v>#REF!</v>
      </c>
      <c r="AG34" t="e">
        <f t="shared" si="1"/>
        <v>#REF!</v>
      </c>
      <c r="AH34" s="229" t="e">
        <f t="shared" si="2"/>
        <v>#REF!</v>
      </c>
      <c r="AI34" s="229" t="e">
        <f t="shared" si="3"/>
        <v>#REF!</v>
      </c>
      <c r="AJ34" s="229" t="e">
        <f t="shared" si="4"/>
        <v>#REF!</v>
      </c>
    </row>
    <row r="35" spans="2:36" ht="30.75" thickBot="1" x14ac:dyDescent="0.3">
      <c r="B35" t="e">
        <f t="shared" si="0"/>
        <v>#REF!</v>
      </c>
      <c r="C35" s="169" t="e">
        <f>'Exp Database'!C35</f>
        <v>#REF!</v>
      </c>
      <c r="D35" s="169">
        <f>'Exp Database'!D35</f>
        <v>2017</v>
      </c>
      <c r="E35" s="169" t="e">
        <f>'Exp Database'!E35</f>
        <v>#REF!</v>
      </c>
      <c r="F35" s="169" t="e">
        <f>'Exp Database'!F35</f>
        <v>#REF!</v>
      </c>
      <c r="G35" s="169" t="e">
        <f>IF('Exp Database'!G35="Units ( x 1)",1,IF('Exp Database'!G35="Thousands (x 1,000)",1000,IF('Exp Database'!G35="Millions (x 1,000,000)",1000000,)))</f>
        <v>#REF!</v>
      </c>
      <c r="H35" s="170" t="e">
        <f>IF('Exp Database'!H35&gt;0,'Exp Database'!H35,'Exp Database'!J35)</f>
        <v>#REF!</v>
      </c>
      <c r="I35" s="170" t="e">
        <f>'Exp Database'!H35</f>
        <v>#REF!</v>
      </c>
      <c r="J35" s="169" t="e">
        <f>'Exp Database'!I35</f>
        <v>#REF!</v>
      </c>
      <c r="K35" s="170" t="e">
        <f>'Exp Database'!J35</f>
        <v>#REF!</v>
      </c>
      <c r="L35" s="267" t="str">
        <f>'Exp Database'!K35</f>
        <v>Other direct and indirect costs</v>
      </c>
      <c r="M35" s="229" t="str">
        <f>'Exp Database'!L35</f>
        <v>2.2.2</v>
      </c>
      <c r="N35" s="229" t="e">
        <f>IF(OR('Exp Database'!M35=Lists!$G$2,'Exp Database'!M35=Lists!$G$3,'Exp Database'!M35=0),0,IF($F35=Lists!$G$2,('Exp Database'!M35/'Exp with units conversion'!$H35)*'Exp with units conversion'!$G35,'Exp Database'!M35*'Exp with units conversion'!$G35))</f>
        <v>#REF!</v>
      </c>
      <c r="O35" s="229" t="e">
        <f>IF(OR('Exp Database'!N35=Lists!$G$2,'Exp Database'!N35=Lists!$G$3,'Exp Database'!N35=0),0,IF($F35=Lists!$G$2,('Exp Database'!N35/'Exp with units conversion'!$H35)*'Exp with units conversion'!$G35,'Exp Database'!N35*'Exp with units conversion'!$G35))</f>
        <v>#REF!</v>
      </c>
      <c r="P35" s="229" t="e">
        <f>IF(OR('Exp Database'!O35=Lists!$G$2,'Exp Database'!O35=Lists!$G$3,'Exp Database'!O35=0),0,IF($F35=Lists!$G$2,('Exp Database'!O35/'Exp with units conversion'!$H35)*'Exp with units conversion'!$G35,'Exp Database'!O35*'Exp with units conversion'!$G35))</f>
        <v>#REF!</v>
      </c>
      <c r="Q35" s="229" t="e">
        <f>IF(OR('Exp Database'!P35=Lists!$G$2,'Exp Database'!P35=Lists!$G$3,'Exp Database'!P35=0),0,IF($F35=Lists!$G$2,('Exp Database'!P35/'Exp with units conversion'!$H35)*'Exp with units conversion'!$G35,'Exp Database'!P35*'Exp with units conversion'!$G35))</f>
        <v>#REF!</v>
      </c>
      <c r="R35" s="229" t="e">
        <f>IF(OR('Exp Database'!Q35=Lists!$G$2,'Exp Database'!Q35=Lists!$G$3,'Exp Database'!Q35=0),0,IF($F35=Lists!$G$2,('Exp Database'!Q35/'Exp with units conversion'!$H35)*'Exp with units conversion'!$G35,'Exp Database'!Q35*'Exp with units conversion'!$G35))</f>
        <v>#REF!</v>
      </c>
      <c r="S35" s="229" t="e">
        <f>IF(OR('Exp Database'!R35=Lists!$G$2,'Exp Database'!R35=Lists!$G$3,'Exp Database'!R35=0),0,IF($F35=Lists!$G$2,('Exp Database'!R35/'Exp with units conversion'!$H35)*'Exp with units conversion'!$G35,'Exp Database'!R35*'Exp with units conversion'!$G35))</f>
        <v>#REF!</v>
      </c>
      <c r="T35" s="229" t="e">
        <f>IF(OR('Exp Database'!S35=Lists!$G$2,'Exp Database'!S35=Lists!$G$3,'Exp Database'!S35=0),0,IF($F35=Lists!$G$2,('Exp Database'!S35/'Exp with units conversion'!$H35)*'Exp with units conversion'!$G35,'Exp Database'!S35*'Exp with units conversion'!$G35))</f>
        <v>#REF!</v>
      </c>
      <c r="U35" s="229" t="e">
        <f>IF(OR('Exp Database'!T35=Lists!$G$2,'Exp Database'!T35=Lists!$G$3,'Exp Database'!T35=0),0,IF($F35=Lists!$G$2,('Exp Database'!T35/'Exp with units conversion'!$H35)*'Exp with units conversion'!$G35,'Exp Database'!T35*'Exp with units conversion'!$G35))</f>
        <v>#REF!</v>
      </c>
      <c r="V35" s="229" t="e">
        <f>IF(OR('Exp Database'!U35=Lists!$G$2,'Exp Database'!U35=Lists!$G$3,'Exp Database'!U35=0),0,IF($F35=Lists!$G$2,('Exp Database'!U35/'Exp with units conversion'!$H35)*'Exp with units conversion'!$G35,'Exp Database'!U35*'Exp with units conversion'!$G35))</f>
        <v>#REF!</v>
      </c>
      <c r="W35" s="229" t="e">
        <f>IF(OR('Exp Database'!V35=Lists!$G$2,'Exp Database'!V35=Lists!$G$3,'Exp Database'!V35=0),0,IF($F35=Lists!$G$2,('Exp Database'!V35/'Exp with units conversion'!$H35)*'Exp with units conversion'!$G35,'Exp Database'!V35*'Exp with units conversion'!$G35))</f>
        <v>#REF!</v>
      </c>
      <c r="X35" s="229" t="e">
        <f>IF(OR('Exp Database'!W35=Lists!$G$2,'Exp Database'!W35=Lists!$G$3,'Exp Database'!W35=0),0,IF($F35=Lists!$G$2,('Exp Database'!W35/'Exp with units conversion'!$H35)*'Exp with units conversion'!$G35,'Exp Database'!W35*'Exp with units conversion'!$G35))</f>
        <v>#REF!</v>
      </c>
      <c r="Y35" s="229" t="e">
        <f>IF(OR('Exp Database'!X35=Lists!$G$2,'Exp Database'!X35=Lists!$G$3,'Exp Database'!X35=0),0,IF($F35=Lists!$G$2,('Exp Database'!X35/'Exp with units conversion'!$H35)*'Exp with units conversion'!$G35,'Exp Database'!X35*'Exp with units conversion'!$G35))</f>
        <v>#REF!</v>
      </c>
      <c r="Z35" s="229" t="e">
        <f>IF(OR('Exp Database'!Y35=Lists!$G$2,'Exp Database'!Y35=Lists!$G$3,'Exp Database'!Y35=0),0,IF($F35=Lists!$G$2,('Exp Database'!Y35/'Exp with units conversion'!$H35)*'Exp with units conversion'!$G35,'Exp Database'!Y35*'Exp with units conversion'!$G35))</f>
        <v>#REF!</v>
      </c>
      <c r="AA35" s="229" t="e">
        <f>IF(OR('Exp Database'!Z35=Lists!$G$2,'Exp Database'!Z35=Lists!$G$3,'Exp Database'!Z35=0),0,IF($F35=Lists!$G$2,('Exp Database'!Z35/'Exp with units conversion'!$H35)*'Exp with units conversion'!$G35,'Exp Database'!Z35*'Exp with units conversion'!$G35))</f>
        <v>#REF!</v>
      </c>
      <c r="AB35" s="229" t="e">
        <f>IF(OR('Exp Database'!AA35=Lists!$G$2,'Exp Database'!AA35=Lists!$G$3,'Exp Database'!AA35=0),0,IF($F35=Lists!$G$2,('Exp Database'!AA35/'Exp with units conversion'!$H35)*'Exp with units conversion'!$G35,'Exp Database'!AA35*'Exp with units conversion'!$G35))</f>
        <v>#REF!</v>
      </c>
      <c r="AC35" s="229" t="e">
        <f>IF(OR('Exp Database'!AB35=Lists!$G$2,'Exp Database'!AB35=Lists!$G$3,'Exp Database'!AB35=0),0,IF($F35=Lists!$G$2,('Exp Database'!AB35/'Exp with units conversion'!$H35)*'Exp with units conversion'!$G35,'Exp Database'!AB35*'Exp with units conversion'!$G35))</f>
        <v>#REF!</v>
      </c>
      <c r="AD35" s="229" t="e">
        <f>IF(OR('Exp Database'!AC35=Lists!$G$2,'Exp Database'!AC35=Lists!$G$3,'Exp Database'!AC35=0),0,IF($F35=Lists!$G$2,('Exp Database'!AC35/'Exp with units conversion'!$H35)*'Exp with units conversion'!$G35,'Exp Database'!AC35*'Exp with units conversion'!$G35))</f>
        <v>#REF!</v>
      </c>
      <c r="AE35" s="229" t="e">
        <f>IF(OR('Exp Database'!AD35=Lists!$G$2,'Exp Database'!AD35=Lists!$G$3,'Exp Database'!AD35=0),0,IF($F35=Lists!$G$2,('Exp Database'!AD35/'Exp with units conversion'!$H35)*'Exp with units conversion'!$G35,'Exp Database'!AD35*'Exp with units conversion'!$G35))</f>
        <v>#REF!</v>
      </c>
      <c r="AG35" t="e">
        <f t="shared" si="1"/>
        <v>#REF!</v>
      </c>
      <c r="AH35" s="229" t="e">
        <f t="shared" si="2"/>
        <v>#REF!</v>
      </c>
      <c r="AI35" s="229" t="e">
        <f t="shared" si="3"/>
        <v>#REF!</v>
      </c>
      <c r="AJ35" s="229" t="e">
        <f t="shared" si="4"/>
        <v>#REF!</v>
      </c>
    </row>
    <row r="36" spans="2:36" ht="30.75" thickBot="1" x14ac:dyDescent="0.3">
      <c r="B36" t="e">
        <f t="shared" si="0"/>
        <v>#REF!</v>
      </c>
      <c r="C36" s="169" t="e">
        <f>'Exp Database'!C36</f>
        <v>#REF!</v>
      </c>
      <c r="D36" s="169">
        <f>'Exp Database'!D36</f>
        <v>2017</v>
      </c>
      <c r="E36" s="169" t="e">
        <f>'Exp Database'!E36</f>
        <v>#REF!</v>
      </c>
      <c r="F36" s="169" t="e">
        <f>'Exp Database'!F36</f>
        <v>#REF!</v>
      </c>
      <c r="G36" s="169" t="e">
        <f>IF('Exp Database'!G36="Units ( x 1)",1,IF('Exp Database'!G36="Thousands (x 1,000)",1000,IF('Exp Database'!G36="Millions (x 1,000,000)",1000000,)))</f>
        <v>#REF!</v>
      </c>
      <c r="H36" s="170" t="e">
        <f>IF('Exp Database'!H36&gt;0,'Exp Database'!H36,'Exp Database'!J36)</f>
        <v>#REF!</v>
      </c>
      <c r="I36" s="170" t="e">
        <f>'Exp Database'!H36</f>
        <v>#REF!</v>
      </c>
      <c r="J36" s="169" t="e">
        <f>'Exp Database'!I36</f>
        <v>#REF!</v>
      </c>
      <c r="K36" s="170" t="e">
        <f>'Exp Database'!J36</f>
        <v>#REF!</v>
      </c>
      <c r="L36" s="267" t="str">
        <f>'Exp Database'!K36</f>
        <v>Not disaggregated by type of cost</v>
      </c>
      <c r="M36" s="229" t="str">
        <f>'Exp Database'!L36</f>
        <v>2.2.3</v>
      </c>
      <c r="N36" s="229" t="e">
        <f>IF(OR('Exp Database'!M36=Lists!$G$2,'Exp Database'!M36=Lists!$G$3,'Exp Database'!M36=0),0,IF($F36=Lists!$G$2,('Exp Database'!M36/'Exp with units conversion'!$H36)*'Exp with units conversion'!$G36,'Exp Database'!M36*'Exp with units conversion'!$G36))</f>
        <v>#REF!</v>
      </c>
      <c r="O36" s="229" t="e">
        <f>IF(OR('Exp Database'!N36=Lists!$G$2,'Exp Database'!N36=Lists!$G$3,'Exp Database'!N36=0),0,IF($F36=Lists!$G$2,('Exp Database'!N36/'Exp with units conversion'!$H36)*'Exp with units conversion'!$G36,'Exp Database'!N36*'Exp with units conversion'!$G36))</f>
        <v>#REF!</v>
      </c>
      <c r="P36" s="229" t="e">
        <f>IF(OR('Exp Database'!O36=Lists!$G$2,'Exp Database'!O36=Lists!$G$3,'Exp Database'!O36=0),0,IF($F36=Lists!$G$2,('Exp Database'!O36/'Exp with units conversion'!$H36)*'Exp with units conversion'!$G36,'Exp Database'!O36*'Exp with units conversion'!$G36))</f>
        <v>#REF!</v>
      </c>
      <c r="Q36" s="229" t="e">
        <f>IF(OR('Exp Database'!P36=Lists!$G$2,'Exp Database'!P36=Lists!$G$3,'Exp Database'!P36=0),0,IF($F36=Lists!$G$2,('Exp Database'!P36/'Exp with units conversion'!$H36)*'Exp with units conversion'!$G36,'Exp Database'!P36*'Exp with units conversion'!$G36))</f>
        <v>#REF!</v>
      </c>
      <c r="R36" s="229" t="e">
        <f>IF(OR('Exp Database'!Q36=Lists!$G$2,'Exp Database'!Q36=Lists!$G$3,'Exp Database'!Q36=0),0,IF($F36=Lists!$G$2,('Exp Database'!Q36/'Exp with units conversion'!$H36)*'Exp with units conversion'!$G36,'Exp Database'!Q36*'Exp with units conversion'!$G36))</f>
        <v>#REF!</v>
      </c>
      <c r="S36" s="229" t="e">
        <f>IF(OR('Exp Database'!R36=Lists!$G$2,'Exp Database'!R36=Lists!$G$3,'Exp Database'!R36=0),0,IF($F36=Lists!$G$2,('Exp Database'!R36/'Exp with units conversion'!$H36)*'Exp with units conversion'!$G36,'Exp Database'!R36*'Exp with units conversion'!$G36))</f>
        <v>#REF!</v>
      </c>
      <c r="T36" s="229" t="e">
        <f>IF(OR('Exp Database'!S36=Lists!$G$2,'Exp Database'!S36=Lists!$G$3,'Exp Database'!S36=0),0,IF($F36=Lists!$G$2,('Exp Database'!S36/'Exp with units conversion'!$H36)*'Exp with units conversion'!$G36,'Exp Database'!S36*'Exp with units conversion'!$G36))</f>
        <v>#REF!</v>
      </c>
      <c r="U36" s="229" t="e">
        <f>IF(OR('Exp Database'!T36=Lists!$G$2,'Exp Database'!T36=Lists!$G$3,'Exp Database'!T36=0),0,IF($F36=Lists!$G$2,('Exp Database'!T36/'Exp with units conversion'!$H36)*'Exp with units conversion'!$G36,'Exp Database'!T36*'Exp with units conversion'!$G36))</f>
        <v>#REF!</v>
      </c>
      <c r="V36" s="229" t="e">
        <f>IF(OR('Exp Database'!U36=Lists!$G$2,'Exp Database'!U36=Lists!$G$3,'Exp Database'!U36=0),0,IF($F36=Lists!$G$2,('Exp Database'!U36/'Exp with units conversion'!$H36)*'Exp with units conversion'!$G36,'Exp Database'!U36*'Exp with units conversion'!$G36))</f>
        <v>#REF!</v>
      </c>
      <c r="W36" s="229" t="e">
        <f>IF(OR('Exp Database'!V36=Lists!$G$2,'Exp Database'!V36=Lists!$G$3,'Exp Database'!V36=0),0,IF($F36=Lists!$G$2,('Exp Database'!V36/'Exp with units conversion'!$H36)*'Exp with units conversion'!$G36,'Exp Database'!V36*'Exp with units conversion'!$G36))</f>
        <v>#REF!</v>
      </c>
      <c r="X36" s="229" t="e">
        <f>IF(OR('Exp Database'!W36=Lists!$G$2,'Exp Database'!W36=Lists!$G$3,'Exp Database'!W36=0),0,IF($F36=Lists!$G$2,('Exp Database'!W36/'Exp with units conversion'!$H36)*'Exp with units conversion'!$G36,'Exp Database'!W36*'Exp with units conversion'!$G36))</f>
        <v>#REF!</v>
      </c>
      <c r="Y36" s="229" t="e">
        <f>IF(OR('Exp Database'!X36=Lists!$G$2,'Exp Database'!X36=Lists!$G$3,'Exp Database'!X36=0),0,IF($F36=Lists!$G$2,('Exp Database'!X36/'Exp with units conversion'!$H36)*'Exp with units conversion'!$G36,'Exp Database'!X36*'Exp with units conversion'!$G36))</f>
        <v>#REF!</v>
      </c>
      <c r="Z36" s="229" t="e">
        <f>IF(OR('Exp Database'!Y36=Lists!$G$2,'Exp Database'!Y36=Lists!$G$3,'Exp Database'!Y36=0),0,IF($F36=Lists!$G$2,('Exp Database'!Y36/'Exp with units conversion'!$H36)*'Exp with units conversion'!$G36,'Exp Database'!Y36*'Exp with units conversion'!$G36))</f>
        <v>#REF!</v>
      </c>
      <c r="AA36" s="229" t="e">
        <f>IF(OR('Exp Database'!Z36=Lists!$G$2,'Exp Database'!Z36=Lists!$G$3,'Exp Database'!Z36=0),0,IF($F36=Lists!$G$2,('Exp Database'!Z36/'Exp with units conversion'!$H36)*'Exp with units conversion'!$G36,'Exp Database'!Z36*'Exp with units conversion'!$G36))</f>
        <v>#REF!</v>
      </c>
      <c r="AB36" s="229" t="e">
        <f>IF(OR('Exp Database'!AA36=Lists!$G$2,'Exp Database'!AA36=Lists!$G$3,'Exp Database'!AA36=0),0,IF($F36=Lists!$G$2,('Exp Database'!AA36/'Exp with units conversion'!$H36)*'Exp with units conversion'!$G36,'Exp Database'!AA36*'Exp with units conversion'!$G36))</f>
        <v>#REF!</v>
      </c>
      <c r="AC36" s="229" t="e">
        <f>IF(OR('Exp Database'!AB36=Lists!$G$2,'Exp Database'!AB36=Lists!$G$3,'Exp Database'!AB36=0),0,IF($F36=Lists!$G$2,('Exp Database'!AB36/'Exp with units conversion'!$H36)*'Exp with units conversion'!$G36,'Exp Database'!AB36*'Exp with units conversion'!$G36))</f>
        <v>#REF!</v>
      </c>
      <c r="AD36" s="229" t="e">
        <f>IF(OR('Exp Database'!AC36=Lists!$G$2,'Exp Database'!AC36=Lists!$G$3,'Exp Database'!AC36=0),0,IF($F36=Lists!$G$2,('Exp Database'!AC36/'Exp with units conversion'!$H36)*'Exp with units conversion'!$G36,'Exp Database'!AC36*'Exp with units conversion'!$G36))</f>
        <v>#REF!</v>
      </c>
      <c r="AE36" s="229" t="e">
        <f>IF(OR('Exp Database'!AD36=Lists!$G$2,'Exp Database'!AD36=Lists!$G$3,'Exp Database'!AD36=0),0,IF($F36=Lists!$G$2,('Exp Database'!AD36/'Exp with units conversion'!$H36)*'Exp with units conversion'!$G36,'Exp Database'!AD36*'Exp with units conversion'!$G36))</f>
        <v>#REF!</v>
      </c>
      <c r="AG36" t="e">
        <f t="shared" si="1"/>
        <v>#REF!</v>
      </c>
      <c r="AH36" s="229" t="e">
        <f t="shared" si="2"/>
        <v>#REF!</v>
      </c>
      <c r="AI36" s="229" t="e">
        <f t="shared" si="3"/>
        <v>#REF!</v>
      </c>
      <c r="AJ36" s="229" t="e">
        <f t="shared" si="4"/>
        <v>#REF!</v>
      </c>
    </row>
    <row r="37" spans="2:36" ht="75.75" thickBot="1" x14ac:dyDescent="0.3">
      <c r="B37" t="e">
        <f t="shared" si="0"/>
        <v>#REF!</v>
      </c>
      <c r="C37" s="169" t="e">
        <f>'Exp Database'!C37</f>
        <v>#REF!</v>
      </c>
      <c r="D37" s="169">
        <f>'Exp Database'!D37</f>
        <v>2017</v>
      </c>
      <c r="E37" s="169" t="e">
        <f>'Exp Database'!E37</f>
        <v>#REF!</v>
      </c>
      <c r="F37" s="169" t="e">
        <f>'Exp Database'!F37</f>
        <v>#REF!</v>
      </c>
      <c r="G37" s="169" t="e">
        <f>IF('Exp Database'!G37="Units ( x 1)",1,IF('Exp Database'!G37="Thousands (x 1,000)",1000,IF('Exp Database'!G37="Millions (x 1,000,000)",1000000,)))</f>
        <v>#REF!</v>
      </c>
      <c r="H37" s="170" t="e">
        <f>IF('Exp Database'!H37&gt;0,'Exp Database'!H37,'Exp Database'!J37)</f>
        <v>#REF!</v>
      </c>
      <c r="I37" s="170" t="e">
        <f>'Exp Database'!H37</f>
        <v>#REF!</v>
      </c>
      <c r="J37" s="169" t="e">
        <f>'Exp Database'!I37</f>
        <v>#REF!</v>
      </c>
      <c r="K37" s="170" t="e">
        <f>'Exp Database'!J37</f>
        <v>#REF!</v>
      </c>
      <c r="L37" s="267" t="str">
        <f>'Exp Database'!K37</f>
        <v>Antiretroviral treatment to reduce vertical transmission of HIV, including:</v>
      </c>
      <c r="M37" s="229">
        <f>'Exp Database'!L37</f>
        <v>2.2999999999999998</v>
      </c>
      <c r="N37" s="229" t="e">
        <f>IF(OR('Exp Database'!M37=Lists!$G$2,'Exp Database'!M37=Lists!$G$3,'Exp Database'!M37=0),0,IF($F37=Lists!$G$2,('Exp Database'!M37/'Exp with units conversion'!$H37)*'Exp with units conversion'!$G37,'Exp Database'!M37*'Exp with units conversion'!$G37))</f>
        <v>#REF!</v>
      </c>
      <c r="O37" s="229" t="e">
        <f>IF(OR('Exp Database'!N37=Lists!$G$2,'Exp Database'!N37=Lists!$G$3,'Exp Database'!N37=0),0,IF($F37=Lists!$G$2,('Exp Database'!N37/'Exp with units conversion'!$H37)*'Exp with units conversion'!$G37,'Exp Database'!N37*'Exp with units conversion'!$G37))</f>
        <v>#REF!</v>
      </c>
      <c r="P37" s="229" t="e">
        <f>IF(OR('Exp Database'!O37=Lists!$G$2,'Exp Database'!O37=Lists!$G$3,'Exp Database'!O37=0),0,IF($F37=Lists!$G$2,('Exp Database'!O37/'Exp with units conversion'!$H37)*'Exp with units conversion'!$G37,'Exp Database'!O37*'Exp with units conversion'!$G37))</f>
        <v>#REF!</v>
      </c>
      <c r="Q37" s="229" t="e">
        <f>IF(OR('Exp Database'!P37=Lists!$G$2,'Exp Database'!P37=Lists!$G$3,'Exp Database'!P37=0),0,IF($F37=Lists!$G$2,('Exp Database'!P37/'Exp with units conversion'!$H37)*'Exp with units conversion'!$G37,'Exp Database'!P37*'Exp with units conversion'!$G37))</f>
        <v>#REF!</v>
      </c>
      <c r="R37" s="229" t="e">
        <f>IF(OR('Exp Database'!Q37=Lists!$G$2,'Exp Database'!Q37=Lists!$G$3,'Exp Database'!Q37=0),0,IF($F37=Lists!$G$2,('Exp Database'!Q37/'Exp with units conversion'!$H37)*'Exp with units conversion'!$G37,'Exp Database'!Q37*'Exp with units conversion'!$G37))</f>
        <v>#REF!</v>
      </c>
      <c r="S37" s="229" t="e">
        <f>IF(OR('Exp Database'!R37=Lists!$G$2,'Exp Database'!R37=Lists!$G$3,'Exp Database'!R37=0),0,IF($F37=Lists!$G$2,('Exp Database'!R37/'Exp with units conversion'!$H37)*'Exp with units conversion'!$G37,'Exp Database'!R37*'Exp with units conversion'!$G37))</f>
        <v>#REF!</v>
      </c>
      <c r="T37" s="229" t="e">
        <f>IF(OR('Exp Database'!S37=Lists!$G$2,'Exp Database'!S37=Lists!$G$3,'Exp Database'!S37=0),0,IF($F37=Lists!$G$2,('Exp Database'!S37/'Exp with units conversion'!$H37)*'Exp with units conversion'!$G37,'Exp Database'!S37*'Exp with units conversion'!$G37))</f>
        <v>#REF!</v>
      </c>
      <c r="U37" s="229" t="e">
        <f>IF(OR('Exp Database'!T37=Lists!$G$2,'Exp Database'!T37=Lists!$G$3,'Exp Database'!T37=0),0,IF($F37=Lists!$G$2,('Exp Database'!T37/'Exp with units conversion'!$H37)*'Exp with units conversion'!$G37,'Exp Database'!T37*'Exp with units conversion'!$G37))</f>
        <v>#REF!</v>
      </c>
      <c r="V37" s="229" t="e">
        <f>IF(OR('Exp Database'!U37=Lists!$G$2,'Exp Database'!U37=Lists!$G$3,'Exp Database'!U37=0),0,IF($F37=Lists!$G$2,('Exp Database'!U37/'Exp with units conversion'!$H37)*'Exp with units conversion'!$G37,'Exp Database'!U37*'Exp with units conversion'!$G37))</f>
        <v>#REF!</v>
      </c>
      <c r="W37" s="229" t="e">
        <f>IF(OR('Exp Database'!V37=Lists!$G$2,'Exp Database'!V37=Lists!$G$3,'Exp Database'!V37=0),0,IF($F37=Lists!$G$2,('Exp Database'!V37/'Exp with units conversion'!$H37)*'Exp with units conversion'!$G37,'Exp Database'!V37*'Exp with units conversion'!$G37))</f>
        <v>#REF!</v>
      </c>
      <c r="X37" s="229" t="e">
        <f>IF(OR('Exp Database'!W37=Lists!$G$2,'Exp Database'!W37=Lists!$G$3,'Exp Database'!W37=0),0,IF($F37=Lists!$G$2,('Exp Database'!W37/'Exp with units conversion'!$H37)*'Exp with units conversion'!$G37,'Exp Database'!W37*'Exp with units conversion'!$G37))</f>
        <v>#REF!</v>
      </c>
      <c r="Y37" s="229" t="e">
        <f>IF(OR('Exp Database'!X37=Lists!$G$2,'Exp Database'!X37=Lists!$G$3,'Exp Database'!X37=0),0,IF($F37=Lists!$G$2,('Exp Database'!X37/'Exp with units conversion'!$H37)*'Exp with units conversion'!$G37,'Exp Database'!X37*'Exp with units conversion'!$G37))</f>
        <v>#REF!</v>
      </c>
      <c r="Z37" s="229" t="e">
        <f>IF(OR('Exp Database'!Y37=Lists!$G$2,'Exp Database'!Y37=Lists!$G$3,'Exp Database'!Y37=0),0,IF($F37=Lists!$G$2,('Exp Database'!Y37/'Exp with units conversion'!$H37)*'Exp with units conversion'!$G37,'Exp Database'!Y37*'Exp with units conversion'!$G37))</f>
        <v>#REF!</v>
      </c>
      <c r="AA37" s="229" t="e">
        <f>IF(OR('Exp Database'!Z37=Lists!$G$2,'Exp Database'!Z37=Lists!$G$3,'Exp Database'!Z37=0),0,IF($F37=Lists!$G$2,('Exp Database'!Z37/'Exp with units conversion'!$H37)*'Exp with units conversion'!$G37,'Exp Database'!Z37*'Exp with units conversion'!$G37))</f>
        <v>#REF!</v>
      </c>
      <c r="AB37" s="229" t="e">
        <f>IF(OR('Exp Database'!AA37=Lists!$G$2,'Exp Database'!AA37=Lists!$G$3,'Exp Database'!AA37=0),0,IF($F37=Lists!$G$2,('Exp Database'!AA37/'Exp with units conversion'!$H37)*'Exp with units conversion'!$G37,'Exp Database'!AA37*'Exp with units conversion'!$G37))</f>
        <v>#REF!</v>
      </c>
      <c r="AC37" s="229" t="e">
        <f>IF(OR('Exp Database'!AB37=Lists!$G$2,'Exp Database'!AB37=Lists!$G$3,'Exp Database'!AB37=0),0,IF($F37=Lists!$G$2,('Exp Database'!AB37/'Exp with units conversion'!$H37)*'Exp with units conversion'!$G37,'Exp Database'!AB37*'Exp with units conversion'!$G37))</f>
        <v>#REF!</v>
      </c>
      <c r="AD37" s="229" t="e">
        <f>IF(OR('Exp Database'!AC37=Lists!$G$2,'Exp Database'!AC37=Lists!$G$3,'Exp Database'!AC37=0),0,IF($F37=Lists!$G$2,('Exp Database'!AC37/'Exp with units conversion'!$H37)*'Exp with units conversion'!$G37,'Exp Database'!AC37*'Exp with units conversion'!$G37))</f>
        <v>#REF!</v>
      </c>
      <c r="AE37" s="229" t="e">
        <f>IF(OR('Exp Database'!AD37=Lists!$G$2,'Exp Database'!AD37=Lists!$G$3,'Exp Database'!AD37=0),0,IF($F37=Lists!$G$2,('Exp Database'!AD37/'Exp with units conversion'!$H37)*'Exp with units conversion'!$G37,'Exp Database'!AD37*'Exp with units conversion'!$G37))</f>
        <v>#REF!</v>
      </c>
      <c r="AG37" t="e">
        <f t="shared" si="1"/>
        <v>#REF!</v>
      </c>
      <c r="AH37" s="229" t="e">
        <f t="shared" si="2"/>
        <v>#REF!</v>
      </c>
      <c r="AI37" s="229" t="e">
        <f t="shared" si="3"/>
        <v>#REF!</v>
      </c>
      <c r="AJ37" s="229" t="e">
        <f t="shared" si="4"/>
        <v>#REF!</v>
      </c>
    </row>
    <row r="38" spans="2:36" ht="15.75" thickBot="1" x14ac:dyDescent="0.3">
      <c r="B38" t="e">
        <f t="shared" si="0"/>
        <v>#REF!</v>
      </c>
      <c r="C38" s="169" t="e">
        <f>'Exp Database'!C38</f>
        <v>#REF!</v>
      </c>
      <c r="D38" s="169">
        <f>'Exp Database'!D38</f>
        <v>2017</v>
      </c>
      <c r="E38" s="169" t="e">
        <f>'Exp Database'!E38</f>
        <v>#REF!</v>
      </c>
      <c r="F38" s="169" t="e">
        <f>'Exp Database'!F38</f>
        <v>#REF!</v>
      </c>
      <c r="G38" s="169" t="e">
        <f>IF('Exp Database'!G38="Units ( x 1)",1,IF('Exp Database'!G38="Thousands (x 1,000)",1000,IF('Exp Database'!G38="Millions (x 1,000,000)",1000000,)))</f>
        <v>#REF!</v>
      </c>
      <c r="H38" s="170" t="e">
        <f>IF('Exp Database'!H38&gt;0,'Exp Database'!H38,'Exp Database'!J38)</f>
        <v>#REF!</v>
      </c>
      <c r="I38" s="170" t="e">
        <f>'Exp Database'!H38</f>
        <v>#REF!</v>
      </c>
      <c r="J38" s="169" t="e">
        <f>'Exp Database'!I38</f>
        <v>#REF!</v>
      </c>
      <c r="K38" s="170" t="e">
        <f>'Exp Database'!J38</f>
        <v>#REF!</v>
      </c>
      <c r="L38" s="267" t="str">
        <f>'Exp Database'!K38</f>
        <v>ARVs</v>
      </c>
      <c r="M38" s="229" t="str">
        <f>'Exp Database'!L38</f>
        <v>2.3.1</v>
      </c>
      <c r="N38" s="229" t="e">
        <f>IF(OR('Exp Database'!M38=Lists!$G$2,'Exp Database'!M38=Lists!$G$3,'Exp Database'!M38=0),0,IF($F38=Lists!$G$2,('Exp Database'!M38/'Exp with units conversion'!$H38)*'Exp with units conversion'!$G38,'Exp Database'!M38*'Exp with units conversion'!$G38))</f>
        <v>#REF!</v>
      </c>
      <c r="O38" s="229" t="e">
        <f>IF(OR('Exp Database'!N38=Lists!$G$2,'Exp Database'!N38=Lists!$G$3,'Exp Database'!N38=0),0,IF($F38=Lists!$G$2,('Exp Database'!N38/'Exp with units conversion'!$H38)*'Exp with units conversion'!$G38,'Exp Database'!N38*'Exp with units conversion'!$G38))</f>
        <v>#REF!</v>
      </c>
      <c r="P38" s="229" t="e">
        <f>IF(OR('Exp Database'!O38=Lists!$G$2,'Exp Database'!O38=Lists!$G$3,'Exp Database'!O38=0),0,IF($F38=Lists!$G$2,('Exp Database'!O38/'Exp with units conversion'!$H38)*'Exp with units conversion'!$G38,'Exp Database'!O38*'Exp with units conversion'!$G38))</f>
        <v>#REF!</v>
      </c>
      <c r="Q38" s="229" t="e">
        <f>IF(OR('Exp Database'!P38=Lists!$G$2,'Exp Database'!P38=Lists!$G$3,'Exp Database'!P38=0),0,IF($F38=Lists!$G$2,('Exp Database'!P38/'Exp with units conversion'!$H38)*'Exp with units conversion'!$G38,'Exp Database'!P38*'Exp with units conversion'!$G38))</f>
        <v>#REF!</v>
      </c>
      <c r="R38" s="229" t="e">
        <f>IF(OR('Exp Database'!Q38=Lists!$G$2,'Exp Database'!Q38=Lists!$G$3,'Exp Database'!Q38=0),0,IF($F38=Lists!$G$2,('Exp Database'!Q38/'Exp with units conversion'!$H38)*'Exp with units conversion'!$G38,'Exp Database'!Q38*'Exp with units conversion'!$G38))</f>
        <v>#REF!</v>
      </c>
      <c r="S38" s="229" t="e">
        <f>IF(OR('Exp Database'!R38=Lists!$G$2,'Exp Database'!R38=Lists!$G$3,'Exp Database'!R38=0),0,IF($F38=Lists!$G$2,('Exp Database'!R38/'Exp with units conversion'!$H38)*'Exp with units conversion'!$G38,'Exp Database'!R38*'Exp with units conversion'!$G38))</f>
        <v>#REF!</v>
      </c>
      <c r="T38" s="229" t="e">
        <f>IF(OR('Exp Database'!S38=Lists!$G$2,'Exp Database'!S38=Lists!$G$3,'Exp Database'!S38=0),0,IF($F38=Lists!$G$2,('Exp Database'!S38/'Exp with units conversion'!$H38)*'Exp with units conversion'!$G38,'Exp Database'!S38*'Exp with units conversion'!$G38))</f>
        <v>#REF!</v>
      </c>
      <c r="U38" s="229" t="e">
        <f>IF(OR('Exp Database'!T38=Lists!$G$2,'Exp Database'!T38=Lists!$G$3,'Exp Database'!T38=0),0,IF($F38=Lists!$G$2,('Exp Database'!T38/'Exp with units conversion'!$H38)*'Exp with units conversion'!$G38,'Exp Database'!T38*'Exp with units conversion'!$G38))</f>
        <v>#REF!</v>
      </c>
      <c r="V38" s="229" t="e">
        <f>IF(OR('Exp Database'!U38=Lists!$G$2,'Exp Database'!U38=Lists!$G$3,'Exp Database'!U38=0),0,IF($F38=Lists!$G$2,('Exp Database'!U38/'Exp with units conversion'!$H38)*'Exp with units conversion'!$G38,'Exp Database'!U38*'Exp with units conversion'!$G38))</f>
        <v>#REF!</v>
      </c>
      <c r="W38" s="229" t="e">
        <f>IF(OR('Exp Database'!V38=Lists!$G$2,'Exp Database'!V38=Lists!$G$3,'Exp Database'!V38=0),0,IF($F38=Lists!$G$2,('Exp Database'!V38/'Exp with units conversion'!$H38)*'Exp with units conversion'!$G38,'Exp Database'!V38*'Exp with units conversion'!$G38))</f>
        <v>#REF!</v>
      </c>
      <c r="X38" s="229" t="e">
        <f>IF(OR('Exp Database'!W38=Lists!$G$2,'Exp Database'!W38=Lists!$G$3,'Exp Database'!W38=0),0,IF($F38=Lists!$G$2,('Exp Database'!W38/'Exp with units conversion'!$H38)*'Exp with units conversion'!$G38,'Exp Database'!W38*'Exp with units conversion'!$G38))</f>
        <v>#REF!</v>
      </c>
      <c r="Y38" s="229" t="e">
        <f>IF(OR('Exp Database'!X38=Lists!$G$2,'Exp Database'!X38=Lists!$G$3,'Exp Database'!X38=0),0,IF($F38=Lists!$G$2,('Exp Database'!X38/'Exp with units conversion'!$H38)*'Exp with units conversion'!$G38,'Exp Database'!X38*'Exp with units conversion'!$G38))</f>
        <v>#REF!</v>
      </c>
      <c r="Z38" s="229" t="e">
        <f>IF(OR('Exp Database'!Y38=Lists!$G$2,'Exp Database'!Y38=Lists!$G$3,'Exp Database'!Y38=0),0,IF($F38=Lists!$G$2,('Exp Database'!Y38/'Exp with units conversion'!$H38)*'Exp with units conversion'!$G38,'Exp Database'!Y38*'Exp with units conversion'!$G38))</f>
        <v>#REF!</v>
      </c>
      <c r="AA38" s="229" t="e">
        <f>IF(OR('Exp Database'!Z38=Lists!$G$2,'Exp Database'!Z38=Lists!$G$3,'Exp Database'!Z38=0),0,IF($F38=Lists!$G$2,('Exp Database'!Z38/'Exp with units conversion'!$H38)*'Exp with units conversion'!$G38,'Exp Database'!Z38*'Exp with units conversion'!$G38))</f>
        <v>#REF!</v>
      </c>
      <c r="AB38" s="229" t="e">
        <f>IF(OR('Exp Database'!AA38=Lists!$G$2,'Exp Database'!AA38=Lists!$G$3,'Exp Database'!AA38=0),0,IF($F38=Lists!$G$2,('Exp Database'!AA38/'Exp with units conversion'!$H38)*'Exp with units conversion'!$G38,'Exp Database'!AA38*'Exp with units conversion'!$G38))</f>
        <v>#REF!</v>
      </c>
      <c r="AC38" s="229" t="e">
        <f>IF(OR('Exp Database'!AB38=Lists!$G$2,'Exp Database'!AB38=Lists!$G$3,'Exp Database'!AB38=0),0,IF($F38=Lists!$G$2,('Exp Database'!AB38/'Exp with units conversion'!$H38)*'Exp with units conversion'!$G38,'Exp Database'!AB38*'Exp with units conversion'!$G38))</f>
        <v>#REF!</v>
      </c>
      <c r="AD38" s="229" t="e">
        <f>IF(OR('Exp Database'!AC38=Lists!$G$2,'Exp Database'!AC38=Lists!$G$3,'Exp Database'!AC38=0),0,IF($F38=Lists!$G$2,('Exp Database'!AC38/'Exp with units conversion'!$H38)*'Exp with units conversion'!$G38,'Exp Database'!AC38*'Exp with units conversion'!$G38))</f>
        <v>#REF!</v>
      </c>
      <c r="AE38" s="229" t="e">
        <f>IF(OR('Exp Database'!AD38=Lists!$G$2,'Exp Database'!AD38=Lists!$G$3,'Exp Database'!AD38=0),0,IF($F38=Lists!$G$2,('Exp Database'!AD38/'Exp with units conversion'!$H38)*'Exp with units conversion'!$G38,'Exp Database'!AD38*'Exp with units conversion'!$G38))</f>
        <v>#REF!</v>
      </c>
      <c r="AG38" t="e">
        <f t="shared" si="1"/>
        <v>#REF!</v>
      </c>
      <c r="AH38" s="229" t="e">
        <f t="shared" si="2"/>
        <v>#REF!</v>
      </c>
      <c r="AI38" s="229" t="e">
        <f t="shared" si="3"/>
        <v>#REF!</v>
      </c>
      <c r="AJ38" s="229" t="e">
        <f t="shared" si="4"/>
        <v>#REF!</v>
      </c>
    </row>
    <row r="39" spans="2:36" ht="30.75" thickBot="1" x14ac:dyDescent="0.3">
      <c r="B39" t="e">
        <f t="shared" si="0"/>
        <v>#REF!</v>
      </c>
      <c r="C39" s="169" t="e">
        <f>'Exp Database'!C39</f>
        <v>#REF!</v>
      </c>
      <c r="D39" s="169">
        <f>'Exp Database'!D39</f>
        <v>2017</v>
      </c>
      <c r="E39" s="169" t="e">
        <f>'Exp Database'!E39</f>
        <v>#REF!</v>
      </c>
      <c r="F39" s="169" t="e">
        <f>'Exp Database'!F39</f>
        <v>#REF!</v>
      </c>
      <c r="G39" s="169" t="e">
        <f>IF('Exp Database'!G39="Units ( x 1)",1,IF('Exp Database'!G39="Thousands (x 1,000)",1000,IF('Exp Database'!G39="Millions (x 1,000,000)",1000000,)))</f>
        <v>#REF!</v>
      </c>
      <c r="H39" s="170" t="e">
        <f>IF('Exp Database'!H39&gt;0,'Exp Database'!H39,'Exp Database'!J39)</f>
        <v>#REF!</v>
      </c>
      <c r="I39" s="170" t="e">
        <f>'Exp Database'!H39</f>
        <v>#REF!</v>
      </c>
      <c r="J39" s="169" t="e">
        <f>'Exp Database'!I39</f>
        <v>#REF!</v>
      </c>
      <c r="K39" s="170" t="e">
        <f>'Exp Database'!J39</f>
        <v>#REF!</v>
      </c>
      <c r="L39" s="267" t="str">
        <f>'Exp Database'!K39</f>
        <v>Other direct and indirect costs</v>
      </c>
      <c r="M39" s="229" t="str">
        <f>'Exp Database'!L39</f>
        <v>2.3.2</v>
      </c>
      <c r="N39" s="229" t="e">
        <f>IF(OR('Exp Database'!M39=Lists!$G$2,'Exp Database'!M39=Lists!$G$3,'Exp Database'!M39=0),0,IF($F39=Lists!$G$2,('Exp Database'!M39/'Exp with units conversion'!$H39)*'Exp with units conversion'!$G39,'Exp Database'!M39*'Exp with units conversion'!$G39))</f>
        <v>#REF!</v>
      </c>
      <c r="O39" s="229" t="e">
        <f>IF(OR('Exp Database'!N39=Lists!$G$2,'Exp Database'!N39=Lists!$G$3,'Exp Database'!N39=0),0,IF($F39=Lists!$G$2,('Exp Database'!N39/'Exp with units conversion'!$H39)*'Exp with units conversion'!$G39,'Exp Database'!N39*'Exp with units conversion'!$G39))</f>
        <v>#REF!</v>
      </c>
      <c r="P39" s="229" t="e">
        <f>IF(OR('Exp Database'!O39=Lists!$G$2,'Exp Database'!O39=Lists!$G$3,'Exp Database'!O39=0),0,IF($F39=Lists!$G$2,('Exp Database'!O39/'Exp with units conversion'!$H39)*'Exp with units conversion'!$G39,'Exp Database'!O39*'Exp with units conversion'!$G39))</f>
        <v>#REF!</v>
      </c>
      <c r="Q39" s="229" t="e">
        <f>IF(OR('Exp Database'!P39=Lists!$G$2,'Exp Database'!P39=Lists!$G$3,'Exp Database'!P39=0),0,IF($F39=Lists!$G$2,('Exp Database'!P39/'Exp with units conversion'!$H39)*'Exp with units conversion'!$G39,'Exp Database'!P39*'Exp with units conversion'!$G39))</f>
        <v>#REF!</v>
      </c>
      <c r="R39" s="229" t="e">
        <f>IF(OR('Exp Database'!Q39=Lists!$G$2,'Exp Database'!Q39=Lists!$G$3,'Exp Database'!Q39=0),0,IF($F39=Lists!$G$2,('Exp Database'!Q39/'Exp with units conversion'!$H39)*'Exp with units conversion'!$G39,'Exp Database'!Q39*'Exp with units conversion'!$G39))</f>
        <v>#REF!</v>
      </c>
      <c r="S39" s="229" t="e">
        <f>IF(OR('Exp Database'!R39=Lists!$G$2,'Exp Database'!R39=Lists!$G$3,'Exp Database'!R39=0),0,IF($F39=Lists!$G$2,('Exp Database'!R39/'Exp with units conversion'!$H39)*'Exp with units conversion'!$G39,'Exp Database'!R39*'Exp with units conversion'!$G39))</f>
        <v>#REF!</v>
      </c>
      <c r="T39" s="229" t="e">
        <f>IF(OR('Exp Database'!S39=Lists!$G$2,'Exp Database'!S39=Lists!$G$3,'Exp Database'!S39=0),0,IF($F39=Lists!$G$2,('Exp Database'!S39/'Exp with units conversion'!$H39)*'Exp with units conversion'!$G39,'Exp Database'!S39*'Exp with units conversion'!$G39))</f>
        <v>#REF!</v>
      </c>
      <c r="U39" s="229" t="e">
        <f>IF(OR('Exp Database'!T39=Lists!$G$2,'Exp Database'!T39=Lists!$G$3,'Exp Database'!T39=0),0,IF($F39=Lists!$G$2,('Exp Database'!T39/'Exp with units conversion'!$H39)*'Exp with units conversion'!$G39,'Exp Database'!T39*'Exp with units conversion'!$G39))</f>
        <v>#REF!</v>
      </c>
      <c r="V39" s="229" t="e">
        <f>IF(OR('Exp Database'!U39=Lists!$G$2,'Exp Database'!U39=Lists!$G$3,'Exp Database'!U39=0),0,IF($F39=Lists!$G$2,('Exp Database'!U39/'Exp with units conversion'!$H39)*'Exp with units conversion'!$G39,'Exp Database'!U39*'Exp with units conversion'!$G39))</f>
        <v>#REF!</v>
      </c>
      <c r="W39" s="229" t="e">
        <f>IF(OR('Exp Database'!V39=Lists!$G$2,'Exp Database'!V39=Lists!$G$3,'Exp Database'!V39=0),0,IF($F39=Lists!$G$2,('Exp Database'!V39/'Exp with units conversion'!$H39)*'Exp with units conversion'!$G39,'Exp Database'!V39*'Exp with units conversion'!$G39))</f>
        <v>#REF!</v>
      </c>
      <c r="X39" s="229" t="e">
        <f>IF(OR('Exp Database'!W39=Lists!$G$2,'Exp Database'!W39=Lists!$G$3,'Exp Database'!W39=0),0,IF($F39=Lists!$G$2,('Exp Database'!W39/'Exp with units conversion'!$H39)*'Exp with units conversion'!$G39,'Exp Database'!W39*'Exp with units conversion'!$G39))</f>
        <v>#REF!</v>
      </c>
      <c r="Y39" s="229" t="e">
        <f>IF(OR('Exp Database'!X39=Lists!$G$2,'Exp Database'!X39=Lists!$G$3,'Exp Database'!X39=0),0,IF($F39=Lists!$G$2,('Exp Database'!X39/'Exp with units conversion'!$H39)*'Exp with units conversion'!$G39,'Exp Database'!X39*'Exp with units conversion'!$G39))</f>
        <v>#REF!</v>
      </c>
      <c r="Z39" s="229" t="e">
        <f>IF(OR('Exp Database'!Y39=Lists!$G$2,'Exp Database'!Y39=Lists!$G$3,'Exp Database'!Y39=0),0,IF($F39=Lists!$G$2,('Exp Database'!Y39/'Exp with units conversion'!$H39)*'Exp with units conversion'!$G39,'Exp Database'!Y39*'Exp with units conversion'!$G39))</f>
        <v>#REF!</v>
      </c>
      <c r="AA39" s="229" t="e">
        <f>IF(OR('Exp Database'!Z39=Lists!$G$2,'Exp Database'!Z39=Lists!$G$3,'Exp Database'!Z39=0),0,IF($F39=Lists!$G$2,('Exp Database'!Z39/'Exp with units conversion'!$H39)*'Exp with units conversion'!$G39,'Exp Database'!Z39*'Exp with units conversion'!$G39))</f>
        <v>#REF!</v>
      </c>
      <c r="AB39" s="229" t="e">
        <f>IF(OR('Exp Database'!AA39=Lists!$G$2,'Exp Database'!AA39=Lists!$G$3,'Exp Database'!AA39=0),0,IF($F39=Lists!$G$2,('Exp Database'!AA39/'Exp with units conversion'!$H39)*'Exp with units conversion'!$G39,'Exp Database'!AA39*'Exp with units conversion'!$G39))</f>
        <v>#REF!</v>
      </c>
      <c r="AC39" s="229" t="e">
        <f>IF(OR('Exp Database'!AB39=Lists!$G$2,'Exp Database'!AB39=Lists!$G$3,'Exp Database'!AB39=0),0,IF($F39=Lists!$G$2,('Exp Database'!AB39/'Exp with units conversion'!$H39)*'Exp with units conversion'!$G39,'Exp Database'!AB39*'Exp with units conversion'!$G39))</f>
        <v>#REF!</v>
      </c>
      <c r="AD39" s="229" t="e">
        <f>IF(OR('Exp Database'!AC39=Lists!$G$2,'Exp Database'!AC39=Lists!$G$3,'Exp Database'!AC39=0),0,IF($F39=Lists!$G$2,('Exp Database'!AC39/'Exp with units conversion'!$H39)*'Exp with units conversion'!$G39,'Exp Database'!AC39*'Exp with units conversion'!$G39))</f>
        <v>#REF!</v>
      </c>
      <c r="AE39" s="229" t="e">
        <f>IF(OR('Exp Database'!AD39=Lists!$G$2,'Exp Database'!AD39=Lists!$G$3,'Exp Database'!AD39=0),0,IF($F39=Lists!$G$2,('Exp Database'!AD39/'Exp with units conversion'!$H39)*'Exp with units conversion'!$G39,'Exp Database'!AD39*'Exp with units conversion'!$G39))</f>
        <v>#REF!</v>
      </c>
      <c r="AG39" t="e">
        <f t="shared" si="1"/>
        <v>#REF!</v>
      </c>
      <c r="AH39" s="229" t="e">
        <f t="shared" si="2"/>
        <v>#REF!</v>
      </c>
      <c r="AI39" s="229" t="e">
        <f t="shared" si="3"/>
        <v>#REF!</v>
      </c>
      <c r="AJ39" s="229" t="e">
        <f t="shared" si="4"/>
        <v>#REF!</v>
      </c>
    </row>
    <row r="40" spans="2:36" ht="30.75" thickBot="1" x14ac:dyDescent="0.3">
      <c r="B40" t="e">
        <f t="shared" si="0"/>
        <v>#REF!</v>
      </c>
      <c r="C40" s="169" t="e">
        <f>'Exp Database'!C40</f>
        <v>#REF!</v>
      </c>
      <c r="D40" s="169">
        <f>'Exp Database'!D40</f>
        <v>2017</v>
      </c>
      <c r="E40" s="169" t="e">
        <f>'Exp Database'!E40</f>
        <v>#REF!</v>
      </c>
      <c r="F40" s="169" t="e">
        <f>'Exp Database'!F40</f>
        <v>#REF!</v>
      </c>
      <c r="G40" s="169" t="e">
        <f>IF('Exp Database'!G40="Units ( x 1)",1,IF('Exp Database'!G40="Thousands (x 1,000)",1000,IF('Exp Database'!G40="Millions (x 1,000,000)",1000000,)))</f>
        <v>#REF!</v>
      </c>
      <c r="H40" s="170" t="e">
        <f>IF('Exp Database'!H40&gt;0,'Exp Database'!H40,'Exp Database'!J40)</f>
        <v>#REF!</v>
      </c>
      <c r="I40" s="170" t="e">
        <f>'Exp Database'!H40</f>
        <v>#REF!</v>
      </c>
      <c r="J40" s="169" t="e">
        <f>'Exp Database'!I40</f>
        <v>#REF!</v>
      </c>
      <c r="K40" s="170" t="e">
        <f>'Exp Database'!J40</f>
        <v>#REF!</v>
      </c>
      <c r="L40" s="267" t="str">
        <f>'Exp Database'!K40</f>
        <v>Not disaggregated by type of cost</v>
      </c>
      <c r="M40" s="229" t="str">
        <f>'Exp Database'!L40</f>
        <v>2.3.3</v>
      </c>
      <c r="N40" s="229" t="e">
        <f>IF(OR('Exp Database'!M40=Lists!$G$2,'Exp Database'!M40=Lists!$G$3,'Exp Database'!M40=0),0,IF($F40=Lists!$G$2,('Exp Database'!M40/'Exp with units conversion'!$H40)*'Exp with units conversion'!$G40,'Exp Database'!M40*'Exp with units conversion'!$G40))</f>
        <v>#REF!</v>
      </c>
      <c r="O40" s="229" t="e">
        <f>IF(OR('Exp Database'!N40=Lists!$G$2,'Exp Database'!N40=Lists!$G$3,'Exp Database'!N40=0),0,IF($F40=Lists!$G$2,('Exp Database'!N40/'Exp with units conversion'!$H40)*'Exp with units conversion'!$G40,'Exp Database'!N40*'Exp with units conversion'!$G40))</f>
        <v>#REF!</v>
      </c>
      <c r="P40" s="229" t="e">
        <f>IF(OR('Exp Database'!O40=Lists!$G$2,'Exp Database'!O40=Lists!$G$3,'Exp Database'!O40=0),0,IF($F40=Lists!$G$2,('Exp Database'!O40/'Exp with units conversion'!$H40)*'Exp with units conversion'!$G40,'Exp Database'!O40*'Exp with units conversion'!$G40))</f>
        <v>#REF!</v>
      </c>
      <c r="Q40" s="229" t="e">
        <f>IF(OR('Exp Database'!P40=Lists!$G$2,'Exp Database'!P40=Lists!$G$3,'Exp Database'!P40=0),0,IF($F40=Lists!$G$2,('Exp Database'!P40/'Exp with units conversion'!$H40)*'Exp with units conversion'!$G40,'Exp Database'!P40*'Exp with units conversion'!$G40))</f>
        <v>#REF!</v>
      </c>
      <c r="R40" s="229" t="e">
        <f>IF(OR('Exp Database'!Q40=Lists!$G$2,'Exp Database'!Q40=Lists!$G$3,'Exp Database'!Q40=0),0,IF($F40=Lists!$G$2,('Exp Database'!Q40/'Exp with units conversion'!$H40)*'Exp with units conversion'!$G40,'Exp Database'!Q40*'Exp with units conversion'!$G40))</f>
        <v>#REF!</v>
      </c>
      <c r="S40" s="229" t="e">
        <f>IF(OR('Exp Database'!R40=Lists!$G$2,'Exp Database'!R40=Lists!$G$3,'Exp Database'!R40=0),0,IF($F40=Lists!$G$2,('Exp Database'!R40/'Exp with units conversion'!$H40)*'Exp with units conversion'!$G40,'Exp Database'!R40*'Exp with units conversion'!$G40))</f>
        <v>#REF!</v>
      </c>
      <c r="T40" s="229" t="e">
        <f>IF(OR('Exp Database'!S40=Lists!$G$2,'Exp Database'!S40=Lists!$G$3,'Exp Database'!S40=0),0,IF($F40=Lists!$G$2,('Exp Database'!S40/'Exp with units conversion'!$H40)*'Exp with units conversion'!$G40,'Exp Database'!S40*'Exp with units conversion'!$G40))</f>
        <v>#REF!</v>
      </c>
      <c r="U40" s="229" t="e">
        <f>IF(OR('Exp Database'!T40=Lists!$G$2,'Exp Database'!T40=Lists!$G$3,'Exp Database'!T40=0),0,IF($F40=Lists!$G$2,('Exp Database'!T40/'Exp with units conversion'!$H40)*'Exp with units conversion'!$G40,'Exp Database'!T40*'Exp with units conversion'!$G40))</f>
        <v>#REF!</v>
      </c>
      <c r="V40" s="229" t="e">
        <f>IF(OR('Exp Database'!U40=Lists!$G$2,'Exp Database'!U40=Lists!$G$3,'Exp Database'!U40=0),0,IF($F40=Lists!$G$2,('Exp Database'!U40/'Exp with units conversion'!$H40)*'Exp with units conversion'!$G40,'Exp Database'!U40*'Exp with units conversion'!$G40))</f>
        <v>#REF!</v>
      </c>
      <c r="W40" s="229" t="e">
        <f>IF(OR('Exp Database'!V40=Lists!$G$2,'Exp Database'!V40=Lists!$G$3,'Exp Database'!V40=0),0,IF($F40=Lists!$G$2,('Exp Database'!V40/'Exp with units conversion'!$H40)*'Exp with units conversion'!$G40,'Exp Database'!V40*'Exp with units conversion'!$G40))</f>
        <v>#REF!</v>
      </c>
      <c r="X40" s="229" t="e">
        <f>IF(OR('Exp Database'!W40=Lists!$G$2,'Exp Database'!W40=Lists!$G$3,'Exp Database'!W40=0),0,IF($F40=Lists!$G$2,('Exp Database'!W40/'Exp with units conversion'!$H40)*'Exp with units conversion'!$G40,'Exp Database'!W40*'Exp with units conversion'!$G40))</f>
        <v>#REF!</v>
      </c>
      <c r="Y40" s="229" t="e">
        <f>IF(OR('Exp Database'!X40=Lists!$G$2,'Exp Database'!X40=Lists!$G$3,'Exp Database'!X40=0),0,IF($F40=Lists!$G$2,('Exp Database'!X40/'Exp with units conversion'!$H40)*'Exp with units conversion'!$G40,'Exp Database'!X40*'Exp with units conversion'!$G40))</f>
        <v>#REF!</v>
      </c>
      <c r="Z40" s="229" t="e">
        <f>IF(OR('Exp Database'!Y40=Lists!$G$2,'Exp Database'!Y40=Lists!$G$3,'Exp Database'!Y40=0),0,IF($F40=Lists!$G$2,('Exp Database'!Y40/'Exp with units conversion'!$H40)*'Exp with units conversion'!$G40,'Exp Database'!Y40*'Exp with units conversion'!$G40))</f>
        <v>#REF!</v>
      </c>
      <c r="AA40" s="229" t="e">
        <f>IF(OR('Exp Database'!Z40=Lists!$G$2,'Exp Database'!Z40=Lists!$G$3,'Exp Database'!Z40=0),0,IF($F40=Lists!$G$2,('Exp Database'!Z40/'Exp with units conversion'!$H40)*'Exp with units conversion'!$G40,'Exp Database'!Z40*'Exp with units conversion'!$G40))</f>
        <v>#REF!</v>
      </c>
      <c r="AB40" s="229" t="e">
        <f>IF(OR('Exp Database'!AA40=Lists!$G$2,'Exp Database'!AA40=Lists!$G$3,'Exp Database'!AA40=0),0,IF($F40=Lists!$G$2,('Exp Database'!AA40/'Exp with units conversion'!$H40)*'Exp with units conversion'!$G40,'Exp Database'!AA40*'Exp with units conversion'!$G40))</f>
        <v>#REF!</v>
      </c>
      <c r="AC40" s="229" t="e">
        <f>IF(OR('Exp Database'!AB40=Lists!$G$2,'Exp Database'!AB40=Lists!$G$3,'Exp Database'!AB40=0),0,IF($F40=Lists!$G$2,('Exp Database'!AB40/'Exp with units conversion'!$H40)*'Exp with units conversion'!$G40,'Exp Database'!AB40*'Exp with units conversion'!$G40))</f>
        <v>#REF!</v>
      </c>
      <c r="AD40" s="229" t="e">
        <f>IF(OR('Exp Database'!AC40=Lists!$G$2,'Exp Database'!AC40=Lists!$G$3,'Exp Database'!AC40=0),0,IF($F40=Lists!$G$2,('Exp Database'!AC40/'Exp with units conversion'!$H40)*'Exp with units conversion'!$G40,'Exp Database'!AC40*'Exp with units conversion'!$G40))</f>
        <v>#REF!</v>
      </c>
      <c r="AE40" s="229" t="e">
        <f>IF(OR('Exp Database'!AD40=Lists!$G$2,'Exp Database'!AD40=Lists!$G$3,'Exp Database'!AD40=0),0,IF($F40=Lists!$G$2,('Exp Database'!AD40/'Exp with units conversion'!$H40)*'Exp with units conversion'!$G40,'Exp Database'!AD40*'Exp with units conversion'!$G40))</f>
        <v>#REF!</v>
      </c>
      <c r="AG40" t="e">
        <f t="shared" si="1"/>
        <v>#REF!</v>
      </c>
      <c r="AH40" s="229" t="e">
        <f t="shared" si="2"/>
        <v>#REF!</v>
      </c>
      <c r="AI40" s="229" t="e">
        <f t="shared" si="3"/>
        <v>#REF!</v>
      </c>
      <c r="AJ40" s="229" t="e">
        <f t="shared" si="4"/>
        <v>#REF!</v>
      </c>
    </row>
    <row r="41" spans="2:36" ht="45.75" thickBot="1" x14ac:dyDescent="0.3">
      <c r="B41" t="e">
        <f t="shared" si="0"/>
        <v>#REF!</v>
      </c>
      <c r="C41" s="169" t="e">
        <f>'Exp Database'!C41</f>
        <v>#REF!</v>
      </c>
      <c r="D41" s="169">
        <f>'Exp Database'!D41</f>
        <v>2017</v>
      </c>
      <c r="E41" s="169" t="e">
        <f>'Exp Database'!E41</f>
        <v>#REF!</v>
      </c>
      <c r="F41" s="169" t="e">
        <f>'Exp Database'!F41</f>
        <v>#REF!</v>
      </c>
      <c r="G41" s="169" t="e">
        <f>IF('Exp Database'!G41="Units ( x 1)",1,IF('Exp Database'!G41="Thousands (x 1,000)",1000,IF('Exp Database'!G41="Millions (x 1,000,000)",1000000,)))</f>
        <v>#REF!</v>
      </c>
      <c r="H41" s="170" t="e">
        <f>IF('Exp Database'!H41&gt;0,'Exp Database'!H41,'Exp Database'!J41)</f>
        <v>#REF!</v>
      </c>
      <c r="I41" s="170" t="e">
        <f>'Exp Database'!H41</f>
        <v>#REF!</v>
      </c>
      <c r="J41" s="169" t="e">
        <f>'Exp Database'!I41</f>
        <v>#REF!</v>
      </c>
      <c r="K41" s="170" t="e">
        <f>'Exp Database'!J41</f>
        <v>#REF!</v>
      </c>
      <c r="L41" s="267" t="str">
        <f>'Exp Database'!K41</f>
        <v>Non ARV related component of PMTCT</v>
      </c>
      <c r="M41" s="229">
        <f>'Exp Database'!L41</f>
        <v>2.4</v>
      </c>
      <c r="N41" s="229" t="e">
        <f>IF(OR('Exp Database'!M41=Lists!$G$2,'Exp Database'!M41=Lists!$G$3,'Exp Database'!M41=0),0,IF($F41=Lists!$G$2,('Exp Database'!M41/'Exp with units conversion'!$H41)*'Exp with units conversion'!$G41,'Exp Database'!M41*'Exp with units conversion'!$G41))</f>
        <v>#REF!</v>
      </c>
      <c r="O41" s="229" t="e">
        <f>IF(OR('Exp Database'!N41=Lists!$G$2,'Exp Database'!N41=Lists!$G$3,'Exp Database'!N41=0),0,IF($F41=Lists!$G$2,('Exp Database'!N41/'Exp with units conversion'!$H41)*'Exp with units conversion'!$G41,'Exp Database'!N41*'Exp with units conversion'!$G41))</f>
        <v>#REF!</v>
      </c>
      <c r="P41" s="229" t="e">
        <f>IF(OR('Exp Database'!O41=Lists!$G$2,'Exp Database'!O41=Lists!$G$3,'Exp Database'!O41=0),0,IF($F41=Lists!$G$2,('Exp Database'!O41/'Exp with units conversion'!$H41)*'Exp with units conversion'!$G41,'Exp Database'!O41*'Exp with units conversion'!$G41))</f>
        <v>#REF!</v>
      </c>
      <c r="Q41" s="229" t="e">
        <f>IF(OR('Exp Database'!P41=Lists!$G$2,'Exp Database'!P41=Lists!$G$3,'Exp Database'!P41=0),0,IF($F41=Lists!$G$2,('Exp Database'!P41/'Exp with units conversion'!$H41)*'Exp with units conversion'!$G41,'Exp Database'!P41*'Exp with units conversion'!$G41))</f>
        <v>#REF!</v>
      </c>
      <c r="R41" s="229" t="e">
        <f>IF(OR('Exp Database'!Q41=Lists!$G$2,'Exp Database'!Q41=Lists!$G$3,'Exp Database'!Q41=0),0,IF($F41=Lists!$G$2,('Exp Database'!Q41/'Exp with units conversion'!$H41)*'Exp with units conversion'!$G41,'Exp Database'!Q41*'Exp with units conversion'!$G41))</f>
        <v>#REF!</v>
      </c>
      <c r="S41" s="229" t="e">
        <f>IF(OR('Exp Database'!R41=Lists!$G$2,'Exp Database'!R41=Lists!$G$3,'Exp Database'!R41=0),0,IF($F41=Lists!$G$2,('Exp Database'!R41/'Exp with units conversion'!$H41)*'Exp with units conversion'!$G41,'Exp Database'!R41*'Exp with units conversion'!$G41))</f>
        <v>#REF!</v>
      </c>
      <c r="T41" s="229" t="e">
        <f>IF(OR('Exp Database'!S41=Lists!$G$2,'Exp Database'!S41=Lists!$G$3,'Exp Database'!S41=0),0,IF($F41=Lists!$G$2,('Exp Database'!S41/'Exp with units conversion'!$H41)*'Exp with units conversion'!$G41,'Exp Database'!S41*'Exp with units conversion'!$G41))</f>
        <v>#REF!</v>
      </c>
      <c r="U41" s="229" t="e">
        <f>IF(OR('Exp Database'!T41=Lists!$G$2,'Exp Database'!T41=Lists!$G$3,'Exp Database'!T41=0),0,IF($F41=Lists!$G$2,('Exp Database'!T41/'Exp with units conversion'!$H41)*'Exp with units conversion'!$G41,'Exp Database'!T41*'Exp with units conversion'!$G41))</f>
        <v>#REF!</v>
      </c>
      <c r="V41" s="229" t="e">
        <f>IF(OR('Exp Database'!U41=Lists!$G$2,'Exp Database'!U41=Lists!$G$3,'Exp Database'!U41=0),0,IF($F41=Lists!$G$2,('Exp Database'!U41/'Exp with units conversion'!$H41)*'Exp with units conversion'!$G41,'Exp Database'!U41*'Exp with units conversion'!$G41))</f>
        <v>#REF!</v>
      </c>
      <c r="W41" s="229" t="e">
        <f>IF(OR('Exp Database'!V41=Lists!$G$2,'Exp Database'!V41=Lists!$G$3,'Exp Database'!V41=0),0,IF($F41=Lists!$G$2,('Exp Database'!V41/'Exp with units conversion'!$H41)*'Exp with units conversion'!$G41,'Exp Database'!V41*'Exp with units conversion'!$G41))</f>
        <v>#REF!</v>
      </c>
      <c r="X41" s="229" t="e">
        <f>IF(OR('Exp Database'!W41=Lists!$G$2,'Exp Database'!W41=Lists!$G$3,'Exp Database'!W41=0),0,IF($F41=Lists!$G$2,('Exp Database'!W41/'Exp with units conversion'!$H41)*'Exp with units conversion'!$G41,'Exp Database'!W41*'Exp with units conversion'!$G41))</f>
        <v>#REF!</v>
      </c>
      <c r="Y41" s="229" t="e">
        <f>IF(OR('Exp Database'!X41=Lists!$G$2,'Exp Database'!X41=Lists!$G$3,'Exp Database'!X41=0),0,IF($F41=Lists!$G$2,('Exp Database'!X41/'Exp with units conversion'!$H41)*'Exp with units conversion'!$G41,'Exp Database'!X41*'Exp with units conversion'!$G41))</f>
        <v>#REF!</v>
      </c>
      <c r="Z41" s="229" t="e">
        <f>IF(OR('Exp Database'!Y41=Lists!$G$2,'Exp Database'!Y41=Lists!$G$3,'Exp Database'!Y41=0),0,IF($F41=Lists!$G$2,('Exp Database'!Y41/'Exp with units conversion'!$H41)*'Exp with units conversion'!$G41,'Exp Database'!Y41*'Exp with units conversion'!$G41))</f>
        <v>#REF!</v>
      </c>
      <c r="AA41" s="229" t="e">
        <f>IF(OR('Exp Database'!Z41=Lists!$G$2,'Exp Database'!Z41=Lists!$G$3,'Exp Database'!Z41=0),0,IF($F41=Lists!$G$2,('Exp Database'!Z41/'Exp with units conversion'!$H41)*'Exp with units conversion'!$G41,'Exp Database'!Z41*'Exp with units conversion'!$G41))</f>
        <v>#REF!</v>
      </c>
      <c r="AB41" s="229" t="e">
        <f>IF(OR('Exp Database'!AA41=Lists!$G$2,'Exp Database'!AA41=Lists!$G$3,'Exp Database'!AA41=0),0,IF($F41=Lists!$G$2,('Exp Database'!AA41/'Exp with units conversion'!$H41)*'Exp with units conversion'!$G41,'Exp Database'!AA41*'Exp with units conversion'!$G41))</f>
        <v>#REF!</v>
      </c>
      <c r="AC41" s="229" t="e">
        <f>IF(OR('Exp Database'!AB41=Lists!$G$2,'Exp Database'!AB41=Lists!$G$3,'Exp Database'!AB41=0),0,IF($F41=Lists!$G$2,('Exp Database'!AB41/'Exp with units conversion'!$H41)*'Exp with units conversion'!$G41,'Exp Database'!AB41*'Exp with units conversion'!$G41))</f>
        <v>#REF!</v>
      </c>
      <c r="AD41" s="229" t="e">
        <f>IF(OR('Exp Database'!AC41=Lists!$G$2,'Exp Database'!AC41=Lists!$G$3,'Exp Database'!AC41=0),0,IF($F41=Lists!$G$2,('Exp Database'!AC41/'Exp with units conversion'!$H41)*'Exp with units conversion'!$G41,'Exp Database'!AC41*'Exp with units conversion'!$G41))</f>
        <v>#REF!</v>
      </c>
      <c r="AE41" s="229" t="e">
        <f>IF(OR('Exp Database'!AD41=Lists!$G$2,'Exp Database'!AD41=Lists!$G$3,'Exp Database'!AD41=0),0,IF($F41=Lists!$G$2,('Exp Database'!AD41/'Exp with units conversion'!$H41)*'Exp with units conversion'!$G41,'Exp Database'!AD41*'Exp with units conversion'!$G41))</f>
        <v>#REF!</v>
      </c>
      <c r="AG41" t="e">
        <f t="shared" si="1"/>
        <v>#REF!</v>
      </c>
      <c r="AH41" s="229" t="e">
        <f t="shared" si="2"/>
        <v>#REF!</v>
      </c>
      <c r="AI41" s="229" t="e">
        <f t="shared" si="3"/>
        <v>#REF!</v>
      </c>
      <c r="AJ41" s="229" t="e">
        <f t="shared" si="4"/>
        <v>#REF!</v>
      </c>
    </row>
    <row r="42" spans="2:36" ht="15.75" thickBot="1" x14ac:dyDescent="0.3">
      <c r="B42" t="e">
        <f t="shared" si="0"/>
        <v>#REF!</v>
      </c>
      <c r="C42" s="169" t="e">
        <f>'Exp Database'!C42</f>
        <v>#REF!</v>
      </c>
      <c r="D42" s="169">
        <f>'Exp Database'!D42</f>
        <v>2017</v>
      </c>
      <c r="E42" s="169" t="e">
        <f>'Exp Database'!E42</f>
        <v>#REF!</v>
      </c>
      <c r="F42" s="169" t="e">
        <f>'Exp Database'!F42</f>
        <v>#REF!</v>
      </c>
      <c r="G42" s="169" t="e">
        <f>IF('Exp Database'!G42="Units ( x 1)",1,IF('Exp Database'!G42="Thousands (x 1,000)",1000,IF('Exp Database'!G42="Millions (x 1,000,000)",1000000,)))</f>
        <v>#REF!</v>
      </c>
      <c r="H42" s="170" t="e">
        <f>IF('Exp Database'!H42&gt;0,'Exp Database'!H42,'Exp Database'!J42)</f>
        <v>#REF!</v>
      </c>
      <c r="I42" s="170" t="e">
        <f>'Exp Database'!H42</f>
        <v>#REF!</v>
      </c>
      <c r="J42" s="169" t="e">
        <f>'Exp Database'!I42</f>
        <v>#REF!</v>
      </c>
      <c r="K42" s="170" t="e">
        <f>'Exp Database'!J42</f>
        <v>#REF!</v>
      </c>
      <c r="L42" s="267">
        <f>'Exp Database'!K42</f>
        <v>0</v>
      </c>
      <c r="M42" s="229">
        <f>'Exp Database'!L42</f>
        <v>0</v>
      </c>
      <c r="N42" s="229">
        <f>IF(OR('Exp Database'!M42=Lists!$G$2,'Exp Database'!M42=Lists!$G$3,'Exp Database'!M42=0),0,IF($F42=Lists!$G$2,('Exp Database'!M42/'Exp with units conversion'!$H42)*'Exp with units conversion'!$G42,'Exp Database'!M42*'Exp with units conversion'!$G42))</f>
        <v>0</v>
      </c>
      <c r="O42" s="229">
        <f>IF(OR('Exp Database'!N42=Lists!$G$2,'Exp Database'!N42=Lists!$G$3,'Exp Database'!N42=0),0,IF($F42=Lists!$G$2,('Exp Database'!N42/'Exp with units conversion'!$H42)*'Exp with units conversion'!$G42,'Exp Database'!N42*'Exp with units conversion'!$G42))</f>
        <v>0</v>
      </c>
      <c r="P42" s="229">
        <f>IF(OR('Exp Database'!O42=Lists!$G$2,'Exp Database'!O42=Lists!$G$3,'Exp Database'!O42=0),0,IF($F42=Lists!$G$2,('Exp Database'!O42/'Exp with units conversion'!$H42)*'Exp with units conversion'!$G42,'Exp Database'!O42*'Exp with units conversion'!$G42))</f>
        <v>0</v>
      </c>
      <c r="Q42" s="229">
        <f>IF(OR('Exp Database'!P42=Lists!$G$2,'Exp Database'!P42=Lists!$G$3,'Exp Database'!P42=0),0,IF($F42=Lists!$G$2,('Exp Database'!P42/'Exp with units conversion'!$H42)*'Exp with units conversion'!$G42,'Exp Database'!P42*'Exp with units conversion'!$G42))</f>
        <v>0</v>
      </c>
      <c r="R42" s="229">
        <f>IF(OR('Exp Database'!Q42=Lists!$G$2,'Exp Database'!Q42=Lists!$G$3,'Exp Database'!Q42=0),0,IF($F42=Lists!$G$2,('Exp Database'!Q42/'Exp with units conversion'!$H42)*'Exp with units conversion'!$G42,'Exp Database'!Q42*'Exp with units conversion'!$G42))</f>
        <v>0</v>
      </c>
      <c r="S42" s="229">
        <f>IF(OR('Exp Database'!R42=Lists!$G$2,'Exp Database'!R42=Lists!$G$3,'Exp Database'!R42=0),0,IF($F42=Lists!$G$2,('Exp Database'!R42/'Exp with units conversion'!$H42)*'Exp with units conversion'!$G42,'Exp Database'!R42*'Exp with units conversion'!$G42))</f>
        <v>0</v>
      </c>
      <c r="T42" s="229">
        <f>IF(OR('Exp Database'!S42=Lists!$G$2,'Exp Database'!S42=Lists!$G$3,'Exp Database'!S42=0),0,IF($F42=Lists!$G$2,('Exp Database'!S42/'Exp with units conversion'!$H42)*'Exp with units conversion'!$G42,'Exp Database'!S42*'Exp with units conversion'!$G42))</f>
        <v>0</v>
      </c>
      <c r="U42" s="229">
        <f>IF(OR('Exp Database'!T42=Lists!$G$2,'Exp Database'!T42=Lists!$G$3,'Exp Database'!T42=0),0,IF($F42=Lists!$G$2,('Exp Database'!T42/'Exp with units conversion'!$H42)*'Exp with units conversion'!$G42,'Exp Database'!T42*'Exp with units conversion'!$G42))</f>
        <v>0</v>
      </c>
      <c r="V42" s="229">
        <f>IF(OR('Exp Database'!U42=Lists!$G$2,'Exp Database'!U42=Lists!$G$3,'Exp Database'!U42=0),0,IF($F42=Lists!$G$2,('Exp Database'!U42/'Exp with units conversion'!$H42)*'Exp with units conversion'!$G42,'Exp Database'!U42*'Exp with units conversion'!$G42))</f>
        <v>0</v>
      </c>
      <c r="W42" s="229">
        <f>IF(OR('Exp Database'!V42=Lists!$G$2,'Exp Database'!V42=Lists!$G$3,'Exp Database'!V42=0),0,IF($F42=Lists!$G$2,('Exp Database'!V42/'Exp with units conversion'!$H42)*'Exp with units conversion'!$G42,'Exp Database'!V42*'Exp with units conversion'!$G42))</f>
        <v>0</v>
      </c>
      <c r="X42" s="229">
        <f>IF(OR('Exp Database'!W42=Lists!$G$2,'Exp Database'!W42=Lists!$G$3,'Exp Database'!W42=0),0,IF($F42=Lists!$G$2,('Exp Database'!W42/'Exp with units conversion'!$H42)*'Exp with units conversion'!$G42,'Exp Database'!W42*'Exp with units conversion'!$G42))</f>
        <v>0</v>
      </c>
      <c r="Y42" s="229">
        <f>IF(OR('Exp Database'!X42=Lists!$G$2,'Exp Database'!X42=Lists!$G$3,'Exp Database'!X42=0),0,IF($F42=Lists!$G$2,('Exp Database'!X42/'Exp with units conversion'!$H42)*'Exp with units conversion'!$G42,'Exp Database'!X42*'Exp with units conversion'!$G42))</f>
        <v>0</v>
      </c>
      <c r="Z42" s="229">
        <f>IF(OR('Exp Database'!Y42=Lists!$G$2,'Exp Database'!Y42=Lists!$G$3,'Exp Database'!Y42=0),0,IF($F42=Lists!$G$2,('Exp Database'!Y42/'Exp with units conversion'!$H42)*'Exp with units conversion'!$G42,'Exp Database'!Y42*'Exp with units conversion'!$G42))</f>
        <v>0</v>
      </c>
      <c r="AA42" s="229">
        <f>IF(OR('Exp Database'!Z42=Lists!$G$2,'Exp Database'!Z42=Lists!$G$3,'Exp Database'!Z42=0),0,IF($F42=Lists!$G$2,('Exp Database'!Z42/'Exp with units conversion'!$H42)*'Exp with units conversion'!$G42,'Exp Database'!Z42*'Exp with units conversion'!$G42))</f>
        <v>0</v>
      </c>
      <c r="AB42" s="229">
        <f>IF(OR('Exp Database'!AA42=Lists!$G$2,'Exp Database'!AA42=Lists!$G$3,'Exp Database'!AA42=0),0,IF($F42=Lists!$G$2,('Exp Database'!AA42/'Exp with units conversion'!$H42)*'Exp with units conversion'!$G42,'Exp Database'!AA42*'Exp with units conversion'!$G42))</f>
        <v>0</v>
      </c>
      <c r="AC42" s="229">
        <f>IF(OR('Exp Database'!AB42=Lists!$G$2,'Exp Database'!AB42=Lists!$G$3,'Exp Database'!AB42=0),0,IF($F42=Lists!$G$2,('Exp Database'!AB42/'Exp with units conversion'!$H42)*'Exp with units conversion'!$G42,'Exp Database'!AB42*'Exp with units conversion'!$G42))</f>
        <v>0</v>
      </c>
      <c r="AD42" s="229">
        <f>IF(OR('Exp Database'!AC42=Lists!$G$2,'Exp Database'!AC42=Lists!$G$3,'Exp Database'!AC42=0),0,IF($F42=Lists!$G$2,('Exp Database'!AC42/'Exp with units conversion'!$H42)*'Exp with units conversion'!$G42,'Exp Database'!AC42*'Exp with units conversion'!$G42))</f>
        <v>0</v>
      </c>
      <c r="AE42" s="229">
        <f>IF(OR('Exp Database'!AD42=Lists!$G$2,'Exp Database'!AD42=Lists!$G$3,'Exp Database'!AD42=0),0,IF($F42=Lists!$G$2,('Exp Database'!AD42/'Exp with units conversion'!$H42)*'Exp with units conversion'!$G42,'Exp Database'!AD42*'Exp with units conversion'!$G42))</f>
        <v>0</v>
      </c>
      <c r="AG42">
        <f t="shared" si="1"/>
        <v>1</v>
      </c>
      <c r="AH42" s="229">
        <f t="shared" si="2"/>
        <v>1</v>
      </c>
      <c r="AI42" s="229">
        <f t="shared" si="3"/>
        <v>1</v>
      </c>
      <c r="AJ42" s="229">
        <f t="shared" si="4"/>
        <v>1</v>
      </c>
    </row>
    <row r="43" spans="2:36" ht="30.75" thickBot="1" x14ac:dyDescent="0.3">
      <c r="B43" t="e">
        <f t="shared" si="0"/>
        <v>#REF!</v>
      </c>
      <c r="C43" s="169" t="e">
        <f>'Exp Database'!C43</f>
        <v>#REF!</v>
      </c>
      <c r="D43" s="169">
        <f>'Exp Database'!D43</f>
        <v>2017</v>
      </c>
      <c r="E43" s="169" t="e">
        <f>'Exp Database'!E43</f>
        <v>#REF!</v>
      </c>
      <c r="F43" s="169" t="e">
        <f>'Exp Database'!F43</f>
        <v>#REF!</v>
      </c>
      <c r="G43" s="169" t="e">
        <f>IF('Exp Database'!G43="Units ( x 1)",1,IF('Exp Database'!G43="Thousands (x 1,000)",1000,IF('Exp Database'!G43="Millions (x 1,000,000)",1000000,)))</f>
        <v>#REF!</v>
      </c>
      <c r="H43" s="170" t="e">
        <f>IF('Exp Database'!H43&gt;0,'Exp Database'!H43,'Exp Database'!J43)</f>
        <v>#REF!</v>
      </c>
      <c r="I43" s="170" t="e">
        <f>'Exp Database'!H43</f>
        <v>#REF!</v>
      </c>
      <c r="J43" s="169" t="e">
        <f>'Exp Database'!I43</f>
        <v>#REF!</v>
      </c>
      <c r="K43" s="170" t="e">
        <f>'Exp Database'!J43</f>
        <v>#REF!</v>
      </c>
      <c r="L43" s="267" t="str">
        <f>'Exp Database'!K43</f>
        <v>Prevention (sub-total)</v>
      </c>
      <c r="M43" s="229">
        <f>'Exp Database'!L43</f>
        <v>3</v>
      </c>
      <c r="N43" s="229">
        <f>IF(OR('Exp Database'!M43=Lists!$G$2,'Exp Database'!M43=Lists!$G$3,'Exp Database'!M43=0),0,IF($F43=Lists!$G$2,('Exp Database'!M43/'Exp with units conversion'!$H43)*'Exp with units conversion'!$G43,'Exp Database'!M43*'Exp with units conversion'!$G43))</f>
        <v>0</v>
      </c>
      <c r="O43" s="229">
        <f>IF(OR('Exp Database'!N43=Lists!$G$2,'Exp Database'!N43=Lists!$G$3,'Exp Database'!N43=0),0,IF($F43=Lists!$G$2,('Exp Database'!N43/'Exp with units conversion'!$H43)*'Exp with units conversion'!$G43,'Exp Database'!N43*'Exp with units conversion'!$G43))</f>
        <v>0</v>
      </c>
      <c r="P43" s="229">
        <f>IF(OR('Exp Database'!O43=Lists!$G$2,'Exp Database'!O43=Lists!$G$3,'Exp Database'!O43=0),0,IF($F43=Lists!$G$2,('Exp Database'!O43/'Exp with units conversion'!$H43)*'Exp with units conversion'!$G43,'Exp Database'!O43*'Exp with units conversion'!$G43))</f>
        <v>0</v>
      </c>
      <c r="Q43" s="229">
        <f>IF(OR('Exp Database'!P43=Lists!$G$2,'Exp Database'!P43=Lists!$G$3,'Exp Database'!P43=0),0,IF($F43=Lists!$G$2,('Exp Database'!P43/'Exp with units conversion'!$H43)*'Exp with units conversion'!$G43,'Exp Database'!P43*'Exp with units conversion'!$G43))</f>
        <v>0</v>
      </c>
      <c r="R43" s="229">
        <f>IF(OR('Exp Database'!Q43=Lists!$G$2,'Exp Database'!Q43=Lists!$G$3,'Exp Database'!Q43=0),0,IF($F43=Lists!$G$2,('Exp Database'!Q43/'Exp with units conversion'!$H43)*'Exp with units conversion'!$G43,'Exp Database'!Q43*'Exp with units conversion'!$G43))</f>
        <v>0</v>
      </c>
      <c r="S43" s="229">
        <f>IF(OR('Exp Database'!R43=Lists!$G$2,'Exp Database'!R43=Lists!$G$3,'Exp Database'!R43=0),0,IF($F43=Lists!$G$2,('Exp Database'!R43/'Exp with units conversion'!$H43)*'Exp with units conversion'!$G43,'Exp Database'!R43*'Exp with units conversion'!$G43))</f>
        <v>0</v>
      </c>
      <c r="T43" s="229">
        <f>IF(OR('Exp Database'!S43=Lists!$G$2,'Exp Database'!S43=Lists!$G$3,'Exp Database'!S43=0),0,IF($F43=Lists!$G$2,('Exp Database'!S43/'Exp with units conversion'!$H43)*'Exp with units conversion'!$G43,'Exp Database'!S43*'Exp with units conversion'!$G43))</f>
        <v>0</v>
      </c>
      <c r="U43" s="229">
        <f>IF(OR('Exp Database'!T43=Lists!$G$2,'Exp Database'!T43=Lists!$G$3,'Exp Database'!T43=0),0,IF($F43=Lists!$G$2,('Exp Database'!T43/'Exp with units conversion'!$H43)*'Exp with units conversion'!$G43,'Exp Database'!T43*'Exp with units conversion'!$G43))</f>
        <v>0</v>
      </c>
      <c r="V43" s="229">
        <f>IF(OR('Exp Database'!U43=Lists!$G$2,'Exp Database'!U43=Lists!$G$3,'Exp Database'!U43=0),0,IF($F43=Lists!$G$2,('Exp Database'!U43/'Exp with units conversion'!$H43)*'Exp with units conversion'!$G43,'Exp Database'!U43*'Exp with units conversion'!$G43))</f>
        <v>0</v>
      </c>
      <c r="W43" s="229">
        <f>IF(OR('Exp Database'!V43=Lists!$G$2,'Exp Database'!V43=Lists!$G$3,'Exp Database'!V43=0),0,IF($F43=Lists!$G$2,('Exp Database'!V43/'Exp with units conversion'!$H43)*'Exp with units conversion'!$G43,'Exp Database'!V43*'Exp with units conversion'!$G43))</f>
        <v>0</v>
      </c>
      <c r="X43" s="229">
        <f>IF(OR('Exp Database'!W43=Lists!$G$2,'Exp Database'!W43=Lists!$G$3,'Exp Database'!W43=0),0,IF($F43=Lists!$G$2,('Exp Database'!W43/'Exp with units conversion'!$H43)*'Exp with units conversion'!$G43,'Exp Database'!W43*'Exp with units conversion'!$G43))</f>
        <v>0</v>
      </c>
      <c r="Y43" s="229">
        <f>IF(OR('Exp Database'!X43=Lists!$G$2,'Exp Database'!X43=Lists!$G$3,'Exp Database'!X43=0),0,IF($F43=Lists!$G$2,('Exp Database'!X43/'Exp with units conversion'!$H43)*'Exp with units conversion'!$G43,'Exp Database'!X43*'Exp with units conversion'!$G43))</f>
        <v>0</v>
      </c>
      <c r="Z43" s="229">
        <f>IF(OR('Exp Database'!Y43=Lists!$G$2,'Exp Database'!Y43=Lists!$G$3,'Exp Database'!Y43=0),0,IF($F43=Lists!$G$2,('Exp Database'!Y43/'Exp with units conversion'!$H43)*'Exp with units conversion'!$G43,'Exp Database'!Y43*'Exp with units conversion'!$G43))</f>
        <v>0</v>
      </c>
      <c r="AA43" s="229">
        <f>IF(OR('Exp Database'!Z43=Lists!$G$2,'Exp Database'!Z43=Lists!$G$3,'Exp Database'!Z43=0),0,IF($F43=Lists!$G$2,('Exp Database'!Z43/'Exp with units conversion'!$H43)*'Exp with units conversion'!$G43,'Exp Database'!Z43*'Exp with units conversion'!$G43))</f>
        <v>0</v>
      </c>
      <c r="AB43" s="229">
        <f>IF(OR('Exp Database'!AA43=Lists!$G$2,'Exp Database'!AA43=Lists!$G$3,'Exp Database'!AA43=0),0,IF($F43=Lists!$G$2,('Exp Database'!AA43/'Exp with units conversion'!$H43)*'Exp with units conversion'!$G43,'Exp Database'!AA43*'Exp with units conversion'!$G43))</f>
        <v>0</v>
      </c>
      <c r="AC43" s="229">
        <f>IF(OR('Exp Database'!AB43=Lists!$G$2,'Exp Database'!AB43=Lists!$G$3,'Exp Database'!AB43=0),0,IF($F43=Lists!$G$2,('Exp Database'!AB43/'Exp with units conversion'!$H43)*'Exp with units conversion'!$G43,'Exp Database'!AB43*'Exp with units conversion'!$G43))</f>
        <v>0</v>
      </c>
      <c r="AD43" s="229">
        <f>IF(OR('Exp Database'!AC43=Lists!$G$2,'Exp Database'!AC43=Lists!$G$3,'Exp Database'!AC43=0),0,IF($F43=Lists!$G$2,('Exp Database'!AC43/'Exp with units conversion'!$H43)*'Exp with units conversion'!$G43,'Exp Database'!AC43*'Exp with units conversion'!$G43))</f>
        <v>0</v>
      </c>
      <c r="AE43" s="229">
        <f>IF(OR('Exp Database'!AD43=Lists!$G$2,'Exp Database'!AD43=Lists!$G$3,'Exp Database'!AD43=0),0,IF($F43=Lists!$G$2,('Exp Database'!AD43/'Exp with units conversion'!$H43)*'Exp with units conversion'!$G43,'Exp Database'!AD43*'Exp with units conversion'!$G43))</f>
        <v>0</v>
      </c>
      <c r="AG43">
        <f t="shared" si="1"/>
        <v>1</v>
      </c>
      <c r="AH43" s="229">
        <f t="shared" si="2"/>
        <v>1</v>
      </c>
      <c r="AI43" s="229">
        <f t="shared" si="3"/>
        <v>1</v>
      </c>
      <c r="AJ43" s="229">
        <f t="shared" si="4"/>
        <v>1</v>
      </c>
    </row>
    <row r="44" spans="2:36" ht="45.75" thickBot="1" x14ac:dyDescent="0.3">
      <c r="B44" t="e">
        <f t="shared" si="0"/>
        <v>#REF!</v>
      </c>
      <c r="C44" s="169" t="e">
        <f>'Exp Database'!C44</f>
        <v>#REF!</v>
      </c>
      <c r="D44" s="169">
        <f>'Exp Database'!D44</f>
        <v>2017</v>
      </c>
      <c r="E44" s="169" t="e">
        <f>'Exp Database'!E44</f>
        <v>#REF!</v>
      </c>
      <c r="F44" s="169" t="e">
        <f>'Exp Database'!F44</f>
        <v>#REF!</v>
      </c>
      <c r="G44" s="169" t="e">
        <f>IF('Exp Database'!G44="Units ( x 1)",1,IF('Exp Database'!G44="Thousands (x 1,000)",1000,IF('Exp Database'!G44="Millions (x 1,000,000)",1000000,)))</f>
        <v>#REF!</v>
      </c>
      <c r="H44" s="170" t="e">
        <f>IF('Exp Database'!H44&gt;0,'Exp Database'!H44,'Exp Database'!J44)</f>
        <v>#REF!</v>
      </c>
      <c r="I44" s="170" t="e">
        <f>'Exp Database'!H44</f>
        <v>#REF!</v>
      </c>
      <c r="J44" s="169" t="e">
        <f>'Exp Database'!I44</f>
        <v>#REF!</v>
      </c>
      <c r="K44" s="170" t="e">
        <f>'Exp Database'!J44</f>
        <v>#REF!</v>
      </c>
      <c r="L44" s="267" t="str">
        <f>'Exp Database'!K44</f>
        <v>Social and behavior change (SBC) programmes</v>
      </c>
      <c r="M44" s="229">
        <f>'Exp Database'!L44</f>
        <v>3.1</v>
      </c>
      <c r="N44" s="229" t="e">
        <f>IF(OR('Exp Database'!M44=Lists!$G$2,'Exp Database'!M44=Lists!$G$3,'Exp Database'!M44=0),0,IF($F44=Lists!$G$2,('Exp Database'!M44/'Exp with units conversion'!$H44)*'Exp with units conversion'!$G44,'Exp Database'!M44*'Exp with units conversion'!$G44))</f>
        <v>#REF!</v>
      </c>
      <c r="O44" s="229" t="e">
        <f>IF(OR('Exp Database'!N44=Lists!$G$2,'Exp Database'!N44=Lists!$G$3,'Exp Database'!N44=0),0,IF($F44=Lists!$G$2,('Exp Database'!N44/'Exp with units conversion'!$H44)*'Exp with units conversion'!$G44,'Exp Database'!N44*'Exp with units conversion'!$G44))</f>
        <v>#REF!</v>
      </c>
      <c r="P44" s="229" t="e">
        <f>IF(OR('Exp Database'!O44=Lists!$G$2,'Exp Database'!O44=Lists!$G$3,'Exp Database'!O44=0),0,IF($F44=Lists!$G$2,('Exp Database'!O44/'Exp with units conversion'!$H44)*'Exp with units conversion'!$G44,'Exp Database'!O44*'Exp with units conversion'!$G44))</f>
        <v>#REF!</v>
      </c>
      <c r="Q44" s="229" t="e">
        <f>IF(OR('Exp Database'!P44=Lists!$G$2,'Exp Database'!P44=Lists!$G$3,'Exp Database'!P44=0),0,IF($F44=Lists!$G$2,('Exp Database'!P44/'Exp with units conversion'!$H44)*'Exp with units conversion'!$G44,'Exp Database'!P44*'Exp with units conversion'!$G44))</f>
        <v>#REF!</v>
      </c>
      <c r="R44" s="229" t="e">
        <f>IF(OR('Exp Database'!Q44=Lists!$G$2,'Exp Database'!Q44=Lists!$G$3,'Exp Database'!Q44=0),0,IF($F44=Lists!$G$2,('Exp Database'!Q44/'Exp with units conversion'!$H44)*'Exp with units conversion'!$G44,'Exp Database'!Q44*'Exp with units conversion'!$G44))</f>
        <v>#REF!</v>
      </c>
      <c r="S44" s="229" t="e">
        <f>IF(OR('Exp Database'!R44=Lists!$G$2,'Exp Database'!R44=Lists!$G$3,'Exp Database'!R44=0),0,IF($F44=Lists!$G$2,('Exp Database'!R44/'Exp with units conversion'!$H44)*'Exp with units conversion'!$G44,'Exp Database'!R44*'Exp with units conversion'!$G44))</f>
        <v>#REF!</v>
      </c>
      <c r="T44" s="229" t="e">
        <f>IF(OR('Exp Database'!S44=Lists!$G$2,'Exp Database'!S44=Lists!$G$3,'Exp Database'!S44=0),0,IF($F44=Lists!$G$2,('Exp Database'!S44/'Exp with units conversion'!$H44)*'Exp with units conversion'!$G44,'Exp Database'!S44*'Exp with units conversion'!$G44))</f>
        <v>#REF!</v>
      </c>
      <c r="U44" s="229" t="e">
        <f>IF(OR('Exp Database'!T44=Lists!$G$2,'Exp Database'!T44=Lists!$G$3,'Exp Database'!T44=0),0,IF($F44=Lists!$G$2,('Exp Database'!T44/'Exp with units conversion'!$H44)*'Exp with units conversion'!$G44,'Exp Database'!T44*'Exp with units conversion'!$G44))</f>
        <v>#REF!</v>
      </c>
      <c r="V44" s="229" t="e">
        <f>IF(OR('Exp Database'!U44=Lists!$G$2,'Exp Database'!U44=Lists!$G$3,'Exp Database'!U44=0),0,IF($F44=Lists!$G$2,('Exp Database'!U44/'Exp with units conversion'!$H44)*'Exp with units conversion'!$G44,'Exp Database'!U44*'Exp with units conversion'!$G44))</f>
        <v>#REF!</v>
      </c>
      <c r="W44" s="229" t="e">
        <f>IF(OR('Exp Database'!V44=Lists!$G$2,'Exp Database'!V44=Lists!$G$3,'Exp Database'!V44=0),0,IF($F44=Lists!$G$2,('Exp Database'!V44/'Exp with units conversion'!$H44)*'Exp with units conversion'!$G44,'Exp Database'!V44*'Exp with units conversion'!$G44))</f>
        <v>#REF!</v>
      </c>
      <c r="X44" s="229" t="e">
        <f>IF(OR('Exp Database'!W44=Lists!$G$2,'Exp Database'!W44=Lists!$G$3,'Exp Database'!W44=0),0,IF($F44=Lists!$G$2,('Exp Database'!W44/'Exp with units conversion'!$H44)*'Exp with units conversion'!$G44,'Exp Database'!W44*'Exp with units conversion'!$G44))</f>
        <v>#REF!</v>
      </c>
      <c r="Y44" s="229" t="e">
        <f>IF(OR('Exp Database'!X44=Lists!$G$2,'Exp Database'!X44=Lists!$G$3,'Exp Database'!X44=0),0,IF($F44=Lists!$G$2,('Exp Database'!X44/'Exp with units conversion'!$H44)*'Exp with units conversion'!$G44,'Exp Database'!X44*'Exp with units conversion'!$G44))</f>
        <v>#REF!</v>
      </c>
      <c r="Z44" s="229" t="e">
        <f>IF(OR('Exp Database'!Y44=Lists!$G$2,'Exp Database'!Y44=Lists!$G$3,'Exp Database'!Y44=0),0,IF($F44=Lists!$G$2,('Exp Database'!Y44/'Exp with units conversion'!$H44)*'Exp with units conversion'!$G44,'Exp Database'!Y44*'Exp with units conversion'!$G44))</f>
        <v>#REF!</v>
      </c>
      <c r="AA44" s="229" t="e">
        <f>IF(OR('Exp Database'!Z44=Lists!$G$2,'Exp Database'!Z44=Lists!$G$3,'Exp Database'!Z44=0),0,IF($F44=Lists!$G$2,('Exp Database'!Z44/'Exp with units conversion'!$H44)*'Exp with units conversion'!$G44,'Exp Database'!Z44*'Exp with units conversion'!$G44))</f>
        <v>#REF!</v>
      </c>
      <c r="AB44" s="229" t="e">
        <f>IF(OR('Exp Database'!AA44=Lists!$G$2,'Exp Database'!AA44=Lists!$G$3,'Exp Database'!AA44=0),0,IF($F44=Lists!$G$2,('Exp Database'!AA44/'Exp with units conversion'!$H44)*'Exp with units conversion'!$G44,'Exp Database'!AA44*'Exp with units conversion'!$G44))</f>
        <v>#REF!</v>
      </c>
      <c r="AC44" s="229" t="e">
        <f>IF(OR('Exp Database'!AB44=Lists!$G$2,'Exp Database'!AB44=Lists!$G$3,'Exp Database'!AB44=0),0,IF($F44=Lists!$G$2,('Exp Database'!AB44/'Exp with units conversion'!$H44)*'Exp with units conversion'!$G44,'Exp Database'!AB44*'Exp with units conversion'!$G44))</f>
        <v>#REF!</v>
      </c>
      <c r="AD44" s="229" t="e">
        <f>IF(OR('Exp Database'!AC44=Lists!$G$2,'Exp Database'!AC44=Lists!$G$3,'Exp Database'!AC44=0),0,IF($F44=Lists!$G$2,('Exp Database'!AC44/'Exp with units conversion'!$H44)*'Exp with units conversion'!$G44,'Exp Database'!AC44*'Exp with units conversion'!$G44))</f>
        <v>#REF!</v>
      </c>
      <c r="AE44" s="229" t="e">
        <f>IF(OR('Exp Database'!AD44=Lists!$G$2,'Exp Database'!AD44=Lists!$G$3,'Exp Database'!AD44=0),0,IF($F44=Lists!$G$2,('Exp Database'!AD44/'Exp with units conversion'!$H44)*'Exp with units conversion'!$G44,'Exp Database'!AD44*'Exp with units conversion'!$G44))</f>
        <v>#REF!</v>
      </c>
      <c r="AG44" t="e">
        <f t="shared" si="1"/>
        <v>#REF!</v>
      </c>
      <c r="AH44" s="229" t="e">
        <f t="shared" si="2"/>
        <v>#REF!</v>
      </c>
      <c r="AI44" s="229" t="e">
        <f t="shared" si="3"/>
        <v>#REF!</v>
      </c>
      <c r="AJ44" s="229" t="e">
        <f t="shared" si="4"/>
        <v>#REF!</v>
      </c>
    </row>
    <row r="45" spans="2:36" ht="15.75" thickBot="1" x14ac:dyDescent="0.3">
      <c r="B45" t="e">
        <f t="shared" si="0"/>
        <v>#REF!</v>
      </c>
      <c r="C45" s="169" t="e">
        <f>'Exp Database'!C45</f>
        <v>#REF!</v>
      </c>
      <c r="D45" s="169">
        <f>'Exp Database'!D45</f>
        <v>2017</v>
      </c>
      <c r="E45" s="169" t="e">
        <f>'Exp Database'!E45</f>
        <v>#REF!</v>
      </c>
      <c r="F45" s="169" t="e">
        <f>'Exp Database'!F45</f>
        <v>#REF!</v>
      </c>
      <c r="G45" s="169" t="e">
        <f>IF('Exp Database'!G45="Units ( x 1)",1,IF('Exp Database'!G45="Thousands (x 1,000)",1000,IF('Exp Database'!G45="Millions (x 1,000,000)",1000000,)))</f>
        <v>#REF!</v>
      </c>
      <c r="H45" s="170" t="e">
        <f>IF('Exp Database'!H45&gt;0,'Exp Database'!H45,'Exp Database'!J45)</f>
        <v>#REF!</v>
      </c>
      <c r="I45" s="170" t="e">
        <f>'Exp Database'!H45</f>
        <v>#REF!</v>
      </c>
      <c r="J45" s="169" t="e">
        <f>'Exp Database'!I45</f>
        <v>#REF!</v>
      </c>
      <c r="K45" s="170" t="e">
        <f>'Exp Database'!J45</f>
        <v>#REF!</v>
      </c>
      <c r="L45" s="267" t="str">
        <f>'Exp Database'!K45</f>
        <v>Condoms</v>
      </c>
      <c r="M45" s="229">
        <f>'Exp Database'!L45</f>
        <v>3.2</v>
      </c>
      <c r="N45" s="229" t="e">
        <f>IF(OR('Exp Database'!M45=Lists!$G$2,'Exp Database'!M45=Lists!$G$3,'Exp Database'!M45=0),0,IF($F45=Lists!$G$2,('Exp Database'!M45/'Exp with units conversion'!$H45)*'Exp with units conversion'!$G45,'Exp Database'!M45*'Exp with units conversion'!$G45))</f>
        <v>#REF!</v>
      </c>
      <c r="O45" s="229" t="e">
        <f>IF(OR('Exp Database'!N45=Lists!$G$2,'Exp Database'!N45=Lists!$G$3,'Exp Database'!N45=0),0,IF($F45=Lists!$G$2,('Exp Database'!N45/'Exp with units conversion'!$H45)*'Exp with units conversion'!$G45,'Exp Database'!N45*'Exp with units conversion'!$G45))</f>
        <v>#REF!</v>
      </c>
      <c r="P45" s="229" t="e">
        <f>IF(OR('Exp Database'!O45=Lists!$G$2,'Exp Database'!O45=Lists!$G$3,'Exp Database'!O45=0),0,IF($F45=Lists!$G$2,('Exp Database'!O45/'Exp with units conversion'!$H45)*'Exp with units conversion'!$G45,'Exp Database'!O45*'Exp with units conversion'!$G45))</f>
        <v>#REF!</v>
      </c>
      <c r="Q45" s="229" t="e">
        <f>IF(OR('Exp Database'!P45=Lists!$G$2,'Exp Database'!P45=Lists!$G$3,'Exp Database'!P45=0),0,IF($F45=Lists!$G$2,('Exp Database'!P45/'Exp with units conversion'!$H45)*'Exp with units conversion'!$G45,'Exp Database'!P45*'Exp with units conversion'!$G45))</f>
        <v>#REF!</v>
      </c>
      <c r="R45" s="229" t="e">
        <f>IF(OR('Exp Database'!Q45=Lists!$G$2,'Exp Database'!Q45=Lists!$G$3,'Exp Database'!Q45=0),0,IF($F45=Lists!$G$2,('Exp Database'!Q45/'Exp with units conversion'!$H45)*'Exp with units conversion'!$G45,'Exp Database'!Q45*'Exp with units conversion'!$G45))</f>
        <v>#REF!</v>
      </c>
      <c r="S45" s="229" t="e">
        <f>IF(OR('Exp Database'!R45=Lists!$G$2,'Exp Database'!R45=Lists!$G$3,'Exp Database'!R45=0),0,IF($F45=Lists!$G$2,('Exp Database'!R45/'Exp with units conversion'!$H45)*'Exp with units conversion'!$G45,'Exp Database'!R45*'Exp with units conversion'!$G45))</f>
        <v>#REF!</v>
      </c>
      <c r="T45" s="229" t="e">
        <f>IF(OR('Exp Database'!S45=Lists!$G$2,'Exp Database'!S45=Lists!$G$3,'Exp Database'!S45=0),0,IF($F45=Lists!$G$2,('Exp Database'!S45/'Exp with units conversion'!$H45)*'Exp with units conversion'!$G45,'Exp Database'!S45*'Exp with units conversion'!$G45))</f>
        <v>#REF!</v>
      </c>
      <c r="U45" s="229" t="e">
        <f>IF(OR('Exp Database'!T45=Lists!$G$2,'Exp Database'!T45=Lists!$G$3,'Exp Database'!T45=0),0,IF($F45=Lists!$G$2,('Exp Database'!T45/'Exp with units conversion'!$H45)*'Exp with units conversion'!$G45,'Exp Database'!T45*'Exp with units conversion'!$G45))</f>
        <v>#REF!</v>
      </c>
      <c r="V45" s="229" t="e">
        <f>IF(OR('Exp Database'!U45=Lists!$G$2,'Exp Database'!U45=Lists!$G$3,'Exp Database'!U45=0),0,IF($F45=Lists!$G$2,('Exp Database'!U45/'Exp with units conversion'!$H45)*'Exp with units conversion'!$G45,'Exp Database'!U45*'Exp with units conversion'!$G45))</f>
        <v>#REF!</v>
      </c>
      <c r="W45" s="229" t="e">
        <f>IF(OR('Exp Database'!V45=Lists!$G$2,'Exp Database'!V45=Lists!$G$3,'Exp Database'!V45=0),0,IF($F45=Lists!$G$2,('Exp Database'!V45/'Exp with units conversion'!$H45)*'Exp with units conversion'!$G45,'Exp Database'!V45*'Exp with units conversion'!$G45))</f>
        <v>#REF!</v>
      </c>
      <c r="X45" s="229" t="e">
        <f>IF(OR('Exp Database'!W45=Lists!$G$2,'Exp Database'!W45=Lists!$G$3,'Exp Database'!W45=0),0,IF($F45=Lists!$G$2,('Exp Database'!W45/'Exp with units conversion'!$H45)*'Exp with units conversion'!$G45,'Exp Database'!W45*'Exp with units conversion'!$G45))</f>
        <v>#REF!</v>
      </c>
      <c r="Y45" s="229" t="e">
        <f>IF(OR('Exp Database'!X45=Lists!$G$2,'Exp Database'!X45=Lists!$G$3,'Exp Database'!X45=0),0,IF($F45=Lists!$G$2,('Exp Database'!X45/'Exp with units conversion'!$H45)*'Exp with units conversion'!$G45,'Exp Database'!X45*'Exp with units conversion'!$G45))</f>
        <v>#REF!</v>
      </c>
      <c r="Z45" s="229" t="e">
        <f>IF(OR('Exp Database'!Y45=Lists!$G$2,'Exp Database'!Y45=Lists!$G$3,'Exp Database'!Y45=0),0,IF($F45=Lists!$G$2,('Exp Database'!Y45/'Exp with units conversion'!$H45)*'Exp with units conversion'!$G45,'Exp Database'!Y45*'Exp with units conversion'!$G45))</f>
        <v>#REF!</v>
      </c>
      <c r="AA45" s="229" t="e">
        <f>IF(OR('Exp Database'!Z45=Lists!$G$2,'Exp Database'!Z45=Lists!$G$3,'Exp Database'!Z45=0),0,IF($F45=Lists!$G$2,('Exp Database'!Z45/'Exp with units conversion'!$H45)*'Exp with units conversion'!$G45,'Exp Database'!Z45*'Exp with units conversion'!$G45))</f>
        <v>#REF!</v>
      </c>
      <c r="AB45" s="229" t="e">
        <f>IF(OR('Exp Database'!AA45=Lists!$G$2,'Exp Database'!AA45=Lists!$G$3,'Exp Database'!AA45=0),0,IF($F45=Lists!$G$2,('Exp Database'!AA45/'Exp with units conversion'!$H45)*'Exp with units conversion'!$G45,'Exp Database'!AA45*'Exp with units conversion'!$G45))</f>
        <v>#REF!</v>
      </c>
      <c r="AC45" s="229" t="e">
        <f>IF(OR('Exp Database'!AB45=Lists!$G$2,'Exp Database'!AB45=Lists!$G$3,'Exp Database'!AB45=0),0,IF($F45=Lists!$G$2,('Exp Database'!AB45/'Exp with units conversion'!$H45)*'Exp with units conversion'!$G45,'Exp Database'!AB45*'Exp with units conversion'!$G45))</f>
        <v>#REF!</v>
      </c>
      <c r="AD45" s="229" t="e">
        <f>IF(OR('Exp Database'!AC45=Lists!$G$2,'Exp Database'!AC45=Lists!$G$3,'Exp Database'!AC45=0),0,IF($F45=Lists!$G$2,('Exp Database'!AC45/'Exp with units conversion'!$H45)*'Exp with units conversion'!$G45,'Exp Database'!AC45*'Exp with units conversion'!$G45))</f>
        <v>#REF!</v>
      </c>
      <c r="AE45" s="229" t="e">
        <f>IF(OR('Exp Database'!AD45=Lists!$G$2,'Exp Database'!AD45=Lists!$G$3,'Exp Database'!AD45=0),0,IF($F45=Lists!$G$2,('Exp Database'!AD45/'Exp with units conversion'!$H45)*'Exp with units conversion'!$G45,'Exp Database'!AD45*'Exp with units conversion'!$G45))</f>
        <v>#REF!</v>
      </c>
      <c r="AG45" t="e">
        <f t="shared" si="1"/>
        <v>#REF!</v>
      </c>
      <c r="AH45" s="229" t="e">
        <f t="shared" si="2"/>
        <v>#REF!</v>
      </c>
      <c r="AI45" s="229" t="e">
        <f t="shared" si="3"/>
        <v>#REF!</v>
      </c>
      <c r="AJ45" s="229" t="e">
        <f t="shared" si="4"/>
        <v>#REF!</v>
      </c>
    </row>
    <row r="46" spans="2:36" ht="30.75" thickBot="1" x14ac:dyDescent="0.3">
      <c r="B46" t="e">
        <f t="shared" si="0"/>
        <v>#REF!</v>
      </c>
      <c r="C46" s="169" t="e">
        <f>'Exp Database'!C46</f>
        <v>#REF!</v>
      </c>
      <c r="D46" s="169">
        <f>'Exp Database'!D46</f>
        <v>2017</v>
      </c>
      <c r="E46" s="169" t="e">
        <f>'Exp Database'!E46</f>
        <v>#REF!</v>
      </c>
      <c r="F46" s="169" t="e">
        <f>'Exp Database'!F46</f>
        <v>#REF!</v>
      </c>
      <c r="G46" s="169" t="e">
        <f>IF('Exp Database'!G46="Units ( x 1)",1,IF('Exp Database'!G46="Thousands (x 1,000)",1000,IF('Exp Database'!G46="Millions (x 1,000,000)",1000000,)))</f>
        <v>#REF!</v>
      </c>
      <c r="H46" s="170" t="e">
        <f>IF('Exp Database'!H46&gt;0,'Exp Database'!H46,'Exp Database'!J46)</f>
        <v>#REF!</v>
      </c>
      <c r="I46" s="170" t="e">
        <f>'Exp Database'!H46</f>
        <v>#REF!</v>
      </c>
      <c r="J46" s="169" t="e">
        <f>'Exp Database'!I46</f>
        <v>#REF!</v>
      </c>
      <c r="K46" s="170" t="e">
        <f>'Exp Database'!J46</f>
        <v>#REF!</v>
      </c>
      <c r="L46" s="267" t="str">
        <f>'Exp Database'!K46</f>
        <v>Condoms (commodities)</v>
      </c>
      <c r="M46" s="229" t="str">
        <f>'Exp Database'!L46</f>
        <v>3.2.1</v>
      </c>
      <c r="N46" s="229" t="e">
        <f>IF(OR('Exp Database'!M46=Lists!$G$2,'Exp Database'!M46=Lists!$G$3,'Exp Database'!M46=0),0,IF($F46=Lists!$G$2,('Exp Database'!M46/'Exp with units conversion'!$H46)*'Exp with units conversion'!$G46,'Exp Database'!M46*'Exp with units conversion'!$G46))</f>
        <v>#REF!</v>
      </c>
      <c r="O46" s="229" t="e">
        <f>IF(OR('Exp Database'!N46=Lists!$G$2,'Exp Database'!N46=Lists!$G$3,'Exp Database'!N46=0),0,IF($F46=Lists!$G$2,('Exp Database'!N46/'Exp with units conversion'!$H46)*'Exp with units conversion'!$G46,'Exp Database'!N46*'Exp with units conversion'!$G46))</f>
        <v>#REF!</v>
      </c>
      <c r="P46" s="229" t="e">
        <f>IF(OR('Exp Database'!O46=Lists!$G$2,'Exp Database'!O46=Lists!$G$3,'Exp Database'!O46=0),0,IF($F46=Lists!$G$2,('Exp Database'!O46/'Exp with units conversion'!$H46)*'Exp with units conversion'!$G46,'Exp Database'!O46*'Exp with units conversion'!$G46))</f>
        <v>#REF!</v>
      </c>
      <c r="Q46" s="229" t="e">
        <f>IF(OR('Exp Database'!P46=Lists!$G$2,'Exp Database'!P46=Lists!$G$3,'Exp Database'!P46=0),0,IF($F46=Lists!$G$2,('Exp Database'!P46/'Exp with units conversion'!$H46)*'Exp with units conversion'!$G46,'Exp Database'!P46*'Exp with units conversion'!$G46))</f>
        <v>#REF!</v>
      </c>
      <c r="R46" s="229" t="e">
        <f>IF(OR('Exp Database'!Q46=Lists!$G$2,'Exp Database'!Q46=Lists!$G$3,'Exp Database'!Q46=0),0,IF($F46=Lists!$G$2,('Exp Database'!Q46/'Exp with units conversion'!$H46)*'Exp with units conversion'!$G46,'Exp Database'!Q46*'Exp with units conversion'!$G46))</f>
        <v>#REF!</v>
      </c>
      <c r="S46" s="229" t="e">
        <f>IF(OR('Exp Database'!R46=Lists!$G$2,'Exp Database'!R46=Lists!$G$3,'Exp Database'!R46=0),0,IF($F46=Lists!$G$2,('Exp Database'!R46/'Exp with units conversion'!$H46)*'Exp with units conversion'!$G46,'Exp Database'!R46*'Exp with units conversion'!$G46))</f>
        <v>#REF!</v>
      </c>
      <c r="T46" s="229" t="e">
        <f>IF(OR('Exp Database'!S46=Lists!$G$2,'Exp Database'!S46=Lists!$G$3,'Exp Database'!S46=0),0,IF($F46=Lists!$G$2,('Exp Database'!S46/'Exp with units conversion'!$H46)*'Exp with units conversion'!$G46,'Exp Database'!S46*'Exp with units conversion'!$G46))</f>
        <v>#REF!</v>
      </c>
      <c r="U46" s="229" t="e">
        <f>IF(OR('Exp Database'!T46=Lists!$G$2,'Exp Database'!T46=Lists!$G$3,'Exp Database'!T46=0),0,IF($F46=Lists!$G$2,('Exp Database'!T46/'Exp with units conversion'!$H46)*'Exp with units conversion'!$G46,'Exp Database'!T46*'Exp with units conversion'!$G46))</f>
        <v>#REF!</v>
      </c>
      <c r="V46" s="229" t="e">
        <f>IF(OR('Exp Database'!U46=Lists!$G$2,'Exp Database'!U46=Lists!$G$3,'Exp Database'!U46=0),0,IF($F46=Lists!$G$2,('Exp Database'!U46/'Exp with units conversion'!$H46)*'Exp with units conversion'!$G46,'Exp Database'!U46*'Exp with units conversion'!$G46))</f>
        <v>#REF!</v>
      </c>
      <c r="W46" s="229" t="e">
        <f>IF(OR('Exp Database'!V46=Lists!$G$2,'Exp Database'!V46=Lists!$G$3,'Exp Database'!V46=0),0,IF($F46=Lists!$G$2,('Exp Database'!V46/'Exp with units conversion'!$H46)*'Exp with units conversion'!$G46,'Exp Database'!V46*'Exp with units conversion'!$G46))</f>
        <v>#REF!</v>
      </c>
      <c r="X46" s="229" t="e">
        <f>IF(OR('Exp Database'!W46=Lists!$G$2,'Exp Database'!W46=Lists!$G$3,'Exp Database'!W46=0),0,IF($F46=Lists!$G$2,('Exp Database'!W46/'Exp with units conversion'!$H46)*'Exp with units conversion'!$G46,'Exp Database'!W46*'Exp with units conversion'!$G46))</f>
        <v>#REF!</v>
      </c>
      <c r="Y46" s="229" t="e">
        <f>IF(OR('Exp Database'!X46=Lists!$G$2,'Exp Database'!X46=Lists!$G$3,'Exp Database'!X46=0),0,IF($F46=Lists!$G$2,('Exp Database'!X46/'Exp with units conversion'!$H46)*'Exp with units conversion'!$G46,'Exp Database'!X46*'Exp with units conversion'!$G46))</f>
        <v>#REF!</v>
      </c>
      <c r="Z46" s="229" t="e">
        <f>IF(OR('Exp Database'!Y46=Lists!$G$2,'Exp Database'!Y46=Lists!$G$3,'Exp Database'!Y46=0),0,IF($F46=Lists!$G$2,('Exp Database'!Y46/'Exp with units conversion'!$H46)*'Exp with units conversion'!$G46,'Exp Database'!Y46*'Exp with units conversion'!$G46))</f>
        <v>#REF!</v>
      </c>
      <c r="AA46" s="229" t="e">
        <f>IF(OR('Exp Database'!Z46=Lists!$G$2,'Exp Database'!Z46=Lists!$G$3,'Exp Database'!Z46=0),0,IF($F46=Lists!$G$2,('Exp Database'!Z46/'Exp with units conversion'!$H46)*'Exp with units conversion'!$G46,'Exp Database'!Z46*'Exp with units conversion'!$G46))</f>
        <v>#REF!</v>
      </c>
      <c r="AB46" s="229" t="e">
        <f>IF(OR('Exp Database'!AA46=Lists!$G$2,'Exp Database'!AA46=Lists!$G$3,'Exp Database'!AA46=0),0,IF($F46=Lists!$G$2,('Exp Database'!AA46/'Exp with units conversion'!$H46)*'Exp with units conversion'!$G46,'Exp Database'!AA46*'Exp with units conversion'!$G46))</f>
        <v>#REF!</v>
      </c>
      <c r="AC46" s="229" t="e">
        <f>IF(OR('Exp Database'!AB46=Lists!$G$2,'Exp Database'!AB46=Lists!$G$3,'Exp Database'!AB46=0),0,IF($F46=Lists!$G$2,('Exp Database'!AB46/'Exp with units conversion'!$H46)*'Exp with units conversion'!$G46,'Exp Database'!AB46*'Exp with units conversion'!$G46))</f>
        <v>#REF!</v>
      </c>
      <c r="AD46" s="229" t="e">
        <f>IF(OR('Exp Database'!AC46=Lists!$G$2,'Exp Database'!AC46=Lists!$G$3,'Exp Database'!AC46=0),0,IF($F46=Lists!$G$2,('Exp Database'!AC46/'Exp with units conversion'!$H46)*'Exp with units conversion'!$G46,'Exp Database'!AC46*'Exp with units conversion'!$G46))</f>
        <v>#REF!</v>
      </c>
      <c r="AE46" s="229" t="e">
        <f>IF(OR('Exp Database'!AD46=Lists!$G$2,'Exp Database'!AD46=Lists!$G$3,'Exp Database'!AD46=0),0,IF($F46=Lists!$G$2,('Exp Database'!AD46/'Exp with units conversion'!$H46)*'Exp with units conversion'!$G46,'Exp Database'!AD46*'Exp with units conversion'!$G46))</f>
        <v>#REF!</v>
      </c>
      <c r="AG46" t="e">
        <f t="shared" si="1"/>
        <v>#REF!</v>
      </c>
      <c r="AH46" s="229" t="e">
        <f t="shared" si="2"/>
        <v>#REF!</v>
      </c>
      <c r="AI46" s="229" t="e">
        <f t="shared" si="3"/>
        <v>#REF!</v>
      </c>
      <c r="AJ46" s="229" t="e">
        <f t="shared" si="4"/>
        <v>#REF!</v>
      </c>
    </row>
    <row r="47" spans="2:36" ht="30.75" thickBot="1" x14ac:dyDescent="0.3">
      <c r="B47" t="e">
        <f t="shared" si="0"/>
        <v>#REF!</v>
      </c>
      <c r="C47" s="169" t="e">
        <f>'Exp Database'!C47</f>
        <v>#REF!</v>
      </c>
      <c r="D47" s="169">
        <f>'Exp Database'!D47</f>
        <v>2017</v>
      </c>
      <c r="E47" s="169" t="e">
        <f>'Exp Database'!E47</f>
        <v>#REF!</v>
      </c>
      <c r="F47" s="169" t="e">
        <f>'Exp Database'!F47</f>
        <v>#REF!</v>
      </c>
      <c r="G47" s="169" t="e">
        <f>IF('Exp Database'!G47="Units ( x 1)",1,IF('Exp Database'!G47="Thousands (x 1,000)",1000,IF('Exp Database'!G47="Millions (x 1,000,000)",1000000,)))</f>
        <v>#REF!</v>
      </c>
      <c r="H47" s="170" t="e">
        <f>IF('Exp Database'!H47&gt;0,'Exp Database'!H47,'Exp Database'!J47)</f>
        <v>#REF!</v>
      </c>
      <c r="I47" s="170" t="e">
        <f>'Exp Database'!H47</f>
        <v>#REF!</v>
      </c>
      <c r="J47" s="169" t="e">
        <f>'Exp Database'!I47</f>
        <v>#REF!</v>
      </c>
      <c r="K47" s="170" t="e">
        <f>'Exp Database'!J47</f>
        <v>#REF!</v>
      </c>
      <c r="L47" s="267" t="str">
        <f>'Exp Database'!K47</f>
        <v>Other direct and indirect costs</v>
      </c>
      <c r="M47" s="229" t="str">
        <f>'Exp Database'!L47</f>
        <v>3.2.2</v>
      </c>
      <c r="N47" s="229" t="e">
        <f>IF(OR('Exp Database'!M47=Lists!$G$2,'Exp Database'!M47=Lists!$G$3,'Exp Database'!M47=0),0,IF($F47=Lists!$G$2,('Exp Database'!M47/'Exp with units conversion'!$H47)*'Exp with units conversion'!$G47,'Exp Database'!M47*'Exp with units conversion'!$G47))</f>
        <v>#REF!</v>
      </c>
      <c r="O47" s="229" t="e">
        <f>IF(OR('Exp Database'!N47=Lists!$G$2,'Exp Database'!N47=Lists!$G$3,'Exp Database'!N47=0),0,IF($F47=Lists!$G$2,('Exp Database'!N47/'Exp with units conversion'!$H47)*'Exp with units conversion'!$G47,'Exp Database'!N47*'Exp with units conversion'!$G47))</f>
        <v>#REF!</v>
      </c>
      <c r="P47" s="229" t="e">
        <f>IF(OR('Exp Database'!O47=Lists!$G$2,'Exp Database'!O47=Lists!$G$3,'Exp Database'!O47=0),0,IF($F47=Lists!$G$2,('Exp Database'!O47/'Exp with units conversion'!$H47)*'Exp with units conversion'!$G47,'Exp Database'!O47*'Exp with units conversion'!$G47))</f>
        <v>#REF!</v>
      </c>
      <c r="Q47" s="229" t="e">
        <f>IF(OR('Exp Database'!P47=Lists!$G$2,'Exp Database'!P47=Lists!$G$3,'Exp Database'!P47=0),0,IF($F47=Lists!$G$2,('Exp Database'!P47/'Exp with units conversion'!$H47)*'Exp with units conversion'!$G47,'Exp Database'!P47*'Exp with units conversion'!$G47))</f>
        <v>#REF!</v>
      </c>
      <c r="R47" s="229" t="e">
        <f>IF(OR('Exp Database'!Q47=Lists!$G$2,'Exp Database'!Q47=Lists!$G$3,'Exp Database'!Q47=0),0,IF($F47=Lists!$G$2,('Exp Database'!Q47/'Exp with units conversion'!$H47)*'Exp with units conversion'!$G47,'Exp Database'!Q47*'Exp with units conversion'!$G47))</f>
        <v>#REF!</v>
      </c>
      <c r="S47" s="229" t="e">
        <f>IF(OR('Exp Database'!R47=Lists!$G$2,'Exp Database'!R47=Lists!$G$3,'Exp Database'!R47=0),0,IF($F47=Lists!$G$2,('Exp Database'!R47/'Exp with units conversion'!$H47)*'Exp with units conversion'!$G47,'Exp Database'!R47*'Exp with units conversion'!$G47))</f>
        <v>#REF!</v>
      </c>
      <c r="T47" s="229" t="e">
        <f>IF(OR('Exp Database'!S47=Lists!$G$2,'Exp Database'!S47=Lists!$G$3,'Exp Database'!S47=0),0,IF($F47=Lists!$G$2,('Exp Database'!S47/'Exp with units conversion'!$H47)*'Exp with units conversion'!$G47,'Exp Database'!S47*'Exp with units conversion'!$G47))</f>
        <v>#REF!</v>
      </c>
      <c r="U47" s="229" t="e">
        <f>IF(OR('Exp Database'!T47=Lists!$G$2,'Exp Database'!T47=Lists!$G$3,'Exp Database'!T47=0),0,IF($F47=Lists!$G$2,('Exp Database'!T47/'Exp with units conversion'!$H47)*'Exp with units conversion'!$G47,'Exp Database'!T47*'Exp with units conversion'!$G47))</f>
        <v>#REF!</v>
      </c>
      <c r="V47" s="229" t="e">
        <f>IF(OR('Exp Database'!U47=Lists!$G$2,'Exp Database'!U47=Lists!$G$3,'Exp Database'!U47=0),0,IF($F47=Lists!$G$2,('Exp Database'!U47/'Exp with units conversion'!$H47)*'Exp with units conversion'!$G47,'Exp Database'!U47*'Exp with units conversion'!$G47))</f>
        <v>#REF!</v>
      </c>
      <c r="W47" s="229" t="e">
        <f>IF(OR('Exp Database'!V47=Lists!$G$2,'Exp Database'!V47=Lists!$G$3,'Exp Database'!V47=0),0,IF($F47=Lists!$G$2,('Exp Database'!V47/'Exp with units conversion'!$H47)*'Exp with units conversion'!$G47,'Exp Database'!V47*'Exp with units conversion'!$G47))</f>
        <v>#REF!</v>
      </c>
      <c r="X47" s="229" t="e">
        <f>IF(OR('Exp Database'!W47=Lists!$G$2,'Exp Database'!W47=Lists!$G$3,'Exp Database'!W47=0),0,IF($F47=Lists!$G$2,('Exp Database'!W47/'Exp with units conversion'!$H47)*'Exp with units conversion'!$G47,'Exp Database'!W47*'Exp with units conversion'!$G47))</f>
        <v>#REF!</v>
      </c>
      <c r="Y47" s="229" t="e">
        <f>IF(OR('Exp Database'!X47=Lists!$G$2,'Exp Database'!X47=Lists!$G$3,'Exp Database'!X47=0),0,IF($F47=Lists!$G$2,('Exp Database'!X47/'Exp with units conversion'!$H47)*'Exp with units conversion'!$G47,'Exp Database'!X47*'Exp with units conversion'!$G47))</f>
        <v>#REF!</v>
      </c>
      <c r="Z47" s="229" t="e">
        <f>IF(OR('Exp Database'!Y47=Lists!$G$2,'Exp Database'!Y47=Lists!$G$3,'Exp Database'!Y47=0),0,IF($F47=Lists!$G$2,('Exp Database'!Y47/'Exp with units conversion'!$H47)*'Exp with units conversion'!$G47,'Exp Database'!Y47*'Exp with units conversion'!$G47))</f>
        <v>#REF!</v>
      </c>
      <c r="AA47" s="229" t="e">
        <f>IF(OR('Exp Database'!Z47=Lists!$G$2,'Exp Database'!Z47=Lists!$G$3,'Exp Database'!Z47=0),0,IF($F47=Lists!$G$2,('Exp Database'!Z47/'Exp with units conversion'!$H47)*'Exp with units conversion'!$G47,'Exp Database'!Z47*'Exp with units conversion'!$G47))</f>
        <v>#REF!</v>
      </c>
      <c r="AB47" s="229" t="e">
        <f>IF(OR('Exp Database'!AA47=Lists!$G$2,'Exp Database'!AA47=Lists!$G$3,'Exp Database'!AA47=0),0,IF($F47=Lists!$G$2,('Exp Database'!AA47/'Exp with units conversion'!$H47)*'Exp with units conversion'!$G47,'Exp Database'!AA47*'Exp with units conversion'!$G47))</f>
        <v>#REF!</v>
      </c>
      <c r="AC47" s="229" t="e">
        <f>IF(OR('Exp Database'!AB47=Lists!$G$2,'Exp Database'!AB47=Lists!$G$3,'Exp Database'!AB47=0),0,IF($F47=Lists!$G$2,('Exp Database'!AB47/'Exp with units conversion'!$H47)*'Exp with units conversion'!$G47,'Exp Database'!AB47*'Exp with units conversion'!$G47))</f>
        <v>#REF!</v>
      </c>
      <c r="AD47" s="229" t="e">
        <f>IF(OR('Exp Database'!AC47=Lists!$G$2,'Exp Database'!AC47=Lists!$G$3,'Exp Database'!AC47=0),0,IF($F47=Lists!$G$2,('Exp Database'!AC47/'Exp with units conversion'!$H47)*'Exp with units conversion'!$G47,'Exp Database'!AC47*'Exp with units conversion'!$G47))</f>
        <v>#REF!</v>
      </c>
      <c r="AE47" s="229" t="e">
        <f>IF(OR('Exp Database'!AD47=Lists!$G$2,'Exp Database'!AD47=Lists!$G$3,'Exp Database'!AD47=0),0,IF($F47=Lists!$G$2,('Exp Database'!AD47/'Exp with units conversion'!$H47)*'Exp with units conversion'!$G47,'Exp Database'!AD47*'Exp with units conversion'!$G47))</f>
        <v>#REF!</v>
      </c>
      <c r="AG47" t="e">
        <f t="shared" si="1"/>
        <v>#REF!</v>
      </c>
      <c r="AH47" s="229" t="e">
        <f t="shared" si="2"/>
        <v>#REF!</v>
      </c>
      <c r="AI47" s="229" t="e">
        <f t="shared" si="3"/>
        <v>#REF!</v>
      </c>
      <c r="AJ47" s="229" t="e">
        <f t="shared" si="4"/>
        <v>#REF!</v>
      </c>
    </row>
    <row r="48" spans="2:36" ht="30.75" thickBot="1" x14ac:dyDescent="0.3">
      <c r="B48" t="e">
        <f t="shared" si="0"/>
        <v>#REF!</v>
      </c>
      <c r="C48" s="169" t="e">
        <f>'Exp Database'!C48</f>
        <v>#REF!</v>
      </c>
      <c r="D48" s="169">
        <f>'Exp Database'!D48</f>
        <v>2017</v>
      </c>
      <c r="E48" s="169" t="e">
        <f>'Exp Database'!E48</f>
        <v>#REF!</v>
      </c>
      <c r="F48" s="169" t="e">
        <f>'Exp Database'!F48</f>
        <v>#REF!</v>
      </c>
      <c r="G48" s="169" t="e">
        <f>IF('Exp Database'!G48="Units ( x 1)",1,IF('Exp Database'!G48="Thousands (x 1,000)",1000,IF('Exp Database'!G48="Millions (x 1,000,000)",1000000,)))</f>
        <v>#REF!</v>
      </c>
      <c r="H48" s="170" t="e">
        <f>IF('Exp Database'!H48&gt;0,'Exp Database'!H48,'Exp Database'!J48)</f>
        <v>#REF!</v>
      </c>
      <c r="I48" s="170" t="e">
        <f>'Exp Database'!H48</f>
        <v>#REF!</v>
      </c>
      <c r="J48" s="169" t="e">
        <f>'Exp Database'!I48</f>
        <v>#REF!</v>
      </c>
      <c r="K48" s="170" t="e">
        <f>'Exp Database'!J48</f>
        <v>#REF!</v>
      </c>
      <c r="L48" s="267" t="str">
        <f>'Exp Database'!K48</f>
        <v>Not disaggregated by type of cost</v>
      </c>
      <c r="M48" s="229" t="str">
        <f>'Exp Database'!L48</f>
        <v>3.2.3</v>
      </c>
      <c r="N48" s="229" t="e">
        <f>IF(OR('Exp Database'!M48=Lists!$G$2,'Exp Database'!M48=Lists!$G$3,'Exp Database'!M48=0),0,IF($F48=Lists!$G$2,('Exp Database'!M48/'Exp with units conversion'!$H48)*'Exp with units conversion'!$G48,'Exp Database'!M48*'Exp with units conversion'!$G48))</f>
        <v>#REF!</v>
      </c>
      <c r="O48" s="229" t="e">
        <f>IF(OR('Exp Database'!N48=Lists!$G$2,'Exp Database'!N48=Lists!$G$3,'Exp Database'!N48=0),0,IF($F48=Lists!$G$2,('Exp Database'!N48/'Exp with units conversion'!$H48)*'Exp with units conversion'!$G48,'Exp Database'!N48*'Exp with units conversion'!$G48))</f>
        <v>#REF!</v>
      </c>
      <c r="P48" s="229" t="e">
        <f>IF(OR('Exp Database'!O48=Lists!$G$2,'Exp Database'!O48=Lists!$G$3,'Exp Database'!O48=0),0,IF($F48=Lists!$G$2,('Exp Database'!O48/'Exp with units conversion'!$H48)*'Exp with units conversion'!$G48,'Exp Database'!O48*'Exp with units conversion'!$G48))</f>
        <v>#REF!</v>
      </c>
      <c r="Q48" s="229" t="e">
        <f>IF(OR('Exp Database'!P48=Lists!$G$2,'Exp Database'!P48=Lists!$G$3,'Exp Database'!P48=0),0,IF($F48=Lists!$G$2,('Exp Database'!P48/'Exp with units conversion'!$H48)*'Exp with units conversion'!$G48,'Exp Database'!P48*'Exp with units conversion'!$G48))</f>
        <v>#REF!</v>
      </c>
      <c r="R48" s="229" t="e">
        <f>IF(OR('Exp Database'!Q48=Lists!$G$2,'Exp Database'!Q48=Lists!$G$3,'Exp Database'!Q48=0),0,IF($F48=Lists!$G$2,('Exp Database'!Q48/'Exp with units conversion'!$H48)*'Exp with units conversion'!$G48,'Exp Database'!Q48*'Exp with units conversion'!$G48))</f>
        <v>#REF!</v>
      </c>
      <c r="S48" s="229" t="e">
        <f>IF(OR('Exp Database'!R48=Lists!$G$2,'Exp Database'!R48=Lists!$G$3,'Exp Database'!R48=0),0,IF($F48=Lists!$G$2,('Exp Database'!R48/'Exp with units conversion'!$H48)*'Exp with units conversion'!$G48,'Exp Database'!R48*'Exp with units conversion'!$G48))</f>
        <v>#REF!</v>
      </c>
      <c r="T48" s="229" t="e">
        <f>IF(OR('Exp Database'!S48=Lists!$G$2,'Exp Database'!S48=Lists!$G$3,'Exp Database'!S48=0),0,IF($F48=Lists!$G$2,('Exp Database'!S48/'Exp with units conversion'!$H48)*'Exp with units conversion'!$G48,'Exp Database'!S48*'Exp with units conversion'!$G48))</f>
        <v>#REF!</v>
      </c>
      <c r="U48" s="229" t="e">
        <f>IF(OR('Exp Database'!T48=Lists!$G$2,'Exp Database'!T48=Lists!$G$3,'Exp Database'!T48=0),0,IF($F48=Lists!$G$2,('Exp Database'!T48/'Exp with units conversion'!$H48)*'Exp with units conversion'!$G48,'Exp Database'!T48*'Exp with units conversion'!$G48))</f>
        <v>#REF!</v>
      </c>
      <c r="V48" s="229" t="e">
        <f>IF(OR('Exp Database'!U48=Lists!$G$2,'Exp Database'!U48=Lists!$G$3,'Exp Database'!U48=0),0,IF($F48=Lists!$G$2,('Exp Database'!U48/'Exp with units conversion'!$H48)*'Exp with units conversion'!$G48,'Exp Database'!U48*'Exp with units conversion'!$G48))</f>
        <v>#REF!</v>
      </c>
      <c r="W48" s="229" t="e">
        <f>IF(OR('Exp Database'!V48=Lists!$G$2,'Exp Database'!V48=Lists!$G$3,'Exp Database'!V48=0),0,IF($F48=Lists!$G$2,('Exp Database'!V48/'Exp with units conversion'!$H48)*'Exp with units conversion'!$G48,'Exp Database'!V48*'Exp with units conversion'!$G48))</f>
        <v>#REF!</v>
      </c>
      <c r="X48" s="229" t="e">
        <f>IF(OR('Exp Database'!W48=Lists!$G$2,'Exp Database'!W48=Lists!$G$3,'Exp Database'!W48=0),0,IF($F48=Lists!$G$2,('Exp Database'!W48/'Exp with units conversion'!$H48)*'Exp with units conversion'!$G48,'Exp Database'!W48*'Exp with units conversion'!$G48))</f>
        <v>#REF!</v>
      </c>
      <c r="Y48" s="229" t="e">
        <f>IF(OR('Exp Database'!X48=Lists!$G$2,'Exp Database'!X48=Lists!$G$3,'Exp Database'!X48=0),0,IF($F48=Lists!$G$2,('Exp Database'!X48/'Exp with units conversion'!$H48)*'Exp with units conversion'!$G48,'Exp Database'!X48*'Exp with units conversion'!$G48))</f>
        <v>#REF!</v>
      </c>
      <c r="Z48" s="229" t="e">
        <f>IF(OR('Exp Database'!Y48=Lists!$G$2,'Exp Database'!Y48=Lists!$G$3,'Exp Database'!Y48=0),0,IF($F48=Lists!$G$2,('Exp Database'!Y48/'Exp with units conversion'!$H48)*'Exp with units conversion'!$G48,'Exp Database'!Y48*'Exp with units conversion'!$G48))</f>
        <v>#REF!</v>
      </c>
      <c r="AA48" s="229" t="e">
        <f>IF(OR('Exp Database'!Z48=Lists!$G$2,'Exp Database'!Z48=Lists!$G$3,'Exp Database'!Z48=0),0,IF($F48=Lists!$G$2,('Exp Database'!Z48/'Exp with units conversion'!$H48)*'Exp with units conversion'!$G48,'Exp Database'!Z48*'Exp with units conversion'!$G48))</f>
        <v>#REF!</v>
      </c>
      <c r="AB48" s="229" t="e">
        <f>IF(OR('Exp Database'!AA48=Lists!$G$2,'Exp Database'!AA48=Lists!$G$3,'Exp Database'!AA48=0),0,IF($F48=Lists!$G$2,('Exp Database'!AA48/'Exp with units conversion'!$H48)*'Exp with units conversion'!$G48,'Exp Database'!AA48*'Exp with units conversion'!$G48))</f>
        <v>#REF!</v>
      </c>
      <c r="AC48" s="229" t="e">
        <f>IF(OR('Exp Database'!AB48=Lists!$G$2,'Exp Database'!AB48=Lists!$G$3,'Exp Database'!AB48=0),0,IF($F48=Lists!$G$2,('Exp Database'!AB48/'Exp with units conversion'!$H48)*'Exp with units conversion'!$G48,'Exp Database'!AB48*'Exp with units conversion'!$G48))</f>
        <v>#REF!</v>
      </c>
      <c r="AD48" s="229" t="e">
        <f>IF(OR('Exp Database'!AC48=Lists!$G$2,'Exp Database'!AC48=Lists!$G$3,'Exp Database'!AC48=0),0,IF($F48=Lists!$G$2,('Exp Database'!AC48/'Exp with units conversion'!$H48)*'Exp with units conversion'!$G48,'Exp Database'!AC48*'Exp with units conversion'!$G48))</f>
        <v>#REF!</v>
      </c>
      <c r="AE48" s="229" t="e">
        <f>IF(OR('Exp Database'!AD48=Lists!$G$2,'Exp Database'!AD48=Lists!$G$3,'Exp Database'!AD48=0),0,IF($F48=Lists!$G$2,('Exp Database'!AD48/'Exp with units conversion'!$H48)*'Exp with units conversion'!$G48,'Exp Database'!AD48*'Exp with units conversion'!$G48))</f>
        <v>#REF!</v>
      </c>
      <c r="AG48" t="e">
        <f t="shared" si="1"/>
        <v>#REF!</v>
      </c>
      <c r="AH48" s="229" t="e">
        <f t="shared" si="2"/>
        <v>#REF!</v>
      </c>
      <c r="AI48" s="229" t="e">
        <f t="shared" si="3"/>
        <v>#REF!</v>
      </c>
      <c r="AJ48" s="229" t="e">
        <f t="shared" si="4"/>
        <v>#REF!</v>
      </c>
    </row>
    <row r="49" spans="2:36" ht="75.75" thickBot="1" x14ac:dyDescent="0.3">
      <c r="B49" t="e">
        <f t="shared" si="0"/>
        <v>#REF!</v>
      </c>
      <c r="C49" s="169" t="e">
        <f>'Exp Database'!C49</f>
        <v>#REF!</v>
      </c>
      <c r="D49" s="169">
        <f>'Exp Database'!D49</f>
        <v>2017</v>
      </c>
      <c r="E49" s="169" t="e">
        <f>'Exp Database'!E49</f>
        <v>#REF!</v>
      </c>
      <c r="F49" s="169" t="e">
        <f>'Exp Database'!F49</f>
        <v>#REF!</v>
      </c>
      <c r="G49" s="169" t="e">
        <f>IF('Exp Database'!G49="Units ( x 1)",1,IF('Exp Database'!G49="Thousands (x 1,000)",1000,IF('Exp Database'!G49="Millions (x 1,000,000)",1000000,)))</f>
        <v>#REF!</v>
      </c>
      <c r="H49" s="170" t="e">
        <f>IF('Exp Database'!H49&gt;0,'Exp Database'!H49,'Exp Database'!J49)</f>
        <v>#REF!</v>
      </c>
      <c r="I49" s="170" t="e">
        <f>'Exp Database'!H49</f>
        <v>#REF!</v>
      </c>
      <c r="J49" s="169" t="e">
        <f>'Exp Database'!I49</f>
        <v>#REF!</v>
      </c>
      <c r="K49" s="170" t="e">
        <f>'Exp Database'!J49</f>
        <v>#REF!</v>
      </c>
      <c r="L49" s="267" t="str">
        <f>'Exp Database'!K49</f>
        <v>Pre-Exposure Prophylaxis (PrEP) disaggregated by key populations (sub-total)</v>
      </c>
      <c r="M49" s="229">
        <f>'Exp Database'!L49</f>
        <v>3.3</v>
      </c>
      <c r="N49" s="229" t="e">
        <f>IF(OR('Exp Database'!M49=Lists!$G$2,'Exp Database'!M49=Lists!$G$3,'Exp Database'!M49=0),0,IF($F49=Lists!$G$2,('Exp Database'!M49/'Exp with units conversion'!$H49)*'Exp with units conversion'!$G49,'Exp Database'!M49*'Exp with units conversion'!$G49))</f>
        <v>#REF!</v>
      </c>
      <c r="O49" s="229" t="e">
        <f>IF(OR('Exp Database'!N49=Lists!$G$2,'Exp Database'!N49=Lists!$G$3,'Exp Database'!N49=0),0,IF($F49=Lists!$G$2,('Exp Database'!N49/'Exp with units conversion'!$H49)*'Exp with units conversion'!$G49,'Exp Database'!N49*'Exp with units conversion'!$G49))</f>
        <v>#REF!</v>
      </c>
      <c r="P49" s="229" t="e">
        <f>IF(OR('Exp Database'!O49=Lists!$G$2,'Exp Database'!O49=Lists!$G$3,'Exp Database'!O49=0),0,IF($F49=Lists!$G$2,('Exp Database'!O49/'Exp with units conversion'!$H49)*'Exp with units conversion'!$G49,'Exp Database'!O49*'Exp with units conversion'!$G49))</f>
        <v>#REF!</v>
      </c>
      <c r="Q49" s="229" t="e">
        <f>IF(OR('Exp Database'!P49=Lists!$G$2,'Exp Database'!P49=Lists!$G$3,'Exp Database'!P49=0),0,IF($F49=Lists!$G$2,('Exp Database'!P49/'Exp with units conversion'!$H49)*'Exp with units conversion'!$G49,'Exp Database'!P49*'Exp with units conversion'!$G49))</f>
        <v>#REF!</v>
      </c>
      <c r="R49" s="229" t="e">
        <f>IF(OR('Exp Database'!Q49=Lists!$G$2,'Exp Database'!Q49=Lists!$G$3,'Exp Database'!Q49=0),0,IF($F49=Lists!$G$2,('Exp Database'!Q49/'Exp with units conversion'!$H49)*'Exp with units conversion'!$G49,'Exp Database'!Q49*'Exp with units conversion'!$G49))</f>
        <v>#REF!</v>
      </c>
      <c r="S49" s="229" t="e">
        <f>IF(OR('Exp Database'!R49=Lists!$G$2,'Exp Database'!R49=Lists!$G$3,'Exp Database'!R49=0),0,IF($F49=Lists!$G$2,('Exp Database'!R49/'Exp with units conversion'!$H49)*'Exp with units conversion'!$G49,'Exp Database'!R49*'Exp with units conversion'!$G49))</f>
        <v>#REF!</v>
      </c>
      <c r="T49" s="229" t="e">
        <f>IF(OR('Exp Database'!S49=Lists!$G$2,'Exp Database'!S49=Lists!$G$3,'Exp Database'!S49=0),0,IF($F49=Lists!$G$2,('Exp Database'!S49/'Exp with units conversion'!$H49)*'Exp with units conversion'!$G49,'Exp Database'!S49*'Exp with units conversion'!$G49))</f>
        <v>#REF!</v>
      </c>
      <c r="U49" s="229" t="e">
        <f>IF(OR('Exp Database'!T49=Lists!$G$2,'Exp Database'!T49=Lists!$G$3,'Exp Database'!T49=0),0,IF($F49=Lists!$G$2,('Exp Database'!T49/'Exp with units conversion'!$H49)*'Exp with units conversion'!$G49,'Exp Database'!T49*'Exp with units conversion'!$G49))</f>
        <v>#REF!</v>
      </c>
      <c r="V49" s="229" t="e">
        <f>IF(OR('Exp Database'!U49=Lists!$G$2,'Exp Database'!U49=Lists!$G$3,'Exp Database'!U49=0),0,IF($F49=Lists!$G$2,('Exp Database'!U49/'Exp with units conversion'!$H49)*'Exp with units conversion'!$G49,'Exp Database'!U49*'Exp with units conversion'!$G49))</f>
        <v>#REF!</v>
      </c>
      <c r="W49" s="229" t="e">
        <f>IF(OR('Exp Database'!V49=Lists!$G$2,'Exp Database'!V49=Lists!$G$3,'Exp Database'!V49=0),0,IF($F49=Lists!$G$2,('Exp Database'!V49/'Exp with units conversion'!$H49)*'Exp with units conversion'!$G49,'Exp Database'!V49*'Exp with units conversion'!$G49))</f>
        <v>#REF!</v>
      </c>
      <c r="X49" s="229" t="e">
        <f>IF(OR('Exp Database'!W49=Lists!$G$2,'Exp Database'!W49=Lists!$G$3,'Exp Database'!W49=0),0,IF($F49=Lists!$G$2,('Exp Database'!W49/'Exp with units conversion'!$H49)*'Exp with units conversion'!$G49,'Exp Database'!W49*'Exp with units conversion'!$G49))</f>
        <v>#REF!</v>
      </c>
      <c r="Y49" s="229" t="e">
        <f>IF(OR('Exp Database'!X49=Lists!$G$2,'Exp Database'!X49=Lists!$G$3,'Exp Database'!X49=0),0,IF($F49=Lists!$G$2,('Exp Database'!X49/'Exp with units conversion'!$H49)*'Exp with units conversion'!$G49,'Exp Database'!X49*'Exp with units conversion'!$G49))</f>
        <v>#REF!</v>
      </c>
      <c r="Z49" s="229" t="e">
        <f>IF(OR('Exp Database'!Y49=Lists!$G$2,'Exp Database'!Y49=Lists!$G$3,'Exp Database'!Y49=0),0,IF($F49=Lists!$G$2,('Exp Database'!Y49/'Exp with units conversion'!$H49)*'Exp with units conversion'!$G49,'Exp Database'!Y49*'Exp with units conversion'!$G49))</f>
        <v>#REF!</v>
      </c>
      <c r="AA49" s="229" t="e">
        <f>IF(OR('Exp Database'!Z49=Lists!$G$2,'Exp Database'!Z49=Lists!$G$3,'Exp Database'!Z49=0),0,IF($F49=Lists!$G$2,('Exp Database'!Z49/'Exp with units conversion'!$H49)*'Exp with units conversion'!$G49,'Exp Database'!Z49*'Exp with units conversion'!$G49))</f>
        <v>#REF!</v>
      </c>
      <c r="AB49" s="229" t="e">
        <f>IF(OR('Exp Database'!AA49=Lists!$G$2,'Exp Database'!AA49=Lists!$G$3,'Exp Database'!AA49=0),0,IF($F49=Lists!$G$2,('Exp Database'!AA49/'Exp with units conversion'!$H49)*'Exp with units conversion'!$G49,'Exp Database'!AA49*'Exp with units conversion'!$G49))</f>
        <v>#REF!</v>
      </c>
      <c r="AC49" s="229" t="e">
        <f>IF(OR('Exp Database'!AB49=Lists!$G$2,'Exp Database'!AB49=Lists!$G$3,'Exp Database'!AB49=0),0,IF($F49=Lists!$G$2,('Exp Database'!AB49/'Exp with units conversion'!$H49)*'Exp with units conversion'!$G49,'Exp Database'!AB49*'Exp with units conversion'!$G49))</f>
        <v>#REF!</v>
      </c>
      <c r="AD49" s="229" t="e">
        <f>IF(OR('Exp Database'!AC49=Lists!$G$2,'Exp Database'!AC49=Lists!$G$3,'Exp Database'!AC49=0),0,IF($F49=Lists!$G$2,('Exp Database'!AC49/'Exp with units conversion'!$H49)*'Exp with units conversion'!$G49,'Exp Database'!AC49*'Exp with units conversion'!$G49))</f>
        <v>#REF!</v>
      </c>
      <c r="AE49" s="229" t="e">
        <f>IF(OR('Exp Database'!AD49=Lists!$G$2,'Exp Database'!AD49=Lists!$G$3,'Exp Database'!AD49=0),0,IF($F49=Lists!$G$2,('Exp Database'!AD49/'Exp with units conversion'!$H49)*'Exp with units conversion'!$G49,'Exp Database'!AD49*'Exp with units conversion'!$G49))</f>
        <v>#REF!</v>
      </c>
      <c r="AG49" t="e">
        <f t="shared" si="1"/>
        <v>#REF!</v>
      </c>
      <c r="AH49" s="229" t="e">
        <f t="shared" si="2"/>
        <v>#REF!</v>
      </c>
      <c r="AI49" s="229" t="e">
        <f t="shared" si="3"/>
        <v>#REF!</v>
      </c>
      <c r="AJ49" s="229" t="e">
        <f t="shared" si="4"/>
        <v>#REF!</v>
      </c>
    </row>
    <row r="50" spans="2:36" ht="60.75" thickBot="1" x14ac:dyDescent="0.3">
      <c r="B50" t="e">
        <f t="shared" si="0"/>
        <v>#REF!</v>
      </c>
      <c r="C50" s="169" t="e">
        <f>'Exp Database'!C50</f>
        <v>#REF!</v>
      </c>
      <c r="D50" s="169">
        <f>'Exp Database'!D50</f>
        <v>2017</v>
      </c>
      <c r="E50" s="169" t="e">
        <f>'Exp Database'!E50</f>
        <v>#REF!</v>
      </c>
      <c r="F50" s="169" t="e">
        <f>'Exp Database'!F50</f>
        <v>#REF!</v>
      </c>
      <c r="G50" s="169" t="e">
        <f>IF('Exp Database'!G50="Units ( x 1)",1,IF('Exp Database'!G50="Thousands (x 1,000)",1000,IF('Exp Database'!G50="Millions (x 1,000,000)",1000000,)))</f>
        <v>#REF!</v>
      </c>
      <c r="H50" s="170" t="e">
        <f>IF('Exp Database'!H50&gt;0,'Exp Database'!H50,'Exp Database'!J50)</f>
        <v>#REF!</v>
      </c>
      <c r="I50" s="170" t="e">
        <f>'Exp Database'!H50</f>
        <v>#REF!</v>
      </c>
      <c r="J50" s="169" t="e">
        <f>'Exp Database'!I50</f>
        <v>#REF!</v>
      </c>
      <c r="K50" s="170" t="e">
        <f>'Exp Database'!J50</f>
        <v>#REF!</v>
      </c>
      <c r="L50" s="267" t="str">
        <f>'Exp Database'!K50</f>
        <v>PrEP for gay men and other men who have sex with men (MSM)</v>
      </c>
      <c r="M50" s="229" t="str">
        <f>'Exp Database'!L50</f>
        <v>3.3.1</v>
      </c>
      <c r="N50" s="229" t="e">
        <f>IF(OR('Exp Database'!M50=Lists!$G$2,'Exp Database'!M50=Lists!$G$3,'Exp Database'!M50=0),0,IF($F50=Lists!$G$2,('Exp Database'!M50/'Exp with units conversion'!$H50)*'Exp with units conversion'!$G50,'Exp Database'!M50*'Exp with units conversion'!$G50))</f>
        <v>#REF!</v>
      </c>
      <c r="O50" s="229" t="e">
        <f>IF(OR('Exp Database'!N50=Lists!$G$2,'Exp Database'!N50=Lists!$G$3,'Exp Database'!N50=0),0,IF($F50=Lists!$G$2,('Exp Database'!N50/'Exp with units conversion'!$H50)*'Exp with units conversion'!$G50,'Exp Database'!N50*'Exp with units conversion'!$G50))</f>
        <v>#REF!</v>
      </c>
      <c r="P50" s="229" t="e">
        <f>IF(OR('Exp Database'!O50=Lists!$G$2,'Exp Database'!O50=Lists!$G$3,'Exp Database'!O50=0),0,IF($F50=Lists!$G$2,('Exp Database'!O50/'Exp with units conversion'!$H50)*'Exp with units conversion'!$G50,'Exp Database'!O50*'Exp with units conversion'!$G50))</f>
        <v>#REF!</v>
      </c>
      <c r="Q50" s="229" t="e">
        <f>IF(OR('Exp Database'!P50=Lists!$G$2,'Exp Database'!P50=Lists!$G$3,'Exp Database'!P50=0),0,IF($F50=Lists!$G$2,('Exp Database'!P50/'Exp with units conversion'!$H50)*'Exp with units conversion'!$G50,'Exp Database'!P50*'Exp with units conversion'!$G50))</f>
        <v>#REF!</v>
      </c>
      <c r="R50" s="229" t="e">
        <f>IF(OR('Exp Database'!Q50=Lists!$G$2,'Exp Database'!Q50=Lists!$G$3,'Exp Database'!Q50=0),0,IF($F50=Lists!$G$2,('Exp Database'!Q50/'Exp with units conversion'!$H50)*'Exp with units conversion'!$G50,'Exp Database'!Q50*'Exp with units conversion'!$G50))</f>
        <v>#REF!</v>
      </c>
      <c r="S50" s="229" t="e">
        <f>IF(OR('Exp Database'!R50=Lists!$G$2,'Exp Database'!R50=Lists!$G$3,'Exp Database'!R50=0),0,IF($F50=Lists!$G$2,('Exp Database'!R50/'Exp with units conversion'!$H50)*'Exp with units conversion'!$G50,'Exp Database'!R50*'Exp with units conversion'!$G50))</f>
        <v>#REF!</v>
      </c>
      <c r="T50" s="229" t="e">
        <f>IF(OR('Exp Database'!S50=Lists!$G$2,'Exp Database'!S50=Lists!$G$3,'Exp Database'!S50=0),0,IF($F50=Lists!$G$2,('Exp Database'!S50/'Exp with units conversion'!$H50)*'Exp with units conversion'!$G50,'Exp Database'!S50*'Exp with units conversion'!$G50))</f>
        <v>#REF!</v>
      </c>
      <c r="U50" s="229" t="e">
        <f>IF(OR('Exp Database'!T50=Lists!$G$2,'Exp Database'!T50=Lists!$G$3,'Exp Database'!T50=0),0,IF($F50=Lists!$G$2,('Exp Database'!T50/'Exp with units conversion'!$H50)*'Exp with units conversion'!$G50,'Exp Database'!T50*'Exp with units conversion'!$G50))</f>
        <v>#REF!</v>
      </c>
      <c r="V50" s="229" t="e">
        <f>IF(OR('Exp Database'!U50=Lists!$G$2,'Exp Database'!U50=Lists!$G$3,'Exp Database'!U50=0),0,IF($F50=Lists!$G$2,('Exp Database'!U50/'Exp with units conversion'!$H50)*'Exp with units conversion'!$G50,'Exp Database'!U50*'Exp with units conversion'!$G50))</f>
        <v>#REF!</v>
      </c>
      <c r="W50" s="229" t="e">
        <f>IF(OR('Exp Database'!V50=Lists!$G$2,'Exp Database'!V50=Lists!$G$3,'Exp Database'!V50=0),0,IF($F50=Lists!$G$2,('Exp Database'!V50/'Exp with units conversion'!$H50)*'Exp with units conversion'!$G50,'Exp Database'!V50*'Exp with units conversion'!$G50))</f>
        <v>#REF!</v>
      </c>
      <c r="X50" s="229" t="e">
        <f>IF(OR('Exp Database'!W50=Lists!$G$2,'Exp Database'!W50=Lists!$G$3,'Exp Database'!W50=0),0,IF($F50=Lists!$G$2,('Exp Database'!W50/'Exp with units conversion'!$H50)*'Exp with units conversion'!$G50,'Exp Database'!W50*'Exp with units conversion'!$G50))</f>
        <v>#REF!</v>
      </c>
      <c r="Y50" s="229" t="e">
        <f>IF(OR('Exp Database'!X50=Lists!$G$2,'Exp Database'!X50=Lists!$G$3,'Exp Database'!X50=0),0,IF($F50=Lists!$G$2,('Exp Database'!X50/'Exp with units conversion'!$H50)*'Exp with units conversion'!$G50,'Exp Database'!X50*'Exp with units conversion'!$G50))</f>
        <v>#REF!</v>
      </c>
      <c r="Z50" s="229" t="e">
        <f>IF(OR('Exp Database'!Y50=Lists!$G$2,'Exp Database'!Y50=Lists!$G$3,'Exp Database'!Y50=0),0,IF($F50=Lists!$G$2,('Exp Database'!Y50/'Exp with units conversion'!$H50)*'Exp with units conversion'!$G50,'Exp Database'!Y50*'Exp with units conversion'!$G50))</f>
        <v>#REF!</v>
      </c>
      <c r="AA50" s="229" t="e">
        <f>IF(OR('Exp Database'!Z50=Lists!$G$2,'Exp Database'!Z50=Lists!$G$3,'Exp Database'!Z50=0),0,IF($F50=Lists!$G$2,('Exp Database'!Z50/'Exp with units conversion'!$H50)*'Exp with units conversion'!$G50,'Exp Database'!Z50*'Exp with units conversion'!$G50))</f>
        <v>#REF!</v>
      </c>
      <c r="AB50" s="229" t="e">
        <f>IF(OR('Exp Database'!AA50=Lists!$G$2,'Exp Database'!AA50=Lists!$G$3,'Exp Database'!AA50=0),0,IF($F50=Lists!$G$2,('Exp Database'!AA50/'Exp with units conversion'!$H50)*'Exp with units conversion'!$G50,'Exp Database'!AA50*'Exp with units conversion'!$G50))</f>
        <v>#REF!</v>
      </c>
      <c r="AC50" s="229" t="e">
        <f>IF(OR('Exp Database'!AB50=Lists!$G$2,'Exp Database'!AB50=Lists!$G$3,'Exp Database'!AB50=0),0,IF($F50=Lists!$G$2,('Exp Database'!AB50/'Exp with units conversion'!$H50)*'Exp with units conversion'!$G50,'Exp Database'!AB50*'Exp with units conversion'!$G50))</f>
        <v>#REF!</v>
      </c>
      <c r="AD50" s="229" t="e">
        <f>IF(OR('Exp Database'!AC50=Lists!$G$2,'Exp Database'!AC50=Lists!$G$3,'Exp Database'!AC50=0),0,IF($F50=Lists!$G$2,('Exp Database'!AC50/'Exp with units conversion'!$H50)*'Exp with units conversion'!$G50,'Exp Database'!AC50*'Exp with units conversion'!$G50))</f>
        <v>#REF!</v>
      </c>
      <c r="AE50" s="229" t="e">
        <f>IF(OR('Exp Database'!AD50=Lists!$G$2,'Exp Database'!AD50=Lists!$G$3,'Exp Database'!AD50=0),0,IF($F50=Lists!$G$2,('Exp Database'!AD50/'Exp with units conversion'!$H50)*'Exp with units conversion'!$G50,'Exp Database'!AD50*'Exp with units conversion'!$G50))</f>
        <v>#REF!</v>
      </c>
      <c r="AG50" t="e">
        <f t="shared" si="1"/>
        <v>#REF!</v>
      </c>
      <c r="AH50" s="229" t="e">
        <f t="shared" si="2"/>
        <v>#REF!</v>
      </c>
      <c r="AI50" s="229" t="e">
        <f t="shared" si="3"/>
        <v>#REF!</v>
      </c>
      <c r="AJ50" s="229" t="e">
        <f t="shared" si="4"/>
        <v>#REF!</v>
      </c>
    </row>
    <row r="51" spans="2:36" ht="30.75" thickBot="1" x14ac:dyDescent="0.3">
      <c r="B51" t="e">
        <f t="shared" si="0"/>
        <v>#REF!</v>
      </c>
      <c r="C51" s="169" t="e">
        <f>'Exp Database'!C51</f>
        <v>#REF!</v>
      </c>
      <c r="D51" s="169">
        <f>'Exp Database'!D51</f>
        <v>2017</v>
      </c>
      <c r="E51" s="169" t="e">
        <f>'Exp Database'!E51</f>
        <v>#REF!</v>
      </c>
      <c r="F51" s="169" t="e">
        <f>'Exp Database'!F51</f>
        <v>#REF!</v>
      </c>
      <c r="G51" s="169" t="e">
        <f>IF('Exp Database'!G51="Units ( x 1)",1,IF('Exp Database'!G51="Thousands (x 1,000)",1000,IF('Exp Database'!G51="Millions (x 1,000,000)",1000000,)))</f>
        <v>#REF!</v>
      </c>
      <c r="H51" s="170" t="e">
        <f>IF('Exp Database'!H51&gt;0,'Exp Database'!H51,'Exp Database'!J51)</f>
        <v>#REF!</v>
      </c>
      <c r="I51" s="170" t="e">
        <f>'Exp Database'!H51</f>
        <v>#REF!</v>
      </c>
      <c r="J51" s="169" t="e">
        <f>'Exp Database'!I51</f>
        <v>#REF!</v>
      </c>
      <c r="K51" s="170" t="e">
        <f>'Exp Database'!J51</f>
        <v>#REF!</v>
      </c>
      <c r="L51" s="267" t="str">
        <f>'Exp Database'!K51</f>
        <v>PrEP for sex workers</v>
      </c>
      <c r="M51" s="229" t="str">
        <f>'Exp Database'!L51</f>
        <v>3.3.2</v>
      </c>
      <c r="N51" s="229" t="e">
        <f>IF(OR('Exp Database'!M51=Lists!$G$2,'Exp Database'!M51=Lists!$G$3,'Exp Database'!M51=0),0,IF($F51=Lists!$G$2,('Exp Database'!M51/'Exp with units conversion'!$H51)*'Exp with units conversion'!$G51,'Exp Database'!M51*'Exp with units conversion'!$G51))</f>
        <v>#REF!</v>
      </c>
      <c r="O51" s="229" t="e">
        <f>IF(OR('Exp Database'!N51=Lists!$G$2,'Exp Database'!N51=Lists!$G$3,'Exp Database'!N51=0),0,IF($F51=Lists!$G$2,('Exp Database'!N51/'Exp with units conversion'!$H51)*'Exp with units conversion'!$G51,'Exp Database'!N51*'Exp with units conversion'!$G51))</f>
        <v>#REF!</v>
      </c>
      <c r="P51" s="229" t="e">
        <f>IF(OR('Exp Database'!O51=Lists!$G$2,'Exp Database'!O51=Lists!$G$3,'Exp Database'!O51=0),0,IF($F51=Lists!$G$2,('Exp Database'!O51/'Exp with units conversion'!$H51)*'Exp with units conversion'!$G51,'Exp Database'!O51*'Exp with units conversion'!$G51))</f>
        <v>#REF!</v>
      </c>
      <c r="Q51" s="229" t="e">
        <f>IF(OR('Exp Database'!P51=Lists!$G$2,'Exp Database'!P51=Lists!$G$3,'Exp Database'!P51=0),0,IF($F51=Lists!$G$2,('Exp Database'!P51/'Exp with units conversion'!$H51)*'Exp with units conversion'!$G51,'Exp Database'!P51*'Exp with units conversion'!$G51))</f>
        <v>#REF!</v>
      </c>
      <c r="R51" s="229" t="e">
        <f>IF(OR('Exp Database'!Q51=Lists!$G$2,'Exp Database'!Q51=Lists!$G$3,'Exp Database'!Q51=0),0,IF($F51=Lists!$G$2,('Exp Database'!Q51/'Exp with units conversion'!$H51)*'Exp with units conversion'!$G51,'Exp Database'!Q51*'Exp with units conversion'!$G51))</f>
        <v>#REF!</v>
      </c>
      <c r="S51" s="229" t="e">
        <f>IF(OR('Exp Database'!R51=Lists!$G$2,'Exp Database'!R51=Lists!$G$3,'Exp Database'!R51=0),0,IF($F51=Lists!$G$2,('Exp Database'!R51/'Exp with units conversion'!$H51)*'Exp with units conversion'!$G51,'Exp Database'!R51*'Exp with units conversion'!$G51))</f>
        <v>#REF!</v>
      </c>
      <c r="T51" s="229" t="e">
        <f>IF(OR('Exp Database'!S51=Lists!$G$2,'Exp Database'!S51=Lists!$G$3,'Exp Database'!S51=0),0,IF($F51=Lists!$G$2,('Exp Database'!S51/'Exp with units conversion'!$H51)*'Exp with units conversion'!$G51,'Exp Database'!S51*'Exp with units conversion'!$G51))</f>
        <v>#REF!</v>
      </c>
      <c r="U51" s="229" t="e">
        <f>IF(OR('Exp Database'!T51=Lists!$G$2,'Exp Database'!T51=Lists!$G$3,'Exp Database'!T51=0),0,IF($F51=Lists!$G$2,('Exp Database'!T51/'Exp with units conversion'!$H51)*'Exp with units conversion'!$G51,'Exp Database'!T51*'Exp with units conversion'!$G51))</f>
        <v>#REF!</v>
      </c>
      <c r="V51" s="229" t="e">
        <f>IF(OR('Exp Database'!U51=Lists!$G$2,'Exp Database'!U51=Lists!$G$3,'Exp Database'!U51=0),0,IF($F51=Lists!$G$2,('Exp Database'!U51/'Exp with units conversion'!$H51)*'Exp with units conversion'!$G51,'Exp Database'!U51*'Exp with units conversion'!$G51))</f>
        <v>#REF!</v>
      </c>
      <c r="W51" s="229" t="e">
        <f>IF(OR('Exp Database'!V51=Lists!$G$2,'Exp Database'!V51=Lists!$G$3,'Exp Database'!V51=0),0,IF($F51=Lists!$G$2,('Exp Database'!V51/'Exp with units conversion'!$H51)*'Exp with units conversion'!$G51,'Exp Database'!V51*'Exp with units conversion'!$G51))</f>
        <v>#REF!</v>
      </c>
      <c r="X51" s="229" t="e">
        <f>IF(OR('Exp Database'!W51=Lists!$G$2,'Exp Database'!W51=Lists!$G$3,'Exp Database'!W51=0),0,IF($F51=Lists!$G$2,('Exp Database'!W51/'Exp with units conversion'!$H51)*'Exp with units conversion'!$G51,'Exp Database'!W51*'Exp with units conversion'!$G51))</f>
        <v>#REF!</v>
      </c>
      <c r="Y51" s="229" t="e">
        <f>IF(OR('Exp Database'!X51=Lists!$G$2,'Exp Database'!X51=Lists!$G$3,'Exp Database'!X51=0),0,IF($F51=Lists!$G$2,('Exp Database'!X51/'Exp with units conversion'!$H51)*'Exp with units conversion'!$G51,'Exp Database'!X51*'Exp with units conversion'!$G51))</f>
        <v>#REF!</v>
      </c>
      <c r="Z51" s="229" t="e">
        <f>IF(OR('Exp Database'!Y51=Lists!$G$2,'Exp Database'!Y51=Lists!$G$3,'Exp Database'!Y51=0),0,IF($F51=Lists!$G$2,('Exp Database'!Y51/'Exp with units conversion'!$H51)*'Exp with units conversion'!$G51,'Exp Database'!Y51*'Exp with units conversion'!$G51))</f>
        <v>#REF!</v>
      </c>
      <c r="AA51" s="229" t="e">
        <f>IF(OR('Exp Database'!Z51=Lists!$G$2,'Exp Database'!Z51=Lists!$G$3,'Exp Database'!Z51=0),0,IF($F51=Lists!$G$2,('Exp Database'!Z51/'Exp with units conversion'!$H51)*'Exp with units conversion'!$G51,'Exp Database'!Z51*'Exp with units conversion'!$G51))</f>
        <v>#REF!</v>
      </c>
      <c r="AB51" s="229" t="e">
        <f>IF(OR('Exp Database'!AA51=Lists!$G$2,'Exp Database'!AA51=Lists!$G$3,'Exp Database'!AA51=0),0,IF($F51=Lists!$G$2,('Exp Database'!AA51/'Exp with units conversion'!$H51)*'Exp with units conversion'!$G51,'Exp Database'!AA51*'Exp with units conversion'!$G51))</f>
        <v>#REF!</v>
      </c>
      <c r="AC51" s="229" t="e">
        <f>IF(OR('Exp Database'!AB51=Lists!$G$2,'Exp Database'!AB51=Lists!$G$3,'Exp Database'!AB51=0),0,IF($F51=Lists!$G$2,('Exp Database'!AB51/'Exp with units conversion'!$H51)*'Exp with units conversion'!$G51,'Exp Database'!AB51*'Exp with units conversion'!$G51))</f>
        <v>#REF!</v>
      </c>
      <c r="AD51" s="229" t="e">
        <f>IF(OR('Exp Database'!AC51=Lists!$G$2,'Exp Database'!AC51=Lists!$G$3,'Exp Database'!AC51=0),0,IF($F51=Lists!$G$2,('Exp Database'!AC51/'Exp with units conversion'!$H51)*'Exp with units conversion'!$G51,'Exp Database'!AC51*'Exp with units conversion'!$G51))</f>
        <v>#REF!</v>
      </c>
      <c r="AE51" s="229" t="e">
        <f>IF(OR('Exp Database'!AD51=Lists!$G$2,'Exp Database'!AD51=Lists!$G$3,'Exp Database'!AD51=0),0,IF($F51=Lists!$G$2,('Exp Database'!AD51/'Exp with units conversion'!$H51)*'Exp with units conversion'!$G51,'Exp Database'!AD51*'Exp with units conversion'!$G51))</f>
        <v>#REF!</v>
      </c>
      <c r="AG51" t="e">
        <f t="shared" si="1"/>
        <v>#REF!</v>
      </c>
      <c r="AH51" s="229" t="e">
        <f t="shared" si="2"/>
        <v>#REF!</v>
      </c>
      <c r="AI51" s="229" t="e">
        <f t="shared" si="3"/>
        <v>#REF!</v>
      </c>
      <c r="AJ51" s="229" t="e">
        <f t="shared" si="4"/>
        <v>#REF!</v>
      </c>
    </row>
    <row r="52" spans="2:36" ht="45.75" thickBot="1" x14ac:dyDescent="0.3">
      <c r="B52" t="e">
        <f t="shared" si="0"/>
        <v>#REF!</v>
      </c>
      <c r="C52" s="169" t="e">
        <f>'Exp Database'!C52</f>
        <v>#REF!</v>
      </c>
      <c r="D52" s="169">
        <f>'Exp Database'!D52</f>
        <v>2017</v>
      </c>
      <c r="E52" s="169" t="e">
        <f>'Exp Database'!E52</f>
        <v>#REF!</v>
      </c>
      <c r="F52" s="169" t="e">
        <f>'Exp Database'!F52</f>
        <v>#REF!</v>
      </c>
      <c r="G52" s="169" t="e">
        <f>IF('Exp Database'!G52="Units ( x 1)",1,IF('Exp Database'!G52="Thousands (x 1,000)",1000,IF('Exp Database'!G52="Millions (x 1,000,000)",1000000,)))</f>
        <v>#REF!</v>
      </c>
      <c r="H52" s="170" t="e">
        <f>IF('Exp Database'!H52&gt;0,'Exp Database'!H52,'Exp Database'!J52)</f>
        <v>#REF!</v>
      </c>
      <c r="I52" s="170" t="e">
        <f>'Exp Database'!H52</f>
        <v>#REF!</v>
      </c>
      <c r="J52" s="169" t="e">
        <f>'Exp Database'!I52</f>
        <v>#REF!</v>
      </c>
      <c r="K52" s="170" t="e">
        <f>'Exp Database'!J52</f>
        <v>#REF!</v>
      </c>
      <c r="L52" s="267" t="str">
        <f>'Exp Database'!K52</f>
        <v>PrEP for persons who inject drugs (PWID)</v>
      </c>
      <c r="M52" s="229" t="str">
        <f>'Exp Database'!L52</f>
        <v>3.3.3</v>
      </c>
      <c r="N52" s="229" t="e">
        <f>IF(OR('Exp Database'!M52=Lists!$G$2,'Exp Database'!M52=Lists!$G$3,'Exp Database'!M52=0),0,IF($F52=Lists!$G$2,('Exp Database'!M52/'Exp with units conversion'!$H52)*'Exp with units conversion'!$G52,'Exp Database'!M52*'Exp with units conversion'!$G52))</f>
        <v>#REF!</v>
      </c>
      <c r="O52" s="229" t="e">
        <f>IF(OR('Exp Database'!N52=Lists!$G$2,'Exp Database'!N52=Lists!$G$3,'Exp Database'!N52=0),0,IF($F52=Lists!$G$2,('Exp Database'!N52/'Exp with units conversion'!$H52)*'Exp with units conversion'!$G52,'Exp Database'!N52*'Exp with units conversion'!$G52))</f>
        <v>#REF!</v>
      </c>
      <c r="P52" s="229" t="e">
        <f>IF(OR('Exp Database'!O52=Lists!$G$2,'Exp Database'!O52=Lists!$G$3,'Exp Database'!O52=0),0,IF($F52=Lists!$G$2,('Exp Database'!O52/'Exp with units conversion'!$H52)*'Exp with units conversion'!$G52,'Exp Database'!O52*'Exp with units conversion'!$G52))</f>
        <v>#REF!</v>
      </c>
      <c r="Q52" s="229" t="e">
        <f>IF(OR('Exp Database'!P52=Lists!$G$2,'Exp Database'!P52=Lists!$G$3,'Exp Database'!P52=0),0,IF($F52=Lists!$G$2,('Exp Database'!P52/'Exp with units conversion'!$H52)*'Exp with units conversion'!$G52,'Exp Database'!P52*'Exp with units conversion'!$G52))</f>
        <v>#REF!</v>
      </c>
      <c r="R52" s="229" t="e">
        <f>IF(OR('Exp Database'!Q52=Lists!$G$2,'Exp Database'!Q52=Lists!$G$3,'Exp Database'!Q52=0),0,IF($F52=Lists!$G$2,('Exp Database'!Q52/'Exp with units conversion'!$H52)*'Exp with units conversion'!$G52,'Exp Database'!Q52*'Exp with units conversion'!$G52))</f>
        <v>#REF!</v>
      </c>
      <c r="S52" s="229" t="e">
        <f>IF(OR('Exp Database'!R52=Lists!$G$2,'Exp Database'!R52=Lists!$G$3,'Exp Database'!R52=0),0,IF($F52=Lists!$G$2,('Exp Database'!R52/'Exp with units conversion'!$H52)*'Exp with units conversion'!$G52,'Exp Database'!R52*'Exp with units conversion'!$G52))</f>
        <v>#REF!</v>
      </c>
      <c r="T52" s="229" t="e">
        <f>IF(OR('Exp Database'!S52=Lists!$G$2,'Exp Database'!S52=Lists!$G$3,'Exp Database'!S52=0),0,IF($F52=Lists!$G$2,('Exp Database'!S52/'Exp with units conversion'!$H52)*'Exp with units conversion'!$G52,'Exp Database'!S52*'Exp with units conversion'!$G52))</f>
        <v>#REF!</v>
      </c>
      <c r="U52" s="229" t="e">
        <f>IF(OR('Exp Database'!T52=Lists!$G$2,'Exp Database'!T52=Lists!$G$3,'Exp Database'!T52=0),0,IF($F52=Lists!$G$2,('Exp Database'!T52/'Exp with units conversion'!$H52)*'Exp with units conversion'!$G52,'Exp Database'!T52*'Exp with units conversion'!$G52))</f>
        <v>#REF!</v>
      </c>
      <c r="V52" s="229" t="e">
        <f>IF(OR('Exp Database'!U52=Lists!$G$2,'Exp Database'!U52=Lists!$G$3,'Exp Database'!U52=0),0,IF($F52=Lists!$G$2,('Exp Database'!U52/'Exp with units conversion'!$H52)*'Exp with units conversion'!$G52,'Exp Database'!U52*'Exp with units conversion'!$G52))</f>
        <v>#REF!</v>
      </c>
      <c r="W52" s="229" t="e">
        <f>IF(OR('Exp Database'!V52=Lists!$G$2,'Exp Database'!V52=Lists!$G$3,'Exp Database'!V52=0),0,IF($F52=Lists!$G$2,('Exp Database'!V52/'Exp with units conversion'!$H52)*'Exp with units conversion'!$G52,'Exp Database'!V52*'Exp with units conversion'!$G52))</f>
        <v>#REF!</v>
      </c>
      <c r="X52" s="229" t="e">
        <f>IF(OR('Exp Database'!W52=Lists!$G$2,'Exp Database'!W52=Lists!$G$3,'Exp Database'!W52=0),0,IF($F52=Lists!$G$2,('Exp Database'!W52/'Exp with units conversion'!$H52)*'Exp with units conversion'!$G52,'Exp Database'!W52*'Exp with units conversion'!$G52))</f>
        <v>#REF!</v>
      </c>
      <c r="Y52" s="229" t="e">
        <f>IF(OR('Exp Database'!X52=Lists!$G$2,'Exp Database'!X52=Lists!$G$3,'Exp Database'!X52=0),0,IF($F52=Lists!$G$2,('Exp Database'!X52/'Exp with units conversion'!$H52)*'Exp with units conversion'!$G52,'Exp Database'!X52*'Exp with units conversion'!$G52))</f>
        <v>#REF!</v>
      </c>
      <c r="Z52" s="229" t="e">
        <f>IF(OR('Exp Database'!Y52=Lists!$G$2,'Exp Database'!Y52=Lists!$G$3,'Exp Database'!Y52=0),0,IF($F52=Lists!$G$2,('Exp Database'!Y52/'Exp with units conversion'!$H52)*'Exp with units conversion'!$G52,'Exp Database'!Y52*'Exp with units conversion'!$G52))</f>
        <v>#REF!</v>
      </c>
      <c r="AA52" s="229" t="e">
        <f>IF(OR('Exp Database'!Z52=Lists!$G$2,'Exp Database'!Z52=Lists!$G$3,'Exp Database'!Z52=0),0,IF($F52=Lists!$G$2,('Exp Database'!Z52/'Exp with units conversion'!$H52)*'Exp with units conversion'!$G52,'Exp Database'!Z52*'Exp with units conversion'!$G52))</f>
        <v>#REF!</v>
      </c>
      <c r="AB52" s="229" t="e">
        <f>IF(OR('Exp Database'!AA52=Lists!$G$2,'Exp Database'!AA52=Lists!$G$3,'Exp Database'!AA52=0),0,IF($F52=Lists!$G$2,('Exp Database'!AA52/'Exp with units conversion'!$H52)*'Exp with units conversion'!$G52,'Exp Database'!AA52*'Exp with units conversion'!$G52))</f>
        <v>#REF!</v>
      </c>
      <c r="AC52" s="229" t="e">
        <f>IF(OR('Exp Database'!AB52=Lists!$G$2,'Exp Database'!AB52=Lists!$G$3,'Exp Database'!AB52=0),0,IF($F52=Lists!$G$2,('Exp Database'!AB52/'Exp with units conversion'!$H52)*'Exp with units conversion'!$G52,'Exp Database'!AB52*'Exp with units conversion'!$G52))</f>
        <v>#REF!</v>
      </c>
      <c r="AD52" s="229" t="e">
        <f>IF(OR('Exp Database'!AC52=Lists!$G$2,'Exp Database'!AC52=Lists!$G$3,'Exp Database'!AC52=0),0,IF($F52=Lists!$G$2,('Exp Database'!AC52/'Exp with units conversion'!$H52)*'Exp with units conversion'!$G52,'Exp Database'!AC52*'Exp with units conversion'!$G52))</f>
        <v>#REF!</v>
      </c>
      <c r="AE52" s="229" t="e">
        <f>IF(OR('Exp Database'!AD52=Lists!$G$2,'Exp Database'!AD52=Lists!$G$3,'Exp Database'!AD52=0),0,IF($F52=Lists!$G$2,('Exp Database'!AD52/'Exp with units conversion'!$H52)*'Exp with units conversion'!$G52,'Exp Database'!AD52*'Exp with units conversion'!$G52))</f>
        <v>#REF!</v>
      </c>
      <c r="AG52" t="e">
        <f t="shared" si="1"/>
        <v>#REF!</v>
      </c>
      <c r="AH52" s="229" t="e">
        <f t="shared" si="2"/>
        <v>#REF!</v>
      </c>
      <c r="AI52" s="229" t="e">
        <f t="shared" si="3"/>
        <v>#REF!</v>
      </c>
      <c r="AJ52" s="229" t="e">
        <f t="shared" si="4"/>
        <v>#REF!</v>
      </c>
    </row>
    <row r="53" spans="2:36" ht="45.75" thickBot="1" x14ac:dyDescent="0.3">
      <c r="B53" t="e">
        <f t="shared" si="0"/>
        <v>#REF!</v>
      </c>
      <c r="C53" s="169" t="e">
        <f>'Exp Database'!C53</f>
        <v>#REF!</v>
      </c>
      <c r="D53" s="169">
        <f>'Exp Database'!D53</f>
        <v>2017</v>
      </c>
      <c r="E53" s="169" t="e">
        <f>'Exp Database'!E53</f>
        <v>#REF!</v>
      </c>
      <c r="F53" s="169" t="e">
        <f>'Exp Database'!F53</f>
        <v>#REF!</v>
      </c>
      <c r="G53" s="169" t="e">
        <f>IF('Exp Database'!G53="Units ( x 1)",1,IF('Exp Database'!G53="Thousands (x 1,000)",1000,IF('Exp Database'!G53="Millions (x 1,000,000)",1000000,)))</f>
        <v>#REF!</v>
      </c>
      <c r="H53" s="170" t="e">
        <f>IF('Exp Database'!H53&gt;0,'Exp Database'!H53,'Exp Database'!J53)</f>
        <v>#REF!</v>
      </c>
      <c r="I53" s="170" t="e">
        <f>'Exp Database'!H53</f>
        <v>#REF!</v>
      </c>
      <c r="J53" s="169" t="e">
        <f>'Exp Database'!I53</f>
        <v>#REF!</v>
      </c>
      <c r="K53" s="170" t="e">
        <f>'Exp Database'!J53</f>
        <v>#REF!</v>
      </c>
      <c r="L53" s="267" t="str">
        <f>'Exp Database'!K53</f>
        <v xml:space="preserve">PrEP for transgender persons </v>
      </c>
      <c r="M53" s="229" t="str">
        <f>'Exp Database'!L53</f>
        <v>3.3.4</v>
      </c>
      <c r="N53" s="229" t="e">
        <f>IF(OR('Exp Database'!M53=Lists!$G$2,'Exp Database'!M53=Lists!$G$3,'Exp Database'!M53=0),0,IF($F53=Lists!$G$2,('Exp Database'!M53/'Exp with units conversion'!$H53)*'Exp with units conversion'!$G53,'Exp Database'!M53*'Exp with units conversion'!$G53))</f>
        <v>#REF!</v>
      </c>
      <c r="O53" s="229" t="e">
        <f>IF(OR('Exp Database'!N53=Lists!$G$2,'Exp Database'!N53=Lists!$G$3,'Exp Database'!N53=0),0,IF($F53=Lists!$G$2,('Exp Database'!N53/'Exp with units conversion'!$H53)*'Exp with units conversion'!$G53,'Exp Database'!N53*'Exp with units conversion'!$G53))</f>
        <v>#REF!</v>
      </c>
      <c r="P53" s="229" t="e">
        <f>IF(OR('Exp Database'!O53=Lists!$G$2,'Exp Database'!O53=Lists!$G$3,'Exp Database'!O53=0),0,IF($F53=Lists!$G$2,('Exp Database'!O53/'Exp with units conversion'!$H53)*'Exp with units conversion'!$G53,'Exp Database'!O53*'Exp with units conversion'!$G53))</f>
        <v>#REF!</v>
      </c>
      <c r="Q53" s="229" t="e">
        <f>IF(OR('Exp Database'!P53=Lists!$G$2,'Exp Database'!P53=Lists!$G$3,'Exp Database'!P53=0),0,IF($F53=Lists!$G$2,('Exp Database'!P53/'Exp with units conversion'!$H53)*'Exp with units conversion'!$G53,'Exp Database'!P53*'Exp with units conversion'!$G53))</f>
        <v>#REF!</v>
      </c>
      <c r="R53" s="229" t="e">
        <f>IF(OR('Exp Database'!Q53=Lists!$G$2,'Exp Database'!Q53=Lists!$G$3,'Exp Database'!Q53=0),0,IF($F53=Lists!$G$2,('Exp Database'!Q53/'Exp with units conversion'!$H53)*'Exp with units conversion'!$G53,'Exp Database'!Q53*'Exp with units conversion'!$G53))</f>
        <v>#REF!</v>
      </c>
      <c r="S53" s="229" t="e">
        <f>IF(OR('Exp Database'!R53=Lists!$G$2,'Exp Database'!R53=Lists!$G$3,'Exp Database'!R53=0),0,IF($F53=Lists!$G$2,('Exp Database'!R53/'Exp with units conversion'!$H53)*'Exp with units conversion'!$G53,'Exp Database'!R53*'Exp with units conversion'!$G53))</f>
        <v>#REF!</v>
      </c>
      <c r="T53" s="229" t="e">
        <f>IF(OR('Exp Database'!S53=Lists!$G$2,'Exp Database'!S53=Lists!$G$3,'Exp Database'!S53=0),0,IF($F53=Lists!$G$2,('Exp Database'!S53/'Exp with units conversion'!$H53)*'Exp with units conversion'!$G53,'Exp Database'!S53*'Exp with units conversion'!$G53))</f>
        <v>#REF!</v>
      </c>
      <c r="U53" s="229" t="e">
        <f>IF(OR('Exp Database'!T53=Lists!$G$2,'Exp Database'!T53=Lists!$G$3,'Exp Database'!T53=0),0,IF($F53=Lists!$G$2,('Exp Database'!T53/'Exp with units conversion'!$H53)*'Exp with units conversion'!$G53,'Exp Database'!T53*'Exp with units conversion'!$G53))</f>
        <v>#REF!</v>
      </c>
      <c r="V53" s="229" t="e">
        <f>IF(OR('Exp Database'!U53=Lists!$G$2,'Exp Database'!U53=Lists!$G$3,'Exp Database'!U53=0),0,IF($F53=Lists!$G$2,('Exp Database'!U53/'Exp with units conversion'!$H53)*'Exp with units conversion'!$G53,'Exp Database'!U53*'Exp with units conversion'!$G53))</f>
        <v>#REF!</v>
      </c>
      <c r="W53" s="229" t="e">
        <f>IF(OR('Exp Database'!V53=Lists!$G$2,'Exp Database'!V53=Lists!$G$3,'Exp Database'!V53=0),0,IF($F53=Lists!$G$2,('Exp Database'!V53/'Exp with units conversion'!$H53)*'Exp with units conversion'!$G53,'Exp Database'!V53*'Exp with units conversion'!$G53))</f>
        <v>#REF!</v>
      </c>
      <c r="X53" s="229" t="e">
        <f>IF(OR('Exp Database'!W53=Lists!$G$2,'Exp Database'!W53=Lists!$G$3,'Exp Database'!W53=0),0,IF($F53=Lists!$G$2,('Exp Database'!W53/'Exp with units conversion'!$H53)*'Exp with units conversion'!$G53,'Exp Database'!W53*'Exp with units conversion'!$G53))</f>
        <v>#REF!</v>
      </c>
      <c r="Y53" s="229" t="e">
        <f>IF(OR('Exp Database'!X53=Lists!$G$2,'Exp Database'!X53=Lists!$G$3,'Exp Database'!X53=0),0,IF($F53=Lists!$G$2,('Exp Database'!X53/'Exp with units conversion'!$H53)*'Exp with units conversion'!$G53,'Exp Database'!X53*'Exp with units conversion'!$G53))</f>
        <v>#REF!</v>
      </c>
      <c r="Z53" s="229" t="e">
        <f>IF(OR('Exp Database'!Y53=Lists!$G$2,'Exp Database'!Y53=Lists!$G$3,'Exp Database'!Y53=0),0,IF($F53=Lists!$G$2,('Exp Database'!Y53/'Exp with units conversion'!$H53)*'Exp with units conversion'!$G53,'Exp Database'!Y53*'Exp with units conversion'!$G53))</f>
        <v>#REF!</v>
      </c>
      <c r="AA53" s="229" t="e">
        <f>IF(OR('Exp Database'!Z53=Lists!$G$2,'Exp Database'!Z53=Lists!$G$3,'Exp Database'!Z53=0),0,IF($F53=Lists!$G$2,('Exp Database'!Z53/'Exp with units conversion'!$H53)*'Exp with units conversion'!$G53,'Exp Database'!Z53*'Exp with units conversion'!$G53))</f>
        <v>#REF!</v>
      </c>
      <c r="AB53" s="229" t="e">
        <f>IF(OR('Exp Database'!AA53=Lists!$G$2,'Exp Database'!AA53=Lists!$G$3,'Exp Database'!AA53=0),0,IF($F53=Lists!$G$2,('Exp Database'!AA53/'Exp with units conversion'!$H53)*'Exp with units conversion'!$G53,'Exp Database'!AA53*'Exp with units conversion'!$G53))</f>
        <v>#REF!</v>
      </c>
      <c r="AC53" s="229" t="e">
        <f>IF(OR('Exp Database'!AB53=Lists!$G$2,'Exp Database'!AB53=Lists!$G$3,'Exp Database'!AB53=0),0,IF($F53=Lists!$G$2,('Exp Database'!AB53/'Exp with units conversion'!$H53)*'Exp with units conversion'!$G53,'Exp Database'!AB53*'Exp with units conversion'!$G53))</f>
        <v>#REF!</v>
      </c>
      <c r="AD53" s="229" t="e">
        <f>IF(OR('Exp Database'!AC53=Lists!$G$2,'Exp Database'!AC53=Lists!$G$3,'Exp Database'!AC53=0),0,IF($F53=Lists!$G$2,('Exp Database'!AC53/'Exp with units conversion'!$H53)*'Exp with units conversion'!$G53,'Exp Database'!AC53*'Exp with units conversion'!$G53))</f>
        <v>#REF!</v>
      </c>
      <c r="AE53" s="229" t="e">
        <f>IF(OR('Exp Database'!AD53=Lists!$G$2,'Exp Database'!AD53=Lists!$G$3,'Exp Database'!AD53=0),0,IF($F53=Lists!$G$2,('Exp Database'!AD53/'Exp with units conversion'!$H53)*'Exp with units conversion'!$G53,'Exp Database'!AD53*'Exp with units conversion'!$G53))</f>
        <v>#REF!</v>
      </c>
      <c r="AG53" t="e">
        <f t="shared" si="1"/>
        <v>#REF!</v>
      </c>
      <c r="AH53" s="229" t="e">
        <f t="shared" si="2"/>
        <v>#REF!</v>
      </c>
      <c r="AI53" s="229" t="e">
        <f t="shared" si="3"/>
        <v>#REF!</v>
      </c>
      <c r="AJ53" s="229" t="e">
        <f t="shared" si="4"/>
        <v>#REF!</v>
      </c>
    </row>
    <row r="54" spans="2:36" ht="15.75" thickBot="1" x14ac:dyDescent="0.3">
      <c r="B54" t="e">
        <f t="shared" si="0"/>
        <v>#REF!</v>
      </c>
      <c r="C54" s="169" t="e">
        <f>'Exp Database'!C54</f>
        <v>#REF!</v>
      </c>
      <c r="D54" s="169">
        <f>'Exp Database'!D54</f>
        <v>2017</v>
      </c>
      <c r="E54" s="169" t="e">
        <f>'Exp Database'!E54</f>
        <v>#REF!</v>
      </c>
      <c r="F54" s="169" t="e">
        <f>'Exp Database'!F54</f>
        <v>#REF!</v>
      </c>
      <c r="G54" s="169" t="e">
        <f>IF('Exp Database'!G54="Units ( x 1)",1,IF('Exp Database'!G54="Thousands (x 1,000)",1000,IF('Exp Database'!G54="Millions (x 1,000,000)",1000000,)))</f>
        <v>#REF!</v>
      </c>
      <c r="H54" s="170" t="e">
        <f>IF('Exp Database'!H54&gt;0,'Exp Database'!H54,'Exp Database'!J54)</f>
        <v>#REF!</v>
      </c>
      <c r="I54" s="170" t="e">
        <f>'Exp Database'!H54</f>
        <v>#REF!</v>
      </c>
      <c r="J54" s="169" t="e">
        <f>'Exp Database'!I54</f>
        <v>#REF!</v>
      </c>
      <c r="K54" s="170" t="e">
        <f>'Exp Database'!J54</f>
        <v>#REF!</v>
      </c>
      <c r="L54" s="267" t="str">
        <f>'Exp Database'!K54</f>
        <v>PrEP for prisoners</v>
      </c>
      <c r="M54" s="229" t="str">
        <f>'Exp Database'!L54</f>
        <v>3.3.5</v>
      </c>
      <c r="N54" s="229" t="e">
        <f>IF(OR('Exp Database'!M54=Lists!$G$2,'Exp Database'!M54=Lists!$G$3,'Exp Database'!M54=0),0,IF($F54=Lists!$G$2,('Exp Database'!M54/'Exp with units conversion'!$H54)*'Exp with units conversion'!$G54,'Exp Database'!M54*'Exp with units conversion'!$G54))</f>
        <v>#REF!</v>
      </c>
      <c r="O54" s="229" t="e">
        <f>IF(OR('Exp Database'!N54=Lists!$G$2,'Exp Database'!N54=Lists!$G$3,'Exp Database'!N54=0),0,IF($F54=Lists!$G$2,('Exp Database'!N54/'Exp with units conversion'!$H54)*'Exp with units conversion'!$G54,'Exp Database'!N54*'Exp with units conversion'!$G54))</f>
        <v>#REF!</v>
      </c>
      <c r="P54" s="229" t="e">
        <f>IF(OR('Exp Database'!O54=Lists!$G$2,'Exp Database'!O54=Lists!$G$3,'Exp Database'!O54=0),0,IF($F54=Lists!$G$2,('Exp Database'!O54/'Exp with units conversion'!$H54)*'Exp with units conversion'!$G54,'Exp Database'!O54*'Exp with units conversion'!$G54))</f>
        <v>#REF!</v>
      </c>
      <c r="Q54" s="229" t="e">
        <f>IF(OR('Exp Database'!P54=Lists!$G$2,'Exp Database'!P54=Lists!$G$3,'Exp Database'!P54=0),0,IF($F54=Lists!$G$2,('Exp Database'!P54/'Exp with units conversion'!$H54)*'Exp with units conversion'!$G54,'Exp Database'!P54*'Exp with units conversion'!$G54))</f>
        <v>#REF!</v>
      </c>
      <c r="R54" s="229" t="e">
        <f>IF(OR('Exp Database'!Q54=Lists!$G$2,'Exp Database'!Q54=Lists!$G$3,'Exp Database'!Q54=0),0,IF($F54=Lists!$G$2,('Exp Database'!Q54/'Exp with units conversion'!$H54)*'Exp with units conversion'!$G54,'Exp Database'!Q54*'Exp with units conversion'!$G54))</f>
        <v>#REF!</v>
      </c>
      <c r="S54" s="229" t="e">
        <f>IF(OR('Exp Database'!R54=Lists!$G$2,'Exp Database'!R54=Lists!$G$3,'Exp Database'!R54=0),0,IF($F54=Lists!$G$2,('Exp Database'!R54/'Exp with units conversion'!$H54)*'Exp with units conversion'!$G54,'Exp Database'!R54*'Exp with units conversion'!$G54))</f>
        <v>#REF!</v>
      </c>
      <c r="T54" s="229" t="e">
        <f>IF(OR('Exp Database'!S54=Lists!$G$2,'Exp Database'!S54=Lists!$G$3,'Exp Database'!S54=0),0,IF($F54=Lists!$G$2,('Exp Database'!S54/'Exp with units conversion'!$H54)*'Exp with units conversion'!$G54,'Exp Database'!S54*'Exp with units conversion'!$G54))</f>
        <v>#REF!</v>
      </c>
      <c r="U54" s="229" t="e">
        <f>IF(OR('Exp Database'!T54=Lists!$G$2,'Exp Database'!T54=Lists!$G$3,'Exp Database'!T54=0),0,IF($F54=Lists!$G$2,('Exp Database'!T54/'Exp with units conversion'!$H54)*'Exp with units conversion'!$G54,'Exp Database'!T54*'Exp with units conversion'!$G54))</f>
        <v>#REF!</v>
      </c>
      <c r="V54" s="229" t="e">
        <f>IF(OR('Exp Database'!U54=Lists!$G$2,'Exp Database'!U54=Lists!$G$3,'Exp Database'!U54=0),0,IF($F54=Lists!$G$2,('Exp Database'!U54/'Exp with units conversion'!$H54)*'Exp with units conversion'!$G54,'Exp Database'!U54*'Exp with units conversion'!$G54))</f>
        <v>#REF!</v>
      </c>
      <c r="W54" s="229" t="e">
        <f>IF(OR('Exp Database'!V54=Lists!$G$2,'Exp Database'!V54=Lists!$G$3,'Exp Database'!V54=0),0,IF($F54=Lists!$G$2,('Exp Database'!V54/'Exp with units conversion'!$H54)*'Exp with units conversion'!$G54,'Exp Database'!V54*'Exp with units conversion'!$G54))</f>
        <v>#REF!</v>
      </c>
      <c r="X54" s="229" t="e">
        <f>IF(OR('Exp Database'!W54=Lists!$G$2,'Exp Database'!W54=Lists!$G$3,'Exp Database'!W54=0),0,IF($F54=Lists!$G$2,('Exp Database'!W54/'Exp with units conversion'!$H54)*'Exp with units conversion'!$G54,'Exp Database'!W54*'Exp with units conversion'!$G54))</f>
        <v>#REF!</v>
      </c>
      <c r="Y54" s="229" t="e">
        <f>IF(OR('Exp Database'!X54=Lists!$G$2,'Exp Database'!X54=Lists!$G$3,'Exp Database'!X54=0),0,IF($F54=Lists!$G$2,('Exp Database'!X54/'Exp with units conversion'!$H54)*'Exp with units conversion'!$G54,'Exp Database'!X54*'Exp with units conversion'!$G54))</f>
        <v>#REF!</v>
      </c>
      <c r="Z54" s="229" t="e">
        <f>IF(OR('Exp Database'!Y54=Lists!$G$2,'Exp Database'!Y54=Lists!$G$3,'Exp Database'!Y54=0),0,IF($F54=Lists!$G$2,('Exp Database'!Y54/'Exp with units conversion'!$H54)*'Exp with units conversion'!$G54,'Exp Database'!Y54*'Exp with units conversion'!$G54))</f>
        <v>#REF!</v>
      </c>
      <c r="AA54" s="229" t="e">
        <f>IF(OR('Exp Database'!Z54=Lists!$G$2,'Exp Database'!Z54=Lists!$G$3,'Exp Database'!Z54=0),0,IF($F54=Lists!$G$2,('Exp Database'!Z54/'Exp with units conversion'!$H54)*'Exp with units conversion'!$G54,'Exp Database'!Z54*'Exp with units conversion'!$G54))</f>
        <v>#REF!</v>
      </c>
      <c r="AB54" s="229" t="e">
        <f>IF(OR('Exp Database'!AA54=Lists!$G$2,'Exp Database'!AA54=Lists!$G$3,'Exp Database'!AA54=0),0,IF($F54=Lists!$G$2,('Exp Database'!AA54/'Exp with units conversion'!$H54)*'Exp with units conversion'!$G54,'Exp Database'!AA54*'Exp with units conversion'!$G54))</f>
        <v>#REF!</v>
      </c>
      <c r="AC54" s="229" t="e">
        <f>IF(OR('Exp Database'!AB54=Lists!$G$2,'Exp Database'!AB54=Lists!$G$3,'Exp Database'!AB54=0),0,IF($F54=Lists!$G$2,('Exp Database'!AB54/'Exp with units conversion'!$H54)*'Exp with units conversion'!$G54,'Exp Database'!AB54*'Exp with units conversion'!$G54))</f>
        <v>#REF!</v>
      </c>
      <c r="AD54" s="229" t="e">
        <f>IF(OR('Exp Database'!AC54=Lists!$G$2,'Exp Database'!AC54=Lists!$G$3,'Exp Database'!AC54=0),0,IF($F54=Lists!$G$2,('Exp Database'!AC54/'Exp with units conversion'!$H54)*'Exp with units conversion'!$G54,'Exp Database'!AC54*'Exp with units conversion'!$G54))</f>
        <v>#REF!</v>
      </c>
      <c r="AE54" s="229" t="e">
        <f>IF(OR('Exp Database'!AD54=Lists!$G$2,'Exp Database'!AD54=Lists!$G$3,'Exp Database'!AD54=0),0,IF($F54=Lists!$G$2,('Exp Database'!AD54/'Exp with units conversion'!$H54)*'Exp with units conversion'!$G54,'Exp Database'!AD54*'Exp with units conversion'!$G54))</f>
        <v>#REF!</v>
      </c>
      <c r="AG54" t="e">
        <f t="shared" si="1"/>
        <v>#REF!</v>
      </c>
      <c r="AH54" s="229" t="e">
        <f t="shared" si="2"/>
        <v>#REF!</v>
      </c>
      <c r="AI54" s="229" t="e">
        <f t="shared" si="3"/>
        <v>#REF!</v>
      </c>
      <c r="AJ54" s="229" t="e">
        <f t="shared" si="4"/>
        <v>#REF!</v>
      </c>
    </row>
    <row r="55" spans="2:36" ht="75.75" thickBot="1" x14ac:dyDescent="0.3">
      <c r="B55" t="e">
        <f t="shared" si="0"/>
        <v>#REF!</v>
      </c>
      <c r="C55" s="169" t="e">
        <f>'Exp Database'!C55</f>
        <v>#REF!</v>
      </c>
      <c r="D55" s="169">
        <f>'Exp Database'!D55</f>
        <v>2017</v>
      </c>
      <c r="E55" s="169" t="e">
        <f>'Exp Database'!E55</f>
        <v>#REF!</v>
      </c>
      <c r="F55" s="169" t="e">
        <f>'Exp Database'!F55</f>
        <v>#REF!</v>
      </c>
      <c r="G55" s="169" t="e">
        <f>IF('Exp Database'!G55="Units ( x 1)",1,IF('Exp Database'!G55="Thousands (x 1,000)",1000,IF('Exp Database'!G55="Millions (x 1,000,000)",1000000,)))</f>
        <v>#REF!</v>
      </c>
      <c r="H55" s="170" t="e">
        <f>IF('Exp Database'!H55&gt;0,'Exp Database'!H55,'Exp Database'!J55)</f>
        <v>#REF!</v>
      </c>
      <c r="I55" s="170" t="e">
        <f>'Exp Database'!H55</f>
        <v>#REF!</v>
      </c>
      <c r="J55" s="169" t="e">
        <f>'Exp Database'!I55</f>
        <v>#REF!</v>
      </c>
      <c r="K55" s="170" t="e">
        <f>'Exp Database'!J55</f>
        <v>#REF!</v>
      </c>
      <c r="L55" s="267" t="str">
        <f>'Exp Database'!K55</f>
        <v>PrEP for young women and adolescent girls in high-prevalence countries</v>
      </c>
      <c r="M55" s="229" t="str">
        <f>'Exp Database'!L55</f>
        <v>3.3.6</v>
      </c>
      <c r="N55" s="229" t="e">
        <f>IF(OR('Exp Database'!M55=Lists!$G$2,'Exp Database'!M55=Lists!$G$3,'Exp Database'!M55=0),0,IF($F55=Lists!$G$2,('Exp Database'!M55/'Exp with units conversion'!$H55)*'Exp with units conversion'!$G55,'Exp Database'!M55*'Exp with units conversion'!$G55))</f>
        <v>#REF!</v>
      </c>
      <c r="O55" s="229" t="e">
        <f>IF(OR('Exp Database'!N55=Lists!$G$2,'Exp Database'!N55=Lists!$G$3,'Exp Database'!N55=0),0,IF($F55=Lists!$G$2,('Exp Database'!N55/'Exp with units conversion'!$H55)*'Exp with units conversion'!$G55,'Exp Database'!N55*'Exp with units conversion'!$G55))</f>
        <v>#REF!</v>
      </c>
      <c r="P55" s="229" t="e">
        <f>IF(OR('Exp Database'!O55=Lists!$G$2,'Exp Database'!O55=Lists!$G$3,'Exp Database'!O55=0),0,IF($F55=Lists!$G$2,('Exp Database'!O55/'Exp with units conversion'!$H55)*'Exp with units conversion'!$G55,'Exp Database'!O55*'Exp with units conversion'!$G55))</f>
        <v>#REF!</v>
      </c>
      <c r="Q55" s="229" t="e">
        <f>IF(OR('Exp Database'!P55=Lists!$G$2,'Exp Database'!P55=Lists!$G$3,'Exp Database'!P55=0),0,IF($F55=Lists!$G$2,('Exp Database'!P55/'Exp with units conversion'!$H55)*'Exp with units conversion'!$G55,'Exp Database'!P55*'Exp with units conversion'!$G55))</f>
        <v>#REF!</v>
      </c>
      <c r="R55" s="229" t="e">
        <f>IF(OR('Exp Database'!Q55=Lists!$G$2,'Exp Database'!Q55=Lists!$G$3,'Exp Database'!Q55=0),0,IF($F55=Lists!$G$2,('Exp Database'!Q55/'Exp with units conversion'!$H55)*'Exp with units conversion'!$G55,'Exp Database'!Q55*'Exp with units conversion'!$G55))</f>
        <v>#REF!</v>
      </c>
      <c r="S55" s="229" t="e">
        <f>IF(OR('Exp Database'!R55=Lists!$G$2,'Exp Database'!R55=Lists!$G$3,'Exp Database'!R55=0),0,IF($F55=Lists!$G$2,('Exp Database'!R55/'Exp with units conversion'!$H55)*'Exp with units conversion'!$G55,'Exp Database'!R55*'Exp with units conversion'!$G55))</f>
        <v>#REF!</v>
      </c>
      <c r="T55" s="229" t="e">
        <f>IF(OR('Exp Database'!S55=Lists!$G$2,'Exp Database'!S55=Lists!$G$3,'Exp Database'!S55=0),0,IF($F55=Lists!$G$2,('Exp Database'!S55/'Exp with units conversion'!$H55)*'Exp with units conversion'!$G55,'Exp Database'!S55*'Exp with units conversion'!$G55))</f>
        <v>#REF!</v>
      </c>
      <c r="U55" s="229" t="e">
        <f>IF(OR('Exp Database'!T55=Lists!$G$2,'Exp Database'!T55=Lists!$G$3,'Exp Database'!T55=0),0,IF($F55=Lists!$G$2,('Exp Database'!T55/'Exp with units conversion'!$H55)*'Exp with units conversion'!$G55,'Exp Database'!T55*'Exp with units conversion'!$G55))</f>
        <v>#REF!</v>
      </c>
      <c r="V55" s="229" t="e">
        <f>IF(OR('Exp Database'!U55=Lists!$G$2,'Exp Database'!U55=Lists!$G$3,'Exp Database'!U55=0),0,IF($F55=Lists!$G$2,('Exp Database'!U55/'Exp with units conversion'!$H55)*'Exp with units conversion'!$G55,'Exp Database'!U55*'Exp with units conversion'!$G55))</f>
        <v>#REF!</v>
      </c>
      <c r="W55" s="229" t="e">
        <f>IF(OR('Exp Database'!V55=Lists!$G$2,'Exp Database'!V55=Lists!$G$3,'Exp Database'!V55=0),0,IF($F55=Lists!$G$2,('Exp Database'!V55/'Exp with units conversion'!$H55)*'Exp with units conversion'!$G55,'Exp Database'!V55*'Exp with units conversion'!$G55))</f>
        <v>#REF!</v>
      </c>
      <c r="X55" s="229" t="e">
        <f>IF(OR('Exp Database'!W55=Lists!$G$2,'Exp Database'!W55=Lists!$G$3,'Exp Database'!W55=0),0,IF($F55=Lists!$G$2,('Exp Database'!W55/'Exp with units conversion'!$H55)*'Exp with units conversion'!$G55,'Exp Database'!W55*'Exp with units conversion'!$G55))</f>
        <v>#REF!</v>
      </c>
      <c r="Y55" s="229" t="e">
        <f>IF(OR('Exp Database'!X55=Lists!$G$2,'Exp Database'!X55=Lists!$G$3,'Exp Database'!X55=0),0,IF($F55=Lists!$G$2,('Exp Database'!X55/'Exp with units conversion'!$H55)*'Exp with units conversion'!$G55,'Exp Database'!X55*'Exp with units conversion'!$G55))</f>
        <v>#REF!</v>
      </c>
      <c r="Z55" s="229" t="e">
        <f>IF(OR('Exp Database'!Y55=Lists!$G$2,'Exp Database'!Y55=Lists!$G$3,'Exp Database'!Y55=0),0,IF($F55=Lists!$G$2,('Exp Database'!Y55/'Exp with units conversion'!$H55)*'Exp with units conversion'!$G55,'Exp Database'!Y55*'Exp with units conversion'!$G55))</f>
        <v>#REF!</v>
      </c>
      <c r="AA55" s="229" t="e">
        <f>IF(OR('Exp Database'!Z55=Lists!$G$2,'Exp Database'!Z55=Lists!$G$3,'Exp Database'!Z55=0),0,IF($F55=Lists!$G$2,('Exp Database'!Z55/'Exp with units conversion'!$H55)*'Exp with units conversion'!$G55,'Exp Database'!Z55*'Exp with units conversion'!$G55))</f>
        <v>#REF!</v>
      </c>
      <c r="AB55" s="229" t="e">
        <f>IF(OR('Exp Database'!AA55=Lists!$G$2,'Exp Database'!AA55=Lists!$G$3,'Exp Database'!AA55=0),0,IF($F55=Lists!$G$2,('Exp Database'!AA55/'Exp with units conversion'!$H55)*'Exp with units conversion'!$G55,'Exp Database'!AA55*'Exp with units conversion'!$G55))</f>
        <v>#REF!</v>
      </c>
      <c r="AC55" s="229" t="e">
        <f>IF(OR('Exp Database'!AB55=Lists!$G$2,'Exp Database'!AB55=Lists!$G$3,'Exp Database'!AB55=0),0,IF($F55=Lists!$G$2,('Exp Database'!AB55/'Exp with units conversion'!$H55)*'Exp with units conversion'!$G55,'Exp Database'!AB55*'Exp with units conversion'!$G55))</f>
        <v>#REF!</v>
      </c>
      <c r="AD55" s="229" t="e">
        <f>IF(OR('Exp Database'!AC55=Lists!$G$2,'Exp Database'!AC55=Lists!$G$3,'Exp Database'!AC55=0),0,IF($F55=Lists!$G$2,('Exp Database'!AC55/'Exp with units conversion'!$H55)*'Exp with units conversion'!$G55,'Exp Database'!AC55*'Exp with units conversion'!$G55))</f>
        <v>#REF!</v>
      </c>
      <c r="AE55" s="229" t="e">
        <f>IF(OR('Exp Database'!AD55=Lists!$G$2,'Exp Database'!AD55=Lists!$G$3,'Exp Database'!AD55=0),0,IF($F55=Lists!$G$2,('Exp Database'!AD55/'Exp with units conversion'!$H55)*'Exp with units conversion'!$G55,'Exp Database'!AD55*'Exp with units conversion'!$G55))</f>
        <v>#REF!</v>
      </c>
      <c r="AG55" t="e">
        <f t="shared" si="1"/>
        <v>#REF!</v>
      </c>
      <c r="AH55" s="229" t="e">
        <f t="shared" si="2"/>
        <v>#REF!</v>
      </c>
      <c r="AI55" s="229" t="e">
        <f t="shared" si="3"/>
        <v>#REF!</v>
      </c>
      <c r="AJ55" s="229" t="e">
        <f t="shared" si="4"/>
        <v>#REF!</v>
      </c>
    </row>
    <row r="56" spans="2:36" ht="60.75" thickBot="1" x14ac:dyDescent="0.3">
      <c r="B56" t="e">
        <f t="shared" si="0"/>
        <v>#REF!</v>
      </c>
      <c r="C56" s="169" t="e">
        <f>'Exp Database'!C56</f>
        <v>#REF!</v>
      </c>
      <c r="D56" s="169">
        <f>'Exp Database'!D56</f>
        <v>2017</v>
      </c>
      <c r="E56" s="169" t="e">
        <f>'Exp Database'!E56</f>
        <v>#REF!</v>
      </c>
      <c r="F56" s="169" t="e">
        <f>'Exp Database'!F56</f>
        <v>#REF!</v>
      </c>
      <c r="G56" s="169" t="e">
        <f>IF('Exp Database'!G56="Units ( x 1)",1,IF('Exp Database'!G56="Thousands (x 1,000)",1000,IF('Exp Database'!G56="Millions (x 1,000,000)",1000000,)))</f>
        <v>#REF!</v>
      </c>
      <c r="H56" s="170" t="e">
        <f>IF('Exp Database'!H56&gt;0,'Exp Database'!H56,'Exp Database'!J56)</f>
        <v>#REF!</v>
      </c>
      <c r="I56" s="170" t="e">
        <f>'Exp Database'!H56</f>
        <v>#REF!</v>
      </c>
      <c r="J56" s="169" t="e">
        <f>'Exp Database'!I56</f>
        <v>#REF!</v>
      </c>
      <c r="K56" s="170" t="e">
        <f>'Exp Database'!J56</f>
        <v>#REF!</v>
      </c>
      <c r="L56" s="267" t="str">
        <f>'Exp Database'!K56</f>
        <v>Pre-exposure prophylaxis for serodiscordant couples</v>
      </c>
      <c r="M56" s="229" t="str">
        <f>'Exp Database'!L56</f>
        <v>3.3.7</v>
      </c>
      <c r="N56" s="229" t="e">
        <f>IF(OR('Exp Database'!M56=Lists!$G$2,'Exp Database'!M56=Lists!$G$3,'Exp Database'!M56=0),0,IF($F56=Lists!$G$2,('Exp Database'!M56/'Exp with units conversion'!$H56)*'Exp with units conversion'!$G56,'Exp Database'!M56*'Exp with units conversion'!$G56))</f>
        <v>#REF!</v>
      </c>
      <c r="O56" s="229" t="e">
        <f>IF(OR('Exp Database'!N56=Lists!$G$2,'Exp Database'!N56=Lists!$G$3,'Exp Database'!N56=0),0,IF($F56=Lists!$G$2,('Exp Database'!N56/'Exp with units conversion'!$H56)*'Exp with units conversion'!$G56,'Exp Database'!N56*'Exp with units conversion'!$G56))</f>
        <v>#REF!</v>
      </c>
      <c r="P56" s="229" t="e">
        <f>IF(OR('Exp Database'!O56=Lists!$G$2,'Exp Database'!O56=Lists!$G$3,'Exp Database'!O56=0),0,IF($F56=Lists!$G$2,('Exp Database'!O56/'Exp with units conversion'!$H56)*'Exp with units conversion'!$G56,'Exp Database'!O56*'Exp with units conversion'!$G56))</f>
        <v>#REF!</v>
      </c>
      <c r="Q56" s="229" t="e">
        <f>IF(OR('Exp Database'!P56=Lists!$G$2,'Exp Database'!P56=Lists!$G$3,'Exp Database'!P56=0),0,IF($F56=Lists!$G$2,('Exp Database'!P56/'Exp with units conversion'!$H56)*'Exp with units conversion'!$G56,'Exp Database'!P56*'Exp with units conversion'!$G56))</f>
        <v>#REF!</v>
      </c>
      <c r="R56" s="229" t="e">
        <f>IF(OR('Exp Database'!Q56=Lists!$G$2,'Exp Database'!Q56=Lists!$G$3,'Exp Database'!Q56=0),0,IF($F56=Lists!$G$2,('Exp Database'!Q56/'Exp with units conversion'!$H56)*'Exp with units conversion'!$G56,'Exp Database'!Q56*'Exp with units conversion'!$G56))</f>
        <v>#REF!</v>
      </c>
      <c r="S56" s="229" t="e">
        <f>IF(OR('Exp Database'!R56=Lists!$G$2,'Exp Database'!R56=Lists!$G$3,'Exp Database'!R56=0),0,IF($F56=Lists!$G$2,('Exp Database'!R56/'Exp with units conversion'!$H56)*'Exp with units conversion'!$G56,'Exp Database'!R56*'Exp with units conversion'!$G56))</f>
        <v>#REF!</v>
      </c>
      <c r="T56" s="229" t="e">
        <f>IF(OR('Exp Database'!S56=Lists!$G$2,'Exp Database'!S56=Lists!$G$3,'Exp Database'!S56=0),0,IF($F56=Lists!$G$2,('Exp Database'!S56/'Exp with units conversion'!$H56)*'Exp with units conversion'!$G56,'Exp Database'!S56*'Exp with units conversion'!$G56))</f>
        <v>#REF!</v>
      </c>
      <c r="U56" s="229" t="e">
        <f>IF(OR('Exp Database'!T56=Lists!$G$2,'Exp Database'!T56=Lists!$G$3,'Exp Database'!T56=0),0,IF($F56=Lists!$G$2,('Exp Database'!T56/'Exp with units conversion'!$H56)*'Exp with units conversion'!$G56,'Exp Database'!T56*'Exp with units conversion'!$G56))</f>
        <v>#REF!</v>
      </c>
      <c r="V56" s="229" t="e">
        <f>IF(OR('Exp Database'!U56=Lists!$G$2,'Exp Database'!U56=Lists!$G$3,'Exp Database'!U56=0),0,IF($F56=Lists!$G$2,('Exp Database'!U56/'Exp with units conversion'!$H56)*'Exp with units conversion'!$G56,'Exp Database'!U56*'Exp with units conversion'!$G56))</f>
        <v>#REF!</v>
      </c>
      <c r="W56" s="229" t="e">
        <f>IF(OR('Exp Database'!V56=Lists!$G$2,'Exp Database'!V56=Lists!$G$3,'Exp Database'!V56=0),0,IF($F56=Lists!$G$2,('Exp Database'!V56/'Exp with units conversion'!$H56)*'Exp with units conversion'!$G56,'Exp Database'!V56*'Exp with units conversion'!$G56))</f>
        <v>#REF!</v>
      </c>
      <c r="X56" s="229" t="e">
        <f>IF(OR('Exp Database'!W56=Lists!$G$2,'Exp Database'!W56=Lists!$G$3,'Exp Database'!W56=0),0,IF($F56=Lists!$G$2,('Exp Database'!W56/'Exp with units conversion'!$H56)*'Exp with units conversion'!$G56,'Exp Database'!W56*'Exp with units conversion'!$G56))</f>
        <v>#REF!</v>
      </c>
      <c r="Y56" s="229" t="e">
        <f>IF(OR('Exp Database'!X56=Lists!$G$2,'Exp Database'!X56=Lists!$G$3,'Exp Database'!X56=0),0,IF($F56=Lists!$G$2,('Exp Database'!X56/'Exp with units conversion'!$H56)*'Exp with units conversion'!$G56,'Exp Database'!X56*'Exp with units conversion'!$G56))</f>
        <v>#REF!</v>
      </c>
      <c r="Z56" s="229" t="e">
        <f>IF(OR('Exp Database'!Y56=Lists!$G$2,'Exp Database'!Y56=Lists!$G$3,'Exp Database'!Y56=0),0,IF($F56=Lists!$G$2,('Exp Database'!Y56/'Exp with units conversion'!$H56)*'Exp with units conversion'!$G56,'Exp Database'!Y56*'Exp with units conversion'!$G56))</f>
        <v>#REF!</v>
      </c>
      <c r="AA56" s="229" t="e">
        <f>IF(OR('Exp Database'!Z56=Lists!$G$2,'Exp Database'!Z56=Lists!$G$3,'Exp Database'!Z56=0),0,IF($F56=Lists!$G$2,('Exp Database'!Z56/'Exp with units conversion'!$H56)*'Exp with units conversion'!$G56,'Exp Database'!Z56*'Exp with units conversion'!$G56))</f>
        <v>#REF!</v>
      </c>
      <c r="AB56" s="229" t="e">
        <f>IF(OR('Exp Database'!AA56=Lists!$G$2,'Exp Database'!AA56=Lists!$G$3,'Exp Database'!AA56=0),0,IF($F56=Lists!$G$2,('Exp Database'!AA56/'Exp with units conversion'!$H56)*'Exp with units conversion'!$G56,'Exp Database'!AA56*'Exp with units conversion'!$G56))</f>
        <v>#REF!</v>
      </c>
      <c r="AC56" s="229" t="e">
        <f>IF(OR('Exp Database'!AB56=Lists!$G$2,'Exp Database'!AB56=Lists!$G$3,'Exp Database'!AB56=0),0,IF($F56=Lists!$G$2,('Exp Database'!AB56/'Exp with units conversion'!$H56)*'Exp with units conversion'!$G56,'Exp Database'!AB56*'Exp with units conversion'!$G56))</f>
        <v>#REF!</v>
      </c>
      <c r="AD56" s="229" t="e">
        <f>IF(OR('Exp Database'!AC56=Lists!$G$2,'Exp Database'!AC56=Lists!$G$3,'Exp Database'!AC56=0),0,IF($F56=Lists!$G$2,('Exp Database'!AC56/'Exp with units conversion'!$H56)*'Exp with units conversion'!$G56,'Exp Database'!AC56*'Exp with units conversion'!$G56))</f>
        <v>#REF!</v>
      </c>
      <c r="AE56" s="229" t="e">
        <f>IF(OR('Exp Database'!AD56=Lists!$G$2,'Exp Database'!AD56=Lists!$G$3,'Exp Database'!AD56=0),0,IF($F56=Lists!$G$2,('Exp Database'!AD56/'Exp with units conversion'!$H56)*'Exp with units conversion'!$G56,'Exp Database'!AD56*'Exp with units conversion'!$G56))</f>
        <v>#REF!</v>
      </c>
      <c r="AG56" t="e">
        <f t="shared" si="1"/>
        <v>#REF!</v>
      </c>
      <c r="AH56" s="229" t="e">
        <f t="shared" si="2"/>
        <v>#REF!</v>
      </c>
      <c r="AI56" s="229" t="e">
        <f t="shared" si="3"/>
        <v>#REF!</v>
      </c>
      <c r="AJ56" s="229" t="e">
        <f t="shared" si="4"/>
        <v>#REF!</v>
      </c>
    </row>
    <row r="57" spans="2:36" ht="75.75" thickBot="1" x14ac:dyDescent="0.3">
      <c r="B57" t="e">
        <f t="shared" si="0"/>
        <v>#REF!</v>
      </c>
      <c r="C57" s="169" t="e">
        <f>'Exp Database'!C57</f>
        <v>#REF!</v>
      </c>
      <c r="D57" s="169">
        <f>'Exp Database'!D57</f>
        <v>2017</v>
      </c>
      <c r="E57" s="169" t="e">
        <f>'Exp Database'!E57</f>
        <v>#REF!</v>
      </c>
      <c r="F57" s="169" t="e">
        <f>'Exp Database'!F57</f>
        <v>#REF!</v>
      </c>
      <c r="G57" s="169" t="e">
        <f>IF('Exp Database'!G57="Units ( x 1)",1,IF('Exp Database'!G57="Thousands (x 1,000)",1000,IF('Exp Database'!G57="Millions (x 1,000,000)",1000000,)))</f>
        <v>#REF!</v>
      </c>
      <c r="H57" s="170" t="e">
        <f>IF('Exp Database'!H57&gt;0,'Exp Database'!H57,'Exp Database'!J57)</f>
        <v>#REF!</v>
      </c>
      <c r="I57" s="170" t="e">
        <f>'Exp Database'!H57</f>
        <v>#REF!</v>
      </c>
      <c r="J57" s="169" t="e">
        <f>'Exp Database'!I57</f>
        <v>#REF!</v>
      </c>
      <c r="K57" s="170" t="e">
        <f>'Exp Database'!J57</f>
        <v>#REF!</v>
      </c>
      <c r="L57" s="267" t="str">
        <f>'Exp Database'!K57</f>
        <v>Voluntary medical male circumcision (VMMC) in high prevalence countries</v>
      </c>
      <c r="M57" s="229">
        <f>'Exp Database'!L57</f>
        <v>3.4</v>
      </c>
      <c r="N57" s="229" t="e">
        <f>IF(OR('Exp Database'!M57=Lists!$G$2,'Exp Database'!M57=Lists!$G$3,'Exp Database'!M57=0),0,IF($F57=Lists!$G$2,('Exp Database'!M57/'Exp with units conversion'!$H57)*'Exp with units conversion'!$G57,'Exp Database'!M57*'Exp with units conversion'!$G57))</f>
        <v>#REF!</v>
      </c>
      <c r="O57" s="229" t="e">
        <f>IF(OR('Exp Database'!N57=Lists!$G$2,'Exp Database'!N57=Lists!$G$3,'Exp Database'!N57=0),0,IF($F57=Lists!$G$2,('Exp Database'!N57/'Exp with units conversion'!$H57)*'Exp with units conversion'!$G57,'Exp Database'!N57*'Exp with units conversion'!$G57))</f>
        <v>#REF!</v>
      </c>
      <c r="P57" s="229" t="e">
        <f>IF(OR('Exp Database'!O57=Lists!$G$2,'Exp Database'!O57=Lists!$G$3,'Exp Database'!O57=0),0,IF($F57=Lists!$G$2,('Exp Database'!O57/'Exp with units conversion'!$H57)*'Exp with units conversion'!$G57,'Exp Database'!O57*'Exp with units conversion'!$G57))</f>
        <v>#REF!</v>
      </c>
      <c r="Q57" s="229" t="e">
        <f>IF(OR('Exp Database'!P57=Lists!$G$2,'Exp Database'!P57=Lists!$G$3,'Exp Database'!P57=0),0,IF($F57=Lists!$G$2,('Exp Database'!P57/'Exp with units conversion'!$H57)*'Exp with units conversion'!$G57,'Exp Database'!P57*'Exp with units conversion'!$G57))</f>
        <v>#REF!</v>
      </c>
      <c r="R57" s="229" t="e">
        <f>IF(OR('Exp Database'!Q57=Lists!$G$2,'Exp Database'!Q57=Lists!$G$3,'Exp Database'!Q57=0),0,IF($F57=Lists!$G$2,('Exp Database'!Q57/'Exp with units conversion'!$H57)*'Exp with units conversion'!$G57,'Exp Database'!Q57*'Exp with units conversion'!$G57))</f>
        <v>#REF!</v>
      </c>
      <c r="S57" s="229" t="e">
        <f>IF(OR('Exp Database'!R57=Lists!$G$2,'Exp Database'!R57=Lists!$G$3,'Exp Database'!R57=0),0,IF($F57=Lists!$G$2,('Exp Database'!R57/'Exp with units conversion'!$H57)*'Exp with units conversion'!$G57,'Exp Database'!R57*'Exp with units conversion'!$G57))</f>
        <v>#REF!</v>
      </c>
      <c r="T57" s="229" t="e">
        <f>IF(OR('Exp Database'!S57=Lists!$G$2,'Exp Database'!S57=Lists!$G$3,'Exp Database'!S57=0),0,IF($F57=Lists!$G$2,('Exp Database'!S57/'Exp with units conversion'!$H57)*'Exp with units conversion'!$G57,'Exp Database'!S57*'Exp with units conversion'!$G57))</f>
        <v>#REF!</v>
      </c>
      <c r="U57" s="229" t="e">
        <f>IF(OR('Exp Database'!T57=Lists!$G$2,'Exp Database'!T57=Lists!$G$3,'Exp Database'!T57=0),0,IF($F57=Lists!$G$2,('Exp Database'!T57/'Exp with units conversion'!$H57)*'Exp with units conversion'!$G57,'Exp Database'!T57*'Exp with units conversion'!$G57))</f>
        <v>#REF!</v>
      </c>
      <c r="V57" s="229" t="e">
        <f>IF(OR('Exp Database'!U57=Lists!$G$2,'Exp Database'!U57=Lists!$G$3,'Exp Database'!U57=0),0,IF($F57=Lists!$G$2,('Exp Database'!U57/'Exp with units conversion'!$H57)*'Exp with units conversion'!$G57,'Exp Database'!U57*'Exp with units conversion'!$G57))</f>
        <v>#REF!</v>
      </c>
      <c r="W57" s="229" t="e">
        <f>IF(OR('Exp Database'!V57=Lists!$G$2,'Exp Database'!V57=Lists!$G$3,'Exp Database'!V57=0),0,IF($F57=Lists!$G$2,('Exp Database'!V57/'Exp with units conversion'!$H57)*'Exp with units conversion'!$G57,'Exp Database'!V57*'Exp with units conversion'!$G57))</f>
        <v>#REF!</v>
      </c>
      <c r="X57" s="229" t="e">
        <f>IF(OR('Exp Database'!W57=Lists!$G$2,'Exp Database'!W57=Lists!$G$3,'Exp Database'!W57=0),0,IF($F57=Lists!$G$2,('Exp Database'!W57/'Exp with units conversion'!$H57)*'Exp with units conversion'!$G57,'Exp Database'!W57*'Exp with units conversion'!$G57))</f>
        <v>#REF!</v>
      </c>
      <c r="Y57" s="229" t="e">
        <f>IF(OR('Exp Database'!X57=Lists!$G$2,'Exp Database'!X57=Lists!$G$3,'Exp Database'!X57=0),0,IF($F57=Lists!$G$2,('Exp Database'!X57/'Exp with units conversion'!$H57)*'Exp with units conversion'!$G57,'Exp Database'!X57*'Exp with units conversion'!$G57))</f>
        <v>#REF!</v>
      </c>
      <c r="Z57" s="229" t="e">
        <f>IF(OR('Exp Database'!Y57=Lists!$G$2,'Exp Database'!Y57=Lists!$G$3,'Exp Database'!Y57=0),0,IF($F57=Lists!$G$2,('Exp Database'!Y57/'Exp with units conversion'!$H57)*'Exp with units conversion'!$G57,'Exp Database'!Y57*'Exp with units conversion'!$G57))</f>
        <v>#REF!</v>
      </c>
      <c r="AA57" s="229" t="e">
        <f>IF(OR('Exp Database'!Z57=Lists!$G$2,'Exp Database'!Z57=Lists!$G$3,'Exp Database'!Z57=0),0,IF($F57=Lists!$G$2,('Exp Database'!Z57/'Exp with units conversion'!$H57)*'Exp with units conversion'!$G57,'Exp Database'!Z57*'Exp with units conversion'!$G57))</f>
        <v>#REF!</v>
      </c>
      <c r="AB57" s="229" t="e">
        <f>IF(OR('Exp Database'!AA57=Lists!$G$2,'Exp Database'!AA57=Lists!$G$3,'Exp Database'!AA57=0),0,IF($F57=Lists!$G$2,('Exp Database'!AA57/'Exp with units conversion'!$H57)*'Exp with units conversion'!$G57,'Exp Database'!AA57*'Exp with units conversion'!$G57))</f>
        <v>#REF!</v>
      </c>
      <c r="AC57" s="229" t="e">
        <f>IF(OR('Exp Database'!AB57=Lists!$G$2,'Exp Database'!AB57=Lists!$G$3,'Exp Database'!AB57=0),0,IF($F57=Lists!$G$2,('Exp Database'!AB57/'Exp with units conversion'!$H57)*'Exp with units conversion'!$G57,'Exp Database'!AB57*'Exp with units conversion'!$G57))</f>
        <v>#REF!</v>
      </c>
      <c r="AD57" s="229" t="e">
        <f>IF(OR('Exp Database'!AC57=Lists!$G$2,'Exp Database'!AC57=Lists!$G$3,'Exp Database'!AC57=0),0,IF($F57=Lists!$G$2,('Exp Database'!AC57/'Exp with units conversion'!$H57)*'Exp with units conversion'!$G57,'Exp Database'!AC57*'Exp with units conversion'!$G57))</f>
        <v>#REF!</v>
      </c>
      <c r="AE57" s="229" t="e">
        <f>IF(OR('Exp Database'!AD57=Lists!$G$2,'Exp Database'!AD57=Lists!$G$3,'Exp Database'!AD57=0),0,IF($F57=Lists!$G$2,('Exp Database'!AD57/'Exp with units conversion'!$H57)*'Exp with units conversion'!$G57,'Exp Database'!AD57*'Exp with units conversion'!$G57))</f>
        <v>#REF!</v>
      </c>
      <c r="AG57" t="e">
        <f t="shared" si="1"/>
        <v>#REF!</v>
      </c>
      <c r="AH57" s="229" t="e">
        <f t="shared" si="2"/>
        <v>#REF!</v>
      </c>
      <c r="AI57" s="229" t="e">
        <f t="shared" si="3"/>
        <v>#REF!</v>
      </c>
      <c r="AJ57" s="229" t="e">
        <f t="shared" si="4"/>
        <v>#REF!</v>
      </c>
    </row>
    <row r="58" spans="2:36" ht="120.75" thickBot="1" x14ac:dyDescent="0.3">
      <c r="B58" t="e">
        <f t="shared" si="0"/>
        <v>#REF!</v>
      </c>
      <c r="C58" s="169" t="e">
        <f>'Exp Database'!C58</f>
        <v>#REF!</v>
      </c>
      <c r="D58" s="169">
        <f>'Exp Database'!D58</f>
        <v>2017</v>
      </c>
      <c r="E58" s="169" t="e">
        <f>'Exp Database'!E58</f>
        <v>#REF!</v>
      </c>
      <c r="F58" s="169" t="e">
        <f>'Exp Database'!F58</f>
        <v>#REF!</v>
      </c>
      <c r="G58" s="169" t="e">
        <f>IF('Exp Database'!G58="Units ( x 1)",1,IF('Exp Database'!G58="Thousands (x 1,000)",1000,IF('Exp Database'!G58="Millions (x 1,000,000)",1000000,)))</f>
        <v>#REF!</v>
      </c>
      <c r="H58" s="170" t="e">
        <f>IF('Exp Database'!H58&gt;0,'Exp Database'!H58,'Exp Database'!J58)</f>
        <v>#REF!</v>
      </c>
      <c r="I58" s="170" t="e">
        <f>'Exp Database'!H58</f>
        <v>#REF!</v>
      </c>
      <c r="J58" s="169" t="e">
        <f>'Exp Database'!I58</f>
        <v>#REF!</v>
      </c>
      <c r="K58" s="170" t="e">
        <f>'Exp Database'!J58</f>
        <v>#REF!</v>
      </c>
      <c r="L58" s="267" t="str">
        <f>'Exp Database'!K58</f>
        <v>Prevention, promotion of testing and linkage to care programmes for gay men and other men who have sex with men (MSM),</v>
      </c>
      <c r="M58" s="229">
        <f>'Exp Database'!L58</f>
        <v>3.5</v>
      </c>
      <c r="N58" s="229" t="e">
        <f>IF(OR('Exp Database'!M58=Lists!$G$2,'Exp Database'!M58=Lists!$G$3,'Exp Database'!M58=0),0,IF($F58=Lists!$G$2,('Exp Database'!M58/'Exp with units conversion'!$H58)*'Exp with units conversion'!$G58,'Exp Database'!M58*'Exp with units conversion'!$G58))</f>
        <v>#REF!</v>
      </c>
      <c r="O58" s="229" t="e">
        <f>IF(OR('Exp Database'!N58=Lists!$G$2,'Exp Database'!N58=Lists!$G$3,'Exp Database'!N58=0),0,IF($F58=Lists!$G$2,('Exp Database'!N58/'Exp with units conversion'!$H58)*'Exp with units conversion'!$G58,'Exp Database'!N58*'Exp with units conversion'!$G58))</f>
        <v>#REF!</v>
      </c>
      <c r="P58" s="229" t="e">
        <f>IF(OR('Exp Database'!O58=Lists!$G$2,'Exp Database'!O58=Lists!$G$3,'Exp Database'!O58=0),0,IF($F58=Lists!$G$2,('Exp Database'!O58/'Exp with units conversion'!$H58)*'Exp with units conversion'!$G58,'Exp Database'!O58*'Exp with units conversion'!$G58))</f>
        <v>#REF!</v>
      </c>
      <c r="Q58" s="229" t="e">
        <f>IF(OR('Exp Database'!P58=Lists!$G$2,'Exp Database'!P58=Lists!$G$3,'Exp Database'!P58=0),0,IF($F58=Lists!$G$2,('Exp Database'!P58/'Exp with units conversion'!$H58)*'Exp with units conversion'!$G58,'Exp Database'!P58*'Exp with units conversion'!$G58))</f>
        <v>#REF!</v>
      </c>
      <c r="R58" s="229" t="e">
        <f>IF(OR('Exp Database'!Q58=Lists!$G$2,'Exp Database'!Q58=Lists!$G$3,'Exp Database'!Q58=0),0,IF($F58=Lists!$G$2,('Exp Database'!Q58/'Exp with units conversion'!$H58)*'Exp with units conversion'!$G58,'Exp Database'!Q58*'Exp with units conversion'!$G58))</f>
        <v>#REF!</v>
      </c>
      <c r="S58" s="229" t="e">
        <f>IF(OR('Exp Database'!R58=Lists!$G$2,'Exp Database'!R58=Lists!$G$3,'Exp Database'!R58=0),0,IF($F58=Lists!$G$2,('Exp Database'!R58/'Exp with units conversion'!$H58)*'Exp with units conversion'!$G58,'Exp Database'!R58*'Exp with units conversion'!$G58))</f>
        <v>#REF!</v>
      </c>
      <c r="T58" s="229" t="e">
        <f>IF(OR('Exp Database'!S58=Lists!$G$2,'Exp Database'!S58=Lists!$G$3,'Exp Database'!S58=0),0,IF($F58=Lists!$G$2,('Exp Database'!S58/'Exp with units conversion'!$H58)*'Exp with units conversion'!$G58,'Exp Database'!S58*'Exp with units conversion'!$G58))</f>
        <v>#REF!</v>
      </c>
      <c r="U58" s="229" t="e">
        <f>IF(OR('Exp Database'!T58=Lists!$G$2,'Exp Database'!T58=Lists!$G$3,'Exp Database'!T58=0),0,IF($F58=Lists!$G$2,('Exp Database'!T58/'Exp with units conversion'!$H58)*'Exp with units conversion'!$G58,'Exp Database'!T58*'Exp with units conversion'!$G58))</f>
        <v>#REF!</v>
      </c>
      <c r="V58" s="229" t="e">
        <f>IF(OR('Exp Database'!U58=Lists!$G$2,'Exp Database'!U58=Lists!$G$3,'Exp Database'!U58=0),0,IF($F58=Lists!$G$2,('Exp Database'!U58/'Exp with units conversion'!$H58)*'Exp with units conversion'!$G58,'Exp Database'!U58*'Exp with units conversion'!$G58))</f>
        <v>#REF!</v>
      </c>
      <c r="W58" s="229" t="e">
        <f>IF(OR('Exp Database'!V58=Lists!$G$2,'Exp Database'!V58=Lists!$G$3,'Exp Database'!V58=0),0,IF($F58=Lists!$G$2,('Exp Database'!V58/'Exp with units conversion'!$H58)*'Exp with units conversion'!$G58,'Exp Database'!V58*'Exp with units conversion'!$G58))</f>
        <v>#REF!</v>
      </c>
      <c r="X58" s="229" t="e">
        <f>IF(OR('Exp Database'!W58=Lists!$G$2,'Exp Database'!W58=Lists!$G$3,'Exp Database'!W58=0),0,IF($F58=Lists!$G$2,('Exp Database'!W58/'Exp with units conversion'!$H58)*'Exp with units conversion'!$G58,'Exp Database'!W58*'Exp with units conversion'!$G58))</f>
        <v>#REF!</v>
      </c>
      <c r="Y58" s="229" t="e">
        <f>IF(OR('Exp Database'!X58=Lists!$G$2,'Exp Database'!X58=Lists!$G$3,'Exp Database'!X58=0),0,IF($F58=Lists!$G$2,('Exp Database'!X58/'Exp with units conversion'!$H58)*'Exp with units conversion'!$G58,'Exp Database'!X58*'Exp with units conversion'!$G58))</f>
        <v>#REF!</v>
      </c>
      <c r="Z58" s="229" t="e">
        <f>IF(OR('Exp Database'!Y58=Lists!$G$2,'Exp Database'!Y58=Lists!$G$3,'Exp Database'!Y58=0),0,IF($F58=Lists!$G$2,('Exp Database'!Y58/'Exp with units conversion'!$H58)*'Exp with units conversion'!$G58,'Exp Database'!Y58*'Exp with units conversion'!$G58))</f>
        <v>#REF!</v>
      </c>
      <c r="AA58" s="229" t="e">
        <f>IF(OR('Exp Database'!Z58=Lists!$G$2,'Exp Database'!Z58=Lists!$G$3,'Exp Database'!Z58=0),0,IF($F58=Lists!$G$2,('Exp Database'!Z58/'Exp with units conversion'!$H58)*'Exp with units conversion'!$G58,'Exp Database'!Z58*'Exp with units conversion'!$G58))</f>
        <v>#REF!</v>
      </c>
      <c r="AB58" s="229" t="e">
        <f>IF(OR('Exp Database'!AA58=Lists!$G$2,'Exp Database'!AA58=Lists!$G$3,'Exp Database'!AA58=0),0,IF($F58=Lists!$G$2,('Exp Database'!AA58/'Exp with units conversion'!$H58)*'Exp with units conversion'!$G58,'Exp Database'!AA58*'Exp with units conversion'!$G58))</f>
        <v>#REF!</v>
      </c>
      <c r="AC58" s="229" t="e">
        <f>IF(OR('Exp Database'!AB58=Lists!$G$2,'Exp Database'!AB58=Lists!$G$3,'Exp Database'!AB58=0),0,IF($F58=Lists!$G$2,('Exp Database'!AB58/'Exp with units conversion'!$H58)*'Exp with units conversion'!$G58,'Exp Database'!AB58*'Exp with units conversion'!$G58))</f>
        <v>#REF!</v>
      </c>
      <c r="AD58" s="229" t="e">
        <f>IF(OR('Exp Database'!AC58=Lists!$G$2,'Exp Database'!AC58=Lists!$G$3,'Exp Database'!AC58=0),0,IF($F58=Lists!$G$2,('Exp Database'!AC58/'Exp with units conversion'!$H58)*'Exp with units conversion'!$G58,'Exp Database'!AC58*'Exp with units conversion'!$G58))</f>
        <v>#REF!</v>
      </c>
      <c r="AE58" s="229" t="e">
        <f>IF(OR('Exp Database'!AD58=Lists!$G$2,'Exp Database'!AD58=Lists!$G$3,'Exp Database'!AD58=0),0,IF($F58=Lists!$G$2,('Exp Database'!AD58/'Exp with units conversion'!$H58)*'Exp with units conversion'!$G58,'Exp Database'!AD58*'Exp with units conversion'!$G58))</f>
        <v>#REF!</v>
      </c>
      <c r="AG58" t="e">
        <f t="shared" si="1"/>
        <v>#REF!</v>
      </c>
      <c r="AH58" s="229" t="e">
        <f t="shared" si="2"/>
        <v>#REF!</v>
      </c>
      <c r="AI58" s="229" t="e">
        <f t="shared" si="3"/>
        <v>#REF!</v>
      </c>
      <c r="AJ58" s="229" t="e">
        <f t="shared" si="4"/>
        <v>#REF!</v>
      </c>
    </row>
    <row r="59" spans="2:36" ht="48.75" customHeight="1" thickBot="1" x14ac:dyDescent="0.3">
      <c r="B59" t="e">
        <f t="shared" si="0"/>
        <v>#REF!</v>
      </c>
      <c r="C59" s="169" t="e">
        <f>'Exp Database'!C59</f>
        <v>#REF!</v>
      </c>
      <c r="D59" s="169">
        <f>'Exp Database'!D59</f>
        <v>2017</v>
      </c>
      <c r="E59" s="169" t="e">
        <f>'Exp Database'!E59</f>
        <v>#REF!</v>
      </c>
      <c r="F59" s="169" t="e">
        <f>'Exp Database'!F59</f>
        <v>#REF!</v>
      </c>
      <c r="G59" s="169" t="e">
        <f>IF('Exp Database'!G59="Units ( x 1)",1,IF('Exp Database'!G59="Thousands (x 1,000)",1000,IF('Exp Database'!G59="Millions (x 1,000,000)",1000000,)))</f>
        <v>#REF!</v>
      </c>
      <c r="H59" s="170" t="e">
        <f>IF('Exp Database'!H59&gt;0,'Exp Database'!H59,'Exp Database'!J59)</f>
        <v>#REF!</v>
      </c>
      <c r="I59" s="170" t="e">
        <f>'Exp Database'!H59</f>
        <v>#REF!</v>
      </c>
      <c r="J59" s="169" t="e">
        <f>'Exp Database'!I59</f>
        <v>#REF!</v>
      </c>
      <c r="K59" s="170" t="e">
        <f>'Exp Database'!J59</f>
        <v>#REF!</v>
      </c>
      <c r="L59" s="267" t="str">
        <f>'Exp Database'!K59</f>
        <v>HIV tests (commodities)</v>
      </c>
      <c r="M59" s="229" t="str">
        <f>'Exp Database'!L59</f>
        <v>3.5.1</v>
      </c>
      <c r="N59" s="229" t="e">
        <f>IF(OR('Exp Database'!M59=Lists!$G$2,'Exp Database'!M59=Lists!$G$3,'Exp Database'!M59=0),0,IF($F59=Lists!$G$2,('Exp Database'!M59/'Exp with units conversion'!$H59)*'Exp with units conversion'!$G59,'Exp Database'!M59*'Exp with units conversion'!$G59))</f>
        <v>#REF!</v>
      </c>
      <c r="O59" s="229" t="e">
        <f>IF(OR('Exp Database'!N59=Lists!$G$2,'Exp Database'!N59=Lists!$G$3,'Exp Database'!N59=0),0,IF($F59=Lists!$G$2,('Exp Database'!N59/'Exp with units conversion'!$H59)*'Exp with units conversion'!$G59,'Exp Database'!N59*'Exp with units conversion'!$G59))</f>
        <v>#REF!</v>
      </c>
      <c r="P59" s="229" t="e">
        <f>IF(OR('Exp Database'!O59=Lists!$G$2,'Exp Database'!O59=Lists!$G$3,'Exp Database'!O59=0),0,IF($F59=Lists!$G$2,('Exp Database'!O59/'Exp with units conversion'!$H59)*'Exp with units conversion'!$G59,'Exp Database'!O59*'Exp with units conversion'!$G59))</f>
        <v>#REF!</v>
      </c>
      <c r="Q59" s="229" t="e">
        <f>IF(OR('Exp Database'!P59=Lists!$G$2,'Exp Database'!P59=Lists!$G$3,'Exp Database'!P59=0),0,IF($F59=Lists!$G$2,('Exp Database'!P59/'Exp with units conversion'!$H59)*'Exp with units conversion'!$G59,'Exp Database'!P59*'Exp with units conversion'!$G59))</f>
        <v>#REF!</v>
      </c>
      <c r="R59" s="229" t="e">
        <f>IF(OR('Exp Database'!Q59=Lists!$G$2,'Exp Database'!Q59=Lists!$G$3,'Exp Database'!Q59=0),0,IF($F59=Lists!$G$2,('Exp Database'!Q59/'Exp with units conversion'!$H59)*'Exp with units conversion'!$G59,'Exp Database'!Q59*'Exp with units conversion'!$G59))</f>
        <v>#REF!</v>
      </c>
      <c r="S59" s="229" t="e">
        <f>IF(OR('Exp Database'!R59=Lists!$G$2,'Exp Database'!R59=Lists!$G$3,'Exp Database'!R59=0),0,IF($F59=Lists!$G$2,('Exp Database'!R59/'Exp with units conversion'!$H59)*'Exp with units conversion'!$G59,'Exp Database'!R59*'Exp with units conversion'!$G59))</f>
        <v>#REF!</v>
      </c>
      <c r="T59" s="229" t="e">
        <f>IF(OR('Exp Database'!S59=Lists!$G$2,'Exp Database'!S59=Lists!$G$3,'Exp Database'!S59=0),0,IF($F59=Lists!$G$2,('Exp Database'!S59/'Exp with units conversion'!$H59)*'Exp with units conversion'!$G59,'Exp Database'!S59*'Exp with units conversion'!$G59))</f>
        <v>#REF!</v>
      </c>
      <c r="U59" s="229" t="e">
        <f>IF(OR('Exp Database'!T59=Lists!$G$2,'Exp Database'!T59=Lists!$G$3,'Exp Database'!T59=0),0,IF($F59=Lists!$G$2,('Exp Database'!T59/'Exp with units conversion'!$H59)*'Exp with units conversion'!$G59,'Exp Database'!T59*'Exp with units conversion'!$G59))</f>
        <v>#REF!</v>
      </c>
      <c r="V59" s="229" t="e">
        <f>IF(OR('Exp Database'!U59=Lists!$G$2,'Exp Database'!U59=Lists!$G$3,'Exp Database'!U59=0),0,IF($F59=Lists!$G$2,('Exp Database'!U59/'Exp with units conversion'!$H59)*'Exp with units conversion'!$G59,'Exp Database'!U59*'Exp with units conversion'!$G59))</f>
        <v>#REF!</v>
      </c>
      <c r="W59" s="229" t="e">
        <f>IF(OR('Exp Database'!V59=Lists!$G$2,'Exp Database'!V59=Lists!$G$3,'Exp Database'!V59=0),0,IF($F59=Lists!$G$2,('Exp Database'!V59/'Exp with units conversion'!$H59)*'Exp with units conversion'!$G59,'Exp Database'!V59*'Exp with units conversion'!$G59))</f>
        <v>#REF!</v>
      </c>
      <c r="X59" s="229" t="e">
        <f>IF(OR('Exp Database'!W59=Lists!$G$2,'Exp Database'!W59=Lists!$G$3,'Exp Database'!W59=0),0,IF($F59=Lists!$G$2,('Exp Database'!W59/'Exp with units conversion'!$H59)*'Exp with units conversion'!$G59,'Exp Database'!W59*'Exp with units conversion'!$G59))</f>
        <v>#REF!</v>
      </c>
      <c r="Y59" s="229" t="e">
        <f>IF(OR('Exp Database'!X59=Lists!$G$2,'Exp Database'!X59=Lists!$G$3,'Exp Database'!X59=0),0,IF($F59=Lists!$G$2,('Exp Database'!X59/'Exp with units conversion'!$H59)*'Exp with units conversion'!$G59,'Exp Database'!X59*'Exp with units conversion'!$G59))</f>
        <v>#REF!</v>
      </c>
      <c r="Z59" s="229" t="e">
        <f>IF(OR('Exp Database'!Y59=Lists!$G$2,'Exp Database'!Y59=Lists!$G$3,'Exp Database'!Y59=0),0,IF($F59=Lists!$G$2,('Exp Database'!Y59/'Exp with units conversion'!$H59)*'Exp with units conversion'!$G59,'Exp Database'!Y59*'Exp with units conversion'!$G59))</f>
        <v>#REF!</v>
      </c>
      <c r="AA59" s="229" t="e">
        <f>IF(OR('Exp Database'!Z59=Lists!$G$2,'Exp Database'!Z59=Lists!$G$3,'Exp Database'!Z59=0),0,IF($F59=Lists!$G$2,('Exp Database'!Z59/'Exp with units conversion'!$H59)*'Exp with units conversion'!$G59,'Exp Database'!Z59*'Exp with units conversion'!$G59))</f>
        <v>#REF!</v>
      </c>
      <c r="AB59" s="229" t="e">
        <f>IF(OR('Exp Database'!AA59=Lists!$G$2,'Exp Database'!AA59=Lists!$G$3,'Exp Database'!AA59=0),0,IF($F59=Lists!$G$2,('Exp Database'!AA59/'Exp with units conversion'!$H59)*'Exp with units conversion'!$G59,'Exp Database'!AA59*'Exp with units conversion'!$G59))</f>
        <v>#REF!</v>
      </c>
      <c r="AC59" s="229" t="e">
        <f>IF(OR('Exp Database'!AB59=Lists!$G$2,'Exp Database'!AB59=Lists!$G$3,'Exp Database'!AB59=0),0,IF($F59=Lists!$G$2,('Exp Database'!AB59/'Exp with units conversion'!$H59)*'Exp with units conversion'!$G59,'Exp Database'!AB59*'Exp with units conversion'!$G59))</f>
        <v>#REF!</v>
      </c>
      <c r="AD59" s="229" t="e">
        <f>IF(OR('Exp Database'!AC59=Lists!$G$2,'Exp Database'!AC59=Lists!$G$3,'Exp Database'!AC59=0),0,IF($F59=Lists!$G$2,('Exp Database'!AC59/'Exp with units conversion'!$H59)*'Exp with units conversion'!$G59,'Exp Database'!AC59*'Exp with units conversion'!$G59))</f>
        <v>#REF!</v>
      </c>
      <c r="AE59" s="229" t="e">
        <f>IF(OR('Exp Database'!AD59=Lists!$G$2,'Exp Database'!AD59=Lists!$G$3,'Exp Database'!AD59=0),0,IF($F59=Lists!$G$2,('Exp Database'!AD59/'Exp with units conversion'!$H59)*'Exp with units conversion'!$G59,'Exp Database'!AD59*'Exp with units conversion'!$G59))</f>
        <v>#REF!</v>
      </c>
      <c r="AG59" t="e">
        <f t="shared" si="1"/>
        <v>#REF!</v>
      </c>
      <c r="AH59" s="229" t="e">
        <f t="shared" si="2"/>
        <v>#REF!</v>
      </c>
      <c r="AI59" s="229" t="e">
        <f t="shared" si="3"/>
        <v>#REF!</v>
      </c>
      <c r="AJ59" s="229" t="e">
        <f t="shared" si="4"/>
        <v>#REF!</v>
      </c>
    </row>
    <row r="60" spans="2:36" ht="45.75" thickBot="1" x14ac:dyDescent="0.3">
      <c r="B60" t="e">
        <f t="shared" si="0"/>
        <v>#REF!</v>
      </c>
      <c r="C60" s="169" t="e">
        <f>'Exp Database'!C60</f>
        <v>#REF!</v>
      </c>
      <c r="D60" s="169">
        <f>'Exp Database'!D60</f>
        <v>2017</v>
      </c>
      <c r="E60" s="169" t="e">
        <f>'Exp Database'!E60</f>
        <v>#REF!</v>
      </c>
      <c r="F60" s="169" t="e">
        <f>'Exp Database'!F60</f>
        <v>#REF!</v>
      </c>
      <c r="G60" s="169" t="e">
        <f>IF('Exp Database'!G60="Units ( x 1)",1,IF('Exp Database'!G60="Thousands (x 1,000)",1000,IF('Exp Database'!G60="Millions (x 1,000,000)",1000000,)))</f>
        <v>#REF!</v>
      </c>
      <c r="H60" s="170" t="e">
        <f>IF('Exp Database'!H60&gt;0,'Exp Database'!H60,'Exp Database'!J60)</f>
        <v>#REF!</v>
      </c>
      <c r="I60" s="170" t="e">
        <f>'Exp Database'!H60</f>
        <v>#REF!</v>
      </c>
      <c r="J60" s="169" t="e">
        <f>'Exp Database'!I60</f>
        <v>#REF!</v>
      </c>
      <c r="K60" s="170" t="e">
        <f>'Exp Database'!J60</f>
        <v>#REF!</v>
      </c>
      <c r="L60" s="267" t="str">
        <f>'Exp Database'!K60</f>
        <v>Condoms, lubricants, and other commodities</v>
      </c>
      <c r="M60" s="229" t="str">
        <f>'Exp Database'!L60</f>
        <v>3.5.2</v>
      </c>
      <c r="N60" s="229" t="e">
        <f>IF(OR('Exp Database'!M60=Lists!$G$2,'Exp Database'!M60=Lists!$G$3,'Exp Database'!M60=0),0,IF($F60=Lists!$G$2,('Exp Database'!M60/'Exp with units conversion'!$H60)*'Exp with units conversion'!$G60,'Exp Database'!M60*'Exp with units conversion'!$G60))</f>
        <v>#REF!</v>
      </c>
      <c r="O60" s="229" t="e">
        <f>IF(OR('Exp Database'!N60=Lists!$G$2,'Exp Database'!N60=Lists!$G$3,'Exp Database'!N60=0),0,IF($F60=Lists!$G$2,('Exp Database'!N60/'Exp with units conversion'!$H60)*'Exp with units conversion'!$G60,'Exp Database'!N60*'Exp with units conversion'!$G60))</f>
        <v>#REF!</v>
      </c>
      <c r="P60" s="229" t="e">
        <f>IF(OR('Exp Database'!O60=Lists!$G$2,'Exp Database'!O60=Lists!$G$3,'Exp Database'!O60=0),0,IF($F60=Lists!$G$2,('Exp Database'!O60/'Exp with units conversion'!$H60)*'Exp with units conversion'!$G60,'Exp Database'!O60*'Exp with units conversion'!$G60))</f>
        <v>#REF!</v>
      </c>
      <c r="Q60" s="229" t="e">
        <f>IF(OR('Exp Database'!P60=Lists!$G$2,'Exp Database'!P60=Lists!$G$3,'Exp Database'!P60=0),0,IF($F60=Lists!$G$2,('Exp Database'!P60/'Exp with units conversion'!$H60)*'Exp with units conversion'!$G60,'Exp Database'!P60*'Exp with units conversion'!$G60))</f>
        <v>#REF!</v>
      </c>
      <c r="R60" s="229" t="e">
        <f>IF(OR('Exp Database'!Q60=Lists!$G$2,'Exp Database'!Q60=Lists!$G$3,'Exp Database'!Q60=0),0,IF($F60=Lists!$G$2,('Exp Database'!Q60/'Exp with units conversion'!$H60)*'Exp with units conversion'!$G60,'Exp Database'!Q60*'Exp with units conversion'!$G60))</f>
        <v>#REF!</v>
      </c>
      <c r="S60" s="229" t="e">
        <f>IF(OR('Exp Database'!R60=Lists!$G$2,'Exp Database'!R60=Lists!$G$3,'Exp Database'!R60=0),0,IF($F60=Lists!$G$2,('Exp Database'!R60/'Exp with units conversion'!$H60)*'Exp with units conversion'!$G60,'Exp Database'!R60*'Exp with units conversion'!$G60))</f>
        <v>#REF!</v>
      </c>
      <c r="T60" s="229" t="e">
        <f>IF(OR('Exp Database'!S60=Lists!$G$2,'Exp Database'!S60=Lists!$G$3,'Exp Database'!S60=0),0,IF($F60=Lists!$G$2,('Exp Database'!S60/'Exp with units conversion'!$H60)*'Exp with units conversion'!$G60,'Exp Database'!S60*'Exp with units conversion'!$G60))</f>
        <v>#REF!</v>
      </c>
      <c r="U60" s="229" t="e">
        <f>IF(OR('Exp Database'!T60=Lists!$G$2,'Exp Database'!T60=Lists!$G$3,'Exp Database'!T60=0),0,IF($F60=Lists!$G$2,('Exp Database'!T60/'Exp with units conversion'!$H60)*'Exp with units conversion'!$G60,'Exp Database'!T60*'Exp with units conversion'!$G60))</f>
        <v>#REF!</v>
      </c>
      <c r="V60" s="229" t="e">
        <f>IF(OR('Exp Database'!U60=Lists!$G$2,'Exp Database'!U60=Lists!$G$3,'Exp Database'!U60=0),0,IF($F60=Lists!$G$2,('Exp Database'!U60/'Exp with units conversion'!$H60)*'Exp with units conversion'!$G60,'Exp Database'!U60*'Exp with units conversion'!$G60))</f>
        <v>#REF!</v>
      </c>
      <c r="W60" s="229" t="e">
        <f>IF(OR('Exp Database'!V60=Lists!$G$2,'Exp Database'!V60=Lists!$G$3,'Exp Database'!V60=0),0,IF($F60=Lists!$G$2,('Exp Database'!V60/'Exp with units conversion'!$H60)*'Exp with units conversion'!$G60,'Exp Database'!V60*'Exp with units conversion'!$G60))</f>
        <v>#REF!</v>
      </c>
      <c r="X60" s="229" t="e">
        <f>IF(OR('Exp Database'!W60=Lists!$G$2,'Exp Database'!W60=Lists!$G$3,'Exp Database'!W60=0),0,IF($F60=Lists!$G$2,('Exp Database'!W60/'Exp with units conversion'!$H60)*'Exp with units conversion'!$G60,'Exp Database'!W60*'Exp with units conversion'!$G60))</f>
        <v>#REF!</v>
      </c>
      <c r="Y60" s="229" t="e">
        <f>IF(OR('Exp Database'!X60=Lists!$G$2,'Exp Database'!X60=Lists!$G$3,'Exp Database'!X60=0),0,IF($F60=Lists!$G$2,('Exp Database'!X60/'Exp with units conversion'!$H60)*'Exp with units conversion'!$G60,'Exp Database'!X60*'Exp with units conversion'!$G60))</f>
        <v>#REF!</v>
      </c>
      <c r="Z60" s="229" t="e">
        <f>IF(OR('Exp Database'!Y60=Lists!$G$2,'Exp Database'!Y60=Lists!$G$3,'Exp Database'!Y60=0),0,IF($F60=Lists!$G$2,('Exp Database'!Y60/'Exp with units conversion'!$H60)*'Exp with units conversion'!$G60,'Exp Database'!Y60*'Exp with units conversion'!$G60))</f>
        <v>#REF!</v>
      </c>
      <c r="AA60" s="229" t="e">
        <f>IF(OR('Exp Database'!Z60=Lists!$G$2,'Exp Database'!Z60=Lists!$G$3,'Exp Database'!Z60=0),0,IF($F60=Lists!$G$2,('Exp Database'!Z60/'Exp with units conversion'!$H60)*'Exp with units conversion'!$G60,'Exp Database'!Z60*'Exp with units conversion'!$G60))</f>
        <v>#REF!</v>
      </c>
      <c r="AB60" s="229" t="e">
        <f>IF(OR('Exp Database'!AA60=Lists!$G$2,'Exp Database'!AA60=Lists!$G$3,'Exp Database'!AA60=0),0,IF($F60=Lists!$G$2,('Exp Database'!AA60/'Exp with units conversion'!$H60)*'Exp with units conversion'!$G60,'Exp Database'!AA60*'Exp with units conversion'!$G60))</f>
        <v>#REF!</v>
      </c>
      <c r="AC60" s="229" t="e">
        <f>IF(OR('Exp Database'!AB60=Lists!$G$2,'Exp Database'!AB60=Lists!$G$3,'Exp Database'!AB60=0),0,IF($F60=Lists!$G$2,('Exp Database'!AB60/'Exp with units conversion'!$H60)*'Exp with units conversion'!$G60,'Exp Database'!AB60*'Exp with units conversion'!$G60))</f>
        <v>#REF!</v>
      </c>
      <c r="AD60" s="229" t="e">
        <f>IF(OR('Exp Database'!AC60=Lists!$G$2,'Exp Database'!AC60=Lists!$G$3,'Exp Database'!AC60=0),0,IF($F60=Lists!$G$2,('Exp Database'!AC60/'Exp with units conversion'!$H60)*'Exp with units conversion'!$G60,'Exp Database'!AC60*'Exp with units conversion'!$G60))</f>
        <v>#REF!</v>
      </c>
      <c r="AE60" s="229" t="e">
        <f>IF(OR('Exp Database'!AD60=Lists!$G$2,'Exp Database'!AD60=Lists!$G$3,'Exp Database'!AD60=0),0,IF($F60=Lists!$G$2,('Exp Database'!AD60/'Exp with units conversion'!$H60)*'Exp with units conversion'!$G60,'Exp Database'!AD60*'Exp with units conversion'!$G60))</f>
        <v>#REF!</v>
      </c>
      <c r="AG60" t="e">
        <f t="shared" si="1"/>
        <v>#REF!</v>
      </c>
      <c r="AH60" s="229" t="e">
        <f t="shared" si="2"/>
        <v>#REF!</v>
      </c>
      <c r="AI60" s="229" t="e">
        <f t="shared" si="3"/>
        <v>#REF!</v>
      </c>
      <c r="AJ60" s="229" t="e">
        <f t="shared" si="4"/>
        <v>#REF!</v>
      </c>
    </row>
    <row r="61" spans="2:36" ht="30.75" thickBot="1" x14ac:dyDescent="0.3">
      <c r="B61" t="e">
        <f t="shared" si="0"/>
        <v>#REF!</v>
      </c>
      <c r="C61" s="169" t="e">
        <f>'Exp Database'!C61</f>
        <v>#REF!</v>
      </c>
      <c r="D61" s="169">
        <f>'Exp Database'!D61</f>
        <v>2017</v>
      </c>
      <c r="E61" s="169" t="e">
        <f>'Exp Database'!E61</f>
        <v>#REF!</v>
      </c>
      <c r="F61" s="169" t="e">
        <f>'Exp Database'!F61</f>
        <v>#REF!</v>
      </c>
      <c r="G61" s="169" t="e">
        <f>IF('Exp Database'!G61="Units ( x 1)",1,IF('Exp Database'!G61="Thousands (x 1,000)",1000,IF('Exp Database'!G61="Millions (x 1,000,000)",1000000,)))</f>
        <v>#REF!</v>
      </c>
      <c r="H61" s="170" t="e">
        <f>IF('Exp Database'!H61&gt;0,'Exp Database'!H61,'Exp Database'!J61)</f>
        <v>#REF!</v>
      </c>
      <c r="I61" s="170" t="e">
        <f>'Exp Database'!H61</f>
        <v>#REF!</v>
      </c>
      <c r="J61" s="169" t="e">
        <f>'Exp Database'!I61</f>
        <v>#REF!</v>
      </c>
      <c r="K61" s="170" t="e">
        <f>'Exp Database'!J61</f>
        <v>#REF!</v>
      </c>
      <c r="L61" s="267" t="str">
        <f>'Exp Database'!K61</f>
        <v>Other direct and indirect costs</v>
      </c>
      <c r="M61" s="229" t="str">
        <f>'Exp Database'!L61</f>
        <v>3.5.3</v>
      </c>
      <c r="N61" s="229" t="e">
        <f>IF(OR('Exp Database'!M61=Lists!$G$2,'Exp Database'!M61=Lists!$G$3,'Exp Database'!M61=0),0,IF($F61=Lists!$G$2,('Exp Database'!M61/'Exp with units conversion'!$H61)*'Exp with units conversion'!$G61,'Exp Database'!M61*'Exp with units conversion'!$G61))</f>
        <v>#REF!</v>
      </c>
      <c r="O61" s="229" t="e">
        <f>IF(OR('Exp Database'!N61=Lists!$G$2,'Exp Database'!N61=Lists!$G$3,'Exp Database'!N61=0),0,IF($F61=Lists!$G$2,('Exp Database'!N61/'Exp with units conversion'!$H61)*'Exp with units conversion'!$G61,'Exp Database'!N61*'Exp with units conversion'!$G61))</f>
        <v>#REF!</v>
      </c>
      <c r="P61" s="229" t="e">
        <f>IF(OR('Exp Database'!O61=Lists!$G$2,'Exp Database'!O61=Lists!$G$3,'Exp Database'!O61=0),0,IF($F61=Lists!$G$2,('Exp Database'!O61/'Exp with units conversion'!$H61)*'Exp with units conversion'!$G61,'Exp Database'!O61*'Exp with units conversion'!$G61))</f>
        <v>#REF!</v>
      </c>
      <c r="Q61" s="229" t="e">
        <f>IF(OR('Exp Database'!P61=Lists!$G$2,'Exp Database'!P61=Lists!$G$3,'Exp Database'!P61=0),0,IF($F61=Lists!$G$2,('Exp Database'!P61/'Exp with units conversion'!$H61)*'Exp with units conversion'!$G61,'Exp Database'!P61*'Exp with units conversion'!$G61))</f>
        <v>#REF!</v>
      </c>
      <c r="R61" s="229" t="e">
        <f>IF(OR('Exp Database'!Q61=Lists!$G$2,'Exp Database'!Q61=Lists!$G$3,'Exp Database'!Q61=0),0,IF($F61=Lists!$G$2,('Exp Database'!Q61/'Exp with units conversion'!$H61)*'Exp with units conversion'!$G61,'Exp Database'!Q61*'Exp with units conversion'!$G61))</f>
        <v>#REF!</v>
      </c>
      <c r="S61" s="229" t="e">
        <f>IF(OR('Exp Database'!R61=Lists!$G$2,'Exp Database'!R61=Lists!$G$3,'Exp Database'!R61=0),0,IF($F61=Lists!$G$2,('Exp Database'!R61/'Exp with units conversion'!$H61)*'Exp with units conversion'!$G61,'Exp Database'!R61*'Exp with units conversion'!$G61))</f>
        <v>#REF!</v>
      </c>
      <c r="T61" s="229" t="e">
        <f>IF(OR('Exp Database'!S61=Lists!$G$2,'Exp Database'!S61=Lists!$G$3,'Exp Database'!S61=0),0,IF($F61=Lists!$G$2,('Exp Database'!S61/'Exp with units conversion'!$H61)*'Exp with units conversion'!$G61,'Exp Database'!S61*'Exp with units conversion'!$G61))</f>
        <v>#REF!</v>
      </c>
      <c r="U61" s="229" t="e">
        <f>IF(OR('Exp Database'!T61=Lists!$G$2,'Exp Database'!T61=Lists!$G$3,'Exp Database'!T61=0),0,IF($F61=Lists!$G$2,('Exp Database'!T61/'Exp with units conversion'!$H61)*'Exp with units conversion'!$G61,'Exp Database'!T61*'Exp with units conversion'!$G61))</f>
        <v>#REF!</v>
      </c>
      <c r="V61" s="229" t="e">
        <f>IF(OR('Exp Database'!U61=Lists!$G$2,'Exp Database'!U61=Lists!$G$3,'Exp Database'!U61=0),0,IF($F61=Lists!$G$2,('Exp Database'!U61/'Exp with units conversion'!$H61)*'Exp with units conversion'!$G61,'Exp Database'!U61*'Exp with units conversion'!$G61))</f>
        <v>#REF!</v>
      </c>
      <c r="W61" s="229" t="e">
        <f>IF(OR('Exp Database'!V61=Lists!$G$2,'Exp Database'!V61=Lists!$G$3,'Exp Database'!V61=0),0,IF($F61=Lists!$G$2,('Exp Database'!V61/'Exp with units conversion'!$H61)*'Exp with units conversion'!$G61,'Exp Database'!V61*'Exp with units conversion'!$G61))</f>
        <v>#REF!</v>
      </c>
      <c r="X61" s="229" t="e">
        <f>IF(OR('Exp Database'!W61=Lists!$G$2,'Exp Database'!W61=Lists!$G$3,'Exp Database'!W61=0),0,IF($F61=Lists!$G$2,('Exp Database'!W61/'Exp with units conversion'!$H61)*'Exp with units conversion'!$G61,'Exp Database'!W61*'Exp with units conversion'!$G61))</f>
        <v>#REF!</v>
      </c>
      <c r="Y61" s="229" t="e">
        <f>IF(OR('Exp Database'!X61=Lists!$G$2,'Exp Database'!X61=Lists!$G$3,'Exp Database'!X61=0),0,IF($F61=Lists!$G$2,('Exp Database'!X61/'Exp with units conversion'!$H61)*'Exp with units conversion'!$G61,'Exp Database'!X61*'Exp with units conversion'!$G61))</f>
        <v>#REF!</v>
      </c>
      <c r="Z61" s="229" t="e">
        <f>IF(OR('Exp Database'!Y61=Lists!$G$2,'Exp Database'!Y61=Lists!$G$3,'Exp Database'!Y61=0),0,IF($F61=Lists!$G$2,('Exp Database'!Y61/'Exp with units conversion'!$H61)*'Exp with units conversion'!$G61,'Exp Database'!Y61*'Exp with units conversion'!$G61))</f>
        <v>#REF!</v>
      </c>
      <c r="AA61" s="229" t="e">
        <f>IF(OR('Exp Database'!Z61=Lists!$G$2,'Exp Database'!Z61=Lists!$G$3,'Exp Database'!Z61=0),0,IF($F61=Lists!$G$2,('Exp Database'!Z61/'Exp with units conversion'!$H61)*'Exp with units conversion'!$G61,'Exp Database'!Z61*'Exp with units conversion'!$G61))</f>
        <v>#REF!</v>
      </c>
      <c r="AB61" s="229" t="e">
        <f>IF(OR('Exp Database'!AA61=Lists!$G$2,'Exp Database'!AA61=Lists!$G$3,'Exp Database'!AA61=0),0,IF($F61=Lists!$G$2,('Exp Database'!AA61/'Exp with units conversion'!$H61)*'Exp with units conversion'!$G61,'Exp Database'!AA61*'Exp with units conversion'!$G61))</f>
        <v>#REF!</v>
      </c>
      <c r="AC61" s="229" t="e">
        <f>IF(OR('Exp Database'!AB61=Lists!$G$2,'Exp Database'!AB61=Lists!$G$3,'Exp Database'!AB61=0),0,IF($F61=Lists!$G$2,('Exp Database'!AB61/'Exp with units conversion'!$H61)*'Exp with units conversion'!$G61,'Exp Database'!AB61*'Exp with units conversion'!$G61))</f>
        <v>#REF!</v>
      </c>
      <c r="AD61" s="229" t="e">
        <f>IF(OR('Exp Database'!AC61=Lists!$G$2,'Exp Database'!AC61=Lists!$G$3,'Exp Database'!AC61=0),0,IF($F61=Lists!$G$2,('Exp Database'!AC61/'Exp with units conversion'!$H61)*'Exp with units conversion'!$G61,'Exp Database'!AC61*'Exp with units conversion'!$G61))</f>
        <v>#REF!</v>
      </c>
      <c r="AE61" s="229" t="e">
        <f>IF(OR('Exp Database'!AD61=Lists!$G$2,'Exp Database'!AD61=Lists!$G$3,'Exp Database'!AD61=0),0,IF($F61=Lists!$G$2,('Exp Database'!AD61/'Exp with units conversion'!$H61)*'Exp with units conversion'!$G61,'Exp Database'!AD61*'Exp with units conversion'!$G61))</f>
        <v>#REF!</v>
      </c>
      <c r="AG61" t="e">
        <f t="shared" si="1"/>
        <v>#REF!</v>
      </c>
      <c r="AH61" s="229" t="e">
        <f t="shared" si="2"/>
        <v>#REF!</v>
      </c>
      <c r="AI61" s="229" t="e">
        <f t="shared" si="3"/>
        <v>#REF!</v>
      </c>
      <c r="AJ61" s="229" t="e">
        <f t="shared" si="4"/>
        <v>#REF!</v>
      </c>
    </row>
    <row r="62" spans="2:36" ht="30.75" thickBot="1" x14ac:dyDescent="0.3">
      <c r="B62" t="e">
        <f t="shared" si="0"/>
        <v>#REF!</v>
      </c>
      <c r="C62" s="169" t="e">
        <f>'Exp Database'!C62</f>
        <v>#REF!</v>
      </c>
      <c r="D62" s="169">
        <f>'Exp Database'!D62</f>
        <v>2017</v>
      </c>
      <c r="E62" s="169" t="e">
        <f>'Exp Database'!E62</f>
        <v>#REF!</v>
      </c>
      <c r="F62" s="169" t="e">
        <f>'Exp Database'!F62</f>
        <v>#REF!</v>
      </c>
      <c r="G62" s="169" t="e">
        <f>IF('Exp Database'!G62="Units ( x 1)",1,IF('Exp Database'!G62="Thousands (x 1,000)",1000,IF('Exp Database'!G62="Millions (x 1,000,000)",1000000,)))</f>
        <v>#REF!</v>
      </c>
      <c r="H62" s="170" t="e">
        <f>IF('Exp Database'!H62&gt;0,'Exp Database'!H62,'Exp Database'!J62)</f>
        <v>#REF!</v>
      </c>
      <c r="I62" s="170" t="e">
        <f>'Exp Database'!H62</f>
        <v>#REF!</v>
      </c>
      <c r="J62" s="169" t="e">
        <f>'Exp Database'!I62</f>
        <v>#REF!</v>
      </c>
      <c r="K62" s="170" t="e">
        <f>'Exp Database'!J62</f>
        <v>#REF!</v>
      </c>
      <c r="L62" s="267" t="str">
        <f>'Exp Database'!K62</f>
        <v>Not disaggregated by type of cost</v>
      </c>
      <c r="M62" s="229" t="str">
        <f>'Exp Database'!L62</f>
        <v>3.5.4</v>
      </c>
      <c r="N62" s="229" t="e">
        <f>IF(OR('Exp Database'!M62=Lists!$G$2,'Exp Database'!M62=Lists!$G$3,'Exp Database'!M62=0),0,IF($F62=Lists!$G$2,('Exp Database'!M62/'Exp with units conversion'!$H62)*'Exp with units conversion'!$G62,'Exp Database'!M62*'Exp with units conversion'!$G62))</f>
        <v>#REF!</v>
      </c>
      <c r="O62" s="229" t="e">
        <f>IF(OR('Exp Database'!N62=Lists!$G$2,'Exp Database'!N62=Lists!$G$3,'Exp Database'!N62=0),0,IF($F62=Lists!$G$2,('Exp Database'!N62/'Exp with units conversion'!$H62)*'Exp with units conversion'!$G62,'Exp Database'!N62*'Exp with units conversion'!$G62))</f>
        <v>#REF!</v>
      </c>
      <c r="P62" s="229" t="e">
        <f>IF(OR('Exp Database'!O62=Lists!$G$2,'Exp Database'!O62=Lists!$G$3,'Exp Database'!O62=0),0,IF($F62=Lists!$G$2,('Exp Database'!O62/'Exp with units conversion'!$H62)*'Exp with units conversion'!$G62,'Exp Database'!O62*'Exp with units conversion'!$G62))</f>
        <v>#REF!</v>
      </c>
      <c r="Q62" s="229" t="e">
        <f>IF(OR('Exp Database'!P62=Lists!$G$2,'Exp Database'!P62=Lists!$G$3,'Exp Database'!P62=0),0,IF($F62=Lists!$G$2,('Exp Database'!P62/'Exp with units conversion'!$H62)*'Exp with units conversion'!$G62,'Exp Database'!P62*'Exp with units conversion'!$G62))</f>
        <v>#REF!</v>
      </c>
      <c r="R62" s="229" t="e">
        <f>IF(OR('Exp Database'!Q62=Lists!$G$2,'Exp Database'!Q62=Lists!$G$3,'Exp Database'!Q62=0),0,IF($F62=Lists!$G$2,('Exp Database'!Q62/'Exp with units conversion'!$H62)*'Exp with units conversion'!$G62,'Exp Database'!Q62*'Exp with units conversion'!$G62))</f>
        <v>#REF!</v>
      </c>
      <c r="S62" s="229" t="e">
        <f>IF(OR('Exp Database'!R62=Lists!$G$2,'Exp Database'!R62=Lists!$G$3,'Exp Database'!R62=0),0,IF($F62=Lists!$G$2,('Exp Database'!R62/'Exp with units conversion'!$H62)*'Exp with units conversion'!$G62,'Exp Database'!R62*'Exp with units conversion'!$G62))</f>
        <v>#REF!</v>
      </c>
      <c r="T62" s="229" t="e">
        <f>IF(OR('Exp Database'!S62=Lists!$G$2,'Exp Database'!S62=Lists!$G$3,'Exp Database'!S62=0),0,IF($F62=Lists!$G$2,('Exp Database'!S62/'Exp with units conversion'!$H62)*'Exp with units conversion'!$G62,'Exp Database'!S62*'Exp with units conversion'!$G62))</f>
        <v>#REF!</v>
      </c>
      <c r="U62" s="229" t="e">
        <f>IF(OR('Exp Database'!T62=Lists!$G$2,'Exp Database'!T62=Lists!$G$3,'Exp Database'!T62=0),0,IF($F62=Lists!$G$2,('Exp Database'!T62/'Exp with units conversion'!$H62)*'Exp with units conversion'!$G62,'Exp Database'!T62*'Exp with units conversion'!$G62))</f>
        <v>#REF!</v>
      </c>
      <c r="V62" s="229" t="e">
        <f>IF(OR('Exp Database'!U62=Lists!$G$2,'Exp Database'!U62=Lists!$G$3,'Exp Database'!U62=0),0,IF($F62=Lists!$G$2,('Exp Database'!U62/'Exp with units conversion'!$H62)*'Exp with units conversion'!$G62,'Exp Database'!U62*'Exp with units conversion'!$G62))</f>
        <v>#REF!</v>
      </c>
      <c r="W62" s="229" t="e">
        <f>IF(OR('Exp Database'!V62=Lists!$G$2,'Exp Database'!V62=Lists!$G$3,'Exp Database'!V62=0),0,IF($F62=Lists!$G$2,('Exp Database'!V62/'Exp with units conversion'!$H62)*'Exp with units conversion'!$G62,'Exp Database'!V62*'Exp with units conversion'!$G62))</f>
        <v>#REF!</v>
      </c>
      <c r="X62" s="229" t="e">
        <f>IF(OR('Exp Database'!W62=Lists!$G$2,'Exp Database'!W62=Lists!$G$3,'Exp Database'!W62=0),0,IF($F62=Lists!$G$2,('Exp Database'!W62/'Exp with units conversion'!$H62)*'Exp with units conversion'!$G62,'Exp Database'!W62*'Exp with units conversion'!$G62))</f>
        <v>#REF!</v>
      </c>
      <c r="Y62" s="229" t="e">
        <f>IF(OR('Exp Database'!X62=Lists!$G$2,'Exp Database'!X62=Lists!$G$3,'Exp Database'!X62=0),0,IF($F62=Lists!$G$2,('Exp Database'!X62/'Exp with units conversion'!$H62)*'Exp with units conversion'!$G62,'Exp Database'!X62*'Exp with units conversion'!$G62))</f>
        <v>#REF!</v>
      </c>
      <c r="Z62" s="229" t="e">
        <f>IF(OR('Exp Database'!Y62=Lists!$G$2,'Exp Database'!Y62=Lists!$G$3,'Exp Database'!Y62=0),0,IF($F62=Lists!$G$2,('Exp Database'!Y62/'Exp with units conversion'!$H62)*'Exp with units conversion'!$G62,'Exp Database'!Y62*'Exp with units conversion'!$G62))</f>
        <v>#REF!</v>
      </c>
      <c r="AA62" s="229" t="e">
        <f>IF(OR('Exp Database'!Z62=Lists!$G$2,'Exp Database'!Z62=Lists!$G$3,'Exp Database'!Z62=0),0,IF($F62=Lists!$G$2,('Exp Database'!Z62/'Exp with units conversion'!$H62)*'Exp with units conversion'!$G62,'Exp Database'!Z62*'Exp with units conversion'!$G62))</f>
        <v>#REF!</v>
      </c>
      <c r="AB62" s="229" t="e">
        <f>IF(OR('Exp Database'!AA62=Lists!$G$2,'Exp Database'!AA62=Lists!$G$3,'Exp Database'!AA62=0),0,IF($F62=Lists!$G$2,('Exp Database'!AA62/'Exp with units conversion'!$H62)*'Exp with units conversion'!$G62,'Exp Database'!AA62*'Exp with units conversion'!$G62))</f>
        <v>#REF!</v>
      </c>
      <c r="AC62" s="229" t="e">
        <f>IF(OR('Exp Database'!AB62=Lists!$G$2,'Exp Database'!AB62=Lists!$G$3,'Exp Database'!AB62=0),0,IF($F62=Lists!$G$2,('Exp Database'!AB62/'Exp with units conversion'!$H62)*'Exp with units conversion'!$G62,'Exp Database'!AB62*'Exp with units conversion'!$G62))</f>
        <v>#REF!</v>
      </c>
      <c r="AD62" s="229" t="e">
        <f>IF(OR('Exp Database'!AC62=Lists!$G$2,'Exp Database'!AC62=Lists!$G$3,'Exp Database'!AC62=0),0,IF($F62=Lists!$G$2,('Exp Database'!AC62/'Exp with units conversion'!$H62)*'Exp with units conversion'!$G62,'Exp Database'!AC62*'Exp with units conversion'!$G62))</f>
        <v>#REF!</v>
      </c>
      <c r="AE62" s="229" t="e">
        <f>IF(OR('Exp Database'!AD62=Lists!$G$2,'Exp Database'!AD62=Lists!$G$3,'Exp Database'!AD62=0),0,IF($F62=Lists!$G$2,('Exp Database'!AD62/'Exp with units conversion'!$H62)*'Exp with units conversion'!$G62,'Exp Database'!AD62*'Exp with units conversion'!$G62))</f>
        <v>#REF!</v>
      </c>
      <c r="AG62" t="e">
        <f t="shared" si="1"/>
        <v>#REF!</v>
      </c>
      <c r="AH62" s="229" t="e">
        <f t="shared" si="2"/>
        <v>#REF!</v>
      </c>
      <c r="AI62" s="229" t="e">
        <f t="shared" si="3"/>
        <v>#REF!</v>
      </c>
      <c r="AJ62" s="229" t="e">
        <f t="shared" si="4"/>
        <v>#REF!</v>
      </c>
    </row>
    <row r="63" spans="2:36" ht="105.75" thickBot="1" x14ac:dyDescent="0.3">
      <c r="B63" t="e">
        <f t="shared" si="0"/>
        <v>#REF!</v>
      </c>
      <c r="C63" s="169" t="e">
        <f>'Exp Database'!C63</f>
        <v>#REF!</v>
      </c>
      <c r="D63" s="169">
        <f>'Exp Database'!D63</f>
        <v>2017</v>
      </c>
      <c r="E63" s="169" t="e">
        <f>'Exp Database'!E63</f>
        <v>#REF!</v>
      </c>
      <c r="F63" s="169" t="e">
        <f>'Exp Database'!F63</f>
        <v>#REF!</v>
      </c>
      <c r="G63" s="169" t="e">
        <f>IF('Exp Database'!G63="Units ( x 1)",1,IF('Exp Database'!G63="Thousands (x 1,000)",1000,IF('Exp Database'!G63="Millions (x 1,000,000)",1000000,)))</f>
        <v>#REF!</v>
      </c>
      <c r="H63" s="170" t="e">
        <f>IF('Exp Database'!H63&gt;0,'Exp Database'!H63,'Exp Database'!J63)</f>
        <v>#REF!</v>
      </c>
      <c r="I63" s="170" t="e">
        <f>'Exp Database'!H63</f>
        <v>#REF!</v>
      </c>
      <c r="J63" s="169" t="e">
        <f>'Exp Database'!I63</f>
        <v>#REF!</v>
      </c>
      <c r="K63" s="170" t="e">
        <f>'Exp Database'!J63</f>
        <v>#REF!</v>
      </c>
      <c r="L63" s="267" t="str">
        <f>'Exp Database'!K63</f>
        <v>Prevention, promotion of testing and linkage to care programmes for sex workers and their clients, including:</v>
      </c>
      <c r="M63" s="229">
        <f>'Exp Database'!L63</f>
        <v>3.6</v>
      </c>
      <c r="N63" s="229" t="e">
        <f>IF(OR('Exp Database'!M63=Lists!$G$2,'Exp Database'!M63=Lists!$G$3,'Exp Database'!M63=0),0,IF($F63=Lists!$G$2,('Exp Database'!M63/'Exp with units conversion'!$H63)*'Exp with units conversion'!$G63,'Exp Database'!M63*'Exp with units conversion'!$G63))</f>
        <v>#REF!</v>
      </c>
      <c r="O63" s="229" t="e">
        <f>IF(OR('Exp Database'!N63=Lists!$G$2,'Exp Database'!N63=Lists!$G$3,'Exp Database'!N63=0),0,IF($F63=Lists!$G$2,('Exp Database'!N63/'Exp with units conversion'!$H63)*'Exp with units conversion'!$G63,'Exp Database'!N63*'Exp with units conversion'!$G63))</f>
        <v>#REF!</v>
      </c>
      <c r="P63" s="229" t="e">
        <f>IF(OR('Exp Database'!O63=Lists!$G$2,'Exp Database'!O63=Lists!$G$3,'Exp Database'!O63=0),0,IF($F63=Lists!$G$2,('Exp Database'!O63/'Exp with units conversion'!$H63)*'Exp with units conversion'!$G63,'Exp Database'!O63*'Exp with units conversion'!$G63))</f>
        <v>#REF!</v>
      </c>
      <c r="Q63" s="229" t="e">
        <f>IF(OR('Exp Database'!P63=Lists!$G$2,'Exp Database'!P63=Lists!$G$3,'Exp Database'!P63=0),0,IF($F63=Lists!$G$2,('Exp Database'!P63/'Exp with units conversion'!$H63)*'Exp with units conversion'!$G63,'Exp Database'!P63*'Exp with units conversion'!$G63))</f>
        <v>#REF!</v>
      </c>
      <c r="R63" s="229" t="e">
        <f>IF(OR('Exp Database'!Q63=Lists!$G$2,'Exp Database'!Q63=Lists!$G$3,'Exp Database'!Q63=0),0,IF($F63=Lists!$G$2,('Exp Database'!Q63/'Exp with units conversion'!$H63)*'Exp with units conversion'!$G63,'Exp Database'!Q63*'Exp with units conversion'!$G63))</f>
        <v>#REF!</v>
      </c>
      <c r="S63" s="229" t="e">
        <f>IF(OR('Exp Database'!R63=Lists!$G$2,'Exp Database'!R63=Lists!$G$3,'Exp Database'!R63=0),0,IF($F63=Lists!$G$2,('Exp Database'!R63/'Exp with units conversion'!$H63)*'Exp with units conversion'!$G63,'Exp Database'!R63*'Exp with units conversion'!$G63))</f>
        <v>#REF!</v>
      </c>
      <c r="T63" s="229" t="e">
        <f>IF(OR('Exp Database'!S63=Lists!$G$2,'Exp Database'!S63=Lists!$G$3,'Exp Database'!S63=0),0,IF($F63=Lists!$G$2,('Exp Database'!S63/'Exp with units conversion'!$H63)*'Exp with units conversion'!$G63,'Exp Database'!S63*'Exp with units conversion'!$G63))</f>
        <v>#REF!</v>
      </c>
      <c r="U63" s="229" t="e">
        <f>IF(OR('Exp Database'!T63=Lists!$G$2,'Exp Database'!T63=Lists!$G$3,'Exp Database'!T63=0),0,IF($F63=Lists!$G$2,('Exp Database'!T63/'Exp with units conversion'!$H63)*'Exp with units conversion'!$G63,'Exp Database'!T63*'Exp with units conversion'!$G63))</f>
        <v>#REF!</v>
      </c>
      <c r="V63" s="229" t="e">
        <f>IF(OR('Exp Database'!U63=Lists!$G$2,'Exp Database'!U63=Lists!$G$3,'Exp Database'!U63=0),0,IF($F63=Lists!$G$2,('Exp Database'!U63/'Exp with units conversion'!$H63)*'Exp with units conversion'!$G63,'Exp Database'!U63*'Exp with units conversion'!$G63))</f>
        <v>#REF!</v>
      </c>
      <c r="W63" s="229" t="e">
        <f>IF(OR('Exp Database'!V63=Lists!$G$2,'Exp Database'!V63=Lists!$G$3,'Exp Database'!V63=0),0,IF($F63=Lists!$G$2,('Exp Database'!V63/'Exp with units conversion'!$H63)*'Exp with units conversion'!$G63,'Exp Database'!V63*'Exp with units conversion'!$G63))</f>
        <v>#REF!</v>
      </c>
      <c r="X63" s="229" t="e">
        <f>IF(OR('Exp Database'!W63=Lists!$G$2,'Exp Database'!W63=Lists!$G$3,'Exp Database'!W63=0),0,IF($F63=Lists!$G$2,('Exp Database'!W63/'Exp with units conversion'!$H63)*'Exp with units conversion'!$G63,'Exp Database'!W63*'Exp with units conversion'!$G63))</f>
        <v>#REF!</v>
      </c>
      <c r="Y63" s="229" t="e">
        <f>IF(OR('Exp Database'!X63=Lists!$G$2,'Exp Database'!X63=Lists!$G$3,'Exp Database'!X63=0),0,IF($F63=Lists!$G$2,('Exp Database'!X63/'Exp with units conversion'!$H63)*'Exp with units conversion'!$G63,'Exp Database'!X63*'Exp with units conversion'!$G63))</f>
        <v>#REF!</v>
      </c>
      <c r="Z63" s="229" t="e">
        <f>IF(OR('Exp Database'!Y63=Lists!$G$2,'Exp Database'!Y63=Lists!$G$3,'Exp Database'!Y63=0),0,IF($F63=Lists!$G$2,('Exp Database'!Y63/'Exp with units conversion'!$H63)*'Exp with units conversion'!$G63,'Exp Database'!Y63*'Exp with units conversion'!$G63))</f>
        <v>#REF!</v>
      </c>
      <c r="AA63" s="229" t="e">
        <f>IF(OR('Exp Database'!Z63=Lists!$G$2,'Exp Database'!Z63=Lists!$G$3,'Exp Database'!Z63=0),0,IF($F63=Lists!$G$2,('Exp Database'!Z63/'Exp with units conversion'!$H63)*'Exp with units conversion'!$G63,'Exp Database'!Z63*'Exp with units conversion'!$G63))</f>
        <v>#REF!</v>
      </c>
      <c r="AB63" s="229" t="e">
        <f>IF(OR('Exp Database'!AA63=Lists!$G$2,'Exp Database'!AA63=Lists!$G$3,'Exp Database'!AA63=0),0,IF($F63=Lists!$G$2,('Exp Database'!AA63/'Exp with units conversion'!$H63)*'Exp with units conversion'!$G63,'Exp Database'!AA63*'Exp with units conversion'!$G63))</f>
        <v>#REF!</v>
      </c>
      <c r="AC63" s="229" t="e">
        <f>IF(OR('Exp Database'!AB63=Lists!$G$2,'Exp Database'!AB63=Lists!$G$3,'Exp Database'!AB63=0),0,IF($F63=Lists!$G$2,('Exp Database'!AB63/'Exp with units conversion'!$H63)*'Exp with units conversion'!$G63,'Exp Database'!AB63*'Exp with units conversion'!$G63))</f>
        <v>#REF!</v>
      </c>
      <c r="AD63" s="229" t="e">
        <f>IF(OR('Exp Database'!AC63=Lists!$G$2,'Exp Database'!AC63=Lists!$G$3,'Exp Database'!AC63=0),0,IF($F63=Lists!$G$2,('Exp Database'!AC63/'Exp with units conversion'!$H63)*'Exp with units conversion'!$G63,'Exp Database'!AC63*'Exp with units conversion'!$G63))</f>
        <v>#REF!</v>
      </c>
      <c r="AE63" s="229" t="e">
        <f>IF(OR('Exp Database'!AD63=Lists!$G$2,'Exp Database'!AD63=Lists!$G$3,'Exp Database'!AD63=0),0,IF($F63=Lists!$G$2,('Exp Database'!AD63/'Exp with units conversion'!$H63)*'Exp with units conversion'!$G63,'Exp Database'!AD63*'Exp with units conversion'!$G63))</f>
        <v>#REF!</v>
      </c>
      <c r="AG63" t="e">
        <f t="shared" si="1"/>
        <v>#REF!</v>
      </c>
      <c r="AH63" s="229" t="e">
        <f t="shared" si="2"/>
        <v>#REF!</v>
      </c>
      <c r="AI63" s="229" t="e">
        <f t="shared" si="3"/>
        <v>#REF!</v>
      </c>
      <c r="AJ63" s="229" t="e">
        <f t="shared" si="4"/>
        <v>#REF!</v>
      </c>
    </row>
    <row r="64" spans="2:36" ht="30.75" thickBot="1" x14ac:dyDescent="0.3">
      <c r="B64" t="e">
        <f t="shared" si="0"/>
        <v>#REF!</v>
      </c>
      <c r="C64" s="169" t="e">
        <f>'Exp Database'!C64</f>
        <v>#REF!</v>
      </c>
      <c r="D64" s="169">
        <f>'Exp Database'!D64</f>
        <v>2017</v>
      </c>
      <c r="E64" s="169" t="e">
        <f>'Exp Database'!E64</f>
        <v>#REF!</v>
      </c>
      <c r="F64" s="169" t="e">
        <f>'Exp Database'!F64</f>
        <v>#REF!</v>
      </c>
      <c r="G64" s="169" t="e">
        <f>IF('Exp Database'!G64="Units ( x 1)",1,IF('Exp Database'!G64="Thousands (x 1,000)",1000,IF('Exp Database'!G64="Millions (x 1,000,000)",1000000,)))</f>
        <v>#REF!</v>
      </c>
      <c r="H64" s="170" t="e">
        <f>IF('Exp Database'!H64&gt;0,'Exp Database'!H64,'Exp Database'!J64)</f>
        <v>#REF!</v>
      </c>
      <c r="I64" s="170" t="e">
        <f>'Exp Database'!H64</f>
        <v>#REF!</v>
      </c>
      <c r="J64" s="169" t="e">
        <f>'Exp Database'!I64</f>
        <v>#REF!</v>
      </c>
      <c r="K64" s="170" t="e">
        <f>'Exp Database'!J64</f>
        <v>#REF!</v>
      </c>
      <c r="L64" s="267" t="str">
        <f>'Exp Database'!K64</f>
        <v>HIV tests (commodities)</v>
      </c>
      <c r="M64" s="229" t="str">
        <f>'Exp Database'!L64</f>
        <v>3.6.1</v>
      </c>
      <c r="N64" s="229" t="e">
        <f>IF(OR('Exp Database'!M64=Lists!$G$2,'Exp Database'!M64=Lists!$G$3,'Exp Database'!M64=0),0,IF($F64=Lists!$G$2,('Exp Database'!M64/'Exp with units conversion'!$H64)*'Exp with units conversion'!$G64,'Exp Database'!M64*'Exp with units conversion'!$G64))</f>
        <v>#REF!</v>
      </c>
      <c r="O64" s="229" t="e">
        <f>IF(OR('Exp Database'!N64=Lists!$G$2,'Exp Database'!N64=Lists!$G$3,'Exp Database'!N64=0),0,IF($F64=Lists!$G$2,('Exp Database'!N64/'Exp with units conversion'!$H64)*'Exp with units conversion'!$G64,'Exp Database'!N64*'Exp with units conversion'!$G64))</f>
        <v>#REF!</v>
      </c>
      <c r="P64" s="229" t="e">
        <f>IF(OR('Exp Database'!O64=Lists!$G$2,'Exp Database'!O64=Lists!$G$3,'Exp Database'!O64=0),0,IF($F64=Lists!$G$2,('Exp Database'!O64/'Exp with units conversion'!$H64)*'Exp with units conversion'!$G64,'Exp Database'!O64*'Exp with units conversion'!$G64))</f>
        <v>#REF!</v>
      </c>
      <c r="Q64" s="229" t="e">
        <f>IF(OR('Exp Database'!P64=Lists!$G$2,'Exp Database'!P64=Lists!$G$3,'Exp Database'!P64=0),0,IF($F64=Lists!$G$2,('Exp Database'!P64/'Exp with units conversion'!$H64)*'Exp with units conversion'!$G64,'Exp Database'!P64*'Exp with units conversion'!$G64))</f>
        <v>#REF!</v>
      </c>
      <c r="R64" s="229" t="e">
        <f>IF(OR('Exp Database'!Q64=Lists!$G$2,'Exp Database'!Q64=Lists!$G$3,'Exp Database'!Q64=0),0,IF($F64=Lists!$G$2,('Exp Database'!Q64/'Exp with units conversion'!$H64)*'Exp with units conversion'!$G64,'Exp Database'!Q64*'Exp with units conversion'!$G64))</f>
        <v>#REF!</v>
      </c>
      <c r="S64" s="229" t="e">
        <f>IF(OR('Exp Database'!R64=Lists!$G$2,'Exp Database'!R64=Lists!$G$3,'Exp Database'!R64=0),0,IF($F64=Lists!$G$2,('Exp Database'!R64/'Exp with units conversion'!$H64)*'Exp with units conversion'!$G64,'Exp Database'!R64*'Exp with units conversion'!$G64))</f>
        <v>#REF!</v>
      </c>
      <c r="T64" s="229" t="e">
        <f>IF(OR('Exp Database'!S64=Lists!$G$2,'Exp Database'!S64=Lists!$G$3,'Exp Database'!S64=0),0,IF($F64=Lists!$G$2,('Exp Database'!S64/'Exp with units conversion'!$H64)*'Exp with units conversion'!$G64,'Exp Database'!S64*'Exp with units conversion'!$G64))</f>
        <v>#REF!</v>
      </c>
      <c r="U64" s="229" t="e">
        <f>IF(OR('Exp Database'!T64=Lists!$G$2,'Exp Database'!T64=Lists!$G$3,'Exp Database'!T64=0),0,IF($F64=Lists!$G$2,('Exp Database'!T64/'Exp with units conversion'!$H64)*'Exp with units conversion'!$G64,'Exp Database'!T64*'Exp with units conversion'!$G64))</f>
        <v>#REF!</v>
      </c>
      <c r="V64" s="229" t="e">
        <f>IF(OR('Exp Database'!U64=Lists!$G$2,'Exp Database'!U64=Lists!$G$3,'Exp Database'!U64=0),0,IF($F64=Lists!$G$2,('Exp Database'!U64/'Exp with units conversion'!$H64)*'Exp with units conversion'!$G64,'Exp Database'!U64*'Exp with units conversion'!$G64))</f>
        <v>#REF!</v>
      </c>
      <c r="W64" s="229" t="e">
        <f>IF(OR('Exp Database'!V64=Lists!$G$2,'Exp Database'!V64=Lists!$G$3,'Exp Database'!V64=0),0,IF($F64=Lists!$G$2,('Exp Database'!V64/'Exp with units conversion'!$H64)*'Exp with units conversion'!$G64,'Exp Database'!V64*'Exp with units conversion'!$G64))</f>
        <v>#REF!</v>
      </c>
      <c r="X64" s="229" t="e">
        <f>IF(OR('Exp Database'!W64=Lists!$G$2,'Exp Database'!W64=Lists!$G$3,'Exp Database'!W64=0),0,IF($F64=Lists!$G$2,('Exp Database'!W64/'Exp with units conversion'!$H64)*'Exp with units conversion'!$G64,'Exp Database'!W64*'Exp with units conversion'!$G64))</f>
        <v>#REF!</v>
      </c>
      <c r="Y64" s="229" t="e">
        <f>IF(OR('Exp Database'!X64=Lists!$G$2,'Exp Database'!X64=Lists!$G$3,'Exp Database'!X64=0),0,IF($F64=Lists!$G$2,('Exp Database'!X64/'Exp with units conversion'!$H64)*'Exp with units conversion'!$G64,'Exp Database'!X64*'Exp with units conversion'!$G64))</f>
        <v>#REF!</v>
      </c>
      <c r="Z64" s="229" t="e">
        <f>IF(OR('Exp Database'!Y64=Lists!$G$2,'Exp Database'!Y64=Lists!$G$3,'Exp Database'!Y64=0),0,IF($F64=Lists!$G$2,('Exp Database'!Y64/'Exp with units conversion'!$H64)*'Exp with units conversion'!$G64,'Exp Database'!Y64*'Exp with units conversion'!$G64))</f>
        <v>#REF!</v>
      </c>
      <c r="AA64" s="229" t="e">
        <f>IF(OR('Exp Database'!Z64=Lists!$G$2,'Exp Database'!Z64=Lists!$G$3,'Exp Database'!Z64=0),0,IF($F64=Lists!$G$2,('Exp Database'!Z64/'Exp with units conversion'!$H64)*'Exp with units conversion'!$G64,'Exp Database'!Z64*'Exp with units conversion'!$G64))</f>
        <v>#REF!</v>
      </c>
      <c r="AB64" s="229" t="e">
        <f>IF(OR('Exp Database'!AA64=Lists!$G$2,'Exp Database'!AA64=Lists!$G$3,'Exp Database'!AA64=0),0,IF($F64=Lists!$G$2,('Exp Database'!AA64/'Exp with units conversion'!$H64)*'Exp with units conversion'!$G64,'Exp Database'!AA64*'Exp with units conversion'!$G64))</f>
        <v>#REF!</v>
      </c>
      <c r="AC64" s="229" t="e">
        <f>IF(OR('Exp Database'!AB64=Lists!$G$2,'Exp Database'!AB64=Lists!$G$3,'Exp Database'!AB64=0),0,IF($F64=Lists!$G$2,('Exp Database'!AB64/'Exp with units conversion'!$H64)*'Exp with units conversion'!$G64,'Exp Database'!AB64*'Exp with units conversion'!$G64))</f>
        <v>#REF!</v>
      </c>
      <c r="AD64" s="229" t="e">
        <f>IF(OR('Exp Database'!AC64=Lists!$G$2,'Exp Database'!AC64=Lists!$G$3,'Exp Database'!AC64=0),0,IF($F64=Lists!$G$2,('Exp Database'!AC64/'Exp with units conversion'!$H64)*'Exp with units conversion'!$G64,'Exp Database'!AC64*'Exp with units conversion'!$G64))</f>
        <v>#REF!</v>
      </c>
      <c r="AE64" s="229" t="e">
        <f>IF(OR('Exp Database'!AD64=Lists!$G$2,'Exp Database'!AD64=Lists!$G$3,'Exp Database'!AD64=0),0,IF($F64=Lists!$G$2,('Exp Database'!AD64/'Exp with units conversion'!$H64)*'Exp with units conversion'!$G64,'Exp Database'!AD64*'Exp with units conversion'!$G64))</f>
        <v>#REF!</v>
      </c>
      <c r="AG64" t="e">
        <f t="shared" si="1"/>
        <v>#REF!</v>
      </c>
      <c r="AH64" s="229" t="e">
        <f t="shared" si="2"/>
        <v>#REF!</v>
      </c>
      <c r="AI64" s="229" t="e">
        <f t="shared" si="3"/>
        <v>#REF!</v>
      </c>
      <c r="AJ64" s="229" t="e">
        <f t="shared" si="4"/>
        <v>#REF!</v>
      </c>
    </row>
    <row r="65" spans="2:36" ht="45.75" thickBot="1" x14ac:dyDescent="0.3">
      <c r="B65" t="e">
        <f t="shared" si="0"/>
        <v>#REF!</v>
      </c>
      <c r="C65" s="169" t="e">
        <f>'Exp Database'!C65</f>
        <v>#REF!</v>
      </c>
      <c r="D65" s="169">
        <f>'Exp Database'!D65</f>
        <v>2017</v>
      </c>
      <c r="E65" s="169" t="e">
        <f>'Exp Database'!E65</f>
        <v>#REF!</v>
      </c>
      <c r="F65" s="169" t="e">
        <f>'Exp Database'!F65</f>
        <v>#REF!</v>
      </c>
      <c r="G65" s="169" t="e">
        <f>IF('Exp Database'!G65="Units ( x 1)",1,IF('Exp Database'!G65="Thousands (x 1,000)",1000,IF('Exp Database'!G65="Millions (x 1,000,000)",1000000,)))</f>
        <v>#REF!</v>
      </c>
      <c r="H65" s="170" t="e">
        <f>IF('Exp Database'!H65&gt;0,'Exp Database'!H65,'Exp Database'!J65)</f>
        <v>#REF!</v>
      </c>
      <c r="I65" s="170" t="e">
        <f>'Exp Database'!H65</f>
        <v>#REF!</v>
      </c>
      <c r="J65" s="169" t="e">
        <f>'Exp Database'!I65</f>
        <v>#REF!</v>
      </c>
      <c r="K65" s="170" t="e">
        <f>'Exp Database'!J65</f>
        <v>#REF!</v>
      </c>
      <c r="L65" s="267" t="str">
        <f>'Exp Database'!K65</f>
        <v>Condoms, lubricants, and other commodities</v>
      </c>
      <c r="M65" s="229" t="str">
        <f>'Exp Database'!L65</f>
        <v>3.6.2</v>
      </c>
      <c r="N65" s="229" t="e">
        <f>IF(OR('Exp Database'!M65=Lists!$G$2,'Exp Database'!M65=Lists!$G$3,'Exp Database'!M65=0),0,IF($F65=Lists!$G$2,('Exp Database'!M65/'Exp with units conversion'!$H65)*'Exp with units conversion'!$G65,'Exp Database'!M65*'Exp with units conversion'!$G65))</f>
        <v>#REF!</v>
      </c>
      <c r="O65" s="229" t="e">
        <f>IF(OR('Exp Database'!N65=Lists!$G$2,'Exp Database'!N65=Lists!$G$3,'Exp Database'!N65=0),0,IF($F65=Lists!$G$2,('Exp Database'!N65/'Exp with units conversion'!$H65)*'Exp with units conversion'!$G65,'Exp Database'!N65*'Exp with units conversion'!$G65))</f>
        <v>#REF!</v>
      </c>
      <c r="P65" s="229" t="e">
        <f>IF(OR('Exp Database'!O65=Lists!$G$2,'Exp Database'!O65=Lists!$G$3,'Exp Database'!O65=0),0,IF($F65=Lists!$G$2,('Exp Database'!O65/'Exp with units conversion'!$H65)*'Exp with units conversion'!$G65,'Exp Database'!O65*'Exp with units conversion'!$G65))</f>
        <v>#REF!</v>
      </c>
      <c r="Q65" s="229" t="e">
        <f>IF(OR('Exp Database'!P65=Lists!$G$2,'Exp Database'!P65=Lists!$G$3,'Exp Database'!P65=0),0,IF($F65=Lists!$G$2,('Exp Database'!P65/'Exp with units conversion'!$H65)*'Exp with units conversion'!$G65,'Exp Database'!P65*'Exp with units conversion'!$G65))</f>
        <v>#REF!</v>
      </c>
      <c r="R65" s="229" t="e">
        <f>IF(OR('Exp Database'!Q65=Lists!$G$2,'Exp Database'!Q65=Lists!$G$3,'Exp Database'!Q65=0),0,IF($F65=Lists!$G$2,('Exp Database'!Q65/'Exp with units conversion'!$H65)*'Exp with units conversion'!$G65,'Exp Database'!Q65*'Exp with units conversion'!$G65))</f>
        <v>#REF!</v>
      </c>
      <c r="S65" s="229" t="e">
        <f>IF(OR('Exp Database'!R65=Lists!$G$2,'Exp Database'!R65=Lists!$G$3,'Exp Database'!R65=0),0,IF($F65=Lists!$G$2,('Exp Database'!R65/'Exp with units conversion'!$H65)*'Exp with units conversion'!$G65,'Exp Database'!R65*'Exp with units conversion'!$G65))</f>
        <v>#REF!</v>
      </c>
      <c r="T65" s="229" t="e">
        <f>IF(OR('Exp Database'!S65=Lists!$G$2,'Exp Database'!S65=Lists!$G$3,'Exp Database'!S65=0),0,IF($F65=Lists!$G$2,('Exp Database'!S65/'Exp with units conversion'!$H65)*'Exp with units conversion'!$G65,'Exp Database'!S65*'Exp with units conversion'!$G65))</f>
        <v>#REF!</v>
      </c>
      <c r="U65" s="229" t="e">
        <f>IF(OR('Exp Database'!T65=Lists!$G$2,'Exp Database'!T65=Lists!$G$3,'Exp Database'!T65=0),0,IF($F65=Lists!$G$2,('Exp Database'!T65/'Exp with units conversion'!$H65)*'Exp with units conversion'!$G65,'Exp Database'!T65*'Exp with units conversion'!$G65))</f>
        <v>#REF!</v>
      </c>
      <c r="V65" s="229" t="e">
        <f>IF(OR('Exp Database'!U65=Lists!$G$2,'Exp Database'!U65=Lists!$G$3,'Exp Database'!U65=0),0,IF($F65=Lists!$G$2,('Exp Database'!U65/'Exp with units conversion'!$H65)*'Exp with units conversion'!$G65,'Exp Database'!U65*'Exp with units conversion'!$G65))</f>
        <v>#REF!</v>
      </c>
      <c r="W65" s="229" t="e">
        <f>IF(OR('Exp Database'!V65=Lists!$G$2,'Exp Database'!V65=Lists!$G$3,'Exp Database'!V65=0),0,IF($F65=Lists!$G$2,('Exp Database'!V65/'Exp with units conversion'!$H65)*'Exp with units conversion'!$G65,'Exp Database'!V65*'Exp with units conversion'!$G65))</f>
        <v>#REF!</v>
      </c>
      <c r="X65" s="229" t="e">
        <f>IF(OR('Exp Database'!W65=Lists!$G$2,'Exp Database'!W65=Lists!$G$3,'Exp Database'!W65=0),0,IF($F65=Lists!$G$2,('Exp Database'!W65/'Exp with units conversion'!$H65)*'Exp with units conversion'!$G65,'Exp Database'!W65*'Exp with units conversion'!$G65))</f>
        <v>#REF!</v>
      </c>
      <c r="Y65" s="229" t="e">
        <f>IF(OR('Exp Database'!X65=Lists!$G$2,'Exp Database'!X65=Lists!$G$3,'Exp Database'!X65=0),0,IF($F65=Lists!$G$2,('Exp Database'!X65/'Exp with units conversion'!$H65)*'Exp with units conversion'!$G65,'Exp Database'!X65*'Exp with units conversion'!$G65))</f>
        <v>#REF!</v>
      </c>
      <c r="Z65" s="229" t="e">
        <f>IF(OR('Exp Database'!Y65=Lists!$G$2,'Exp Database'!Y65=Lists!$G$3,'Exp Database'!Y65=0),0,IF($F65=Lists!$G$2,('Exp Database'!Y65/'Exp with units conversion'!$H65)*'Exp with units conversion'!$G65,'Exp Database'!Y65*'Exp with units conversion'!$G65))</f>
        <v>#REF!</v>
      </c>
      <c r="AA65" s="229" t="e">
        <f>IF(OR('Exp Database'!Z65=Lists!$G$2,'Exp Database'!Z65=Lists!$G$3,'Exp Database'!Z65=0),0,IF($F65=Lists!$G$2,('Exp Database'!Z65/'Exp with units conversion'!$H65)*'Exp with units conversion'!$G65,'Exp Database'!Z65*'Exp with units conversion'!$G65))</f>
        <v>#REF!</v>
      </c>
      <c r="AB65" s="229" t="e">
        <f>IF(OR('Exp Database'!AA65=Lists!$G$2,'Exp Database'!AA65=Lists!$G$3,'Exp Database'!AA65=0),0,IF($F65=Lists!$G$2,('Exp Database'!AA65/'Exp with units conversion'!$H65)*'Exp with units conversion'!$G65,'Exp Database'!AA65*'Exp with units conversion'!$G65))</f>
        <v>#REF!</v>
      </c>
      <c r="AC65" s="229" t="e">
        <f>IF(OR('Exp Database'!AB65=Lists!$G$2,'Exp Database'!AB65=Lists!$G$3,'Exp Database'!AB65=0),0,IF($F65=Lists!$G$2,('Exp Database'!AB65/'Exp with units conversion'!$H65)*'Exp with units conversion'!$G65,'Exp Database'!AB65*'Exp with units conversion'!$G65))</f>
        <v>#REF!</v>
      </c>
      <c r="AD65" s="229" t="e">
        <f>IF(OR('Exp Database'!AC65=Lists!$G$2,'Exp Database'!AC65=Lists!$G$3,'Exp Database'!AC65=0),0,IF($F65=Lists!$G$2,('Exp Database'!AC65/'Exp with units conversion'!$H65)*'Exp with units conversion'!$G65,'Exp Database'!AC65*'Exp with units conversion'!$G65))</f>
        <v>#REF!</v>
      </c>
      <c r="AE65" s="229" t="e">
        <f>IF(OR('Exp Database'!AD65=Lists!$G$2,'Exp Database'!AD65=Lists!$G$3,'Exp Database'!AD65=0),0,IF($F65=Lists!$G$2,('Exp Database'!AD65/'Exp with units conversion'!$H65)*'Exp with units conversion'!$G65,'Exp Database'!AD65*'Exp with units conversion'!$G65))</f>
        <v>#REF!</v>
      </c>
      <c r="AG65" t="e">
        <f t="shared" si="1"/>
        <v>#REF!</v>
      </c>
      <c r="AH65" s="229" t="e">
        <f t="shared" si="2"/>
        <v>#REF!</v>
      </c>
      <c r="AI65" s="229" t="e">
        <f t="shared" si="3"/>
        <v>#REF!</v>
      </c>
      <c r="AJ65" s="229" t="e">
        <f t="shared" si="4"/>
        <v>#REF!</v>
      </c>
    </row>
    <row r="66" spans="2:36" ht="30.75" thickBot="1" x14ac:dyDescent="0.3">
      <c r="B66" t="e">
        <f t="shared" si="0"/>
        <v>#REF!</v>
      </c>
      <c r="C66" s="169" t="e">
        <f>'Exp Database'!C66</f>
        <v>#REF!</v>
      </c>
      <c r="D66" s="169">
        <f>'Exp Database'!D66</f>
        <v>2017</v>
      </c>
      <c r="E66" s="169" t="e">
        <f>'Exp Database'!E66</f>
        <v>#REF!</v>
      </c>
      <c r="F66" s="169" t="e">
        <f>'Exp Database'!F66</f>
        <v>#REF!</v>
      </c>
      <c r="G66" s="169" t="e">
        <f>IF('Exp Database'!G66="Units ( x 1)",1,IF('Exp Database'!G66="Thousands (x 1,000)",1000,IF('Exp Database'!G66="Millions (x 1,000,000)",1000000,)))</f>
        <v>#REF!</v>
      </c>
      <c r="H66" s="170" t="e">
        <f>IF('Exp Database'!H66&gt;0,'Exp Database'!H66,'Exp Database'!J66)</f>
        <v>#REF!</v>
      </c>
      <c r="I66" s="170" t="e">
        <f>'Exp Database'!H66</f>
        <v>#REF!</v>
      </c>
      <c r="J66" s="169" t="e">
        <f>'Exp Database'!I66</f>
        <v>#REF!</v>
      </c>
      <c r="K66" s="170" t="e">
        <f>'Exp Database'!J66</f>
        <v>#REF!</v>
      </c>
      <c r="L66" s="267" t="str">
        <f>'Exp Database'!K66</f>
        <v>Other direct and indirect costs</v>
      </c>
      <c r="M66" s="229" t="str">
        <f>'Exp Database'!L66</f>
        <v>3.6.3</v>
      </c>
      <c r="N66" s="229" t="e">
        <f>IF(OR('Exp Database'!M66=Lists!$G$2,'Exp Database'!M66=Lists!$G$3,'Exp Database'!M66=0),0,IF($F66=Lists!$G$2,('Exp Database'!M66/'Exp with units conversion'!$H66)*'Exp with units conversion'!$G66,'Exp Database'!M66*'Exp with units conversion'!$G66))</f>
        <v>#REF!</v>
      </c>
      <c r="O66" s="229" t="e">
        <f>IF(OR('Exp Database'!N66=Lists!$G$2,'Exp Database'!N66=Lists!$G$3,'Exp Database'!N66=0),0,IF($F66=Lists!$G$2,('Exp Database'!N66/'Exp with units conversion'!$H66)*'Exp with units conversion'!$G66,'Exp Database'!N66*'Exp with units conversion'!$G66))</f>
        <v>#REF!</v>
      </c>
      <c r="P66" s="229" t="e">
        <f>IF(OR('Exp Database'!O66=Lists!$G$2,'Exp Database'!O66=Lists!$G$3,'Exp Database'!O66=0),0,IF($F66=Lists!$G$2,('Exp Database'!O66/'Exp with units conversion'!$H66)*'Exp with units conversion'!$G66,'Exp Database'!O66*'Exp with units conversion'!$G66))</f>
        <v>#REF!</v>
      </c>
      <c r="Q66" s="229" t="e">
        <f>IF(OR('Exp Database'!P66=Lists!$G$2,'Exp Database'!P66=Lists!$G$3,'Exp Database'!P66=0),0,IF($F66=Lists!$G$2,('Exp Database'!P66/'Exp with units conversion'!$H66)*'Exp with units conversion'!$G66,'Exp Database'!P66*'Exp with units conversion'!$G66))</f>
        <v>#REF!</v>
      </c>
      <c r="R66" s="229" t="e">
        <f>IF(OR('Exp Database'!Q66=Lists!$G$2,'Exp Database'!Q66=Lists!$G$3,'Exp Database'!Q66=0),0,IF($F66=Lists!$G$2,('Exp Database'!Q66/'Exp with units conversion'!$H66)*'Exp with units conversion'!$G66,'Exp Database'!Q66*'Exp with units conversion'!$G66))</f>
        <v>#REF!</v>
      </c>
      <c r="S66" s="229" t="e">
        <f>IF(OR('Exp Database'!R66=Lists!$G$2,'Exp Database'!R66=Lists!$G$3,'Exp Database'!R66=0),0,IF($F66=Lists!$G$2,('Exp Database'!R66/'Exp with units conversion'!$H66)*'Exp with units conversion'!$G66,'Exp Database'!R66*'Exp with units conversion'!$G66))</f>
        <v>#REF!</v>
      </c>
      <c r="T66" s="229" t="e">
        <f>IF(OR('Exp Database'!S66=Lists!$G$2,'Exp Database'!S66=Lists!$G$3,'Exp Database'!S66=0),0,IF($F66=Lists!$G$2,('Exp Database'!S66/'Exp with units conversion'!$H66)*'Exp with units conversion'!$G66,'Exp Database'!S66*'Exp with units conversion'!$G66))</f>
        <v>#REF!</v>
      </c>
      <c r="U66" s="229" t="e">
        <f>IF(OR('Exp Database'!T66=Lists!$G$2,'Exp Database'!T66=Lists!$G$3,'Exp Database'!T66=0),0,IF($F66=Lists!$G$2,('Exp Database'!T66/'Exp with units conversion'!$H66)*'Exp with units conversion'!$G66,'Exp Database'!T66*'Exp with units conversion'!$G66))</f>
        <v>#REF!</v>
      </c>
      <c r="V66" s="229" t="e">
        <f>IF(OR('Exp Database'!U66=Lists!$G$2,'Exp Database'!U66=Lists!$G$3,'Exp Database'!U66=0),0,IF($F66=Lists!$G$2,('Exp Database'!U66/'Exp with units conversion'!$H66)*'Exp with units conversion'!$G66,'Exp Database'!U66*'Exp with units conversion'!$G66))</f>
        <v>#REF!</v>
      </c>
      <c r="W66" s="229" t="e">
        <f>IF(OR('Exp Database'!V66=Lists!$G$2,'Exp Database'!V66=Lists!$G$3,'Exp Database'!V66=0),0,IF($F66=Lists!$G$2,('Exp Database'!V66/'Exp with units conversion'!$H66)*'Exp with units conversion'!$G66,'Exp Database'!V66*'Exp with units conversion'!$G66))</f>
        <v>#REF!</v>
      </c>
      <c r="X66" s="229" t="e">
        <f>IF(OR('Exp Database'!W66=Lists!$G$2,'Exp Database'!W66=Lists!$G$3,'Exp Database'!W66=0),0,IF($F66=Lists!$G$2,('Exp Database'!W66/'Exp with units conversion'!$H66)*'Exp with units conversion'!$G66,'Exp Database'!W66*'Exp with units conversion'!$G66))</f>
        <v>#REF!</v>
      </c>
      <c r="Y66" s="229" t="e">
        <f>IF(OR('Exp Database'!X66=Lists!$G$2,'Exp Database'!X66=Lists!$G$3,'Exp Database'!X66=0),0,IF($F66=Lists!$G$2,('Exp Database'!X66/'Exp with units conversion'!$H66)*'Exp with units conversion'!$G66,'Exp Database'!X66*'Exp with units conversion'!$G66))</f>
        <v>#REF!</v>
      </c>
      <c r="Z66" s="229" t="e">
        <f>IF(OR('Exp Database'!Y66=Lists!$G$2,'Exp Database'!Y66=Lists!$G$3,'Exp Database'!Y66=0),0,IF($F66=Lists!$G$2,('Exp Database'!Y66/'Exp with units conversion'!$H66)*'Exp with units conversion'!$G66,'Exp Database'!Y66*'Exp with units conversion'!$G66))</f>
        <v>#REF!</v>
      </c>
      <c r="AA66" s="229" t="e">
        <f>IF(OR('Exp Database'!Z66=Lists!$G$2,'Exp Database'!Z66=Lists!$G$3,'Exp Database'!Z66=0),0,IF($F66=Lists!$G$2,('Exp Database'!Z66/'Exp with units conversion'!$H66)*'Exp with units conversion'!$G66,'Exp Database'!Z66*'Exp with units conversion'!$G66))</f>
        <v>#REF!</v>
      </c>
      <c r="AB66" s="229" t="e">
        <f>IF(OR('Exp Database'!AA66=Lists!$G$2,'Exp Database'!AA66=Lists!$G$3,'Exp Database'!AA66=0),0,IF($F66=Lists!$G$2,('Exp Database'!AA66/'Exp with units conversion'!$H66)*'Exp with units conversion'!$G66,'Exp Database'!AA66*'Exp with units conversion'!$G66))</f>
        <v>#REF!</v>
      </c>
      <c r="AC66" s="229" t="e">
        <f>IF(OR('Exp Database'!AB66=Lists!$G$2,'Exp Database'!AB66=Lists!$G$3,'Exp Database'!AB66=0),0,IF($F66=Lists!$G$2,('Exp Database'!AB66/'Exp with units conversion'!$H66)*'Exp with units conversion'!$G66,'Exp Database'!AB66*'Exp with units conversion'!$G66))</f>
        <v>#REF!</v>
      </c>
      <c r="AD66" s="229" t="e">
        <f>IF(OR('Exp Database'!AC66=Lists!$G$2,'Exp Database'!AC66=Lists!$G$3,'Exp Database'!AC66=0),0,IF($F66=Lists!$G$2,('Exp Database'!AC66/'Exp with units conversion'!$H66)*'Exp with units conversion'!$G66,'Exp Database'!AC66*'Exp with units conversion'!$G66))</f>
        <v>#REF!</v>
      </c>
      <c r="AE66" s="229" t="e">
        <f>IF(OR('Exp Database'!AD66=Lists!$G$2,'Exp Database'!AD66=Lists!$G$3,'Exp Database'!AD66=0),0,IF($F66=Lists!$G$2,('Exp Database'!AD66/'Exp with units conversion'!$H66)*'Exp with units conversion'!$G66,'Exp Database'!AD66*'Exp with units conversion'!$G66))</f>
        <v>#REF!</v>
      </c>
      <c r="AG66" t="e">
        <f t="shared" si="1"/>
        <v>#REF!</v>
      </c>
      <c r="AH66" s="229" t="e">
        <f t="shared" si="2"/>
        <v>#REF!</v>
      </c>
      <c r="AI66" s="229" t="e">
        <f t="shared" si="3"/>
        <v>#REF!</v>
      </c>
      <c r="AJ66" s="229" t="e">
        <f t="shared" si="4"/>
        <v>#REF!</v>
      </c>
    </row>
    <row r="67" spans="2:36" ht="30.75" thickBot="1" x14ac:dyDescent="0.3">
      <c r="B67" t="e">
        <f t="shared" si="0"/>
        <v>#REF!</v>
      </c>
      <c r="C67" s="169" t="e">
        <f>'Exp Database'!C67</f>
        <v>#REF!</v>
      </c>
      <c r="D67" s="169">
        <f>'Exp Database'!D67</f>
        <v>2017</v>
      </c>
      <c r="E67" s="169" t="e">
        <f>'Exp Database'!E67</f>
        <v>#REF!</v>
      </c>
      <c r="F67" s="169" t="e">
        <f>'Exp Database'!F67</f>
        <v>#REF!</v>
      </c>
      <c r="G67" s="169" t="e">
        <f>IF('Exp Database'!G67="Units ( x 1)",1,IF('Exp Database'!G67="Thousands (x 1,000)",1000,IF('Exp Database'!G67="Millions (x 1,000,000)",1000000,)))</f>
        <v>#REF!</v>
      </c>
      <c r="H67" s="170" t="e">
        <f>IF('Exp Database'!H67&gt;0,'Exp Database'!H67,'Exp Database'!J67)</f>
        <v>#REF!</v>
      </c>
      <c r="I67" s="170" t="e">
        <f>'Exp Database'!H67</f>
        <v>#REF!</v>
      </c>
      <c r="J67" s="169" t="e">
        <f>'Exp Database'!I67</f>
        <v>#REF!</v>
      </c>
      <c r="K67" s="170" t="e">
        <f>'Exp Database'!J67</f>
        <v>#REF!</v>
      </c>
      <c r="L67" s="267" t="str">
        <f>'Exp Database'!K67</f>
        <v>Not disaggregated by type of cost</v>
      </c>
      <c r="M67" s="229" t="str">
        <f>'Exp Database'!L67</f>
        <v>3.6.4</v>
      </c>
      <c r="N67" s="229" t="e">
        <f>IF(OR('Exp Database'!M67=Lists!$G$2,'Exp Database'!M67=Lists!$G$3,'Exp Database'!M67=0),0,IF($F67=Lists!$G$2,('Exp Database'!M67/'Exp with units conversion'!$H67)*'Exp with units conversion'!$G67,'Exp Database'!M67*'Exp with units conversion'!$G67))</f>
        <v>#REF!</v>
      </c>
      <c r="O67" s="229" t="e">
        <f>IF(OR('Exp Database'!N67=Lists!$G$2,'Exp Database'!N67=Lists!$G$3,'Exp Database'!N67=0),0,IF($F67=Lists!$G$2,('Exp Database'!N67/'Exp with units conversion'!$H67)*'Exp with units conversion'!$G67,'Exp Database'!N67*'Exp with units conversion'!$G67))</f>
        <v>#REF!</v>
      </c>
      <c r="P67" s="229" t="e">
        <f>IF(OR('Exp Database'!O67=Lists!$G$2,'Exp Database'!O67=Lists!$G$3,'Exp Database'!O67=0),0,IF($F67=Lists!$G$2,('Exp Database'!O67/'Exp with units conversion'!$H67)*'Exp with units conversion'!$G67,'Exp Database'!O67*'Exp with units conversion'!$G67))</f>
        <v>#REF!</v>
      </c>
      <c r="Q67" s="229" t="e">
        <f>IF(OR('Exp Database'!P67=Lists!$G$2,'Exp Database'!P67=Lists!$G$3,'Exp Database'!P67=0),0,IF($F67=Lists!$G$2,('Exp Database'!P67/'Exp with units conversion'!$H67)*'Exp with units conversion'!$G67,'Exp Database'!P67*'Exp with units conversion'!$G67))</f>
        <v>#REF!</v>
      </c>
      <c r="R67" s="229" t="e">
        <f>IF(OR('Exp Database'!Q67=Lists!$G$2,'Exp Database'!Q67=Lists!$G$3,'Exp Database'!Q67=0),0,IF($F67=Lists!$G$2,('Exp Database'!Q67/'Exp with units conversion'!$H67)*'Exp with units conversion'!$G67,'Exp Database'!Q67*'Exp with units conversion'!$G67))</f>
        <v>#REF!</v>
      </c>
      <c r="S67" s="229" t="e">
        <f>IF(OR('Exp Database'!R67=Lists!$G$2,'Exp Database'!R67=Lists!$G$3,'Exp Database'!R67=0),0,IF($F67=Lists!$G$2,('Exp Database'!R67/'Exp with units conversion'!$H67)*'Exp with units conversion'!$G67,'Exp Database'!R67*'Exp with units conversion'!$G67))</f>
        <v>#REF!</v>
      </c>
      <c r="T67" s="229" t="e">
        <f>IF(OR('Exp Database'!S67=Lists!$G$2,'Exp Database'!S67=Lists!$G$3,'Exp Database'!S67=0),0,IF($F67=Lists!$G$2,('Exp Database'!S67/'Exp with units conversion'!$H67)*'Exp with units conversion'!$G67,'Exp Database'!S67*'Exp with units conversion'!$G67))</f>
        <v>#REF!</v>
      </c>
      <c r="U67" s="229" t="e">
        <f>IF(OR('Exp Database'!T67=Lists!$G$2,'Exp Database'!T67=Lists!$G$3,'Exp Database'!T67=0),0,IF($F67=Lists!$G$2,('Exp Database'!T67/'Exp with units conversion'!$H67)*'Exp with units conversion'!$G67,'Exp Database'!T67*'Exp with units conversion'!$G67))</f>
        <v>#REF!</v>
      </c>
      <c r="V67" s="229" t="e">
        <f>IF(OR('Exp Database'!U67=Lists!$G$2,'Exp Database'!U67=Lists!$G$3,'Exp Database'!U67=0),0,IF($F67=Lists!$G$2,('Exp Database'!U67/'Exp with units conversion'!$H67)*'Exp with units conversion'!$G67,'Exp Database'!U67*'Exp with units conversion'!$G67))</f>
        <v>#REF!</v>
      </c>
      <c r="W67" s="229" t="e">
        <f>IF(OR('Exp Database'!V67=Lists!$G$2,'Exp Database'!V67=Lists!$G$3,'Exp Database'!V67=0),0,IF($F67=Lists!$G$2,('Exp Database'!V67/'Exp with units conversion'!$H67)*'Exp with units conversion'!$G67,'Exp Database'!V67*'Exp with units conversion'!$G67))</f>
        <v>#REF!</v>
      </c>
      <c r="X67" s="229" t="e">
        <f>IF(OR('Exp Database'!W67=Lists!$G$2,'Exp Database'!W67=Lists!$G$3,'Exp Database'!W67=0),0,IF($F67=Lists!$G$2,('Exp Database'!W67/'Exp with units conversion'!$H67)*'Exp with units conversion'!$G67,'Exp Database'!W67*'Exp with units conversion'!$G67))</f>
        <v>#REF!</v>
      </c>
      <c r="Y67" s="229" t="e">
        <f>IF(OR('Exp Database'!X67=Lists!$G$2,'Exp Database'!X67=Lists!$G$3,'Exp Database'!X67=0),0,IF($F67=Lists!$G$2,('Exp Database'!X67/'Exp with units conversion'!$H67)*'Exp with units conversion'!$G67,'Exp Database'!X67*'Exp with units conversion'!$G67))</f>
        <v>#REF!</v>
      </c>
      <c r="Z67" s="229" t="e">
        <f>IF(OR('Exp Database'!Y67=Lists!$G$2,'Exp Database'!Y67=Lists!$G$3,'Exp Database'!Y67=0),0,IF($F67=Lists!$G$2,('Exp Database'!Y67/'Exp with units conversion'!$H67)*'Exp with units conversion'!$G67,'Exp Database'!Y67*'Exp with units conversion'!$G67))</f>
        <v>#REF!</v>
      </c>
      <c r="AA67" s="229" t="e">
        <f>IF(OR('Exp Database'!Z67=Lists!$G$2,'Exp Database'!Z67=Lists!$G$3,'Exp Database'!Z67=0),0,IF($F67=Lists!$G$2,('Exp Database'!Z67/'Exp with units conversion'!$H67)*'Exp with units conversion'!$G67,'Exp Database'!Z67*'Exp with units conversion'!$G67))</f>
        <v>#REF!</v>
      </c>
      <c r="AB67" s="229" t="e">
        <f>IF(OR('Exp Database'!AA67=Lists!$G$2,'Exp Database'!AA67=Lists!$G$3,'Exp Database'!AA67=0),0,IF($F67=Lists!$G$2,('Exp Database'!AA67/'Exp with units conversion'!$H67)*'Exp with units conversion'!$G67,'Exp Database'!AA67*'Exp with units conversion'!$G67))</f>
        <v>#REF!</v>
      </c>
      <c r="AC67" s="229" t="e">
        <f>IF(OR('Exp Database'!AB67=Lists!$G$2,'Exp Database'!AB67=Lists!$G$3,'Exp Database'!AB67=0),0,IF($F67=Lists!$G$2,('Exp Database'!AB67/'Exp with units conversion'!$H67)*'Exp with units conversion'!$G67,'Exp Database'!AB67*'Exp with units conversion'!$G67))</f>
        <v>#REF!</v>
      </c>
      <c r="AD67" s="229" t="e">
        <f>IF(OR('Exp Database'!AC67=Lists!$G$2,'Exp Database'!AC67=Lists!$G$3,'Exp Database'!AC67=0),0,IF($F67=Lists!$G$2,('Exp Database'!AC67/'Exp with units conversion'!$H67)*'Exp with units conversion'!$G67,'Exp Database'!AC67*'Exp with units conversion'!$G67))</f>
        <v>#REF!</v>
      </c>
      <c r="AE67" s="229" t="e">
        <f>IF(OR('Exp Database'!AD67=Lists!$G$2,'Exp Database'!AD67=Lists!$G$3,'Exp Database'!AD67=0),0,IF($F67=Lists!$G$2,('Exp Database'!AD67/'Exp with units conversion'!$H67)*'Exp with units conversion'!$G67,'Exp Database'!AD67*'Exp with units conversion'!$G67))</f>
        <v>#REF!</v>
      </c>
      <c r="AG67" t="e">
        <f t="shared" si="1"/>
        <v>#REF!</v>
      </c>
      <c r="AH67" s="229" t="e">
        <f t="shared" si="2"/>
        <v>#REF!</v>
      </c>
      <c r="AI67" s="229" t="e">
        <f t="shared" si="3"/>
        <v>#REF!</v>
      </c>
      <c r="AJ67" s="229" t="e">
        <f t="shared" si="4"/>
        <v>#REF!</v>
      </c>
    </row>
    <row r="68" spans="2:36" ht="105.75" thickBot="1" x14ac:dyDescent="0.3">
      <c r="B68" t="e">
        <f t="shared" si="0"/>
        <v>#REF!</v>
      </c>
      <c r="C68" s="169" t="e">
        <f>'Exp Database'!C68</f>
        <v>#REF!</v>
      </c>
      <c r="D68" s="169">
        <f>'Exp Database'!D68</f>
        <v>2017</v>
      </c>
      <c r="E68" s="169" t="e">
        <f>'Exp Database'!E68</f>
        <v>#REF!</v>
      </c>
      <c r="F68" s="169" t="e">
        <f>'Exp Database'!F68</f>
        <v>#REF!</v>
      </c>
      <c r="G68" s="169" t="e">
        <f>IF('Exp Database'!G68="Units ( x 1)",1,IF('Exp Database'!G68="Thousands (x 1,000)",1000,IF('Exp Database'!G68="Millions (x 1,000,000)",1000000,)))</f>
        <v>#REF!</v>
      </c>
      <c r="H68" s="170" t="e">
        <f>IF('Exp Database'!H68&gt;0,'Exp Database'!H68,'Exp Database'!J68)</f>
        <v>#REF!</v>
      </c>
      <c r="I68" s="170" t="e">
        <f>'Exp Database'!H68</f>
        <v>#REF!</v>
      </c>
      <c r="J68" s="169" t="e">
        <f>'Exp Database'!I68</f>
        <v>#REF!</v>
      </c>
      <c r="K68" s="170" t="e">
        <f>'Exp Database'!J68</f>
        <v>#REF!</v>
      </c>
      <c r="L68" s="267" t="str">
        <f>'Exp Database'!K68</f>
        <v>Prevention, promotion of testing and linkage to care programmes for persons who inject drugs (sub-total)</v>
      </c>
      <c r="M68" s="229">
        <f>'Exp Database'!L68</f>
        <v>3.7</v>
      </c>
      <c r="N68" s="229" t="e">
        <f>IF(OR('Exp Database'!M68=Lists!$G$2,'Exp Database'!M68=Lists!$G$3,'Exp Database'!M68=0),0,IF($F68=Lists!$G$2,('Exp Database'!M68/'Exp with units conversion'!$H68)*'Exp with units conversion'!$G68,'Exp Database'!M68*'Exp with units conversion'!$G68))</f>
        <v>#REF!</v>
      </c>
      <c r="O68" s="229" t="e">
        <f>IF(OR('Exp Database'!N68=Lists!$G$2,'Exp Database'!N68=Lists!$G$3,'Exp Database'!N68=0),0,IF($F68=Lists!$G$2,('Exp Database'!N68/'Exp with units conversion'!$H68)*'Exp with units conversion'!$G68,'Exp Database'!N68*'Exp with units conversion'!$G68))</f>
        <v>#REF!</v>
      </c>
      <c r="P68" s="229" t="e">
        <f>IF(OR('Exp Database'!O68=Lists!$G$2,'Exp Database'!O68=Lists!$G$3,'Exp Database'!O68=0),0,IF($F68=Lists!$G$2,('Exp Database'!O68/'Exp with units conversion'!$H68)*'Exp with units conversion'!$G68,'Exp Database'!O68*'Exp with units conversion'!$G68))</f>
        <v>#REF!</v>
      </c>
      <c r="Q68" s="229" t="e">
        <f>IF(OR('Exp Database'!P68=Lists!$G$2,'Exp Database'!P68=Lists!$G$3,'Exp Database'!P68=0),0,IF($F68=Lists!$G$2,('Exp Database'!P68/'Exp with units conversion'!$H68)*'Exp with units conversion'!$G68,'Exp Database'!P68*'Exp with units conversion'!$G68))</f>
        <v>#REF!</v>
      </c>
      <c r="R68" s="229" t="e">
        <f>IF(OR('Exp Database'!Q68=Lists!$G$2,'Exp Database'!Q68=Lists!$G$3,'Exp Database'!Q68=0),0,IF($F68=Lists!$G$2,('Exp Database'!Q68/'Exp with units conversion'!$H68)*'Exp with units conversion'!$G68,'Exp Database'!Q68*'Exp with units conversion'!$G68))</f>
        <v>#REF!</v>
      </c>
      <c r="S68" s="229" t="e">
        <f>IF(OR('Exp Database'!R68=Lists!$G$2,'Exp Database'!R68=Lists!$G$3,'Exp Database'!R68=0),0,IF($F68=Lists!$G$2,('Exp Database'!R68/'Exp with units conversion'!$H68)*'Exp with units conversion'!$G68,'Exp Database'!R68*'Exp with units conversion'!$G68))</f>
        <v>#REF!</v>
      </c>
      <c r="T68" s="229" t="e">
        <f>IF(OR('Exp Database'!S68=Lists!$G$2,'Exp Database'!S68=Lists!$G$3,'Exp Database'!S68=0),0,IF($F68=Lists!$G$2,('Exp Database'!S68/'Exp with units conversion'!$H68)*'Exp with units conversion'!$G68,'Exp Database'!S68*'Exp with units conversion'!$G68))</f>
        <v>#REF!</v>
      </c>
      <c r="U68" s="229" t="e">
        <f>IF(OR('Exp Database'!T68=Lists!$G$2,'Exp Database'!T68=Lists!$G$3,'Exp Database'!T68=0),0,IF($F68=Lists!$G$2,('Exp Database'!T68/'Exp with units conversion'!$H68)*'Exp with units conversion'!$G68,'Exp Database'!T68*'Exp with units conversion'!$G68))</f>
        <v>#REF!</v>
      </c>
      <c r="V68" s="229" t="e">
        <f>IF(OR('Exp Database'!U68=Lists!$G$2,'Exp Database'!U68=Lists!$G$3,'Exp Database'!U68=0),0,IF($F68=Lists!$G$2,('Exp Database'!U68/'Exp with units conversion'!$H68)*'Exp with units conversion'!$G68,'Exp Database'!U68*'Exp with units conversion'!$G68))</f>
        <v>#REF!</v>
      </c>
      <c r="W68" s="229" t="e">
        <f>IF(OR('Exp Database'!V68=Lists!$G$2,'Exp Database'!V68=Lists!$G$3,'Exp Database'!V68=0),0,IF($F68=Lists!$G$2,('Exp Database'!V68/'Exp with units conversion'!$H68)*'Exp with units conversion'!$G68,'Exp Database'!V68*'Exp with units conversion'!$G68))</f>
        <v>#REF!</v>
      </c>
      <c r="X68" s="229" t="e">
        <f>IF(OR('Exp Database'!W68=Lists!$G$2,'Exp Database'!W68=Lists!$G$3,'Exp Database'!W68=0),0,IF($F68=Lists!$G$2,('Exp Database'!W68/'Exp with units conversion'!$H68)*'Exp with units conversion'!$G68,'Exp Database'!W68*'Exp with units conversion'!$G68))</f>
        <v>#REF!</v>
      </c>
      <c r="Y68" s="229" t="e">
        <f>IF(OR('Exp Database'!X68=Lists!$G$2,'Exp Database'!X68=Lists!$G$3,'Exp Database'!X68=0),0,IF($F68=Lists!$G$2,('Exp Database'!X68/'Exp with units conversion'!$H68)*'Exp with units conversion'!$G68,'Exp Database'!X68*'Exp with units conversion'!$G68))</f>
        <v>#REF!</v>
      </c>
      <c r="Z68" s="229" t="e">
        <f>IF(OR('Exp Database'!Y68=Lists!$G$2,'Exp Database'!Y68=Lists!$G$3,'Exp Database'!Y68=0),0,IF($F68=Lists!$G$2,('Exp Database'!Y68/'Exp with units conversion'!$H68)*'Exp with units conversion'!$G68,'Exp Database'!Y68*'Exp with units conversion'!$G68))</f>
        <v>#REF!</v>
      </c>
      <c r="AA68" s="229" t="e">
        <f>IF(OR('Exp Database'!Z68=Lists!$G$2,'Exp Database'!Z68=Lists!$G$3,'Exp Database'!Z68=0),0,IF($F68=Lists!$G$2,('Exp Database'!Z68/'Exp with units conversion'!$H68)*'Exp with units conversion'!$G68,'Exp Database'!Z68*'Exp with units conversion'!$G68))</f>
        <v>#REF!</v>
      </c>
      <c r="AB68" s="229" t="e">
        <f>IF(OR('Exp Database'!AA68=Lists!$G$2,'Exp Database'!AA68=Lists!$G$3,'Exp Database'!AA68=0),0,IF($F68=Lists!$G$2,('Exp Database'!AA68/'Exp with units conversion'!$H68)*'Exp with units conversion'!$G68,'Exp Database'!AA68*'Exp with units conversion'!$G68))</f>
        <v>#REF!</v>
      </c>
      <c r="AC68" s="229" t="e">
        <f>IF(OR('Exp Database'!AB68=Lists!$G$2,'Exp Database'!AB68=Lists!$G$3,'Exp Database'!AB68=0),0,IF($F68=Lists!$G$2,('Exp Database'!AB68/'Exp with units conversion'!$H68)*'Exp with units conversion'!$G68,'Exp Database'!AB68*'Exp with units conversion'!$G68))</f>
        <v>#REF!</v>
      </c>
      <c r="AD68" s="229" t="e">
        <f>IF(OR('Exp Database'!AC68=Lists!$G$2,'Exp Database'!AC68=Lists!$G$3,'Exp Database'!AC68=0),0,IF($F68=Lists!$G$2,('Exp Database'!AC68/'Exp with units conversion'!$H68)*'Exp with units conversion'!$G68,'Exp Database'!AC68*'Exp with units conversion'!$G68))</f>
        <v>#REF!</v>
      </c>
      <c r="AE68" s="229" t="e">
        <f>IF(OR('Exp Database'!AD68=Lists!$G$2,'Exp Database'!AD68=Lists!$G$3,'Exp Database'!AD68=0),0,IF($F68=Lists!$G$2,('Exp Database'!AD68/'Exp with units conversion'!$H68)*'Exp with units conversion'!$G68,'Exp Database'!AD68*'Exp with units conversion'!$G68))</f>
        <v>#REF!</v>
      </c>
      <c r="AG68" t="e">
        <f t="shared" si="1"/>
        <v>#REF!</v>
      </c>
      <c r="AH68" s="229" t="e">
        <f t="shared" si="2"/>
        <v>#REF!</v>
      </c>
      <c r="AI68" s="229" t="e">
        <f t="shared" si="3"/>
        <v>#REF!</v>
      </c>
      <c r="AJ68" s="229" t="e">
        <f t="shared" si="4"/>
        <v>#REF!</v>
      </c>
    </row>
    <row r="69" spans="2:36" ht="135.75" thickBot="1" x14ac:dyDescent="0.3">
      <c r="B69" t="e">
        <f t="shared" si="0"/>
        <v>#REF!</v>
      </c>
      <c r="C69" s="169" t="e">
        <f>'Exp Database'!C69</f>
        <v>#REF!</v>
      </c>
      <c r="D69" s="169">
        <f>'Exp Database'!D69</f>
        <v>2017</v>
      </c>
      <c r="E69" s="169" t="e">
        <f>'Exp Database'!E69</f>
        <v>#REF!</v>
      </c>
      <c r="F69" s="169" t="e">
        <f>'Exp Database'!F69</f>
        <v>#REF!</v>
      </c>
      <c r="G69" s="169" t="e">
        <f>IF('Exp Database'!G69="Units ( x 1)",1,IF('Exp Database'!G69="Thousands (x 1,000)",1000,IF('Exp Database'!G69="Millions (x 1,000,000)",1000000,)))</f>
        <v>#REF!</v>
      </c>
      <c r="H69" s="170" t="e">
        <f>IF('Exp Database'!H69&gt;0,'Exp Database'!H69,'Exp Database'!J69)</f>
        <v>#REF!</v>
      </c>
      <c r="I69" s="170" t="e">
        <f>'Exp Database'!H69</f>
        <v>#REF!</v>
      </c>
      <c r="J69" s="169" t="e">
        <f>'Exp Database'!I69</f>
        <v>#REF!</v>
      </c>
      <c r="K69" s="170" t="e">
        <f>'Exp Database'!J69</f>
        <v>#REF!</v>
      </c>
      <c r="L69" s="267" t="str">
        <f>'Exp Database'!K69</f>
        <v>Needle and syringe exchange, and prevention, promotion of testing and linkage to care prevention programmes for people who inject drugs, including:</v>
      </c>
      <c r="M69" s="229" t="str">
        <f>'Exp Database'!L69</f>
        <v>3.7.1</v>
      </c>
      <c r="N69" s="229" t="e">
        <f>IF(OR('Exp Database'!M69=Lists!$G$2,'Exp Database'!M69=Lists!$G$3,'Exp Database'!M69=0),0,IF($F69=Lists!$G$2,('Exp Database'!M69/'Exp with units conversion'!$H69)*'Exp with units conversion'!$G69,'Exp Database'!M69*'Exp with units conversion'!$G69))</f>
        <v>#REF!</v>
      </c>
      <c r="O69" s="229" t="e">
        <f>IF(OR('Exp Database'!N69=Lists!$G$2,'Exp Database'!N69=Lists!$G$3,'Exp Database'!N69=0),0,IF($F69=Lists!$G$2,('Exp Database'!N69/'Exp with units conversion'!$H69)*'Exp with units conversion'!$G69,'Exp Database'!N69*'Exp with units conversion'!$G69))</f>
        <v>#REF!</v>
      </c>
      <c r="P69" s="229" t="e">
        <f>IF(OR('Exp Database'!O69=Lists!$G$2,'Exp Database'!O69=Lists!$G$3,'Exp Database'!O69=0),0,IF($F69=Lists!$G$2,('Exp Database'!O69/'Exp with units conversion'!$H69)*'Exp with units conversion'!$G69,'Exp Database'!O69*'Exp with units conversion'!$G69))</f>
        <v>#REF!</v>
      </c>
      <c r="Q69" s="229" t="e">
        <f>IF(OR('Exp Database'!P69=Lists!$G$2,'Exp Database'!P69=Lists!$G$3,'Exp Database'!P69=0),0,IF($F69=Lists!$G$2,('Exp Database'!P69/'Exp with units conversion'!$H69)*'Exp with units conversion'!$G69,'Exp Database'!P69*'Exp with units conversion'!$G69))</f>
        <v>#REF!</v>
      </c>
      <c r="R69" s="229" t="e">
        <f>IF(OR('Exp Database'!Q69=Lists!$G$2,'Exp Database'!Q69=Lists!$G$3,'Exp Database'!Q69=0),0,IF($F69=Lists!$G$2,('Exp Database'!Q69/'Exp with units conversion'!$H69)*'Exp with units conversion'!$G69,'Exp Database'!Q69*'Exp with units conversion'!$G69))</f>
        <v>#REF!</v>
      </c>
      <c r="S69" s="229" t="e">
        <f>IF(OR('Exp Database'!R69=Lists!$G$2,'Exp Database'!R69=Lists!$G$3,'Exp Database'!R69=0),0,IF($F69=Lists!$G$2,('Exp Database'!R69/'Exp with units conversion'!$H69)*'Exp with units conversion'!$G69,'Exp Database'!R69*'Exp with units conversion'!$G69))</f>
        <v>#REF!</v>
      </c>
      <c r="T69" s="229" t="e">
        <f>IF(OR('Exp Database'!S69=Lists!$G$2,'Exp Database'!S69=Lists!$G$3,'Exp Database'!S69=0),0,IF($F69=Lists!$G$2,('Exp Database'!S69/'Exp with units conversion'!$H69)*'Exp with units conversion'!$G69,'Exp Database'!S69*'Exp with units conversion'!$G69))</f>
        <v>#REF!</v>
      </c>
      <c r="U69" s="229" t="e">
        <f>IF(OR('Exp Database'!T69=Lists!$G$2,'Exp Database'!T69=Lists!$G$3,'Exp Database'!T69=0),0,IF($F69=Lists!$G$2,('Exp Database'!T69/'Exp with units conversion'!$H69)*'Exp with units conversion'!$G69,'Exp Database'!T69*'Exp with units conversion'!$G69))</f>
        <v>#REF!</v>
      </c>
      <c r="V69" s="229" t="e">
        <f>IF(OR('Exp Database'!U69=Lists!$G$2,'Exp Database'!U69=Lists!$G$3,'Exp Database'!U69=0),0,IF($F69=Lists!$G$2,('Exp Database'!U69/'Exp with units conversion'!$H69)*'Exp with units conversion'!$G69,'Exp Database'!U69*'Exp with units conversion'!$G69))</f>
        <v>#REF!</v>
      </c>
      <c r="W69" s="229" t="e">
        <f>IF(OR('Exp Database'!V69=Lists!$G$2,'Exp Database'!V69=Lists!$G$3,'Exp Database'!V69=0),0,IF($F69=Lists!$G$2,('Exp Database'!V69/'Exp with units conversion'!$H69)*'Exp with units conversion'!$G69,'Exp Database'!V69*'Exp with units conversion'!$G69))</f>
        <v>#REF!</v>
      </c>
      <c r="X69" s="229" t="e">
        <f>IF(OR('Exp Database'!W69=Lists!$G$2,'Exp Database'!W69=Lists!$G$3,'Exp Database'!W69=0),0,IF($F69=Lists!$G$2,('Exp Database'!W69/'Exp with units conversion'!$H69)*'Exp with units conversion'!$G69,'Exp Database'!W69*'Exp with units conversion'!$G69))</f>
        <v>#REF!</v>
      </c>
      <c r="Y69" s="229" t="e">
        <f>IF(OR('Exp Database'!X69=Lists!$G$2,'Exp Database'!X69=Lists!$G$3,'Exp Database'!X69=0),0,IF($F69=Lists!$G$2,('Exp Database'!X69/'Exp with units conversion'!$H69)*'Exp with units conversion'!$G69,'Exp Database'!X69*'Exp with units conversion'!$G69))</f>
        <v>#REF!</v>
      </c>
      <c r="Z69" s="229" t="e">
        <f>IF(OR('Exp Database'!Y69=Lists!$G$2,'Exp Database'!Y69=Lists!$G$3,'Exp Database'!Y69=0),0,IF($F69=Lists!$G$2,('Exp Database'!Y69/'Exp with units conversion'!$H69)*'Exp with units conversion'!$G69,'Exp Database'!Y69*'Exp with units conversion'!$G69))</f>
        <v>#REF!</v>
      </c>
      <c r="AA69" s="229" t="e">
        <f>IF(OR('Exp Database'!Z69=Lists!$G$2,'Exp Database'!Z69=Lists!$G$3,'Exp Database'!Z69=0),0,IF($F69=Lists!$G$2,('Exp Database'!Z69/'Exp with units conversion'!$H69)*'Exp with units conversion'!$G69,'Exp Database'!Z69*'Exp with units conversion'!$G69))</f>
        <v>#REF!</v>
      </c>
      <c r="AB69" s="229" t="e">
        <f>IF(OR('Exp Database'!AA69=Lists!$G$2,'Exp Database'!AA69=Lists!$G$3,'Exp Database'!AA69=0),0,IF($F69=Lists!$G$2,('Exp Database'!AA69/'Exp with units conversion'!$H69)*'Exp with units conversion'!$G69,'Exp Database'!AA69*'Exp with units conversion'!$G69))</f>
        <v>#REF!</v>
      </c>
      <c r="AC69" s="229" t="e">
        <f>IF(OR('Exp Database'!AB69=Lists!$G$2,'Exp Database'!AB69=Lists!$G$3,'Exp Database'!AB69=0),0,IF($F69=Lists!$G$2,('Exp Database'!AB69/'Exp with units conversion'!$H69)*'Exp with units conversion'!$G69,'Exp Database'!AB69*'Exp with units conversion'!$G69))</f>
        <v>#REF!</v>
      </c>
      <c r="AD69" s="229" t="e">
        <f>IF(OR('Exp Database'!AC69=Lists!$G$2,'Exp Database'!AC69=Lists!$G$3,'Exp Database'!AC69=0),0,IF($F69=Lists!$G$2,('Exp Database'!AC69/'Exp with units conversion'!$H69)*'Exp with units conversion'!$G69,'Exp Database'!AC69*'Exp with units conversion'!$G69))</f>
        <v>#REF!</v>
      </c>
      <c r="AE69" s="229" t="e">
        <f>IF(OR('Exp Database'!AD69=Lists!$G$2,'Exp Database'!AD69=Lists!$G$3,'Exp Database'!AD69=0),0,IF($F69=Lists!$G$2,('Exp Database'!AD69/'Exp with units conversion'!$H69)*'Exp with units conversion'!$G69,'Exp Database'!AD69*'Exp with units conversion'!$G69))</f>
        <v>#REF!</v>
      </c>
      <c r="AG69" t="e">
        <f t="shared" si="1"/>
        <v>#REF!</v>
      </c>
      <c r="AH69" s="229" t="e">
        <f t="shared" si="2"/>
        <v>#REF!</v>
      </c>
      <c r="AI69" s="229" t="e">
        <f t="shared" si="3"/>
        <v>#REF!</v>
      </c>
      <c r="AJ69" s="229" t="e">
        <f t="shared" si="4"/>
        <v>#REF!</v>
      </c>
    </row>
    <row r="70" spans="2:36" ht="30.75" thickBot="1" x14ac:dyDescent="0.3">
      <c r="B70" t="e">
        <f t="shared" si="0"/>
        <v>#REF!</v>
      </c>
      <c r="C70" s="169" t="e">
        <f>'Exp Database'!C70</f>
        <v>#REF!</v>
      </c>
      <c r="D70" s="169">
        <f>'Exp Database'!D70</f>
        <v>2017</v>
      </c>
      <c r="E70" s="169" t="e">
        <f>'Exp Database'!E70</f>
        <v>#REF!</v>
      </c>
      <c r="F70" s="169" t="e">
        <f>'Exp Database'!F70</f>
        <v>#REF!</v>
      </c>
      <c r="G70" s="169" t="e">
        <f>IF('Exp Database'!G70="Units ( x 1)",1,IF('Exp Database'!G70="Thousands (x 1,000)",1000,IF('Exp Database'!G70="Millions (x 1,000,000)",1000000,)))</f>
        <v>#REF!</v>
      </c>
      <c r="H70" s="170" t="e">
        <f>IF('Exp Database'!H70&gt;0,'Exp Database'!H70,'Exp Database'!J70)</f>
        <v>#REF!</v>
      </c>
      <c r="I70" s="170" t="e">
        <f>'Exp Database'!H70</f>
        <v>#REF!</v>
      </c>
      <c r="J70" s="169" t="e">
        <f>'Exp Database'!I70</f>
        <v>#REF!</v>
      </c>
      <c r="K70" s="170" t="e">
        <f>'Exp Database'!J70</f>
        <v>#REF!</v>
      </c>
      <c r="L70" s="267" t="str">
        <f>'Exp Database'!K70</f>
        <v>Injecting equipment</v>
      </c>
      <c r="M70" s="229" t="str">
        <f>'Exp Database'!L70</f>
        <v>3.7.1.1</v>
      </c>
      <c r="N70" s="229" t="e">
        <f>IF(OR('Exp Database'!M70=Lists!$G$2,'Exp Database'!M70=Lists!$G$3,'Exp Database'!M70=0),0,IF($F70=Lists!$G$2,('Exp Database'!M70/'Exp with units conversion'!$H70)*'Exp with units conversion'!$G70,'Exp Database'!M70*'Exp with units conversion'!$G70))</f>
        <v>#REF!</v>
      </c>
      <c r="O70" s="229" t="e">
        <f>IF(OR('Exp Database'!N70=Lists!$G$2,'Exp Database'!N70=Lists!$G$3,'Exp Database'!N70=0),0,IF($F70=Lists!$G$2,('Exp Database'!N70/'Exp with units conversion'!$H70)*'Exp with units conversion'!$G70,'Exp Database'!N70*'Exp with units conversion'!$G70))</f>
        <v>#REF!</v>
      </c>
      <c r="P70" s="229" t="e">
        <f>IF(OR('Exp Database'!O70=Lists!$G$2,'Exp Database'!O70=Lists!$G$3,'Exp Database'!O70=0),0,IF($F70=Lists!$G$2,('Exp Database'!O70/'Exp with units conversion'!$H70)*'Exp with units conversion'!$G70,'Exp Database'!O70*'Exp with units conversion'!$G70))</f>
        <v>#REF!</v>
      </c>
      <c r="Q70" s="229" t="e">
        <f>IF(OR('Exp Database'!P70=Lists!$G$2,'Exp Database'!P70=Lists!$G$3,'Exp Database'!P70=0),0,IF($F70=Lists!$G$2,('Exp Database'!P70/'Exp with units conversion'!$H70)*'Exp with units conversion'!$G70,'Exp Database'!P70*'Exp with units conversion'!$G70))</f>
        <v>#REF!</v>
      </c>
      <c r="R70" s="229" t="e">
        <f>IF(OR('Exp Database'!Q70=Lists!$G$2,'Exp Database'!Q70=Lists!$G$3,'Exp Database'!Q70=0),0,IF($F70=Lists!$G$2,('Exp Database'!Q70/'Exp with units conversion'!$H70)*'Exp with units conversion'!$G70,'Exp Database'!Q70*'Exp with units conversion'!$G70))</f>
        <v>#REF!</v>
      </c>
      <c r="S70" s="229" t="e">
        <f>IF(OR('Exp Database'!R70=Lists!$G$2,'Exp Database'!R70=Lists!$G$3,'Exp Database'!R70=0),0,IF($F70=Lists!$G$2,('Exp Database'!R70/'Exp with units conversion'!$H70)*'Exp with units conversion'!$G70,'Exp Database'!R70*'Exp with units conversion'!$G70))</f>
        <v>#REF!</v>
      </c>
      <c r="T70" s="229" t="e">
        <f>IF(OR('Exp Database'!S70=Lists!$G$2,'Exp Database'!S70=Lists!$G$3,'Exp Database'!S70=0),0,IF($F70=Lists!$G$2,('Exp Database'!S70/'Exp with units conversion'!$H70)*'Exp with units conversion'!$G70,'Exp Database'!S70*'Exp with units conversion'!$G70))</f>
        <v>#REF!</v>
      </c>
      <c r="U70" s="229" t="e">
        <f>IF(OR('Exp Database'!T70=Lists!$G$2,'Exp Database'!T70=Lists!$G$3,'Exp Database'!T70=0),0,IF($F70=Lists!$G$2,('Exp Database'!T70/'Exp with units conversion'!$H70)*'Exp with units conversion'!$G70,'Exp Database'!T70*'Exp with units conversion'!$G70))</f>
        <v>#REF!</v>
      </c>
      <c r="V70" s="229" t="e">
        <f>IF(OR('Exp Database'!U70=Lists!$G$2,'Exp Database'!U70=Lists!$G$3,'Exp Database'!U70=0),0,IF($F70=Lists!$G$2,('Exp Database'!U70/'Exp with units conversion'!$H70)*'Exp with units conversion'!$G70,'Exp Database'!U70*'Exp with units conversion'!$G70))</f>
        <v>#REF!</v>
      </c>
      <c r="W70" s="229" t="e">
        <f>IF(OR('Exp Database'!V70=Lists!$G$2,'Exp Database'!V70=Lists!$G$3,'Exp Database'!V70=0),0,IF($F70=Lists!$G$2,('Exp Database'!V70/'Exp with units conversion'!$H70)*'Exp with units conversion'!$G70,'Exp Database'!V70*'Exp with units conversion'!$G70))</f>
        <v>#REF!</v>
      </c>
      <c r="X70" s="229" t="e">
        <f>IF(OR('Exp Database'!W70=Lists!$G$2,'Exp Database'!W70=Lists!$G$3,'Exp Database'!W70=0),0,IF($F70=Lists!$G$2,('Exp Database'!W70/'Exp with units conversion'!$H70)*'Exp with units conversion'!$G70,'Exp Database'!W70*'Exp with units conversion'!$G70))</f>
        <v>#REF!</v>
      </c>
      <c r="Y70" s="229" t="e">
        <f>IF(OR('Exp Database'!X70=Lists!$G$2,'Exp Database'!X70=Lists!$G$3,'Exp Database'!X70=0),0,IF($F70=Lists!$G$2,('Exp Database'!X70/'Exp with units conversion'!$H70)*'Exp with units conversion'!$G70,'Exp Database'!X70*'Exp with units conversion'!$G70))</f>
        <v>#REF!</v>
      </c>
      <c r="Z70" s="229" t="e">
        <f>IF(OR('Exp Database'!Y70=Lists!$G$2,'Exp Database'!Y70=Lists!$G$3,'Exp Database'!Y70=0),0,IF($F70=Lists!$G$2,('Exp Database'!Y70/'Exp with units conversion'!$H70)*'Exp with units conversion'!$G70,'Exp Database'!Y70*'Exp with units conversion'!$G70))</f>
        <v>#REF!</v>
      </c>
      <c r="AA70" s="229" t="e">
        <f>IF(OR('Exp Database'!Z70=Lists!$G$2,'Exp Database'!Z70=Lists!$G$3,'Exp Database'!Z70=0),0,IF($F70=Lists!$G$2,('Exp Database'!Z70/'Exp with units conversion'!$H70)*'Exp with units conversion'!$G70,'Exp Database'!Z70*'Exp with units conversion'!$G70))</f>
        <v>#REF!</v>
      </c>
      <c r="AB70" s="229" t="e">
        <f>IF(OR('Exp Database'!AA70=Lists!$G$2,'Exp Database'!AA70=Lists!$G$3,'Exp Database'!AA70=0),0,IF($F70=Lists!$G$2,('Exp Database'!AA70/'Exp with units conversion'!$H70)*'Exp with units conversion'!$G70,'Exp Database'!AA70*'Exp with units conversion'!$G70))</f>
        <v>#REF!</v>
      </c>
      <c r="AC70" s="229" t="e">
        <f>IF(OR('Exp Database'!AB70=Lists!$G$2,'Exp Database'!AB70=Lists!$G$3,'Exp Database'!AB70=0),0,IF($F70=Lists!$G$2,('Exp Database'!AB70/'Exp with units conversion'!$H70)*'Exp with units conversion'!$G70,'Exp Database'!AB70*'Exp with units conversion'!$G70))</f>
        <v>#REF!</v>
      </c>
      <c r="AD70" s="229" t="e">
        <f>IF(OR('Exp Database'!AC70=Lists!$G$2,'Exp Database'!AC70=Lists!$G$3,'Exp Database'!AC70=0),0,IF($F70=Lists!$G$2,('Exp Database'!AC70/'Exp with units conversion'!$H70)*'Exp with units conversion'!$G70,'Exp Database'!AC70*'Exp with units conversion'!$G70))</f>
        <v>#REF!</v>
      </c>
      <c r="AE70" s="229" t="e">
        <f>IF(OR('Exp Database'!AD70=Lists!$G$2,'Exp Database'!AD70=Lists!$G$3,'Exp Database'!AD70=0),0,IF($F70=Lists!$G$2,('Exp Database'!AD70/'Exp with units conversion'!$H70)*'Exp with units conversion'!$G70,'Exp Database'!AD70*'Exp with units conversion'!$G70))</f>
        <v>#REF!</v>
      </c>
      <c r="AG70" t="e">
        <f t="shared" si="1"/>
        <v>#REF!</v>
      </c>
      <c r="AH70" s="229" t="e">
        <f t="shared" si="2"/>
        <v>#REF!</v>
      </c>
      <c r="AI70" s="229" t="e">
        <f t="shared" si="3"/>
        <v>#REF!</v>
      </c>
      <c r="AJ70" s="229" t="e">
        <f t="shared" si="4"/>
        <v>#REF!</v>
      </c>
    </row>
    <row r="71" spans="2:36" ht="30.75" thickBot="1" x14ac:dyDescent="0.3">
      <c r="B71" t="e">
        <f t="shared" ref="B71:B134" si="5">C71&amp;D71</f>
        <v>#REF!</v>
      </c>
      <c r="C71" s="169" t="e">
        <f>'Exp Database'!C71</f>
        <v>#REF!</v>
      </c>
      <c r="D71" s="169">
        <f>'Exp Database'!D71</f>
        <v>2017</v>
      </c>
      <c r="E71" s="169" t="e">
        <f>'Exp Database'!E71</f>
        <v>#REF!</v>
      </c>
      <c r="F71" s="169" t="e">
        <f>'Exp Database'!F71</f>
        <v>#REF!</v>
      </c>
      <c r="G71" s="169" t="e">
        <f>IF('Exp Database'!G71="Units ( x 1)",1,IF('Exp Database'!G71="Thousands (x 1,000)",1000,IF('Exp Database'!G71="Millions (x 1,000,000)",1000000,)))</f>
        <v>#REF!</v>
      </c>
      <c r="H71" s="170" t="e">
        <f>IF('Exp Database'!H71&gt;0,'Exp Database'!H71,'Exp Database'!J71)</f>
        <v>#REF!</v>
      </c>
      <c r="I71" s="170" t="e">
        <f>'Exp Database'!H71</f>
        <v>#REF!</v>
      </c>
      <c r="J71" s="169" t="e">
        <f>'Exp Database'!I71</f>
        <v>#REF!</v>
      </c>
      <c r="K71" s="170" t="e">
        <f>'Exp Database'!J71</f>
        <v>#REF!</v>
      </c>
      <c r="L71" s="267" t="str">
        <f>'Exp Database'!K71</f>
        <v>HIV tests (commodities)</v>
      </c>
      <c r="M71" s="229" t="str">
        <f>'Exp Database'!L71</f>
        <v>3.7.1.2</v>
      </c>
      <c r="N71" s="229" t="e">
        <f>IF(OR('Exp Database'!M71=Lists!$G$2,'Exp Database'!M71=Lists!$G$3,'Exp Database'!M71=0),0,IF($F71=Lists!$G$2,('Exp Database'!M71/'Exp with units conversion'!$H71)*'Exp with units conversion'!$G71,'Exp Database'!M71*'Exp with units conversion'!$G71))</f>
        <v>#REF!</v>
      </c>
      <c r="O71" s="229" t="e">
        <f>IF(OR('Exp Database'!N71=Lists!$G$2,'Exp Database'!N71=Lists!$G$3,'Exp Database'!N71=0),0,IF($F71=Lists!$G$2,('Exp Database'!N71/'Exp with units conversion'!$H71)*'Exp with units conversion'!$G71,'Exp Database'!N71*'Exp with units conversion'!$G71))</f>
        <v>#REF!</v>
      </c>
      <c r="P71" s="229" t="e">
        <f>IF(OR('Exp Database'!O71=Lists!$G$2,'Exp Database'!O71=Lists!$G$3,'Exp Database'!O71=0),0,IF($F71=Lists!$G$2,('Exp Database'!O71/'Exp with units conversion'!$H71)*'Exp with units conversion'!$G71,'Exp Database'!O71*'Exp with units conversion'!$G71))</f>
        <v>#REF!</v>
      </c>
      <c r="Q71" s="229" t="e">
        <f>IF(OR('Exp Database'!P71=Lists!$G$2,'Exp Database'!P71=Lists!$G$3,'Exp Database'!P71=0),0,IF($F71=Lists!$G$2,('Exp Database'!P71/'Exp with units conversion'!$H71)*'Exp with units conversion'!$G71,'Exp Database'!P71*'Exp with units conversion'!$G71))</f>
        <v>#REF!</v>
      </c>
      <c r="R71" s="229" t="e">
        <f>IF(OR('Exp Database'!Q71=Lists!$G$2,'Exp Database'!Q71=Lists!$G$3,'Exp Database'!Q71=0),0,IF($F71=Lists!$G$2,('Exp Database'!Q71/'Exp with units conversion'!$H71)*'Exp with units conversion'!$G71,'Exp Database'!Q71*'Exp with units conversion'!$G71))</f>
        <v>#REF!</v>
      </c>
      <c r="S71" s="229" t="e">
        <f>IF(OR('Exp Database'!R71=Lists!$G$2,'Exp Database'!R71=Lists!$G$3,'Exp Database'!R71=0),0,IF($F71=Lists!$G$2,('Exp Database'!R71/'Exp with units conversion'!$H71)*'Exp with units conversion'!$G71,'Exp Database'!R71*'Exp with units conversion'!$G71))</f>
        <v>#REF!</v>
      </c>
      <c r="T71" s="229" t="e">
        <f>IF(OR('Exp Database'!S71=Lists!$G$2,'Exp Database'!S71=Lists!$G$3,'Exp Database'!S71=0),0,IF($F71=Lists!$G$2,('Exp Database'!S71/'Exp with units conversion'!$H71)*'Exp with units conversion'!$G71,'Exp Database'!S71*'Exp with units conversion'!$G71))</f>
        <v>#REF!</v>
      </c>
      <c r="U71" s="229" t="e">
        <f>IF(OR('Exp Database'!T71=Lists!$G$2,'Exp Database'!T71=Lists!$G$3,'Exp Database'!T71=0),0,IF($F71=Lists!$G$2,('Exp Database'!T71/'Exp with units conversion'!$H71)*'Exp with units conversion'!$G71,'Exp Database'!T71*'Exp with units conversion'!$G71))</f>
        <v>#REF!</v>
      </c>
      <c r="V71" s="229" t="e">
        <f>IF(OR('Exp Database'!U71=Lists!$G$2,'Exp Database'!U71=Lists!$G$3,'Exp Database'!U71=0),0,IF($F71=Lists!$G$2,('Exp Database'!U71/'Exp with units conversion'!$H71)*'Exp with units conversion'!$G71,'Exp Database'!U71*'Exp with units conversion'!$G71))</f>
        <v>#REF!</v>
      </c>
      <c r="W71" s="229" t="e">
        <f>IF(OR('Exp Database'!V71=Lists!$G$2,'Exp Database'!V71=Lists!$G$3,'Exp Database'!V71=0),0,IF($F71=Lists!$G$2,('Exp Database'!V71/'Exp with units conversion'!$H71)*'Exp with units conversion'!$G71,'Exp Database'!V71*'Exp with units conversion'!$G71))</f>
        <v>#REF!</v>
      </c>
      <c r="X71" s="229" t="e">
        <f>IF(OR('Exp Database'!W71=Lists!$G$2,'Exp Database'!W71=Lists!$G$3,'Exp Database'!W71=0),0,IF($F71=Lists!$G$2,('Exp Database'!W71/'Exp with units conversion'!$H71)*'Exp with units conversion'!$G71,'Exp Database'!W71*'Exp with units conversion'!$G71))</f>
        <v>#REF!</v>
      </c>
      <c r="Y71" s="229" t="e">
        <f>IF(OR('Exp Database'!X71=Lists!$G$2,'Exp Database'!X71=Lists!$G$3,'Exp Database'!X71=0),0,IF($F71=Lists!$G$2,('Exp Database'!X71/'Exp with units conversion'!$H71)*'Exp with units conversion'!$G71,'Exp Database'!X71*'Exp with units conversion'!$G71))</f>
        <v>#REF!</v>
      </c>
      <c r="Z71" s="229" t="e">
        <f>IF(OR('Exp Database'!Y71=Lists!$G$2,'Exp Database'!Y71=Lists!$G$3,'Exp Database'!Y71=0),0,IF($F71=Lists!$G$2,('Exp Database'!Y71/'Exp with units conversion'!$H71)*'Exp with units conversion'!$G71,'Exp Database'!Y71*'Exp with units conversion'!$G71))</f>
        <v>#REF!</v>
      </c>
      <c r="AA71" s="229" t="e">
        <f>IF(OR('Exp Database'!Z71=Lists!$G$2,'Exp Database'!Z71=Lists!$G$3,'Exp Database'!Z71=0),0,IF($F71=Lists!$G$2,('Exp Database'!Z71/'Exp with units conversion'!$H71)*'Exp with units conversion'!$G71,'Exp Database'!Z71*'Exp with units conversion'!$G71))</f>
        <v>#REF!</v>
      </c>
      <c r="AB71" s="229" t="e">
        <f>IF(OR('Exp Database'!AA71=Lists!$G$2,'Exp Database'!AA71=Lists!$G$3,'Exp Database'!AA71=0),0,IF($F71=Lists!$G$2,('Exp Database'!AA71/'Exp with units conversion'!$H71)*'Exp with units conversion'!$G71,'Exp Database'!AA71*'Exp with units conversion'!$G71))</f>
        <v>#REF!</v>
      </c>
      <c r="AC71" s="229" t="e">
        <f>IF(OR('Exp Database'!AB71=Lists!$G$2,'Exp Database'!AB71=Lists!$G$3,'Exp Database'!AB71=0),0,IF($F71=Lists!$G$2,('Exp Database'!AB71/'Exp with units conversion'!$H71)*'Exp with units conversion'!$G71,'Exp Database'!AB71*'Exp with units conversion'!$G71))</f>
        <v>#REF!</v>
      </c>
      <c r="AD71" s="229" t="e">
        <f>IF(OR('Exp Database'!AC71=Lists!$G$2,'Exp Database'!AC71=Lists!$G$3,'Exp Database'!AC71=0),0,IF($F71=Lists!$G$2,('Exp Database'!AC71/'Exp with units conversion'!$H71)*'Exp with units conversion'!$G71,'Exp Database'!AC71*'Exp with units conversion'!$G71))</f>
        <v>#REF!</v>
      </c>
      <c r="AE71" s="229" t="e">
        <f>IF(OR('Exp Database'!AD71=Lists!$G$2,'Exp Database'!AD71=Lists!$G$3,'Exp Database'!AD71=0),0,IF($F71=Lists!$G$2,('Exp Database'!AD71/'Exp with units conversion'!$H71)*'Exp with units conversion'!$G71,'Exp Database'!AD71*'Exp with units conversion'!$G71))</f>
        <v>#REF!</v>
      </c>
      <c r="AG71" t="e">
        <f t="shared" ref="AG71:AG134" si="6">IF((R71+W71+AD71)=AE71,1,0)</f>
        <v>#REF!</v>
      </c>
      <c r="AH71" s="229" t="e">
        <f t="shared" ref="AH71:AH134" si="7">IF(R71=SUM(N71:Q71),1,0)</f>
        <v>#REF!</v>
      </c>
      <c r="AI71" s="229" t="e">
        <f t="shared" ref="AI71:AI134" si="8">IF(W71=SUM(S71:V71),1,0)</f>
        <v>#REF!</v>
      </c>
      <c r="AJ71" s="229" t="e">
        <f t="shared" ref="AJ71:AJ134" si="9">IF(AD71=SUM(X71:AC71),1,0)</f>
        <v>#REF!</v>
      </c>
    </row>
    <row r="72" spans="2:36" ht="45.75" thickBot="1" x14ac:dyDescent="0.3">
      <c r="B72" t="e">
        <f t="shared" si="5"/>
        <v>#REF!</v>
      </c>
      <c r="C72" s="169" t="e">
        <f>'Exp Database'!C72</f>
        <v>#REF!</v>
      </c>
      <c r="D72" s="169">
        <f>'Exp Database'!D72</f>
        <v>2017</v>
      </c>
      <c r="E72" s="169" t="e">
        <f>'Exp Database'!E72</f>
        <v>#REF!</v>
      </c>
      <c r="F72" s="169" t="e">
        <f>'Exp Database'!F72</f>
        <v>#REF!</v>
      </c>
      <c r="G72" s="169" t="e">
        <f>IF('Exp Database'!G72="Units ( x 1)",1,IF('Exp Database'!G72="Thousands (x 1,000)",1000,IF('Exp Database'!G72="Millions (x 1,000,000)",1000000,)))</f>
        <v>#REF!</v>
      </c>
      <c r="H72" s="170" t="e">
        <f>IF('Exp Database'!H72&gt;0,'Exp Database'!H72,'Exp Database'!J72)</f>
        <v>#REF!</v>
      </c>
      <c r="I72" s="170" t="e">
        <f>'Exp Database'!H72</f>
        <v>#REF!</v>
      </c>
      <c r="J72" s="169" t="e">
        <f>'Exp Database'!I72</f>
        <v>#REF!</v>
      </c>
      <c r="K72" s="170" t="e">
        <f>'Exp Database'!J72</f>
        <v>#REF!</v>
      </c>
      <c r="L72" s="267" t="str">
        <f>'Exp Database'!K72</f>
        <v>Condoms, lubricants, and other commodities</v>
      </c>
      <c r="M72" s="229" t="str">
        <f>'Exp Database'!L72</f>
        <v>3.7.1.3</v>
      </c>
      <c r="N72" s="229" t="e">
        <f>IF(OR('Exp Database'!M72=Lists!$G$2,'Exp Database'!M72=Lists!$G$3,'Exp Database'!M72=0),0,IF($F72=Lists!$G$2,('Exp Database'!M72/'Exp with units conversion'!$H72)*'Exp with units conversion'!$G72,'Exp Database'!M72*'Exp with units conversion'!$G72))</f>
        <v>#REF!</v>
      </c>
      <c r="O72" s="229" t="e">
        <f>IF(OR('Exp Database'!N72=Lists!$G$2,'Exp Database'!N72=Lists!$G$3,'Exp Database'!N72=0),0,IF($F72=Lists!$G$2,('Exp Database'!N72/'Exp with units conversion'!$H72)*'Exp with units conversion'!$G72,'Exp Database'!N72*'Exp with units conversion'!$G72))</f>
        <v>#REF!</v>
      </c>
      <c r="P72" s="229" t="e">
        <f>IF(OR('Exp Database'!O72=Lists!$G$2,'Exp Database'!O72=Lists!$G$3,'Exp Database'!O72=0),0,IF($F72=Lists!$G$2,('Exp Database'!O72/'Exp with units conversion'!$H72)*'Exp with units conversion'!$G72,'Exp Database'!O72*'Exp with units conversion'!$G72))</f>
        <v>#REF!</v>
      </c>
      <c r="Q72" s="229" t="e">
        <f>IF(OR('Exp Database'!P72=Lists!$G$2,'Exp Database'!P72=Lists!$G$3,'Exp Database'!P72=0),0,IF($F72=Lists!$G$2,('Exp Database'!P72/'Exp with units conversion'!$H72)*'Exp with units conversion'!$G72,'Exp Database'!P72*'Exp with units conversion'!$G72))</f>
        <v>#REF!</v>
      </c>
      <c r="R72" s="229" t="e">
        <f>IF(OR('Exp Database'!Q72=Lists!$G$2,'Exp Database'!Q72=Lists!$G$3,'Exp Database'!Q72=0),0,IF($F72=Lists!$G$2,('Exp Database'!Q72/'Exp with units conversion'!$H72)*'Exp with units conversion'!$G72,'Exp Database'!Q72*'Exp with units conversion'!$G72))</f>
        <v>#REF!</v>
      </c>
      <c r="S72" s="229" t="e">
        <f>IF(OR('Exp Database'!R72=Lists!$G$2,'Exp Database'!R72=Lists!$G$3,'Exp Database'!R72=0),0,IF($F72=Lists!$G$2,('Exp Database'!R72/'Exp with units conversion'!$H72)*'Exp with units conversion'!$G72,'Exp Database'!R72*'Exp with units conversion'!$G72))</f>
        <v>#REF!</v>
      </c>
      <c r="T72" s="229" t="e">
        <f>IF(OR('Exp Database'!S72=Lists!$G$2,'Exp Database'!S72=Lists!$G$3,'Exp Database'!S72=0),0,IF($F72=Lists!$G$2,('Exp Database'!S72/'Exp with units conversion'!$H72)*'Exp with units conversion'!$G72,'Exp Database'!S72*'Exp with units conversion'!$G72))</f>
        <v>#REF!</v>
      </c>
      <c r="U72" s="229" t="e">
        <f>IF(OR('Exp Database'!T72=Lists!$G$2,'Exp Database'!T72=Lists!$G$3,'Exp Database'!T72=0),0,IF($F72=Lists!$G$2,('Exp Database'!T72/'Exp with units conversion'!$H72)*'Exp with units conversion'!$G72,'Exp Database'!T72*'Exp with units conversion'!$G72))</f>
        <v>#REF!</v>
      </c>
      <c r="V72" s="229" t="e">
        <f>IF(OR('Exp Database'!U72=Lists!$G$2,'Exp Database'!U72=Lists!$G$3,'Exp Database'!U72=0),0,IF($F72=Lists!$G$2,('Exp Database'!U72/'Exp with units conversion'!$H72)*'Exp with units conversion'!$G72,'Exp Database'!U72*'Exp with units conversion'!$G72))</f>
        <v>#REF!</v>
      </c>
      <c r="W72" s="229" t="e">
        <f>IF(OR('Exp Database'!V72=Lists!$G$2,'Exp Database'!V72=Lists!$G$3,'Exp Database'!V72=0),0,IF($F72=Lists!$G$2,('Exp Database'!V72/'Exp with units conversion'!$H72)*'Exp with units conversion'!$G72,'Exp Database'!V72*'Exp with units conversion'!$G72))</f>
        <v>#REF!</v>
      </c>
      <c r="X72" s="229" t="e">
        <f>IF(OR('Exp Database'!W72=Lists!$G$2,'Exp Database'!W72=Lists!$G$3,'Exp Database'!W72=0),0,IF($F72=Lists!$G$2,('Exp Database'!W72/'Exp with units conversion'!$H72)*'Exp with units conversion'!$G72,'Exp Database'!W72*'Exp with units conversion'!$G72))</f>
        <v>#REF!</v>
      </c>
      <c r="Y72" s="229" t="e">
        <f>IF(OR('Exp Database'!X72=Lists!$G$2,'Exp Database'!X72=Lists!$G$3,'Exp Database'!X72=0),0,IF($F72=Lists!$G$2,('Exp Database'!X72/'Exp with units conversion'!$H72)*'Exp with units conversion'!$G72,'Exp Database'!X72*'Exp with units conversion'!$G72))</f>
        <v>#REF!</v>
      </c>
      <c r="Z72" s="229" t="e">
        <f>IF(OR('Exp Database'!Y72=Lists!$G$2,'Exp Database'!Y72=Lists!$G$3,'Exp Database'!Y72=0),0,IF($F72=Lists!$G$2,('Exp Database'!Y72/'Exp with units conversion'!$H72)*'Exp with units conversion'!$G72,'Exp Database'!Y72*'Exp with units conversion'!$G72))</f>
        <v>#REF!</v>
      </c>
      <c r="AA72" s="229" t="e">
        <f>IF(OR('Exp Database'!Z72=Lists!$G$2,'Exp Database'!Z72=Lists!$G$3,'Exp Database'!Z72=0),0,IF($F72=Lists!$G$2,('Exp Database'!Z72/'Exp with units conversion'!$H72)*'Exp with units conversion'!$G72,'Exp Database'!Z72*'Exp with units conversion'!$G72))</f>
        <v>#REF!</v>
      </c>
      <c r="AB72" s="229" t="e">
        <f>IF(OR('Exp Database'!AA72=Lists!$G$2,'Exp Database'!AA72=Lists!$G$3,'Exp Database'!AA72=0),0,IF($F72=Lists!$G$2,('Exp Database'!AA72/'Exp with units conversion'!$H72)*'Exp with units conversion'!$G72,'Exp Database'!AA72*'Exp with units conversion'!$G72))</f>
        <v>#REF!</v>
      </c>
      <c r="AC72" s="229" t="e">
        <f>IF(OR('Exp Database'!AB72=Lists!$G$2,'Exp Database'!AB72=Lists!$G$3,'Exp Database'!AB72=0),0,IF($F72=Lists!$G$2,('Exp Database'!AB72/'Exp with units conversion'!$H72)*'Exp with units conversion'!$G72,'Exp Database'!AB72*'Exp with units conversion'!$G72))</f>
        <v>#REF!</v>
      </c>
      <c r="AD72" s="229" t="e">
        <f>IF(OR('Exp Database'!AC72=Lists!$G$2,'Exp Database'!AC72=Lists!$G$3,'Exp Database'!AC72=0),0,IF($F72=Lists!$G$2,('Exp Database'!AC72/'Exp with units conversion'!$H72)*'Exp with units conversion'!$G72,'Exp Database'!AC72*'Exp with units conversion'!$G72))</f>
        <v>#REF!</v>
      </c>
      <c r="AE72" s="229" t="e">
        <f>IF(OR('Exp Database'!AD72=Lists!$G$2,'Exp Database'!AD72=Lists!$G$3,'Exp Database'!AD72=0),0,IF($F72=Lists!$G$2,('Exp Database'!AD72/'Exp with units conversion'!$H72)*'Exp with units conversion'!$G72,'Exp Database'!AD72*'Exp with units conversion'!$G72))</f>
        <v>#REF!</v>
      </c>
      <c r="AG72" t="e">
        <f t="shared" si="6"/>
        <v>#REF!</v>
      </c>
      <c r="AH72" s="229" t="e">
        <f t="shared" si="7"/>
        <v>#REF!</v>
      </c>
      <c r="AI72" s="229" t="e">
        <f t="shared" si="8"/>
        <v>#REF!</v>
      </c>
      <c r="AJ72" s="229" t="e">
        <f t="shared" si="9"/>
        <v>#REF!</v>
      </c>
    </row>
    <row r="73" spans="2:36" ht="30.75" thickBot="1" x14ac:dyDescent="0.3">
      <c r="B73" t="e">
        <f t="shared" si="5"/>
        <v>#REF!</v>
      </c>
      <c r="C73" s="169" t="e">
        <f>'Exp Database'!C73</f>
        <v>#REF!</v>
      </c>
      <c r="D73" s="169">
        <f>'Exp Database'!D73</f>
        <v>2017</v>
      </c>
      <c r="E73" s="169" t="e">
        <f>'Exp Database'!E73</f>
        <v>#REF!</v>
      </c>
      <c r="F73" s="169" t="e">
        <f>'Exp Database'!F73</f>
        <v>#REF!</v>
      </c>
      <c r="G73" s="169" t="e">
        <f>IF('Exp Database'!G73="Units ( x 1)",1,IF('Exp Database'!G73="Thousands (x 1,000)",1000,IF('Exp Database'!G73="Millions (x 1,000,000)",1000000,)))</f>
        <v>#REF!</v>
      </c>
      <c r="H73" s="170" t="e">
        <f>IF('Exp Database'!H73&gt;0,'Exp Database'!H73,'Exp Database'!J73)</f>
        <v>#REF!</v>
      </c>
      <c r="I73" s="170" t="e">
        <f>'Exp Database'!H73</f>
        <v>#REF!</v>
      </c>
      <c r="J73" s="169" t="e">
        <f>'Exp Database'!I73</f>
        <v>#REF!</v>
      </c>
      <c r="K73" s="170" t="e">
        <f>'Exp Database'!J73</f>
        <v>#REF!</v>
      </c>
      <c r="L73" s="267" t="str">
        <f>'Exp Database'!K73</f>
        <v>Other direct and indirect costs</v>
      </c>
      <c r="M73" s="229" t="str">
        <f>'Exp Database'!L73</f>
        <v>3.7.1.4</v>
      </c>
      <c r="N73" s="229" t="e">
        <f>IF(OR('Exp Database'!M73=Lists!$G$2,'Exp Database'!M73=Lists!$G$3,'Exp Database'!M73=0),0,IF($F73=Lists!$G$2,('Exp Database'!M73/'Exp with units conversion'!$H73)*'Exp with units conversion'!$G73,'Exp Database'!M73*'Exp with units conversion'!$G73))</f>
        <v>#REF!</v>
      </c>
      <c r="O73" s="229" t="e">
        <f>IF(OR('Exp Database'!N73=Lists!$G$2,'Exp Database'!N73=Lists!$G$3,'Exp Database'!N73=0),0,IF($F73=Lists!$G$2,('Exp Database'!N73/'Exp with units conversion'!$H73)*'Exp with units conversion'!$G73,'Exp Database'!N73*'Exp with units conversion'!$G73))</f>
        <v>#REF!</v>
      </c>
      <c r="P73" s="229" t="e">
        <f>IF(OR('Exp Database'!O73=Lists!$G$2,'Exp Database'!O73=Lists!$G$3,'Exp Database'!O73=0),0,IF($F73=Lists!$G$2,('Exp Database'!O73/'Exp with units conversion'!$H73)*'Exp with units conversion'!$G73,'Exp Database'!O73*'Exp with units conversion'!$G73))</f>
        <v>#REF!</v>
      </c>
      <c r="Q73" s="229" t="e">
        <f>IF(OR('Exp Database'!P73=Lists!$G$2,'Exp Database'!P73=Lists!$G$3,'Exp Database'!P73=0),0,IF($F73=Lists!$G$2,('Exp Database'!P73/'Exp with units conversion'!$H73)*'Exp with units conversion'!$G73,'Exp Database'!P73*'Exp with units conversion'!$G73))</f>
        <v>#REF!</v>
      </c>
      <c r="R73" s="229" t="e">
        <f>IF(OR('Exp Database'!Q73=Lists!$G$2,'Exp Database'!Q73=Lists!$G$3,'Exp Database'!Q73=0),0,IF($F73=Lists!$G$2,('Exp Database'!Q73/'Exp with units conversion'!$H73)*'Exp with units conversion'!$G73,'Exp Database'!Q73*'Exp with units conversion'!$G73))</f>
        <v>#REF!</v>
      </c>
      <c r="S73" s="229" t="e">
        <f>IF(OR('Exp Database'!R73=Lists!$G$2,'Exp Database'!R73=Lists!$G$3,'Exp Database'!R73=0),0,IF($F73=Lists!$G$2,('Exp Database'!R73/'Exp with units conversion'!$H73)*'Exp with units conversion'!$G73,'Exp Database'!R73*'Exp with units conversion'!$G73))</f>
        <v>#REF!</v>
      </c>
      <c r="T73" s="229" t="e">
        <f>IF(OR('Exp Database'!S73=Lists!$G$2,'Exp Database'!S73=Lists!$G$3,'Exp Database'!S73=0),0,IF($F73=Lists!$G$2,('Exp Database'!S73/'Exp with units conversion'!$H73)*'Exp with units conversion'!$G73,'Exp Database'!S73*'Exp with units conversion'!$G73))</f>
        <v>#REF!</v>
      </c>
      <c r="U73" s="229" t="e">
        <f>IF(OR('Exp Database'!T73=Lists!$G$2,'Exp Database'!T73=Lists!$G$3,'Exp Database'!T73=0),0,IF($F73=Lists!$G$2,('Exp Database'!T73/'Exp with units conversion'!$H73)*'Exp with units conversion'!$G73,'Exp Database'!T73*'Exp with units conversion'!$G73))</f>
        <v>#REF!</v>
      </c>
      <c r="V73" s="229" t="e">
        <f>IF(OR('Exp Database'!U73=Lists!$G$2,'Exp Database'!U73=Lists!$G$3,'Exp Database'!U73=0),0,IF($F73=Lists!$G$2,('Exp Database'!U73/'Exp with units conversion'!$H73)*'Exp with units conversion'!$G73,'Exp Database'!U73*'Exp with units conversion'!$G73))</f>
        <v>#REF!</v>
      </c>
      <c r="W73" s="229" t="e">
        <f>IF(OR('Exp Database'!V73=Lists!$G$2,'Exp Database'!V73=Lists!$G$3,'Exp Database'!V73=0),0,IF($F73=Lists!$G$2,('Exp Database'!V73/'Exp with units conversion'!$H73)*'Exp with units conversion'!$G73,'Exp Database'!V73*'Exp with units conversion'!$G73))</f>
        <v>#REF!</v>
      </c>
      <c r="X73" s="229" t="e">
        <f>IF(OR('Exp Database'!W73=Lists!$G$2,'Exp Database'!W73=Lists!$G$3,'Exp Database'!W73=0),0,IF($F73=Lists!$G$2,('Exp Database'!W73/'Exp with units conversion'!$H73)*'Exp with units conversion'!$G73,'Exp Database'!W73*'Exp with units conversion'!$G73))</f>
        <v>#REF!</v>
      </c>
      <c r="Y73" s="229" t="e">
        <f>IF(OR('Exp Database'!X73=Lists!$G$2,'Exp Database'!X73=Lists!$G$3,'Exp Database'!X73=0),0,IF($F73=Lists!$G$2,('Exp Database'!X73/'Exp with units conversion'!$H73)*'Exp with units conversion'!$G73,'Exp Database'!X73*'Exp with units conversion'!$G73))</f>
        <v>#REF!</v>
      </c>
      <c r="Z73" s="229" t="e">
        <f>IF(OR('Exp Database'!Y73=Lists!$G$2,'Exp Database'!Y73=Lists!$G$3,'Exp Database'!Y73=0),0,IF($F73=Lists!$G$2,('Exp Database'!Y73/'Exp with units conversion'!$H73)*'Exp with units conversion'!$G73,'Exp Database'!Y73*'Exp with units conversion'!$G73))</f>
        <v>#REF!</v>
      </c>
      <c r="AA73" s="229" t="e">
        <f>IF(OR('Exp Database'!Z73=Lists!$G$2,'Exp Database'!Z73=Lists!$G$3,'Exp Database'!Z73=0),0,IF($F73=Lists!$G$2,('Exp Database'!Z73/'Exp with units conversion'!$H73)*'Exp with units conversion'!$G73,'Exp Database'!Z73*'Exp with units conversion'!$G73))</f>
        <v>#REF!</v>
      </c>
      <c r="AB73" s="229" t="e">
        <f>IF(OR('Exp Database'!AA73=Lists!$G$2,'Exp Database'!AA73=Lists!$G$3,'Exp Database'!AA73=0),0,IF($F73=Lists!$G$2,('Exp Database'!AA73/'Exp with units conversion'!$H73)*'Exp with units conversion'!$G73,'Exp Database'!AA73*'Exp with units conversion'!$G73))</f>
        <v>#REF!</v>
      </c>
      <c r="AC73" s="229" t="e">
        <f>IF(OR('Exp Database'!AB73=Lists!$G$2,'Exp Database'!AB73=Lists!$G$3,'Exp Database'!AB73=0),0,IF($F73=Lists!$G$2,('Exp Database'!AB73/'Exp with units conversion'!$H73)*'Exp with units conversion'!$G73,'Exp Database'!AB73*'Exp with units conversion'!$G73))</f>
        <v>#REF!</v>
      </c>
      <c r="AD73" s="229" t="e">
        <f>IF(OR('Exp Database'!AC73=Lists!$G$2,'Exp Database'!AC73=Lists!$G$3,'Exp Database'!AC73=0),0,IF($F73=Lists!$G$2,('Exp Database'!AC73/'Exp with units conversion'!$H73)*'Exp with units conversion'!$G73,'Exp Database'!AC73*'Exp with units conversion'!$G73))</f>
        <v>#REF!</v>
      </c>
      <c r="AE73" s="229" t="e">
        <f>IF(OR('Exp Database'!AD73=Lists!$G$2,'Exp Database'!AD73=Lists!$G$3,'Exp Database'!AD73=0),0,IF($F73=Lists!$G$2,('Exp Database'!AD73/'Exp with units conversion'!$H73)*'Exp with units conversion'!$G73,'Exp Database'!AD73*'Exp with units conversion'!$G73))</f>
        <v>#REF!</v>
      </c>
      <c r="AG73" t="e">
        <f t="shared" si="6"/>
        <v>#REF!</v>
      </c>
      <c r="AH73" s="229" t="e">
        <f t="shared" si="7"/>
        <v>#REF!</v>
      </c>
      <c r="AI73" s="229" t="e">
        <f t="shared" si="8"/>
        <v>#REF!</v>
      </c>
      <c r="AJ73" s="229" t="e">
        <f t="shared" si="9"/>
        <v>#REF!</v>
      </c>
    </row>
    <row r="74" spans="2:36" ht="30.75" thickBot="1" x14ac:dyDescent="0.3">
      <c r="B74" t="e">
        <f t="shared" si="5"/>
        <v>#REF!</v>
      </c>
      <c r="C74" s="169" t="e">
        <f>'Exp Database'!C74</f>
        <v>#REF!</v>
      </c>
      <c r="D74" s="169">
        <f>'Exp Database'!D74</f>
        <v>2017</v>
      </c>
      <c r="E74" s="169" t="e">
        <f>'Exp Database'!E74</f>
        <v>#REF!</v>
      </c>
      <c r="F74" s="169" t="e">
        <f>'Exp Database'!F74</f>
        <v>#REF!</v>
      </c>
      <c r="G74" s="169" t="e">
        <f>IF('Exp Database'!G74="Units ( x 1)",1,IF('Exp Database'!G74="Thousands (x 1,000)",1000,IF('Exp Database'!G74="Millions (x 1,000,000)",1000000,)))</f>
        <v>#REF!</v>
      </c>
      <c r="H74" s="170" t="e">
        <f>IF('Exp Database'!H74&gt;0,'Exp Database'!H74,'Exp Database'!J74)</f>
        <v>#REF!</v>
      </c>
      <c r="I74" s="170" t="e">
        <f>'Exp Database'!H74</f>
        <v>#REF!</v>
      </c>
      <c r="J74" s="169" t="e">
        <f>'Exp Database'!I74</f>
        <v>#REF!</v>
      </c>
      <c r="K74" s="170" t="e">
        <f>'Exp Database'!J74</f>
        <v>#REF!</v>
      </c>
      <c r="L74" s="267" t="str">
        <f>'Exp Database'!K74</f>
        <v>Not disaggregated by type of cost</v>
      </c>
      <c r="M74" s="229" t="str">
        <f>'Exp Database'!L74</f>
        <v>3.7.1.5</v>
      </c>
      <c r="N74" s="229" t="e">
        <f>IF(OR('Exp Database'!M74=Lists!$G$2,'Exp Database'!M74=Lists!$G$3,'Exp Database'!M74=0),0,IF($F74=Lists!$G$2,('Exp Database'!M74/'Exp with units conversion'!$H74)*'Exp with units conversion'!$G74,'Exp Database'!M74*'Exp with units conversion'!$G74))</f>
        <v>#REF!</v>
      </c>
      <c r="O74" s="229" t="e">
        <f>IF(OR('Exp Database'!N74=Lists!$G$2,'Exp Database'!N74=Lists!$G$3,'Exp Database'!N74=0),0,IF($F74=Lists!$G$2,('Exp Database'!N74/'Exp with units conversion'!$H74)*'Exp with units conversion'!$G74,'Exp Database'!N74*'Exp with units conversion'!$G74))</f>
        <v>#REF!</v>
      </c>
      <c r="P74" s="229" t="e">
        <f>IF(OR('Exp Database'!O74=Lists!$G$2,'Exp Database'!O74=Lists!$G$3,'Exp Database'!O74=0),0,IF($F74=Lists!$G$2,('Exp Database'!O74/'Exp with units conversion'!$H74)*'Exp with units conversion'!$G74,'Exp Database'!O74*'Exp with units conversion'!$G74))</f>
        <v>#REF!</v>
      </c>
      <c r="Q74" s="229" t="e">
        <f>IF(OR('Exp Database'!P74=Lists!$G$2,'Exp Database'!P74=Lists!$G$3,'Exp Database'!P74=0),0,IF($F74=Lists!$G$2,('Exp Database'!P74/'Exp with units conversion'!$H74)*'Exp with units conversion'!$G74,'Exp Database'!P74*'Exp with units conversion'!$G74))</f>
        <v>#REF!</v>
      </c>
      <c r="R74" s="229" t="e">
        <f>IF(OR('Exp Database'!Q74=Lists!$G$2,'Exp Database'!Q74=Lists!$G$3,'Exp Database'!Q74=0),0,IF($F74=Lists!$G$2,('Exp Database'!Q74/'Exp with units conversion'!$H74)*'Exp with units conversion'!$G74,'Exp Database'!Q74*'Exp with units conversion'!$G74))</f>
        <v>#REF!</v>
      </c>
      <c r="S74" s="229" t="e">
        <f>IF(OR('Exp Database'!R74=Lists!$G$2,'Exp Database'!R74=Lists!$G$3,'Exp Database'!R74=0),0,IF($F74=Lists!$G$2,('Exp Database'!R74/'Exp with units conversion'!$H74)*'Exp with units conversion'!$G74,'Exp Database'!R74*'Exp with units conversion'!$G74))</f>
        <v>#REF!</v>
      </c>
      <c r="T74" s="229" t="e">
        <f>IF(OR('Exp Database'!S74=Lists!$G$2,'Exp Database'!S74=Lists!$G$3,'Exp Database'!S74=0),0,IF($F74=Lists!$G$2,('Exp Database'!S74/'Exp with units conversion'!$H74)*'Exp with units conversion'!$G74,'Exp Database'!S74*'Exp with units conversion'!$G74))</f>
        <v>#REF!</v>
      </c>
      <c r="U74" s="229" t="e">
        <f>IF(OR('Exp Database'!T74=Lists!$G$2,'Exp Database'!T74=Lists!$G$3,'Exp Database'!T74=0),0,IF($F74=Lists!$G$2,('Exp Database'!T74/'Exp with units conversion'!$H74)*'Exp with units conversion'!$G74,'Exp Database'!T74*'Exp with units conversion'!$G74))</f>
        <v>#REF!</v>
      </c>
      <c r="V74" s="229" t="e">
        <f>IF(OR('Exp Database'!U74=Lists!$G$2,'Exp Database'!U74=Lists!$G$3,'Exp Database'!U74=0),0,IF($F74=Lists!$G$2,('Exp Database'!U74/'Exp with units conversion'!$H74)*'Exp with units conversion'!$G74,'Exp Database'!U74*'Exp with units conversion'!$G74))</f>
        <v>#REF!</v>
      </c>
      <c r="W74" s="229" t="e">
        <f>IF(OR('Exp Database'!V74=Lists!$G$2,'Exp Database'!V74=Lists!$G$3,'Exp Database'!V74=0),0,IF($F74=Lists!$G$2,('Exp Database'!V74/'Exp with units conversion'!$H74)*'Exp with units conversion'!$G74,'Exp Database'!V74*'Exp with units conversion'!$G74))</f>
        <v>#REF!</v>
      </c>
      <c r="X74" s="229" t="e">
        <f>IF(OR('Exp Database'!W74=Lists!$G$2,'Exp Database'!W74=Lists!$G$3,'Exp Database'!W74=0),0,IF($F74=Lists!$G$2,('Exp Database'!W74/'Exp with units conversion'!$H74)*'Exp with units conversion'!$G74,'Exp Database'!W74*'Exp with units conversion'!$G74))</f>
        <v>#REF!</v>
      </c>
      <c r="Y74" s="229" t="e">
        <f>IF(OR('Exp Database'!X74=Lists!$G$2,'Exp Database'!X74=Lists!$G$3,'Exp Database'!X74=0),0,IF($F74=Lists!$G$2,('Exp Database'!X74/'Exp with units conversion'!$H74)*'Exp with units conversion'!$G74,'Exp Database'!X74*'Exp with units conversion'!$G74))</f>
        <v>#REF!</v>
      </c>
      <c r="Z74" s="229" t="e">
        <f>IF(OR('Exp Database'!Y74=Lists!$G$2,'Exp Database'!Y74=Lists!$G$3,'Exp Database'!Y74=0),0,IF($F74=Lists!$G$2,('Exp Database'!Y74/'Exp with units conversion'!$H74)*'Exp with units conversion'!$G74,'Exp Database'!Y74*'Exp with units conversion'!$G74))</f>
        <v>#REF!</v>
      </c>
      <c r="AA74" s="229" t="e">
        <f>IF(OR('Exp Database'!Z74=Lists!$G$2,'Exp Database'!Z74=Lists!$G$3,'Exp Database'!Z74=0),0,IF($F74=Lists!$G$2,('Exp Database'!Z74/'Exp with units conversion'!$H74)*'Exp with units conversion'!$G74,'Exp Database'!Z74*'Exp with units conversion'!$G74))</f>
        <v>#REF!</v>
      </c>
      <c r="AB74" s="229" t="e">
        <f>IF(OR('Exp Database'!AA74=Lists!$G$2,'Exp Database'!AA74=Lists!$G$3,'Exp Database'!AA74=0),0,IF($F74=Lists!$G$2,('Exp Database'!AA74/'Exp with units conversion'!$H74)*'Exp with units conversion'!$G74,'Exp Database'!AA74*'Exp with units conversion'!$G74))</f>
        <v>#REF!</v>
      </c>
      <c r="AC74" s="229" t="e">
        <f>IF(OR('Exp Database'!AB74=Lists!$G$2,'Exp Database'!AB74=Lists!$G$3,'Exp Database'!AB74=0),0,IF($F74=Lists!$G$2,('Exp Database'!AB74/'Exp with units conversion'!$H74)*'Exp with units conversion'!$G74,'Exp Database'!AB74*'Exp with units conversion'!$G74))</f>
        <v>#REF!</v>
      </c>
      <c r="AD74" s="229" t="e">
        <f>IF(OR('Exp Database'!AC74=Lists!$G$2,'Exp Database'!AC74=Lists!$G$3,'Exp Database'!AC74=0),0,IF($F74=Lists!$G$2,('Exp Database'!AC74/'Exp with units conversion'!$H74)*'Exp with units conversion'!$G74,'Exp Database'!AC74*'Exp with units conversion'!$G74))</f>
        <v>#REF!</v>
      </c>
      <c r="AE74" s="229" t="e">
        <f>IF(OR('Exp Database'!AD74=Lists!$G$2,'Exp Database'!AD74=Lists!$G$3,'Exp Database'!AD74=0),0,IF($F74=Lists!$G$2,('Exp Database'!AD74/'Exp with units conversion'!$H74)*'Exp with units conversion'!$G74,'Exp Database'!AD74*'Exp with units conversion'!$G74))</f>
        <v>#REF!</v>
      </c>
      <c r="AG74" t="e">
        <f t="shared" si="6"/>
        <v>#REF!</v>
      </c>
      <c r="AH74" s="229" t="e">
        <f t="shared" si="7"/>
        <v>#REF!</v>
      </c>
      <c r="AI74" s="229" t="e">
        <f t="shared" si="8"/>
        <v>#REF!</v>
      </c>
      <c r="AJ74" s="229" t="e">
        <f t="shared" si="9"/>
        <v>#REF!</v>
      </c>
    </row>
    <row r="75" spans="2:36" ht="30.75" thickBot="1" x14ac:dyDescent="0.3">
      <c r="B75" t="e">
        <f t="shared" si="5"/>
        <v>#REF!</v>
      </c>
      <c r="C75" s="169" t="e">
        <f>'Exp Database'!C75</f>
        <v>#REF!</v>
      </c>
      <c r="D75" s="169">
        <f>'Exp Database'!D75</f>
        <v>2017</v>
      </c>
      <c r="E75" s="169" t="e">
        <f>'Exp Database'!E75</f>
        <v>#REF!</v>
      </c>
      <c r="F75" s="169" t="e">
        <f>'Exp Database'!F75</f>
        <v>#REF!</v>
      </c>
      <c r="G75" s="169" t="e">
        <f>IF('Exp Database'!G75="Units ( x 1)",1,IF('Exp Database'!G75="Thousands (x 1,000)",1000,IF('Exp Database'!G75="Millions (x 1,000,000)",1000000,)))</f>
        <v>#REF!</v>
      </c>
      <c r="H75" s="170" t="e">
        <f>IF('Exp Database'!H75&gt;0,'Exp Database'!H75,'Exp Database'!J75)</f>
        <v>#REF!</v>
      </c>
      <c r="I75" s="170" t="e">
        <f>'Exp Database'!H75</f>
        <v>#REF!</v>
      </c>
      <c r="J75" s="169" t="e">
        <f>'Exp Database'!I75</f>
        <v>#REF!</v>
      </c>
      <c r="K75" s="170" t="e">
        <f>'Exp Database'!J75</f>
        <v>#REF!</v>
      </c>
      <c r="L75" s="267" t="str">
        <f>'Exp Database'!K75</f>
        <v>Substitution therapy, including:</v>
      </c>
      <c r="M75" s="229" t="str">
        <f>'Exp Database'!L75</f>
        <v>3.7.2</v>
      </c>
      <c r="N75" s="229" t="e">
        <f>IF(OR('Exp Database'!M75=Lists!$G$2,'Exp Database'!M75=Lists!$G$3,'Exp Database'!M75=0),0,IF($F75=Lists!$G$2,('Exp Database'!M75/'Exp with units conversion'!$H75)*'Exp with units conversion'!$G75,'Exp Database'!M75*'Exp with units conversion'!$G75))</f>
        <v>#REF!</v>
      </c>
      <c r="O75" s="229" t="e">
        <f>IF(OR('Exp Database'!N75=Lists!$G$2,'Exp Database'!N75=Lists!$G$3,'Exp Database'!N75=0),0,IF($F75=Lists!$G$2,('Exp Database'!N75/'Exp with units conversion'!$H75)*'Exp with units conversion'!$G75,'Exp Database'!N75*'Exp with units conversion'!$G75))</f>
        <v>#REF!</v>
      </c>
      <c r="P75" s="229" t="e">
        <f>IF(OR('Exp Database'!O75=Lists!$G$2,'Exp Database'!O75=Lists!$G$3,'Exp Database'!O75=0),0,IF($F75=Lists!$G$2,('Exp Database'!O75/'Exp with units conversion'!$H75)*'Exp with units conversion'!$G75,'Exp Database'!O75*'Exp with units conversion'!$G75))</f>
        <v>#REF!</v>
      </c>
      <c r="Q75" s="229" t="e">
        <f>IF(OR('Exp Database'!P75=Lists!$G$2,'Exp Database'!P75=Lists!$G$3,'Exp Database'!P75=0),0,IF($F75=Lists!$G$2,('Exp Database'!P75/'Exp with units conversion'!$H75)*'Exp with units conversion'!$G75,'Exp Database'!P75*'Exp with units conversion'!$G75))</f>
        <v>#REF!</v>
      </c>
      <c r="R75" s="229" t="e">
        <f>IF(OR('Exp Database'!Q75=Lists!$G$2,'Exp Database'!Q75=Lists!$G$3,'Exp Database'!Q75=0),0,IF($F75=Lists!$G$2,('Exp Database'!Q75/'Exp with units conversion'!$H75)*'Exp with units conversion'!$G75,'Exp Database'!Q75*'Exp with units conversion'!$G75))</f>
        <v>#REF!</v>
      </c>
      <c r="S75" s="229" t="e">
        <f>IF(OR('Exp Database'!R75=Lists!$G$2,'Exp Database'!R75=Lists!$G$3,'Exp Database'!R75=0),0,IF($F75=Lists!$G$2,('Exp Database'!R75/'Exp with units conversion'!$H75)*'Exp with units conversion'!$G75,'Exp Database'!R75*'Exp with units conversion'!$G75))</f>
        <v>#REF!</v>
      </c>
      <c r="T75" s="229" t="e">
        <f>IF(OR('Exp Database'!S75=Lists!$G$2,'Exp Database'!S75=Lists!$G$3,'Exp Database'!S75=0),0,IF($F75=Lists!$G$2,('Exp Database'!S75/'Exp with units conversion'!$H75)*'Exp with units conversion'!$G75,'Exp Database'!S75*'Exp with units conversion'!$G75))</f>
        <v>#REF!</v>
      </c>
      <c r="U75" s="229" t="e">
        <f>IF(OR('Exp Database'!T75=Lists!$G$2,'Exp Database'!T75=Lists!$G$3,'Exp Database'!T75=0),0,IF($F75=Lists!$G$2,('Exp Database'!T75/'Exp with units conversion'!$H75)*'Exp with units conversion'!$G75,'Exp Database'!T75*'Exp with units conversion'!$G75))</f>
        <v>#REF!</v>
      </c>
      <c r="V75" s="229" t="e">
        <f>IF(OR('Exp Database'!U75=Lists!$G$2,'Exp Database'!U75=Lists!$G$3,'Exp Database'!U75=0),0,IF($F75=Lists!$G$2,('Exp Database'!U75/'Exp with units conversion'!$H75)*'Exp with units conversion'!$G75,'Exp Database'!U75*'Exp with units conversion'!$G75))</f>
        <v>#REF!</v>
      </c>
      <c r="W75" s="229" t="e">
        <f>IF(OR('Exp Database'!V75=Lists!$G$2,'Exp Database'!V75=Lists!$G$3,'Exp Database'!V75=0),0,IF($F75=Lists!$G$2,('Exp Database'!V75/'Exp with units conversion'!$H75)*'Exp with units conversion'!$G75,'Exp Database'!V75*'Exp with units conversion'!$G75))</f>
        <v>#REF!</v>
      </c>
      <c r="X75" s="229" t="e">
        <f>IF(OR('Exp Database'!W75=Lists!$G$2,'Exp Database'!W75=Lists!$G$3,'Exp Database'!W75=0),0,IF($F75=Lists!$G$2,('Exp Database'!W75/'Exp with units conversion'!$H75)*'Exp with units conversion'!$G75,'Exp Database'!W75*'Exp with units conversion'!$G75))</f>
        <v>#REF!</v>
      </c>
      <c r="Y75" s="229" t="e">
        <f>IF(OR('Exp Database'!X75=Lists!$G$2,'Exp Database'!X75=Lists!$G$3,'Exp Database'!X75=0),0,IF($F75=Lists!$G$2,('Exp Database'!X75/'Exp with units conversion'!$H75)*'Exp with units conversion'!$G75,'Exp Database'!X75*'Exp with units conversion'!$G75))</f>
        <v>#REF!</v>
      </c>
      <c r="Z75" s="229" t="e">
        <f>IF(OR('Exp Database'!Y75=Lists!$G$2,'Exp Database'!Y75=Lists!$G$3,'Exp Database'!Y75=0),0,IF($F75=Lists!$G$2,('Exp Database'!Y75/'Exp with units conversion'!$H75)*'Exp with units conversion'!$G75,'Exp Database'!Y75*'Exp with units conversion'!$G75))</f>
        <v>#REF!</v>
      </c>
      <c r="AA75" s="229" t="e">
        <f>IF(OR('Exp Database'!Z75=Lists!$G$2,'Exp Database'!Z75=Lists!$G$3,'Exp Database'!Z75=0),0,IF($F75=Lists!$G$2,('Exp Database'!Z75/'Exp with units conversion'!$H75)*'Exp with units conversion'!$G75,'Exp Database'!Z75*'Exp with units conversion'!$G75))</f>
        <v>#REF!</v>
      </c>
      <c r="AB75" s="229" t="e">
        <f>IF(OR('Exp Database'!AA75=Lists!$G$2,'Exp Database'!AA75=Lists!$G$3,'Exp Database'!AA75=0),0,IF($F75=Lists!$G$2,('Exp Database'!AA75/'Exp with units conversion'!$H75)*'Exp with units conversion'!$G75,'Exp Database'!AA75*'Exp with units conversion'!$G75))</f>
        <v>#REF!</v>
      </c>
      <c r="AC75" s="229" t="e">
        <f>IF(OR('Exp Database'!AB75=Lists!$G$2,'Exp Database'!AB75=Lists!$G$3,'Exp Database'!AB75=0),0,IF($F75=Lists!$G$2,('Exp Database'!AB75/'Exp with units conversion'!$H75)*'Exp with units conversion'!$G75,'Exp Database'!AB75*'Exp with units conversion'!$G75))</f>
        <v>#REF!</v>
      </c>
      <c r="AD75" s="229" t="e">
        <f>IF(OR('Exp Database'!AC75=Lists!$G$2,'Exp Database'!AC75=Lists!$G$3,'Exp Database'!AC75=0),0,IF($F75=Lists!$G$2,('Exp Database'!AC75/'Exp with units conversion'!$H75)*'Exp with units conversion'!$G75,'Exp Database'!AC75*'Exp with units conversion'!$G75))</f>
        <v>#REF!</v>
      </c>
      <c r="AE75" s="229" t="e">
        <f>IF(OR('Exp Database'!AD75=Lists!$G$2,'Exp Database'!AD75=Lists!$G$3,'Exp Database'!AD75=0),0,IF($F75=Lists!$G$2,('Exp Database'!AD75/'Exp with units conversion'!$H75)*'Exp with units conversion'!$G75,'Exp Database'!AD75*'Exp with units conversion'!$G75))</f>
        <v>#REF!</v>
      </c>
      <c r="AG75" t="e">
        <f t="shared" si="6"/>
        <v>#REF!</v>
      </c>
      <c r="AH75" s="229" t="e">
        <f t="shared" si="7"/>
        <v>#REF!</v>
      </c>
      <c r="AI75" s="229" t="e">
        <f t="shared" si="8"/>
        <v>#REF!</v>
      </c>
      <c r="AJ75" s="229" t="e">
        <f t="shared" si="9"/>
        <v>#REF!</v>
      </c>
    </row>
    <row r="76" spans="2:36" ht="60.75" thickBot="1" x14ac:dyDescent="0.3">
      <c r="B76" t="e">
        <f t="shared" si="5"/>
        <v>#REF!</v>
      </c>
      <c r="C76" s="169" t="e">
        <f>'Exp Database'!C76</f>
        <v>#REF!</v>
      </c>
      <c r="D76" s="169">
        <f>'Exp Database'!D76</f>
        <v>2017</v>
      </c>
      <c r="E76" s="169" t="e">
        <f>'Exp Database'!E76</f>
        <v>#REF!</v>
      </c>
      <c r="F76" s="169" t="e">
        <f>'Exp Database'!F76</f>
        <v>#REF!</v>
      </c>
      <c r="G76" s="169" t="e">
        <f>IF('Exp Database'!G76="Units ( x 1)",1,IF('Exp Database'!G76="Thousands (x 1,000)",1000,IF('Exp Database'!G76="Millions (x 1,000,000)",1000000,)))</f>
        <v>#REF!</v>
      </c>
      <c r="H76" s="170" t="e">
        <f>IF('Exp Database'!H76&gt;0,'Exp Database'!H76,'Exp Database'!J76)</f>
        <v>#REF!</v>
      </c>
      <c r="I76" s="170" t="e">
        <f>'Exp Database'!H76</f>
        <v>#REF!</v>
      </c>
      <c r="J76" s="169" t="e">
        <f>'Exp Database'!I76</f>
        <v>#REF!</v>
      </c>
      <c r="K76" s="170" t="e">
        <f>'Exp Database'!J76</f>
        <v>#REF!</v>
      </c>
      <c r="L76" s="267" t="str">
        <f>'Exp Database'!K76</f>
        <v>Replacement drug, such as methadone or buprenorphine (commodities)</v>
      </c>
      <c r="M76" s="229" t="str">
        <f>'Exp Database'!L76</f>
        <v>3.7.2.1</v>
      </c>
      <c r="N76" s="229" t="e">
        <f>IF(OR('Exp Database'!M76=Lists!$G$2,'Exp Database'!M76=Lists!$G$3,'Exp Database'!M76=0),0,IF($F76=Lists!$G$2,('Exp Database'!M76/'Exp with units conversion'!$H76)*'Exp with units conversion'!$G76,'Exp Database'!M76*'Exp with units conversion'!$G76))</f>
        <v>#REF!</v>
      </c>
      <c r="O76" s="229" t="e">
        <f>IF(OR('Exp Database'!N76=Lists!$G$2,'Exp Database'!N76=Lists!$G$3,'Exp Database'!N76=0),0,IF($F76=Lists!$G$2,('Exp Database'!N76/'Exp with units conversion'!$H76)*'Exp with units conversion'!$G76,'Exp Database'!N76*'Exp with units conversion'!$G76))</f>
        <v>#REF!</v>
      </c>
      <c r="P76" s="229" t="e">
        <f>IF(OR('Exp Database'!O76=Lists!$G$2,'Exp Database'!O76=Lists!$G$3,'Exp Database'!O76=0),0,IF($F76=Lists!$G$2,('Exp Database'!O76/'Exp with units conversion'!$H76)*'Exp with units conversion'!$G76,'Exp Database'!O76*'Exp with units conversion'!$G76))</f>
        <v>#REF!</v>
      </c>
      <c r="Q76" s="229" t="e">
        <f>IF(OR('Exp Database'!P76=Lists!$G$2,'Exp Database'!P76=Lists!$G$3,'Exp Database'!P76=0),0,IF($F76=Lists!$G$2,('Exp Database'!P76/'Exp with units conversion'!$H76)*'Exp with units conversion'!$G76,'Exp Database'!P76*'Exp with units conversion'!$G76))</f>
        <v>#REF!</v>
      </c>
      <c r="R76" s="229" t="e">
        <f>IF(OR('Exp Database'!Q76=Lists!$G$2,'Exp Database'!Q76=Lists!$G$3,'Exp Database'!Q76=0),0,IF($F76=Lists!$G$2,('Exp Database'!Q76/'Exp with units conversion'!$H76)*'Exp with units conversion'!$G76,'Exp Database'!Q76*'Exp with units conversion'!$G76))</f>
        <v>#REF!</v>
      </c>
      <c r="S76" s="229" t="e">
        <f>IF(OR('Exp Database'!R76=Lists!$G$2,'Exp Database'!R76=Lists!$G$3,'Exp Database'!R76=0),0,IF($F76=Lists!$G$2,('Exp Database'!R76/'Exp with units conversion'!$H76)*'Exp with units conversion'!$G76,'Exp Database'!R76*'Exp with units conversion'!$G76))</f>
        <v>#REF!</v>
      </c>
      <c r="T76" s="229" t="e">
        <f>IF(OR('Exp Database'!S76=Lists!$G$2,'Exp Database'!S76=Lists!$G$3,'Exp Database'!S76=0),0,IF($F76=Lists!$G$2,('Exp Database'!S76/'Exp with units conversion'!$H76)*'Exp with units conversion'!$G76,'Exp Database'!S76*'Exp with units conversion'!$G76))</f>
        <v>#REF!</v>
      </c>
      <c r="U76" s="229" t="e">
        <f>IF(OR('Exp Database'!T76=Lists!$G$2,'Exp Database'!T76=Lists!$G$3,'Exp Database'!T76=0),0,IF($F76=Lists!$G$2,('Exp Database'!T76/'Exp with units conversion'!$H76)*'Exp with units conversion'!$G76,'Exp Database'!T76*'Exp with units conversion'!$G76))</f>
        <v>#REF!</v>
      </c>
      <c r="V76" s="229" t="e">
        <f>IF(OR('Exp Database'!U76=Lists!$G$2,'Exp Database'!U76=Lists!$G$3,'Exp Database'!U76=0),0,IF($F76=Lists!$G$2,('Exp Database'!U76/'Exp with units conversion'!$H76)*'Exp with units conversion'!$G76,'Exp Database'!U76*'Exp with units conversion'!$G76))</f>
        <v>#REF!</v>
      </c>
      <c r="W76" s="229" t="e">
        <f>IF(OR('Exp Database'!V76=Lists!$G$2,'Exp Database'!V76=Lists!$G$3,'Exp Database'!V76=0),0,IF($F76=Lists!$G$2,('Exp Database'!V76/'Exp with units conversion'!$H76)*'Exp with units conversion'!$G76,'Exp Database'!V76*'Exp with units conversion'!$G76))</f>
        <v>#REF!</v>
      </c>
      <c r="X76" s="229" t="e">
        <f>IF(OR('Exp Database'!W76=Lists!$G$2,'Exp Database'!W76=Lists!$G$3,'Exp Database'!W76=0),0,IF($F76=Lists!$G$2,('Exp Database'!W76/'Exp with units conversion'!$H76)*'Exp with units conversion'!$G76,'Exp Database'!W76*'Exp with units conversion'!$G76))</f>
        <v>#REF!</v>
      </c>
      <c r="Y76" s="229" t="e">
        <f>IF(OR('Exp Database'!X76=Lists!$G$2,'Exp Database'!X76=Lists!$G$3,'Exp Database'!X76=0),0,IF($F76=Lists!$G$2,('Exp Database'!X76/'Exp with units conversion'!$H76)*'Exp with units conversion'!$G76,'Exp Database'!X76*'Exp with units conversion'!$G76))</f>
        <v>#REF!</v>
      </c>
      <c r="Z76" s="229" t="e">
        <f>IF(OR('Exp Database'!Y76=Lists!$G$2,'Exp Database'!Y76=Lists!$G$3,'Exp Database'!Y76=0),0,IF($F76=Lists!$G$2,('Exp Database'!Y76/'Exp with units conversion'!$H76)*'Exp with units conversion'!$G76,'Exp Database'!Y76*'Exp with units conversion'!$G76))</f>
        <v>#REF!</v>
      </c>
      <c r="AA76" s="229" t="e">
        <f>IF(OR('Exp Database'!Z76=Lists!$G$2,'Exp Database'!Z76=Lists!$G$3,'Exp Database'!Z76=0),0,IF($F76=Lists!$G$2,('Exp Database'!Z76/'Exp with units conversion'!$H76)*'Exp with units conversion'!$G76,'Exp Database'!Z76*'Exp with units conversion'!$G76))</f>
        <v>#REF!</v>
      </c>
      <c r="AB76" s="229" t="e">
        <f>IF(OR('Exp Database'!AA76=Lists!$G$2,'Exp Database'!AA76=Lists!$G$3,'Exp Database'!AA76=0),0,IF($F76=Lists!$G$2,('Exp Database'!AA76/'Exp with units conversion'!$H76)*'Exp with units conversion'!$G76,'Exp Database'!AA76*'Exp with units conversion'!$G76))</f>
        <v>#REF!</v>
      </c>
      <c r="AC76" s="229" t="e">
        <f>IF(OR('Exp Database'!AB76=Lists!$G$2,'Exp Database'!AB76=Lists!$G$3,'Exp Database'!AB76=0),0,IF($F76=Lists!$G$2,('Exp Database'!AB76/'Exp with units conversion'!$H76)*'Exp with units conversion'!$G76,'Exp Database'!AB76*'Exp with units conversion'!$G76))</f>
        <v>#REF!</v>
      </c>
      <c r="AD76" s="229" t="e">
        <f>IF(OR('Exp Database'!AC76=Lists!$G$2,'Exp Database'!AC76=Lists!$G$3,'Exp Database'!AC76=0),0,IF($F76=Lists!$G$2,('Exp Database'!AC76/'Exp with units conversion'!$H76)*'Exp with units conversion'!$G76,'Exp Database'!AC76*'Exp with units conversion'!$G76))</f>
        <v>#REF!</v>
      </c>
      <c r="AE76" s="229" t="e">
        <f>IF(OR('Exp Database'!AD76=Lists!$G$2,'Exp Database'!AD76=Lists!$G$3,'Exp Database'!AD76=0),0,IF($F76=Lists!$G$2,('Exp Database'!AD76/'Exp with units conversion'!$H76)*'Exp with units conversion'!$G76,'Exp Database'!AD76*'Exp with units conversion'!$G76))</f>
        <v>#REF!</v>
      </c>
      <c r="AG76" t="e">
        <f t="shared" si="6"/>
        <v>#REF!</v>
      </c>
      <c r="AH76" s="229" t="e">
        <f t="shared" si="7"/>
        <v>#REF!</v>
      </c>
      <c r="AI76" s="229" t="e">
        <f t="shared" si="8"/>
        <v>#REF!</v>
      </c>
      <c r="AJ76" s="229" t="e">
        <f t="shared" si="9"/>
        <v>#REF!</v>
      </c>
    </row>
    <row r="77" spans="2:36" ht="30.75" thickBot="1" x14ac:dyDescent="0.3">
      <c r="B77" t="e">
        <f t="shared" si="5"/>
        <v>#REF!</v>
      </c>
      <c r="C77" s="169" t="e">
        <f>'Exp Database'!C77</f>
        <v>#REF!</v>
      </c>
      <c r="D77" s="169">
        <f>'Exp Database'!D77</f>
        <v>2017</v>
      </c>
      <c r="E77" s="169" t="e">
        <f>'Exp Database'!E77</f>
        <v>#REF!</v>
      </c>
      <c r="F77" s="169" t="e">
        <f>'Exp Database'!F77</f>
        <v>#REF!</v>
      </c>
      <c r="G77" s="169" t="e">
        <f>IF('Exp Database'!G77="Units ( x 1)",1,IF('Exp Database'!G77="Thousands (x 1,000)",1000,IF('Exp Database'!G77="Millions (x 1,000,000)",1000000,)))</f>
        <v>#REF!</v>
      </c>
      <c r="H77" s="170" t="e">
        <f>IF('Exp Database'!H77&gt;0,'Exp Database'!H77,'Exp Database'!J77)</f>
        <v>#REF!</v>
      </c>
      <c r="I77" s="170" t="e">
        <f>'Exp Database'!H77</f>
        <v>#REF!</v>
      </c>
      <c r="J77" s="169" t="e">
        <f>'Exp Database'!I77</f>
        <v>#REF!</v>
      </c>
      <c r="K77" s="170" t="e">
        <f>'Exp Database'!J77</f>
        <v>#REF!</v>
      </c>
      <c r="L77" s="267" t="str">
        <f>'Exp Database'!K77</f>
        <v>Other direct and indirect costs</v>
      </c>
      <c r="M77" s="229" t="str">
        <f>'Exp Database'!L77</f>
        <v>3.7.2.2</v>
      </c>
      <c r="N77" s="229" t="e">
        <f>IF(OR('Exp Database'!M77=Lists!$G$2,'Exp Database'!M77=Lists!$G$3,'Exp Database'!M77=0),0,IF($F77=Lists!$G$2,('Exp Database'!M77/'Exp with units conversion'!$H77)*'Exp with units conversion'!$G77,'Exp Database'!M77*'Exp with units conversion'!$G77))</f>
        <v>#REF!</v>
      </c>
      <c r="O77" s="229" t="e">
        <f>IF(OR('Exp Database'!N77=Lists!$G$2,'Exp Database'!N77=Lists!$G$3,'Exp Database'!N77=0),0,IF($F77=Lists!$G$2,('Exp Database'!N77/'Exp with units conversion'!$H77)*'Exp with units conversion'!$G77,'Exp Database'!N77*'Exp with units conversion'!$G77))</f>
        <v>#REF!</v>
      </c>
      <c r="P77" s="229" t="e">
        <f>IF(OR('Exp Database'!O77=Lists!$G$2,'Exp Database'!O77=Lists!$G$3,'Exp Database'!O77=0),0,IF($F77=Lists!$G$2,('Exp Database'!O77/'Exp with units conversion'!$H77)*'Exp with units conversion'!$G77,'Exp Database'!O77*'Exp with units conversion'!$G77))</f>
        <v>#REF!</v>
      </c>
      <c r="Q77" s="229" t="e">
        <f>IF(OR('Exp Database'!P77=Lists!$G$2,'Exp Database'!P77=Lists!$G$3,'Exp Database'!P77=0),0,IF($F77=Lists!$G$2,('Exp Database'!P77/'Exp with units conversion'!$H77)*'Exp with units conversion'!$G77,'Exp Database'!P77*'Exp with units conversion'!$G77))</f>
        <v>#REF!</v>
      </c>
      <c r="R77" s="229" t="e">
        <f>IF(OR('Exp Database'!Q77=Lists!$G$2,'Exp Database'!Q77=Lists!$G$3,'Exp Database'!Q77=0),0,IF($F77=Lists!$G$2,('Exp Database'!Q77/'Exp with units conversion'!$H77)*'Exp with units conversion'!$G77,'Exp Database'!Q77*'Exp with units conversion'!$G77))</f>
        <v>#REF!</v>
      </c>
      <c r="S77" s="229" t="e">
        <f>IF(OR('Exp Database'!R77=Lists!$G$2,'Exp Database'!R77=Lists!$G$3,'Exp Database'!R77=0),0,IF($F77=Lists!$G$2,('Exp Database'!R77/'Exp with units conversion'!$H77)*'Exp with units conversion'!$G77,'Exp Database'!R77*'Exp with units conversion'!$G77))</f>
        <v>#REF!</v>
      </c>
      <c r="T77" s="229" t="e">
        <f>IF(OR('Exp Database'!S77=Lists!$G$2,'Exp Database'!S77=Lists!$G$3,'Exp Database'!S77=0),0,IF($F77=Lists!$G$2,('Exp Database'!S77/'Exp with units conversion'!$H77)*'Exp with units conversion'!$G77,'Exp Database'!S77*'Exp with units conversion'!$G77))</f>
        <v>#REF!</v>
      </c>
      <c r="U77" s="229" t="e">
        <f>IF(OR('Exp Database'!T77=Lists!$G$2,'Exp Database'!T77=Lists!$G$3,'Exp Database'!T77=0),0,IF($F77=Lists!$G$2,('Exp Database'!T77/'Exp with units conversion'!$H77)*'Exp with units conversion'!$G77,'Exp Database'!T77*'Exp with units conversion'!$G77))</f>
        <v>#REF!</v>
      </c>
      <c r="V77" s="229" t="e">
        <f>IF(OR('Exp Database'!U77=Lists!$G$2,'Exp Database'!U77=Lists!$G$3,'Exp Database'!U77=0),0,IF($F77=Lists!$G$2,('Exp Database'!U77/'Exp with units conversion'!$H77)*'Exp with units conversion'!$G77,'Exp Database'!U77*'Exp with units conversion'!$G77))</f>
        <v>#REF!</v>
      </c>
      <c r="W77" s="229" t="e">
        <f>IF(OR('Exp Database'!V77=Lists!$G$2,'Exp Database'!V77=Lists!$G$3,'Exp Database'!V77=0),0,IF($F77=Lists!$G$2,('Exp Database'!V77/'Exp with units conversion'!$H77)*'Exp with units conversion'!$G77,'Exp Database'!V77*'Exp with units conversion'!$G77))</f>
        <v>#REF!</v>
      </c>
      <c r="X77" s="229" t="e">
        <f>IF(OR('Exp Database'!W77=Lists!$G$2,'Exp Database'!W77=Lists!$G$3,'Exp Database'!W77=0),0,IF($F77=Lists!$G$2,('Exp Database'!W77/'Exp with units conversion'!$H77)*'Exp with units conversion'!$G77,'Exp Database'!W77*'Exp with units conversion'!$G77))</f>
        <v>#REF!</v>
      </c>
      <c r="Y77" s="229" t="e">
        <f>IF(OR('Exp Database'!X77=Lists!$G$2,'Exp Database'!X77=Lists!$G$3,'Exp Database'!X77=0),0,IF($F77=Lists!$G$2,('Exp Database'!X77/'Exp with units conversion'!$H77)*'Exp with units conversion'!$G77,'Exp Database'!X77*'Exp with units conversion'!$G77))</f>
        <v>#REF!</v>
      </c>
      <c r="Z77" s="229" t="e">
        <f>IF(OR('Exp Database'!Y77=Lists!$G$2,'Exp Database'!Y77=Lists!$G$3,'Exp Database'!Y77=0),0,IF($F77=Lists!$G$2,('Exp Database'!Y77/'Exp with units conversion'!$H77)*'Exp with units conversion'!$G77,'Exp Database'!Y77*'Exp with units conversion'!$G77))</f>
        <v>#REF!</v>
      </c>
      <c r="AA77" s="229" t="e">
        <f>IF(OR('Exp Database'!Z77=Lists!$G$2,'Exp Database'!Z77=Lists!$G$3,'Exp Database'!Z77=0),0,IF($F77=Lists!$G$2,('Exp Database'!Z77/'Exp with units conversion'!$H77)*'Exp with units conversion'!$G77,'Exp Database'!Z77*'Exp with units conversion'!$G77))</f>
        <v>#REF!</v>
      </c>
      <c r="AB77" s="229" t="e">
        <f>IF(OR('Exp Database'!AA77=Lists!$G$2,'Exp Database'!AA77=Lists!$G$3,'Exp Database'!AA77=0),0,IF($F77=Lists!$G$2,('Exp Database'!AA77/'Exp with units conversion'!$H77)*'Exp with units conversion'!$G77,'Exp Database'!AA77*'Exp with units conversion'!$G77))</f>
        <v>#REF!</v>
      </c>
      <c r="AC77" s="229" t="e">
        <f>IF(OR('Exp Database'!AB77=Lists!$G$2,'Exp Database'!AB77=Lists!$G$3,'Exp Database'!AB77=0),0,IF($F77=Lists!$G$2,('Exp Database'!AB77/'Exp with units conversion'!$H77)*'Exp with units conversion'!$G77,'Exp Database'!AB77*'Exp with units conversion'!$G77))</f>
        <v>#REF!</v>
      </c>
      <c r="AD77" s="229" t="e">
        <f>IF(OR('Exp Database'!AC77=Lists!$G$2,'Exp Database'!AC77=Lists!$G$3,'Exp Database'!AC77=0),0,IF($F77=Lists!$G$2,('Exp Database'!AC77/'Exp with units conversion'!$H77)*'Exp with units conversion'!$G77,'Exp Database'!AC77*'Exp with units conversion'!$G77))</f>
        <v>#REF!</v>
      </c>
      <c r="AE77" s="229" t="e">
        <f>IF(OR('Exp Database'!AD77=Lists!$G$2,'Exp Database'!AD77=Lists!$G$3,'Exp Database'!AD77=0),0,IF($F77=Lists!$G$2,('Exp Database'!AD77/'Exp with units conversion'!$H77)*'Exp with units conversion'!$G77,'Exp Database'!AD77*'Exp with units conversion'!$G77))</f>
        <v>#REF!</v>
      </c>
      <c r="AG77" t="e">
        <f t="shared" si="6"/>
        <v>#REF!</v>
      </c>
      <c r="AH77" s="229" t="e">
        <f t="shared" si="7"/>
        <v>#REF!</v>
      </c>
      <c r="AI77" s="229" t="e">
        <f t="shared" si="8"/>
        <v>#REF!</v>
      </c>
      <c r="AJ77" s="229" t="e">
        <f t="shared" si="9"/>
        <v>#REF!</v>
      </c>
    </row>
    <row r="78" spans="2:36" ht="30.75" thickBot="1" x14ac:dyDescent="0.3">
      <c r="B78" t="e">
        <f t="shared" si="5"/>
        <v>#REF!</v>
      </c>
      <c r="C78" s="169" t="e">
        <f>'Exp Database'!C78</f>
        <v>#REF!</v>
      </c>
      <c r="D78" s="169">
        <f>'Exp Database'!D78</f>
        <v>2017</v>
      </c>
      <c r="E78" s="169" t="e">
        <f>'Exp Database'!E78</f>
        <v>#REF!</v>
      </c>
      <c r="F78" s="169" t="e">
        <f>'Exp Database'!F78</f>
        <v>#REF!</v>
      </c>
      <c r="G78" s="169" t="e">
        <f>IF('Exp Database'!G78="Units ( x 1)",1,IF('Exp Database'!G78="Thousands (x 1,000)",1000,IF('Exp Database'!G78="Millions (x 1,000,000)",1000000,)))</f>
        <v>#REF!</v>
      </c>
      <c r="H78" s="170" t="e">
        <f>IF('Exp Database'!H78&gt;0,'Exp Database'!H78,'Exp Database'!J78)</f>
        <v>#REF!</v>
      </c>
      <c r="I78" s="170" t="e">
        <f>'Exp Database'!H78</f>
        <v>#REF!</v>
      </c>
      <c r="J78" s="169" t="e">
        <f>'Exp Database'!I78</f>
        <v>#REF!</v>
      </c>
      <c r="K78" s="170" t="e">
        <f>'Exp Database'!J78</f>
        <v>#REF!</v>
      </c>
      <c r="L78" s="267" t="str">
        <f>'Exp Database'!K78</f>
        <v>Not disaggregated by type of cost</v>
      </c>
      <c r="M78" s="229" t="str">
        <f>'Exp Database'!L78</f>
        <v>3.7.2.3</v>
      </c>
      <c r="N78" s="229" t="e">
        <f>IF(OR('Exp Database'!M78=Lists!$G$2,'Exp Database'!M78=Lists!$G$3,'Exp Database'!M78=0),0,IF($F78=Lists!$G$2,('Exp Database'!M78/'Exp with units conversion'!$H78)*'Exp with units conversion'!$G78,'Exp Database'!M78*'Exp with units conversion'!$G78))</f>
        <v>#REF!</v>
      </c>
      <c r="O78" s="229" t="e">
        <f>IF(OR('Exp Database'!N78=Lists!$G$2,'Exp Database'!N78=Lists!$G$3,'Exp Database'!N78=0),0,IF($F78=Lists!$G$2,('Exp Database'!N78/'Exp with units conversion'!$H78)*'Exp with units conversion'!$G78,'Exp Database'!N78*'Exp with units conversion'!$G78))</f>
        <v>#REF!</v>
      </c>
      <c r="P78" s="229" t="e">
        <f>IF(OR('Exp Database'!O78=Lists!$G$2,'Exp Database'!O78=Lists!$G$3,'Exp Database'!O78=0),0,IF($F78=Lists!$G$2,('Exp Database'!O78/'Exp with units conversion'!$H78)*'Exp with units conversion'!$G78,'Exp Database'!O78*'Exp with units conversion'!$G78))</f>
        <v>#REF!</v>
      </c>
      <c r="Q78" s="229" t="e">
        <f>IF(OR('Exp Database'!P78=Lists!$G$2,'Exp Database'!P78=Lists!$G$3,'Exp Database'!P78=0),0,IF($F78=Lists!$G$2,('Exp Database'!P78/'Exp with units conversion'!$H78)*'Exp with units conversion'!$G78,'Exp Database'!P78*'Exp with units conversion'!$G78))</f>
        <v>#REF!</v>
      </c>
      <c r="R78" s="229" t="e">
        <f>IF(OR('Exp Database'!Q78=Lists!$G$2,'Exp Database'!Q78=Lists!$G$3,'Exp Database'!Q78=0),0,IF($F78=Lists!$G$2,('Exp Database'!Q78/'Exp with units conversion'!$H78)*'Exp with units conversion'!$G78,'Exp Database'!Q78*'Exp with units conversion'!$G78))</f>
        <v>#REF!</v>
      </c>
      <c r="S78" s="229" t="e">
        <f>IF(OR('Exp Database'!R78=Lists!$G$2,'Exp Database'!R78=Lists!$G$3,'Exp Database'!R78=0),0,IF($F78=Lists!$G$2,('Exp Database'!R78/'Exp with units conversion'!$H78)*'Exp with units conversion'!$G78,'Exp Database'!R78*'Exp with units conversion'!$G78))</f>
        <v>#REF!</v>
      </c>
      <c r="T78" s="229" t="e">
        <f>IF(OR('Exp Database'!S78=Lists!$G$2,'Exp Database'!S78=Lists!$G$3,'Exp Database'!S78=0),0,IF($F78=Lists!$G$2,('Exp Database'!S78/'Exp with units conversion'!$H78)*'Exp with units conversion'!$G78,'Exp Database'!S78*'Exp with units conversion'!$G78))</f>
        <v>#REF!</v>
      </c>
      <c r="U78" s="229" t="e">
        <f>IF(OR('Exp Database'!T78=Lists!$G$2,'Exp Database'!T78=Lists!$G$3,'Exp Database'!T78=0),0,IF($F78=Lists!$G$2,('Exp Database'!T78/'Exp with units conversion'!$H78)*'Exp with units conversion'!$G78,'Exp Database'!T78*'Exp with units conversion'!$G78))</f>
        <v>#REF!</v>
      </c>
      <c r="V78" s="229" t="e">
        <f>IF(OR('Exp Database'!U78=Lists!$G$2,'Exp Database'!U78=Lists!$G$3,'Exp Database'!U78=0),0,IF($F78=Lists!$G$2,('Exp Database'!U78/'Exp with units conversion'!$H78)*'Exp with units conversion'!$G78,'Exp Database'!U78*'Exp with units conversion'!$G78))</f>
        <v>#REF!</v>
      </c>
      <c r="W78" s="229" t="e">
        <f>IF(OR('Exp Database'!V78=Lists!$G$2,'Exp Database'!V78=Lists!$G$3,'Exp Database'!V78=0),0,IF($F78=Lists!$G$2,('Exp Database'!V78/'Exp with units conversion'!$H78)*'Exp with units conversion'!$G78,'Exp Database'!V78*'Exp with units conversion'!$G78))</f>
        <v>#REF!</v>
      </c>
      <c r="X78" s="229" t="e">
        <f>IF(OR('Exp Database'!W78=Lists!$G$2,'Exp Database'!W78=Lists!$G$3,'Exp Database'!W78=0),0,IF($F78=Lists!$G$2,('Exp Database'!W78/'Exp with units conversion'!$H78)*'Exp with units conversion'!$G78,'Exp Database'!W78*'Exp with units conversion'!$G78))</f>
        <v>#REF!</v>
      </c>
      <c r="Y78" s="229" t="e">
        <f>IF(OR('Exp Database'!X78=Lists!$G$2,'Exp Database'!X78=Lists!$G$3,'Exp Database'!X78=0),0,IF($F78=Lists!$G$2,('Exp Database'!X78/'Exp with units conversion'!$H78)*'Exp with units conversion'!$G78,'Exp Database'!X78*'Exp with units conversion'!$G78))</f>
        <v>#REF!</v>
      </c>
      <c r="Z78" s="229" t="e">
        <f>IF(OR('Exp Database'!Y78=Lists!$G$2,'Exp Database'!Y78=Lists!$G$3,'Exp Database'!Y78=0),0,IF($F78=Lists!$G$2,('Exp Database'!Y78/'Exp with units conversion'!$H78)*'Exp with units conversion'!$G78,'Exp Database'!Y78*'Exp with units conversion'!$G78))</f>
        <v>#REF!</v>
      </c>
      <c r="AA78" s="229" t="e">
        <f>IF(OR('Exp Database'!Z78=Lists!$G$2,'Exp Database'!Z78=Lists!$G$3,'Exp Database'!Z78=0),0,IF($F78=Lists!$G$2,('Exp Database'!Z78/'Exp with units conversion'!$H78)*'Exp with units conversion'!$G78,'Exp Database'!Z78*'Exp with units conversion'!$G78))</f>
        <v>#REF!</v>
      </c>
      <c r="AB78" s="229" t="e">
        <f>IF(OR('Exp Database'!AA78=Lists!$G$2,'Exp Database'!AA78=Lists!$G$3,'Exp Database'!AA78=0),0,IF($F78=Lists!$G$2,('Exp Database'!AA78/'Exp with units conversion'!$H78)*'Exp with units conversion'!$G78,'Exp Database'!AA78*'Exp with units conversion'!$G78))</f>
        <v>#REF!</v>
      </c>
      <c r="AC78" s="229" t="e">
        <f>IF(OR('Exp Database'!AB78=Lists!$G$2,'Exp Database'!AB78=Lists!$G$3,'Exp Database'!AB78=0),0,IF($F78=Lists!$G$2,('Exp Database'!AB78/'Exp with units conversion'!$H78)*'Exp with units conversion'!$G78,'Exp Database'!AB78*'Exp with units conversion'!$G78))</f>
        <v>#REF!</v>
      </c>
      <c r="AD78" s="229" t="e">
        <f>IF(OR('Exp Database'!AC78=Lists!$G$2,'Exp Database'!AC78=Lists!$G$3,'Exp Database'!AC78=0),0,IF($F78=Lists!$G$2,('Exp Database'!AC78/'Exp with units conversion'!$H78)*'Exp with units conversion'!$G78,'Exp Database'!AC78*'Exp with units conversion'!$G78))</f>
        <v>#REF!</v>
      </c>
      <c r="AE78" s="229" t="e">
        <f>IF(OR('Exp Database'!AD78=Lists!$G$2,'Exp Database'!AD78=Lists!$G$3,'Exp Database'!AD78=0),0,IF($F78=Lists!$G$2,('Exp Database'!AD78/'Exp with units conversion'!$H78)*'Exp with units conversion'!$G78,'Exp Database'!AD78*'Exp with units conversion'!$G78))</f>
        <v>#REF!</v>
      </c>
      <c r="AG78" t="e">
        <f t="shared" si="6"/>
        <v>#REF!</v>
      </c>
      <c r="AH78" s="229" t="e">
        <f t="shared" si="7"/>
        <v>#REF!</v>
      </c>
      <c r="AI78" s="229" t="e">
        <f t="shared" si="8"/>
        <v>#REF!</v>
      </c>
      <c r="AJ78" s="229" t="e">
        <f t="shared" si="9"/>
        <v>#REF!</v>
      </c>
    </row>
    <row r="79" spans="2:36" ht="90.75" thickBot="1" x14ac:dyDescent="0.3">
      <c r="B79" t="e">
        <f t="shared" si="5"/>
        <v>#REF!</v>
      </c>
      <c r="C79" s="169" t="e">
        <f>'Exp Database'!C79</f>
        <v>#REF!</v>
      </c>
      <c r="D79" s="169">
        <f>'Exp Database'!D79</f>
        <v>2017</v>
      </c>
      <c r="E79" s="169" t="e">
        <f>'Exp Database'!E79</f>
        <v>#REF!</v>
      </c>
      <c r="F79" s="169" t="e">
        <f>'Exp Database'!F79</f>
        <v>#REF!</v>
      </c>
      <c r="G79" s="169" t="e">
        <f>IF('Exp Database'!G79="Units ( x 1)",1,IF('Exp Database'!G79="Thousands (x 1,000)",1000,IF('Exp Database'!G79="Millions (x 1,000,000)",1000000,)))</f>
        <v>#REF!</v>
      </c>
      <c r="H79" s="170" t="e">
        <f>IF('Exp Database'!H79&gt;0,'Exp Database'!H79,'Exp Database'!J79)</f>
        <v>#REF!</v>
      </c>
      <c r="I79" s="170" t="e">
        <f>'Exp Database'!H79</f>
        <v>#REF!</v>
      </c>
      <c r="J79" s="169" t="e">
        <f>'Exp Database'!I79</f>
        <v>#REF!</v>
      </c>
      <c r="K79" s="170" t="e">
        <f>'Exp Database'!J79</f>
        <v>#REF!</v>
      </c>
      <c r="L79" s="267" t="str">
        <f>'Exp Database'!K79</f>
        <v>Prevention, promotion of testing and linkage to care programmes for transgender persons</v>
      </c>
      <c r="M79" s="229">
        <f>'Exp Database'!L79</f>
        <v>3.8</v>
      </c>
      <c r="N79" s="229" t="e">
        <f>IF(OR('Exp Database'!M79=Lists!$G$2,'Exp Database'!M79=Lists!$G$3,'Exp Database'!M79=0),0,IF($F79=Lists!$G$2,('Exp Database'!M79/'Exp with units conversion'!$H79)*'Exp with units conversion'!$G79,'Exp Database'!M79*'Exp with units conversion'!$G79))</f>
        <v>#REF!</v>
      </c>
      <c r="O79" s="229" t="e">
        <f>IF(OR('Exp Database'!N79=Lists!$G$2,'Exp Database'!N79=Lists!$G$3,'Exp Database'!N79=0),0,IF($F79=Lists!$G$2,('Exp Database'!N79/'Exp with units conversion'!$H79)*'Exp with units conversion'!$G79,'Exp Database'!N79*'Exp with units conversion'!$G79))</f>
        <v>#REF!</v>
      </c>
      <c r="P79" s="229" t="e">
        <f>IF(OR('Exp Database'!O79=Lists!$G$2,'Exp Database'!O79=Lists!$G$3,'Exp Database'!O79=0),0,IF($F79=Lists!$G$2,('Exp Database'!O79/'Exp with units conversion'!$H79)*'Exp with units conversion'!$G79,'Exp Database'!O79*'Exp with units conversion'!$G79))</f>
        <v>#REF!</v>
      </c>
      <c r="Q79" s="229" t="e">
        <f>IF(OR('Exp Database'!P79=Lists!$G$2,'Exp Database'!P79=Lists!$G$3,'Exp Database'!P79=0),0,IF($F79=Lists!$G$2,('Exp Database'!P79/'Exp with units conversion'!$H79)*'Exp with units conversion'!$G79,'Exp Database'!P79*'Exp with units conversion'!$G79))</f>
        <v>#REF!</v>
      </c>
      <c r="R79" s="229" t="e">
        <f>IF(OR('Exp Database'!Q79=Lists!$G$2,'Exp Database'!Q79=Lists!$G$3,'Exp Database'!Q79=0),0,IF($F79=Lists!$G$2,('Exp Database'!Q79/'Exp with units conversion'!$H79)*'Exp with units conversion'!$G79,'Exp Database'!Q79*'Exp with units conversion'!$G79))</f>
        <v>#REF!</v>
      </c>
      <c r="S79" s="229" t="e">
        <f>IF(OR('Exp Database'!R79=Lists!$G$2,'Exp Database'!R79=Lists!$G$3,'Exp Database'!R79=0),0,IF($F79=Lists!$G$2,('Exp Database'!R79/'Exp with units conversion'!$H79)*'Exp with units conversion'!$G79,'Exp Database'!R79*'Exp with units conversion'!$G79))</f>
        <v>#REF!</v>
      </c>
      <c r="T79" s="229" t="e">
        <f>IF(OR('Exp Database'!S79=Lists!$G$2,'Exp Database'!S79=Lists!$G$3,'Exp Database'!S79=0),0,IF($F79=Lists!$G$2,('Exp Database'!S79/'Exp with units conversion'!$H79)*'Exp with units conversion'!$G79,'Exp Database'!S79*'Exp with units conversion'!$G79))</f>
        <v>#REF!</v>
      </c>
      <c r="U79" s="229" t="e">
        <f>IF(OR('Exp Database'!T79=Lists!$G$2,'Exp Database'!T79=Lists!$G$3,'Exp Database'!T79=0),0,IF($F79=Lists!$G$2,('Exp Database'!T79/'Exp with units conversion'!$H79)*'Exp with units conversion'!$G79,'Exp Database'!T79*'Exp with units conversion'!$G79))</f>
        <v>#REF!</v>
      </c>
      <c r="V79" s="229" t="e">
        <f>IF(OR('Exp Database'!U79=Lists!$G$2,'Exp Database'!U79=Lists!$G$3,'Exp Database'!U79=0),0,IF($F79=Lists!$G$2,('Exp Database'!U79/'Exp with units conversion'!$H79)*'Exp with units conversion'!$G79,'Exp Database'!U79*'Exp with units conversion'!$G79))</f>
        <v>#REF!</v>
      </c>
      <c r="W79" s="229" t="e">
        <f>IF(OR('Exp Database'!V79=Lists!$G$2,'Exp Database'!V79=Lists!$G$3,'Exp Database'!V79=0),0,IF($F79=Lists!$G$2,('Exp Database'!V79/'Exp with units conversion'!$H79)*'Exp with units conversion'!$G79,'Exp Database'!V79*'Exp with units conversion'!$G79))</f>
        <v>#REF!</v>
      </c>
      <c r="X79" s="229" t="e">
        <f>IF(OR('Exp Database'!W79=Lists!$G$2,'Exp Database'!W79=Lists!$G$3,'Exp Database'!W79=0),0,IF($F79=Lists!$G$2,('Exp Database'!W79/'Exp with units conversion'!$H79)*'Exp with units conversion'!$G79,'Exp Database'!W79*'Exp with units conversion'!$G79))</f>
        <v>#REF!</v>
      </c>
      <c r="Y79" s="229" t="e">
        <f>IF(OR('Exp Database'!X79=Lists!$G$2,'Exp Database'!X79=Lists!$G$3,'Exp Database'!X79=0),0,IF($F79=Lists!$G$2,('Exp Database'!X79/'Exp with units conversion'!$H79)*'Exp with units conversion'!$G79,'Exp Database'!X79*'Exp with units conversion'!$G79))</f>
        <v>#REF!</v>
      </c>
      <c r="Z79" s="229" t="e">
        <f>IF(OR('Exp Database'!Y79=Lists!$G$2,'Exp Database'!Y79=Lists!$G$3,'Exp Database'!Y79=0),0,IF($F79=Lists!$G$2,('Exp Database'!Y79/'Exp with units conversion'!$H79)*'Exp with units conversion'!$G79,'Exp Database'!Y79*'Exp with units conversion'!$G79))</f>
        <v>#REF!</v>
      </c>
      <c r="AA79" s="229" t="e">
        <f>IF(OR('Exp Database'!Z79=Lists!$G$2,'Exp Database'!Z79=Lists!$G$3,'Exp Database'!Z79=0),0,IF($F79=Lists!$G$2,('Exp Database'!Z79/'Exp with units conversion'!$H79)*'Exp with units conversion'!$G79,'Exp Database'!Z79*'Exp with units conversion'!$G79))</f>
        <v>#REF!</v>
      </c>
      <c r="AB79" s="229" t="e">
        <f>IF(OR('Exp Database'!AA79=Lists!$G$2,'Exp Database'!AA79=Lists!$G$3,'Exp Database'!AA79=0),0,IF($F79=Lists!$G$2,('Exp Database'!AA79/'Exp with units conversion'!$H79)*'Exp with units conversion'!$G79,'Exp Database'!AA79*'Exp with units conversion'!$G79))</f>
        <v>#REF!</v>
      </c>
      <c r="AC79" s="229" t="e">
        <f>IF(OR('Exp Database'!AB79=Lists!$G$2,'Exp Database'!AB79=Lists!$G$3,'Exp Database'!AB79=0),0,IF($F79=Lists!$G$2,('Exp Database'!AB79/'Exp with units conversion'!$H79)*'Exp with units conversion'!$G79,'Exp Database'!AB79*'Exp with units conversion'!$G79))</f>
        <v>#REF!</v>
      </c>
      <c r="AD79" s="229" t="e">
        <f>IF(OR('Exp Database'!AC79=Lists!$G$2,'Exp Database'!AC79=Lists!$G$3,'Exp Database'!AC79=0),0,IF($F79=Lists!$G$2,('Exp Database'!AC79/'Exp with units conversion'!$H79)*'Exp with units conversion'!$G79,'Exp Database'!AC79*'Exp with units conversion'!$G79))</f>
        <v>#REF!</v>
      </c>
      <c r="AE79" s="229" t="e">
        <f>IF(OR('Exp Database'!AD79=Lists!$G$2,'Exp Database'!AD79=Lists!$G$3,'Exp Database'!AD79=0),0,IF($F79=Lists!$G$2,('Exp Database'!AD79/'Exp with units conversion'!$H79)*'Exp with units conversion'!$G79,'Exp Database'!AD79*'Exp with units conversion'!$G79))</f>
        <v>#REF!</v>
      </c>
      <c r="AG79" t="e">
        <f t="shared" si="6"/>
        <v>#REF!</v>
      </c>
      <c r="AH79" s="229" t="e">
        <f t="shared" si="7"/>
        <v>#REF!</v>
      </c>
      <c r="AI79" s="229" t="e">
        <f t="shared" si="8"/>
        <v>#REF!</v>
      </c>
      <c r="AJ79" s="229" t="e">
        <f t="shared" si="9"/>
        <v>#REF!</v>
      </c>
    </row>
    <row r="80" spans="2:36" ht="75.75" thickBot="1" x14ac:dyDescent="0.3">
      <c r="B80" t="e">
        <f t="shared" si="5"/>
        <v>#REF!</v>
      </c>
      <c r="C80" s="169" t="e">
        <f>'Exp Database'!C80</f>
        <v>#REF!</v>
      </c>
      <c r="D80" s="169">
        <f>'Exp Database'!D80</f>
        <v>2017</v>
      </c>
      <c r="E80" s="169" t="e">
        <f>'Exp Database'!E80</f>
        <v>#REF!</v>
      </c>
      <c r="F80" s="169" t="e">
        <f>'Exp Database'!F80</f>
        <v>#REF!</v>
      </c>
      <c r="G80" s="169" t="e">
        <f>IF('Exp Database'!G80="Units ( x 1)",1,IF('Exp Database'!G80="Thousands (x 1,000)",1000,IF('Exp Database'!G80="Millions (x 1,000,000)",1000000,)))</f>
        <v>#REF!</v>
      </c>
      <c r="H80" s="170" t="e">
        <f>IF('Exp Database'!H80&gt;0,'Exp Database'!H80,'Exp Database'!J80)</f>
        <v>#REF!</v>
      </c>
      <c r="I80" s="170" t="e">
        <f>'Exp Database'!H80</f>
        <v>#REF!</v>
      </c>
      <c r="J80" s="169" t="e">
        <f>'Exp Database'!I80</f>
        <v>#REF!</v>
      </c>
      <c r="K80" s="170" t="e">
        <f>'Exp Database'!J80</f>
        <v>#REF!</v>
      </c>
      <c r="L80" s="267" t="str">
        <f>'Exp Database'!K80</f>
        <v>Prevention, promotion of testing and linkage to care programmes  for prisoners</v>
      </c>
      <c r="M80" s="229">
        <f>'Exp Database'!L80</f>
        <v>3.9</v>
      </c>
      <c r="N80" s="229" t="e">
        <f>IF(OR('Exp Database'!M80=Lists!$G$2,'Exp Database'!M80=Lists!$G$3,'Exp Database'!M80=0),0,IF($F80=Lists!$G$2,('Exp Database'!M80/'Exp with units conversion'!$H80)*'Exp with units conversion'!$G80,'Exp Database'!M80*'Exp with units conversion'!$G80))</f>
        <v>#REF!</v>
      </c>
      <c r="O80" s="229" t="e">
        <f>IF(OR('Exp Database'!N80=Lists!$G$2,'Exp Database'!N80=Lists!$G$3,'Exp Database'!N80=0),0,IF($F80=Lists!$G$2,('Exp Database'!N80/'Exp with units conversion'!$H80)*'Exp with units conversion'!$G80,'Exp Database'!N80*'Exp with units conversion'!$G80))</f>
        <v>#REF!</v>
      </c>
      <c r="P80" s="229" t="e">
        <f>IF(OR('Exp Database'!O80=Lists!$G$2,'Exp Database'!O80=Lists!$G$3,'Exp Database'!O80=0),0,IF($F80=Lists!$G$2,('Exp Database'!O80/'Exp with units conversion'!$H80)*'Exp with units conversion'!$G80,'Exp Database'!O80*'Exp with units conversion'!$G80))</f>
        <v>#REF!</v>
      </c>
      <c r="Q80" s="229" t="e">
        <f>IF(OR('Exp Database'!P80=Lists!$G$2,'Exp Database'!P80=Lists!$G$3,'Exp Database'!P80=0),0,IF($F80=Lists!$G$2,('Exp Database'!P80/'Exp with units conversion'!$H80)*'Exp with units conversion'!$G80,'Exp Database'!P80*'Exp with units conversion'!$G80))</f>
        <v>#REF!</v>
      </c>
      <c r="R80" s="229" t="e">
        <f>IF(OR('Exp Database'!Q80=Lists!$G$2,'Exp Database'!Q80=Lists!$G$3,'Exp Database'!Q80=0),0,IF($F80=Lists!$G$2,('Exp Database'!Q80/'Exp with units conversion'!$H80)*'Exp with units conversion'!$G80,'Exp Database'!Q80*'Exp with units conversion'!$G80))</f>
        <v>#REF!</v>
      </c>
      <c r="S80" s="229" t="e">
        <f>IF(OR('Exp Database'!R80=Lists!$G$2,'Exp Database'!R80=Lists!$G$3,'Exp Database'!R80=0),0,IF($F80=Lists!$G$2,('Exp Database'!R80/'Exp with units conversion'!$H80)*'Exp with units conversion'!$G80,'Exp Database'!R80*'Exp with units conversion'!$G80))</f>
        <v>#REF!</v>
      </c>
      <c r="T80" s="229" t="e">
        <f>IF(OR('Exp Database'!S80=Lists!$G$2,'Exp Database'!S80=Lists!$G$3,'Exp Database'!S80=0),0,IF($F80=Lists!$G$2,('Exp Database'!S80/'Exp with units conversion'!$H80)*'Exp with units conversion'!$G80,'Exp Database'!S80*'Exp with units conversion'!$G80))</f>
        <v>#REF!</v>
      </c>
      <c r="U80" s="229" t="e">
        <f>IF(OR('Exp Database'!T80=Lists!$G$2,'Exp Database'!T80=Lists!$G$3,'Exp Database'!T80=0),0,IF($F80=Lists!$G$2,('Exp Database'!T80/'Exp with units conversion'!$H80)*'Exp with units conversion'!$G80,'Exp Database'!T80*'Exp with units conversion'!$G80))</f>
        <v>#REF!</v>
      </c>
      <c r="V80" s="229" t="e">
        <f>IF(OR('Exp Database'!U80=Lists!$G$2,'Exp Database'!U80=Lists!$G$3,'Exp Database'!U80=0),0,IF($F80=Lists!$G$2,('Exp Database'!U80/'Exp with units conversion'!$H80)*'Exp with units conversion'!$G80,'Exp Database'!U80*'Exp with units conversion'!$G80))</f>
        <v>#REF!</v>
      </c>
      <c r="W80" s="229" t="e">
        <f>IF(OR('Exp Database'!V80=Lists!$G$2,'Exp Database'!V80=Lists!$G$3,'Exp Database'!V80=0),0,IF($F80=Lists!$G$2,('Exp Database'!V80/'Exp with units conversion'!$H80)*'Exp with units conversion'!$G80,'Exp Database'!V80*'Exp with units conversion'!$G80))</f>
        <v>#REF!</v>
      </c>
      <c r="X80" s="229" t="e">
        <f>IF(OR('Exp Database'!W80=Lists!$G$2,'Exp Database'!W80=Lists!$G$3,'Exp Database'!W80=0),0,IF($F80=Lists!$G$2,('Exp Database'!W80/'Exp with units conversion'!$H80)*'Exp with units conversion'!$G80,'Exp Database'!W80*'Exp with units conversion'!$G80))</f>
        <v>#REF!</v>
      </c>
      <c r="Y80" s="229" t="e">
        <f>IF(OR('Exp Database'!X80=Lists!$G$2,'Exp Database'!X80=Lists!$G$3,'Exp Database'!X80=0),0,IF($F80=Lists!$G$2,('Exp Database'!X80/'Exp with units conversion'!$H80)*'Exp with units conversion'!$G80,'Exp Database'!X80*'Exp with units conversion'!$G80))</f>
        <v>#REF!</v>
      </c>
      <c r="Z80" s="229" t="e">
        <f>IF(OR('Exp Database'!Y80=Lists!$G$2,'Exp Database'!Y80=Lists!$G$3,'Exp Database'!Y80=0),0,IF($F80=Lists!$G$2,('Exp Database'!Y80/'Exp with units conversion'!$H80)*'Exp with units conversion'!$G80,'Exp Database'!Y80*'Exp with units conversion'!$G80))</f>
        <v>#REF!</v>
      </c>
      <c r="AA80" s="229" t="e">
        <f>IF(OR('Exp Database'!Z80=Lists!$G$2,'Exp Database'!Z80=Lists!$G$3,'Exp Database'!Z80=0),0,IF($F80=Lists!$G$2,('Exp Database'!Z80/'Exp with units conversion'!$H80)*'Exp with units conversion'!$G80,'Exp Database'!Z80*'Exp with units conversion'!$G80))</f>
        <v>#REF!</v>
      </c>
      <c r="AB80" s="229" t="e">
        <f>IF(OR('Exp Database'!AA80=Lists!$G$2,'Exp Database'!AA80=Lists!$G$3,'Exp Database'!AA80=0),0,IF($F80=Lists!$G$2,('Exp Database'!AA80/'Exp with units conversion'!$H80)*'Exp with units conversion'!$G80,'Exp Database'!AA80*'Exp with units conversion'!$G80))</f>
        <v>#REF!</v>
      </c>
      <c r="AC80" s="229" t="e">
        <f>IF(OR('Exp Database'!AB80=Lists!$G$2,'Exp Database'!AB80=Lists!$G$3,'Exp Database'!AB80=0),0,IF($F80=Lists!$G$2,('Exp Database'!AB80/'Exp with units conversion'!$H80)*'Exp with units conversion'!$G80,'Exp Database'!AB80*'Exp with units conversion'!$G80))</f>
        <v>#REF!</v>
      </c>
      <c r="AD80" s="229" t="e">
        <f>IF(OR('Exp Database'!AC80=Lists!$G$2,'Exp Database'!AC80=Lists!$G$3,'Exp Database'!AC80=0),0,IF($F80=Lists!$G$2,('Exp Database'!AC80/'Exp with units conversion'!$H80)*'Exp with units conversion'!$G80,'Exp Database'!AC80*'Exp with units conversion'!$G80))</f>
        <v>#REF!</v>
      </c>
      <c r="AE80" s="229" t="e">
        <f>IF(OR('Exp Database'!AD80=Lists!$G$2,'Exp Database'!AD80=Lists!$G$3,'Exp Database'!AD80=0),0,IF($F80=Lists!$G$2,('Exp Database'!AD80/'Exp with units conversion'!$H80)*'Exp with units conversion'!$G80,'Exp Database'!AD80*'Exp with units conversion'!$G80))</f>
        <v>#REF!</v>
      </c>
      <c r="AG80" t="e">
        <f t="shared" si="6"/>
        <v>#REF!</v>
      </c>
      <c r="AH80" s="229" t="e">
        <f t="shared" si="7"/>
        <v>#REF!</v>
      </c>
      <c r="AI80" s="229" t="e">
        <f t="shared" si="8"/>
        <v>#REF!</v>
      </c>
      <c r="AJ80" s="229" t="e">
        <f t="shared" si="9"/>
        <v>#REF!</v>
      </c>
    </row>
    <row r="81" spans="2:36" ht="135.75" thickBot="1" x14ac:dyDescent="0.3">
      <c r="B81" t="e">
        <f t="shared" si="5"/>
        <v>#REF!</v>
      </c>
      <c r="C81" s="169" t="e">
        <f>'Exp Database'!C81</f>
        <v>#REF!</v>
      </c>
      <c r="D81" s="169">
        <f>'Exp Database'!D81</f>
        <v>2017</v>
      </c>
      <c r="E81" s="169" t="e">
        <f>'Exp Database'!E81</f>
        <v>#REF!</v>
      </c>
      <c r="F81" s="169" t="e">
        <f>'Exp Database'!F81</f>
        <v>#REF!</v>
      </c>
      <c r="G81" s="169" t="e">
        <f>IF('Exp Database'!G81="Units ( x 1)",1,IF('Exp Database'!G81="Thousands (x 1,000)",1000,IF('Exp Database'!G81="Millions (x 1,000,000)",1000000,)))</f>
        <v>#REF!</v>
      </c>
      <c r="H81" s="170" t="e">
        <f>IF('Exp Database'!H81&gt;0,'Exp Database'!H81,'Exp Database'!J81)</f>
        <v>#REF!</v>
      </c>
      <c r="I81" s="170" t="e">
        <f>'Exp Database'!H81</f>
        <v>#REF!</v>
      </c>
      <c r="J81" s="169" t="e">
        <f>'Exp Database'!I81</f>
        <v>#REF!</v>
      </c>
      <c r="K81" s="170" t="e">
        <f>'Exp Database'!J81</f>
        <v>#REF!</v>
      </c>
      <c r="L81" s="267" t="str">
        <f>'Exp Database'!K81</f>
        <v>Prevention, promotion of testing and linkage to care programmes targeting young women and adolescent girls (high-prevalence countries)</v>
      </c>
      <c r="M81" s="229">
        <f>'Exp Database'!L81</f>
        <v>3.1</v>
      </c>
      <c r="N81" s="229" t="e">
        <f>IF(OR('Exp Database'!M81=Lists!$G$2,'Exp Database'!M81=Lists!$G$3,'Exp Database'!M81=0),0,IF($F81=Lists!$G$2,('Exp Database'!M81/'Exp with units conversion'!$H81)*'Exp with units conversion'!$G81,'Exp Database'!M81*'Exp with units conversion'!$G81))</f>
        <v>#REF!</v>
      </c>
      <c r="O81" s="229" t="e">
        <f>IF(OR('Exp Database'!N81=Lists!$G$2,'Exp Database'!N81=Lists!$G$3,'Exp Database'!N81=0),0,IF($F81=Lists!$G$2,('Exp Database'!N81/'Exp with units conversion'!$H81)*'Exp with units conversion'!$G81,'Exp Database'!N81*'Exp with units conversion'!$G81))</f>
        <v>#REF!</v>
      </c>
      <c r="P81" s="229" t="e">
        <f>IF(OR('Exp Database'!O81=Lists!$G$2,'Exp Database'!O81=Lists!$G$3,'Exp Database'!O81=0),0,IF($F81=Lists!$G$2,('Exp Database'!O81/'Exp with units conversion'!$H81)*'Exp with units conversion'!$G81,'Exp Database'!O81*'Exp with units conversion'!$G81))</f>
        <v>#REF!</v>
      </c>
      <c r="Q81" s="229" t="e">
        <f>IF(OR('Exp Database'!P81=Lists!$G$2,'Exp Database'!P81=Lists!$G$3,'Exp Database'!P81=0),0,IF($F81=Lists!$G$2,('Exp Database'!P81/'Exp with units conversion'!$H81)*'Exp with units conversion'!$G81,'Exp Database'!P81*'Exp with units conversion'!$G81))</f>
        <v>#REF!</v>
      </c>
      <c r="R81" s="229" t="e">
        <f>IF(OR('Exp Database'!Q81=Lists!$G$2,'Exp Database'!Q81=Lists!$G$3,'Exp Database'!Q81=0),0,IF($F81=Lists!$G$2,('Exp Database'!Q81/'Exp with units conversion'!$H81)*'Exp with units conversion'!$G81,'Exp Database'!Q81*'Exp with units conversion'!$G81))</f>
        <v>#REF!</v>
      </c>
      <c r="S81" s="229" t="e">
        <f>IF(OR('Exp Database'!R81=Lists!$G$2,'Exp Database'!R81=Lists!$G$3,'Exp Database'!R81=0),0,IF($F81=Lists!$G$2,('Exp Database'!R81/'Exp with units conversion'!$H81)*'Exp with units conversion'!$G81,'Exp Database'!R81*'Exp with units conversion'!$G81))</f>
        <v>#REF!</v>
      </c>
      <c r="T81" s="229" t="e">
        <f>IF(OR('Exp Database'!S81=Lists!$G$2,'Exp Database'!S81=Lists!$G$3,'Exp Database'!S81=0),0,IF($F81=Lists!$G$2,('Exp Database'!S81/'Exp with units conversion'!$H81)*'Exp with units conversion'!$G81,'Exp Database'!S81*'Exp with units conversion'!$G81))</f>
        <v>#REF!</v>
      </c>
      <c r="U81" s="229" t="e">
        <f>IF(OR('Exp Database'!T81=Lists!$G$2,'Exp Database'!T81=Lists!$G$3,'Exp Database'!T81=0),0,IF($F81=Lists!$G$2,('Exp Database'!T81/'Exp with units conversion'!$H81)*'Exp with units conversion'!$G81,'Exp Database'!T81*'Exp with units conversion'!$G81))</f>
        <v>#REF!</v>
      </c>
      <c r="V81" s="229" t="e">
        <f>IF(OR('Exp Database'!U81=Lists!$G$2,'Exp Database'!U81=Lists!$G$3,'Exp Database'!U81=0),0,IF($F81=Lists!$G$2,('Exp Database'!U81/'Exp with units conversion'!$H81)*'Exp with units conversion'!$G81,'Exp Database'!U81*'Exp with units conversion'!$G81))</f>
        <v>#REF!</v>
      </c>
      <c r="W81" s="229" t="e">
        <f>IF(OR('Exp Database'!V81=Lists!$G$2,'Exp Database'!V81=Lists!$G$3,'Exp Database'!V81=0),0,IF($F81=Lists!$G$2,('Exp Database'!V81/'Exp with units conversion'!$H81)*'Exp with units conversion'!$G81,'Exp Database'!V81*'Exp with units conversion'!$G81))</f>
        <v>#REF!</v>
      </c>
      <c r="X81" s="229" t="e">
        <f>IF(OR('Exp Database'!W81=Lists!$G$2,'Exp Database'!W81=Lists!$G$3,'Exp Database'!W81=0),0,IF($F81=Lists!$G$2,('Exp Database'!W81/'Exp with units conversion'!$H81)*'Exp with units conversion'!$G81,'Exp Database'!W81*'Exp with units conversion'!$G81))</f>
        <v>#REF!</v>
      </c>
      <c r="Y81" s="229" t="e">
        <f>IF(OR('Exp Database'!X81=Lists!$G$2,'Exp Database'!X81=Lists!$G$3,'Exp Database'!X81=0),0,IF($F81=Lists!$G$2,('Exp Database'!X81/'Exp with units conversion'!$H81)*'Exp with units conversion'!$G81,'Exp Database'!X81*'Exp with units conversion'!$G81))</f>
        <v>#REF!</v>
      </c>
      <c r="Z81" s="229" t="e">
        <f>IF(OR('Exp Database'!Y81=Lists!$G$2,'Exp Database'!Y81=Lists!$G$3,'Exp Database'!Y81=0),0,IF($F81=Lists!$G$2,('Exp Database'!Y81/'Exp with units conversion'!$H81)*'Exp with units conversion'!$G81,'Exp Database'!Y81*'Exp with units conversion'!$G81))</f>
        <v>#REF!</v>
      </c>
      <c r="AA81" s="229" t="e">
        <f>IF(OR('Exp Database'!Z81=Lists!$G$2,'Exp Database'!Z81=Lists!$G$3,'Exp Database'!Z81=0),0,IF($F81=Lists!$G$2,('Exp Database'!Z81/'Exp with units conversion'!$H81)*'Exp with units conversion'!$G81,'Exp Database'!Z81*'Exp with units conversion'!$G81))</f>
        <v>#REF!</v>
      </c>
      <c r="AB81" s="229" t="e">
        <f>IF(OR('Exp Database'!AA81=Lists!$G$2,'Exp Database'!AA81=Lists!$G$3,'Exp Database'!AA81=0),0,IF($F81=Lists!$G$2,('Exp Database'!AA81/'Exp with units conversion'!$H81)*'Exp with units conversion'!$G81,'Exp Database'!AA81*'Exp with units conversion'!$G81))</f>
        <v>#REF!</v>
      </c>
      <c r="AC81" s="229" t="e">
        <f>IF(OR('Exp Database'!AB81=Lists!$G$2,'Exp Database'!AB81=Lists!$G$3,'Exp Database'!AB81=0),0,IF($F81=Lists!$G$2,('Exp Database'!AB81/'Exp with units conversion'!$H81)*'Exp with units conversion'!$G81,'Exp Database'!AB81*'Exp with units conversion'!$G81))</f>
        <v>#REF!</v>
      </c>
      <c r="AD81" s="229" t="e">
        <f>IF(OR('Exp Database'!AC81=Lists!$G$2,'Exp Database'!AC81=Lists!$G$3,'Exp Database'!AC81=0),0,IF($F81=Lists!$G$2,('Exp Database'!AC81/'Exp with units conversion'!$H81)*'Exp with units conversion'!$G81,'Exp Database'!AC81*'Exp with units conversion'!$G81))</f>
        <v>#REF!</v>
      </c>
      <c r="AE81" s="229" t="e">
        <f>IF(OR('Exp Database'!AD81=Lists!$G$2,'Exp Database'!AD81=Lists!$G$3,'Exp Database'!AD81=0),0,IF($F81=Lists!$G$2,('Exp Database'!AD81/'Exp with units conversion'!$H81)*'Exp with units conversion'!$G81,'Exp Database'!AD81*'Exp with units conversion'!$G81))</f>
        <v>#REF!</v>
      </c>
      <c r="AG81" t="e">
        <f t="shared" si="6"/>
        <v>#REF!</v>
      </c>
      <c r="AH81" s="229" t="e">
        <f t="shared" si="7"/>
        <v>#REF!</v>
      </c>
      <c r="AI81" s="229" t="e">
        <f t="shared" si="8"/>
        <v>#REF!</v>
      </c>
      <c r="AJ81" s="229" t="e">
        <f t="shared" si="9"/>
        <v>#REF!</v>
      </c>
    </row>
    <row r="82" spans="2:36" ht="75.75" thickBot="1" x14ac:dyDescent="0.3">
      <c r="B82" t="e">
        <f t="shared" si="5"/>
        <v>#REF!</v>
      </c>
      <c r="C82" s="169" t="e">
        <f>'Exp Database'!C82</f>
        <v>#REF!</v>
      </c>
      <c r="D82" s="169">
        <f>'Exp Database'!D82</f>
        <v>2017</v>
      </c>
      <c r="E82" s="169" t="e">
        <f>'Exp Database'!E82</f>
        <v>#REF!</v>
      </c>
      <c r="F82" s="169" t="e">
        <f>'Exp Database'!F82</f>
        <v>#REF!</v>
      </c>
      <c r="G82" s="169" t="e">
        <f>IF('Exp Database'!G82="Units ( x 1)",1,IF('Exp Database'!G82="Thousands (x 1,000)",1000,IF('Exp Database'!G82="Millions (x 1,000,000)",1000000,)))</f>
        <v>#REF!</v>
      </c>
      <c r="H82" s="170" t="e">
        <f>IF('Exp Database'!H82&gt;0,'Exp Database'!H82,'Exp Database'!J82)</f>
        <v>#REF!</v>
      </c>
      <c r="I82" s="170" t="e">
        <f>'Exp Database'!H82</f>
        <v>#REF!</v>
      </c>
      <c r="J82" s="169" t="e">
        <f>'Exp Database'!I82</f>
        <v>#REF!</v>
      </c>
      <c r="K82" s="170" t="e">
        <f>'Exp Database'!J82</f>
        <v>#REF!</v>
      </c>
      <c r="L82" s="267" t="str">
        <f>'Exp Database'!K82</f>
        <v>Cash transfers to girls (high-prevalence countries), including:</v>
      </c>
      <c r="M82" s="229">
        <f>'Exp Database'!L82</f>
        <v>3.11</v>
      </c>
      <c r="N82" s="229" t="e">
        <f>IF(OR('Exp Database'!M82=Lists!$G$2,'Exp Database'!M82=Lists!$G$3,'Exp Database'!M82=0),0,IF($F82=Lists!$G$2,('Exp Database'!M82/'Exp with units conversion'!$H82)*'Exp with units conversion'!$G82,'Exp Database'!M82*'Exp with units conversion'!$G82))</f>
        <v>#REF!</v>
      </c>
      <c r="O82" s="229" t="e">
        <f>IF(OR('Exp Database'!N82=Lists!$G$2,'Exp Database'!N82=Lists!$G$3,'Exp Database'!N82=0),0,IF($F82=Lists!$G$2,('Exp Database'!N82/'Exp with units conversion'!$H82)*'Exp with units conversion'!$G82,'Exp Database'!N82*'Exp with units conversion'!$G82))</f>
        <v>#REF!</v>
      </c>
      <c r="P82" s="229" t="e">
        <f>IF(OR('Exp Database'!O82=Lists!$G$2,'Exp Database'!O82=Lists!$G$3,'Exp Database'!O82=0),0,IF($F82=Lists!$G$2,('Exp Database'!O82/'Exp with units conversion'!$H82)*'Exp with units conversion'!$G82,'Exp Database'!O82*'Exp with units conversion'!$G82))</f>
        <v>#REF!</v>
      </c>
      <c r="Q82" s="229" t="e">
        <f>IF(OR('Exp Database'!P82=Lists!$G$2,'Exp Database'!P82=Lists!$G$3,'Exp Database'!P82=0),0,IF($F82=Lists!$G$2,('Exp Database'!P82/'Exp with units conversion'!$H82)*'Exp with units conversion'!$G82,'Exp Database'!P82*'Exp with units conversion'!$G82))</f>
        <v>#REF!</v>
      </c>
      <c r="R82" s="229" t="e">
        <f>IF(OR('Exp Database'!Q82=Lists!$G$2,'Exp Database'!Q82=Lists!$G$3,'Exp Database'!Q82=0),0,IF($F82=Lists!$G$2,('Exp Database'!Q82/'Exp with units conversion'!$H82)*'Exp with units conversion'!$G82,'Exp Database'!Q82*'Exp with units conversion'!$G82))</f>
        <v>#REF!</v>
      </c>
      <c r="S82" s="229" t="e">
        <f>IF(OR('Exp Database'!R82=Lists!$G$2,'Exp Database'!R82=Lists!$G$3,'Exp Database'!R82=0),0,IF($F82=Lists!$G$2,('Exp Database'!R82/'Exp with units conversion'!$H82)*'Exp with units conversion'!$G82,'Exp Database'!R82*'Exp with units conversion'!$G82))</f>
        <v>#REF!</v>
      </c>
      <c r="T82" s="229" t="e">
        <f>IF(OR('Exp Database'!S82=Lists!$G$2,'Exp Database'!S82=Lists!$G$3,'Exp Database'!S82=0),0,IF($F82=Lists!$G$2,('Exp Database'!S82/'Exp with units conversion'!$H82)*'Exp with units conversion'!$G82,'Exp Database'!S82*'Exp with units conversion'!$G82))</f>
        <v>#REF!</v>
      </c>
      <c r="U82" s="229" t="e">
        <f>IF(OR('Exp Database'!T82=Lists!$G$2,'Exp Database'!T82=Lists!$G$3,'Exp Database'!T82=0),0,IF($F82=Lists!$G$2,('Exp Database'!T82/'Exp with units conversion'!$H82)*'Exp with units conversion'!$G82,'Exp Database'!T82*'Exp with units conversion'!$G82))</f>
        <v>#REF!</v>
      </c>
      <c r="V82" s="229" t="e">
        <f>IF(OR('Exp Database'!U82=Lists!$G$2,'Exp Database'!U82=Lists!$G$3,'Exp Database'!U82=0),0,IF($F82=Lists!$G$2,('Exp Database'!U82/'Exp with units conversion'!$H82)*'Exp with units conversion'!$G82,'Exp Database'!U82*'Exp with units conversion'!$G82))</f>
        <v>#REF!</v>
      </c>
      <c r="W82" s="229" t="e">
        <f>IF(OR('Exp Database'!V82=Lists!$G$2,'Exp Database'!V82=Lists!$G$3,'Exp Database'!V82=0),0,IF($F82=Lists!$G$2,('Exp Database'!V82/'Exp with units conversion'!$H82)*'Exp with units conversion'!$G82,'Exp Database'!V82*'Exp with units conversion'!$G82))</f>
        <v>#REF!</v>
      </c>
      <c r="X82" s="229" t="e">
        <f>IF(OR('Exp Database'!W82=Lists!$G$2,'Exp Database'!W82=Lists!$G$3,'Exp Database'!W82=0),0,IF($F82=Lists!$G$2,('Exp Database'!W82/'Exp with units conversion'!$H82)*'Exp with units conversion'!$G82,'Exp Database'!W82*'Exp with units conversion'!$G82))</f>
        <v>#REF!</v>
      </c>
      <c r="Y82" s="229" t="e">
        <f>IF(OR('Exp Database'!X82=Lists!$G$2,'Exp Database'!X82=Lists!$G$3,'Exp Database'!X82=0),0,IF($F82=Lists!$G$2,('Exp Database'!X82/'Exp with units conversion'!$H82)*'Exp with units conversion'!$G82,'Exp Database'!X82*'Exp with units conversion'!$G82))</f>
        <v>#REF!</v>
      </c>
      <c r="Z82" s="229" t="e">
        <f>IF(OR('Exp Database'!Y82=Lists!$G$2,'Exp Database'!Y82=Lists!$G$3,'Exp Database'!Y82=0),0,IF($F82=Lists!$G$2,('Exp Database'!Y82/'Exp with units conversion'!$H82)*'Exp with units conversion'!$G82,'Exp Database'!Y82*'Exp with units conversion'!$G82))</f>
        <v>#REF!</v>
      </c>
      <c r="AA82" s="229" t="e">
        <f>IF(OR('Exp Database'!Z82=Lists!$G$2,'Exp Database'!Z82=Lists!$G$3,'Exp Database'!Z82=0),0,IF($F82=Lists!$G$2,('Exp Database'!Z82/'Exp with units conversion'!$H82)*'Exp with units conversion'!$G82,'Exp Database'!Z82*'Exp with units conversion'!$G82))</f>
        <v>#REF!</v>
      </c>
      <c r="AB82" s="229" t="e">
        <f>IF(OR('Exp Database'!AA82=Lists!$G$2,'Exp Database'!AA82=Lists!$G$3,'Exp Database'!AA82=0),0,IF($F82=Lists!$G$2,('Exp Database'!AA82/'Exp with units conversion'!$H82)*'Exp with units conversion'!$G82,'Exp Database'!AA82*'Exp with units conversion'!$G82))</f>
        <v>#REF!</v>
      </c>
      <c r="AC82" s="229" t="e">
        <f>IF(OR('Exp Database'!AB82=Lists!$G$2,'Exp Database'!AB82=Lists!$G$3,'Exp Database'!AB82=0),0,IF($F82=Lists!$G$2,('Exp Database'!AB82/'Exp with units conversion'!$H82)*'Exp with units conversion'!$G82,'Exp Database'!AB82*'Exp with units conversion'!$G82))</f>
        <v>#REF!</v>
      </c>
      <c r="AD82" s="229" t="e">
        <f>IF(OR('Exp Database'!AC82=Lists!$G$2,'Exp Database'!AC82=Lists!$G$3,'Exp Database'!AC82=0),0,IF($F82=Lists!$G$2,('Exp Database'!AC82/'Exp with units conversion'!$H82)*'Exp with units conversion'!$G82,'Exp Database'!AC82*'Exp with units conversion'!$G82))</f>
        <v>#REF!</v>
      </c>
      <c r="AE82" s="229" t="e">
        <f>IF(OR('Exp Database'!AD82=Lists!$G$2,'Exp Database'!AD82=Lists!$G$3,'Exp Database'!AD82=0),0,IF($F82=Lists!$G$2,('Exp Database'!AD82/'Exp with units conversion'!$H82)*'Exp with units conversion'!$G82,'Exp Database'!AD82*'Exp with units conversion'!$G82))</f>
        <v>#REF!</v>
      </c>
      <c r="AG82" t="e">
        <f t="shared" si="6"/>
        <v>#REF!</v>
      </c>
      <c r="AH82" s="229" t="e">
        <f t="shared" si="7"/>
        <v>#REF!</v>
      </c>
      <c r="AI82" s="229" t="e">
        <f t="shared" si="8"/>
        <v>#REF!</v>
      </c>
      <c r="AJ82" s="229" t="e">
        <f t="shared" si="9"/>
        <v>#REF!</v>
      </c>
    </row>
    <row r="83" spans="2:36" ht="30.75" thickBot="1" x14ac:dyDescent="0.3">
      <c r="B83" t="e">
        <f t="shared" si="5"/>
        <v>#REF!</v>
      </c>
      <c r="C83" s="169" t="e">
        <f>'Exp Database'!C83</f>
        <v>#REF!</v>
      </c>
      <c r="D83" s="169">
        <f>'Exp Database'!D83</f>
        <v>2017</v>
      </c>
      <c r="E83" s="169" t="e">
        <f>'Exp Database'!E83</f>
        <v>#REF!</v>
      </c>
      <c r="F83" s="169" t="e">
        <f>'Exp Database'!F83</f>
        <v>#REF!</v>
      </c>
      <c r="G83" s="169" t="e">
        <f>IF('Exp Database'!G83="Units ( x 1)",1,IF('Exp Database'!G83="Thousands (x 1,000)",1000,IF('Exp Database'!G83="Millions (x 1,000,000)",1000000,)))</f>
        <v>#REF!</v>
      </c>
      <c r="H83" s="170" t="e">
        <f>IF('Exp Database'!H83&gt;0,'Exp Database'!H83,'Exp Database'!J83)</f>
        <v>#REF!</v>
      </c>
      <c r="I83" s="170" t="e">
        <f>'Exp Database'!H83</f>
        <v>#REF!</v>
      </c>
      <c r="J83" s="169" t="e">
        <f>'Exp Database'!I83</f>
        <v>#REF!</v>
      </c>
      <c r="K83" s="170" t="e">
        <f>'Exp Database'!J83</f>
        <v>#REF!</v>
      </c>
      <c r="L83" s="267" t="str">
        <f>'Exp Database'!K83</f>
        <v xml:space="preserve"> from HIV earmarked budgets</v>
      </c>
      <c r="M83" s="229" t="str">
        <f>'Exp Database'!L83</f>
        <v>3.11.1</v>
      </c>
      <c r="N83" s="229" t="e">
        <f>IF(OR('Exp Database'!M83=Lists!$G$2,'Exp Database'!M83=Lists!$G$3,'Exp Database'!M83=0),0,IF($F83=Lists!$G$2,('Exp Database'!M83/'Exp with units conversion'!$H83)*'Exp with units conversion'!$G83,'Exp Database'!M83*'Exp with units conversion'!$G83))</f>
        <v>#REF!</v>
      </c>
      <c r="O83" s="229" t="e">
        <f>IF(OR('Exp Database'!N83=Lists!$G$2,'Exp Database'!N83=Lists!$G$3,'Exp Database'!N83=0),0,IF($F83=Lists!$G$2,('Exp Database'!N83/'Exp with units conversion'!$H83)*'Exp with units conversion'!$G83,'Exp Database'!N83*'Exp with units conversion'!$G83))</f>
        <v>#REF!</v>
      </c>
      <c r="P83" s="229" t="e">
        <f>IF(OR('Exp Database'!O83=Lists!$G$2,'Exp Database'!O83=Lists!$G$3,'Exp Database'!O83=0),0,IF($F83=Lists!$G$2,('Exp Database'!O83/'Exp with units conversion'!$H83)*'Exp with units conversion'!$G83,'Exp Database'!O83*'Exp with units conversion'!$G83))</f>
        <v>#REF!</v>
      </c>
      <c r="Q83" s="229" t="e">
        <f>IF(OR('Exp Database'!P83=Lists!$G$2,'Exp Database'!P83=Lists!$G$3,'Exp Database'!P83=0),0,IF($F83=Lists!$G$2,('Exp Database'!P83/'Exp with units conversion'!$H83)*'Exp with units conversion'!$G83,'Exp Database'!P83*'Exp with units conversion'!$G83))</f>
        <v>#REF!</v>
      </c>
      <c r="R83" s="229" t="e">
        <f>IF(OR('Exp Database'!Q83=Lists!$G$2,'Exp Database'!Q83=Lists!$G$3,'Exp Database'!Q83=0),0,IF($F83=Lists!$G$2,('Exp Database'!Q83/'Exp with units conversion'!$H83)*'Exp with units conversion'!$G83,'Exp Database'!Q83*'Exp with units conversion'!$G83))</f>
        <v>#REF!</v>
      </c>
      <c r="S83" s="229" t="e">
        <f>IF(OR('Exp Database'!R83=Lists!$G$2,'Exp Database'!R83=Lists!$G$3,'Exp Database'!R83=0),0,IF($F83=Lists!$G$2,('Exp Database'!R83/'Exp with units conversion'!$H83)*'Exp with units conversion'!$G83,'Exp Database'!R83*'Exp with units conversion'!$G83))</f>
        <v>#REF!</v>
      </c>
      <c r="T83" s="229" t="e">
        <f>IF(OR('Exp Database'!S83=Lists!$G$2,'Exp Database'!S83=Lists!$G$3,'Exp Database'!S83=0),0,IF($F83=Lists!$G$2,('Exp Database'!S83/'Exp with units conversion'!$H83)*'Exp with units conversion'!$G83,'Exp Database'!S83*'Exp with units conversion'!$G83))</f>
        <v>#REF!</v>
      </c>
      <c r="U83" s="229" t="e">
        <f>IF(OR('Exp Database'!T83=Lists!$G$2,'Exp Database'!T83=Lists!$G$3,'Exp Database'!T83=0),0,IF($F83=Lists!$G$2,('Exp Database'!T83/'Exp with units conversion'!$H83)*'Exp with units conversion'!$G83,'Exp Database'!T83*'Exp with units conversion'!$G83))</f>
        <v>#REF!</v>
      </c>
      <c r="V83" s="229" t="e">
        <f>IF(OR('Exp Database'!U83=Lists!$G$2,'Exp Database'!U83=Lists!$G$3,'Exp Database'!U83=0),0,IF($F83=Lists!$G$2,('Exp Database'!U83/'Exp with units conversion'!$H83)*'Exp with units conversion'!$G83,'Exp Database'!U83*'Exp with units conversion'!$G83))</f>
        <v>#REF!</v>
      </c>
      <c r="W83" s="229" t="e">
        <f>IF(OR('Exp Database'!V83=Lists!$G$2,'Exp Database'!V83=Lists!$G$3,'Exp Database'!V83=0),0,IF($F83=Lists!$G$2,('Exp Database'!V83/'Exp with units conversion'!$H83)*'Exp with units conversion'!$G83,'Exp Database'!V83*'Exp with units conversion'!$G83))</f>
        <v>#REF!</v>
      </c>
      <c r="X83" s="229" t="e">
        <f>IF(OR('Exp Database'!W83=Lists!$G$2,'Exp Database'!W83=Lists!$G$3,'Exp Database'!W83=0),0,IF($F83=Lists!$G$2,('Exp Database'!W83/'Exp with units conversion'!$H83)*'Exp with units conversion'!$G83,'Exp Database'!W83*'Exp with units conversion'!$G83))</f>
        <v>#REF!</v>
      </c>
      <c r="Y83" s="229" t="e">
        <f>IF(OR('Exp Database'!X83=Lists!$G$2,'Exp Database'!X83=Lists!$G$3,'Exp Database'!X83=0),0,IF($F83=Lists!$G$2,('Exp Database'!X83/'Exp with units conversion'!$H83)*'Exp with units conversion'!$G83,'Exp Database'!X83*'Exp with units conversion'!$G83))</f>
        <v>#REF!</v>
      </c>
      <c r="Z83" s="229" t="e">
        <f>IF(OR('Exp Database'!Y83=Lists!$G$2,'Exp Database'!Y83=Lists!$G$3,'Exp Database'!Y83=0),0,IF($F83=Lists!$G$2,('Exp Database'!Y83/'Exp with units conversion'!$H83)*'Exp with units conversion'!$G83,'Exp Database'!Y83*'Exp with units conversion'!$G83))</f>
        <v>#REF!</v>
      </c>
      <c r="AA83" s="229" t="e">
        <f>IF(OR('Exp Database'!Z83=Lists!$G$2,'Exp Database'!Z83=Lists!$G$3,'Exp Database'!Z83=0),0,IF($F83=Lists!$G$2,('Exp Database'!Z83/'Exp with units conversion'!$H83)*'Exp with units conversion'!$G83,'Exp Database'!Z83*'Exp with units conversion'!$G83))</f>
        <v>#REF!</v>
      </c>
      <c r="AB83" s="229" t="e">
        <f>IF(OR('Exp Database'!AA83=Lists!$G$2,'Exp Database'!AA83=Lists!$G$3,'Exp Database'!AA83=0),0,IF($F83=Lists!$G$2,('Exp Database'!AA83/'Exp with units conversion'!$H83)*'Exp with units conversion'!$G83,'Exp Database'!AA83*'Exp with units conversion'!$G83))</f>
        <v>#REF!</v>
      </c>
      <c r="AC83" s="229" t="e">
        <f>IF(OR('Exp Database'!AB83=Lists!$G$2,'Exp Database'!AB83=Lists!$G$3,'Exp Database'!AB83=0),0,IF($F83=Lists!$G$2,('Exp Database'!AB83/'Exp with units conversion'!$H83)*'Exp with units conversion'!$G83,'Exp Database'!AB83*'Exp with units conversion'!$G83))</f>
        <v>#REF!</v>
      </c>
      <c r="AD83" s="229" t="e">
        <f>IF(OR('Exp Database'!AC83=Lists!$G$2,'Exp Database'!AC83=Lists!$G$3,'Exp Database'!AC83=0),0,IF($F83=Lists!$G$2,('Exp Database'!AC83/'Exp with units conversion'!$H83)*'Exp with units conversion'!$G83,'Exp Database'!AC83*'Exp with units conversion'!$G83))</f>
        <v>#REF!</v>
      </c>
      <c r="AE83" s="229" t="e">
        <f>IF(OR('Exp Database'!AD83=Lists!$G$2,'Exp Database'!AD83=Lists!$G$3,'Exp Database'!AD83=0),0,IF($F83=Lists!$G$2,('Exp Database'!AD83/'Exp with units conversion'!$H83)*'Exp with units conversion'!$G83,'Exp Database'!AD83*'Exp with units conversion'!$G83))</f>
        <v>#REF!</v>
      </c>
      <c r="AG83" t="e">
        <f t="shared" si="6"/>
        <v>#REF!</v>
      </c>
      <c r="AH83" s="229" t="e">
        <f t="shared" si="7"/>
        <v>#REF!</v>
      </c>
      <c r="AI83" s="229" t="e">
        <f t="shared" si="8"/>
        <v>#REF!</v>
      </c>
      <c r="AJ83" s="229" t="e">
        <f t="shared" si="9"/>
        <v>#REF!</v>
      </c>
    </row>
    <row r="84" spans="2:36" ht="75.75" thickBot="1" x14ac:dyDescent="0.3">
      <c r="B84" t="e">
        <f t="shared" si="5"/>
        <v>#REF!</v>
      </c>
      <c r="C84" s="169" t="e">
        <f>'Exp Database'!C84</f>
        <v>#REF!</v>
      </c>
      <c r="D84" s="169">
        <f>'Exp Database'!D84</f>
        <v>2017</v>
      </c>
      <c r="E84" s="169" t="e">
        <f>'Exp Database'!E84</f>
        <v>#REF!</v>
      </c>
      <c r="F84" s="169" t="e">
        <f>'Exp Database'!F84</f>
        <v>#REF!</v>
      </c>
      <c r="G84" s="169" t="e">
        <f>IF('Exp Database'!G84="Units ( x 1)",1,IF('Exp Database'!G84="Thousands (x 1,000)",1000,IF('Exp Database'!G84="Millions (x 1,000,000)",1000000,)))</f>
        <v>#REF!</v>
      </c>
      <c r="H84" s="170" t="e">
        <f>IF('Exp Database'!H84&gt;0,'Exp Database'!H84,'Exp Database'!J84)</f>
        <v>#REF!</v>
      </c>
      <c r="I84" s="170" t="e">
        <f>'Exp Database'!H84</f>
        <v>#REF!</v>
      </c>
      <c r="J84" s="169" t="e">
        <f>'Exp Database'!I84</f>
        <v>#REF!</v>
      </c>
      <c r="K84" s="170" t="e">
        <f>'Exp Database'!J84</f>
        <v>#REF!</v>
      </c>
      <c r="L84" s="267" t="str">
        <f>'Exp Database'!K84</f>
        <v>Prevention programmes for vulnerable and accessible populations</v>
      </c>
      <c r="M84" s="229">
        <f>'Exp Database'!L84</f>
        <v>3.12</v>
      </c>
      <c r="N84" s="229" t="e">
        <f>IF(OR('Exp Database'!M84=Lists!$G$2,'Exp Database'!M84=Lists!$G$3,'Exp Database'!M84=0),0,IF($F84=Lists!$G$2,('Exp Database'!M84/'Exp with units conversion'!$H84)*'Exp with units conversion'!$G84,'Exp Database'!M84*'Exp with units conversion'!$G84))</f>
        <v>#REF!</v>
      </c>
      <c r="O84" s="229" t="e">
        <f>IF(OR('Exp Database'!N84=Lists!$G$2,'Exp Database'!N84=Lists!$G$3,'Exp Database'!N84=0),0,IF($F84=Lists!$G$2,('Exp Database'!N84/'Exp with units conversion'!$H84)*'Exp with units conversion'!$G84,'Exp Database'!N84*'Exp with units conversion'!$G84))</f>
        <v>#REF!</v>
      </c>
      <c r="P84" s="229" t="e">
        <f>IF(OR('Exp Database'!O84=Lists!$G$2,'Exp Database'!O84=Lists!$G$3,'Exp Database'!O84=0),0,IF($F84=Lists!$G$2,('Exp Database'!O84/'Exp with units conversion'!$H84)*'Exp with units conversion'!$G84,'Exp Database'!O84*'Exp with units conversion'!$G84))</f>
        <v>#REF!</v>
      </c>
      <c r="Q84" s="229" t="e">
        <f>IF(OR('Exp Database'!P84=Lists!$G$2,'Exp Database'!P84=Lists!$G$3,'Exp Database'!P84=0),0,IF($F84=Lists!$G$2,('Exp Database'!P84/'Exp with units conversion'!$H84)*'Exp with units conversion'!$G84,'Exp Database'!P84*'Exp with units conversion'!$G84))</f>
        <v>#REF!</v>
      </c>
      <c r="R84" s="229" t="e">
        <f>IF(OR('Exp Database'!Q84=Lists!$G$2,'Exp Database'!Q84=Lists!$G$3,'Exp Database'!Q84=0),0,IF($F84=Lists!$G$2,('Exp Database'!Q84/'Exp with units conversion'!$H84)*'Exp with units conversion'!$G84,'Exp Database'!Q84*'Exp with units conversion'!$G84))</f>
        <v>#REF!</v>
      </c>
      <c r="S84" s="229" t="e">
        <f>IF(OR('Exp Database'!R84=Lists!$G$2,'Exp Database'!R84=Lists!$G$3,'Exp Database'!R84=0),0,IF($F84=Lists!$G$2,('Exp Database'!R84/'Exp with units conversion'!$H84)*'Exp with units conversion'!$G84,'Exp Database'!R84*'Exp with units conversion'!$G84))</f>
        <v>#REF!</v>
      </c>
      <c r="T84" s="229" t="e">
        <f>IF(OR('Exp Database'!S84=Lists!$G$2,'Exp Database'!S84=Lists!$G$3,'Exp Database'!S84=0),0,IF($F84=Lists!$G$2,('Exp Database'!S84/'Exp with units conversion'!$H84)*'Exp with units conversion'!$G84,'Exp Database'!S84*'Exp with units conversion'!$G84))</f>
        <v>#REF!</v>
      </c>
      <c r="U84" s="229" t="e">
        <f>IF(OR('Exp Database'!T84=Lists!$G$2,'Exp Database'!T84=Lists!$G$3,'Exp Database'!T84=0),0,IF($F84=Lists!$G$2,('Exp Database'!T84/'Exp with units conversion'!$H84)*'Exp with units conversion'!$G84,'Exp Database'!T84*'Exp with units conversion'!$G84))</f>
        <v>#REF!</v>
      </c>
      <c r="V84" s="229" t="e">
        <f>IF(OR('Exp Database'!U84=Lists!$G$2,'Exp Database'!U84=Lists!$G$3,'Exp Database'!U84=0),0,IF($F84=Lists!$G$2,('Exp Database'!U84/'Exp with units conversion'!$H84)*'Exp with units conversion'!$G84,'Exp Database'!U84*'Exp with units conversion'!$G84))</f>
        <v>#REF!</v>
      </c>
      <c r="W84" s="229" t="e">
        <f>IF(OR('Exp Database'!V84=Lists!$G$2,'Exp Database'!V84=Lists!$G$3,'Exp Database'!V84=0),0,IF($F84=Lists!$G$2,('Exp Database'!V84/'Exp with units conversion'!$H84)*'Exp with units conversion'!$G84,'Exp Database'!V84*'Exp with units conversion'!$G84))</f>
        <v>#REF!</v>
      </c>
      <c r="X84" s="229" t="e">
        <f>IF(OR('Exp Database'!W84=Lists!$G$2,'Exp Database'!W84=Lists!$G$3,'Exp Database'!W84=0),0,IF($F84=Lists!$G$2,('Exp Database'!W84/'Exp with units conversion'!$H84)*'Exp with units conversion'!$G84,'Exp Database'!W84*'Exp with units conversion'!$G84))</f>
        <v>#REF!</v>
      </c>
      <c r="Y84" s="229" t="e">
        <f>IF(OR('Exp Database'!X84=Lists!$G$2,'Exp Database'!X84=Lists!$G$3,'Exp Database'!X84=0),0,IF($F84=Lists!$G$2,('Exp Database'!X84/'Exp with units conversion'!$H84)*'Exp with units conversion'!$G84,'Exp Database'!X84*'Exp with units conversion'!$G84))</f>
        <v>#REF!</v>
      </c>
      <c r="Z84" s="229" t="e">
        <f>IF(OR('Exp Database'!Y84=Lists!$G$2,'Exp Database'!Y84=Lists!$G$3,'Exp Database'!Y84=0),0,IF($F84=Lists!$G$2,('Exp Database'!Y84/'Exp with units conversion'!$H84)*'Exp with units conversion'!$G84,'Exp Database'!Y84*'Exp with units conversion'!$G84))</f>
        <v>#REF!</v>
      </c>
      <c r="AA84" s="229" t="e">
        <f>IF(OR('Exp Database'!Z84=Lists!$G$2,'Exp Database'!Z84=Lists!$G$3,'Exp Database'!Z84=0),0,IF($F84=Lists!$G$2,('Exp Database'!Z84/'Exp with units conversion'!$H84)*'Exp with units conversion'!$G84,'Exp Database'!Z84*'Exp with units conversion'!$G84))</f>
        <v>#REF!</v>
      </c>
      <c r="AB84" s="229" t="e">
        <f>IF(OR('Exp Database'!AA84=Lists!$G$2,'Exp Database'!AA84=Lists!$G$3,'Exp Database'!AA84=0),0,IF($F84=Lists!$G$2,('Exp Database'!AA84/'Exp with units conversion'!$H84)*'Exp with units conversion'!$G84,'Exp Database'!AA84*'Exp with units conversion'!$G84))</f>
        <v>#REF!</v>
      </c>
      <c r="AC84" s="229" t="e">
        <f>IF(OR('Exp Database'!AB84=Lists!$G$2,'Exp Database'!AB84=Lists!$G$3,'Exp Database'!AB84=0),0,IF($F84=Lists!$G$2,('Exp Database'!AB84/'Exp with units conversion'!$H84)*'Exp with units conversion'!$G84,'Exp Database'!AB84*'Exp with units conversion'!$G84))</f>
        <v>#REF!</v>
      </c>
      <c r="AD84" s="229" t="e">
        <f>IF(OR('Exp Database'!AC84=Lists!$G$2,'Exp Database'!AC84=Lists!$G$3,'Exp Database'!AC84=0),0,IF($F84=Lists!$G$2,('Exp Database'!AC84/'Exp with units conversion'!$H84)*'Exp with units conversion'!$G84,'Exp Database'!AC84*'Exp with units conversion'!$G84))</f>
        <v>#REF!</v>
      </c>
      <c r="AE84" s="229" t="e">
        <f>IF(OR('Exp Database'!AD84=Lists!$G$2,'Exp Database'!AD84=Lists!$G$3,'Exp Database'!AD84=0),0,IF($F84=Lists!$G$2,('Exp Database'!AD84/'Exp with units conversion'!$H84)*'Exp with units conversion'!$G84,'Exp Database'!AD84*'Exp with units conversion'!$G84))</f>
        <v>#REF!</v>
      </c>
      <c r="AG84" t="e">
        <f t="shared" si="6"/>
        <v>#REF!</v>
      </c>
      <c r="AH84" s="229" t="e">
        <f t="shared" si="7"/>
        <v>#REF!</v>
      </c>
      <c r="AI84" s="229" t="e">
        <f t="shared" si="8"/>
        <v>#REF!</v>
      </c>
      <c r="AJ84" s="229" t="e">
        <f t="shared" si="9"/>
        <v>#REF!</v>
      </c>
    </row>
    <row r="85" spans="2:36" ht="30.75" thickBot="1" x14ac:dyDescent="0.3">
      <c r="B85" t="e">
        <f t="shared" si="5"/>
        <v>#REF!</v>
      </c>
      <c r="C85" s="169" t="e">
        <f>'Exp Database'!C85</f>
        <v>#REF!</v>
      </c>
      <c r="D85" s="169">
        <f>'Exp Database'!D85</f>
        <v>2017</v>
      </c>
      <c r="E85" s="169" t="e">
        <f>'Exp Database'!E85</f>
        <v>#REF!</v>
      </c>
      <c r="F85" s="169" t="e">
        <f>'Exp Database'!F85</f>
        <v>#REF!</v>
      </c>
      <c r="G85" s="169" t="e">
        <f>IF('Exp Database'!G85="Units ( x 1)",1,IF('Exp Database'!G85="Thousands (x 1,000)",1000,IF('Exp Database'!G85="Millions (x 1,000,000)",1000000,)))</f>
        <v>#REF!</v>
      </c>
      <c r="H85" s="170" t="e">
        <f>IF('Exp Database'!H85&gt;0,'Exp Database'!H85,'Exp Database'!J85)</f>
        <v>#REF!</v>
      </c>
      <c r="I85" s="170" t="e">
        <f>'Exp Database'!H85</f>
        <v>#REF!</v>
      </c>
      <c r="J85" s="169" t="e">
        <f>'Exp Database'!I85</f>
        <v>#REF!</v>
      </c>
      <c r="K85" s="170" t="e">
        <f>'Exp Database'!J85</f>
        <v>#REF!</v>
      </c>
      <c r="L85" s="267" t="str">
        <f>'Exp Database'!K85</f>
        <v>Post-exposure prophylaxis (PEP)</v>
      </c>
      <c r="M85" s="229">
        <f>'Exp Database'!L85</f>
        <v>3.13</v>
      </c>
      <c r="N85" s="229" t="e">
        <f>IF(OR('Exp Database'!M85=Lists!$G$2,'Exp Database'!M85=Lists!$G$3,'Exp Database'!M85=0),0,IF($F85=Lists!$G$2,('Exp Database'!M85/'Exp with units conversion'!$H85)*'Exp with units conversion'!$G85,'Exp Database'!M85*'Exp with units conversion'!$G85))</f>
        <v>#REF!</v>
      </c>
      <c r="O85" s="229" t="e">
        <f>IF(OR('Exp Database'!N85=Lists!$G$2,'Exp Database'!N85=Lists!$G$3,'Exp Database'!N85=0),0,IF($F85=Lists!$G$2,('Exp Database'!N85/'Exp with units conversion'!$H85)*'Exp with units conversion'!$G85,'Exp Database'!N85*'Exp with units conversion'!$G85))</f>
        <v>#REF!</v>
      </c>
      <c r="P85" s="229" t="e">
        <f>IF(OR('Exp Database'!O85=Lists!$G$2,'Exp Database'!O85=Lists!$G$3,'Exp Database'!O85=0),0,IF($F85=Lists!$G$2,('Exp Database'!O85/'Exp with units conversion'!$H85)*'Exp with units conversion'!$G85,'Exp Database'!O85*'Exp with units conversion'!$G85))</f>
        <v>#REF!</v>
      </c>
      <c r="Q85" s="229" t="e">
        <f>IF(OR('Exp Database'!P85=Lists!$G$2,'Exp Database'!P85=Lists!$G$3,'Exp Database'!P85=0),0,IF($F85=Lists!$G$2,('Exp Database'!P85/'Exp with units conversion'!$H85)*'Exp with units conversion'!$G85,'Exp Database'!P85*'Exp with units conversion'!$G85))</f>
        <v>#REF!</v>
      </c>
      <c r="R85" s="229" t="e">
        <f>IF(OR('Exp Database'!Q85=Lists!$G$2,'Exp Database'!Q85=Lists!$G$3,'Exp Database'!Q85=0),0,IF($F85=Lists!$G$2,('Exp Database'!Q85/'Exp with units conversion'!$H85)*'Exp with units conversion'!$G85,'Exp Database'!Q85*'Exp with units conversion'!$G85))</f>
        <v>#REF!</v>
      </c>
      <c r="S85" s="229" t="e">
        <f>IF(OR('Exp Database'!R85=Lists!$G$2,'Exp Database'!R85=Lists!$G$3,'Exp Database'!R85=0),0,IF($F85=Lists!$G$2,('Exp Database'!R85/'Exp with units conversion'!$H85)*'Exp with units conversion'!$G85,'Exp Database'!R85*'Exp with units conversion'!$G85))</f>
        <v>#REF!</v>
      </c>
      <c r="T85" s="229" t="e">
        <f>IF(OR('Exp Database'!S85=Lists!$G$2,'Exp Database'!S85=Lists!$G$3,'Exp Database'!S85=0),0,IF($F85=Lists!$G$2,('Exp Database'!S85/'Exp with units conversion'!$H85)*'Exp with units conversion'!$G85,'Exp Database'!S85*'Exp with units conversion'!$G85))</f>
        <v>#REF!</v>
      </c>
      <c r="U85" s="229" t="e">
        <f>IF(OR('Exp Database'!T85=Lists!$G$2,'Exp Database'!T85=Lists!$G$3,'Exp Database'!T85=0),0,IF($F85=Lists!$G$2,('Exp Database'!T85/'Exp with units conversion'!$H85)*'Exp with units conversion'!$G85,'Exp Database'!T85*'Exp with units conversion'!$G85))</f>
        <v>#REF!</v>
      </c>
      <c r="V85" s="229" t="e">
        <f>IF(OR('Exp Database'!U85=Lists!$G$2,'Exp Database'!U85=Lists!$G$3,'Exp Database'!U85=0),0,IF($F85=Lists!$G$2,('Exp Database'!U85/'Exp with units conversion'!$H85)*'Exp with units conversion'!$G85,'Exp Database'!U85*'Exp with units conversion'!$G85))</f>
        <v>#REF!</v>
      </c>
      <c r="W85" s="229" t="e">
        <f>IF(OR('Exp Database'!V85=Lists!$G$2,'Exp Database'!V85=Lists!$G$3,'Exp Database'!V85=0),0,IF($F85=Lists!$G$2,('Exp Database'!V85/'Exp with units conversion'!$H85)*'Exp with units conversion'!$G85,'Exp Database'!V85*'Exp with units conversion'!$G85))</f>
        <v>#REF!</v>
      </c>
      <c r="X85" s="229" t="e">
        <f>IF(OR('Exp Database'!W85=Lists!$G$2,'Exp Database'!W85=Lists!$G$3,'Exp Database'!W85=0),0,IF($F85=Lists!$G$2,('Exp Database'!W85/'Exp with units conversion'!$H85)*'Exp with units conversion'!$G85,'Exp Database'!W85*'Exp with units conversion'!$G85))</f>
        <v>#REF!</v>
      </c>
      <c r="Y85" s="229" t="e">
        <f>IF(OR('Exp Database'!X85=Lists!$G$2,'Exp Database'!X85=Lists!$G$3,'Exp Database'!X85=0),0,IF($F85=Lists!$G$2,('Exp Database'!X85/'Exp with units conversion'!$H85)*'Exp with units conversion'!$G85,'Exp Database'!X85*'Exp with units conversion'!$G85))</f>
        <v>#REF!</v>
      </c>
      <c r="Z85" s="229" t="e">
        <f>IF(OR('Exp Database'!Y85=Lists!$G$2,'Exp Database'!Y85=Lists!$G$3,'Exp Database'!Y85=0),0,IF($F85=Lists!$G$2,('Exp Database'!Y85/'Exp with units conversion'!$H85)*'Exp with units conversion'!$G85,'Exp Database'!Y85*'Exp with units conversion'!$G85))</f>
        <v>#REF!</v>
      </c>
      <c r="AA85" s="229" t="e">
        <f>IF(OR('Exp Database'!Z85=Lists!$G$2,'Exp Database'!Z85=Lists!$G$3,'Exp Database'!Z85=0),0,IF($F85=Lists!$G$2,('Exp Database'!Z85/'Exp with units conversion'!$H85)*'Exp with units conversion'!$G85,'Exp Database'!Z85*'Exp with units conversion'!$G85))</f>
        <v>#REF!</v>
      </c>
      <c r="AB85" s="229" t="e">
        <f>IF(OR('Exp Database'!AA85=Lists!$G$2,'Exp Database'!AA85=Lists!$G$3,'Exp Database'!AA85=0),0,IF($F85=Lists!$G$2,('Exp Database'!AA85/'Exp with units conversion'!$H85)*'Exp with units conversion'!$G85,'Exp Database'!AA85*'Exp with units conversion'!$G85))</f>
        <v>#REF!</v>
      </c>
      <c r="AC85" s="229" t="e">
        <f>IF(OR('Exp Database'!AB85=Lists!$G$2,'Exp Database'!AB85=Lists!$G$3,'Exp Database'!AB85=0),0,IF($F85=Lists!$G$2,('Exp Database'!AB85/'Exp with units conversion'!$H85)*'Exp with units conversion'!$G85,'Exp Database'!AB85*'Exp with units conversion'!$G85))</f>
        <v>#REF!</v>
      </c>
      <c r="AD85" s="229" t="e">
        <f>IF(OR('Exp Database'!AC85=Lists!$G$2,'Exp Database'!AC85=Lists!$G$3,'Exp Database'!AC85=0),0,IF($F85=Lists!$G$2,('Exp Database'!AC85/'Exp with units conversion'!$H85)*'Exp with units conversion'!$G85,'Exp Database'!AC85*'Exp with units conversion'!$G85))</f>
        <v>#REF!</v>
      </c>
      <c r="AE85" s="229" t="e">
        <f>IF(OR('Exp Database'!AD85=Lists!$G$2,'Exp Database'!AD85=Lists!$G$3,'Exp Database'!AD85=0),0,IF($F85=Lists!$G$2,('Exp Database'!AD85/'Exp with units conversion'!$H85)*'Exp with units conversion'!$G85,'Exp Database'!AD85*'Exp with units conversion'!$G85))</f>
        <v>#REF!</v>
      </c>
      <c r="AG85" t="e">
        <f t="shared" si="6"/>
        <v>#REF!</v>
      </c>
      <c r="AH85" s="229" t="e">
        <f t="shared" si="7"/>
        <v>#REF!</v>
      </c>
      <c r="AI85" s="229" t="e">
        <f t="shared" si="8"/>
        <v>#REF!</v>
      </c>
      <c r="AJ85" s="229" t="e">
        <f t="shared" si="9"/>
        <v>#REF!</v>
      </c>
    </row>
    <row r="86" spans="2:36" ht="15.75" thickBot="1" x14ac:dyDescent="0.3">
      <c r="B86" t="e">
        <f t="shared" si="5"/>
        <v>#REF!</v>
      </c>
      <c r="C86" s="169" t="e">
        <f>'Exp Database'!C86</f>
        <v>#REF!</v>
      </c>
      <c r="D86" s="169">
        <f>'Exp Database'!D86</f>
        <v>2017</v>
      </c>
      <c r="E86" s="169" t="e">
        <f>'Exp Database'!E86</f>
        <v>#REF!</v>
      </c>
      <c r="F86" s="169" t="e">
        <f>'Exp Database'!F86</f>
        <v>#REF!</v>
      </c>
      <c r="G86" s="169" t="e">
        <f>IF('Exp Database'!G86="Units ( x 1)",1,IF('Exp Database'!G86="Thousands (x 1,000)",1000,IF('Exp Database'!G86="Millions (x 1,000,000)",1000000,)))</f>
        <v>#REF!</v>
      </c>
      <c r="H86" s="170" t="e">
        <f>IF('Exp Database'!H86&gt;0,'Exp Database'!H86,'Exp Database'!J86)</f>
        <v>#REF!</v>
      </c>
      <c r="I86" s="170" t="e">
        <f>'Exp Database'!H86</f>
        <v>#REF!</v>
      </c>
      <c r="J86" s="169" t="e">
        <f>'Exp Database'!I86</f>
        <v>#REF!</v>
      </c>
      <c r="K86" s="170" t="e">
        <f>'Exp Database'!J86</f>
        <v>#REF!</v>
      </c>
      <c r="L86" s="267" t="str">
        <f>'Exp Database'!K86</f>
        <v>Workplace</v>
      </c>
      <c r="M86" s="229">
        <f>'Exp Database'!L86</f>
        <v>3.14</v>
      </c>
      <c r="N86" s="229" t="e">
        <f>IF(OR('Exp Database'!M86=Lists!$G$2,'Exp Database'!M86=Lists!$G$3,'Exp Database'!M86=0),0,IF($F86=Lists!$G$2,('Exp Database'!M86/'Exp with units conversion'!$H86)*'Exp with units conversion'!$G86,'Exp Database'!M86*'Exp with units conversion'!$G86))</f>
        <v>#REF!</v>
      </c>
      <c r="O86" s="229" t="e">
        <f>IF(OR('Exp Database'!N86=Lists!$G$2,'Exp Database'!N86=Lists!$G$3,'Exp Database'!N86=0),0,IF($F86=Lists!$G$2,('Exp Database'!N86/'Exp with units conversion'!$H86)*'Exp with units conversion'!$G86,'Exp Database'!N86*'Exp with units conversion'!$G86))</f>
        <v>#REF!</v>
      </c>
      <c r="P86" s="229" t="e">
        <f>IF(OR('Exp Database'!O86=Lists!$G$2,'Exp Database'!O86=Lists!$G$3,'Exp Database'!O86=0),0,IF($F86=Lists!$G$2,('Exp Database'!O86/'Exp with units conversion'!$H86)*'Exp with units conversion'!$G86,'Exp Database'!O86*'Exp with units conversion'!$G86))</f>
        <v>#REF!</v>
      </c>
      <c r="Q86" s="229" t="e">
        <f>IF(OR('Exp Database'!P86=Lists!$G$2,'Exp Database'!P86=Lists!$G$3,'Exp Database'!P86=0),0,IF($F86=Lists!$G$2,('Exp Database'!P86/'Exp with units conversion'!$H86)*'Exp with units conversion'!$G86,'Exp Database'!P86*'Exp with units conversion'!$G86))</f>
        <v>#REF!</v>
      </c>
      <c r="R86" s="229" t="e">
        <f>IF(OR('Exp Database'!Q86=Lists!$G$2,'Exp Database'!Q86=Lists!$G$3,'Exp Database'!Q86=0),0,IF($F86=Lists!$G$2,('Exp Database'!Q86/'Exp with units conversion'!$H86)*'Exp with units conversion'!$G86,'Exp Database'!Q86*'Exp with units conversion'!$G86))</f>
        <v>#REF!</v>
      </c>
      <c r="S86" s="229" t="e">
        <f>IF(OR('Exp Database'!R86=Lists!$G$2,'Exp Database'!R86=Lists!$G$3,'Exp Database'!R86=0),0,IF($F86=Lists!$G$2,('Exp Database'!R86/'Exp with units conversion'!$H86)*'Exp with units conversion'!$G86,'Exp Database'!R86*'Exp with units conversion'!$G86))</f>
        <v>#REF!</v>
      </c>
      <c r="T86" s="229" t="e">
        <f>IF(OR('Exp Database'!S86=Lists!$G$2,'Exp Database'!S86=Lists!$G$3,'Exp Database'!S86=0),0,IF($F86=Lists!$G$2,('Exp Database'!S86/'Exp with units conversion'!$H86)*'Exp with units conversion'!$G86,'Exp Database'!S86*'Exp with units conversion'!$G86))</f>
        <v>#REF!</v>
      </c>
      <c r="U86" s="229" t="e">
        <f>IF(OR('Exp Database'!T86=Lists!$G$2,'Exp Database'!T86=Lists!$G$3,'Exp Database'!T86=0),0,IF($F86=Lists!$G$2,('Exp Database'!T86/'Exp with units conversion'!$H86)*'Exp with units conversion'!$G86,'Exp Database'!T86*'Exp with units conversion'!$G86))</f>
        <v>#REF!</v>
      </c>
      <c r="V86" s="229" t="e">
        <f>IF(OR('Exp Database'!U86=Lists!$G$2,'Exp Database'!U86=Lists!$G$3,'Exp Database'!U86=0),0,IF($F86=Lists!$G$2,('Exp Database'!U86/'Exp with units conversion'!$H86)*'Exp with units conversion'!$G86,'Exp Database'!U86*'Exp with units conversion'!$G86))</f>
        <v>#REF!</v>
      </c>
      <c r="W86" s="229" t="e">
        <f>IF(OR('Exp Database'!V86=Lists!$G$2,'Exp Database'!V86=Lists!$G$3,'Exp Database'!V86=0),0,IF($F86=Lists!$G$2,('Exp Database'!V86/'Exp with units conversion'!$H86)*'Exp with units conversion'!$G86,'Exp Database'!V86*'Exp with units conversion'!$G86))</f>
        <v>#REF!</v>
      </c>
      <c r="X86" s="229" t="e">
        <f>IF(OR('Exp Database'!W86=Lists!$G$2,'Exp Database'!W86=Lists!$G$3,'Exp Database'!W86=0),0,IF($F86=Lists!$G$2,('Exp Database'!W86/'Exp with units conversion'!$H86)*'Exp with units conversion'!$G86,'Exp Database'!W86*'Exp with units conversion'!$G86))</f>
        <v>#REF!</v>
      </c>
      <c r="Y86" s="229" t="e">
        <f>IF(OR('Exp Database'!X86=Lists!$G$2,'Exp Database'!X86=Lists!$G$3,'Exp Database'!X86=0),0,IF($F86=Lists!$G$2,('Exp Database'!X86/'Exp with units conversion'!$H86)*'Exp with units conversion'!$G86,'Exp Database'!X86*'Exp with units conversion'!$G86))</f>
        <v>#REF!</v>
      </c>
      <c r="Z86" s="229" t="e">
        <f>IF(OR('Exp Database'!Y86=Lists!$G$2,'Exp Database'!Y86=Lists!$G$3,'Exp Database'!Y86=0),0,IF($F86=Lists!$G$2,('Exp Database'!Y86/'Exp with units conversion'!$H86)*'Exp with units conversion'!$G86,'Exp Database'!Y86*'Exp with units conversion'!$G86))</f>
        <v>#REF!</v>
      </c>
      <c r="AA86" s="229" t="e">
        <f>IF(OR('Exp Database'!Z86=Lists!$G$2,'Exp Database'!Z86=Lists!$G$3,'Exp Database'!Z86=0),0,IF($F86=Lists!$G$2,('Exp Database'!Z86/'Exp with units conversion'!$H86)*'Exp with units conversion'!$G86,'Exp Database'!Z86*'Exp with units conversion'!$G86))</f>
        <v>#REF!</v>
      </c>
      <c r="AB86" s="229" t="e">
        <f>IF(OR('Exp Database'!AA86=Lists!$G$2,'Exp Database'!AA86=Lists!$G$3,'Exp Database'!AA86=0),0,IF($F86=Lists!$G$2,('Exp Database'!AA86/'Exp with units conversion'!$H86)*'Exp with units conversion'!$G86,'Exp Database'!AA86*'Exp with units conversion'!$G86))</f>
        <v>#REF!</v>
      </c>
      <c r="AC86" s="229" t="e">
        <f>IF(OR('Exp Database'!AB86=Lists!$G$2,'Exp Database'!AB86=Lists!$G$3,'Exp Database'!AB86=0),0,IF($F86=Lists!$G$2,('Exp Database'!AB86/'Exp with units conversion'!$H86)*'Exp with units conversion'!$G86,'Exp Database'!AB86*'Exp with units conversion'!$G86))</f>
        <v>#REF!</v>
      </c>
      <c r="AD86" s="229" t="e">
        <f>IF(OR('Exp Database'!AC86=Lists!$G$2,'Exp Database'!AC86=Lists!$G$3,'Exp Database'!AC86=0),0,IF($F86=Lists!$G$2,('Exp Database'!AC86/'Exp with units conversion'!$H86)*'Exp with units conversion'!$G86,'Exp Database'!AC86*'Exp with units conversion'!$G86))</f>
        <v>#REF!</v>
      </c>
      <c r="AE86" s="229" t="e">
        <f>IF(OR('Exp Database'!AD86=Lists!$G$2,'Exp Database'!AD86=Lists!$G$3,'Exp Database'!AD86=0),0,IF($F86=Lists!$G$2,('Exp Database'!AD86/'Exp with units conversion'!$H86)*'Exp with units conversion'!$G86,'Exp Database'!AD86*'Exp with units conversion'!$G86))</f>
        <v>#REF!</v>
      </c>
      <c r="AG86" t="e">
        <f t="shared" si="6"/>
        <v>#REF!</v>
      </c>
      <c r="AH86" s="229" t="e">
        <f t="shared" si="7"/>
        <v>#REF!</v>
      </c>
      <c r="AI86" s="229" t="e">
        <f t="shared" si="8"/>
        <v>#REF!</v>
      </c>
      <c r="AJ86" s="229" t="e">
        <f t="shared" si="9"/>
        <v>#REF!</v>
      </c>
    </row>
    <row r="87" spans="2:36" ht="30.75" thickBot="1" x14ac:dyDescent="0.3">
      <c r="B87" t="e">
        <f t="shared" si="5"/>
        <v>#REF!</v>
      </c>
      <c r="C87" s="169" t="e">
        <f>'Exp Database'!C87</f>
        <v>#REF!</v>
      </c>
      <c r="D87" s="169">
        <f>'Exp Database'!D87</f>
        <v>2017</v>
      </c>
      <c r="E87" s="169" t="e">
        <f>'Exp Database'!E87</f>
        <v>#REF!</v>
      </c>
      <c r="F87" s="169" t="e">
        <f>'Exp Database'!F87</f>
        <v>#REF!</v>
      </c>
      <c r="G87" s="169" t="e">
        <f>IF('Exp Database'!G87="Units ( x 1)",1,IF('Exp Database'!G87="Thousands (x 1,000)",1000,IF('Exp Database'!G87="Millions (x 1,000,000)",1000000,)))</f>
        <v>#REF!</v>
      </c>
      <c r="H87" s="170" t="e">
        <f>IF('Exp Database'!H87&gt;0,'Exp Database'!H87,'Exp Database'!J87)</f>
        <v>#REF!</v>
      </c>
      <c r="I87" s="170" t="e">
        <f>'Exp Database'!H87</f>
        <v>#REF!</v>
      </c>
      <c r="J87" s="169" t="e">
        <f>'Exp Database'!I87</f>
        <v>#REF!</v>
      </c>
      <c r="K87" s="170" t="e">
        <f>'Exp Database'!J87</f>
        <v>#REF!</v>
      </c>
      <c r="L87" s="267" t="str">
        <f>'Exp Database'!K87</f>
        <v>Synergies with health sector</v>
      </c>
      <c r="M87" s="229">
        <f>'Exp Database'!L87</f>
        <v>3.15</v>
      </c>
      <c r="N87" s="229" t="e">
        <f>IF(OR('Exp Database'!M87=Lists!$G$2,'Exp Database'!M87=Lists!$G$3,'Exp Database'!M87=0),0,IF($F87=Lists!$G$2,('Exp Database'!M87/'Exp with units conversion'!$H87)*'Exp with units conversion'!$G87,'Exp Database'!M87*'Exp with units conversion'!$G87))</f>
        <v>#REF!</v>
      </c>
      <c r="O87" s="229" t="e">
        <f>IF(OR('Exp Database'!N87=Lists!$G$2,'Exp Database'!N87=Lists!$G$3,'Exp Database'!N87=0),0,IF($F87=Lists!$G$2,('Exp Database'!N87/'Exp with units conversion'!$H87)*'Exp with units conversion'!$G87,'Exp Database'!N87*'Exp with units conversion'!$G87))</f>
        <v>#REF!</v>
      </c>
      <c r="P87" s="229" t="e">
        <f>IF(OR('Exp Database'!O87=Lists!$G$2,'Exp Database'!O87=Lists!$G$3,'Exp Database'!O87=0),0,IF($F87=Lists!$G$2,('Exp Database'!O87/'Exp with units conversion'!$H87)*'Exp with units conversion'!$G87,'Exp Database'!O87*'Exp with units conversion'!$G87))</f>
        <v>#REF!</v>
      </c>
      <c r="Q87" s="229" t="e">
        <f>IF(OR('Exp Database'!P87=Lists!$G$2,'Exp Database'!P87=Lists!$G$3,'Exp Database'!P87=0),0,IF($F87=Lists!$G$2,('Exp Database'!P87/'Exp with units conversion'!$H87)*'Exp with units conversion'!$G87,'Exp Database'!P87*'Exp with units conversion'!$G87))</f>
        <v>#REF!</v>
      </c>
      <c r="R87" s="229" t="e">
        <f>IF(OR('Exp Database'!Q87=Lists!$G$2,'Exp Database'!Q87=Lists!$G$3,'Exp Database'!Q87=0),0,IF($F87=Lists!$G$2,('Exp Database'!Q87/'Exp with units conversion'!$H87)*'Exp with units conversion'!$G87,'Exp Database'!Q87*'Exp with units conversion'!$G87))</f>
        <v>#REF!</v>
      </c>
      <c r="S87" s="229" t="e">
        <f>IF(OR('Exp Database'!R87=Lists!$G$2,'Exp Database'!R87=Lists!$G$3,'Exp Database'!R87=0),0,IF($F87=Lists!$G$2,('Exp Database'!R87/'Exp with units conversion'!$H87)*'Exp with units conversion'!$G87,'Exp Database'!R87*'Exp with units conversion'!$G87))</f>
        <v>#REF!</v>
      </c>
      <c r="T87" s="229" t="e">
        <f>IF(OR('Exp Database'!S87=Lists!$G$2,'Exp Database'!S87=Lists!$G$3,'Exp Database'!S87=0),0,IF($F87=Lists!$G$2,('Exp Database'!S87/'Exp with units conversion'!$H87)*'Exp with units conversion'!$G87,'Exp Database'!S87*'Exp with units conversion'!$G87))</f>
        <v>#REF!</v>
      </c>
      <c r="U87" s="229" t="e">
        <f>IF(OR('Exp Database'!T87=Lists!$G$2,'Exp Database'!T87=Lists!$G$3,'Exp Database'!T87=0),0,IF($F87=Lists!$G$2,('Exp Database'!T87/'Exp with units conversion'!$H87)*'Exp with units conversion'!$G87,'Exp Database'!T87*'Exp with units conversion'!$G87))</f>
        <v>#REF!</v>
      </c>
      <c r="V87" s="229" t="e">
        <f>IF(OR('Exp Database'!U87=Lists!$G$2,'Exp Database'!U87=Lists!$G$3,'Exp Database'!U87=0),0,IF($F87=Lists!$G$2,('Exp Database'!U87/'Exp with units conversion'!$H87)*'Exp with units conversion'!$G87,'Exp Database'!U87*'Exp with units conversion'!$G87))</f>
        <v>#REF!</v>
      </c>
      <c r="W87" s="229" t="e">
        <f>IF(OR('Exp Database'!V87=Lists!$G$2,'Exp Database'!V87=Lists!$G$3,'Exp Database'!V87=0),0,IF($F87=Lists!$G$2,('Exp Database'!V87/'Exp with units conversion'!$H87)*'Exp with units conversion'!$G87,'Exp Database'!V87*'Exp with units conversion'!$G87))</f>
        <v>#REF!</v>
      </c>
      <c r="X87" s="229" t="e">
        <f>IF(OR('Exp Database'!W87=Lists!$G$2,'Exp Database'!W87=Lists!$G$3,'Exp Database'!W87=0),0,IF($F87=Lists!$G$2,('Exp Database'!W87/'Exp with units conversion'!$H87)*'Exp with units conversion'!$G87,'Exp Database'!W87*'Exp with units conversion'!$G87))</f>
        <v>#REF!</v>
      </c>
      <c r="Y87" s="229" t="e">
        <f>IF(OR('Exp Database'!X87=Lists!$G$2,'Exp Database'!X87=Lists!$G$3,'Exp Database'!X87=0),0,IF($F87=Lists!$G$2,('Exp Database'!X87/'Exp with units conversion'!$H87)*'Exp with units conversion'!$G87,'Exp Database'!X87*'Exp with units conversion'!$G87))</f>
        <v>#REF!</v>
      </c>
      <c r="Z87" s="229" t="e">
        <f>IF(OR('Exp Database'!Y87=Lists!$G$2,'Exp Database'!Y87=Lists!$G$3,'Exp Database'!Y87=0),0,IF($F87=Lists!$G$2,('Exp Database'!Y87/'Exp with units conversion'!$H87)*'Exp with units conversion'!$G87,'Exp Database'!Y87*'Exp with units conversion'!$G87))</f>
        <v>#REF!</v>
      </c>
      <c r="AA87" s="229" t="e">
        <f>IF(OR('Exp Database'!Z87=Lists!$G$2,'Exp Database'!Z87=Lists!$G$3,'Exp Database'!Z87=0),0,IF($F87=Lists!$G$2,('Exp Database'!Z87/'Exp with units conversion'!$H87)*'Exp with units conversion'!$G87,'Exp Database'!Z87*'Exp with units conversion'!$G87))</f>
        <v>#REF!</v>
      </c>
      <c r="AB87" s="229" t="e">
        <f>IF(OR('Exp Database'!AA87=Lists!$G$2,'Exp Database'!AA87=Lists!$G$3,'Exp Database'!AA87=0),0,IF($F87=Lists!$G$2,('Exp Database'!AA87/'Exp with units conversion'!$H87)*'Exp with units conversion'!$G87,'Exp Database'!AA87*'Exp with units conversion'!$G87))</f>
        <v>#REF!</v>
      </c>
      <c r="AC87" s="229" t="e">
        <f>IF(OR('Exp Database'!AB87=Lists!$G$2,'Exp Database'!AB87=Lists!$G$3,'Exp Database'!AB87=0),0,IF($F87=Lists!$G$2,('Exp Database'!AB87/'Exp with units conversion'!$H87)*'Exp with units conversion'!$G87,'Exp Database'!AB87*'Exp with units conversion'!$G87))</f>
        <v>#REF!</v>
      </c>
      <c r="AD87" s="229" t="e">
        <f>IF(OR('Exp Database'!AC87=Lists!$G$2,'Exp Database'!AC87=Lists!$G$3,'Exp Database'!AC87=0),0,IF($F87=Lists!$G$2,('Exp Database'!AC87/'Exp with units conversion'!$H87)*'Exp with units conversion'!$G87,'Exp Database'!AC87*'Exp with units conversion'!$G87))</f>
        <v>#REF!</v>
      </c>
      <c r="AE87" s="229" t="e">
        <f>IF(OR('Exp Database'!AD87=Lists!$G$2,'Exp Database'!AD87=Lists!$G$3,'Exp Database'!AD87=0),0,IF($F87=Lists!$G$2,('Exp Database'!AD87/'Exp with units conversion'!$H87)*'Exp with units conversion'!$G87,'Exp Database'!AD87*'Exp with units conversion'!$G87))</f>
        <v>#REF!</v>
      </c>
      <c r="AG87" t="e">
        <f t="shared" si="6"/>
        <v>#REF!</v>
      </c>
      <c r="AH87" s="229" t="e">
        <f t="shared" si="7"/>
        <v>#REF!</v>
      </c>
      <c r="AI87" s="229" t="e">
        <f t="shared" si="8"/>
        <v>#REF!</v>
      </c>
      <c r="AJ87" s="229" t="e">
        <f t="shared" si="9"/>
        <v>#REF!</v>
      </c>
    </row>
    <row r="88" spans="2:36" ht="15.75" thickBot="1" x14ac:dyDescent="0.3">
      <c r="B88" t="e">
        <f t="shared" si="5"/>
        <v>#REF!</v>
      </c>
      <c r="C88" s="169" t="e">
        <f>'Exp Database'!C88</f>
        <v>#REF!</v>
      </c>
      <c r="D88" s="169">
        <f>'Exp Database'!D88</f>
        <v>2017</v>
      </c>
      <c r="E88" s="169" t="e">
        <f>'Exp Database'!E88</f>
        <v>#REF!</v>
      </c>
      <c r="F88" s="169" t="e">
        <f>'Exp Database'!F88</f>
        <v>#REF!</v>
      </c>
      <c r="G88" s="169" t="e">
        <f>IF('Exp Database'!G88="Units ( x 1)",1,IF('Exp Database'!G88="Thousands (x 1,000)",1000,IF('Exp Database'!G88="Millions (x 1,000,000)",1000000,)))</f>
        <v>#REF!</v>
      </c>
      <c r="H88" s="170" t="e">
        <f>IF('Exp Database'!H88&gt;0,'Exp Database'!H88,'Exp Database'!J88)</f>
        <v>#REF!</v>
      </c>
      <c r="I88" s="170" t="e">
        <f>'Exp Database'!H88</f>
        <v>#REF!</v>
      </c>
      <c r="J88" s="169" t="e">
        <f>'Exp Database'!I88</f>
        <v>#REF!</v>
      </c>
      <c r="K88" s="170" t="e">
        <f>'Exp Database'!J88</f>
        <v>#REF!</v>
      </c>
      <c r="L88" s="267">
        <f>'Exp Database'!K88</f>
        <v>0</v>
      </c>
      <c r="M88" s="229">
        <f>'Exp Database'!L88</f>
        <v>0</v>
      </c>
      <c r="N88" s="229">
        <f>IF(OR('Exp Database'!M88=Lists!$G$2,'Exp Database'!M88=Lists!$G$3,'Exp Database'!M88=0),0,IF($F88=Lists!$G$2,('Exp Database'!M88/'Exp with units conversion'!$H88)*'Exp with units conversion'!$G88,'Exp Database'!M88*'Exp with units conversion'!$G88))</f>
        <v>0</v>
      </c>
      <c r="O88" s="229">
        <f>IF(OR('Exp Database'!N88=Lists!$G$2,'Exp Database'!N88=Lists!$G$3,'Exp Database'!N88=0),0,IF($F88=Lists!$G$2,('Exp Database'!N88/'Exp with units conversion'!$H88)*'Exp with units conversion'!$G88,'Exp Database'!N88*'Exp with units conversion'!$G88))</f>
        <v>0</v>
      </c>
      <c r="P88" s="229">
        <f>IF(OR('Exp Database'!O88=Lists!$G$2,'Exp Database'!O88=Lists!$G$3,'Exp Database'!O88=0),0,IF($F88=Lists!$G$2,('Exp Database'!O88/'Exp with units conversion'!$H88)*'Exp with units conversion'!$G88,'Exp Database'!O88*'Exp with units conversion'!$G88))</f>
        <v>0</v>
      </c>
      <c r="Q88" s="229">
        <f>IF(OR('Exp Database'!P88=Lists!$G$2,'Exp Database'!P88=Lists!$G$3,'Exp Database'!P88=0),0,IF($F88=Lists!$G$2,('Exp Database'!P88/'Exp with units conversion'!$H88)*'Exp with units conversion'!$G88,'Exp Database'!P88*'Exp with units conversion'!$G88))</f>
        <v>0</v>
      </c>
      <c r="R88" s="229">
        <f>IF(OR('Exp Database'!Q88=Lists!$G$2,'Exp Database'!Q88=Lists!$G$3,'Exp Database'!Q88=0),0,IF($F88=Lists!$G$2,('Exp Database'!Q88/'Exp with units conversion'!$H88)*'Exp with units conversion'!$G88,'Exp Database'!Q88*'Exp with units conversion'!$G88))</f>
        <v>0</v>
      </c>
      <c r="S88" s="229">
        <f>IF(OR('Exp Database'!R88=Lists!$G$2,'Exp Database'!R88=Lists!$G$3,'Exp Database'!R88=0),0,IF($F88=Lists!$G$2,('Exp Database'!R88/'Exp with units conversion'!$H88)*'Exp with units conversion'!$G88,'Exp Database'!R88*'Exp with units conversion'!$G88))</f>
        <v>0</v>
      </c>
      <c r="T88" s="229">
        <f>IF(OR('Exp Database'!S88=Lists!$G$2,'Exp Database'!S88=Lists!$G$3,'Exp Database'!S88=0),0,IF($F88=Lists!$G$2,('Exp Database'!S88/'Exp with units conversion'!$H88)*'Exp with units conversion'!$G88,'Exp Database'!S88*'Exp with units conversion'!$G88))</f>
        <v>0</v>
      </c>
      <c r="U88" s="229">
        <f>IF(OR('Exp Database'!T88=Lists!$G$2,'Exp Database'!T88=Lists!$G$3,'Exp Database'!T88=0),0,IF($F88=Lists!$G$2,('Exp Database'!T88/'Exp with units conversion'!$H88)*'Exp with units conversion'!$G88,'Exp Database'!T88*'Exp with units conversion'!$G88))</f>
        <v>0</v>
      </c>
      <c r="V88" s="229">
        <f>IF(OR('Exp Database'!U88=Lists!$G$2,'Exp Database'!U88=Lists!$G$3,'Exp Database'!U88=0),0,IF($F88=Lists!$G$2,('Exp Database'!U88/'Exp with units conversion'!$H88)*'Exp with units conversion'!$G88,'Exp Database'!U88*'Exp with units conversion'!$G88))</f>
        <v>0</v>
      </c>
      <c r="W88" s="229">
        <f>IF(OR('Exp Database'!V88=Lists!$G$2,'Exp Database'!V88=Lists!$G$3,'Exp Database'!V88=0),0,IF($F88=Lists!$G$2,('Exp Database'!V88/'Exp with units conversion'!$H88)*'Exp with units conversion'!$G88,'Exp Database'!V88*'Exp with units conversion'!$G88))</f>
        <v>0</v>
      </c>
      <c r="X88" s="229">
        <f>IF(OR('Exp Database'!W88=Lists!$G$2,'Exp Database'!W88=Lists!$G$3,'Exp Database'!W88=0),0,IF($F88=Lists!$G$2,('Exp Database'!W88/'Exp with units conversion'!$H88)*'Exp with units conversion'!$G88,'Exp Database'!W88*'Exp with units conversion'!$G88))</f>
        <v>0</v>
      </c>
      <c r="Y88" s="229">
        <f>IF(OR('Exp Database'!X88=Lists!$G$2,'Exp Database'!X88=Lists!$G$3,'Exp Database'!X88=0),0,IF($F88=Lists!$G$2,('Exp Database'!X88/'Exp with units conversion'!$H88)*'Exp with units conversion'!$G88,'Exp Database'!X88*'Exp with units conversion'!$G88))</f>
        <v>0</v>
      </c>
      <c r="Z88" s="229">
        <f>IF(OR('Exp Database'!Y88=Lists!$G$2,'Exp Database'!Y88=Lists!$G$3,'Exp Database'!Y88=0),0,IF($F88=Lists!$G$2,('Exp Database'!Y88/'Exp with units conversion'!$H88)*'Exp with units conversion'!$G88,'Exp Database'!Y88*'Exp with units conversion'!$G88))</f>
        <v>0</v>
      </c>
      <c r="AA88" s="229">
        <f>IF(OR('Exp Database'!Z88=Lists!$G$2,'Exp Database'!Z88=Lists!$G$3,'Exp Database'!Z88=0),0,IF($F88=Lists!$G$2,('Exp Database'!Z88/'Exp with units conversion'!$H88)*'Exp with units conversion'!$G88,'Exp Database'!Z88*'Exp with units conversion'!$G88))</f>
        <v>0</v>
      </c>
      <c r="AB88" s="229">
        <f>IF(OR('Exp Database'!AA88=Lists!$G$2,'Exp Database'!AA88=Lists!$G$3,'Exp Database'!AA88=0),0,IF($F88=Lists!$G$2,('Exp Database'!AA88/'Exp with units conversion'!$H88)*'Exp with units conversion'!$G88,'Exp Database'!AA88*'Exp with units conversion'!$G88))</f>
        <v>0</v>
      </c>
      <c r="AC88" s="229">
        <f>IF(OR('Exp Database'!AB88=Lists!$G$2,'Exp Database'!AB88=Lists!$G$3,'Exp Database'!AB88=0),0,IF($F88=Lists!$G$2,('Exp Database'!AB88/'Exp with units conversion'!$H88)*'Exp with units conversion'!$G88,'Exp Database'!AB88*'Exp with units conversion'!$G88))</f>
        <v>0</v>
      </c>
      <c r="AD88" s="229">
        <f>IF(OR('Exp Database'!AC88=Lists!$G$2,'Exp Database'!AC88=Lists!$G$3,'Exp Database'!AC88=0),0,IF($F88=Lists!$G$2,('Exp Database'!AC88/'Exp with units conversion'!$H88)*'Exp with units conversion'!$G88,'Exp Database'!AC88*'Exp with units conversion'!$G88))</f>
        <v>0</v>
      </c>
      <c r="AE88" s="229">
        <f>IF(OR('Exp Database'!AD88=Lists!$G$2,'Exp Database'!AD88=Lists!$G$3,'Exp Database'!AD88=0),0,IF($F88=Lists!$G$2,('Exp Database'!AD88/'Exp with units conversion'!$H88)*'Exp with units conversion'!$G88,'Exp Database'!AD88*'Exp with units conversion'!$G88))</f>
        <v>0</v>
      </c>
      <c r="AG88">
        <f t="shared" si="6"/>
        <v>1</v>
      </c>
      <c r="AH88" s="229">
        <f t="shared" si="7"/>
        <v>1</v>
      </c>
      <c r="AI88" s="229">
        <f t="shared" si="8"/>
        <v>1</v>
      </c>
      <c r="AJ88" s="229">
        <f t="shared" si="9"/>
        <v>1</v>
      </c>
    </row>
    <row r="89" spans="2:36" ht="30.75" thickBot="1" x14ac:dyDescent="0.3">
      <c r="B89" t="e">
        <f t="shared" si="5"/>
        <v>#REF!</v>
      </c>
      <c r="C89" s="169" t="e">
        <f>'Exp Database'!C89</f>
        <v>#REF!</v>
      </c>
      <c r="D89" s="169">
        <f>'Exp Database'!D89</f>
        <v>2017</v>
      </c>
      <c r="E89" s="169" t="e">
        <f>'Exp Database'!E89</f>
        <v>#REF!</v>
      </c>
      <c r="F89" s="169" t="e">
        <f>'Exp Database'!F89</f>
        <v>#REF!</v>
      </c>
      <c r="G89" s="169" t="e">
        <f>IF('Exp Database'!G89="Units ( x 1)",1,IF('Exp Database'!G89="Thousands (x 1,000)",1000,IF('Exp Database'!G89="Millions (x 1,000,000)",1000000,)))</f>
        <v>#REF!</v>
      </c>
      <c r="H89" s="170" t="e">
        <f>IF('Exp Database'!H89&gt;0,'Exp Database'!H89,'Exp Database'!J89)</f>
        <v>#REF!</v>
      </c>
      <c r="I89" s="170" t="e">
        <f>'Exp Database'!H89</f>
        <v>#REF!</v>
      </c>
      <c r="J89" s="169" t="e">
        <f>'Exp Database'!I89</f>
        <v>#REF!</v>
      </c>
      <c r="K89" s="170" t="e">
        <f>'Exp Database'!J89</f>
        <v>#REF!</v>
      </c>
      <c r="L89" s="267" t="str">
        <f>'Exp Database'!K89</f>
        <v>Gender programmes</v>
      </c>
      <c r="M89" s="229">
        <f>'Exp Database'!L89</f>
        <v>4</v>
      </c>
      <c r="N89" s="229" t="e">
        <f>IF(OR('Exp Database'!M89=Lists!$G$2,'Exp Database'!M89=Lists!$G$3,'Exp Database'!M89=0),0,IF($F89=Lists!$G$2,('Exp Database'!M89/'Exp with units conversion'!$H89)*'Exp with units conversion'!$G89,'Exp Database'!M89*'Exp with units conversion'!$G89))</f>
        <v>#REF!</v>
      </c>
      <c r="O89" s="229" t="e">
        <f>IF(OR('Exp Database'!N89=Lists!$G$2,'Exp Database'!N89=Lists!$G$3,'Exp Database'!N89=0),0,IF($F89=Lists!$G$2,('Exp Database'!N89/'Exp with units conversion'!$H89)*'Exp with units conversion'!$G89,'Exp Database'!N89*'Exp with units conversion'!$G89))</f>
        <v>#REF!</v>
      </c>
      <c r="P89" s="229" t="e">
        <f>IF(OR('Exp Database'!O89=Lists!$G$2,'Exp Database'!O89=Lists!$G$3,'Exp Database'!O89=0),0,IF($F89=Lists!$G$2,('Exp Database'!O89/'Exp with units conversion'!$H89)*'Exp with units conversion'!$G89,'Exp Database'!O89*'Exp with units conversion'!$G89))</f>
        <v>#REF!</v>
      </c>
      <c r="Q89" s="229" t="e">
        <f>IF(OR('Exp Database'!P89=Lists!$G$2,'Exp Database'!P89=Lists!$G$3,'Exp Database'!P89=0),0,IF($F89=Lists!$G$2,('Exp Database'!P89/'Exp with units conversion'!$H89)*'Exp with units conversion'!$G89,'Exp Database'!P89*'Exp with units conversion'!$G89))</f>
        <v>#REF!</v>
      </c>
      <c r="R89" s="229" t="e">
        <f>IF(OR('Exp Database'!Q89=Lists!$G$2,'Exp Database'!Q89=Lists!$G$3,'Exp Database'!Q89=0),0,IF($F89=Lists!$G$2,('Exp Database'!Q89/'Exp with units conversion'!$H89)*'Exp with units conversion'!$G89,'Exp Database'!Q89*'Exp with units conversion'!$G89))</f>
        <v>#REF!</v>
      </c>
      <c r="S89" s="229" t="e">
        <f>IF(OR('Exp Database'!R89=Lists!$G$2,'Exp Database'!R89=Lists!$G$3,'Exp Database'!R89=0),0,IF($F89=Lists!$G$2,('Exp Database'!R89/'Exp with units conversion'!$H89)*'Exp with units conversion'!$G89,'Exp Database'!R89*'Exp with units conversion'!$G89))</f>
        <v>#REF!</v>
      </c>
      <c r="T89" s="229" t="e">
        <f>IF(OR('Exp Database'!S89=Lists!$G$2,'Exp Database'!S89=Lists!$G$3,'Exp Database'!S89=0),0,IF($F89=Lists!$G$2,('Exp Database'!S89/'Exp with units conversion'!$H89)*'Exp with units conversion'!$G89,'Exp Database'!S89*'Exp with units conversion'!$G89))</f>
        <v>#REF!</v>
      </c>
      <c r="U89" s="229" t="e">
        <f>IF(OR('Exp Database'!T89=Lists!$G$2,'Exp Database'!T89=Lists!$G$3,'Exp Database'!T89=0),0,IF($F89=Lists!$G$2,('Exp Database'!T89/'Exp with units conversion'!$H89)*'Exp with units conversion'!$G89,'Exp Database'!T89*'Exp with units conversion'!$G89))</f>
        <v>#REF!</v>
      </c>
      <c r="V89" s="229" t="e">
        <f>IF(OR('Exp Database'!U89=Lists!$G$2,'Exp Database'!U89=Lists!$G$3,'Exp Database'!U89=0),0,IF($F89=Lists!$G$2,('Exp Database'!U89/'Exp with units conversion'!$H89)*'Exp with units conversion'!$G89,'Exp Database'!U89*'Exp with units conversion'!$G89))</f>
        <v>#REF!</v>
      </c>
      <c r="W89" s="229" t="e">
        <f>IF(OR('Exp Database'!V89=Lists!$G$2,'Exp Database'!V89=Lists!$G$3,'Exp Database'!V89=0),0,IF($F89=Lists!$G$2,('Exp Database'!V89/'Exp with units conversion'!$H89)*'Exp with units conversion'!$G89,'Exp Database'!V89*'Exp with units conversion'!$G89))</f>
        <v>#REF!</v>
      </c>
      <c r="X89" s="229" t="e">
        <f>IF(OR('Exp Database'!W89=Lists!$G$2,'Exp Database'!W89=Lists!$G$3,'Exp Database'!W89=0),0,IF($F89=Lists!$G$2,('Exp Database'!W89/'Exp with units conversion'!$H89)*'Exp with units conversion'!$G89,'Exp Database'!W89*'Exp with units conversion'!$G89))</f>
        <v>#REF!</v>
      </c>
      <c r="Y89" s="229" t="e">
        <f>IF(OR('Exp Database'!X89=Lists!$G$2,'Exp Database'!X89=Lists!$G$3,'Exp Database'!X89=0),0,IF($F89=Lists!$G$2,('Exp Database'!X89/'Exp with units conversion'!$H89)*'Exp with units conversion'!$G89,'Exp Database'!X89*'Exp with units conversion'!$G89))</f>
        <v>#REF!</v>
      </c>
      <c r="Z89" s="229" t="e">
        <f>IF(OR('Exp Database'!Y89=Lists!$G$2,'Exp Database'!Y89=Lists!$G$3,'Exp Database'!Y89=0),0,IF($F89=Lists!$G$2,('Exp Database'!Y89/'Exp with units conversion'!$H89)*'Exp with units conversion'!$G89,'Exp Database'!Y89*'Exp with units conversion'!$G89))</f>
        <v>#REF!</v>
      </c>
      <c r="AA89" s="229" t="e">
        <f>IF(OR('Exp Database'!Z89=Lists!$G$2,'Exp Database'!Z89=Lists!$G$3,'Exp Database'!Z89=0),0,IF($F89=Lists!$G$2,('Exp Database'!Z89/'Exp with units conversion'!$H89)*'Exp with units conversion'!$G89,'Exp Database'!Z89*'Exp with units conversion'!$G89))</f>
        <v>#REF!</v>
      </c>
      <c r="AB89" s="229" t="e">
        <f>IF(OR('Exp Database'!AA89=Lists!$G$2,'Exp Database'!AA89=Lists!$G$3,'Exp Database'!AA89=0),0,IF($F89=Lists!$G$2,('Exp Database'!AA89/'Exp with units conversion'!$H89)*'Exp with units conversion'!$G89,'Exp Database'!AA89*'Exp with units conversion'!$G89))</f>
        <v>#REF!</v>
      </c>
      <c r="AC89" s="229" t="e">
        <f>IF(OR('Exp Database'!AB89=Lists!$G$2,'Exp Database'!AB89=Lists!$G$3,'Exp Database'!AB89=0),0,IF($F89=Lists!$G$2,('Exp Database'!AB89/'Exp with units conversion'!$H89)*'Exp with units conversion'!$G89,'Exp Database'!AB89*'Exp with units conversion'!$G89))</f>
        <v>#REF!</v>
      </c>
      <c r="AD89" s="229" t="e">
        <f>IF(OR('Exp Database'!AC89=Lists!$G$2,'Exp Database'!AC89=Lists!$G$3,'Exp Database'!AC89=0),0,IF($F89=Lists!$G$2,('Exp Database'!AC89/'Exp with units conversion'!$H89)*'Exp with units conversion'!$G89,'Exp Database'!AC89*'Exp with units conversion'!$G89))</f>
        <v>#REF!</v>
      </c>
      <c r="AE89" s="229" t="e">
        <f>IF(OR('Exp Database'!AD89=Lists!$G$2,'Exp Database'!AD89=Lists!$G$3,'Exp Database'!AD89=0),0,IF($F89=Lists!$G$2,('Exp Database'!AD89/'Exp with units conversion'!$H89)*'Exp with units conversion'!$G89,'Exp Database'!AD89*'Exp with units conversion'!$G89))</f>
        <v>#REF!</v>
      </c>
      <c r="AG89" t="e">
        <f t="shared" si="6"/>
        <v>#REF!</v>
      </c>
      <c r="AH89" s="229" t="e">
        <f t="shared" si="7"/>
        <v>#REF!</v>
      </c>
      <c r="AI89" s="229" t="e">
        <f t="shared" si="8"/>
        <v>#REF!</v>
      </c>
      <c r="AJ89" s="229" t="e">
        <f t="shared" si="9"/>
        <v>#REF!</v>
      </c>
    </row>
    <row r="90" spans="2:36" ht="15.75" thickBot="1" x14ac:dyDescent="0.3">
      <c r="B90" t="e">
        <f t="shared" si="5"/>
        <v>#REF!</v>
      </c>
      <c r="C90" s="169" t="e">
        <f>'Exp Database'!C90</f>
        <v>#REF!</v>
      </c>
      <c r="D90" s="169">
        <f>'Exp Database'!D90</f>
        <v>2017</v>
      </c>
      <c r="E90" s="169" t="e">
        <f>'Exp Database'!E90</f>
        <v>#REF!</v>
      </c>
      <c r="F90" s="169" t="e">
        <f>'Exp Database'!F90</f>
        <v>#REF!</v>
      </c>
      <c r="G90" s="169" t="e">
        <f>IF('Exp Database'!G90="Units ( x 1)",1,IF('Exp Database'!G90="Thousands (x 1,000)",1000,IF('Exp Database'!G90="Millions (x 1,000,000)",1000000,)))</f>
        <v>#REF!</v>
      </c>
      <c r="H90" s="170" t="e">
        <f>IF('Exp Database'!H90&gt;0,'Exp Database'!H90,'Exp Database'!J90)</f>
        <v>#REF!</v>
      </c>
      <c r="I90" s="170" t="e">
        <f>'Exp Database'!H90</f>
        <v>#REF!</v>
      </c>
      <c r="J90" s="169" t="e">
        <f>'Exp Database'!I90</f>
        <v>#REF!</v>
      </c>
      <c r="K90" s="170" t="e">
        <f>'Exp Database'!J90</f>
        <v>#REF!</v>
      </c>
      <c r="L90" s="267">
        <f>'Exp Database'!K90</f>
        <v>0</v>
      </c>
      <c r="M90" s="229">
        <f>'Exp Database'!L90</f>
        <v>0</v>
      </c>
      <c r="N90" s="229">
        <f>IF(OR('Exp Database'!M90=Lists!$G$2,'Exp Database'!M90=Lists!$G$3,'Exp Database'!M90=0),0,IF($F90=Lists!$G$2,('Exp Database'!M90/'Exp with units conversion'!$H90)*'Exp with units conversion'!$G90,'Exp Database'!M90*'Exp with units conversion'!$G90))</f>
        <v>0</v>
      </c>
      <c r="O90" s="229">
        <f>IF(OR('Exp Database'!N90=Lists!$G$2,'Exp Database'!N90=Lists!$G$3,'Exp Database'!N90=0),0,IF($F90=Lists!$G$2,('Exp Database'!N90/'Exp with units conversion'!$H90)*'Exp with units conversion'!$G90,'Exp Database'!N90*'Exp with units conversion'!$G90))</f>
        <v>0</v>
      </c>
      <c r="P90" s="229">
        <f>IF(OR('Exp Database'!O90=Lists!$G$2,'Exp Database'!O90=Lists!$G$3,'Exp Database'!O90=0),0,IF($F90=Lists!$G$2,('Exp Database'!O90/'Exp with units conversion'!$H90)*'Exp with units conversion'!$G90,'Exp Database'!O90*'Exp with units conversion'!$G90))</f>
        <v>0</v>
      </c>
      <c r="Q90" s="229">
        <f>IF(OR('Exp Database'!P90=Lists!$G$2,'Exp Database'!P90=Lists!$G$3,'Exp Database'!P90=0),0,IF($F90=Lists!$G$2,('Exp Database'!P90/'Exp with units conversion'!$H90)*'Exp with units conversion'!$G90,'Exp Database'!P90*'Exp with units conversion'!$G90))</f>
        <v>0</v>
      </c>
      <c r="R90" s="229">
        <f>IF(OR('Exp Database'!Q90=Lists!$G$2,'Exp Database'!Q90=Lists!$G$3,'Exp Database'!Q90=0),0,IF($F90=Lists!$G$2,('Exp Database'!Q90/'Exp with units conversion'!$H90)*'Exp with units conversion'!$G90,'Exp Database'!Q90*'Exp with units conversion'!$G90))</f>
        <v>0</v>
      </c>
      <c r="S90" s="229">
        <f>IF(OR('Exp Database'!R90=Lists!$G$2,'Exp Database'!R90=Lists!$G$3,'Exp Database'!R90=0),0,IF($F90=Lists!$G$2,('Exp Database'!R90/'Exp with units conversion'!$H90)*'Exp with units conversion'!$G90,'Exp Database'!R90*'Exp with units conversion'!$G90))</f>
        <v>0</v>
      </c>
      <c r="T90" s="229">
        <f>IF(OR('Exp Database'!S90=Lists!$G$2,'Exp Database'!S90=Lists!$G$3,'Exp Database'!S90=0),0,IF($F90=Lists!$G$2,('Exp Database'!S90/'Exp with units conversion'!$H90)*'Exp with units conversion'!$G90,'Exp Database'!S90*'Exp with units conversion'!$G90))</f>
        <v>0</v>
      </c>
      <c r="U90" s="229">
        <f>IF(OR('Exp Database'!T90=Lists!$G$2,'Exp Database'!T90=Lists!$G$3,'Exp Database'!T90=0),0,IF($F90=Lists!$G$2,('Exp Database'!T90/'Exp with units conversion'!$H90)*'Exp with units conversion'!$G90,'Exp Database'!T90*'Exp with units conversion'!$G90))</f>
        <v>0</v>
      </c>
      <c r="V90" s="229">
        <f>IF(OR('Exp Database'!U90=Lists!$G$2,'Exp Database'!U90=Lists!$G$3,'Exp Database'!U90=0),0,IF($F90=Lists!$G$2,('Exp Database'!U90/'Exp with units conversion'!$H90)*'Exp with units conversion'!$G90,'Exp Database'!U90*'Exp with units conversion'!$G90))</f>
        <v>0</v>
      </c>
      <c r="W90" s="229">
        <f>IF(OR('Exp Database'!V90=Lists!$G$2,'Exp Database'!V90=Lists!$G$3,'Exp Database'!V90=0),0,IF($F90=Lists!$G$2,('Exp Database'!V90/'Exp with units conversion'!$H90)*'Exp with units conversion'!$G90,'Exp Database'!V90*'Exp with units conversion'!$G90))</f>
        <v>0</v>
      </c>
      <c r="X90" s="229">
        <f>IF(OR('Exp Database'!W90=Lists!$G$2,'Exp Database'!W90=Lists!$G$3,'Exp Database'!W90=0),0,IF($F90=Lists!$G$2,('Exp Database'!W90/'Exp with units conversion'!$H90)*'Exp with units conversion'!$G90,'Exp Database'!W90*'Exp with units conversion'!$G90))</f>
        <v>0</v>
      </c>
      <c r="Y90" s="229">
        <f>IF(OR('Exp Database'!X90=Lists!$G$2,'Exp Database'!X90=Lists!$G$3,'Exp Database'!X90=0),0,IF($F90=Lists!$G$2,('Exp Database'!X90/'Exp with units conversion'!$H90)*'Exp with units conversion'!$G90,'Exp Database'!X90*'Exp with units conversion'!$G90))</f>
        <v>0</v>
      </c>
      <c r="Z90" s="229">
        <f>IF(OR('Exp Database'!Y90=Lists!$G$2,'Exp Database'!Y90=Lists!$G$3,'Exp Database'!Y90=0),0,IF($F90=Lists!$G$2,('Exp Database'!Y90/'Exp with units conversion'!$H90)*'Exp with units conversion'!$G90,'Exp Database'!Y90*'Exp with units conversion'!$G90))</f>
        <v>0</v>
      </c>
      <c r="AA90" s="229">
        <f>IF(OR('Exp Database'!Z90=Lists!$G$2,'Exp Database'!Z90=Lists!$G$3,'Exp Database'!Z90=0),0,IF($F90=Lists!$G$2,('Exp Database'!Z90/'Exp with units conversion'!$H90)*'Exp with units conversion'!$G90,'Exp Database'!Z90*'Exp with units conversion'!$G90))</f>
        <v>0</v>
      </c>
      <c r="AB90" s="229">
        <f>IF(OR('Exp Database'!AA90=Lists!$G$2,'Exp Database'!AA90=Lists!$G$3,'Exp Database'!AA90=0),0,IF($F90=Lists!$G$2,('Exp Database'!AA90/'Exp with units conversion'!$H90)*'Exp with units conversion'!$G90,'Exp Database'!AA90*'Exp with units conversion'!$G90))</f>
        <v>0</v>
      </c>
      <c r="AC90" s="229">
        <f>IF(OR('Exp Database'!AB90=Lists!$G$2,'Exp Database'!AB90=Lists!$G$3,'Exp Database'!AB90=0),0,IF($F90=Lists!$G$2,('Exp Database'!AB90/'Exp with units conversion'!$H90)*'Exp with units conversion'!$G90,'Exp Database'!AB90*'Exp with units conversion'!$G90))</f>
        <v>0</v>
      </c>
      <c r="AD90" s="229">
        <f>IF(OR('Exp Database'!AC90=Lists!$G$2,'Exp Database'!AC90=Lists!$G$3,'Exp Database'!AC90=0),0,IF($F90=Lists!$G$2,('Exp Database'!AC90/'Exp with units conversion'!$H90)*'Exp with units conversion'!$G90,'Exp Database'!AC90*'Exp with units conversion'!$G90))</f>
        <v>0</v>
      </c>
      <c r="AE90" s="229">
        <f>IF(OR('Exp Database'!AD90=Lists!$G$2,'Exp Database'!AD90=Lists!$G$3,'Exp Database'!AD90=0),0,IF($F90=Lists!$G$2,('Exp Database'!AD90/'Exp with units conversion'!$H90)*'Exp with units conversion'!$G90,'Exp Database'!AD90*'Exp with units conversion'!$G90))</f>
        <v>0</v>
      </c>
      <c r="AG90">
        <f t="shared" si="6"/>
        <v>1</v>
      </c>
      <c r="AH90" s="229">
        <f t="shared" si="7"/>
        <v>1</v>
      </c>
      <c r="AI90" s="229">
        <f t="shared" si="8"/>
        <v>1</v>
      </c>
      <c r="AJ90" s="229">
        <f t="shared" si="9"/>
        <v>1</v>
      </c>
    </row>
    <row r="91" spans="2:36" ht="45.75" thickBot="1" x14ac:dyDescent="0.3">
      <c r="B91" t="e">
        <f t="shared" si="5"/>
        <v>#REF!</v>
      </c>
      <c r="C91" s="169" t="e">
        <f>'Exp Database'!C91</f>
        <v>#REF!</v>
      </c>
      <c r="D91" s="169">
        <f>'Exp Database'!D91</f>
        <v>2017</v>
      </c>
      <c r="E91" s="169" t="e">
        <f>'Exp Database'!E91</f>
        <v>#REF!</v>
      </c>
      <c r="F91" s="169" t="e">
        <f>'Exp Database'!F91</f>
        <v>#REF!</v>
      </c>
      <c r="G91" s="169" t="e">
        <f>IF('Exp Database'!G91="Units ( x 1)",1,IF('Exp Database'!G91="Thousands (x 1,000)",1000,IF('Exp Database'!G91="Millions (x 1,000,000)",1000000,)))</f>
        <v>#REF!</v>
      </c>
      <c r="H91" s="170" t="e">
        <f>IF('Exp Database'!H91&gt;0,'Exp Database'!H91,'Exp Database'!J91)</f>
        <v>#REF!</v>
      </c>
      <c r="I91" s="170" t="e">
        <f>'Exp Database'!H91</f>
        <v>#REF!</v>
      </c>
      <c r="J91" s="169" t="e">
        <f>'Exp Database'!I91</f>
        <v>#REF!</v>
      </c>
      <c r="K91" s="170" t="e">
        <f>'Exp Database'!J91</f>
        <v>#REF!</v>
      </c>
      <c r="L91" s="267" t="str">
        <f>'Exp Database'!K91</f>
        <v>Programmes for children and adolescents</v>
      </c>
      <c r="M91" s="229">
        <f>'Exp Database'!L91</f>
        <v>5</v>
      </c>
      <c r="N91" s="229" t="e">
        <f>IF(OR('Exp Database'!M91=Lists!$G$2,'Exp Database'!M91=Lists!$G$3,'Exp Database'!M91=0),0,IF($F91=Lists!$G$2,('Exp Database'!M91/'Exp with units conversion'!$H91)*'Exp with units conversion'!$G91,'Exp Database'!M91*'Exp with units conversion'!$G91))</f>
        <v>#REF!</v>
      </c>
      <c r="O91" s="229" t="e">
        <f>IF(OR('Exp Database'!N91=Lists!$G$2,'Exp Database'!N91=Lists!$G$3,'Exp Database'!N91=0),0,IF($F91=Lists!$G$2,('Exp Database'!N91/'Exp with units conversion'!$H91)*'Exp with units conversion'!$G91,'Exp Database'!N91*'Exp with units conversion'!$G91))</f>
        <v>#REF!</v>
      </c>
      <c r="P91" s="229" t="e">
        <f>IF(OR('Exp Database'!O91=Lists!$G$2,'Exp Database'!O91=Lists!$G$3,'Exp Database'!O91=0),0,IF($F91=Lists!$G$2,('Exp Database'!O91/'Exp with units conversion'!$H91)*'Exp with units conversion'!$G91,'Exp Database'!O91*'Exp with units conversion'!$G91))</f>
        <v>#REF!</v>
      </c>
      <c r="Q91" s="229" t="e">
        <f>IF(OR('Exp Database'!P91=Lists!$G$2,'Exp Database'!P91=Lists!$G$3,'Exp Database'!P91=0),0,IF($F91=Lists!$G$2,('Exp Database'!P91/'Exp with units conversion'!$H91)*'Exp with units conversion'!$G91,'Exp Database'!P91*'Exp with units conversion'!$G91))</f>
        <v>#REF!</v>
      </c>
      <c r="R91" s="229" t="e">
        <f>IF(OR('Exp Database'!Q91=Lists!$G$2,'Exp Database'!Q91=Lists!$G$3,'Exp Database'!Q91=0),0,IF($F91=Lists!$G$2,('Exp Database'!Q91/'Exp with units conversion'!$H91)*'Exp with units conversion'!$G91,'Exp Database'!Q91*'Exp with units conversion'!$G91))</f>
        <v>#REF!</v>
      </c>
      <c r="S91" s="229" t="e">
        <f>IF(OR('Exp Database'!R91=Lists!$G$2,'Exp Database'!R91=Lists!$G$3,'Exp Database'!R91=0),0,IF($F91=Lists!$G$2,('Exp Database'!R91/'Exp with units conversion'!$H91)*'Exp with units conversion'!$G91,'Exp Database'!R91*'Exp with units conversion'!$G91))</f>
        <v>#REF!</v>
      </c>
      <c r="T91" s="229" t="e">
        <f>IF(OR('Exp Database'!S91=Lists!$G$2,'Exp Database'!S91=Lists!$G$3,'Exp Database'!S91=0),0,IF($F91=Lists!$G$2,('Exp Database'!S91/'Exp with units conversion'!$H91)*'Exp with units conversion'!$G91,'Exp Database'!S91*'Exp with units conversion'!$G91))</f>
        <v>#REF!</v>
      </c>
      <c r="U91" s="229" t="e">
        <f>IF(OR('Exp Database'!T91=Lists!$G$2,'Exp Database'!T91=Lists!$G$3,'Exp Database'!T91=0),0,IF($F91=Lists!$G$2,('Exp Database'!T91/'Exp with units conversion'!$H91)*'Exp with units conversion'!$G91,'Exp Database'!T91*'Exp with units conversion'!$G91))</f>
        <v>#REF!</v>
      </c>
      <c r="V91" s="229" t="e">
        <f>IF(OR('Exp Database'!U91=Lists!$G$2,'Exp Database'!U91=Lists!$G$3,'Exp Database'!U91=0),0,IF($F91=Lists!$G$2,('Exp Database'!U91/'Exp with units conversion'!$H91)*'Exp with units conversion'!$G91,'Exp Database'!U91*'Exp with units conversion'!$G91))</f>
        <v>#REF!</v>
      </c>
      <c r="W91" s="229" t="e">
        <f>IF(OR('Exp Database'!V91=Lists!$G$2,'Exp Database'!V91=Lists!$G$3,'Exp Database'!V91=0),0,IF($F91=Lists!$G$2,('Exp Database'!V91/'Exp with units conversion'!$H91)*'Exp with units conversion'!$G91,'Exp Database'!V91*'Exp with units conversion'!$G91))</f>
        <v>#REF!</v>
      </c>
      <c r="X91" s="229" t="e">
        <f>IF(OR('Exp Database'!W91=Lists!$G$2,'Exp Database'!W91=Lists!$G$3,'Exp Database'!W91=0),0,IF($F91=Lists!$G$2,('Exp Database'!W91/'Exp with units conversion'!$H91)*'Exp with units conversion'!$G91,'Exp Database'!W91*'Exp with units conversion'!$G91))</f>
        <v>#REF!</v>
      </c>
      <c r="Y91" s="229" t="e">
        <f>IF(OR('Exp Database'!X91=Lists!$G$2,'Exp Database'!X91=Lists!$G$3,'Exp Database'!X91=0),0,IF($F91=Lists!$G$2,('Exp Database'!X91/'Exp with units conversion'!$H91)*'Exp with units conversion'!$G91,'Exp Database'!X91*'Exp with units conversion'!$G91))</f>
        <v>#REF!</v>
      </c>
      <c r="Z91" s="229" t="e">
        <f>IF(OR('Exp Database'!Y91=Lists!$G$2,'Exp Database'!Y91=Lists!$G$3,'Exp Database'!Y91=0),0,IF($F91=Lists!$G$2,('Exp Database'!Y91/'Exp with units conversion'!$H91)*'Exp with units conversion'!$G91,'Exp Database'!Y91*'Exp with units conversion'!$G91))</f>
        <v>#REF!</v>
      </c>
      <c r="AA91" s="229" t="e">
        <f>IF(OR('Exp Database'!Z91=Lists!$G$2,'Exp Database'!Z91=Lists!$G$3,'Exp Database'!Z91=0),0,IF($F91=Lists!$G$2,('Exp Database'!Z91/'Exp with units conversion'!$H91)*'Exp with units conversion'!$G91,'Exp Database'!Z91*'Exp with units conversion'!$G91))</f>
        <v>#REF!</v>
      </c>
      <c r="AB91" s="229" t="e">
        <f>IF(OR('Exp Database'!AA91=Lists!$G$2,'Exp Database'!AA91=Lists!$G$3,'Exp Database'!AA91=0),0,IF($F91=Lists!$G$2,('Exp Database'!AA91/'Exp with units conversion'!$H91)*'Exp with units conversion'!$G91,'Exp Database'!AA91*'Exp with units conversion'!$G91))</f>
        <v>#REF!</v>
      </c>
      <c r="AC91" s="229" t="e">
        <f>IF(OR('Exp Database'!AB91=Lists!$G$2,'Exp Database'!AB91=Lists!$G$3,'Exp Database'!AB91=0),0,IF($F91=Lists!$G$2,('Exp Database'!AB91/'Exp with units conversion'!$H91)*'Exp with units conversion'!$G91,'Exp Database'!AB91*'Exp with units conversion'!$G91))</f>
        <v>#REF!</v>
      </c>
      <c r="AD91" s="229" t="e">
        <f>IF(OR('Exp Database'!AC91=Lists!$G$2,'Exp Database'!AC91=Lists!$G$3,'Exp Database'!AC91=0),0,IF($F91=Lists!$G$2,('Exp Database'!AC91/'Exp with units conversion'!$H91)*'Exp with units conversion'!$G91,'Exp Database'!AC91*'Exp with units conversion'!$G91))</f>
        <v>#REF!</v>
      </c>
      <c r="AE91" s="229" t="e">
        <f>IF(OR('Exp Database'!AD91=Lists!$G$2,'Exp Database'!AD91=Lists!$G$3,'Exp Database'!AD91=0),0,IF($F91=Lists!$G$2,('Exp Database'!AD91/'Exp with units conversion'!$H91)*'Exp with units conversion'!$G91,'Exp Database'!AD91*'Exp with units conversion'!$G91))</f>
        <v>#REF!</v>
      </c>
      <c r="AG91" t="e">
        <f t="shared" si="6"/>
        <v>#REF!</v>
      </c>
      <c r="AH91" s="229" t="e">
        <f t="shared" si="7"/>
        <v>#REF!</v>
      </c>
      <c r="AI91" s="229" t="e">
        <f t="shared" si="8"/>
        <v>#REF!</v>
      </c>
      <c r="AJ91" s="229" t="e">
        <f t="shared" si="9"/>
        <v>#REF!</v>
      </c>
    </row>
    <row r="92" spans="2:36" ht="15.75" thickBot="1" x14ac:dyDescent="0.3">
      <c r="B92" t="e">
        <f t="shared" si="5"/>
        <v>#REF!</v>
      </c>
      <c r="C92" s="169" t="e">
        <f>'Exp Database'!C92</f>
        <v>#REF!</v>
      </c>
      <c r="D92" s="169">
        <f>'Exp Database'!D92</f>
        <v>2017</v>
      </c>
      <c r="E92" s="169" t="e">
        <f>'Exp Database'!E92</f>
        <v>#REF!</v>
      </c>
      <c r="F92" s="169" t="e">
        <f>'Exp Database'!F92</f>
        <v>#REF!</v>
      </c>
      <c r="G92" s="169" t="e">
        <f>IF('Exp Database'!G92="Units ( x 1)",1,IF('Exp Database'!G92="Thousands (x 1,000)",1000,IF('Exp Database'!G92="Millions (x 1,000,000)",1000000,)))</f>
        <v>#REF!</v>
      </c>
      <c r="H92" s="170" t="e">
        <f>IF('Exp Database'!H92&gt;0,'Exp Database'!H92,'Exp Database'!J92)</f>
        <v>#REF!</v>
      </c>
      <c r="I92" s="170" t="e">
        <f>'Exp Database'!H92</f>
        <v>#REF!</v>
      </c>
      <c r="J92" s="169" t="e">
        <f>'Exp Database'!I92</f>
        <v>#REF!</v>
      </c>
      <c r="K92" s="170" t="e">
        <f>'Exp Database'!J92</f>
        <v>#REF!</v>
      </c>
      <c r="L92" s="267">
        <f>'Exp Database'!K92</f>
        <v>0</v>
      </c>
      <c r="M92" s="229">
        <f>'Exp Database'!L92</f>
        <v>0</v>
      </c>
      <c r="N92" s="229">
        <f>IF(OR('Exp Database'!M92=Lists!$G$2,'Exp Database'!M92=Lists!$G$3,'Exp Database'!M92=0),0,IF($F92=Lists!$G$2,('Exp Database'!M92/'Exp with units conversion'!$H92)*'Exp with units conversion'!$G92,'Exp Database'!M92*'Exp with units conversion'!$G92))</f>
        <v>0</v>
      </c>
      <c r="O92" s="229">
        <f>IF(OR('Exp Database'!N92=Lists!$G$2,'Exp Database'!N92=Lists!$G$3,'Exp Database'!N92=0),0,IF($F92=Lists!$G$2,('Exp Database'!N92/'Exp with units conversion'!$H92)*'Exp with units conversion'!$G92,'Exp Database'!N92*'Exp with units conversion'!$G92))</f>
        <v>0</v>
      </c>
      <c r="P92" s="229">
        <f>IF(OR('Exp Database'!O92=Lists!$G$2,'Exp Database'!O92=Lists!$G$3,'Exp Database'!O92=0),0,IF($F92=Lists!$G$2,('Exp Database'!O92/'Exp with units conversion'!$H92)*'Exp with units conversion'!$G92,'Exp Database'!O92*'Exp with units conversion'!$G92))</f>
        <v>0</v>
      </c>
      <c r="Q92" s="229">
        <f>IF(OR('Exp Database'!P92=Lists!$G$2,'Exp Database'!P92=Lists!$G$3,'Exp Database'!P92=0),0,IF($F92=Lists!$G$2,('Exp Database'!P92/'Exp with units conversion'!$H92)*'Exp with units conversion'!$G92,'Exp Database'!P92*'Exp with units conversion'!$G92))</f>
        <v>0</v>
      </c>
      <c r="R92" s="229">
        <f>IF(OR('Exp Database'!Q92=Lists!$G$2,'Exp Database'!Q92=Lists!$G$3,'Exp Database'!Q92=0),0,IF($F92=Lists!$G$2,('Exp Database'!Q92/'Exp with units conversion'!$H92)*'Exp with units conversion'!$G92,'Exp Database'!Q92*'Exp with units conversion'!$G92))</f>
        <v>0</v>
      </c>
      <c r="S92" s="229">
        <f>IF(OR('Exp Database'!R92=Lists!$G$2,'Exp Database'!R92=Lists!$G$3,'Exp Database'!R92=0),0,IF($F92=Lists!$G$2,('Exp Database'!R92/'Exp with units conversion'!$H92)*'Exp with units conversion'!$G92,'Exp Database'!R92*'Exp with units conversion'!$G92))</f>
        <v>0</v>
      </c>
      <c r="T92" s="229">
        <f>IF(OR('Exp Database'!S92=Lists!$G$2,'Exp Database'!S92=Lists!$G$3,'Exp Database'!S92=0),0,IF($F92=Lists!$G$2,('Exp Database'!S92/'Exp with units conversion'!$H92)*'Exp with units conversion'!$G92,'Exp Database'!S92*'Exp with units conversion'!$G92))</f>
        <v>0</v>
      </c>
      <c r="U92" s="229">
        <f>IF(OR('Exp Database'!T92=Lists!$G$2,'Exp Database'!T92=Lists!$G$3,'Exp Database'!T92=0),0,IF($F92=Lists!$G$2,('Exp Database'!T92/'Exp with units conversion'!$H92)*'Exp with units conversion'!$G92,'Exp Database'!T92*'Exp with units conversion'!$G92))</f>
        <v>0</v>
      </c>
      <c r="V92" s="229">
        <f>IF(OR('Exp Database'!U92=Lists!$G$2,'Exp Database'!U92=Lists!$G$3,'Exp Database'!U92=0),0,IF($F92=Lists!$G$2,('Exp Database'!U92/'Exp with units conversion'!$H92)*'Exp with units conversion'!$G92,'Exp Database'!U92*'Exp with units conversion'!$G92))</f>
        <v>0</v>
      </c>
      <c r="W92" s="229">
        <f>IF(OR('Exp Database'!V92=Lists!$G$2,'Exp Database'!V92=Lists!$G$3,'Exp Database'!V92=0),0,IF($F92=Lists!$G$2,('Exp Database'!V92/'Exp with units conversion'!$H92)*'Exp with units conversion'!$G92,'Exp Database'!V92*'Exp with units conversion'!$G92))</f>
        <v>0</v>
      </c>
      <c r="X92" s="229">
        <f>IF(OR('Exp Database'!W92=Lists!$G$2,'Exp Database'!W92=Lists!$G$3,'Exp Database'!W92=0),0,IF($F92=Lists!$G$2,('Exp Database'!W92/'Exp with units conversion'!$H92)*'Exp with units conversion'!$G92,'Exp Database'!W92*'Exp with units conversion'!$G92))</f>
        <v>0</v>
      </c>
      <c r="Y92" s="229">
        <f>IF(OR('Exp Database'!X92=Lists!$G$2,'Exp Database'!X92=Lists!$G$3,'Exp Database'!X92=0),0,IF($F92=Lists!$G$2,('Exp Database'!X92/'Exp with units conversion'!$H92)*'Exp with units conversion'!$G92,'Exp Database'!X92*'Exp with units conversion'!$G92))</f>
        <v>0</v>
      </c>
      <c r="Z92" s="229">
        <f>IF(OR('Exp Database'!Y92=Lists!$G$2,'Exp Database'!Y92=Lists!$G$3,'Exp Database'!Y92=0),0,IF($F92=Lists!$G$2,('Exp Database'!Y92/'Exp with units conversion'!$H92)*'Exp with units conversion'!$G92,'Exp Database'!Y92*'Exp with units conversion'!$G92))</f>
        <v>0</v>
      </c>
      <c r="AA92" s="229">
        <f>IF(OR('Exp Database'!Z92=Lists!$G$2,'Exp Database'!Z92=Lists!$G$3,'Exp Database'!Z92=0),0,IF($F92=Lists!$G$2,('Exp Database'!Z92/'Exp with units conversion'!$H92)*'Exp with units conversion'!$G92,'Exp Database'!Z92*'Exp with units conversion'!$G92))</f>
        <v>0</v>
      </c>
      <c r="AB92" s="229">
        <f>IF(OR('Exp Database'!AA92=Lists!$G$2,'Exp Database'!AA92=Lists!$G$3,'Exp Database'!AA92=0),0,IF($F92=Lists!$G$2,('Exp Database'!AA92/'Exp with units conversion'!$H92)*'Exp with units conversion'!$G92,'Exp Database'!AA92*'Exp with units conversion'!$G92))</f>
        <v>0</v>
      </c>
      <c r="AC92" s="229">
        <f>IF(OR('Exp Database'!AB92=Lists!$G$2,'Exp Database'!AB92=Lists!$G$3,'Exp Database'!AB92=0),0,IF($F92=Lists!$G$2,('Exp Database'!AB92/'Exp with units conversion'!$H92)*'Exp with units conversion'!$G92,'Exp Database'!AB92*'Exp with units conversion'!$G92))</f>
        <v>0</v>
      </c>
      <c r="AD92" s="229">
        <f>IF(OR('Exp Database'!AC92=Lists!$G$2,'Exp Database'!AC92=Lists!$G$3,'Exp Database'!AC92=0),0,IF($F92=Lists!$G$2,('Exp Database'!AC92/'Exp with units conversion'!$H92)*'Exp with units conversion'!$G92,'Exp Database'!AC92*'Exp with units conversion'!$G92))</f>
        <v>0</v>
      </c>
      <c r="AE92" s="229">
        <f>IF(OR('Exp Database'!AD92=Lists!$G$2,'Exp Database'!AD92=Lists!$G$3,'Exp Database'!AD92=0),0,IF($F92=Lists!$G$2,('Exp Database'!AD92/'Exp with units conversion'!$H92)*'Exp with units conversion'!$G92,'Exp Database'!AD92*'Exp with units conversion'!$G92))</f>
        <v>0</v>
      </c>
      <c r="AG92">
        <f t="shared" si="6"/>
        <v>1</v>
      </c>
      <c r="AH92" s="229">
        <f t="shared" si="7"/>
        <v>1</v>
      </c>
      <c r="AI92" s="229">
        <f t="shared" si="8"/>
        <v>1</v>
      </c>
      <c r="AJ92" s="229">
        <f t="shared" si="9"/>
        <v>1</v>
      </c>
    </row>
    <row r="93" spans="2:36" ht="15.75" thickBot="1" x14ac:dyDescent="0.3">
      <c r="B93" t="e">
        <f t="shared" si="5"/>
        <v>#REF!</v>
      </c>
      <c r="C93" s="169" t="e">
        <f>'Exp Database'!C93</f>
        <v>#REF!</v>
      </c>
      <c r="D93" s="169">
        <f>'Exp Database'!D93</f>
        <v>2017</v>
      </c>
      <c r="E93" s="169" t="e">
        <f>'Exp Database'!E93</f>
        <v>#REF!</v>
      </c>
      <c r="F93" s="169" t="e">
        <f>'Exp Database'!F93</f>
        <v>#REF!</v>
      </c>
      <c r="G93" s="169" t="e">
        <f>IF('Exp Database'!G93="Units ( x 1)",1,IF('Exp Database'!G93="Thousands (x 1,000)",1000,IF('Exp Database'!G93="Millions (x 1,000,000)",1000000,)))</f>
        <v>#REF!</v>
      </c>
      <c r="H93" s="170" t="e">
        <f>IF('Exp Database'!H93&gt;0,'Exp Database'!H93,'Exp Database'!J93)</f>
        <v>#REF!</v>
      </c>
      <c r="I93" s="170" t="e">
        <f>'Exp Database'!H93</f>
        <v>#REF!</v>
      </c>
      <c r="J93" s="169" t="e">
        <f>'Exp Database'!I93</f>
        <v>#REF!</v>
      </c>
      <c r="K93" s="170" t="e">
        <f>'Exp Database'!J93</f>
        <v>#REF!</v>
      </c>
      <c r="L93" s="267" t="str">
        <f>'Exp Database'!K93</f>
        <v>Social protection</v>
      </c>
      <c r="M93" s="229">
        <f>'Exp Database'!L93</f>
        <v>6</v>
      </c>
      <c r="N93" s="229" t="e">
        <f>IF(OR('Exp Database'!M93=Lists!$G$2,'Exp Database'!M93=Lists!$G$3,'Exp Database'!M93=0),0,IF($F93=Lists!$G$2,('Exp Database'!M93/'Exp with units conversion'!$H93)*'Exp with units conversion'!$G93,'Exp Database'!M93*'Exp with units conversion'!$G93))</f>
        <v>#REF!</v>
      </c>
      <c r="O93" s="229" t="e">
        <f>IF(OR('Exp Database'!N93=Lists!$G$2,'Exp Database'!N93=Lists!$G$3,'Exp Database'!N93=0),0,IF($F93=Lists!$G$2,('Exp Database'!N93/'Exp with units conversion'!$H93)*'Exp with units conversion'!$G93,'Exp Database'!N93*'Exp with units conversion'!$G93))</f>
        <v>#REF!</v>
      </c>
      <c r="P93" s="229" t="e">
        <f>IF(OR('Exp Database'!O93=Lists!$G$2,'Exp Database'!O93=Lists!$G$3,'Exp Database'!O93=0),0,IF($F93=Lists!$G$2,('Exp Database'!O93/'Exp with units conversion'!$H93)*'Exp with units conversion'!$G93,'Exp Database'!O93*'Exp with units conversion'!$G93))</f>
        <v>#REF!</v>
      </c>
      <c r="Q93" s="229" t="e">
        <f>IF(OR('Exp Database'!P93=Lists!$G$2,'Exp Database'!P93=Lists!$G$3,'Exp Database'!P93=0),0,IF($F93=Lists!$G$2,('Exp Database'!P93/'Exp with units conversion'!$H93)*'Exp with units conversion'!$G93,'Exp Database'!P93*'Exp with units conversion'!$G93))</f>
        <v>#REF!</v>
      </c>
      <c r="R93" s="229" t="e">
        <f>IF(OR('Exp Database'!Q93=Lists!$G$2,'Exp Database'!Q93=Lists!$G$3,'Exp Database'!Q93=0),0,IF($F93=Lists!$G$2,('Exp Database'!Q93/'Exp with units conversion'!$H93)*'Exp with units conversion'!$G93,'Exp Database'!Q93*'Exp with units conversion'!$G93))</f>
        <v>#REF!</v>
      </c>
      <c r="S93" s="229" t="e">
        <f>IF(OR('Exp Database'!R93=Lists!$G$2,'Exp Database'!R93=Lists!$G$3,'Exp Database'!R93=0),0,IF($F93=Lists!$G$2,('Exp Database'!R93/'Exp with units conversion'!$H93)*'Exp with units conversion'!$G93,'Exp Database'!R93*'Exp with units conversion'!$G93))</f>
        <v>#REF!</v>
      </c>
      <c r="T93" s="229" t="e">
        <f>IF(OR('Exp Database'!S93=Lists!$G$2,'Exp Database'!S93=Lists!$G$3,'Exp Database'!S93=0),0,IF($F93=Lists!$G$2,('Exp Database'!S93/'Exp with units conversion'!$H93)*'Exp with units conversion'!$G93,'Exp Database'!S93*'Exp with units conversion'!$G93))</f>
        <v>#REF!</v>
      </c>
      <c r="U93" s="229" t="e">
        <f>IF(OR('Exp Database'!T93=Lists!$G$2,'Exp Database'!T93=Lists!$G$3,'Exp Database'!T93=0),0,IF($F93=Lists!$G$2,('Exp Database'!T93/'Exp with units conversion'!$H93)*'Exp with units conversion'!$G93,'Exp Database'!T93*'Exp with units conversion'!$G93))</f>
        <v>#REF!</v>
      </c>
      <c r="V93" s="229" t="e">
        <f>IF(OR('Exp Database'!U93=Lists!$G$2,'Exp Database'!U93=Lists!$G$3,'Exp Database'!U93=0),0,IF($F93=Lists!$G$2,('Exp Database'!U93/'Exp with units conversion'!$H93)*'Exp with units conversion'!$G93,'Exp Database'!U93*'Exp with units conversion'!$G93))</f>
        <v>#REF!</v>
      </c>
      <c r="W93" s="229" t="e">
        <f>IF(OR('Exp Database'!V93=Lists!$G$2,'Exp Database'!V93=Lists!$G$3,'Exp Database'!V93=0),0,IF($F93=Lists!$G$2,('Exp Database'!V93/'Exp with units conversion'!$H93)*'Exp with units conversion'!$G93,'Exp Database'!V93*'Exp with units conversion'!$G93))</f>
        <v>#REF!</v>
      </c>
      <c r="X93" s="229" t="e">
        <f>IF(OR('Exp Database'!W93=Lists!$G$2,'Exp Database'!W93=Lists!$G$3,'Exp Database'!W93=0),0,IF($F93=Lists!$G$2,('Exp Database'!W93/'Exp with units conversion'!$H93)*'Exp with units conversion'!$G93,'Exp Database'!W93*'Exp with units conversion'!$G93))</f>
        <v>#REF!</v>
      </c>
      <c r="Y93" s="229" t="e">
        <f>IF(OR('Exp Database'!X93=Lists!$G$2,'Exp Database'!X93=Lists!$G$3,'Exp Database'!X93=0),0,IF($F93=Lists!$G$2,('Exp Database'!X93/'Exp with units conversion'!$H93)*'Exp with units conversion'!$G93,'Exp Database'!X93*'Exp with units conversion'!$G93))</f>
        <v>#REF!</v>
      </c>
      <c r="Z93" s="229" t="e">
        <f>IF(OR('Exp Database'!Y93=Lists!$G$2,'Exp Database'!Y93=Lists!$G$3,'Exp Database'!Y93=0),0,IF($F93=Lists!$G$2,('Exp Database'!Y93/'Exp with units conversion'!$H93)*'Exp with units conversion'!$G93,'Exp Database'!Y93*'Exp with units conversion'!$G93))</f>
        <v>#REF!</v>
      </c>
      <c r="AA93" s="229" t="e">
        <f>IF(OR('Exp Database'!Z93=Lists!$G$2,'Exp Database'!Z93=Lists!$G$3,'Exp Database'!Z93=0),0,IF($F93=Lists!$G$2,('Exp Database'!Z93/'Exp with units conversion'!$H93)*'Exp with units conversion'!$G93,'Exp Database'!Z93*'Exp with units conversion'!$G93))</f>
        <v>#REF!</v>
      </c>
      <c r="AB93" s="229" t="e">
        <f>IF(OR('Exp Database'!AA93=Lists!$G$2,'Exp Database'!AA93=Lists!$G$3,'Exp Database'!AA93=0),0,IF($F93=Lists!$G$2,('Exp Database'!AA93/'Exp with units conversion'!$H93)*'Exp with units conversion'!$G93,'Exp Database'!AA93*'Exp with units conversion'!$G93))</f>
        <v>#REF!</v>
      </c>
      <c r="AC93" s="229" t="e">
        <f>IF(OR('Exp Database'!AB93=Lists!$G$2,'Exp Database'!AB93=Lists!$G$3,'Exp Database'!AB93=0),0,IF($F93=Lists!$G$2,('Exp Database'!AB93/'Exp with units conversion'!$H93)*'Exp with units conversion'!$G93,'Exp Database'!AB93*'Exp with units conversion'!$G93))</f>
        <v>#REF!</v>
      </c>
      <c r="AD93" s="229" t="e">
        <f>IF(OR('Exp Database'!AC93=Lists!$G$2,'Exp Database'!AC93=Lists!$G$3,'Exp Database'!AC93=0),0,IF($F93=Lists!$G$2,('Exp Database'!AC93/'Exp with units conversion'!$H93)*'Exp with units conversion'!$G93,'Exp Database'!AC93*'Exp with units conversion'!$G93))</f>
        <v>#REF!</v>
      </c>
      <c r="AE93" s="229" t="e">
        <f>IF(OR('Exp Database'!AD93=Lists!$G$2,'Exp Database'!AD93=Lists!$G$3,'Exp Database'!AD93=0),0,IF($F93=Lists!$G$2,('Exp Database'!AD93/'Exp with units conversion'!$H93)*'Exp with units conversion'!$G93,'Exp Database'!AD93*'Exp with units conversion'!$G93))</f>
        <v>#REF!</v>
      </c>
      <c r="AG93" t="e">
        <f t="shared" si="6"/>
        <v>#REF!</v>
      </c>
      <c r="AH93" s="229" t="e">
        <f t="shared" si="7"/>
        <v>#REF!</v>
      </c>
      <c r="AI93" s="229" t="e">
        <f t="shared" si="8"/>
        <v>#REF!</v>
      </c>
      <c r="AJ93" s="229" t="e">
        <f t="shared" si="9"/>
        <v>#REF!</v>
      </c>
    </row>
    <row r="94" spans="2:36" ht="15.75" thickBot="1" x14ac:dyDescent="0.3">
      <c r="B94" t="e">
        <f t="shared" si="5"/>
        <v>#REF!</v>
      </c>
      <c r="C94" s="169" t="e">
        <f>'Exp Database'!C94</f>
        <v>#REF!</v>
      </c>
      <c r="D94" s="169">
        <f>'Exp Database'!D94</f>
        <v>2017</v>
      </c>
      <c r="E94" s="169" t="e">
        <f>'Exp Database'!E94</f>
        <v>#REF!</v>
      </c>
      <c r="F94" s="169" t="e">
        <f>'Exp Database'!F94</f>
        <v>#REF!</v>
      </c>
      <c r="G94" s="169" t="e">
        <f>IF('Exp Database'!G94="Units ( x 1)",1,IF('Exp Database'!G94="Thousands (x 1,000)",1000,IF('Exp Database'!G94="Millions (x 1,000,000)",1000000,)))</f>
        <v>#REF!</v>
      </c>
      <c r="H94" s="170" t="e">
        <f>IF('Exp Database'!H94&gt;0,'Exp Database'!H94,'Exp Database'!J94)</f>
        <v>#REF!</v>
      </c>
      <c r="I94" s="170" t="e">
        <f>'Exp Database'!H94</f>
        <v>#REF!</v>
      </c>
      <c r="J94" s="169" t="e">
        <f>'Exp Database'!I94</f>
        <v>#REF!</v>
      </c>
      <c r="K94" s="170" t="e">
        <f>'Exp Database'!J94</f>
        <v>#REF!</v>
      </c>
      <c r="L94" s="267">
        <f>'Exp Database'!K94</f>
        <v>0</v>
      </c>
      <c r="M94" s="229">
        <f>'Exp Database'!L94</f>
        <v>0</v>
      </c>
      <c r="N94" s="229">
        <f>IF(OR('Exp Database'!M94=Lists!$G$2,'Exp Database'!M94=Lists!$G$3,'Exp Database'!M94=0),0,IF($F94=Lists!$G$2,('Exp Database'!M94/'Exp with units conversion'!$H94)*'Exp with units conversion'!$G94,'Exp Database'!M94*'Exp with units conversion'!$G94))</f>
        <v>0</v>
      </c>
      <c r="O94" s="229">
        <f>IF(OR('Exp Database'!N94=Lists!$G$2,'Exp Database'!N94=Lists!$G$3,'Exp Database'!N94=0),0,IF($F94=Lists!$G$2,('Exp Database'!N94/'Exp with units conversion'!$H94)*'Exp with units conversion'!$G94,'Exp Database'!N94*'Exp with units conversion'!$G94))</f>
        <v>0</v>
      </c>
      <c r="P94" s="229">
        <f>IF(OR('Exp Database'!O94=Lists!$G$2,'Exp Database'!O94=Lists!$G$3,'Exp Database'!O94=0),0,IF($F94=Lists!$G$2,('Exp Database'!O94/'Exp with units conversion'!$H94)*'Exp with units conversion'!$G94,'Exp Database'!O94*'Exp with units conversion'!$G94))</f>
        <v>0</v>
      </c>
      <c r="Q94" s="229">
        <f>IF(OR('Exp Database'!P94=Lists!$G$2,'Exp Database'!P94=Lists!$G$3,'Exp Database'!P94=0),0,IF($F94=Lists!$G$2,('Exp Database'!P94/'Exp with units conversion'!$H94)*'Exp with units conversion'!$G94,'Exp Database'!P94*'Exp with units conversion'!$G94))</f>
        <v>0</v>
      </c>
      <c r="R94" s="229">
        <f>IF(OR('Exp Database'!Q94=Lists!$G$2,'Exp Database'!Q94=Lists!$G$3,'Exp Database'!Q94=0),0,IF($F94=Lists!$G$2,('Exp Database'!Q94/'Exp with units conversion'!$H94)*'Exp with units conversion'!$G94,'Exp Database'!Q94*'Exp with units conversion'!$G94))</f>
        <v>0</v>
      </c>
      <c r="S94" s="229">
        <f>IF(OR('Exp Database'!R94=Lists!$G$2,'Exp Database'!R94=Lists!$G$3,'Exp Database'!R94=0),0,IF($F94=Lists!$G$2,('Exp Database'!R94/'Exp with units conversion'!$H94)*'Exp with units conversion'!$G94,'Exp Database'!R94*'Exp with units conversion'!$G94))</f>
        <v>0</v>
      </c>
      <c r="T94" s="229">
        <f>IF(OR('Exp Database'!S94=Lists!$G$2,'Exp Database'!S94=Lists!$G$3,'Exp Database'!S94=0),0,IF($F94=Lists!$G$2,('Exp Database'!S94/'Exp with units conversion'!$H94)*'Exp with units conversion'!$G94,'Exp Database'!S94*'Exp with units conversion'!$G94))</f>
        <v>0</v>
      </c>
      <c r="U94" s="229">
        <f>IF(OR('Exp Database'!T94=Lists!$G$2,'Exp Database'!T94=Lists!$G$3,'Exp Database'!T94=0),0,IF($F94=Lists!$G$2,('Exp Database'!T94/'Exp with units conversion'!$H94)*'Exp with units conversion'!$G94,'Exp Database'!T94*'Exp with units conversion'!$G94))</f>
        <v>0</v>
      </c>
      <c r="V94" s="229">
        <f>IF(OR('Exp Database'!U94=Lists!$G$2,'Exp Database'!U94=Lists!$G$3,'Exp Database'!U94=0),0,IF($F94=Lists!$G$2,('Exp Database'!U94/'Exp with units conversion'!$H94)*'Exp with units conversion'!$G94,'Exp Database'!U94*'Exp with units conversion'!$G94))</f>
        <v>0</v>
      </c>
      <c r="W94" s="229">
        <f>IF(OR('Exp Database'!V94=Lists!$G$2,'Exp Database'!V94=Lists!$G$3,'Exp Database'!V94=0),0,IF($F94=Lists!$G$2,('Exp Database'!V94/'Exp with units conversion'!$H94)*'Exp with units conversion'!$G94,'Exp Database'!V94*'Exp with units conversion'!$G94))</f>
        <v>0</v>
      </c>
      <c r="X94" s="229">
        <f>IF(OR('Exp Database'!W94=Lists!$G$2,'Exp Database'!W94=Lists!$G$3,'Exp Database'!W94=0),0,IF($F94=Lists!$G$2,('Exp Database'!W94/'Exp with units conversion'!$H94)*'Exp with units conversion'!$G94,'Exp Database'!W94*'Exp with units conversion'!$G94))</f>
        <v>0</v>
      </c>
      <c r="Y94" s="229">
        <f>IF(OR('Exp Database'!X94=Lists!$G$2,'Exp Database'!X94=Lists!$G$3,'Exp Database'!X94=0),0,IF($F94=Lists!$G$2,('Exp Database'!X94/'Exp with units conversion'!$H94)*'Exp with units conversion'!$G94,'Exp Database'!X94*'Exp with units conversion'!$G94))</f>
        <v>0</v>
      </c>
      <c r="Z94" s="229">
        <f>IF(OR('Exp Database'!Y94=Lists!$G$2,'Exp Database'!Y94=Lists!$G$3,'Exp Database'!Y94=0),0,IF($F94=Lists!$G$2,('Exp Database'!Y94/'Exp with units conversion'!$H94)*'Exp with units conversion'!$G94,'Exp Database'!Y94*'Exp with units conversion'!$G94))</f>
        <v>0</v>
      </c>
      <c r="AA94" s="229">
        <f>IF(OR('Exp Database'!Z94=Lists!$G$2,'Exp Database'!Z94=Lists!$G$3,'Exp Database'!Z94=0),0,IF($F94=Lists!$G$2,('Exp Database'!Z94/'Exp with units conversion'!$H94)*'Exp with units conversion'!$G94,'Exp Database'!Z94*'Exp with units conversion'!$G94))</f>
        <v>0</v>
      </c>
      <c r="AB94" s="229">
        <f>IF(OR('Exp Database'!AA94=Lists!$G$2,'Exp Database'!AA94=Lists!$G$3,'Exp Database'!AA94=0),0,IF($F94=Lists!$G$2,('Exp Database'!AA94/'Exp with units conversion'!$H94)*'Exp with units conversion'!$G94,'Exp Database'!AA94*'Exp with units conversion'!$G94))</f>
        <v>0</v>
      </c>
      <c r="AC94" s="229">
        <f>IF(OR('Exp Database'!AB94=Lists!$G$2,'Exp Database'!AB94=Lists!$G$3,'Exp Database'!AB94=0),0,IF($F94=Lists!$G$2,('Exp Database'!AB94/'Exp with units conversion'!$H94)*'Exp with units conversion'!$G94,'Exp Database'!AB94*'Exp with units conversion'!$G94))</f>
        <v>0</v>
      </c>
      <c r="AD94" s="229">
        <f>IF(OR('Exp Database'!AC94=Lists!$G$2,'Exp Database'!AC94=Lists!$G$3,'Exp Database'!AC94=0),0,IF($F94=Lists!$G$2,('Exp Database'!AC94/'Exp with units conversion'!$H94)*'Exp with units conversion'!$G94,'Exp Database'!AC94*'Exp with units conversion'!$G94))</f>
        <v>0</v>
      </c>
      <c r="AE94" s="229">
        <f>IF(OR('Exp Database'!AD94=Lists!$G$2,'Exp Database'!AD94=Lists!$G$3,'Exp Database'!AD94=0),0,IF($F94=Lists!$G$2,('Exp Database'!AD94/'Exp with units conversion'!$H94)*'Exp with units conversion'!$G94,'Exp Database'!AD94*'Exp with units conversion'!$G94))</f>
        <v>0</v>
      </c>
      <c r="AG94">
        <f t="shared" si="6"/>
        <v>1</v>
      </c>
      <c r="AH94" s="229">
        <f t="shared" si="7"/>
        <v>1</v>
      </c>
      <c r="AI94" s="229">
        <f t="shared" si="8"/>
        <v>1</v>
      </c>
      <c r="AJ94" s="229">
        <f t="shared" si="9"/>
        <v>1</v>
      </c>
    </row>
    <row r="95" spans="2:36" ht="30.75" thickBot="1" x14ac:dyDescent="0.3">
      <c r="B95" t="e">
        <f t="shared" si="5"/>
        <v>#REF!</v>
      </c>
      <c r="C95" s="169" t="e">
        <f>'Exp Database'!C95</f>
        <v>#REF!</v>
      </c>
      <c r="D95" s="169">
        <f>'Exp Database'!D95</f>
        <v>2017</v>
      </c>
      <c r="E95" s="169" t="e">
        <f>'Exp Database'!E95</f>
        <v>#REF!</v>
      </c>
      <c r="F95" s="169" t="e">
        <f>'Exp Database'!F95</f>
        <v>#REF!</v>
      </c>
      <c r="G95" s="169" t="e">
        <f>IF('Exp Database'!G95="Units ( x 1)",1,IF('Exp Database'!G95="Thousands (x 1,000)",1000,IF('Exp Database'!G95="Millions (x 1,000,000)",1000000,)))</f>
        <v>#REF!</v>
      </c>
      <c r="H95" s="170" t="e">
        <f>IF('Exp Database'!H95&gt;0,'Exp Database'!H95,'Exp Database'!J95)</f>
        <v>#REF!</v>
      </c>
      <c r="I95" s="170" t="e">
        <f>'Exp Database'!H95</f>
        <v>#REF!</v>
      </c>
      <c r="J95" s="169" t="e">
        <f>'Exp Database'!I95</f>
        <v>#REF!</v>
      </c>
      <c r="K95" s="170" t="e">
        <f>'Exp Database'!J95</f>
        <v>#REF!</v>
      </c>
      <c r="L95" s="267" t="str">
        <f>'Exp Database'!K95</f>
        <v>Community mobilization</v>
      </c>
      <c r="M95" s="229">
        <f>'Exp Database'!L95</f>
        <v>7</v>
      </c>
      <c r="N95" s="229" t="e">
        <f>IF(OR('Exp Database'!M95=Lists!$G$2,'Exp Database'!M95=Lists!$G$3,'Exp Database'!M95=0),0,IF($F95=Lists!$G$2,('Exp Database'!M95/'Exp with units conversion'!$H95)*'Exp with units conversion'!$G95,'Exp Database'!M95*'Exp with units conversion'!$G95))</f>
        <v>#REF!</v>
      </c>
      <c r="O95" s="229" t="e">
        <f>IF(OR('Exp Database'!N95=Lists!$G$2,'Exp Database'!N95=Lists!$G$3,'Exp Database'!N95=0),0,IF($F95=Lists!$G$2,('Exp Database'!N95/'Exp with units conversion'!$H95)*'Exp with units conversion'!$G95,'Exp Database'!N95*'Exp with units conversion'!$G95))</f>
        <v>#REF!</v>
      </c>
      <c r="P95" s="229" t="e">
        <f>IF(OR('Exp Database'!O95=Lists!$G$2,'Exp Database'!O95=Lists!$G$3,'Exp Database'!O95=0),0,IF($F95=Lists!$G$2,('Exp Database'!O95/'Exp with units conversion'!$H95)*'Exp with units conversion'!$G95,'Exp Database'!O95*'Exp with units conversion'!$G95))</f>
        <v>#REF!</v>
      </c>
      <c r="Q95" s="229" t="e">
        <f>IF(OR('Exp Database'!P95=Lists!$G$2,'Exp Database'!P95=Lists!$G$3,'Exp Database'!P95=0),0,IF($F95=Lists!$G$2,('Exp Database'!P95/'Exp with units conversion'!$H95)*'Exp with units conversion'!$G95,'Exp Database'!P95*'Exp with units conversion'!$G95))</f>
        <v>#REF!</v>
      </c>
      <c r="R95" s="229" t="e">
        <f>IF(OR('Exp Database'!Q95=Lists!$G$2,'Exp Database'!Q95=Lists!$G$3,'Exp Database'!Q95=0),0,IF($F95=Lists!$G$2,('Exp Database'!Q95/'Exp with units conversion'!$H95)*'Exp with units conversion'!$G95,'Exp Database'!Q95*'Exp with units conversion'!$G95))</f>
        <v>#REF!</v>
      </c>
      <c r="S95" s="229" t="e">
        <f>IF(OR('Exp Database'!R95=Lists!$G$2,'Exp Database'!R95=Lists!$G$3,'Exp Database'!R95=0),0,IF($F95=Lists!$G$2,('Exp Database'!R95/'Exp with units conversion'!$H95)*'Exp with units conversion'!$G95,'Exp Database'!R95*'Exp with units conversion'!$G95))</f>
        <v>#REF!</v>
      </c>
      <c r="T95" s="229" t="e">
        <f>IF(OR('Exp Database'!S95=Lists!$G$2,'Exp Database'!S95=Lists!$G$3,'Exp Database'!S95=0),0,IF($F95=Lists!$G$2,('Exp Database'!S95/'Exp with units conversion'!$H95)*'Exp with units conversion'!$G95,'Exp Database'!S95*'Exp with units conversion'!$G95))</f>
        <v>#REF!</v>
      </c>
      <c r="U95" s="229" t="e">
        <f>IF(OR('Exp Database'!T95=Lists!$G$2,'Exp Database'!T95=Lists!$G$3,'Exp Database'!T95=0),0,IF($F95=Lists!$G$2,('Exp Database'!T95/'Exp with units conversion'!$H95)*'Exp with units conversion'!$G95,'Exp Database'!T95*'Exp with units conversion'!$G95))</f>
        <v>#REF!</v>
      </c>
      <c r="V95" s="229" t="e">
        <f>IF(OR('Exp Database'!U95=Lists!$G$2,'Exp Database'!U95=Lists!$G$3,'Exp Database'!U95=0),0,IF($F95=Lists!$G$2,('Exp Database'!U95/'Exp with units conversion'!$H95)*'Exp with units conversion'!$G95,'Exp Database'!U95*'Exp with units conversion'!$G95))</f>
        <v>#REF!</v>
      </c>
      <c r="W95" s="229" t="e">
        <f>IF(OR('Exp Database'!V95=Lists!$G$2,'Exp Database'!V95=Lists!$G$3,'Exp Database'!V95=0),0,IF($F95=Lists!$G$2,('Exp Database'!V95/'Exp with units conversion'!$H95)*'Exp with units conversion'!$G95,'Exp Database'!V95*'Exp with units conversion'!$G95))</f>
        <v>#REF!</v>
      </c>
      <c r="X95" s="229" t="e">
        <f>IF(OR('Exp Database'!W95=Lists!$G$2,'Exp Database'!W95=Lists!$G$3,'Exp Database'!W95=0),0,IF($F95=Lists!$G$2,('Exp Database'!W95/'Exp with units conversion'!$H95)*'Exp with units conversion'!$G95,'Exp Database'!W95*'Exp with units conversion'!$G95))</f>
        <v>#REF!</v>
      </c>
      <c r="Y95" s="229" t="e">
        <f>IF(OR('Exp Database'!X95=Lists!$G$2,'Exp Database'!X95=Lists!$G$3,'Exp Database'!X95=0),0,IF($F95=Lists!$G$2,('Exp Database'!X95/'Exp with units conversion'!$H95)*'Exp with units conversion'!$G95,'Exp Database'!X95*'Exp with units conversion'!$G95))</f>
        <v>#REF!</v>
      </c>
      <c r="Z95" s="229" t="e">
        <f>IF(OR('Exp Database'!Y95=Lists!$G$2,'Exp Database'!Y95=Lists!$G$3,'Exp Database'!Y95=0),0,IF($F95=Lists!$G$2,('Exp Database'!Y95/'Exp with units conversion'!$H95)*'Exp with units conversion'!$G95,'Exp Database'!Y95*'Exp with units conversion'!$G95))</f>
        <v>#REF!</v>
      </c>
      <c r="AA95" s="229" t="e">
        <f>IF(OR('Exp Database'!Z95=Lists!$G$2,'Exp Database'!Z95=Lists!$G$3,'Exp Database'!Z95=0),0,IF($F95=Lists!$G$2,('Exp Database'!Z95/'Exp with units conversion'!$H95)*'Exp with units conversion'!$G95,'Exp Database'!Z95*'Exp with units conversion'!$G95))</f>
        <v>#REF!</v>
      </c>
      <c r="AB95" s="229" t="e">
        <f>IF(OR('Exp Database'!AA95=Lists!$G$2,'Exp Database'!AA95=Lists!$G$3,'Exp Database'!AA95=0),0,IF($F95=Lists!$G$2,('Exp Database'!AA95/'Exp with units conversion'!$H95)*'Exp with units conversion'!$G95,'Exp Database'!AA95*'Exp with units conversion'!$G95))</f>
        <v>#REF!</v>
      </c>
      <c r="AC95" s="229" t="e">
        <f>IF(OR('Exp Database'!AB95=Lists!$G$2,'Exp Database'!AB95=Lists!$G$3,'Exp Database'!AB95=0),0,IF($F95=Lists!$G$2,('Exp Database'!AB95/'Exp with units conversion'!$H95)*'Exp with units conversion'!$G95,'Exp Database'!AB95*'Exp with units conversion'!$G95))</f>
        <v>#REF!</v>
      </c>
      <c r="AD95" s="229" t="e">
        <f>IF(OR('Exp Database'!AC95=Lists!$G$2,'Exp Database'!AC95=Lists!$G$3,'Exp Database'!AC95=0),0,IF($F95=Lists!$G$2,('Exp Database'!AC95/'Exp with units conversion'!$H95)*'Exp with units conversion'!$G95,'Exp Database'!AC95*'Exp with units conversion'!$G95))</f>
        <v>#REF!</v>
      </c>
      <c r="AE95" s="229" t="e">
        <f>IF(OR('Exp Database'!AD95=Lists!$G$2,'Exp Database'!AD95=Lists!$G$3,'Exp Database'!AD95=0),0,IF($F95=Lists!$G$2,('Exp Database'!AD95/'Exp with units conversion'!$H95)*'Exp with units conversion'!$G95,'Exp Database'!AD95*'Exp with units conversion'!$G95))</f>
        <v>#REF!</v>
      </c>
      <c r="AG95" t="e">
        <f t="shared" si="6"/>
        <v>#REF!</v>
      </c>
      <c r="AH95" s="229" t="e">
        <f t="shared" si="7"/>
        <v>#REF!</v>
      </c>
      <c r="AI95" s="229" t="e">
        <f t="shared" si="8"/>
        <v>#REF!</v>
      </c>
      <c r="AJ95" s="229" t="e">
        <f t="shared" si="9"/>
        <v>#REF!</v>
      </c>
    </row>
    <row r="96" spans="2:36" ht="15.75" thickBot="1" x14ac:dyDescent="0.3">
      <c r="B96" t="e">
        <f t="shared" si="5"/>
        <v>#REF!</v>
      </c>
      <c r="C96" s="169" t="e">
        <f>'Exp Database'!C96</f>
        <v>#REF!</v>
      </c>
      <c r="D96" s="169">
        <f>'Exp Database'!D96</f>
        <v>2017</v>
      </c>
      <c r="E96" s="169" t="e">
        <f>'Exp Database'!E96</f>
        <v>#REF!</v>
      </c>
      <c r="F96" s="169" t="e">
        <f>'Exp Database'!F96</f>
        <v>#REF!</v>
      </c>
      <c r="G96" s="169" t="e">
        <f>IF('Exp Database'!G96="Units ( x 1)",1,IF('Exp Database'!G96="Thousands (x 1,000)",1000,IF('Exp Database'!G96="Millions (x 1,000,000)",1000000,)))</f>
        <v>#REF!</v>
      </c>
      <c r="H96" s="170" t="e">
        <f>IF('Exp Database'!H96&gt;0,'Exp Database'!H96,'Exp Database'!J96)</f>
        <v>#REF!</v>
      </c>
      <c r="I96" s="170" t="e">
        <f>'Exp Database'!H96</f>
        <v>#REF!</v>
      </c>
      <c r="J96" s="169" t="e">
        <f>'Exp Database'!I96</f>
        <v>#REF!</v>
      </c>
      <c r="K96" s="170" t="e">
        <f>'Exp Database'!J96</f>
        <v>#REF!</v>
      </c>
      <c r="L96" s="267">
        <f>'Exp Database'!K96</f>
        <v>0</v>
      </c>
      <c r="M96" s="229">
        <f>'Exp Database'!L96</f>
        <v>0</v>
      </c>
      <c r="N96" s="229">
        <f>IF(OR('Exp Database'!M96=Lists!$G$2,'Exp Database'!M96=Lists!$G$3,'Exp Database'!M96=0),0,IF($F96=Lists!$G$2,('Exp Database'!M96/'Exp with units conversion'!$H96)*'Exp with units conversion'!$G96,'Exp Database'!M96*'Exp with units conversion'!$G96))</f>
        <v>0</v>
      </c>
      <c r="O96" s="229">
        <f>IF(OR('Exp Database'!N96=Lists!$G$2,'Exp Database'!N96=Lists!$G$3,'Exp Database'!N96=0),0,IF($F96=Lists!$G$2,('Exp Database'!N96/'Exp with units conversion'!$H96)*'Exp with units conversion'!$G96,'Exp Database'!N96*'Exp with units conversion'!$G96))</f>
        <v>0</v>
      </c>
      <c r="P96" s="229">
        <f>IF(OR('Exp Database'!O96=Lists!$G$2,'Exp Database'!O96=Lists!$G$3,'Exp Database'!O96=0),0,IF($F96=Lists!$G$2,('Exp Database'!O96/'Exp with units conversion'!$H96)*'Exp with units conversion'!$G96,'Exp Database'!O96*'Exp with units conversion'!$G96))</f>
        <v>0</v>
      </c>
      <c r="Q96" s="229">
        <f>IF(OR('Exp Database'!P96=Lists!$G$2,'Exp Database'!P96=Lists!$G$3,'Exp Database'!P96=0),0,IF($F96=Lists!$G$2,('Exp Database'!P96/'Exp with units conversion'!$H96)*'Exp with units conversion'!$G96,'Exp Database'!P96*'Exp with units conversion'!$G96))</f>
        <v>0</v>
      </c>
      <c r="R96" s="229">
        <f>IF(OR('Exp Database'!Q96=Lists!$G$2,'Exp Database'!Q96=Lists!$G$3,'Exp Database'!Q96=0),0,IF($F96=Lists!$G$2,('Exp Database'!Q96/'Exp with units conversion'!$H96)*'Exp with units conversion'!$G96,'Exp Database'!Q96*'Exp with units conversion'!$G96))</f>
        <v>0</v>
      </c>
      <c r="S96" s="229">
        <f>IF(OR('Exp Database'!R96=Lists!$G$2,'Exp Database'!R96=Lists!$G$3,'Exp Database'!R96=0),0,IF($F96=Lists!$G$2,('Exp Database'!R96/'Exp with units conversion'!$H96)*'Exp with units conversion'!$G96,'Exp Database'!R96*'Exp with units conversion'!$G96))</f>
        <v>0</v>
      </c>
      <c r="T96" s="229">
        <f>IF(OR('Exp Database'!S96=Lists!$G$2,'Exp Database'!S96=Lists!$G$3,'Exp Database'!S96=0),0,IF($F96=Lists!$G$2,('Exp Database'!S96/'Exp with units conversion'!$H96)*'Exp with units conversion'!$G96,'Exp Database'!S96*'Exp with units conversion'!$G96))</f>
        <v>0</v>
      </c>
      <c r="U96" s="229">
        <f>IF(OR('Exp Database'!T96=Lists!$G$2,'Exp Database'!T96=Lists!$G$3,'Exp Database'!T96=0),0,IF($F96=Lists!$G$2,('Exp Database'!T96/'Exp with units conversion'!$H96)*'Exp with units conversion'!$G96,'Exp Database'!T96*'Exp with units conversion'!$G96))</f>
        <v>0</v>
      </c>
      <c r="V96" s="229">
        <f>IF(OR('Exp Database'!U96=Lists!$G$2,'Exp Database'!U96=Lists!$G$3,'Exp Database'!U96=0),0,IF($F96=Lists!$G$2,('Exp Database'!U96/'Exp with units conversion'!$H96)*'Exp with units conversion'!$G96,'Exp Database'!U96*'Exp with units conversion'!$G96))</f>
        <v>0</v>
      </c>
      <c r="W96" s="229">
        <f>IF(OR('Exp Database'!V96=Lists!$G$2,'Exp Database'!V96=Lists!$G$3,'Exp Database'!V96=0),0,IF($F96=Lists!$G$2,('Exp Database'!V96/'Exp with units conversion'!$H96)*'Exp with units conversion'!$G96,'Exp Database'!V96*'Exp with units conversion'!$G96))</f>
        <v>0</v>
      </c>
      <c r="X96" s="229">
        <f>IF(OR('Exp Database'!W96=Lists!$G$2,'Exp Database'!W96=Lists!$G$3,'Exp Database'!W96=0),0,IF($F96=Lists!$G$2,('Exp Database'!W96/'Exp with units conversion'!$H96)*'Exp with units conversion'!$G96,'Exp Database'!W96*'Exp with units conversion'!$G96))</f>
        <v>0</v>
      </c>
      <c r="Y96" s="229">
        <f>IF(OR('Exp Database'!X96=Lists!$G$2,'Exp Database'!X96=Lists!$G$3,'Exp Database'!X96=0),0,IF($F96=Lists!$G$2,('Exp Database'!X96/'Exp with units conversion'!$H96)*'Exp with units conversion'!$G96,'Exp Database'!X96*'Exp with units conversion'!$G96))</f>
        <v>0</v>
      </c>
      <c r="Z96" s="229">
        <f>IF(OR('Exp Database'!Y96=Lists!$G$2,'Exp Database'!Y96=Lists!$G$3,'Exp Database'!Y96=0),0,IF($F96=Lists!$G$2,('Exp Database'!Y96/'Exp with units conversion'!$H96)*'Exp with units conversion'!$G96,'Exp Database'!Y96*'Exp with units conversion'!$G96))</f>
        <v>0</v>
      </c>
      <c r="AA96" s="229">
        <f>IF(OR('Exp Database'!Z96=Lists!$G$2,'Exp Database'!Z96=Lists!$G$3,'Exp Database'!Z96=0),0,IF($F96=Lists!$G$2,('Exp Database'!Z96/'Exp with units conversion'!$H96)*'Exp with units conversion'!$G96,'Exp Database'!Z96*'Exp with units conversion'!$G96))</f>
        <v>0</v>
      </c>
      <c r="AB96" s="229">
        <f>IF(OR('Exp Database'!AA96=Lists!$G$2,'Exp Database'!AA96=Lists!$G$3,'Exp Database'!AA96=0),0,IF($F96=Lists!$G$2,('Exp Database'!AA96/'Exp with units conversion'!$H96)*'Exp with units conversion'!$G96,'Exp Database'!AA96*'Exp with units conversion'!$G96))</f>
        <v>0</v>
      </c>
      <c r="AC96" s="229">
        <f>IF(OR('Exp Database'!AB96=Lists!$G$2,'Exp Database'!AB96=Lists!$G$3,'Exp Database'!AB96=0),0,IF($F96=Lists!$G$2,('Exp Database'!AB96/'Exp with units conversion'!$H96)*'Exp with units conversion'!$G96,'Exp Database'!AB96*'Exp with units conversion'!$G96))</f>
        <v>0</v>
      </c>
      <c r="AD96" s="229">
        <f>IF(OR('Exp Database'!AC96=Lists!$G$2,'Exp Database'!AC96=Lists!$G$3,'Exp Database'!AC96=0),0,IF($F96=Lists!$G$2,('Exp Database'!AC96/'Exp with units conversion'!$H96)*'Exp with units conversion'!$G96,'Exp Database'!AC96*'Exp with units conversion'!$G96))</f>
        <v>0</v>
      </c>
      <c r="AE96" s="229">
        <f>IF(OR('Exp Database'!AD96=Lists!$G$2,'Exp Database'!AD96=Lists!$G$3,'Exp Database'!AD96=0),0,IF($F96=Lists!$G$2,('Exp Database'!AD96/'Exp with units conversion'!$H96)*'Exp with units conversion'!$G96,'Exp Database'!AD96*'Exp with units conversion'!$G96))</f>
        <v>0</v>
      </c>
      <c r="AG96">
        <f t="shared" si="6"/>
        <v>1</v>
      </c>
      <c r="AH96" s="229">
        <f t="shared" si="7"/>
        <v>1</v>
      </c>
      <c r="AI96" s="229">
        <f t="shared" si="8"/>
        <v>1</v>
      </c>
      <c r="AJ96" s="229">
        <f t="shared" si="9"/>
        <v>1</v>
      </c>
    </row>
    <row r="97" spans="2:36" ht="45.75" thickBot="1" x14ac:dyDescent="0.3">
      <c r="B97" t="e">
        <f t="shared" si="5"/>
        <v>#REF!</v>
      </c>
      <c r="C97" s="169" t="e">
        <f>'Exp Database'!C97</f>
        <v>#REF!</v>
      </c>
      <c r="D97" s="169">
        <f>'Exp Database'!D97</f>
        <v>2017</v>
      </c>
      <c r="E97" s="169" t="e">
        <f>'Exp Database'!E97</f>
        <v>#REF!</v>
      </c>
      <c r="F97" s="169" t="e">
        <f>'Exp Database'!F97</f>
        <v>#REF!</v>
      </c>
      <c r="G97" s="169" t="e">
        <f>IF('Exp Database'!G97="Units ( x 1)",1,IF('Exp Database'!G97="Thousands (x 1,000)",1000,IF('Exp Database'!G97="Millions (x 1,000,000)",1000000,)))</f>
        <v>#REF!</v>
      </c>
      <c r="H97" s="170" t="e">
        <f>IF('Exp Database'!H97&gt;0,'Exp Database'!H97,'Exp Database'!J97)</f>
        <v>#REF!</v>
      </c>
      <c r="I97" s="170" t="e">
        <f>'Exp Database'!H97</f>
        <v>#REF!</v>
      </c>
      <c r="J97" s="169" t="e">
        <f>'Exp Database'!I97</f>
        <v>#REF!</v>
      </c>
      <c r="K97" s="170" t="e">
        <f>'Exp Database'!J97</f>
        <v>#REF!</v>
      </c>
      <c r="L97" s="267" t="str">
        <f>'Exp Database'!K97</f>
        <v>Governance and sustainability (sub-total)</v>
      </c>
      <c r="M97" s="229">
        <f>'Exp Database'!L97</f>
        <v>8</v>
      </c>
      <c r="N97" s="229" t="e">
        <f>IF(OR('Exp Database'!M97=Lists!$G$2,'Exp Database'!M97=Lists!$G$3,'Exp Database'!M97=0),0,IF($F97=Lists!$G$2,('Exp Database'!M97/'Exp with units conversion'!$H97)*'Exp with units conversion'!$G97,'Exp Database'!M97*'Exp with units conversion'!$G97))</f>
        <v>#REF!</v>
      </c>
      <c r="O97" s="229" t="e">
        <f>IF(OR('Exp Database'!N97=Lists!$G$2,'Exp Database'!N97=Lists!$G$3,'Exp Database'!N97=0),0,IF($F97=Lists!$G$2,('Exp Database'!N97/'Exp with units conversion'!$H97)*'Exp with units conversion'!$G97,'Exp Database'!N97*'Exp with units conversion'!$G97))</f>
        <v>#REF!</v>
      </c>
      <c r="P97" s="229" t="e">
        <f>IF(OR('Exp Database'!O97=Lists!$G$2,'Exp Database'!O97=Lists!$G$3,'Exp Database'!O97=0),0,IF($F97=Lists!$G$2,('Exp Database'!O97/'Exp with units conversion'!$H97)*'Exp with units conversion'!$G97,'Exp Database'!O97*'Exp with units conversion'!$G97))</f>
        <v>#REF!</v>
      </c>
      <c r="Q97" s="229" t="e">
        <f>IF(OR('Exp Database'!P97=Lists!$G$2,'Exp Database'!P97=Lists!$G$3,'Exp Database'!P97=0),0,IF($F97=Lists!$G$2,('Exp Database'!P97/'Exp with units conversion'!$H97)*'Exp with units conversion'!$G97,'Exp Database'!P97*'Exp with units conversion'!$G97))</f>
        <v>#REF!</v>
      </c>
      <c r="R97" s="229" t="e">
        <f>IF(OR('Exp Database'!Q97=Lists!$G$2,'Exp Database'!Q97=Lists!$G$3,'Exp Database'!Q97=0),0,IF($F97=Lists!$G$2,('Exp Database'!Q97/'Exp with units conversion'!$H97)*'Exp with units conversion'!$G97,'Exp Database'!Q97*'Exp with units conversion'!$G97))</f>
        <v>#REF!</v>
      </c>
      <c r="S97" s="229" t="e">
        <f>IF(OR('Exp Database'!R97=Lists!$G$2,'Exp Database'!R97=Lists!$G$3,'Exp Database'!R97=0),0,IF($F97=Lists!$G$2,('Exp Database'!R97/'Exp with units conversion'!$H97)*'Exp with units conversion'!$G97,'Exp Database'!R97*'Exp with units conversion'!$G97))</f>
        <v>#REF!</v>
      </c>
      <c r="T97" s="229" t="e">
        <f>IF(OR('Exp Database'!S97=Lists!$G$2,'Exp Database'!S97=Lists!$G$3,'Exp Database'!S97=0),0,IF($F97=Lists!$G$2,('Exp Database'!S97/'Exp with units conversion'!$H97)*'Exp with units conversion'!$G97,'Exp Database'!S97*'Exp with units conversion'!$G97))</f>
        <v>#REF!</v>
      </c>
      <c r="U97" s="229" t="e">
        <f>IF(OR('Exp Database'!T97=Lists!$G$2,'Exp Database'!T97=Lists!$G$3,'Exp Database'!T97=0),0,IF($F97=Lists!$G$2,('Exp Database'!T97/'Exp with units conversion'!$H97)*'Exp with units conversion'!$G97,'Exp Database'!T97*'Exp with units conversion'!$G97))</f>
        <v>#REF!</v>
      </c>
      <c r="V97" s="229" t="e">
        <f>IF(OR('Exp Database'!U97=Lists!$G$2,'Exp Database'!U97=Lists!$G$3,'Exp Database'!U97=0),0,IF($F97=Lists!$G$2,('Exp Database'!U97/'Exp with units conversion'!$H97)*'Exp with units conversion'!$G97,'Exp Database'!U97*'Exp with units conversion'!$G97))</f>
        <v>#REF!</v>
      </c>
      <c r="W97" s="229" t="e">
        <f>IF(OR('Exp Database'!V97=Lists!$G$2,'Exp Database'!V97=Lists!$G$3,'Exp Database'!V97=0),0,IF($F97=Lists!$G$2,('Exp Database'!V97/'Exp with units conversion'!$H97)*'Exp with units conversion'!$G97,'Exp Database'!V97*'Exp with units conversion'!$G97))</f>
        <v>#REF!</v>
      </c>
      <c r="X97" s="229" t="e">
        <f>IF(OR('Exp Database'!W97=Lists!$G$2,'Exp Database'!W97=Lists!$G$3,'Exp Database'!W97=0),0,IF($F97=Lists!$G$2,('Exp Database'!W97/'Exp with units conversion'!$H97)*'Exp with units conversion'!$G97,'Exp Database'!W97*'Exp with units conversion'!$G97))</f>
        <v>#REF!</v>
      </c>
      <c r="Y97" s="229" t="e">
        <f>IF(OR('Exp Database'!X97=Lists!$G$2,'Exp Database'!X97=Lists!$G$3,'Exp Database'!X97=0),0,IF($F97=Lists!$G$2,('Exp Database'!X97/'Exp with units conversion'!$H97)*'Exp with units conversion'!$G97,'Exp Database'!X97*'Exp with units conversion'!$G97))</f>
        <v>#REF!</v>
      </c>
      <c r="Z97" s="229" t="e">
        <f>IF(OR('Exp Database'!Y97=Lists!$G$2,'Exp Database'!Y97=Lists!$G$3,'Exp Database'!Y97=0),0,IF($F97=Lists!$G$2,('Exp Database'!Y97/'Exp with units conversion'!$H97)*'Exp with units conversion'!$G97,'Exp Database'!Y97*'Exp with units conversion'!$G97))</f>
        <v>#REF!</v>
      </c>
      <c r="AA97" s="229" t="e">
        <f>IF(OR('Exp Database'!Z97=Lists!$G$2,'Exp Database'!Z97=Lists!$G$3,'Exp Database'!Z97=0),0,IF($F97=Lists!$G$2,('Exp Database'!Z97/'Exp with units conversion'!$H97)*'Exp with units conversion'!$G97,'Exp Database'!Z97*'Exp with units conversion'!$G97))</f>
        <v>#REF!</v>
      </c>
      <c r="AB97" s="229" t="e">
        <f>IF(OR('Exp Database'!AA97=Lists!$G$2,'Exp Database'!AA97=Lists!$G$3,'Exp Database'!AA97=0),0,IF($F97=Lists!$G$2,('Exp Database'!AA97/'Exp with units conversion'!$H97)*'Exp with units conversion'!$G97,'Exp Database'!AA97*'Exp with units conversion'!$G97))</f>
        <v>#REF!</v>
      </c>
      <c r="AC97" s="229" t="e">
        <f>IF(OR('Exp Database'!AB97=Lists!$G$2,'Exp Database'!AB97=Lists!$G$3,'Exp Database'!AB97=0),0,IF($F97=Lists!$G$2,('Exp Database'!AB97/'Exp with units conversion'!$H97)*'Exp with units conversion'!$G97,'Exp Database'!AB97*'Exp with units conversion'!$G97))</f>
        <v>#REF!</v>
      </c>
      <c r="AD97" s="229" t="e">
        <f>IF(OR('Exp Database'!AC97=Lists!$G$2,'Exp Database'!AC97=Lists!$G$3,'Exp Database'!AC97=0),0,IF($F97=Lists!$G$2,('Exp Database'!AC97/'Exp with units conversion'!$H97)*'Exp with units conversion'!$G97,'Exp Database'!AC97*'Exp with units conversion'!$G97))</f>
        <v>#REF!</v>
      </c>
      <c r="AE97" s="229" t="e">
        <f>IF(OR('Exp Database'!AD97=Lists!$G$2,'Exp Database'!AD97=Lists!$G$3,'Exp Database'!AD97=0),0,IF($F97=Lists!$G$2,('Exp Database'!AD97/'Exp with units conversion'!$H97)*'Exp with units conversion'!$G97,'Exp Database'!AD97*'Exp with units conversion'!$G97))</f>
        <v>#REF!</v>
      </c>
      <c r="AG97" t="e">
        <f t="shared" si="6"/>
        <v>#REF!</v>
      </c>
      <c r="AH97" s="229" t="e">
        <f t="shared" si="7"/>
        <v>#REF!</v>
      </c>
      <c r="AI97" s="229" t="e">
        <f t="shared" si="8"/>
        <v>#REF!</v>
      </c>
      <c r="AJ97" s="229" t="e">
        <f t="shared" si="9"/>
        <v>#REF!</v>
      </c>
    </row>
    <row r="98" spans="2:36" ht="30.75" thickBot="1" x14ac:dyDescent="0.3">
      <c r="B98" t="e">
        <f t="shared" si="5"/>
        <v>#REF!</v>
      </c>
      <c r="C98" s="169" t="e">
        <f>'Exp Database'!C98</f>
        <v>#REF!</v>
      </c>
      <c r="D98" s="169">
        <f>'Exp Database'!D98</f>
        <v>2017</v>
      </c>
      <c r="E98" s="169" t="e">
        <f>'Exp Database'!E98</f>
        <v>#REF!</v>
      </c>
      <c r="F98" s="169" t="e">
        <f>'Exp Database'!F98</f>
        <v>#REF!</v>
      </c>
      <c r="G98" s="169" t="e">
        <f>IF('Exp Database'!G98="Units ( x 1)",1,IF('Exp Database'!G98="Thousands (x 1,000)",1000,IF('Exp Database'!G98="Millions (x 1,000,000)",1000000,)))</f>
        <v>#REF!</v>
      </c>
      <c r="H98" s="170" t="e">
        <f>IF('Exp Database'!H98&gt;0,'Exp Database'!H98,'Exp Database'!J98)</f>
        <v>#REF!</v>
      </c>
      <c r="I98" s="170" t="e">
        <f>'Exp Database'!H98</f>
        <v>#REF!</v>
      </c>
      <c r="J98" s="169" t="e">
        <f>'Exp Database'!I98</f>
        <v>#REF!</v>
      </c>
      <c r="K98" s="170" t="e">
        <f>'Exp Database'!J98</f>
        <v>#REF!</v>
      </c>
      <c r="L98" s="267" t="str">
        <f>'Exp Database'!K98</f>
        <v>Strategic information</v>
      </c>
      <c r="M98" s="229">
        <f>'Exp Database'!L98</f>
        <v>8.1</v>
      </c>
      <c r="N98" s="229" t="e">
        <f>IF(OR('Exp Database'!M98=Lists!$G$2,'Exp Database'!M98=Lists!$G$3,'Exp Database'!M98=0),0,IF($F98=Lists!$G$2,('Exp Database'!M98/'Exp with units conversion'!$H98)*'Exp with units conversion'!$G98,'Exp Database'!M98*'Exp with units conversion'!$G98))</f>
        <v>#REF!</v>
      </c>
      <c r="O98" s="229" t="e">
        <f>IF(OR('Exp Database'!N98=Lists!$G$2,'Exp Database'!N98=Lists!$G$3,'Exp Database'!N98=0),0,IF($F98=Lists!$G$2,('Exp Database'!N98/'Exp with units conversion'!$H98)*'Exp with units conversion'!$G98,'Exp Database'!N98*'Exp with units conversion'!$G98))</f>
        <v>#REF!</v>
      </c>
      <c r="P98" s="229" t="e">
        <f>IF(OR('Exp Database'!O98=Lists!$G$2,'Exp Database'!O98=Lists!$G$3,'Exp Database'!O98=0),0,IF($F98=Lists!$G$2,('Exp Database'!O98/'Exp with units conversion'!$H98)*'Exp with units conversion'!$G98,'Exp Database'!O98*'Exp with units conversion'!$G98))</f>
        <v>#REF!</v>
      </c>
      <c r="Q98" s="229" t="e">
        <f>IF(OR('Exp Database'!P98=Lists!$G$2,'Exp Database'!P98=Lists!$G$3,'Exp Database'!P98=0),0,IF($F98=Lists!$G$2,('Exp Database'!P98/'Exp with units conversion'!$H98)*'Exp with units conversion'!$G98,'Exp Database'!P98*'Exp with units conversion'!$G98))</f>
        <v>#REF!</v>
      </c>
      <c r="R98" s="229" t="e">
        <f>IF(OR('Exp Database'!Q98=Lists!$G$2,'Exp Database'!Q98=Lists!$G$3,'Exp Database'!Q98=0),0,IF($F98=Lists!$G$2,('Exp Database'!Q98/'Exp with units conversion'!$H98)*'Exp with units conversion'!$G98,'Exp Database'!Q98*'Exp with units conversion'!$G98))</f>
        <v>#REF!</v>
      </c>
      <c r="S98" s="229" t="e">
        <f>IF(OR('Exp Database'!R98=Lists!$G$2,'Exp Database'!R98=Lists!$G$3,'Exp Database'!R98=0),0,IF($F98=Lists!$G$2,('Exp Database'!R98/'Exp with units conversion'!$H98)*'Exp with units conversion'!$G98,'Exp Database'!R98*'Exp with units conversion'!$G98))</f>
        <v>#REF!</v>
      </c>
      <c r="T98" s="229" t="e">
        <f>IF(OR('Exp Database'!S98=Lists!$G$2,'Exp Database'!S98=Lists!$G$3,'Exp Database'!S98=0),0,IF($F98=Lists!$G$2,('Exp Database'!S98/'Exp with units conversion'!$H98)*'Exp with units conversion'!$G98,'Exp Database'!S98*'Exp with units conversion'!$G98))</f>
        <v>#REF!</v>
      </c>
      <c r="U98" s="229" t="e">
        <f>IF(OR('Exp Database'!T98=Lists!$G$2,'Exp Database'!T98=Lists!$G$3,'Exp Database'!T98=0),0,IF($F98=Lists!$G$2,('Exp Database'!T98/'Exp with units conversion'!$H98)*'Exp with units conversion'!$G98,'Exp Database'!T98*'Exp with units conversion'!$G98))</f>
        <v>#REF!</v>
      </c>
      <c r="V98" s="229" t="e">
        <f>IF(OR('Exp Database'!U98=Lists!$G$2,'Exp Database'!U98=Lists!$G$3,'Exp Database'!U98=0),0,IF($F98=Lists!$G$2,('Exp Database'!U98/'Exp with units conversion'!$H98)*'Exp with units conversion'!$G98,'Exp Database'!U98*'Exp with units conversion'!$G98))</f>
        <v>#REF!</v>
      </c>
      <c r="W98" s="229" t="e">
        <f>IF(OR('Exp Database'!V98=Lists!$G$2,'Exp Database'!V98=Lists!$G$3,'Exp Database'!V98=0),0,IF($F98=Lists!$G$2,('Exp Database'!V98/'Exp with units conversion'!$H98)*'Exp with units conversion'!$G98,'Exp Database'!V98*'Exp with units conversion'!$G98))</f>
        <v>#REF!</v>
      </c>
      <c r="X98" s="229" t="e">
        <f>IF(OR('Exp Database'!W98=Lists!$G$2,'Exp Database'!W98=Lists!$G$3,'Exp Database'!W98=0),0,IF($F98=Lists!$G$2,('Exp Database'!W98/'Exp with units conversion'!$H98)*'Exp with units conversion'!$G98,'Exp Database'!W98*'Exp with units conversion'!$G98))</f>
        <v>#REF!</v>
      </c>
      <c r="Y98" s="229" t="e">
        <f>IF(OR('Exp Database'!X98=Lists!$G$2,'Exp Database'!X98=Lists!$G$3,'Exp Database'!X98=0),0,IF($F98=Lists!$G$2,('Exp Database'!X98/'Exp with units conversion'!$H98)*'Exp with units conversion'!$G98,'Exp Database'!X98*'Exp with units conversion'!$G98))</f>
        <v>#REF!</v>
      </c>
      <c r="Z98" s="229" t="e">
        <f>IF(OR('Exp Database'!Y98=Lists!$G$2,'Exp Database'!Y98=Lists!$G$3,'Exp Database'!Y98=0),0,IF($F98=Lists!$G$2,('Exp Database'!Y98/'Exp with units conversion'!$H98)*'Exp with units conversion'!$G98,'Exp Database'!Y98*'Exp with units conversion'!$G98))</f>
        <v>#REF!</v>
      </c>
      <c r="AA98" s="229" t="e">
        <f>IF(OR('Exp Database'!Z98=Lists!$G$2,'Exp Database'!Z98=Lists!$G$3,'Exp Database'!Z98=0),0,IF($F98=Lists!$G$2,('Exp Database'!Z98/'Exp with units conversion'!$H98)*'Exp with units conversion'!$G98,'Exp Database'!Z98*'Exp with units conversion'!$G98))</f>
        <v>#REF!</v>
      </c>
      <c r="AB98" s="229" t="e">
        <f>IF(OR('Exp Database'!AA98=Lists!$G$2,'Exp Database'!AA98=Lists!$G$3,'Exp Database'!AA98=0),0,IF($F98=Lists!$G$2,('Exp Database'!AA98/'Exp with units conversion'!$H98)*'Exp with units conversion'!$G98,'Exp Database'!AA98*'Exp with units conversion'!$G98))</f>
        <v>#REF!</v>
      </c>
      <c r="AC98" s="229" t="e">
        <f>IF(OR('Exp Database'!AB98=Lists!$G$2,'Exp Database'!AB98=Lists!$G$3,'Exp Database'!AB98=0),0,IF($F98=Lists!$G$2,('Exp Database'!AB98/'Exp with units conversion'!$H98)*'Exp with units conversion'!$G98,'Exp Database'!AB98*'Exp with units conversion'!$G98))</f>
        <v>#REF!</v>
      </c>
      <c r="AD98" s="229" t="e">
        <f>IF(OR('Exp Database'!AC98=Lists!$G$2,'Exp Database'!AC98=Lists!$G$3,'Exp Database'!AC98=0),0,IF($F98=Lists!$G$2,('Exp Database'!AC98/'Exp with units conversion'!$H98)*'Exp with units conversion'!$G98,'Exp Database'!AC98*'Exp with units conversion'!$G98))</f>
        <v>#REF!</v>
      </c>
      <c r="AE98" s="229" t="e">
        <f>IF(OR('Exp Database'!AD98=Lists!$G$2,'Exp Database'!AD98=Lists!$G$3,'Exp Database'!AD98=0),0,IF($F98=Lists!$G$2,('Exp Database'!AD98/'Exp with units conversion'!$H98)*'Exp with units conversion'!$G98,'Exp Database'!AD98*'Exp with units conversion'!$G98))</f>
        <v>#REF!</v>
      </c>
      <c r="AG98" t="e">
        <f t="shared" si="6"/>
        <v>#REF!</v>
      </c>
      <c r="AH98" s="229" t="e">
        <f t="shared" si="7"/>
        <v>#REF!</v>
      </c>
      <c r="AI98" s="229" t="e">
        <f t="shared" si="8"/>
        <v>#REF!</v>
      </c>
      <c r="AJ98" s="229" t="e">
        <f t="shared" si="9"/>
        <v>#REF!</v>
      </c>
    </row>
    <row r="99" spans="2:36" ht="30.75" thickBot="1" x14ac:dyDescent="0.3">
      <c r="B99" t="e">
        <f t="shared" si="5"/>
        <v>#REF!</v>
      </c>
      <c r="C99" s="169" t="e">
        <f>'Exp Database'!C99</f>
        <v>#REF!</v>
      </c>
      <c r="D99" s="169">
        <f>'Exp Database'!D99</f>
        <v>2017</v>
      </c>
      <c r="E99" s="169" t="e">
        <f>'Exp Database'!E99</f>
        <v>#REF!</v>
      </c>
      <c r="F99" s="169" t="e">
        <f>'Exp Database'!F99</f>
        <v>#REF!</v>
      </c>
      <c r="G99" s="169" t="e">
        <f>IF('Exp Database'!G99="Units ( x 1)",1,IF('Exp Database'!G99="Thousands (x 1,000)",1000,IF('Exp Database'!G99="Millions (x 1,000,000)",1000000,)))</f>
        <v>#REF!</v>
      </c>
      <c r="H99" s="170" t="e">
        <f>IF('Exp Database'!H99&gt;0,'Exp Database'!H99,'Exp Database'!J99)</f>
        <v>#REF!</v>
      </c>
      <c r="I99" s="170" t="e">
        <f>'Exp Database'!H99</f>
        <v>#REF!</v>
      </c>
      <c r="J99" s="169" t="e">
        <f>'Exp Database'!I99</f>
        <v>#REF!</v>
      </c>
      <c r="K99" s="170" t="e">
        <f>'Exp Database'!J99</f>
        <v>#REF!</v>
      </c>
      <c r="L99" s="267" t="str">
        <f>'Exp Database'!K99</f>
        <v>Planning and coordination</v>
      </c>
      <c r="M99" s="229">
        <f>'Exp Database'!L99</f>
        <v>8.1999999999999993</v>
      </c>
      <c r="N99" s="229" t="e">
        <f>IF(OR('Exp Database'!M99=Lists!$G$2,'Exp Database'!M99=Lists!$G$3,'Exp Database'!M99=0),0,IF($F99=Lists!$G$2,('Exp Database'!M99/'Exp with units conversion'!$H99)*'Exp with units conversion'!$G99,'Exp Database'!M99*'Exp with units conversion'!$G99))</f>
        <v>#REF!</v>
      </c>
      <c r="O99" s="229" t="e">
        <f>IF(OR('Exp Database'!N99=Lists!$G$2,'Exp Database'!N99=Lists!$G$3,'Exp Database'!N99=0),0,IF($F99=Lists!$G$2,('Exp Database'!N99/'Exp with units conversion'!$H99)*'Exp with units conversion'!$G99,'Exp Database'!N99*'Exp with units conversion'!$G99))</f>
        <v>#REF!</v>
      </c>
      <c r="P99" s="229" t="e">
        <f>IF(OR('Exp Database'!O99=Lists!$G$2,'Exp Database'!O99=Lists!$G$3,'Exp Database'!O99=0),0,IF($F99=Lists!$G$2,('Exp Database'!O99/'Exp with units conversion'!$H99)*'Exp with units conversion'!$G99,'Exp Database'!O99*'Exp with units conversion'!$G99))</f>
        <v>#REF!</v>
      </c>
      <c r="Q99" s="229" t="e">
        <f>IF(OR('Exp Database'!P99=Lists!$G$2,'Exp Database'!P99=Lists!$G$3,'Exp Database'!P99=0),0,IF($F99=Lists!$G$2,('Exp Database'!P99/'Exp with units conversion'!$H99)*'Exp with units conversion'!$G99,'Exp Database'!P99*'Exp with units conversion'!$G99))</f>
        <v>#REF!</v>
      </c>
      <c r="R99" s="229" t="e">
        <f>IF(OR('Exp Database'!Q99=Lists!$G$2,'Exp Database'!Q99=Lists!$G$3,'Exp Database'!Q99=0),0,IF($F99=Lists!$G$2,('Exp Database'!Q99/'Exp with units conversion'!$H99)*'Exp with units conversion'!$G99,'Exp Database'!Q99*'Exp with units conversion'!$G99))</f>
        <v>#REF!</v>
      </c>
      <c r="S99" s="229" t="e">
        <f>IF(OR('Exp Database'!R99=Lists!$G$2,'Exp Database'!R99=Lists!$G$3,'Exp Database'!R99=0),0,IF($F99=Lists!$G$2,('Exp Database'!R99/'Exp with units conversion'!$H99)*'Exp with units conversion'!$G99,'Exp Database'!R99*'Exp with units conversion'!$G99))</f>
        <v>#REF!</v>
      </c>
      <c r="T99" s="229" t="e">
        <f>IF(OR('Exp Database'!S99=Lists!$G$2,'Exp Database'!S99=Lists!$G$3,'Exp Database'!S99=0),0,IF($F99=Lists!$G$2,('Exp Database'!S99/'Exp with units conversion'!$H99)*'Exp with units conversion'!$G99,'Exp Database'!S99*'Exp with units conversion'!$G99))</f>
        <v>#REF!</v>
      </c>
      <c r="U99" s="229" t="e">
        <f>IF(OR('Exp Database'!T99=Lists!$G$2,'Exp Database'!T99=Lists!$G$3,'Exp Database'!T99=0),0,IF($F99=Lists!$G$2,('Exp Database'!T99/'Exp with units conversion'!$H99)*'Exp with units conversion'!$G99,'Exp Database'!T99*'Exp with units conversion'!$G99))</f>
        <v>#REF!</v>
      </c>
      <c r="V99" s="229" t="e">
        <f>IF(OR('Exp Database'!U99=Lists!$G$2,'Exp Database'!U99=Lists!$G$3,'Exp Database'!U99=0),0,IF($F99=Lists!$G$2,('Exp Database'!U99/'Exp with units conversion'!$H99)*'Exp with units conversion'!$G99,'Exp Database'!U99*'Exp with units conversion'!$G99))</f>
        <v>#REF!</v>
      </c>
      <c r="W99" s="229" t="e">
        <f>IF(OR('Exp Database'!V99=Lists!$G$2,'Exp Database'!V99=Lists!$G$3,'Exp Database'!V99=0),0,IF($F99=Lists!$G$2,('Exp Database'!V99/'Exp with units conversion'!$H99)*'Exp with units conversion'!$G99,'Exp Database'!V99*'Exp with units conversion'!$G99))</f>
        <v>#REF!</v>
      </c>
      <c r="X99" s="229" t="e">
        <f>IF(OR('Exp Database'!W99=Lists!$G$2,'Exp Database'!W99=Lists!$G$3,'Exp Database'!W99=0),0,IF($F99=Lists!$G$2,('Exp Database'!W99/'Exp with units conversion'!$H99)*'Exp with units conversion'!$G99,'Exp Database'!W99*'Exp with units conversion'!$G99))</f>
        <v>#REF!</v>
      </c>
      <c r="Y99" s="229" t="e">
        <f>IF(OR('Exp Database'!X99=Lists!$G$2,'Exp Database'!X99=Lists!$G$3,'Exp Database'!X99=0),0,IF($F99=Lists!$G$2,('Exp Database'!X99/'Exp with units conversion'!$H99)*'Exp with units conversion'!$G99,'Exp Database'!X99*'Exp with units conversion'!$G99))</f>
        <v>#REF!</v>
      </c>
      <c r="Z99" s="229" t="e">
        <f>IF(OR('Exp Database'!Y99=Lists!$G$2,'Exp Database'!Y99=Lists!$G$3,'Exp Database'!Y99=0),0,IF($F99=Lists!$G$2,('Exp Database'!Y99/'Exp with units conversion'!$H99)*'Exp with units conversion'!$G99,'Exp Database'!Y99*'Exp with units conversion'!$G99))</f>
        <v>#REF!</v>
      </c>
      <c r="AA99" s="229" t="e">
        <f>IF(OR('Exp Database'!Z99=Lists!$G$2,'Exp Database'!Z99=Lists!$G$3,'Exp Database'!Z99=0),0,IF($F99=Lists!$G$2,('Exp Database'!Z99/'Exp with units conversion'!$H99)*'Exp with units conversion'!$G99,'Exp Database'!Z99*'Exp with units conversion'!$G99))</f>
        <v>#REF!</v>
      </c>
      <c r="AB99" s="229" t="e">
        <f>IF(OR('Exp Database'!AA99=Lists!$G$2,'Exp Database'!AA99=Lists!$G$3,'Exp Database'!AA99=0),0,IF($F99=Lists!$G$2,('Exp Database'!AA99/'Exp with units conversion'!$H99)*'Exp with units conversion'!$G99,'Exp Database'!AA99*'Exp with units conversion'!$G99))</f>
        <v>#REF!</v>
      </c>
      <c r="AC99" s="229" t="e">
        <f>IF(OR('Exp Database'!AB99=Lists!$G$2,'Exp Database'!AB99=Lists!$G$3,'Exp Database'!AB99=0),0,IF($F99=Lists!$G$2,('Exp Database'!AB99/'Exp with units conversion'!$H99)*'Exp with units conversion'!$G99,'Exp Database'!AB99*'Exp with units conversion'!$G99))</f>
        <v>#REF!</v>
      </c>
      <c r="AD99" s="229" t="e">
        <f>IF(OR('Exp Database'!AC99=Lists!$G$2,'Exp Database'!AC99=Lists!$G$3,'Exp Database'!AC99=0),0,IF($F99=Lists!$G$2,('Exp Database'!AC99/'Exp with units conversion'!$H99)*'Exp with units conversion'!$G99,'Exp Database'!AC99*'Exp with units conversion'!$G99))</f>
        <v>#REF!</v>
      </c>
      <c r="AE99" s="229" t="e">
        <f>IF(OR('Exp Database'!AD99=Lists!$G$2,'Exp Database'!AD99=Lists!$G$3,'Exp Database'!AD99=0),0,IF($F99=Lists!$G$2,('Exp Database'!AD99/'Exp with units conversion'!$H99)*'Exp with units conversion'!$G99,'Exp Database'!AD99*'Exp with units conversion'!$G99))</f>
        <v>#REF!</v>
      </c>
      <c r="AG99" t="e">
        <f t="shared" si="6"/>
        <v>#REF!</v>
      </c>
      <c r="AH99" s="229" t="e">
        <f t="shared" si="7"/>
        <v>#REF!</v>
      </c>
      <c r="AI99" s="229" t="e">
        <f t="shared" si="8"/>
        <v>#REF!</v>
      </c>
      <c r="AJ99" s="229" t="e">
        <f t="shared" si="9"/>
        <v>#REF!</v>
      </c>
    </row>
    <row r="100" spans="2:36" ht="30.75" thickBot="1" x14ac:dyDescent="0.3">
      <c r="B100" t="e">
        <f t="shared" si="5"/>
        <v>#REF!</v>
      </c>
      <c r="C100" s="169" t="e">
        <f>'Exp Database'!C100</f>
        <v>#REF!</v>
      </c>
      <c r="D100" s="169">
        <f>'Exp Database'!D100</f>
        <v>2017</v>
      </c>
      <c r="E100" s="169" t="e">
        <f>'Exp Database'!E100</f>
        <v>#REF!</v>
      </c>
      <c r="F100" s="169" t="e">
        <f>'Exp Database'!F100</f>
        <v>#REF!</v>
      </c>
      <c r="G100" s="169" t="e">
        <f>IF('Exp Database'!G100="Units ( x 1)",1,IF('Exp Database'!G100="Thousands (x 1,000)",1000,IF('Exp Database'!G100="Millions (x 1,000,000)",1000000,)))</f>
        <v>#REF!</v>
      </c>
      <c r="H100" s="170" t="e">
        <f>IF('Exp Database'!H100&gt;0,'Exp Database'!H100,'Exp Database'!J100)</f>
        <v>#REF!</v>
      </c>
      <c r="I100" s="170" t="e">
        <f>'Exp Database'!H100</f>
        <v>#REF!</v>
      </c>
      <c r="J100" s="169" t="e">
        <f>'Exp Database'!I100</f>
        <v>#REF!</v>
      </c>
      <c r="K100" s="170" t="e">
        <f>'Exp Database'!J100</f>
        <v>#REF!</v>
      </c>
      <c r="L100" s="267" t="str">
        <f>'Exp Database'!K100</f>
        <v>Procurement and logistics</v>
      </c>
      <c r="M100" s="229">
        <f>'Exp Database'!L100</f>
        <v>8.3000000000000007</v>
      </c>
      <c r="N100" s="229" t="e">
        <f>IF(OR('Exp Database'!M100=Lists!$G$2,'Exp Database'!M100=Lists!$G$3,'Exp Database'!M100=0),0,IF($F100=Lists!$G$2,('Exp Database'!M100/'Exp with units conversion'!$H100)*'Exp with units conversion'!$G100,'Exp Database'!M100*'Exp with units conversion'!$G100))</f>
        <v>#REF!</v>
      </c>
      <c r="O100" s="229" t="e">
        <f>IF(OR('Exp Database'!N100=Lists!$G$2,'Exp Database'!N100=Lists!$G$3,'Exp Database'!N100=0),0,IF($F100=Lists!$G$2,('Exp Database'!N100/'Exp with units conversion'!$H100)*'Exp with units conversion'!$G100,'Exp Database'!N100*'Exp with units conversion'!$G100))</f>
        <v>#REF!</v>
      </c>
      <c r="P100" s="229" t="e">
        <f>IF(OR('Exp Database'!O100=Lists!$G$2,'Exp Database'!O100=Lists!$G$3,'Exp Database'!O100=0),0,IF($F100=Lists!$G$2,('Exp Database'!O100/'Exp with units conversion'!$H100)*'Exp with units conversion'!$G100,'Exp Database'!O100*'Exp with units conversion'!$G100))</f>
        <v>#REF!</v>
      </c>
      <c r="Q100" s="229" t="e">
        <f>IF(OR('Exp Database'!P100=Lists!$G$2,'Exp Database'!P100=Lists!$G$3,'Exp Database'!P100=0),0,IF($F100=Lists!$G$2,('Exp Database'!P100/'Exp with units conversion'!$H100)*'Exp with units conversion'!$G100,'Exp Database'!P100*'Exp with units conversion'!$G100))</f>
        <v>#REF!</v>
      </c>
      <c r="R100" s="229" t="e">
        <f>IF(OR('Exp Database'!Q100=Lists!$G$2,'Exp Database'!Q100=Lists!$G$3,'Exp Database'!Q100=0),0,IF($F100=Lists!$G$2,('Exp Database'!Q100/'Exp with units conversion'!$H100)*'Exp with units conversion'!$G100,'Exp Database'!Q100*'Exp with units conversion'!$G100))</f>
        <v>#REF!</v>
      </c>
      <c r="S100" s="229" t="e">
        <f>IF(OR('Exp Database'!R100=Lists!$G$2,'Exp Database'!R100=Lists!$G$3,'Exp Database'!R100=0),0,IF($F100=Lists!$G$2,('Exp Database'!R100/'Exp with units conversion'!$H100)*'Exp with units conversion'!$G100,'Exp Database'!R100*'Exp with units conversion'!$G100))</f>
        <v>#REF!</v>
      </c>
      <c r="T100" s="229" t="e">
        <f>IF(OR('Exp Database'!S100=Lists!$G$2,'Exp Database'!S100=Lists!$G$3,'Exp Database'!S100=0),0,IF($F100=Lists!$G$2,('Exp Database'!S100/'Exp with units conversion'!$H100)*'Exp with units conversion'!$G100,'Exp Database'!S100*'Exp with units conversion'!$G100))</f>
        <v>#REF!</v>
      </c>
      <c r="U100" s="229" t="e">
        <f>IF(OR('Exp Database'!T100=Lists!$G$2,'Exp Database'!T100=Lists!$G$3,'Exp Database'!T100=0),0,IF($F100=Lists!$G$2,('Exp Database'!T100/'Exp with units conversion'!$H100)*'Exp with units conversion'!$G100,'Exp Database'!T100*'Exp with units conversion'!$G100))</f>
        <v>#REF!</v>
      </c>
      <c r="V100" s="229" t="e">
        <f>IF(OR('Exp Database'!U100=Lists!$G$2,'Exp Database'!U100=Lists!$G$3,'Exp Database'!U100=0),0,IF($F100=Lists!$G$2,('Exp Database'!U100/'Exp with units conversion'!$H100)*'Exp with units conversion'!$G100,'Exp Database'!U100*'Exp with units conversion'!$G100))</f>
        <v>#REF!</v>
      </c>
      <c r="W100" s="229" t="e">
        <f>IF(OR('Exp Database'!V100=Lists!$G$2,'Exp Database'!V100=Lists!$G$3,'Exp Database'!V100=0),0,IF($F100=Lists!$G$2,('Exp Database'!V100/'Exp with units conversion'!$H100)*'Exp with units conversion'!$G100,'Exp Database'!V100*'Exp with units conversion'!$G100))</f>
        <v>#REF!</v>
      </c>
      <c r="X100" s="229" t="e">
        <f>IF(OR('Exp Database'!W100=Lists!$G$2,'Exp Database'!W100=Lists!$G$3,'Exp Database'!W100=0),0,IF($F100=Lists!$G$2,('Exp Database'!W100/'Exp with units conversion'!$H100)*'Exp with units conversion'!$G100,'Exp Database'!W100*'Exp with units conversion'!$G100))</f>
        <v>#REF!</v>
      </c>
      <c r="Y100" s="229" t="e">
        <f>IF(OR('Exp Database'!X100=Lists!$G$2,'Exp Database'!X100=Lists!$G$3,'Exp Database'!X100=0),0,IF($F100=Lists!$G$2,('Exp Database'!X100/'Exp with units conversion'!$H100)*'Exp with units conversion'!$G100,'Exp Database'!X100*'Exp with units conversion'!$G100))</f>
        <v>#REF!</v>
      </c>
      <c r="Z100" s="229" t="e">
        <f>IF(OR('Exp Database'!Y100=Lists!$G$2,'Exp Database'!Y100=Lists!$G$3,'Exp Database'!Y100=0),0,IF($F100=Lists!$G$2,('Exp Database'!Y100/'Exp with units conversion'!$H100)*'Exp with units conversion'!$G100,'Exp Database'!Y100*'Exp with units conversion'!$G100))</f>
        <v>#REF!</v>
      </c>
      <c r="AA100" s="229" t="e">
        <f>IF(OR('Exp Database'!Z100=Lists!$G$2,'Exp Database'!Z100=Lists!$G$3,'Exp Database'!Z100=0),0,IF($F100=Lists!$G$2,('Exp Database'!Z100/'Exp with units conversion'!$H100)*'Exp with units conversion'!$G100,'Exp Database'!Z100*'Exp with units conversion'!$G100))</f>
        <v>#REF!</v>
      </c>
      <c r="AB100" s="229" t="e">
        <f>IF(OR('Exp Database'!AA100=Lists!$G$2,'Exp Database'!AA100=Lists!$G$3,'Exp Database'!AA100=0),0,IF($F100=Lists!$G$2,('Exp Database'!AA100/'Exp with units conversion'!$H100)*'Exp with units conversion'!$G100,'Exp Database'!AA100*'Exp with units conversion'!$G100))</f>
        <v>#REF!</v>
      </c>
      <c r="AC100" s="229" t="e">
        <f>IF(OR('Exp Database'!AB100=Lists!$G$2,'Exp Database'!AB100=Lists!$G$3,'Exp Database'!AB100=0),0,IF($F100=Lists!$G$2,('Exp Database'!AB100/'Exp with units conversion'!$H100)*'Exp with units conversion'!$G100,'Exp Database'!AB100*'Exp with units conversion'!$G100))</f>
        <v>#REF!</v>
      </c>
      <c r="AD100" s="229" t="e">
        <f>IF(OR('Exp Database'!AC100=Lists!$G$2,'Exp Database'!AC100=Lists!$G$3,'Exp Database'!AC100=0),0,IF($F100=Lists!$G$2,('Exp Database'!AC100/'Exp with units conversion'!$H100)*'Exp with units conversion'!$G100,'Exp Database'!AC100*'Exp with units conversion'!$G100))</f>
        <v>#REF!</v>
      </c>
      <c r="AE100" s="229" t="e">
        <f>IF(OR('Exp Database'!AD100=Lists!$G$2,'Exp Database'!AD100=Lists!$G$3,'Exp Database'!AD100=0),0,IF($F100=Lists!$G$2,('Exp Database'!AD100/'Exp with units conversion'!$H100)*'Exp with units conversion'!$G100,'Exp Database'!AD100*'Exp with units conversion'!$G100))</f>
        <v>#REF!</v>
      </c>
      <c r="AG100" t="e">
        <f t="shared" si="6"/>
        <v>#REF!</v>
      </c>
      <c r="AH100" s="229" t="e">
        <f t="shared" si="7"/>
        <v>#REF!</v>
      </c>
      <c r="AI100" s="229" t="e">
        <f t="shared" si="8"/>
        <v>#REF!</v>
      </c>
      <c r="AJ100" s="229" t="e">
        <f t="shared" si="9"/>
        <v>#REF!</v>
      </c>
    </row>
    <row r="101" spans="2:36" ht="30.75" thickBot="1" x14ac:dyDescent="0.3">
      <c r="B101" t="e">
        <f t="shared" si="5"/>
        <v>#REF!</v>
      </c>
      <c r="C101" s="169" t="e">
        <f>'Exp Database'!C101</f>
        <v>#REF!</v>
      </c>
      <c r="D101" s="169">
        <f>'Exp Database'!D101</f>
        <v>2017</v>
      </c>
      <c r="E101" s="169" t="e">
        <f>'Exp Database'!E101</f>
        <v>#REF!</v>
      </c>
      <c r="F101" s="169" t="e">
        <f>'Exp Database'!F101</f>
        <v>#REF!</v>
      </c>
      <c r="G101" s="169" t="e">
        <f>IF('Exp Database'!G101="Units ( x 1)",1,IF('Exp Database'!G101="Thousands (x 1,000)",1000,IF('Exp Database'!G101="Millions (x 1,000,000)",1000000,)))</f>
        <v>#REF!</v>
      </c>
      <c r="H101" s="170" t="e">
        <f>IF('Exp Database'!H101&gt;0,'Exp Database'!H101,'Exp Database'!J101)</f>
        <v>#REF!</v>
      </c>
      <c r="I101" s="170" t="e">
        <f>'Exp Database'!H101</f>
        <v>#REF!</v>
      </c>
      <c r="J101" s="169" t="e">
        <f>'Exp Database'!I101</f>
        <v>#REF!</v>
      </c>
      <c r="K101" s="170" t="e">
        <f>'Exp Database'!J101</f>
        <v>#REF!</v>
      </c>
      <c r="L101" s="267" t="str">
        <f>'Exp Database'!K101</f>
        <v>Health systems strengthening</v>
      </c>
      <c r="M101" s="229">
        <f>'Exp Database'!L101</f>
        <v>8.4</v>
      </c>
      <c r="N101" s="229" t="e">
        <f>IF(OR('Exp Database'!M101=Lists!$G$2,'Exp Database'!M101=Lists!$G$3,'Exp Database'!M101=0),0,IF($F101=Lists!$G$2,('Exp Database'!M101/'Exp with units conversion'!$H101)*'Exp with units conversion'!$G101,'Exp Database'!M101*'Exp with units conversion'!$G101))</f>
        <v>#REF!</v>
      </c>
      <c r="O101" s="229" t="e">
        <f>IF(OR('Exp Database'!N101=Lists!$G$2,'Exp Database'!N101=Lists!$G$3,'Exp Database'!N101=0),0,IF($F101=Lists!$G$2,('Exp Database'!N101/'Exp with units conversion'!$H101)*'Exp with units conversion'!$G101,'Exp Database'!N101*'Exp with units conversion'!$G101))</f>
        <v>#REF!</v>
      </c>
      <c r="P101" s="229" t="e">
        <f>IF(OR('Exp Database'!O101=Lists!$G$2,'Exp Database'!O101=Lists!$G$3,'Exp Database'!O101=0),0,IF($F101=Lists!$G$2,('Exp Database'!O101/'Exp with units conversion'!$H101)*'Exp with units conversion'!$G101,'Exp Database'!O101*'Exp with units conversion'!$G101))</f>
        <v>#REF!</v>
      </c>
      <c r="Q101" s="229" t="e">
        <f>IF(OR('Exp Database'!P101=Lists!$G$2,'Exp Database'!P101=Lists!$G$3,'Exp Database'!P101=0),0,IF($F101=Lists!$G$2,('Exp Database'!P101/'Exp with units conversion'!$H101)*'Exp with units conversion'!$G101,'Exp Database'!P101*'Exp with units conversion'!$G101))</f>
        <v>#REF!</v>
      </c>
      <c r="R101" s="229" t="e">
        <f>IF(OR('Exp Database'!Q101=Lists!$G$2,'Exp Database'!Q101=Lists!$G$3,'Exp Database'!Q101=0),0,IF($F101=Lists!$G$2,('Exp Database'!Q101/'Exp with units conversion'!$H101)*'Exp with units conversion'!$G101,'Exp Database'!Q101*'Exp with units conversion'!$G101))</f>
        <v>#REF!</v>
      </c>
      <c r="S101" s="229" t="e">
        <f>IF(OR('Exp Database'!R101=Lists!$G$2,'Exp Database'!R101=Lists!$G$3,'Exp Database'!R101=0),0,IF($F101=Lists!$G$2,('Exp Database'!R101/'Exp with units conversion'!$H101)*'Exp with units conversion'!$G101,'Exp Database'!R101*'Exp with units conversion'!$G101))</f>
        <v>#REF!</v>
      </c>
      <c r="T101" s="229" t="e">
        <f>IF(OR('Exp Database'!S101=Lists!$G$2,'Exp Database'!S101=Lists!$G$3,'Exp Database'!S101=0),0,IF($F101=Lists!$G$2,('Exp Database'!S101/'Exp with units conversion'!$H101)*'Exp with units conversion'!$G101,'Exp Database'!S101*'Exp with units conversion'!$G101))</f>
        <v>#REF!</v>
      </c>
      <c r="U101" s="229" t="e">
        <f>IF(OR('Exp Database'!T101=Lists!$G$2,'Exp Database'!T101=Lists!$G$3,'Exp Database'!T101=0),0,IF($F101=Lists!$G$2,('Exp Database'!T101/'Exp with units conversion'!$H101)*'Exp with units conversion'!$G101,'Exp Database'!T101*'Exp with units conversion'!$G101))</f>
        <v>#REF!</v>
      </c>
      <c r="V101" s="229" t="e">
        <f>IF(OR('Exp Database'!U101=Lists!$G$2,'Exp Database'!U101=Lists!$G$3,'Exp Database'!U101=0),0,IF($F101=Lists!$G$2,('Exp Database'!U101/'Exp with units conversion'!$H101)*'Exp with units conversion'!$G101,'Exp Database'!U101*'Exp with units conversion'!$G101))</f>
        <v>#REF!</v>
      </c>
      <c r="W101" s="229" t="e">
        <f>IF(OR('Exp Database'!V101=Lists!$G$2,'Exp Database'!V101=Lists!$G$3,'Exp Database'!V101=0),0,IF($F101=Lists!$G$2,('Exp Database'!V101/'Exp with units conversion'!$H101)*'Exp with units conversion'!$G101,'Exp Database'!V101*'Exp with units conversion'!$G101))</f>
        <v>#REF!</v>
      </c>
      <c r="X101" s="229" t="e">
        <f>IF(OR('Exp Database'!W101=Lists!$G$2,'Exp Database'!W101=Lists!$G$3,'Exp Database'!W101=0),0,IF($F101=Lists!$G$2,('Exp Database'!W101/'Exp with units conversion'!$H101)*'Exp with units conversion'!$G101,'Exp Database'!W101*'Exp with units conversion'!$G101))</f>
        <v>#REF!</v>
      </c>
      <c r="Y101" s="229" t="e">
        <f>IF(OR('Exp Database'!X101=Lists!$G$2,'Exp Database'!X101=Lists!$G$3,'Exp Database'!X101=0),0,IF($F101=Lists!$G$2,('Exp Database'!X101/'Exp with units conversion'!$H101)*'Exp with units conversion'!$G101,'Exp Database'!X101*'Exp with units conversion'!$G101))</f>
        <v>#REF!</v>
      </c>
      <c r="Z101" s="229" t="e">
        <f>IF(OR('Exp Database'!Y101=Lists!$G$2,'Exp Database'!Y101=Lists!$G$3,'Exp Database'!Y101=0),0,IF($F101=Lists!$G$2,('Exp Database'!Y101/'Exp with units conversion'!$H101)*'Exp with units conversion'!$G101,'Exp Database'!Y101*'Exp with units conversion'!$G101))</f>
        <v>#REF!</v>
      </c>
      <c r="AA101" s="229" t="e">
        <f>IF(OR('Exp Database'!Z101=Lists!$G$2,'Exp Database'!Z101=Lists!$G$3,'Exp Database'!Z101=0),0,IF($F101=Lists!$G$2,('Exp Database'!Z101/'Exp with units conversion'!$H101)*'Exp with units conversion'!$G101,'Exp Database'!Z101*'Exp with units conversion'!$G101))</f>
        <v>#REF!</v>
      </c>
      <c r="AB101" s="229" t="e">
        <f>IF(OR('Exp Database'!AA101=Lists!$G$2,'Exp Database'!AA101=Lists!$G$3,'Exp Database'!AA101=0),0,IF($F101=Lists!$G$2,('Exp Database'!AA101/'Exp with units conversion'!$H101)*'Exp with units conversion'!$G101,'Exp Database'!AA101*'Exp with units conversion'!$G101))</f>
        <v>#REF!</v>
      </c>
      <c r="AC101" s="229" t="e">
        <f>IF(OR('Exp Database'!AB101=Lists!$G$2,'Exp Database'!AB101=Lists!$G$3,'Exp Database'!AB101=0),0,IF($F101=Lists!$G$2,('Exp Database'!AB101/'Exp with units conversion'!$H101)*'Exp with units conversion'!$G101,'Exp Database'!AB101*'Exp with units conversion'!$G101))</f>
        <v>#REF!</v>
      </c>
      <c r="AD101" s="229" t="e">
        <f>IF(OR('Exp Database'!AC101=Lists!$G$2,'Exp Database'!AC101=Lists!$G$3,'Exp Database'!AC101=0),0,IF($F101=Lists!$G$2,('Exp Database'!AC101/'Exp with units conversion'!$H101)*'Exp with units conversion'!$G101,'Exp Database'!AC101*'Exp with units conversion'!$G101))</f>
        <v>#REF!</v>
      </c>
      <c r="AE101" s="229" t="e">
        <f>IF(OR('Exp Database'!AD101=Lists!$G$2,'Exp Database'!AD101=Lists!$G$3,'Exp Database'!AD101=0),0,IF($F101=Lists!$G$2,('Exp Database'!AD101/'Exp with units conversion'!$H101)*'Exp with units conversion'!$G101,'Exp Database'!AD101*'Exp with units conversion'!$G101))</f>
        <v>#REF!</v>
      </c>
      <c r="AG101" t="e">
        <f t="shared" si="6"/>
        <v>#REF!</v>
      </c>
      <c r="AH101" s="229" t="e">
        <f t="shared" si="7"/>
        <v>#REF!</v>
      </c>
      <c r="AI101" s="229" t="e">
        <f t="shared" si="8"/>
        <v>#REF!</v>
      </c>
      <c r="AJ101" s="229" t="e">
        <f t="shared" si="9"/>
        <v>#REF!</v>
      </c>
    </row>
    <row r="102" spans="2:36" ht="15.75" thickBot="1" x14ac:dyDescent="0.3">
      <c r="B102" t="e">
        <f t="shared" si="5"/>
        <v>#REF!</v>
      </c>
      <c r="C102" s="169" t="e">
        <f>'Exp Database'!C102</f>
        <v>#REF!</v>
      </c>
      <c r="D102" s="169">
        <f>'Exp Database'!D102</f>
        <v>2017</v>
      </c>
      <c r="E102" s="169" t="e">
        <f>'Exp Database'!E102</f>
        <v>#REF!</v>
      </c>
      <c r="F102" s="169" t="e">
        <f>'Exp Database'!F102</f>
        <v>#REF!</v>
      </c>
      <c r="G102" s="169" t="e">
        <f>IF('Exp Database'!G102="Units ( x 1)",1,IF('Exp Database'!G102="Thousands (x 1,000)",1000,IF('Exp Database'!G102="Millions (x 1,000,000)",1000000,)))</f>
        <v>#REF!</v>
      </c>
      <c r="H102" s="170" t="e">
        <f>IF('Exp Database'!H102&gt;0,'Exp Database'!H102,'Exp Database'!J102)</f>
        <v>#REF!</v>
      </c>
      <c r="I102" s="170" t="e">
        <f>'Exp Database'!H102</f>
        <v>#REF!</v>
      </c>
      <c r="J102" s="169" t="e">
        <f>'Exp Database'!I102</f>
        <v>#REF!</v>
      </c>
      <c r="K102" s="170" t="e">
        <f>'Exp Database'!J102</f>
        <v>#REF!</v>
      </c>
      <c r="L102" s="267" t="str">
        <f>'Exp Database'!K102</f>
        <v>Education</v>
      </c>
      <c r="M102" s="229">
        <f>'Exp Database'!L102</f>
        <v>8.5</v>
      </c>
      <c r="N102" s="229" t="e">
        <f>IF(OR('Exp Database'!M102=Lists!$G$2,'Exp Database'!M102=Lists!$G$3,'Exp Database'!M102=0),0,IF($F102=Lists!$G$2,('Exp Database'!M102/'Exp with units conversion'!$H102)*'Exp with units conversion'!$G102,'Exp Database'!M102*'Exp with units conversion'!$G102))</f>
        <v>#REF!</v>
      </c>
      <c r="O102" s="229" t="e">
        <f>IF(OR('Exp Database'!N102=Lists!$G$2,'Exp Database'!N102=Lists!$G$3,'Exp Database'!N102=0),0,IF($F102=Lists!$G$2,('Exp Database'!N102/'Exp with units conversion'!$H102)*'Exp with units conversion'!$G102,'Exp Database'!N102*'Exp with units conversion'!$G102))</f>
        <v>#REF!</v>
      </c>
      <c r="P102" s="229" t="e">
        <f>IF(OR('Exp Database'!O102=Lists!$G$2,'Exp Database'!O102=Lists!$G$3,'Exp Database'!O102=0),0,IF($F102=Lists!$G$2,('Exp Database'!O102/'Exp with units conversion'!$H102)*'Exp with units conversion'!$G102,'Exp Database'!O102*'Exp with units conversion'!$G102))</f>
        <v>#REF!</v>
      </c>
      <c r="Q102" s="229" t="e">
        <f>IF(OR('Exp Database'!P102=Lists!$G$2,'Exp Database'!P102=Lists!$G$3,'Exp Database'!P102=0),0,IF($F102=Lists!$G$2,('Exp Database'!P102/'Exp with units conversion'!$H102)*'Exp with units conversion'!$G102,'Exp Database'!P102*'Exp with units conversion'!$G102))</f>
        <v>#REF!</v>
      </c>
      <c r="R102" s="229" t="e">
        <f>IF(OR('Exp Database'!Q102=Lists!$G$2,'Exp Database'!Q102=Lists!$G$3,'Exp Database'!Q102=0),0,IF($F102=Lists!$G$2,('Exp Database'!Q102/'Exp with units conversion'!$H102)*'Exp with units conversion'!$G102,'Exp Database'!Q102*'Exp with units conversion'!$G102))</f>
        <v>#REF!</v>
      </c>
      <c r="S102" s="229" t="e">
        <f>IF(OR('Exp Database'!R102=Lists!$G$2,'Exp Database'!R102=Lists!$G$3,'Exp Database'!R102=0),0,IF($F102=Lists!$G$2,('Exp Database'!R102/'Exp with units conversion'!$H102)*'Exp with units conversion'!$G102,'Exp Database'!R102*'Exp with units conversion'!$G102))</f>
        <v>#REF!</v>
      </c>
      <c r="T102" s="229" t="e">
        <f>IF(OR('Exp Database'!S102=Lists!$G$2,'Exp Database'!S102=Lists!$G$3,'Exp Database'!S102=0),0,IF($F102=Lists!$G$2,('Exp Database'!S102/'Exp with units conversion'!$H102)*'Exp with units conversion'!$G102,'Exp Database'!S102*'Exp with units conversion'!$G102))</f>
        <v>#REF!</v>
      </c>
      <c r="U102" s="229" t="e">
        <f>IF(OR('Exp Database'!T102=Lists!$G$2,'Exp Database'!T102=Lists!$G$3,'Exp Database'!T102=0),0,IF($F102=Lists!$G$2,('Exp Database'!T102/'Exp with units conversion'!$H102)*'Exp with units conversion'!$G102,'Exp Database'!T102*'Exp with units conversion'!$G102))</f>
        <v>#REF!</v>
      </c>
      <c r="V102" s="229" t="e">
        <f>IF(OR('Exp Database'!U102=Lists!$G$2,'Exp Database'!U102=Lists!$G$3,'Exp Database'!U102=0),0,IF($F102=Lists!$G$2,('Exp Database'!U102/'Exp with units conversion'!$H102)*'Exp with units conversion'!$G102,'Exp Database'!U102*'Exp with units conversion'!$G102))</f>
        <v>#REF!</v>
      </c>
      <c r="W102" s="229" t="e">
        <f>IF(OR('Exp Database'!V102=Lists!$G$2,'Exp Database'!V102=Lists!$G$3,'Exp Database'!V102=0),0,IF($F102=Lists!$G$2,('Exp Database'!V102/'Exp with units conversion'!$H102)*'Exp with units conversion'!$G102,'Exp Database'!V102*'Exp with units conversion'!$G102))</f>
        <v>#REF!</v>
      </c>
      <c r="X102" s="229" t="e">
        <f>IF(OR('Exp Database'!W102=Lists!$G$2,'Exp Database'!W102=Lists!$G$3,'Exp Database'!W102=0),0,IF($F102=Lists!$G$2,('Exp Database'!W102/'Exp with units conversion'!$H102)*'Exp with units conversion'!$G102,'Exp Database'!W102*'Exp with units conversion'!$G102))</f>
        <v>#REF!</v>
      </c>
      <c r="Y102" s="229" t="e">
        <f>IF(OR('Exp Database'!X102=Lists!$G$2,'Exp Database'!X102=Lists!$G$3,'Exp Database'!X102=0),0,IF($F102=Lists!$G$2,('Exp Database'!X102/'Exp with units conversion'!$H102)*'Exp with units conversion'!$G102,'Exp Database'!X102*'Exp with units conversion'!$G102))</f>
        <v>#REF!</v>
      </c>
      <c r="Z102" s="229" t="e">
        <f>IF(OR('Exp Database'!Y102=Lists!$G$2,'Exp Database'!Y102=Lists!$G$3,'Exp Database'!Y102=0),0,IF($F102=Lists!$G$2,('Exp Database'!Y102/'Exp with units conversion'!$H102)*'Exp with units conversion'!$G102,'Exp Database'!Y102*'Exp with units conversion'!$G102))</f>
        <v>#REF!</v>
      </c>
      <c r="AA102" s="229" t="e">
        <f>IF(OR('Exp Database'!Z102=Lists!$G$2,'Exp Database'!Z102=Lists!$G$3,'Exp Database'!Z102=0),0,IF($F102=Lists!$G$2,('Exp Database'!Z102/'Exp with units conversion'!$H102)*'Exp with units conversion'!$G102,'Exp Database'!Z102*'Exp with units conversion'!$G102))</f>
        <v>#REF!</v>
      </c>
      <c r="AB102" s="229" t="e">
        <f>IF(OR('Exp Database'!AA102=Lists!$G$2,'Exp Database'!AA102=Lists!$G$3,'Exp Database'!AA102=0),0,IF($F102=Lists!$G$2,('Exp Database'!AA102/'Exp with units conversion'!$H102)*'Exp with units conversion'!$G102,'Exp Database'!AA102*'Exp with units conversion'!$G102))</f>
        <v>#REF!</v>
      </c>
      <c r="AC102" s="229" t="e">
        <f>IF(OR('Exp Database'!AB102=Lists!$G$2,'Exp Database'!AB102=Lists!$G$3,'Exp Database'!AB102=0),0,IF($F102=Lists!$G$2,('Exp Database'!AB102/'Exp with units conversion'!$H102)*'Exp with units conversion'!$G102,'Exp Database'!AB102*'Exp with units conversion'!$G102))</f>
        <v>#REF!</v>
      </c>
      <c r="AD102" s="229" t="e">
        <f>IF(OR('Exp Database'!AC102=Lists!$G$2,'Exp Database'!AC102=Lists!$G$3,'Exp Database'!AC102=0),0,IF($F102=Lists!$G$2,('Exp Database'!AC102/'Exp with units conversion'!$H102)*'Exp with units conversion'!$G102,'Exp Database'!AC102*'Exp with units conversion'!$G102))</f>
        <v>#REF!</v>
      </c>
      <c r="AE102" s="229" t="e">
        <f>IF(OR('Exp Database'!AD102=Lists!$G$2,'Exp Database'!AD102=Lists!$G$3,'Exp Database'!AD102=0),0,IF($F102=Lists!$G$2,('Exp Database'!AD102/'Exp with units conversion'!$H102)*'Exp with units conversion'!$G102,'Exp Database'!AD102*'Exp with units conversion'!$G102))</f>
        <v>#REF!</v>
      </c>
      <c r="AG102" t="e">
        <f t="shared" si="6"/>
        <v>#REF!</v>
      </c>
      <c r="AH102" s="229" t="e">
        <f t="shared" si="7"/>
        <v>#REF!</v>
      </c>
      <c r="AI102" s="229" t="e">
        <f t="shared" si="8"/>
        <v>#REF!</v>
      </c>
      <c r="AJ102" s="229" t="e">
        <f t="shared" si="9"/>
        <v>#REF!</v>
      </c>
    </row>
    <row r="103" spans="2:36" ht="30.75" thickBot="1" x14ac:dyDescent="0.3">
      <c r="B103" t="e">
        <f t="shared" si="5"/>
        <v>#REF!</v>
      </c>
      <c r="C103" s="169" t="e">
        <f>'Exp Database'!C103</f>
        <v>#REF!</v>
      </c>
      <c r="D103" s="169">
        <f>'Exp Database'!D103</f>
        <v>2017</v>
      </c>
      <c r="E103" s="169" t="e">
        <f>'Exp Database'!E103</f>
        <v>#REF!</v>
      </c>
      <c r="F103" s="169" t="e">
        <f>'Exp Database'!F103</f>
        <v>#REF!</v>
      </c>
      <c r="G103" s="169" t="e">
        <f>IF('Exp Database'!G103="Units ( x 1)",1,IF('Exp Database'!G103="Thousands (x 1,000)",1000,IF('Exp Database'!G103="Millions (x 1,000,000)",1000000,)))</f>
        <v>#REF!</v>
      </c>
      <c r="H103" s="170" t="e">
        <f>IF('Exp Database'!H103&gt;0,'Exp Database'!H103,'Exp Database'!J103)</f>
        <v>#REF!</v>
      </c>
      <c r="I103" s="170" t="e">
        <f>'Exp Database'!H103</f>
        <v>#REF!</v>
      </c>
      <c r="J103" s="169" t="e">
        <f>'Exp Database'!I103</f>
        <v>#REF!</v>
      </c>
      <c r="K103" s="170" t="e">
        <f>'Exp Database'!J103</f>
        <v>#REF!</v>
      </c>
      <c r="L103" s="267" t="str">
        <f>'Exp Database'!K103</f>
        <v>HIV and AIDS related research</v>
      </c>
      <c r="M103" s="229">
        <f>'Exp Database'!L103</f>
        <v>8.6</v>
      </c>
      <c r="N103" s="229" t="e">
        <f>IF(OR('Exp Database'!M103=Lists!$G$2,'Exp Database'!M103=Lists!$G$3,'Exp Database'!M103=0),0,IF($F103=Lists!$G$2,('Exp Database'!M103/'Exp with units conversion'!$H103)*'Exp with units conversion'!$G103,'Exp Database'!M103*'Exp with units conversion'!$G103))</f>
        <v>#REF!</v>
      </c>
      <c r="O103" s="229" t="e">
        <f>IF(OR('Exp Database'!N103=Lists!$G$2,'Exp Database'!N103=Lists!$G$3,'Exp Database'!N103=0),0,IF($F103=Lists!$G$2,('Exp Database'!N103/'Exp with units conversion'!$H103)*'Exp with units conversion'!$G103,'Exp Database'!N103*'Exp with units conversion'!$G103))</f>
        <v>#REF!</v>
      </c>
      <c r="P103" s="229" t="e">
        <f>IF(OR('Exp Database'!O103=Lists!$G$2,'Exp Database'!O103=Lists!$G$3,'Exp Database'!O103=0),0,IF($F103=Lists!$G$2,('Exp Database'!O103/'Exp with units conversion'!$H103)*'Exp with units conversion'!$G103,'Exp Database'!O103*'Exp with units conversion'!$G103))</f>
        <v>#REF!</v>
      </c>
      <c r="Q103" s="229" t="e">
        <f>IF(OR('Exp Database'!P103=Lists!$G$2,'Exp Database'!P103=Lists!$G$3,'Exp Database'!P103=0),0,IF($F103=Lists!$G$2,('Exp Database'!P103/'Exp with units conversion'!$H103)*'Exp with units conversion'!$G103,'Exp Database'!P103*'Exp with units conversion'!$G103))</f>
        <v>#REF!</v>
      </c>
      <c r="R103" s="229" t="e">
        <f>IF(OR('Exp Database'!Q103=Lists!$G$2,'Exp Database'!Q103=Lists!$G$3,'Exp Database'!Q103=0),0,IF($F103=Lists!$G$2,('Exp Database'!Q103/'Exp with units conversion'!$H103)*'Exp with units conversion'!$G103,'Exp Database'!Q103*'Exp with units conversion'!$G103))</f>
        <v>#REF!</v>
      </c>
      <c r="S103" s="229" t="e">
        <f>IF(OR('Exp Database'!R103=Lists!$G$2,'Exp Database'!R103=Lists!$G$3,'Exp Database'!R103=0),0,IF($F103=Lists!$G$2,('Exp Database'!R103/'Exp with units conversion'!$H103)*'Exp with units conversion'!$G103,'Exp Database'!R103*'Exp with units conversion'!$G103))</f>
        <v>#REF!</v>
      </c>
      <c r="T103" s="229" t="e">
        <f>IF(OR('Exp Database'!S103=Lists!$G$2,'Exp Database'!S103=Lists!$G$3,'Exp Database'!S103=0),0,IF($F103=Lists!$G$2,('Exp Database'!S103/'Exp with units conversion'!$H103)*'Exp with units conversion'!$G103,'Exp Database'!S103*'Exp with units conversion'!$G103))</f>
        <v>#REF!</v>
      </c>
      <c r="U103" s="229" t="e">
        <f>IF(OR('Exp Database'!T103=Lists!$G$2,'Exp Database'!T103=Lists!$G$3,'Exp Database'!T103=0),0,IF($F103=Lists!$G$2,('Exp Database'!T103/'Exp with units conversion'!$H103)*'Exp with units conversion'!$G103,'Exp Database'!T103*'Exp with units conversion'!$G103))</f>
        <v>#REF!</v>
      </c>
      <c r="V103" s="229" t="e">
        <f>IF(OR('Exp Database'!U103=Lists!$G$2,'Exp Database'!U103=Lists!$G$3,'Exp Database'!U103=0),0,IF($F103=Lists!$G$2,('Exp Database'!U103/'Exp with units conversion'!$H103)*'Exp with units conversion'!$G103,'Exp Database'!U103*'Exp with units conversion'!$G103))</f>
        <v>#REF!</v>
      </c>
      <c r="W103" s="229" t="e">
        <f>IF(OR('Exp Database'!V103=Lists!$G$2,'Exp Database'!V103=Lists!$G$3,'Exp Database'!V103=0),0,IF($F103=Lists!$G$2,('Exp Database'!V103/'Exp with units conversion'!$H103)*'Exp with units conversion'!$G103,'Exp Database'!V103*'Exp with units conversion'!$G103))</f>
        <v>#REF!</v>
      </c>
      <c r="X103" s="229" t="e">
        <f>IF(OR('Exp Database'!W103=Lists!$G$2,'Exp Database'!W103=Lists!$G$3,'Exp Database'!W103=0),0,IF($F103=Lists!$G$2,('Exp Database'!W103/'Exp with units conversion'!$H103)*'Exp with units conversion'!$G103,'Exp Database'!W103*'Exp with units conversion'!$G103))</f>
        <v>#REF!</v>
      </c>
      <c r="Y103" s="229" t="e">
        <f>IF(OR('Exp Database'!X103=Lists!$G$2,'Exp Database'!X103=Lists!$G$3,'Exp Database'!X103=0),0,IF($F103=Lists!$G$2,('Exp Database'!X103/'Exp with units conversion'!$H103)*'Exp with units conversion'!$G103,'Exp Database'!X103*'Exp with units conversion'!$G103))</f>
        <v>#REF!</v>
      </c>
      <c r="Z103" s="229" t="e">
        <f>IF(OR('Exp Database'!Y103=Lists!$G$2,'Exp Database'!Y103=Lists!$G$3,'Exp Database'!Y103=0),0,IF($F103=Lists!$G$2,('Exp Database'!Y103/'Exp with units conversion'!$H103)*'Exp with units conversion'!$G103,'Exp Database'!Y103*'Exp with units conversion'!$G103))</f>
        <v>#REF!</v>
      </c>
      <c r="AA103" s="229" t="e">
        <f>IF(OR('Exp Database'!Z103=Lists!$G$2,'Exp Database'!Z103=Lists!$G$3,'Exp Database'!Z103=0),0,IF($F103=Lists!$G$2,('Exp Database'!Z103/'Exp with units conversion'!$H103)*'Exp with units conversion'!$G103,'Exp Database'!Z103*'Exp with units conversion'!$G103))</f>
        <v>#REF!</v>
      </c>
      <c r="AB103" s="229" t="e">
        <f>IF(OR('Exp Database'!AA103=Lists!$G$2,'Exp Database'!AA103=Lists!$G$3,'Exp Database'!AA103=0),0,IF($F103=Lists!$G$2,('Exp Database'!AA103/'Exp with units conversion'!$H103)*'Exp with units conversion'!$G103,'Exp Database'!AA103*'Exp with units conversion'!$G103))</f>
        <v>#REF!</v>
      </c>
      <c r="AC103" s="229" t="e">
        <f>IF(OR('Exp Database'!AB103=Lists!$G$2,'Exp Database'!AB103=Lists!$G$3,'Exp Database'!AB103=0),0,IF($F103=Lists!$G$2,('Exp Database'!AB103/'Exp with units conversion'!$H103)*'Exp with units conversion'!$G103,'Exp Database'!AB103*'Exp with units conversion'!$G103))</f>
        <v>#REF!</v>
      </c>
      <c r="AD103" s="229" t="e">
        <f>IF(OR('Exp Database'!AC103=Lists!$G$2,'Exp Database'!AC103=Lists!$G$3,'Exp Database'!AC103=0),0,IF($F103=Lists!$G$2,('Exp Database'!AC103/'Exp with units conversion'!$H103)*'Exp with units conversion'!$G103,'Exp Database'!AC103*'Exp with units conversion'!$G103))</f>
        <v>#REF!</v>
      </c>
      <c r="AE103" s="229" t="e">
        <f>IF(OR('Exp Database'!AD103=Lists!$G$2,'Exp Database'!AD103=Lists!$G$3,'Exp Database'!AD103=0),0,IF($F103=Lists!$G$2,('Exp Database'!AD103/'Exp with units conversion'!$H103)*'Exp with units conversion'!$G103,'Exp Database'!AD103*'Exp with units conversion'!$G103))</f>
        <v>#REF!</v>
      </c>
      <c r="AG103" t="e">
        <f t="shared" si="6"/>
        <v>#REF!</v>
      </c>
      <c r="AH103" s="229" t="e">
        <f t="shared" si="7"/>
        <v>#REF!</v>
      </c>
      <c r="AI103" s="229" t="e">
        <f t="shared" si="8"/>
        <v>#REF!</v>
      </c>
      <c r="AJ103" s="229" t="e">
        <f t="shared" si="9"/>
        <v>#REF!</v>
      </c>
    </row>
    <row r="104" spans="2:36" ht="15.75" thickBot="1" x14ac:dyDescent="0.3">
      <c r="B104" t="e">
        <f t="shared" si="5"/>
        <v>#REF!</v>
      </c>
      <c r="C104" s="169" t="e">
        <f>'Exp Database'!C104</f>
        <v>#REF!</v>
      </c>
      <c r="D104" s="169">
        <f>'Exp Database'!D104</f>
        <v>2017</v>
      </c>
      <c r="E104" s="169" t="e">
        <f>'Exp Database'!E104</f>
        <v>#REF!</v>
      </c>
      <c r="F104" s="169" t="e">
        <f>'Exp Database'!F104</f>
        <v>#REF!</v>
      </c>
      <c r="G104" s="169" t="e">
        <f>IF('Exp Database'!G104="Units ( x 1)",1,IF('Exp Database'!G104="Thousands (x 1,000)",1000,IF('Exp Database'!G104="Millions (x 1,000,000)",1000000,)))</f>
        <v>#REF!</v>
      </c>
      <c r="H104" s="170" t="e">
        <f>IF('Exp Database'!H104&gt;0,'Exp Database'!H104,'Exp Database'!J104)</f>
        <v>#REF!</v>
      </c>
      <c r="I104" s="170" t="e">
        <f>'Exp Database'!H104</f>
        <v>#REF!</v>
      </c>
      <c r="J104" s="169" t="e">
        <f>'Exp Database'!I104</f>
        <v>#REF!</v>
      </c>
      <c r="K104" s="170" t="e">
        <f>'Exp Database'!J104</f>
        <v>#REF!</v>
      </c>
      <c r="L104" s="267">
        <f>'Exp Database'!K104</f>
        <v>0</v>
      </c>
      <c r="M104" s="229">
        <f>'Exp Database'!L104</f>
        <v>0</v>
      </c>
      <c r="N104" s="229">
        <f>IF(OR('Exp Database'!M104=Lists!$G$2,'Exp Database'!M104=Lists!$G$3,'Exp Database'!M104=0),0,IF($F104=Lists!$G$2,('Exp Database'!M104/'Exp with units conversion'!$H104)*'Exp with units conversion'!$G104,'Exp Database'!M104*'Exp with units conversion'!$G104))</f>
        <v>0</v>
      </c>
      <c r="O104" s="229">
        <f>IF(OR('Exp Database'!N104=Lists!$G$2,'Exp Database'!N104=Lists!$G$3,'Exp Database'!N104=0),0,IF($F104=Lists!$G$2,('Exp Database'!N104/'Exp with units conversion'!$H104)*'Exp with units conversion'!$G104,'Exp Database'!N104*'Exp with units conversion'!$G104))</f>
        <v>0</v>
      </c>
      <c r="P104" s="229">
        <f>IF(OR('Exp Database'!O104=Lists!$G$2,'Exp Database'!O104=Lists!$G$3,'Exp Database'!O104=0),0,IF($F104=Lists!$G$2,('Exp Database'!O104/'Exp with units conversion'!$H104)*'Exp with units conversion'!$G104,'Exp Database'!O104*'Exp with units conversion'!$G104))</f>
        <v>0</v>
      </c>
      <c r="Q104" s="229">
        <f>IF(OR('Exp Database'!P104=Lists!$G$2,'Exp Database'!P104=Lists!$G$3,'Exp Database'!P104=0),0,IF($F104=Lists!$G$2,('Exp Database'!P104/'Exp with units conversion'!$H104)*'Exp with units conversion'!$G104,'Exp Database'!P104*'Exp with units conversion'!$G104))</f>
        <v>0</v>
      </c>
      <c r="R104" s="229">
        <f>IF(OR('Exp Database'!Q104=Lists!$G$2,'Exp Database'!Q104=Lists!$G$3,'Exp Database'!Q104=0),0,IF($F104=Lists!$G$2,('Exp Database'!Q104/'Exp with units conversion'!$H104)*'Exp with units conversion'!$G104,'Exp Database'!Q104*'Exp with units conversion'!$G104))</f>
        <v>0</v>
      </c>
      <c r="S104" s="229">
        <f>IF(OR('Exp Database'!R104=Lists!$G$2,'Exp Database'!R104=Lists!$G$3,'Exp Database'!R104=0),0,IF($F104=Lists!$G$2,('Exp Database'!R104/'Exp with units conversion'!$H104)*'Exp with units conversion'!$G104,'Exp Database'!R104*'Exp with units conversion'!$G104))</f>
        <v>0</v>
      </c>
      <c r="T104" s="229">
        <f>IF(OR('Exp Database'!S104=Lists!$G$2,'Exp Database'!S104=Lists!$G$3,'Exp Database'!S104=0),0,IF($F104=Lists!$G$2,('Exp Database'!S104/'Exp with units conversion'!$H104)*'Exp with units conversion'!$G104,'Exp Database'!S104*'Exp with units conversion'!$G104))</f>
        <v>0</v>
      </c>
      <c r="U104" s="229">
        <f>IF(OR('Exp Database'!T104=Lists!$G$2,'Exp Database'!T104=Lists!$G$3,'Exp Database'!T104=0),0,IF($F104=Lists!$G$2,('Exp Database'!T104/'Exp with units conversion'!$H104)*'Exp with units conversion'!$G104,'Exp Database'!T104*'Exp with units conversion'!$G104))</f>
        <v>0</v>
      </c>
      <c r="V104" s="229">
        <f>IF(OR('Exp Database'!U104=Lists!$G$2,'Exp Database'!U104=Lists!$G$3,'Exp Database'!U104=0),0,IF($F104=Lists!$G$2,('Exp Database'!U104/'Exp with units conversion'!$H104)*'Exp with units conversion'!$G104,'Exp Database'!U104*'Exp with units conversion'!$G104))</f>
        <v>0</v>
      </c>
      <c r="W104" s="229">
        <f>IF(OR('Exp Database'!V104=Lists!$G$2,'Exp Database'!V104=Lists!$G$3,'Exp Database'!V104=0),0,IF($F104=Lists!$G$2,('Exp Database'!V104/'Exp with units conversion'!$H104)*'Exp with units conversion'!$G104,'Exp Database'!V104*'Exp with units conversion'!$G104))</f>
        <v>0</v>
      </c>
      <c r="X104" s="229">
        <f>IF(OR('Exp Database'!W104=Lists!$G$2,'Exp Database'!W104=Lists!$G$3,'Exp Database'!W104=0),0,IF($F104=Lists!$G$2,('Exp Database'!W104/'Exp with units conversion'!$H104)*'Exp with units conversion'!$G104,'Exp Database'!W104*'Exp with units conversion'!$G104))</f>
        <v>0</v>
      </c>
      <c r="Y104" s="229">
        <f>IF(OR('Exp Database'!X104=Lists!$G$2,'Exp Database'!X104=Lists!$G$3,'Exp Database'!X104=0),0,IF($F104=Lists!$G$2,('Exp Database'!X104/'Exp with units conversion'!$H104)*'Exp with units conversion'!$G104,'Exp Database'!X104*'Exp with units conversion'!$G104))</f>
        <v>0</v>
      </c>
      <c r="Z104" s="229">
        <f>IF(OR('Exp Database'!Y104=Lists!$G$2,'Exp Database'!Y104=Lists!$G$3,'Exp Database'!Y104=0),0,IF($F104=Lists!$G$2,('Exp Database'!Y104/'Exp with units conversion'!$H104)*'Exp with units conversion'!$G104,'Exp Database'!Y104*'Exp with units conversion'!$G104))</f>
        <v>0</v>
      </c>
      <c r="AA104" s="229">
        <f>IF(OR('Exp Database'!Z104=Lists!$G$2,'Exp Database'!Z104=Lists!$G$3,'Exp Database'!Z104=0),0,IF($F104=Lists!$G$2,('Exp Database'!Z104/'Exp with units conversion'!$H104)*'Exp with units conversion'!$G104,'Exp Database'!Z104*'Exp with units conversion'!$G104))</f>
        <v>0</v>
      </c>
      <c r="AB104" s="229">
        <f>IF(OR('Exp Database'!AA104=Lists!$G$2,'Exp Database'!AA104=Lists!$G$3,'Exp Database'!AA104=0),0,IF($F104=Lists!$G$2,('Exp Database'!AA104/'Exp with units conversion'!$H104)*'Exp with units conversion'!$G104,'Exp Database'!AA104*'Exp with units conversion'!$G104))</f>
        <v>0</v>
      </c>
      <c r="AC104" s="229">
        <f>IF(OR('Exp Database'!AB104=Lists!$G$2,'Exp Database'!AB104=Lists!$G$3,'Exp Database'!AB104=0),0,IF($F104=Lists!$G$2,('Exp Database'!AB104/'Exp with units conversion'!$H104)*'Exp with units conversion'!$G104,'Exp Database'!AB104*'Exp with units conversion'!$G104))</f>
        <v>0</v>
      </c>
      <c r="AD104" s="229">
        <f>IF(OR('Exp Database'!AC104=Lists!$G$2,'Exp Database'!AC104=Lists!$G$3,'Exp Database'!AC104=0),0,IF($F104=Lists!$G$2,('Exp Database'!AC104/'Exp with units conversion'!$H104)*'Exp with units conversion'!$G104,'Exp Database'!AC104*'Exp with units conversion'!$G104))</f>
        <v>0</v>
      </c>
      <c r="AE104" s="229">
        <f>IF(OR('Exp Database'!AD104=Lists!$G$2,'Exp Database'!AD104=Lists!$G$3,'Exp Database'!AD104=0),0,IF($F104=Lists!$G$2,('Exp Database'!AD104/'Exp with units conversion'!$H104)*'Exp with units conversion'!$G104,'Exp Database'!AD104*'Exp with units conversion'!$G104))</f>
        <v>0</v>
      </c>
      <c r="AG104">
        <f t="shared" si="6"/>
        <v>1</v>
      </c>
      <c r="AH104" s="229">
        <f t="shared" si="7"/>
        <v>1</v>
      </c>
      <c r="AI104" s="229">
        <f t="shared" si="8"/>
        <v>1</v>
      </c>
      <c r="AJ104" s="229">
        <f t="shared" si="9"/>
        <v>1</v>
      </c>
    </row>
    <row r="105" spans="2:36" ht="30.75" thickBot="1" x14ac:dyDescent="0.3">
      <c r="B105" t="e">
        <f t="shared" si="5"/>
        <v>#REF!</v>
      </c>
      <c r="C105" s="169" t="e">
        <f>'Exp Database'!C105</f>
        <v>#REF!</v>
      </c>
      <c r="D105" s="169">
        <f>'Exp Database'!D105</f>
        <v>2017</v>
      </c>
      <c r="E105" s="169" t="e">
        <f>'Exp Database'!E105</f>
        <v>#REF!</v>
      </c>
      <c r="F105" s="169" t="e">
        <f>'Exp Database'!F105</f>
        <v>#REF!</v>
      </c>
      <c r="G105" s="169" t="e">
        <f>IF('Exp Database'!G105="Units ( x 1)",1,IF('Exp Database'!G105="Thousands (x 1,000)",1000,IF('Exp Database'!G105="Millions (x 1,000,000)",1000000,)))</f>
        <v>#REF!</v>
      </c>
      <c r="H105" s="170" t="e">
        <f>IF('Exp Database'!H105&gt;0,'Exp Database'!H105,'Exp Database'!J105)</f>
        <v>#REF!</v>
      </c>
      <c r="I105" s="170" t="e">
        <f>'Exp Database'!H105</f>
        <v>#REF!</v>
      </c>
      <c r="J105" s="169" t="e">
        <f>'Exp Database'!I105</f>
        <v>#REF!</v>
      </c>
      <c r="K105" s="170" t="e">
        <f>'Exp Database'!J105</f>
        <v>#REF!</v>
      </c>
      <c r="L105" s="267" t="str">
        <f>'Exp Database'!K105</f>
        <v>Critical enablers (sub-total)</v>
      </c>
      <c r="M105" s="229">
        <f>'Exp Database'!L105</f>
        <v>9</v>
      </c>
      <c r="N105" s="229" t="e">
        <f>IF(OR('Exp Database'!M105=Lists!$G$2,'Exp Database'!M105=Lists!$G$3,'Exp Database'!M105=0),0,IF($F105=Lists!$G$2,('Exp Database'!M105/'Exp with units conversion'!$H105)*'Exp with units conversion'!$G105,'Exp Database'!M105*'Exp with units conversion'!$G105))</f>
        <v>#REF!</v>
      </c>
      <c r="O105" s="229" t="e">
        <f>IF(OR('Exp Database'!N105=Lists!$G$2,'Exp Database'!N105=Lists!$G$3,'Exp Database'!N105=0),0,IF($F105=Lists!$G$2,('Exp Database'!N105/'Exp with units conversion'!$H105)*'Exp with units conversion'!$G105,'Exp Database'!N105*'Exp with units conversion'!$G105))</f>
        <v>#REF!</v>
      </c>
      <c r="P105" s="229" t="e">
        <f>IF(OR('Exp Database'!O105=Lists!$G$2,'Exp Database'!O105=Lists!$G$3,'Exp Database'!O105=0),0,IF($F105=Lists!$G$2,('Exp Database'!O105/'Exp with units conversion'!$H105)*'Exp with units conversion'!$G105,'Exp Database'!O105*'Exp with units conversion'!$G105))</f>
        <v>#REF!</v>
      </c>
      <c r="Q105" s="229" t="e">
        <f>IF(OR('Exp Database'!P105=Lists!$G$2,'Exp Database'!P105=Lists!$G$3,'Exp Database'!P105=0),0,IF($F105=Lists!$G$2,('Exp Database'!P105/'Exp with units conversion'!$H105)*'Exp with units conversion'!$G105,'Exp Database'!P105*'Exp with units conversion'!$G105))</f>
        <v>#REF!</v>
      </c>
      <c r="R105" s="229" t="e">
        <f>IF(OR('Exp Database'!Q105=Lists!$G$2,'Exp Database'!Q105=Lists!$G$3,'Exp Database'!Q105=0),0,IF($F105=Lists!$G$2,('Exp Database'!Q105/'Exp with units conversion'!$H105)*'Exp with units conversion'!$G105,'Exp Database'!Q105*'Exp with units conversion'!$G105))</f>
        <v>#REF!</v>
      </c>
      <c r="S105" s="229" t="e">
        <f>IF(OR('Exp Database'!R105=Lists!$G$2,'Exp Database'!R105=Lists!$G$3,'Exp Database'!R105=0),0,IF($F105=Lists!$G$2,('Exp Database'!R105/'Exp with units conversion'!$H105)*'Exp with units conversion'!$G105,'Exp Database'!R105*'Exp with units conversion'!$G105))</f>
        <v>#REF!</v>
      </c>
      <c r="T105" s="229" t="e">
        <f>IF(OR('Exp Database'!S105=Lists!$G$2,'Exp Database'!S105=Lists!$G$3,'Exp Database'!S105=0),0,IF($F105=Lists!$G$2,('Exp Database'!S105/'Exp with units conversion'!$H105)*'Exp with units conversion'!$G105,'Exp Database'!S105*'Exp with units conversion'!$G105))</f>
        <v>#REF!</v>
      </c>
      <c r="U105" s="229" t="e">
        <f>IF(OR('Exp Database'!T105=Lists!$G$2,'Exp Database'!T105=Lists!$G$3,'Exp Database'!T105=0),0,IF($F105=Lists!$G$2,('Exp Database'!T105/'Exp with units conversion'!$H105)*'Exp with units conversion'!$G105,'Exp Database'!T105*'Exp with units conversion'!$G105))</f>
        <v>#REF!</v>
      </c>
      <c r="V105" s="229" t="e">
        <f>IF(OR('Exp Database'!U105=Lists!$G$2,'Exp Database'!U105=Lists!$G$3,'Exp Database'!U105=0),0,IF($F105=Lists!$G$2,('Exp Database'!U105/'Exp with units conversion'!$H105)*'Exp with units conversion'!$G105,'Exp Database'!U105*'Exp with units conversion'!$G105))</f>
        <v>#REF!</v>
      </c>
      <c r="W105" s="229" t="e">
        <f>IF(OR('Exp Database'!V105=Lists!$G$2,'Exp Database'!V105=Lists!$G$3,'Exp Database'!V105=0),0,IF($F105=Lists!$G$2,('Exp Database'!V105/'Exp with units conversion'!$H105)*'Exp with units conversion'!$G105,'Exp Database'!V105*'Exp with units conversion'!$G105))</f>
        <v>#REF!</v>
      </c>
      <c r="X105" s="229" t="e">
        <f>IF(OR('Exp Database'!W105=Lists!$G$2,'Exp Database'!W105=Lists!$G$3,'Exp Database'!W105=0),0,IF($F105=Lists!$G$2,('Exp Database'!W105/'Exp with units conversion'!$H105)*'Exp with units conversion'!$G105,'Exp Database'!W105*'Exp with units conversion'!$G105))</f>
        <v>#REF!</v>
      </c>
      <c r="Y105" s="229" t="e">
        <f>IF(OR('Exp Database'!X105=Lists!$G$2,'Exp Database'!X105=Lists!$G$3,'Exp Database'!X105=0),0,IF($F105=Lists!$G$2,('Exp Database'!X105/'Exp with units conversion'!$H105)*'Exp with units conversion'!$G105,'Exp Database'!X105*'Exp with units conversion'!$G105))</f>
        <v>#REF!</v>
      </c>
      <c r="Z105" s="229" t="e">
        <f>IF(OR('Exp Database'!Y105=Lists!$G$2,'Exp Database'!Y105=Lists!$G$3,'Exp Database'!Y105=0),0,IF($F105=Lists!$G$2,('Exp Database'!Y105/'Exp with units conversion'!$H105)*'Exp with units conversion'!$G105,'Exp Database'!Y105*'Exp with units conversion'!$G105))</f>
        <v>#REF!</v>
      </c>
      <c r="AA105" s="229" t="e">
        <f>IF(OR('Exp Database'!Z105=Lists!$G$2,'Exp Database'!Z105=Lists!$G$3,'Exp Database'!Z105=0),0,IF($F105=Lists!$G$2,('Exp Database'!Z105/'Exp with units conversion'!$H105)*'Exp with units conversion'!$G105,'Exp Database'!Z105*'Exp with units conversion'!$G105))</f>
        <v>#REF!</v>
      </c>
      <c r="AB105" s="229" t="e">
        <f>IF(OR('Exp Database'!AA105=Lists!$G$2,'Exp Database'!AA105=Lists!$G$3,'Exp Database'!AA105=0),0,IF($F105=Lists!$G$2,('Exp Database'!AA105/'Exp with units conversion'!$H105)*'Exp with units conversion'!$G105,'Exp Database'!AA105*'Exp with units conversion'!$G105))</f>
        <v>#REF!</v>
      </c>
      <c r="AC105" s="229" t="e">
        <f>IF(OR('Exp Database'!AB105=Lists!$G$2,'Exp Database'!AB105=Lists!$G$3,'Exp Database'!AB105=0),0,IF($F105=Lists!$G$2,('Exp Database'!AB105/'Exp with units conversion'!$H105)*'Exp with units conversion'!$G105,'Exp Database'!AB105*'Exp with units conversion'!$G105))</f>
        <v>#REF!</v>
      </c>
      <c r="AD105" s="229" t="e">
        <f>IF(OR('Exp Database'!AC105=Lists!$G$2,'Exp Database'!AC105=Lists!$G$3,'Exp Database'!AC105=0),0,IF($F105=Lists!$G$2,('Exp Database'!AC105/'Exp with units conversion'!$H105)*'Exp with units conversion'!$G105,'Exp Database'!AC105*'Exp with units conversion'!$G105))</f>
        <v>#REF!</v>
      </c>
      <c r="AE105" s="229" t="e">
        <f>IF(OR('Exp Database'!AD105=Lists!$G$2,'Exp Database'!AD105=Lists!$G$3,'Exp Database'!AD105=0),0,IF($F105=Lists!$G$2,('Exp Database'!AD105/'Exp with units conversion'!$H105)*'Exp with units conversion'!$G105,'Exp Database'!AD105*'Exp with units conversion'!$G105))</f>
        <v>#REF!</v>
      </c>
      <c r="AG105" t="e">
        <f t="shared" si="6"/>
        <v>#REF!</v>
      </c>
      <c r="AH105" s="229" t="e">
        <f t="shared" si="7"/>
        <v>#REF!</v>
      </c>
      <c r="AI105" s="229" t="e">
        <f t="shared" si="8"/>
        <v>#REF!</v>
      </c>
      <c r="AJ105" s="229" t="e">
        <f t="shared" si="9"/>
        <v>#REF!</v>
      </c>
    </row>
    <row r="106" spans="2:36" ht="15.75" thickBot="1" x14ac:dyDescent="0.3">
      <c r="B106" t="e">
        <f t="shared" si="5"/>
        <v>#REF!</v>
      </c>
      <c r="C106" s="169" t="e">
        <f>'Exp Database'!C106</f>
        <v>#REF!</v>
      </c>
      <c r="D106" s="169">
        <f>'Exp Database'!D106</f>
        <v>2017</v>
      </c>
      <c r="E106" s="169" t="e">
        <f>'Exp Database'!E106</f>
        <v>#REF!</v>
      </c>
      <c r="F106" s="169" t="e">
        <f>'Exp Database'!F106</f>
        <v>#REF!</v>
      </c>
      <c r="G106" s="169" t="e">
        <f>IF('Exp Database'!G106="Units ( x 1)",1,IF('Exp Database'!G106="Thousands (x 1,000)",1000,IF('Exp Database'!G106="Millions (x 1,000,000)",1000000,)))</f>
        <v>#REF!</v>
      </c>
      <c r="H106" s="170" t="e">
        <f>IF('Exp Database'!H106&gt;0,'Exp Database'!H106,'Exp Database'!J106)</f>
        <v>#REF!</v>
      </c>
      <c r="I106" s="170" t="e">
        <f>'Exp Database'!H106</f>
        <v>#REF!</v>
      </c>
      <c r="J106" s="169" t="e">
        <f>'Exp Database'!I106</f>
        <v>#REF!</v>
      </c>
      <c r="K106" s="170" t="e">
        <f>'Exp Database'!J106</f>
        <v>#REF!</v>
      </c>
      <c r="L106" s="267" t="str">
        <f>'Exp Database'!K106</f>
        <v>Policy dialogue</v>
      </c>
      <c r="M106" s="229">
        <f>'Exp Database'!L106</f>
        <v>9.1</v>
      </c>
      <c r="N106" s="229" t="e">
        <f>IF(OR('Exp Database'!M106=Lists!$G$2,'Exp Database'!M106=Lists!$G$3,'Exp Database'!M106=0),0,IF($F106=Lists!$G$2,('Exp Database'!M106/'Exp with units conversion'!$H106)*'Exp with units conversion'!$G106,'Exp Database'!M106*'Exp with units conversion'!$G106))</f>
        <v>#REF!</v>
      </c>
      <c r="O106" s="229" t="e">
        <f>IF(OR('Exp Database'!N106=Lists!$G$2,'Exp Database'!N106=Lists!$G$3,'Exp Database'!N106=0),0,IF($F106=Lists!$G$2,('Exp Database'!N106/'Exp with units conversion'!$H106)*'Exp with units conversion'!$G106,'Exp Database'!N106*'Exp with units conversion'!$G106))</f>
        <v>#REF!</v>
      </c>
      <c r="P106" s="229" t="e">
        <f>IF(OR('Exp Database'!O106=Lists!$G$2,'Exp Database'!O106=Lists!$G$3,'Exp Database'!O106=0),0,IF($F106=Lists!$G$2,('Exp Database'!O106/'Exp with units conversion'!$H106)*'Exp with units conversion'!$G106,'Exp Database'!O106*'Exp with units conversion'!$G106))</f>
        <v>#REF!</v>
      </c>
      <c r="Q106" s="229" t="e">
        <f>IF(OR('Exp Database'!P106=Lists!$G$2,'Exp Database'!P106=Lists!$G$3,'Exp Database'!P106=0),0,IF($F106=Lists!$G$2,('Exp Database'!P106/'Exp with units conversion'!$H106)*'Exp with units conversion'!$G106,'Exp Database'!P106*'Exp with units conversion'!$G106))</f>
        <v>#REF!</v>
      </c>
      <c r="R106" s="229" t="e">
        <f>IF(OR('Exp Database'!Q106=Lists!$G$2,'Exp Database'!Q106=Lists!$G$3,'Exp Database'!Q106=0),0,IF($F106=Lists!$G$2,('Exp Database'!Q106/'Exp with units conversion'!$H106)*'Exp with units conversion'!$G106,'Exp Database'!Q106*'Exp with units conversion'!$G106))</f>
        <v>#REF!</v>
      </c>
      <c r="S106" s="229" t="e">
        <f>IF(OR('Exp Database'!R106=Lists!$G$2,'Exp Database'!R106=Lists!$G$3,'Exp Database'!R106=0),0,IF($F106=Lists!$G$2,('Exp Database'!R106/'Exp with units conversion'!$H106)*'Exp with units conversion'!$G106,'Exp Database'!R106*'Exp with units conversion'!$G106))</f>
        <v>#REF!</v>
      </c>
      <c r="T106" s="229" t="e">
        <f>IF(OR('Exp Database'!S106=Lists!$G$2,'Exp Database'!S106=Lists!$G$3,'Exp Database'!S106=0),0,IF($F106=Lists!$G$2,('Exp Database'!S106/'Exp with units conversion'!$H106)*'Exp with units conversion'!$G106,'Exp Database'!S106*'Exp with units conversion'!$G106))</f>
        <v>#REF!</v>
      </c>
      <c r="U106" s="229" t="e">
        <f>IF(OR('Exp Database'!T106=Lists!$G$2,'Exp Database'!T106=Lists!$G$3,'Exp Database'!T106=0),0,IF($F106=Lists!$G$2,('Exp Database'!T106/'Exp with units conversion'!$H106)*'Exp with units conversion'!$G106,'Exp Database'!T106*'Exp with units conversion'!$G106))</f>
        <v>#REF!</v>
      </c>
      <c r="V106" s="229" t="e">
        <f>IF(OR('Exp Database'!U106=Lists!$G$2,'Exp Database'!U106=Lists!$G$3,'Exp Database'!U106=0),0,IF($F106=Lists!$G$2,('Exp Database'!U106/'Exp with units conversion'!$H106)*'Exp with units conversion'!$G106,'Exp Database'!U106*'Exp with units conversion'!$G106))</f>
        <v>#REF!</v>
      </c>
      <c r="W106" s="229" t="e">
        <f>IF(OR('Exp Database'!V106=Lists!$G$2,'Exp Database'!V106=Lists!$G$3,'Exp Database'!V106=0),0,IF($F106=Lists!$G$2,('Exp Database'!V106/'Exp with units conversion'!$H106)*'Exp with units conversion'!$G106,'Exp Database'!V106*'Exp with units conversion'!$G106))</f>
        <v>#REF!</v>
      </c>
      <c r="X106" s="229" t="e">
        <f>IF(OR('Exp Database'!W106=Lists!$G$2,'Exp Database'!W106=Lists!$G$3,'Exp Database'!W106=0),0,IF($F106=Lists!$G$2,('Exp Database'!W106/'Exp with units conversion'!$H106)*'Exp with units conversion'!$G106,'Exp Database'!W106*'Exp with units conversion'!$G106))</f>
        <v>#REF!</v>
      </c>
      <c r="Y106" s="229" t="e">
        <f>IF(OR('Exp Database'!X106=Lists!$G$2,'Exp Database'!X106=Lists!$G$3,'Exp Database'!X106=0),0,IF($F106=Lists!$G$2,('Exp Database'!X106/'Exp with units conversion'!$H106)*'Exp with units conversion'!$G106,'Exp Database'!X106*'Exp with units conversion'!$G106))</f>
        <v>#REF!</v>
      </c>
      <c r="Z106" s="229" t="e">
        <f>IF(OR('Exp Database'!Y106=Lists!$G$2,'Exp Database'!Y106=Lists!$G$3,'Exp Database'!Y106=0),0,IF($F106=Lists!$G$2,('Exp Database'!Y106/'Exp with units conversion'!$H106)*'Exp with units conversion'!$G106,'Exp Database'!Y106*'Exp with units conversion'!$G106))</f>
        <v>#REF!</v>
      </c>
      <c r="AA106" s="229" t="e">
        <f>IF(OR('Exp Database'!Z106=Lists!$G$2,'Exp Database'!Z106=Lists!$G$3,'Exp Database'!Z106=0),0,IF($F106=Lists!$G$2,('Exp Database'!Z106/'Exp with units conversion'!$H106)*'Exp with units conversion'!$G106,'Exp Database'!Z106*'Exp with units conversion'!$G106))</f>
        <v>#REF!</v>
      </c>
      <c r="AB106" s="229" t="e">
        <f>IF(OR('Exp Database'!AA106=Lists!$G$2,'Exp Database'!AA106=Lists!$G$3,'Exp Database'!AA106=0),0,IF($F106=Lists!$G$2,('Exp Database'!AA106/'Exp with units conversion'!$H106)*'Exp with units conversion'!$G106,'Exp Database'!AA106*'Exp with units conversion'!$G106))</f>
        <v>#REF!</v>
      </c>
      <c r="AC106" s="229" t="e">
        <f>IF(OR('Exp Database'!AB106=Lists!$G$2,'Exp Database'!AB106=Lists!$G$3,'Exp Database'!AB106=0),0,IF($F106=Lists!$G$2,('Exp Database'!AB106/'Exp with units conversion'!$H106)*'Exp with units conversion'!$G106,'Exp Database'!AB106*'Exp with units conversion'!$G106))</f>
        <v>#REF!</v>
      </c>
      <c r="AD106" s="229" t="e">
        <f>IF(OR('Exp Database'!AC106=Lists!$G$2,'Exp Database'!AC106=Lists!$G$3,'Exp Database'!AC106=0),0,IF($F106=Lists!$G$2,('Exp Database'!AC106/'Exp with units conversion'!$H106)*'Exp with units conversion'!$G106,'Exp Database'!AC106*'Exp with units conversion'!$G106))</f>
        <v>#REF!</v>
      </c>
      <c r="AE106" s="229" t="e">
        <f>IF(OR('Exp Database'!AD106=Lists!$G$2,'Exp Database'!AD106=Lists!$G$3,'Exp Database'!AD106=0),0,IF($F106=Lists!$G$2,('Exp Database'!AD106/'Exp with units conversion'!$H106)*'Exp with units conversion'!$G106,'Exp Database'!AD106*'Exp with units conversion'!$G106))</f>
        <v>#REF!</v>
      </c>
      <c r="AG106" t="e">
        <f t="shared" si="6"/>
        <v>#REF!</v>
      </c>
      <c r="AH106" s="229" t="e">
        <f t="shared" si="7"/>
        <v>#REF!</v>
      </c>
      <c r="AI106" s="229" t="e">
        <f t="shared" si="8"/>
        <v>#REF!</v>
      </c>
      <c r="AJ106" s="229" t="e">
        <f t="shared" si="9"/>
        <v>#REF!</v>
      </c>
    </row>
    <row r="107" spans="2:36" ht="30.75" thickBot="1" x14ac:dyDescent="0.3">
      <c r="B107" t="e">
        <f t="shared" si="5"/>
        <v>#REF!</v>
      </c>
      <c r="C107" s="169" t="e">
        <f>'Exp Database'!C107</f>
        <v>#REF!</v>
      </c>
      <c r="D107" s="169">
        <f>'Exp Database'!D107</f>
        <v>2017</v>
      </c>
      <c r="E107" s="169" t="e">
        <f>'Exp Database'!E107</f>
        <v>#REF!</v>
      </c>
      <c r="F107" s="169" t="e">
        <f>'Exp Database'!F107</f>
        <v>#REF!</v>
      </c>
      <c r="G107" s="169" t="e">
        <f>IF('Exp Database'!G107="Units ( x 1)",1,IF('Exp Database'!G107="Thousands (x 1,000)",1000,IF('Exp Database'!G107="Millions (x 1,000,000)",1000000,)))</f>
        <v>#REF!</v>
      </c>
      <c r="H107" s="170" t="e">
        <f>IF('Exp Database'!H107&gt;0,'Exp Database'!H107,'Exp Database'!J107)</f>
        <v>#REF!</v>
      </c>
      <c r="I107" s="170" t="e">
        <f>'Exp Database'!H107</f>
        <v>#REF!</v>
      </c>
      <c r="J107" s="169" t="e">
        <f>'Exp Database'!I107</f>
        <v>#REF!</v>
      </c>
      <c r="K107" s="170" t="e">
        <f>'Exp Database'!J107</f>
        <v>#REF!</v>
      </c>
      <c r="L107" s="267" t="str">
        <f>'Exp Database'!K107</f>
        <v>Key human rights programmes</v>
      </c>
      <c r="M107" s="229">
        <f>'Exp Database'!L107</f>
        <v>9.1999999999999993</v>
      </c>
      <c r="N107" s="229" t="e">
        <f>IF(OR('Exp Database'!M107=Lists!$G$2,'Exp Database'!M107=Lists!$G$3,'Exp Database'!M107=0),0,IF($F107=Lists!$G$2,('Exp Database'!M107/'Exp with units conversion'!$H107)*'Exp with units conversion'!$G107,'Exp Database'!M107*'Exp with units conversion'!$G107))</f>
        <v>#REF!</v>
      </c>
      <c r="O107" s="229" t="e">
        <f>IF(OR('Exp Database'!N107=Lists!$G$2,'Exp Database'!N107=Lists!$G$3,'Exp Database'!N107=0),0,IF($F107=Lists!$G$2,('Exp Database'!N107/'Exp with units conversion'!$H107)*'Exp with units conversion'!$G107,'Exp Database'!N107*'Exp with units conversion'!$G107))</f>
        <v>#REF!</v>
      </c>
      <c r="P107" s="229" t="e">
        <f>IF(OR('Exp Database'!O107=Lists!$G$2,'Exp Database'!O107=Lists!$G$3,'Exp Database'!O107=0),0,IF($F107=Lists!$G$2,('Exp Database'!O107/'Exp with units conversion'!$H107)*'Exp with units conversion'!$G107,'Exp Database'!O107*'Exp with units conversion'!$G107))</f>
        <v>#REF!</v>
      </c>
      <c r="Q107" s="229" t="e">
        <f>IF(OR('Exp Database'!P107=Lists!$G$2,'Exp Database'!P107=Lists!$G$3,'Exp Database'!P107=0),0,IF($F107=Lists!$G$2,('Exp Database'!P107/'Exp with units conversion'!$H107)*'Exp with units conversion'!$G107,'Exp Database'!P107*'Exp with units conversion'!$G107))</f>
        <v>#REF!</v>
      </c>
      <c r="R107" s="229" t="e">
        <f>IF(OR('Exp Database'!Q107=Lists!$G$2,'Exp Database'!Q107=Lists!$G$3,'Exp Database'!Q107=0),0,IF($F107=Lists!$G$2,('Exp Database'!Q107/'Exp with units conversion'!$H107)*'Exp with units conversion'!$G107,'Exp Database'!Q107*'Exp with units conversion'!$G107))</f>
        <v>#REF!</v>
      </c>
      <c r="S107" s="229" t="e">
        <f>IF(OR('Exp Database'!R107=Lists!$G$2,'Exp Database'!R107=Lists!$G$3,'Exp Database'!R107=0),0,IF($F107=Lists!$G$2,('Exp Database'!R107/'Exp with units conversion'!$H107)*'Exp with units conversion'!$G107,'Exp Database'!R107*'Exp with units conversion'!$G107))</f>
        <v>#REF!</v>
      </c>
      <c r="T107" s="229" t="e">
        <f>IF(OR('Exp Database'!S107=Lists!$G$2,'Exp Database'!S107=Lists!$G$3,'Exp Database'!S107=0),0,IF($F107=Lists!$G$2,('Exp Database'!S107/'Exp with units conversion'!$H107)*'Exp with units conversion'!$G107,'Exp Database'!S107*'Exp with units conversion'!$G107))</f>
        <v>#REF!</v>
      </c>
      <c r="U107" s="229" t="e">
        <f>IF(OR('Exp Database'!T107=Lists!$G$2,'Exp Database'!T107=Lists!$G$3,'Exp Database'!T107=0),0,IF($F107=Lists!$G$2,('Exp Database'!T107/'Exp with units conversion'!$H107)*'Exp with units conversion'!$G107,'Exp Database'!T107*'Exp with units conversion'!$G107))</f>
        <v>#REF!</v>
      </c>
      <c r="V107" s="229" t="e">
        <f>IF(OR('Exp Database'!U107=Lists!$G$2,'Exp Database'!U107=Lists!$G$3,'Exp Database'!U107=0),0,IF($F107=Lists!$G$2,('Exp Database'!U107/'Exp with units conversion'!$H107)*'Exp with units conversion'!$G107,'Exp Database'!U107*'Exp with units conversion'!$G107))</f>
        <v>#REF!</v>
      </c>
      <c r="W107" s="229" t="e">
        <f>IF(OR('Exp Database'!V107=Lists!$G$2,'Exp Database'!V107=Lists!$G$3,'Exp Database'!V107=0),0,IF($F107=Lists!$G$2,('Exp Database'!V107/'Exp with units conversion'!$H107)*'Exp with units conversion'!$G107,'Exp Database'!V107*'Exp with units conversion'!$G107))</f>
        <v>#REF!</v>
      </c>
      <c r="X107" s="229" t="e">
        <f>IF(OR('Exp Database'!W107=Lists!$G$2,'Exp Database'!W107=Lists!$G$3,'Exp Database'!W107=0),0,IF($F107=Lists!$G$2,('Exp Database'!W107/'Exp with units conversion'!$H107)*'Exp with units conversion'!$G107,'Exp Database'!W107*'Exp with units conversion'!$G107))</f>
        <v>#REF!</v>
      </c>
      <c r="Y107" s="229" t="e">
        <f>IF(OR('Exp Database'!X107=Lists!$G$2,'Exp Database'!X107=Lists!$G$3,'Exp Database'!X107=0),0,IF($F107=Lists!$G$2,('Exp Database'!X107/'Exp with units conversion'!$H107)*'Exp with units conversion'!$G107,'Exp Database'!X107*'Exp with units conversion'!$G107))</f>
        <v>#REF!</v>
      </c>
      <c r="Z107" s="229" t="e">
        <f>IF(OR('Exp Database'!Y107=Lists!$G$2,'Exp Database'!Y107=Lists!$G$3,'Exp Database'!Y107=0),0,IF($F107=Lists!$G$2,('Exp Database'!Y107/'Exp with units conversion'!$H107)*'Exp with units conversion'!$G107,'Exp Database'!Y107*'Exp with units conversion'!$G107))</f>
        <v>#REF!</v>
      </c>
      <c r="AA107" s="229" t="e">
        <f>IF(OR('Exp Database'!Z107=Lists!$G$2,'Exp Database'!Z107=Lists!$G$3,'Exp Database'!Z107=0),0,IF($F107=Lists!$G$2,('Exp Database'!Z107/'Exp with units conversion'!$H107)*'Exp with units conversion'!$G107,'Exp Database'!Z107*'Exp with units conversion'!$G107))</f>
        <v>#REF!</v>
      </c>
      <c r="AB107" s="229" t="e">
        <f>IF(OR('Exp Database'!AA107=Lists!$G$2,'Exp Database'!AA107=Lists!$G$3,'Exp Database'!AA107=0),0,IF($F107=Lists!$G$2,('Exp Database'!AA107/'Exp with units conversion'!$H107)*'Exp with units conversion'!$G107,'Exp Database'!AA107*'Exp with units conversion'!$G107))</f>
        <v>#REF!</v>
      </c>
      <c r="AC107" s="229" t="e">
        <f>IF(OR('Exp Database'!AB107=Lists!$G$2,'Exp Database'!AB107=Lists!$G$3,'Exp Database'!AB107=0),0,IF($F107=Lists!$G$2,('Exp Database'!AB107/'Exp with units conversion'!$H107)*'Exp with units conversion'!$G107,'Exp Database'!AB107*'Exp with units conversion'!$G107))</f>
        <v>#REF!</v>
      </c>
      <c r="AD107" s="229" t="e">
        <f>IF(OR('Exp Database'!AC107=Lists!$G$2,'Exp Database'!AC107=Lists!$G$3,'Exp Database'!AC107=0),0,IF($F107=Lists!$G$2,('Exp Database'!AC107/'Exp with units conversion'!$H107)*'Exp with units conversion'!$G107,'Exp Database'!AC107*'Exp with units conversion'!$G107))</f>
        <v>#REF!</v>
      </c>
      <c r="AE107" s="229" t="e">
        <f>IF(OR('Exp Database'!AD107=Lists!$G$2,'Exp Database'!AD107=Lists!$G$3,'Exp Database'!AD107=0),0,IF($F107=Lists!$G$2,('Exp Database'!AD107/'Exp with units conversion'!$H107)*'Exp with units conversion'!$G107,'Exp Database'!AD107*'Exp with units conversion'!$G107))</f>
        <v>#REF!</v>
      </c>
      <c r="AG107" t="e">
        <f t="shared" si="6"/>
        <v>#REF!</v>
      </c>
      <c r="AH107" s="229" t="e">
        <f t="shared" si="7"/>
        <v>#REF!</v>
      </c>
      <c r="AI107" s="229" t="e">
        <f t="shared" si="8"/>
        <v>#REF!</v>
      </c>
      <c r="AJ107" s="229" t="e">
        <f t="shared" si="9"/>
        <v>#REF!</v>
      </c>
    </row>
    <row r="108" spans="2:36" ht="15.75" thickBot="1" x14ac:dyDescent="0.3">
      <c r="B108" t="e">
        <f t="shared" si="5"/>
        <v>#REF!</v>
      </c>
      <c r="C108" s="169" t="e">
        <f>'Exp Database'!C108</f>
        <v>#REF!</v>
      </c>
      <c r="D108" s="169">
        <f>'Exp Database'!D108</f>
        <v>2017</v>
      </c>
      <c r="E108" s="169" t="e">
        <f>'Exp Database'!E108</f>
        <v>#REF!</v>
      </c>
      <c r="F108" s="169" t="e">
        <f>'Exp Database'!F108</f>
        <v>#REF!</v>
      </c>
      <c r="G108" s="169" t="e">
        <f>IF('Exp Database'!G108="Units ( x 1)",1,IF('Exp Database'!G108="Thousands (x 1,000)",1000,IF('Exp Database'!G108="Millions (x 1,000,000)",1000000,)))</f>
        <v>#REF!</v>
      </c>
      <c r="H108" s="170" t="e">
        <f>IF('Exp Database'!H108&gt;0,'Exp Database'!H108,'Exp Database'!J108)</f>
        <v>#REF!</v>
      </c>
      <c r="I108" s="170" t="e">
        <f>'Exp Database'!H108</f>
        <v>#REF!</v>
      </c>
      <c r="J108" s="169" t="e">
        <f>'Exp Database'!I108</f>
        <v>#REF!</v>
      </c>
      <c r="K108" s="170" t="e">
        <f>'Exp Database'!J108</f>
        <v>#REF!</v>
      </c>
      <c r="L108" s="267">
        <f>'Exp Database'!K108</f>
        <v>0</v>
      </c>
      <c r="M108" s="229">
        <f>'Exp Database'!L108</f>
        <v>0</v>
      </c>
      <c r="N108" s="229" t="e">
        <f>IF(OR('Exp Database'!M108=Lists!$G$2,'Exp Database'!M108=Lists!$G$3,'Exp Database'!M108=0),0,IF($F108=Lists!$G$2,('Exp Database'!M108/'Exp with units conversion'!$H108)*'Exp with units conversion'!$G108,'Exp Database'!M108*'Exp with units conversion'!$G108))</f>
        <v>#REF!</v>
      </c>
      <c r="O108" s="229" t="e">
        <f>IF(OR('Exp Database'!N108=Lists!$G$2,'Exp Database'!N108=Lists!$G$3,'Exp Database'!N108=0),0,IF($F108=Lists!$G$2,('Exp Database'!N108/'Exp with units conversion'!$H108)*'Exp with units conversion'!$G108,'Exp Database'!N108*'Exp with units conversion'!$G108))</f>
        <v>#REF!</v>
      </c>
      <c r="P108" s="229" t="e">
        <f>IF(OR('Exp Database'!O108=Lists!$G$2,'Exp Database'!O108=Lists!$G$3,'Exp Database'!O108=0),0,IF($F108=Lists!$G$2,('Exp Database'!O108/'Exp with units conversion'!$H108)*'Exp with units conversion'!$G108,'Exp Database'!O108*'Exp with units conversion'!$G108))</f>
        <v>#REF!</v>
      </c>
      <c r="Q108" s="229" t="e">
        <f>IF(OR('Exp Database'!P108=Lists!$G$2,'Exp Database'!P108=Lists!$G$3,'Exp Database'!P108=0),0,IF($F108=Lists!$G$2,('Exp Database'!P108/'Exp with units conversion'!$H108)*'Exp with units conversion'!$G108,'Exp Database'!P108*'Exp with units conversion'!$G108))</f>
        <v>#REF!</v>
      </c>
      <c r="R108" s="229" t="e">
        <f>IF(OR('Exp Database'!Q108=Lists!$G$2,'Exp Database'!Q108=Lists!$G$3,'Exp Database'!Q108=0),0,IF($F108=Lists!$G$2,('Exp Database'!Q108/'Exp with units conversion'!$H108)*'Exp with units conversion'!$G108,'Exp Database'!Q108*'Exp with units conversion'!$G108))</f>
        <v>#REF!</v>
      </c>
      <c r="S108" s="229" t="e">
        <f>IF(OR('Exp Database'!R108=Lists!$G$2,'Exp Database'!R108=Lists!$G$3,'Exp Database'!R108=0),0,IF($F108=Lists!$G$2,('Exp Database'!R108/'Exp with units conversion'!$H108)*'Exp with units conversion'!$G108,'Exp Database'!R108*'Exp with units conversion'!$G108))</f>
        <v>#REF!</v>
      </c>
      <c r="T108" s="229" t="e">
        <f>IF(OR('Exp Database'!S108=Lists!$G$2,'Exp Database'!S108=Lists!$G$3,'Exp Database'!S108=0),0,IF($F108=Lists!$G$2,('Exp Database'!S108/'Exp with units conversion'!$H108)*'Exp with units conversion'!$G108,'Exp Database'!S108*'Exp with units conversion'!$G108))</f>
        <v>#REF!</v>
      </c>
      <c r="U108" s="229" t="e">
        <f>IF(OR('Exp Database'!T108=Lists!$G$2,'Exp Database'!T108=Lists!$G$3,'Exp Database'!T108=0),0,IF($F108=Lists!$G$2,('Exp Database'!T108/'Exp with units conversion'!$H108)*'Exp with units conversion'!$G108,'Exp Database'!T108*'Exp with units conversion'!$G108))</f>
        <v>#REF!</v>
      </c>
      <c r="V108" s="229" t="e">
        <f>IF(OR('Exp Database'!U108=Lists!$G$2,'Exp Database'!U108=Lists!$G$3,'Exp Database'!U108=0),0,IF($F108=Lists!$G$2,('Exp Database'!U108/'Exp with units conversion'!$H108)*'Exp with units conversion'!$G108,'Exp Database'!U108*'Exp with units conversion'!$G108))</f>
        <v>#REF!</v>
      </c>
      <c r="W108" s="229" t="e">
        <f>IF(OR('Exp Database'!V108=Lists!$G$2,'Exp Database'!V108=Lists!$G$3,'Exp Database'!V108=0),0,IF($F108=Lists!$G$2,('Exp Database'!V108/'Exp with units conversion'!$H108)*'Exp with units conversion'!$G108,'Exp Database'!V108*'Exp with units conversion'!$G108))</f>
        <v>#REF!</v>
      </c>
      <c r="X108" s="229" t="e">
        <f>IF(OR('Exp Database'!W108=Lists!$G$2,'Exp Database'!W108=Lists!$G$3,'Exp Database'!W108=0),0,IF($F108=Lists!$G$2,('Exp Database'!W108/'Exp with units conversion'!$H108)*'Exp with units conversion'!$G108,'Exp Database'!W108*'Exp with units conversion'!$G108))</f>
        <v>#REF!</v>
      </c>
      <c r="Y108" s="229" t="e">
        <f>IF(OR('Exp Database'!X108=Lists!$G$2,'Exp Database'!X108=Lists!$G$3,'Exp Database'!X108=0),0,IF($F108=Lists!$G$2,('Exp Database'!X108/'Exp with units conversion'!$H108)*'Exp with units conversion'!$G108,'Exp Database'!X108*'Exp with units conversion'!$G108))</f>
        <v>#REF!</v>
      </c>
      <c r="Z108" s="229" t="e">
        <f>IF(OR('Exp Database'!Y108=Lists!$G$2,'Exp Database'!Y108=Lists!$G$3,'Exp Database'!Y108=0),0,IF($F108=Lists!$G$2,('Exp Database'!Y108/'Exp with units conversion'!$H108)*'Exp with units conversion'!$G108,'Exp Database'!Y108*'Exp with units conversion'!$G108))</f>
        <v>#REF!</v>
      </c>
      <c r="AA108" s="229" t="e">
        <f>IF(OR('Exp Database'!Z108=Lists!$G$2,'Exp Database'!Z108=Lists!$G$3,'Exp Database'!Z108=0),0,IF($F108=Lists!$G$2,('Exp Database'!Z108/'Exp with units conversion'!$H108)*'Exp with units conversion'!$G108,'Exp Database'!Z108*'Exp with units conversion'!$G108))</f>
        <v>#REF!</v>
      </c>
      <c r="AB108" s="229" t="e">
        <f>IF(OR('Exp Database'!AA108=Lists!$G$2,'Exp Database'!AA108=Lists!$G$3,'Exp Database'!AA108=0),0,IF($F108=Lists!$G$2,('Exp Database'!AA108/'Exp with units conversion'!$H108)*'Exp with units conversion'!$G108,'Exp Database'!AA108*'Exp with units conversion'!$G108))</f>
        <v>#REF!</v>
      </c>
      <c r="AC108" s="229" t="e">
        <f>IF(OR('Exp Database'!AB108=Lists!$G$2,'Exp Database'!AB108=Lists!$G$3,'Exp Database'!AB108=0),0,IF($F108=Lists!$G$2,('Exp Database'!AB108/'Exp with units conversion'!$H108)*'Exp with units conversion'!$G108,'Exp Database'!AB108*'Exp with units conversion'!$G108))</f>
        <v>#REF!</v>
      </c>
      <c r="AD108" s="229" t="e">
        <f>IF(OR('Exp Database'!AC108=Lists!$G$2,'Exp Database'!AC108=Lists!$G$3,'Exp Database'!AC108=0),0,IF($F108=Lists!$G$2,('Exp Database'!AC108/'Exp with units conversion'!$H108)*'Exp with units conversion'!$G108,'Exp Database'!AC108*'Exp with units conversion'!$G108))</f>
        <v>#REF!</v>
      </c>
      <c r="AE108" s="229" t="e">
        <f>IF(OR('Exp Database'!AD108=Lists!$G$2,'Exp Database'!AD108=Lists!$G$3,'Exp Database'!AD108=0),0,IF($F108=Lists!$G$2,('Exp Database'!AD108/'Exp with units conversion'!$H108)*'Exp with units conversion'!$G108,'Exp Database'!AD108*'Exp with units conversion'!$G108))</f>
        <v>#REF!</v>
      </c>
      <c r="AG108" t="e">
        <f t="shared" si="6"/>
        <v>#REF!</v>
      </c>
      <c r="AH108" s="229" t="e">
        <f t="shared" si="7"/>
        <v>#REF!</v>
      </c>
      <c r="AI108" s="229" t="e">
        <f t="shared" si="8"/>
        <v>#REF!</v>
      </c>
      <c r="AJ108" s="229" t="e">
        <f t="shared" si="9"/>
        <v>#REF!</v>
      </c>
    </row>
    <row r="109" spans="2:36" ht="45.75" thickBot="1" x14ac:dyDescent="0.3">
      <c r="B109" t="e">
        <f t="shared" si="5"/>
        <v>#REF!</v>
      </c>
      <c r="C109" s="169" t="e">
        <f>'Exp Database'!C109</f>
        <v>#REF!</v>
      </c>
      <c r="D109" s="169">
        <f>'Exp Database'!D109</f>
        <v>2017</v>
      </c>
      <c r="E109" s="169" t="e">
        <f>'Exp Database'!E109</f>
        <v>#REF!</v>
      </c>
      <c r="F109" s="169" t="e">
        <f>'Exp Database'!F109</f>
        <v>#REF!</v>
      </c>
      <c r="G109" s="169" t="e">
        <f>IF('Exp Database'!G109="Units ( x 1)",1,IF('Exp Database'!G109="Thousands (x 1,000)",1000,IF('Exp Database'!G109="Millions (x 1,000,000)",1000000,)))</f>
        <v>#REF!</v>
      </c>
      <c r="H109" s="170" t="e">
        <f>IF('Exp Database'!H109&gt;0,'Exp Database'!H109,'Exp Database'!J109)</f>
        <v>#REF!</v>
      </c>
      <c r="I109" s="170" t="e">
        <f>'Exp Database'!H109</f>
        <v>#REF!</v>
      </c>
      <c r="J109" s="169" t="e">
        <f>'Exp Database'!I109</f>
        <v>#REF!</v>
      </c>
      <c r="K109" s="170" t="e">
        <f>'Exp Database'!J109</f>
        <v>#REF!</v>
      </c>
      <c r="L109" s="267" t="str">
        <f>'Exp Database'!K109</f>
        <v>AIDS-specific institutional development</v>
      </c>
      <c r="M109" s="229">
        <f>'Exp Database'!L109</f>
        <v>9.3000000000000007</v>
      </c>
      <c r="N109" s="229" t="e">
        <f>IF(OR('Exp Database'!M109=Lists!$G$2,'Exp Database'!M109=Lists!$G$3,'Exp Database'!M109=0),0,IF($F109=Lists!$G$2,('Exp Database'!M109/'Exp with units conversion'!$H109)*'Exp with units conversion'!$G109,'Exp Database'!M109*'Exp with units conversion'!$G109))</f>
        <v>#REF!</v>
      </c>
      <c r="O109" s="229" t="e">
        <f>IF(OR('Exp Database'!N109=Lists!$G$2,'Exp Database'!N109=Lists!$G$3,'Exp Database'!N109=0),0,IF($F109=Lists!$G$2,('Exp Database'!N109/'Exp with units conversion'!$H109)*'Exp with units conversion'!$G109,'Exp Database'!N109*'Exp with units conversion'!$G109))</f>
        <v>#REF!</v>
      </c>
      <c r="P109" s="229" t="e">
        <f>IF(OR('Exp Database'!O109=Lists!$G$2,'Exp Database'!O109=Lists!$G$3,'Exp Database'!O109=0),0,IF($F109=Lists!$G$2,('Exp Database'!O109/'Exp with units conversion'!$H109)*'Exp with units conversion'!$G109,'Exp Database'!O109*'Exp with units conversion'!$G109))</f>
        <v>#REF!</v>
      </c>
      <c r="Q109" s="229" t="e">
        <f>IF(OR('Exp Database'!P109=Lists!$G$2,'Exp Database'!P109=Lists!$G$3,'Exp Database'!P109=0),0,IF($F109=Lists!$G$2,('Exp Database'!P109/'Exp with units conversion'!$H109)*'Exp with units conversion'!$G109,'Exp Database'!P109*'Exp with units conversion'!$G109))</f>
        <v>#REF!</v>
      </c>
      <c r="R109" s="229" t="e">
        <f>IF(OR('Exp Database'!Q109=Lists!$G$2,'Exp Database'!Q109=Lists!$G$3,'Exp Database'!Q109=0),0,IF($F109=Lists!$G$2,('Exp Database'!Q109/'Exp with units conversion'!$H109)*'Exp with units conversion'!$G109,'Exp Database'!Q109*'Exp with units conversion'!$G109))</f>
        <v>#REF!</v>
      </c>
      <c r="S109" s="229" t="e">
        <f>IF(OR('Exp Database'!R109=Lists!$G$2,'Exp Database'!R109=Lists!$G$3,'Exp Database'!R109=0),0,IF($F109=Lists!$G$2,('Exp Database'!R109/'Exp with units conversion'!$H109)*'Exp with units conversion'!$G109,'Exp Database'!R109*'Exp with units conversion'!$G109))</f>
        <v>#REF!</v>
      </c>
      <c r="T109" s="229" t="e">
        <f>IF(OR('Exp Database'!S109=Lists!$G$2,'Exp Database'!S109=Lists!$G$3,'Exp Database'!S109=0),0,IF($F109=Lists!$G$2,('Exp Database'!S109/'Exp with units conversion'!$H109)*'Exp with units conversion'!$G109,'Exp Database'!S109*'Exp with units conversion'!$G109))</f>
        <v>#REF!</v>
      </c>
      <c r="U109" s="229" t="e">
        <f>IF(OR('Exp Database'!T109=Lists!$G$2,'Exp Database'!T109=Lists!$G$3,'Exp Database'!T109=0),0,IF($F109=Lists!$G$2,('Exp Database'!T109/'Exp with units conversion'!$H109)*'Exp with units conversion'!$G109,'Exp Database'!T109*'Exp with units conversion'!$G109))</f>
        <v>#REF!</v>
      </c>
      <c r="V109" s="229" t="e">
        <f>IF(OR('Exp Database'!U109=Lists!$G$2,'Exp Database'!U109=Lists!$G$3,'Exp Database'!U109=0),0,IF($F109=Lists!$G$2,('Exp Database'!U109/'Exp with units conversion'!$H109)*'Exp with units conversion'!$G109,'Exp Database'!U109*'Exp with units conversion'!$G109))</f>
        <v>#REF!</v>
      </c>
      <c r="W109" s="229" t="e">
        <f>IF(OR('Exp Database'!V109=Lists!$G$2,'Exp Database'!V109=Lists!$G$3,'Exp Database'!V109=0),0,IF($F109=Lists!$G$2,('Exp Database'!V109/'Exp with units conversion'!$H109)*'Exp with units conversion'!$G109,'Exp Database'!V109*'Exp with units conversion'!$G109))</f>
        <v>#REF!</v>
      </c>
      <c r="X109" s="229" t="e">
        <f>IF(OR('Exp Database'!W109=Lists!$G$2,'Exp Database'!W109=Lists!$G$3,'Exp Database'!W109=0),0,IF($F109=Lists!$G$2,('Exp Database'!W109/'Exp with units conversion'!$H109)*'Exp with units conversion'!$G109,'Exp Database'!W109*'Exp with units conversion'!$G109))</f>
        <v>#REF!</v>
      </c>
      <c r="Y109" s="229" t="e">
        <f>IF(OR('Exp Database'!X109=Lists!$G$2,'Exp Database'!X109=Lists!$G$3,'Exp Database'!X109=0),0,IF($F109=Lists!$G$2,('Exp Database'!X109/'Exp with units conversion'!$H109)*'Exp with units conversion'!$G109,'Exp Database'!X109*'Exp with units conversion'!$G109))</f>
        <v>#REF!</v>
      </c>
      <c r="Z109" s="229" t="e">
        <f>IF(OR('Exp Database'!Y109=Lists!$G$2,'Exp Database'!Y109=Lists!$G$3,'Exp Database'!Y109=0),0,IF($F109=Lists!$G$2,('Exp Database'!Y109/'Exp with units conversion'!$H109)*'Exp with units conversion'!$G109,'Exp Database'!Y109*'Exp with units conversion'!$G109))</f>
        <v>#REF!</v>
      </c>
      <c r="AA109" s="229" t="e">
        <f>IF(OR('Exp Database'!Z109=Lists!$G$2,'Exp Database'!Z109=Lists!$G$3,'Exp Database'!Z109=0),0,IF($F109=Lists!$G$2,('Exp Database'!Z109/'Exp with units conversion'!$H109)*'Exp with units conversion'!$G109,'Exp Database'!Z109*'Exp with units conversion'!$G109))</f>
        <v>#REF!</v>
      </c>
      <c r="AB109" s="229" t="e">
        <f>IF(OR('Exp Database'!AA109=Lists!$G$2,'Exp Database'!AA109=Lists!$G$3,'Exp Database'!AA109=0),0,IF($F109=Lists!$G$2,('Exp Database'!AA109/'Exp with units conversion'!$H109)*'Exp with units conversion'!$G109,'Exp Database'!AA109*'Exp with units conversion'!$G109))</f>
        <v>#REF!</v>
      </c>
      <c r="AC109" s="229" t="e">
        <f>IF(OR('Exp Database'!AB109=Lists!$G$2,'Exp Database'!AB109=Lists!$G$3,'Exp Database'!AB109=0),0,IF($F109=Lists!$G$2,('Exp Database'!AB109/'Exp with units conversion'!$H109)*'Exp with units conversion'!$G109,'Exp Database'!AB109*'Exp with units conversion'!$G109))</f>
        <v>#REF!</v>
      </c>
      <c r="AD109" s="229" t="e">
        <f>IF(OR('Exp Database'!AC109=Lists!$G$2,'Exp Database'!AC109=Lists!$G$3,'Exp Database'!AC109=0),0,IF($F109=Lists!$G$2,('Exp Database'!AC109/'Exp with units conversion'!$H109)*'Exp with units conversion'!$G109,'Exp Database'!AC109*'Exp with units conversion'!$G109))</f>
        <v>#REF!</v>
      </c>
      <c r="AE109" s="229" t="e">
        <f>IF(OR('Exp Database'!AD109=Lists!$G$2,'Exp Database'!AD109=Lists!$G$3,'Exp Database'!AD109=0),0,IF($F109=Lists!$G$2,('Exp Database'!AD109/'Exp with units conversion'!$H109)*'Exp with units conversion'!$G109,'Exp Database'!AD109*'Exp with units conversion'!$G109))</f>
        <v>#REF!</v>
      </c>
      <c r="AG109" t="e">
        <f t="shared" si="6"/>
        <v>#REF!</v>
      </c>
      <c r="AH109" s="229" t="e">
        <f t="shared" si="7"/>
        <v>#REF!</v>
      </c>
      <c r="AI109" s="229" t="e">
        <f t="shared" si="8"/>
        <v>#REF!</v>
      </c>
      <c r="AJ109" s="229" t="e">
        <f t="shared" si="9"/>
        <v>#REF!</v>
      </c>
    </row>
    <row r="110" spans="2:36" ht="15.75" thickBot="1" x14ac:dyDescent="0.3">
      <c r="B110" t="e">
        <f t="shared" si="5"/>
        <v>#REF!</v>
      </c>
      <c r="C110" s="169" t="e">
        <f>'Exp Database'!C110</f>
        <v>#REF!</v>
      </c>
      <c r="D110" s="169">
        <f>'Exp Database'!D110</f>
        <v>2017</v>
      </c>
      <c r="E110" s="169" t="e">
        <f>'Exp Database'!E110</f>
        <v>#REF!</v>
      </c>
      <c r="F110" s="169" t="e">
        <f>'Exp Database'!F110</f>
        <v>#REF!</v>
      </c>
      <c r="G110" s="169" t="e">
        <f>IF('Exp Database'!G110="Units ( x 1)",1,IF('Exp Database'!G110="Thousands (x 1,000)",1000,IF('Exp Database'!G110="Millions (x 1,000,000)",1000000,)))</f>
        <v>#REF!</v>
      </c>
      <c r="H110" s="170" t="e">
        <f>IF('Exp Database'!H110&gt;0,'Exp Database'!H110,'Exp Database'!J110)</f>
        <v>#REF!</v>
      </c>
      <c r="I110" s="170" t="e">
        <f>'Exp Database'!H110</f>
        <v>#REF!</v>
      </c>
      <c r="J110" s="169" t="e">
        <f>'Exp Database'!I110</f>
        <v>#REF!</v>
      </c>
      <c r="K110" s="170" t="e">
        <f>'Exp Database'!J110</f>
        <v>#REF!</v>
      </c>
      <c r="L110" s="267">
        <f>'Exp Database'!K110</f>
        <v>0</v>
      </c>
      <c r="M110" s="229">
        <f>'Exp Database'!L110</f>
        <v>0</v>
      </c>
      <c r="N110" s="229">
        <f>IF(OR('Exp Database'!M110=Lists!$G$2,'Exp Database'!M110=Lists!$G$3,'Exp Database'!M110=0),0,IF($F110=Lists!$G$2,('Exp Database'!M110/'Exp with units conversion'!$H110)*'Exp with units conversion'!$G110,'Exp Database'!M110*'Exp with units conversion'!$G110))</f>
        <v>0</v>
      </c>
      <c r="O110" s="229">
        <f>IF(OR('Exp Database'!N110=Lists!$G$2,'Exp Database'!N110=Lists!$G$3,'Exp Database'!N110=0),0,IF($F110=Lists!$G$2,('Exp Database'!N110/'Exp with units conversion'!$H110)*'Exp with units conversion'!$G110,'Exp Database'!N110*'Exp with units conversion'!$G110))</f>
        <v>0</v>
      </c>
      <c r="P110" s="229">
        <f>IF(OR('Exp Database'!O110=Lists!$G$2,'Exp Database'!O110=Lists!$G$3,'Exp Database'!O110=0),0,IF($F110=Lists!$G$2,('Exp Database'!O110/'Exp with units conversion'!$H110)*'Exp with units conversion'!$G110,'Exp Database'!O110*'Exp with units conversion'!$G110))</f>
        <v>0</v>
      </c>
      <c r="Q110" s="229">
        <f>IF(OR('Exp Database'!P110=Lists!$G$2,'Exp Database'!P110=Lists!$G$3,'Exp Database'!P110=0),0,IF($F110=Lists!$G$2,('Exp Database'!P110/'Exp with units conversion'!$H110)*'Exp with units conversion'!$G110,'Exp Database'!P110*'Exp with units conversion'!$G110))</f>
        <v>0</v>
      </c>
      <c r="R110" s="229">
        <f>IF(OR('Exp Database'!Q110=Lists!$G$2,'Exp Database'!Q110=Lists!$G$3,'Exp Database'!Q110=0),0,IF($F110=Lists!$G$2,('Exp Database'!Q110/'Exp with units conversion'!$H110)*'Exp with units conversion'!$G110,'Exp Database'!Q110*'Exp with units conversion'!$G110))</f>
        <v>0</v>
      </c>
      <c r="S110" s="229">
        <f>IF(OR('Exp Database'!R110=Lists!$G$2,'Exp Database'!R110=Lists!$G$3,'Exp Database'!R110=0),0,IF($F110=Lists!$G$2,('Exp Database'!R110/'Exp with units conversion'!$H110)*'Exp with units conversion'!$G110,'Exp Database'!R110*'Exp with units conversion'!$G110))</f>
        <v>0</v>
      </c>
      <c r="T110" s="229">
        <f>IF(OR('Exp Database'!S110=Lists!$G$2,'Exp Database'!S110=Lists!$G$3,'Exp Database'!S110=0),0,IF($F110=Lists!$G$2,('Exp Database'!S110/'Exp with units conversion'!$H110)*'Exp with units conversion'!$G110,'Exp Database'!S110*'Exp with units conversion'!$G110))</f>
        <v>0</v>
      </c>
      <c r="U110" s="229">
        <f>IF(OR('Exp Database'!T110=Lists!$G$2,'Exp Database'!T110=Lists!$G$3,'Exp Database'!T110=0),0,IF($F110=Lists!$G$2,('Exp Database'!T110/'Exp with units conversion'!$H110)*'Exp with units conversion'!$G110,'Exp Database'!T110*'Exp with units conversion'!$G110))</f>
        <v>0</v>
      </c>
      <c r="V110" s="229">
        <f>IF(OR('Exp Database'!U110=Lists!$G$2,'Exp Database'!U110=Lists!$G$3,'Exp Database'!U110=0),0,IF($F110=Lists!$G$2,('Exp Database'!U110/'Exp with units conversion'!$H110)*'Exp with units conversion'!$G110,'Exp Database'!U110*'Exp with units conversion'!$G110))</f>
        <v>0</v>
      </c>
      <c r="W110" s="229">
        <f>IF(OR('Exp Database'!V110=Lists!$G$2,'Exp Database'!V110=Lists!$G$3,'Exp Database'!V110=0),0,IF($F110=Lists!$G$2,('Exp Database'!V110/'Exp with units conversion'!$H110)*'Exp with units conversion'!$G110,'Exp Database'!V110*'Exp with units conversion'!$G110))</f>
        <v>0</v>
      </c>
      <c r="X110" s="229">
        <f>IF(OR('Exp Database'!W110=Lists!$G$2,'Exp Database'!W110=Lists!$G$3,'Exp Database'!W110=0),0,IF($F110=Lists!$G$2,('Exp Database'!W110/'Exp with units conversion'!$H110)*'Exp with units conversion'!$G110,'Exp Database'!W110*'Exp with units conversion'!$G110))</f>
        <v>0</v>
      </c>
      <c r="Y110" s="229">
        <f>IF(OR('Exp Database'!X110=Lists!$G$2,'Exp Database'!X110=Lists!$G$3,'Exp Database'!X110=0),0,IF($F110=Lists!$G$2,('Exp Database'!X110/'Exp with units conversion'!$H110)*'Exp with units conversion'!$G110,'Exp Database'!X110*'Exp with units conversion'!$G110))</f>
        <v>0</v>
      </c>
      <c r="Z110" s="229">
        <f>IF(OR('Exp Database'!Y110=Lists!$G$2,'Exp Database'!Y110=Lists!$G$3,'Exp Database'!Y110=0),0,IF($F110=Lists!$G$2,('Exp Database'!Y110/'Exp with units conversion'!$H110)*'Exp with units conversion'!$G110,'Exp Database'!Y110*'Exp with units conversion'!$G110))</f>
        <v>0</v>
      </c>
      <c r="AA110" s="229">
        <f>IF(OR('Exp Database'!Z110=Lists!$G$2,'Exp Database'!Z110=Lists!$G$3,'Exp Database'!Z110=0),0,IF($F110=Lists!$G$2,('Exp Database'!Z110/'Exp with units conversion'!$H110)*'Exp with units conversion'!$G110,'Exp Database'!Z110*'Exp with units conversion'!$G110))</f>
        <v>0</v>
      </c>
      <c r="AB110" s="229">
        <f>IF(OR('Exp Database'!AA110=Lists!$G$2,'Exp Database'!AA110=Lists!$G$3,'Exp Database'!AA110=0),0,IF($F110=Lists!$G$2,('Exp Database'!AA110/'Exp with units conversion'!$H110)*'Exp with units conversion'!$G110,'Exp Database'!AA110*'Exp with units conversion'!$G110))</f>
        <v>0</v>
      </c>
      <c r="AC110" s="229">
        <f>IF(OR('Exp Database'!AB110=Lists!$G$2,'Exp Database'!AB110=Lists!$G$3,'Exp Database'!AB110=0),0,IF($F110=Lists!$G$2,('Exp Database'!AB110/'Exp with units conversion'!$H110)*'Exp with units conversion'!$G110,'Exp Database'!AB110*'Exp with units conversion'!$G110))</f>
        <v>0</v>
      </c>
      <c r="AD110" s="229">
        <f>IF(OR('Exp Database'!AC110=Lists!$G$2,'Exp Database'!AC110=Lists!$G$3,'Exp Database'!AC110=0),0,IF($F110=Lists!$G$2,('Exp Database'!AC110/'Exp with units conversion'!$H110)*'Exp with units conversion'!$G110,'Exp Database'!AC110*'Exp with units conversion'!$G110))</f>
        <v>0</v>
      </c>
      <c r="AE110" s="229">
        <f>IF(OR('Exp Database'!AD110=Lists!$G$2,'Exp Database'!AD110=Lists!$G$3,'Exp Database'!AD110=0),0,IF($F110=Lists!$G$2,('Exp Database'!AD110/'Exp with units conversion'!$H110)*'Exp with units conversion'!$G110,'Exp Database'!AD110*'Exp with units conversion'!$G110))</f>
        <v>0</v>
      </c>
      <c r="AG110">
        <f t="shared" si="6"/>
        <v>1</v>
      </c>
      <c r="AH110" s="229">
        <f t="shared" si="7"/>
        <v>1</v>
      </c>
      <c r="AI110" s="229">
        <f t="shared" si="8"/>
        <v>1</v>
      </c>
      <c r="AJ110" s="229">
        <f t="shared" si="9"/>
        <v>1</v>
      </c>
    </row>
    <row r="111" spans="2:36" ht="60.75" thickBot="1" x14ac:dyDescent="0.3">
      <c r="B111" t="e">
        <f t="shared" si="5"/>
        <v>#REF!</v>
      </c>
      <c r="C111" s="169" t="e">
        <f>'Exp Database'!C111</f>
        <v>#REF!</v>
      </c>
      <c r="D111" s="169">
        <f>'Exp Database'!D111</f>
        <v>2017</v>
      </c>
      <c r="E111" s="169" t="e">
        <f>'Exp Database'!E111</f>
        <v>#REF!</v>
      </c>
      <c r="F111" s="169" t="e">
        <f>'Exp Database'!F111</f>
        <v>#REF!</v>
      </c>
      <c r="G111" s="169" t="e">
        <f>IF('Exp Database'!G111="Units ( x 1)",1,IF('Exp Database'!G111="Thousands (x 1,000)",1000,IF('Exp Database'!G111="Millions (x 1,000,000)",1000000,)))</f>
        <v>#REF!</v>
      </c>
      <c r="H111" s="170" t="e">
        <f>IF('Exp Database'!H111&gt;0,'Exp Database'!H111,'Exp Database'!J111)</f>
        <v>#REF!</v>
      </c>
      <c r="I111" s="170" t="e">
        <f>'Exp Database'!H111</f>
        <v>#REF!</v>
      </c>
      <c r="J111" s="169" t="e">
        <f>'Exp Database'!I111</f>
        <v>#REF!</v>
      </c>
      <c r="K111" s="170" t="e">
        <f>'Exp Database'!J111</f>
        <v>#REF!</v>
      </c>
      <c r="L111" s="267" t="str">
        <f>'Exp Database'!K111</f>
        <v>TB / HIV co-infection, diagnosis and treatment (sub-total)</v>
      </c>
      <c r="M111" s="229">
        <f>'Exp Database'!L111</f>
        <v>10</v>
      </c>
      <c r="N111" s="229" t="e">
        <f>IF(OR('Exp Database'!M111=Lists!$G$2,'Exp Database'!M111=Lists!$G$3,'Exp Database'!M111=0),0,IF($F111=Lists!$G$2,('Exp Database'!M111/'Exp with units conversion'!$H111)*'Exp with units conversion'!$G111,'Exp Database'!M111*'Exp with units conversion'!$G111))</f>
        <v>#REF!</v>
      </c>
      <c r="O111" s="229" t="e">
        <f>IF(OR('Exp Database'!N111=Lists!$G$2,'Exp Database'!N111=Lists!$G$3,'Exp Database'!N111=0),0,IF($F111=Lists!$G$2,('Exp Database'!N111/'Exp with units conversion'!$H111)*'Exp with units conversion'!$G111,'Exp Database'!N111*'Exp with units conversion'!$G111))</f>
        <v>#REF!</v>
      </c>
      <c r="P111" s="229" t="e">
        <f>IF(OR('Exp Database'!O111=Lists!$G$2,'Exp Database'!O111=Lists!$G$3,'Exp Database'!O111=0),0,IF($F111=Lists!$G$2,('Exp Database'!O111/'Exp with units conversion'!$H111)*'Exp with units conversion'!$G111,'Exp Database'!O111*'Exp with units conversion'!$G111))</f>
        <v>#REF!</v>
      </c>
      <c r="Q111" s="229" t="e">
        <f>IF(OR('Exp Database'!P111=Lists!$G$2,'Exp Database'!P111=Lists!$G$3,'Exp Database'!P111=0),0,IF($F111=Lists!$G$2,('Exp Database'!P111/'Exp with units conversion'!$H111)*'Exp with units conversion'!$G111,'Exp Database'!P111*'Exp with units conversion'!$G111))</f>
        <v>#REF!</v>
      </c>
      <c r="R111" s="229" t="e">
        <f>IF(OR('Exp Database'!Q111=Lists!$G$2,'Exp Database'!Q111=Lists!$G$3,'Exp Database'!Q111=0),0,IF($F111=Lists!$G$2,('Exp Database'!Q111/'Exp with units conversion'!$H111)*'Exp with units conversion'!$G111,'Exp Database'!Q111*'Exp with units conversion'!$G111))</f>
        <v>#REF!</v>
      </c>
      <c r="S111" s="229" t="e">
        <f>IF(OR('Exp Database'!R111=Lists!$G$2,'Exp Database'!R111=Lists!$G$3,'Exp Database'!R111=0),0,IF($F111=Lists!$G$2,('Exp Database'!R111/'Exp with units conversion'!$H111)*'Exp with units conversion'!$G111,'Exp Database'!R111*'Exp with units conversion'!$G111))</f>
        <v>#REF!</v>
      </c>
      <c r="T111" s="229" t="e">
        <f>IF(OR('Exp Database'!S111=Lists!$G$2,'Exp Database'!S111=Lists!$G$3,'Exp Database'!S111=0),0,IF($F111=Lists!$G$2,('Exp Database'!S111/'Exp with units conversion'!$H111)*'Exp with units conversion'!$G111,'Exp Database'!S111*'Exp with units conversion'!$G111))</f>
        <v>#REF!</v>
      </c>
      <c r="U111" s="229" t="e">
        <f>IF(OR('Exp Database'!T111=Lists!$G$2,'Exp Database'!T111=Lists!$G$3,'Exp Database'!T111=0),0,IF($F111=Lists!$G$2,('Exp Database'!T111/'Exp with units conversion'!$H111)*'Exp with units conversion'!$G111,'Exp Database'!T111*'Exp with units conversion'!$G111))</f>
        <v>#REF!</v>
      </c>
      <c r="V111" s="229" t="e">
        <f>IF(OR('Exp Database'!U111=Lists!$G$2,'Exp Database'!U111=Lists!$G$3,'Exp Database'!U111=0),0,IF($F111=Lists!$G$2,('Exp Database'!U111/'Exp with units conversion'!$H111)*'Exp with units conversion'!$G111,'Exp Database'!U111*'Exp with units conversion'!$G111))</f>
        <v>#REF!</v>
      </c>
      <c r="W111" s="229" t="e">
        <f>IF(OR('Exp Database'!V111=Lists!$G$2,'Exp Database'!V111=Lists!$G$3,'Exp Database'!V111=0),0,IF($F111=Lists!$G$2,('Exp Database'!V111/'Exp with units conversion'!$H111)*'Exp with units conversion'!$G111,'Exp Database'!V111*'Exp with units conversion'!$G111))</f>
        <v>#REF!</v>
      </c>
      <c r="X111" s="229" t="e">
        <f>IF(OR('Exp Database'!W111=Lists!$G$2,'Exp Database'!W111=Lists!$G$3,'Exp Database'!W111=0),0,IF($F111=Lists!$G$2,('Exp Database'!W111/'Exp with units conversion'!$H111)*'Exp with units conversion'!$G111,'Exp Database'!W111*'Exp with units conversion'!$G111))</f>
        <v>#REF!</v>
      </c>
      <c r="Y111" s="229" t="e">
        <f>IF(OR('Exp Database'!X111=Lists!$G$2,'Exp Database'!X111=Lists!$G$3,'Exp Database'!X111=0),0,IF($F111=Lists!$G$2,('Exp Database'!X111/'Exp with units conversion'!$H111)*'Exp with units conversion'!$G111,'Exp Database'!X111*'Exp with units conversion'!$G111))</f>
        <v>#REF!</v>
      </c>
      <c r="Z111" s="229" t="e">
        <f>IF(OR('Exp Database'!Y111=Lists!$G$2,'Exp Database'!Y111=Lists!$G$3,'Exp Database'!Y111=0),0,IF($F111=Lists!$G$2,('Exp Database'!Y111/'Exp with units conversion'!$H111)*'Exp with units conversion'!$G111,'Exp Database'!Y111*'Exp with units conversion'!$G111))</f>
        <v>#REF!</v>
      </c>
      <c r="AA111" s="229" t="e">
        <f>IF(OR('Exp Database'!Z111=Lists!$G$2,'Exp Database'!Z111=Lists!$G$3,'Exp Database'!Z111=0),0,IF($F111=Lists!$G$2,('Exp Database'!Z111/'Exp with units conversion'!$H111)*'Exp with units conversion'!$G111,'Exp Database'!Z111*'Exp with units conversion'!$G111))</f>
        <v>#REF!</v>
      </c>
      <c r="AB111" s="229" t="e">
        <f>IF(OR('Exp Database'!AA111=Lists!$G$2,'Exp Database'!AA111=Lists!$G$3,'Exp Database'!AA111=0),0,IF($F111=Lists!$G$2,('Exp Database'!AA111/'Exp with units conversion'!$H111)*'Exp with units conversion'!$G111,'Exp Database'!AA111*'Exp with units conversion'!$G111))</f>
        <v>#REF!</v>
      </c>
      <c r="AC111" s="229" t="e">
        <f>IF(OR('Exp Database'!AB111=Lists!$G$2,'Exp Database'!AB111=Lists!$G$3,'Exp Database'!AB111=0),0,IF($F111=Lists!$G$2,('Exp Database'!AB111/'Exp with units conversion'!$H111)*'Exp with units conversion'!$G111,'Exp Database'!AB111*'Exp with units conversion'!$G111))</f>
        <v>#REF!</v>
      </c>
      <c r="AD111" s="229" t="e">
        <f>IF(OR('Exp Database'!AC111=Lists!$G$2,'Exp Database'!AC111=Lists!$G$3,'Exp Database'!AC111=0),0,IF($F111=Lists!$G$2,('Exp Database'!AC111/'Exp with units conversion'!$H111)*'Exp with units conversion'!$G111,'Exp Database'!AC111*'Exp with units conversion'!$G111))</f>
        <v>#REF!</v>
      </c>
      <c r="AE111" s="229" t="e">
        <f>IF(OR('Exp Database'!AD111=Lists!$G$2,'Exp Database'!AD111=Lists!$G$3,'Exp Database'!AD111=0),0,IF($F111=Lists!$G$2,('Exp Database'!AD111/'Exp with units conversion'!$H111)*'Exp with units conversion'!$G111,'Exp Database'!AD111*'Exp with units conversion'!$G111))</f>
        <v>#REF!</v>
      </c>
      <c r="AG111" t="e">
        <f t="shared" si="6"/>
        <v>#REF!</v>
      </c>
      <c r="AH111" s="229" t="e">
        <f t="shared" si="7"/>
        <v>#REF!</v>
      </c>
      <c r="AI111" s="229" t="e">
        <f t="shared" si="8"/>
        <v>#REF!</v>
      </c>
      <c r="AJ111" s="229" t="e">
        <f t="shared" si="9"/>
        <v>#REF!</v>
      </c>
    </row>
    <row r="112" spans="2:36" ht="30.75" thickBot="1" x14ac:dyDescent="0.3">
      <c r="B112" t="e">
        <f t="shared" si="5"/>
        <v>#REF!</v>
      </c>
      <c r="C112" s="169" t="e">
        <f>'Exp Database'!C112</f>
        <v>#REF!</v>
      </c>
      <c r="D112" s="169">
        <f>'Exp Database'!D112</f>
        <v>2017</v>
      </c>
      <c r="E112" s="169" t="e">
        <f>'Exp Database'!E112</f>
        <v>#REF!</v>
      </c>
      <c r="F112" s="169" t="e">
        <f>'Exp Database'!F112</f>
        <v>#REF!</v>
      </c>
      <c r="G112" s="169" t="e">
        <f>IF('Exp Database'!G112="Units ( x 1)",1,IF('Exp Database'!G112="Thousands (x 1,000)",1000,IF('Exp Database'!G112="Millions (x 1,000,000)",1000000,)))</f>
        <v>#REF!</v>
      </c>
      <c r="H112" s="170" t="e">
        <f>IF('Exp Database'!H112&gt;0,'Exp Database'!H112,'Exp Database'!J112)</f>
        <v>#REF!</v>
      </c>
      <c r="I112" s="170" t="e">
        <f>'Exp Database'!H112</f>
        <v>#REF!</v>
      </c>
      <c r="J112" s="169" t="e">
        <f>'Exp Database'!I112</f>
        <v>#REF!</v>
      </c>
      <c r="K112" s="170" t="e">
        <f>'Exp Database'!J112</f>
        <v>#REF!</v>
      </c>
      <c r="L112" s="267" t="str">
        <f>'Exp Database'!K112</f>
        <v>TB screening and diagnosis in PLHIV</v>
      </c>
      <c r="M112" s="229">
        <f>'Exp Database'!L112</f>
        <v>10.1</v>
      </c>
      <c r="N112" s="229" t="e">
        <f>IF(OR('Exp Database'!M112=Lists!$G$2,'Exp Database'!M112=Lists!$G$3,'Exp Database'!M112=0),0,IF($F112=Lists!$G$2,('Exp Database'!M112/'Exp with units conversion'!$H112)*'Exp with units conversion'!$G112,'Exp Database'!M112*'Exp with units conversion'!$G112))</f>
        <v>#REF!</v>
      </c>
      <c r="O112" s="229" t="e">
        <f>IF(OR('Exp Database'!N112=Lists!$G$2,'Exp Database'!N112=Lists!$G$3,'Exp Database'!N112=0),0,IF($F112=Lists!$G$2,('Exp Database'!N112/'Exp with units conversion'!$H112)*'Exp with units conversion'!$G112,'Exp Database'!N112*'Exp with units conversion'!$G112))</f>
        <v>#REF!</v>
      </c>
      <c r="P112" s="229" t="e">
        <f>IF(OR('Exp Database'!O112=Lists!$G$2,'Exp Database'!O112=Lists!$G$3,'Exp Database'!O112=0),0,IF($F112=Lists!$G$2,('Exp Database'!O112/'Exp with units conversion'!$H112)*'Exp with units conversion'!$G112,'Exp Database'!O112*'Exp with units conversion'!$G112))</f>
        <v>#REF!</v>
      </c>
      <c r="Q112" s="229" t="e">
        <f>IF(OR('Exp Database'!P112=Lists!$G$2,'Exp Database'!P112=Lists!$G$3,'Exp Database'!P112=0),0,IF($F112=Lists!$G$2,('Exp Database'!P112/'Exp with units conversion'!$H112)*'Exp with units conversion'!$G112,'Exp Database'!P112*'Exp with units conversion'!$G112))</f>
        <v>#REF!</v>
      </c>
      <c r="R112" s="229" t="e">
        <f>IF(OR('Exp Database'!Q112=Lists!$G$2,'Exp Database'!Q112=Lists!$G$3,'Exp Database'!Q112=0),0,IF($F112=Lists!$G$2,('Exp Database'!Q112/'Exp with units conversion'!$H112)*'Exp with units conversion'!$G112,'Exp Database'!Q112*'Exp with units conversion'!$G112))</f>
        <v>#REF!</v>
      </c>
      <c r="S112" s="229" t="e">
        <f>IF(OR('Exp Database'!R112=Lists!$G$2,'Exp Database'!R112=Lists!$G$3,'Exp Database'!R112=0),0,IF($F112=Lists!$G$2,('Exp Database'!R112/'Exp with units conversion'!$H112)*'Exp with units conversion'!$G112,'Exp Database'!R112*'Exp with units conversion'!$G112))</f>
        <v>#REF!</v>
      </c>
      <c r="T112" s="229" t="e">
        <f>IF(OR('Exp Database'!S112=Lists!$G$2,'Exp Database'!S112=Lists!$G$3,'Exp Database'!S112=0),0,IF($F112=Lists!$G$2,('Exp Database'!S112/'Exp with units conversion'!$H112)*'Exp with units conversion'!$G112,'Exp Database'!S112*'Exp with units conversion'!$G112))</f>
        <v>#REF!</v>
      </c>
      <c r="U112" s="229" t="e">
        <f>IF(OR('Exp Database'!T112=Lists!$G$2,'Exp Database'!T112=Lists!$G$3,'Exp Database'!T112=0),0,IF($F112=Lists!$G$2,('Exp Database'!T112/'Exp with units conversion'!$H112)*'Exp with units conversion'!$G112,'Exp Database'!T112*'Exp with units conversion'!$G112))</f>
        <v>#REF!</v>
      </c>
      <c r="V112" s="229" t="e">
        <f>IF(OR('Exp Database'!U112=Lists!$G$2,'Exp Database'!U112=Lists!$G$3,'Exp Database'!U112=0),0,IF($F112=Lists!$G$2,('Exp Database'!U112/'Exp with units conversion'!$H112)*'Exp with units conversion'!$G112,'Exp Database'!U112*'Exp with units conversion'!$G112))</f>
        <v>#REF!</v>
      </c>
      <c r="W112" s="229" t="e">
        <f>IF(OR('Exp Database'!V112=Lists!$G$2,'Exp Database'!V112=Lists!$G$3,'Exp Database'!V112=0),0,IF($F112=Lists!$G$2,('Exp Database'!V112/'Exp with units conversion'!$H112)*'Exp with units conversion'!$G112,'Exp Database'!V112*'Exp with units conversion'!$G112))</f>
        <v>#REF!</v>
      </c>
      <c r="X112" s="229" t="e">
        <f>IF(OR('Exp Database'!W112=Lists!$G$2,'Exp Database'!W112=Lists!$G$3,'Exp Database'!W112=0),0,IF($F112=Lists!$G$2,('Exp Database'!W112/'Exp with units conversion'!$H112)*'Exp with units conversion'!$G112,'Exp Database'!W112*'Exp with units conversion'!$G112))</f>
        <v>#REF!</v>
      </c>
      <c r="Y112" s="229" t="e">
        <f>IF(OR('Exp Database'!X112=Lists!$G$2,'Exp Database'!X112=Lists!$G$3,'Exp Database'!X112=0),0,IF($F112=Lists!$G$2,('Exp Database'!X112/'Exp with units conversion'!$H112)*'Exp with units conversion'!$G112,'Exp Database'!X112*'Exp with units conversion'!$G112))</f>
        <v>#REF!</v>
      </c>
      <c r="Z112" s="229" t="e">
        <f>IF(OR('Exp Database'!Y112=Lists!$G$2,'Exp Database'!Y112=Lists!$G$3,'Exp Database'!Y112=0),0,IF($F112=Lists!$G$2,('Exp Database'!Y112/'Exp with units conversion'!$H112)*'Exp with units conversion'!$G112,'Exp Database'!Y112*'Exp with units conversion'!$G112))</f>
        <v>#REF!</v>
      </c>
      <c r="AA112" s="229" t="e">
        <f>IF(OR('Exp Database'!Z112=Lists!$G$2,'Exp Database'!Z112=Lists!$G$3,'Exp Database'!Z112=0),0,IF($F112=Lists!$G$2,('Exp Database'!Z112/'Exp with units conversion'!$H112)*'Exp with units conversion'!$G112,'Exp Database'!Z112*'Exp with units conversion'!$G112))</f>
        <v>#REF!</v>
      </c>
      <c r="AB112" s="229" t="e">
        <f>IF(OR('Exp Database'!AA112=Lists!$G$2,'Exp Database'!AA112=Lists!$G$3,'Exp Database'!AA112=0),0,IF($F112=Lists!$G$2,('Exp Database'!AA112/'Exp with units conversion'!$H112)*'Exp with units conversion'!$G112,'Exp Database'!AA112*'Exp with units conversion'!$G112))</f>
        <v>#REF!</v>
      </c>
      <c r="AC112" s="229" t="e">
        <f>IF(OR('Exp Database'!AB112=Lists!$G$2,'Exp Database'!AB112=Lists!$G$3,'Exp Database'!AB112=0),0,IF($F112=Lists!$G$2,('Exp Database'!AB112/'Exp with units conversion'!$H112)*'Exp with units conversion'!$G112,'Exp Database'!AB112*'Exp with units conversion'!$G112))</f>
        <v>#REF!</v>
      </c>
      <c r="AD112" s="229" t="e">
        <f>IF(OR('Exp Database'!AC112=Lists!$G$2,'Exp Database'!AC112=Lists!$G$3,'Exp Database'!AC112=0),0,IF($F112=Lists!$G$2,('Exp Database'!AC112/'Exp with units conversion'!$H112)*'Exp with units conversion'!$G112,'Exp Database'!AC112*'Exp with units conversion'!$G112))</f>
        <v>#REF!</v>
      </c>
      <c r="AE112" s="229" t="e">
        <f>IF(OR('Exp Database'!AD112=Lists!$G$2,'Exp Database'!AD112=Lists!$G$3,'Exp Database'!AD112=0),0,IF($F112=Lists!$G$2,('Exp Database'!AD112/'Exp with units conversion'!$H112)*'Exp with units conversion'!$G112,'Exp Database'!AD112*'Exp with units conversion'!$G112))</f>
        <v>#REF!</v>
      </c>
      <c r="AG112" t="e">
        <f t="shared" si="6"/>
        <v>#REF!</v>
      </c>
      <c r="AH112" s="229" t="e">
        <f t="shared" si="7"/>
        <v>#REF!</v>
      </c>
      <c r="AI112" s="229" t="e">
        <f t="shared" si="8"/>
        <v>#REF!</v>
      </c>
      <c r="AJ112" s="229" t="e">
        <f t="shared" si="9"/>
        <v>#REF!</v>
      </c>
    </row>
    <row r="113" spans="2:36" ht="30.75" thickBot="1" x14ac:dyDescent="0.3">
      <c r="B113" t="e">
        <f t="shared" si="5"/>
        <v>#REF!</v>
      </c>
      <c r="C113" s="169" t="e">
        <f>'Exp Database'!C113</f>
        <v>#REF!</v>
      </c>
      <c r="D113" s="169">
        <f>'Exp Database'!D113</f>
        <v>2017</v>
      </c>
      <c r="E113" s="169" t="e">
        <f>'Exp Database'!E113</f>
        <v>#REF!</v>
      </c>
      <c r="F113" s="169" t="e">
        <f>'Exp Database'!F113</f>
        <v>#REF!</v>
      </c>
      <c r="G113" s="169" t="e">
        <f>IF('Exp Database'!G113="Units ( x 1)",1,IF('Exp Database'!G113="Thousands (x 1,000)",1000,IF('Exp Database'!G113="Millions (x 1,000,000)",1000000,)))</f>
        <v>#REF!</v>
      </c>
      <c r="H113" s="170" t="e">
        <f>IF('Exp Database'!H113&gt;0,'Exp Database'!H113,'Exp Database'!J113)</f>
        <v>#REF!</v>
      </c>
      <c r="I113" s="170" t="e">
        <f>'Exp Database'!H113</f>
        <v>#REF!</v>
      </c>
      <c r="J113" s="169" t="e">
        <f>'Exp Database'!I113</f>
        <v>#REF!</v>
      </c>
      <c r="K113" s="170" t="e">
        <f>'Exp Database'!J113</f>
        <v>#REF!</v>
      </c>
      <c r="L113" s="267" t="str">
        <f>'Exp Database'!K113</f>
        <v>TB prevention and treatment for PLHIV</v>
      </c>
      <c r="M113" s="229">
        <f>'Exp Database'!L113</f>
        <v>10.199999999999999</v>
      </c>
      <c r="N113" s="229" t="e">
        <f>IF(OR('Exp Database'!M113=Lists!$G$2,'Exp Database'!M113=Lists!$G$3,'Exp Database'!M113=0),0,IF($F113=Lists!$G$2,('Exp Database'!M113/'Exp with units conversion'!$H113)*'Exp with units conversion'!$G113,'Exp Database'!M113*'Exp with units conversion'!$G113))</f>
        <v>#REF!</v>
      </c>
      <c r="O113" s="229" t="e">
        <f>IF(OR('Exp Database'!N113=Lists!$G$2,'Exp Database'!N113=Lists!$G$3,'Exp Database'!N113=0),0,IF($F113=Lists!$G$2,('Exp Database'!N113/'Exp with units conversion'!$H113)*'Exp with units conversion'!$G113,'Exp Database'!N113*'Exp with units conversion'!$G113))</f>
        <v>#REF!</v>
      </c>
      <c r="P113" s="229" t="e">
        <f>IF(OR('Exp Database'!O113=Lists!$G$2,'Exp Database'!O113=Lists!$G$3,'Exp Database'!O113=0),0,IF($F113=Lists!$G$2,('Exp Database'!O113/'Exp with units conversion'!$H113)*'Exp with units conversion'!$G113,'Exp Database'!O113*'Exp with units conversion'!$G113))</f>
        <v>#REF!</v>
      </c>
      <c r="Q113" s="229" t="e">
        <f>IF(OR('Exp Database'!P113=Lists!$G$2,'Exp Database'!P113=Lists!$G$3,'Exp Database'!P113=0),0,IF($F113=Lists!$G$2,('Exp Database'!P113/'Exp with units conversion'!$H113)*'Exp with units conversion'!$G113,'Exp Database'!P113*'Exp with units conversion'!$G113))</f>
        <v>#REF!</v>
      </c>
      <c r="R113" s="229" t="e">
        <f>IF(OR('Exp Database'!Q113=Lists!$G$2,'Exp Database'!Q113=Lists!$G$3,'Exp Database'!Q113=0),0,IF($F113=Lists!$G$2,('Exp Database'!Q113/'Exp with units conversion'!$H113)*'Exp with units conversion'!$G113,'Exp Database'!Q113*'Exp with units conversion'!$G113))</f>
        <v>#REF!</v>
      </c>
      <c r="S113" s="229" t="e">
        <f>IF(OR('Exp Database'!R113=Lists!$G$2,'Exp Database'!R113=Lists!$G$3,'Exp Database'!R113=0),0,IF($F113=Lists!$G$2,('Exp Database'!R113/'Exp with units conversion'!$H113)*'Exp with units conversion'!$G113,'Exp Database'!R113*'Exp with units conversion'!$G113))</f>
        <v>#REF!</v>
      </c>
      <c r="T113" s="229" t="e">
        <f>IF(OR('Exp Database'!S113=Lists!$G$2,'Exp Database'!S113=Lists!$G$3,'Exp Database'!S113=0),0,IF($F113=Lists!$G$2,('Exp Database'!S113/'Exp with units conversion'!$H113)*'Exp with units conversion'!$G113,'Exp Database'!S113*'Exp with units conversion'!$G113))</f>
        <v>#REF!</v>
      </c>
      <c r="U113" s="229" t="e">
        <f>IF(OR('Exp Database'!T113=Lists!$G$2,'Exp Database'!T113=Lists!$G$3,'Exp Database'!T113=0),0,IF($F113=Lists!$G$2,('Exp Database'!T113/'Exp with units conversion'!$H113)*'Exp with units conversion'!$G113,'Exp Database'!T113*'Exp with units conversion'!$G113))</f>
        <v>#REF!</v>
      </c>
      <c r="V113" s="229" t="e">
        <f>IF(OR('Exp Database'!U113=Lists!$G$2,'Exp Database'!U113=Lists!$G$3,'Exp Database'!U113=0),0,IF($F113=Lists!$G$2,('Exp Database'!U113/'Exp with units conversion'!$H113)*'Exp with units conversion'!$G113,'Exp Database'!U113*'Exp with units conversion'!$G113))</f>
        <v>#REF!</v>
      </c>
      <c r="W113" s="229" t="e">
        <f>IF(OR('Exp Database'!V113=Lists!$G$2,'Exp Database'!V113=Lists!$G$3,'Exp Database'!V113=0),0,IF($F113=Lists!$G$2,('Exp Database'!V113/'Exp with units conversion'!$H113)*'Exp with units conversion'!$G113,'Exp Database'!V113*'Exp with units conversion'!$G113))</f>
        <v>#REF!</v>
      </c>
      <c r="X113" s="229" t="e">
        <f>IF(OR('Exp Database'!W113=Lists!$G$2,'Exp Database'!W113=Lists!$G$3,'Exp Database'!W113=0),0,IF($F113=Lists!$G$2,('Exp Database'!W113/'Exp with units conversion'!$H113)*'Exp with units conversion'!$G113,'Exp Database'!W113*'Exp with units conversion'!$G113))</f>
        <v>#REF!</v>
      </c>
      <c r="Y113" s="229" t="e">
        <f>IF(OR('Exp Database'!X113=Lists!$G$2,'Exp Database'!X113=Lists!$G$3,'Exp Database'!X113=0),0,IF($F113=Lists!$G$2,('Exp Database'!X113/'Exp with units conversion'!$H113)*'Exp with units conversion'!$G113,'Exp Database'!X113*'Exp with units conversion'!$G113))</f>
        <v>#REF!</v>
      </c>
      <c r="Z113" s="229" t="e">
        <f>IF(OR('Exp Database'!Y113=Lists!$G$2,'Exp Database'!Y113=Lists!$G$3,'Exp Database'!Y113=0),0,IF($F113=Lists!$G$2,('Exp Database'!Y113/'Exp with units conversion'!$H113)*'Exp with units conversion'!$G113,'Exp Database'!Y113*'Exp with units conversion'!$G113))</f>
        <v>#REF!</v>
      </c>
      <c r="AA113" s="229" t="e">
        <f>IF(OR('Exp Database'!Z113=Lists!$G$2,'Exp Database'!Z113=Lists!$G$3,'Exp Database'!Z113=0),0,IF($F113=Lists!$G$2,('Exp Database'!Z113/'Exp with units conversion'!$H113)*'Exp with units conversion'!$G113,'Exp Database'!Z113*'Exp with units conversion'!$G113))</f>
        <v>#REF!</v>
      </c>
      <c r="AB113" s="229" t="e">
        <f>IF(OR('Exp Database'!AA113=Lists!$G$2,'Exp Database'!AA113=Lists!$G$3,'Exp Database'!AA113=0),0,IF($F113=Lists!$G$2,('Exp Database'!AA113/'Exp with units conversion'!$H113)*'Exp with units conversion'!$G113,'Exp Database'!AA113*'Exp with units conversion'!$G113))</f>
        <v>#REF!</v>
      </c>
      <c r="AC113" s="229" t="e">
        <f>IF(OR('Exp Database'!AB113=Lists!$G$2,'Exp Database'!AB113=Lists!$G$3,'Exp Database'!AB113=0),0,IF($F113=Lists!$G$2,('Exp Database'!AB113/'Exp with units conversion'!$H113)*'Exp with units conversion'!$G113,'Exp Database'!AB113*'Exp with units conversion'!$G113))</f>
        <v>#REF!</v>
      </c>
      <c r="AD113" s="229" t="e">
        <f>IF(OR('Exp Database'!AC113=Lists!$G$2,'Exp Database'!AC113=Lists!$G$3,'Exp Database'!AC113=0),0,IF($F113=Lists!$G$2,('Exp Database'!AC113/'Exp with units conversion'!$H113)*'Exp with units conversion'!$G113,'Exp Database'!AC113*'Exp with units conversion'!$G113))</f>
        <v>#REF!</v>
      </c>
      <c r="AE113" s="229" t="e">
        <f>IF(OR('Exp Database'!AD113=Lists!$G$2,'Exp Database'!AD113=Lists!$G$3,'Exp Database'!AD113=0),0,IF($F113=Lists!$G$2,('Exp Database'!AD113/'Exp with units conversion'!$H113)*'Exp with units conversion'!$G113,'Exp Database'!AD113*'Exp with units conversion'!$G113))</f>
        <v>#REF!</v>
      </c>
      <c r="AG113" t="e">
        <f t="shared" si="6"/>
        <v>#REF!</v>
      </c>
      <c r="AH113" s="229" t="e">
        <f t="shared" si="7"/>
        <v>#REF!</v>
      </c>
      <c r="AI113" s="229" t="e">
        <f t="shared" si="8"/>
        <v>#REF!</v>
      </c>
      <c r="AJ113" s="229" t="e">
        <f t="shared" si="9"/>
        <v>#REF!</v>
      </c>
    </row>
    <row r="114" spans="2:36" ht="15.75" thickBot="1" x14ac:dyDescent="0.3">
      <c r="B114" t="e">
        <f t="shared" si="5"/>
        <v>#REF!</v>
      </c>
      <c r="C114" s="169" t="e">
        <f>'Exp Database'!C114</f>
        <v>#REF!</v>
      </c>
      <c r="D114" s="169">
        <f>'Exp Database'!D114</f>
        <v>2017</v>
      </c>
      <c r="E114" s="169" t="e">
        <f>'Exp Database'!E114</f>
        <v>#REF!</v>
      </c>
      <c r="F114" s="169" t="e">
        <f>'Exp Database'!F114</f>
        <v>#REF!</v>
      </c>
      <c r="G114" s="169" t="e">
        <f>IF('Exp Database'!G114="Units ( x 1)",1,IF('Exp Database'!G114="Thousands (x 1,000)",1000,IF('Exp Database'!G114="Millions (x 1,000,000)",1000000,)))</f>
        <v>#REF!</v>
      </c>
      <c r="H114" s="170" t="e">
        <f>IF('Exp Database'!H114&gt;0,'Exp Database'!H114,'Exp Database'!J114)</f>
        <v>#REF!</v>
      </c>
      <c r="I114" s="170" t="e">
        <f>'Exp Database'!H114</f>
        <v>#REF!</v>
      </c>
      <c r="J114" s="169" t="e">
        <f>'Exp Database'!I114</f>
        <v>#REF!</v>
      </c>
      <c r="K114" s="170" t="e">
        <f>'Exp Database'!J114</f>
        <v>#REF!</v>
      </c>
      <c r="L114" s="267">
        <f>'Exp Database'!K114</f>
        <v>0</v>
      </c>
      <c r="M114" s="229">
        <f>'Exp Database'!L114</f>
        <v>0</v>
      </c>
      <c r="N114" s="229">
        <f>IF(OR('Exp Database'!M114=Lists!$G$2,'Exp Database'!M114=Lists!$G$3,'Exp Database'!M114=0),0,IF($F114=Lists!$G$2,('Exp Database'!M114/'Exp with units conversion'!$H114)*'Exp with units conversion'!$G114,'Exp Database'!M114*'Exp with units conversion'!$G114))</f>
        <v>0</v>
      </c>
      <c r="O114" s="229">
        <f>IF(OR('Exp Database'!N114=Lists!$G$2,'Exp Database'!N114=Lists!$G$3,'Exp Database'!N114=0),0,IF($F114=Lists!$G$2,('Exp Database'!N114/'Exp with units conversion'!$H114)*'Exp with units conversion'!$G114,'Exp Database'!N114*'Exp with units conversion'!$G114))</f>
        <v>0</v>
      </c>
      <c r="P114" s="229">
        <f>IF(OR('Exp Database'!O114=Lists!$G$2,'Exp Database'!O114=Lists!$G$3,'Exp Database'!O114=0),0,IF($F114=Lists!$G$2,('Exp Database'!O114/'Exp with units conversion'!$H114)*'Exp with units conversion'!$G114,'Exp Database'!O114*'Exp with units conversion'!$G114))</f>
        <v>0</v>
      </c>
      <c r="Q114" s="229">
        <f>IF(OR('Exp Database'!P114=Lists!$G$2,'Exp Database'!P114=Lists!$G$3,'Exp Database'!P114=0),0,IF($F114=Lists!$G$2,('Exp Database'!P114/'Exp with units conversion'!$H114)*'Exp with units conversion'!$G114,'Exp Database'!P114*'Exp with units conversion'!$G114))</f>
        <v>0</v>
      </c>
      <c r="R114" s="229">
        <f>IF(OR('Exp Database'!Q114=Lists!$G$2,'Exp Database'!Q114=Lists!$G$3,'Exp Database'!Q114=0),0,IF($F114=Lists!$G$2,('Exp Database'!Q114/'Exp with units conversion'!$H114)*'Exp with units conversion'!$G114,'Exp Database'!Q114*'Exp with units conversion'!$G114))</f>
        <v>0</v>
      </c>
      <c r="S114" s="229">
        <f>IF(OR('Exp Database'!R114=Lists!$G$2,'Exp Database'!R114=Lists!$G$3,'Exp Database'!R114=0),0,IF($F114=Lists!$G$2,('Exp Database'!R114/'Exp with units conversion'!$H114)*'Exp with units conversion'!$G114,'Exp Database'!R114*'Exp with units conversion'!$G114))</f>
        <v>0</v>
      </c>
      <c r="T114" s="229">
        <f>IF(OR('Exp Database'!S114=Lists!$G$2,'Exp Database'!S114=Lists!$G$3,'Exp Database'!S114=0),0,IF($F114=Lists!$G$2,('Exp Database'!S114/'Exp with units conversion'!$H114)*'Exp with units conversion'!$G114,'Exp Database'!S114*'Exp with units conversion'!$G114))</f>
        <v>0</v>
      </c>
      <c r="U114" s="229">
        <f>IF(OR('Exp Database'!T114=Lists!$G$2,'Exp Database'!T114=Lists!$G$3,'Exp Database'!T114=0),0,IF($F114=Lists!$G$2,('Exp Database'!T114/'Exp with units conversion'!$H114)*'Exp with units conversion'!$G114,'Exp Database'!T114*'Exp with units conversion'!$G114))</f>
        <v>0</v>
      </c>
      <c r="V114" s="229">
        <f>IF(OR('Exp Database'!U114=Lists!$G$2,'Exp Database'!U114=Lists!$G$3,'Exp Database'!U114=0),0,IF($F114=Lists!$G$2,('Exp Database'!U114/'Exp with units conversion'!$H114)*'Exp with units conversion'!$G114,'Exp Database'!U114*'Exp with units conversion'!$G114))</f>
        <v>0</v>
      </c>
      <c r="W114" s="229">
        <f>IF(OR('Exp Database'!V114=Lists!$G$2,'Exp Database'!V114=Lists!$G$3,'Exp Database'!V114=0),0,IF($F114=Lists!$G$2,('Exp Database'!V114/'Exp with units conversion'!$H114)*'Exp with units conversion'!$G114,'Exp Database'!V114*'Exp with units conversion'!$G114))</f>
        <v>0</v>
      </c>
      <c r="X114" s="229">
        <f>IF(OR('Exp Database'!W114=Lists!$G$2,'Exp Database'!W114=Lists!$G$3,'Exp Database'!W114=0),0,IF($F114=Lists!$G$2,('Exp Database'!W114/'Exp with units conversion'!$H114)*'Exp with units conversion'!$G114,'Exp Database'!W114*'Exp with units conversion'!$G114))</f>
        <v>0</v>
      </c>
      <c r="Y114" s="229">
        <f>IF(OR('Exp Database'!X114=Lists!$G$2,'Exp Database'!X114=Lists!$G$3,'Exp Database'!X114=0),0,IF($F114=Lists!$G$2,('Exp Database'!X114/'Exp with units conversion'!$H114)*'Exp with units conversion'!$G114,'Exp Database'!X114*'Exp with units conversion'!$G114))</f>
        <v>0</v>
      </c>
      <c r="Z114" s="229">
        <f>IF(OR('Exp Database'!Y114=Lists!$G$2,'Exp Database'!Y114=Lists!$G$3,'Exp Database'!Y114=0),0,IF($F114=Lists!$G$2,('Exp Database'!Y114/'Exp with units conversion'!$H114)*'Exp with units conversion'!$G114,'Exp Database'!Y114*'Exp with units conversion'!$G114))</f>
        <v>0</v>
      </c>
      <c r="AA114" s="229">
        <f>IF(OR('Exp Database'!Z114=Lists!$G$2,'Exp Database'!Z114=Lists!$G$3,'Exp Database'!Z114=0),0,IF($F114=Lists!$G$2,('Exp Database'!Z114/'Exp with units conversion'!$H114)*'Exp with units conversion'!$G114,'Exp Database'!Z114*'Exp with units conversion'!$G114))</f>
        <v>0</v>
      </c>
      <c r="AB114" s="229">
        <f>IF(OR('Exp Database'!AA114=Lists!$G$2,'Exp Database'!AA114=Lists!$G$3,'Exp Database'!AA114=0),0,IF($F114=Lists!$G$2,('Exp Database'!AA114/'Exp with units conversion'!$H114)*'Exp with units conversion'!$G114,'Exp Database'!AA114*'Exp with units conversion'!$G114))</f>
        <v>0</v>
      </c>
      <c r="AC114" s="229">
        <f>IF(OR('Exp Database'!AB114=Lists!$G$2,'Exp Database'!AB114=Lists!$G$3,'Exp Database'!AB114=0),0,IF($F114=Lists!$G$2,('Exp Database'!AB114/'Exp with units conversion'!$H114)*'Exp with units conversion'!$G114,'Exp Database'!AB114*'Exp with units conversion'!$G114))</f>
        <v>0</v>
      </c>
      <c r="AD114" s="229">
        <f>IF(OR('Exp Database'!AC114=Lists!$G$2,'Exp Database'!AC114=Lists!$G$3,'Exp Database'!AC114=0),0,IF($F114=Lists!$G$2,('Exp Database'!AC114/'Exp with units conversion'!$H114)*'Exp with units conversion'!$G114,'Exp Database'!AC114*'Exp with units conversion'!$G114))</f>
        <v>0</v>
      </c>
      <c r="AE114" s="229">
        <f>IF(OR('Exp Database'!AD114=Lists!$G$2,'Exp Database'!AD114=Lists!$G$3,'Exp Database'!AD114=0),0,IF($F114=Lists!$G$2,('Exp Database'!AD114/'Exp with units conversion'!$H114)*'Exp with units conversion'!$G114,'Exp Database'!AD114*'Exp with units conversion'!$G114))</f>
        <v>0</v>
      </c>
      <c r="AG114">
        <f t="shared" si="6"/>
        <v>1</v>
      </c>
      <c r="AH114" s="229">
        <f t="shared" si="7"/>
        <v>1</v>
      </c>
      <c r="AI114" s="229">
        <f t="shared" si="8"/>
        <v>1</v>
      </c>
      <c r="AJ114" s="229">
        <f t="shared" si="9"/>
        <v>1</v>
      </c>
    </row>
    <row r="115" spans="2:36" ht="15.75" thickBot="1" x14ac:dyDescent="0.3">
      <c r="B115" t="e">
        <f t="shared" si="5"/>
        <v>#REF!</v>
      </c>
      <c r="C115" s="169" t="e">
        <f>'Exp Database'!C115</f>
        <v>#REF!</v>
      </c>
      <c r="D115" s="169">
        <f>'Exp Database'!D115</f>
        <v>2017</v>
      </c>
      <c r="E115" s="169" t="e">
        <f>'Exp Database'!E115</f>
        <v>#REF!</v>
      </c>
      <c r="F115" s="169" t="e">
        <f>'Exp Database'!F115</f>
        <v>#REF!</v>
      </c>
      <c r="G115" s="169" t="e">
        <f>IF('Exp Database'!G115="Units ( x 1)",1,IF('Exp Database'!G115="Thousands (x 1,000)",1000,IF('Exp Database'!G115="Millions (x 1,000,000)",1000000,)))</f>
        <v>#REF!</v>
      </c>
      <c r="H115" s="170" t="e">
        <f>IF('Exp Database'!H115&gt;0,'Exp Database'!H115,'Exp Database'!J115)</f>
        <v>#REF!</v>
      </c>
      <c r="I115" s="170" t="e">
        <f>'Exp Database'!H115</f>
        <v>#REF!</v>
      </c>
      <c r="J115" s="169" t="e">
        <f>'Exp Database'!I115</f>
        <v>#REF!</v>
      </c>
      <c r="K115" s="170" t="e">
        <f>'Exp Database'!J115</f>
        <v>#REF!</v>
      </c>
      <c r="L115" s="267" t="str">
        <f>'Exp Database'!K115</f>
        <v>Total</v>
      </c>
      <c r="M115" s="229">
        <f>'Exp Database'!L115</f>
        <v>0</v>
      </c>
      <c r="N115" s="229">
        <f>IF(OR('Exp Database'!M115=Lists!$G$2,'Exp Database'!M115=Lists!$G$3,'Exp Database'!M115=0),0,IF($F115=Lists!$G$2,('Exp Database'!M115/'Exp with units conversion'!$H115)*'Exp with units conversion'!$G115,'Exp Database'!M115*'Exp with units conversion'!$G115))</f>
        <v>0</v>
      </c>
      <c r="O115" s="229">
        <f>IF(OR('Exp Database'!N115=Lists!$G$2,'Exp Database'!N115=Lists!$G$3,'Exp Database'!N115=0),0,IF($F115=Lists!$G$2,('Exp Database'!N115/'Exp with units conversion'!$H115)*'Exp with units conversion'!$G115,'Exp Database'!N115*'Exp with units conversion'!$G115))</f>
        <v>0</v>
      </c>
      <c r="P115" s="229">
        <f>IF(OR('Exp Database'!O115=Lists!$G$2,'Exp Database'!O115=Lists!$G$3,'Exp Database'!O115=0),0,IF($F115=Lists!$G$2,('Exp Database'!O115/'Exp with units conversion'!$H115)*'Exp with units conversion'!$G115,'Exp Database'!O115*'Exp with units conversion'!$G115))</f>
        <v>0</v>
      </c>
      <c r="Q115" s="229">
        <f>IF(OR('Exp Database'!P115=Lists!$G$2,'Exp Database'!P115=Lists!$G$3,'Exp Database'!P115=0),0,IF($F115=Lists!$G$2,('Exp Database'!P115/'Exp with units conversion'!$H115)*'Exp with units conversion'!$G115,'Exp Database'!P115*'Exp with units conversion'!$G115))</f>
        <v>0</v>
      </c>
      <c r="R115" s="229">
        <f>IF(OR('Exp Database'!Q115=Lists!$G$2,'Exp Database'!Q115=Lists!$G$3,'Exp Database'!Q115=0),0,IF($F115=Lists!$G$2,('Exp Database'!Q115/'Exp with units conversion'!$H115)*'Exp with units conversion'!$G115,'Exp Database'!Q115*'Exp with units conversion'!$G115))</f>
        <v>0</v>
      </c>
      <c r="S115" s="229">
        <f>IF(OR('Exp Database'!R115=Lists!$G$2,'Exp Database'!R115=Lists!$G$3,'Exp Database'!R115=0),0,IF($F115=Lists!$G$2,('Exp Database'!R115/'Exp with units conversion'!$H115)*'Exp with units conversion'!$G115,'Exp Database'!R115*'Exp with units conversion'!$G115))</f>
        <v>0</v>
      </c>
      <c r="T115" s="229">
        <f>IF(OR('Exp Database'!S115=Lists!$G$2,'Exp Database'!S115=Lists!$G$3,'Exp Database'!S115=0),0,IF($F115=Lists!$G$2,('Exp Database'!S115/'Exp with units conversion'!$H115)*'Exp with units conversion'!$G115,'Exp Database'!S115*'Exp with units conversion'!$G115))</f>
        <v>0</v>
      </c>
      <c r="U115" s="229">
        <f>IF(OR('Exp Database'!T115=Lists!$G$2,'Exp Database'!T115=Lists!$G$3,'Exp Database'!T115=0),0,IF($F115=Lists!$G$2,('Exp Database'!T115/'Exp with units conversion'!$H115)*'Exp with units conversion'!$G115,'Exp Database'!T115*'Exp with units conversion'!$G115))</f>
        <v>0</v>
      </c>
      <c r="V115" s="229">
        <f>IF(OR('Exp Database'!U115=Lists!$G$2,'Exp Database'!U115=Lists!$G$3,'Exp Database'!U115=0),0,IF($F115=Lists!$G$2,('Exp Database'!U115/'Exp with units conversion'!$H115)*'Exp with units conversion'!$G115,'Exp Database'!U115*'Exp with units conversion'!$G115))</f>
        <v>0</v>
      </c>
      <c r="W115" s="229">
        <f>IF(OR('Exp Database'!V115=Lists!$G$2,'Exp Database'!V115=Lists!$G$3,'Exp Database'!V115=0),0,IF($F115=Lists!$G$2,('Exp Database'!V115/'Exp with units conversion'!$H115)*'Exp with units conversion'!$G115,'Exp Database'!V115*'Exp with units conversion'!$G115))</f>
        <v>0</v>
      </c>
      <c r="X115" s="229">
        <f>IF(OR('Exp Database'!W115=Lists!$G$2,'Exp Database'!W115=Lists!$G$3,'Exp Database'!W115=0),0,IF($F115=Lists!$G$2,('Exp Database'!W115/'Exp with units conversion'!$H115)*'Exp with units conversion'!$G115,'Exp Database'!W115*'Exp with units conversion'!$G115))</f>
        <v>0</v>
      </c>
      <c r="Y115" s="229">
        <f>IF(OR('Exp Database'!X115=Lists!$G$2,'Exp Database'!X115=Lists!$G$3,'Exp Database'!X115=0),0,IF($F115=Lists!$G$2,('Exp Database'!X115/'Exp with units conversion'!$H115)*'Exp with units conversion'!$G115,'Exp Database'!X115*'Exp with units conversion'!$G115))</f>
        <v>0</v>
      </c>
      <c r="Z115" s="229">
        <f>IF(OR('Exp Database'!Y115=Lists!$G$2,'Exp Database'!Y115=Lists!$G$3,'Exp Database'!Y115=0),0,IF($F115=Lists!$G$2,('Exp Database'!Y115/'Exp with units conversion'!$H115)*'Exp with units conversion'!$G115,'Exp Database'!Y115*'Exp with units conversion'!$G115))</f>
        <v>0</v>
      </c>
      <c r="AA115" s="229">
        <f>IF(OR('Exp Database'!Z115=Lists!$G$2,'Exp Database'!Z115=Lists!$G$3,'Exp Database'!Z115=0),0,IF($F115=Lists!$G$2,('Exp Database'!Z115/'Exp with units conversion'!$H115)*'Exp with units conversion'!$G115,'Exp Database'!Z115*'Exp with units conversion'!$G115))</f>
        <v>0</v>
      </c>
      <c r="AB115" s="229">
        <f>IF(OR('Exp Database'!AA115=Lists!$G$2,'Exp Database'!AA115=Lists!$G$3,'Exp Database'!AA115=0),0,IF($F115=Lists!$G$2,('Exp Database'!AA115/'Exp with units conversion'!$H115)*'Exp with units conversion'!$G115,'Exp Database'!AA115*'Exp with units conversion'!$G115))</f>
        <v>0</v>
      </c>
      <c r="AC115" s="229">
        <f>IF(OR('Exp Database'!AB115=Lists!$G$2,'Exp Database'!AB115=Lists!$G$3,'Exp Database'!AB115=0),0,IF($F115=Lists!$G$2,('Exp Database'!AB115/'Exp with units conversion'!$H115)*'Exp with units conversion'!$G115,'Exp Database'!AB115*'Exp with units conversion'!$G115))</f>
        <v>0</v>
      </c>
      <c r="AD115" s="229">
        <f>IF(OR('Exp Database'!AC115=Lists!$G$2,'Exp Database'!AC115=Lists!$G$3,'Exp Database'!AC115=0),0,IF($F115=Lists!$G$2,('Exp Database'!AC115/'Exp with units conversion'!$H115)*'Exp with units conversion'!$G115,'Exp Database'!AC115*'Exp with units conversion'!$G115))</f>
        <v>0</v>
      </c>
      <c r="AE115" s="229" t="e">
        <f>IF(OR('Exp Database'!AD115=Lists!$G$2,'Exp Database'!AD115=Lists!$G$3,'Exp Database'!AD115=0),0,IF($F115=Lists!$G$2,('Exp Database'!AD115/'Exp with units conversion'!$H115)*'Exp with units conversion'!$G115,'Exp Database'!AD115*'Exp with units conversion'!$G115))</f>
        <v>#REF!</v>
      </c>
      <c r="AG115" t="e">
        <f t="shared" si="6"/>
        <v>#REF!</v>
      </c>
      <c r="AH115" s="229">
        <f t="shared" si="7"/>
        <v>1</v>
      </c>
      <c r="AI115" s="229">
        <f t="shared" si="8"/>
        <v>1</v>
      </c>
      <c r="AJ115" s="229">
        <f t="shared" si="9"/>
        <v>1</v>
      </c>
    </row>
    <row r="116" spans="2:36" ht="15.75" thickBot="1" x14ac:dyDescent="0.3">
      <c r="B116" t="e">
        <f t="shared" si="5"/>
        <v>#REF!</v>
      </c>
      <c r="C116" s="169" t="e">
        <f>'Exp Database'!C116</f>
        <v>#REF!</v>
      </c>
      <c r="D116" s="169">
        <f>'Exp Database'!D116</f>
        <v>2017</v>
      </c>
      <c r="E116" s="169" t="e">
        <f>'Exp Database'!E116</f>
        <v>#REF!</v>
      </c>
      <c r="F116" s="169" t="e">
        <f>'Exp Database'!F116</f>
        <v>#REF!</v>
      </c>
      <c r="G116" s="169" t="e">
        <f>IF('Exp Database'!G116="Units ( x 1)",1,IF('Exp Database'!G116="Thousands (x 1,000)",1000,IF('Exp Database'!G116="Millions (x 1,000,000)",1000000,)))</f>
        <v>#REF!</v>
      </c>
      <c r="H116" s="170" t="e">
        <f>IF('Exp Database'!H116&gt;0,'Exp Database'!H116,'Exp Database'!J116)</f>
        <v>#REF!</v>
      </c>
      <c r="I116" s="170" t="e">
        <f>'Exp Database'!H116</f>
        <v>#REF!</v>
      </c>
      <c r="J116" s="169" t="e">
        <f>'Exp Database'!I116</f>
        <v>#REF!</v>
      </c>
      <c r="K116" s="170" t="e">
        <f>'Exp Database'!J116</f>
        <v>#REF!</v>
      </c>
      <c r="L116" s="267">
        <f>'Exp Database'!K116</f>
        <v>0</v>
      </c>
      <c r="M116" s="229">
        <f>'Exp Database'!L116</f>
        <v>0</v>
      </c>
      <c r="N116" s="229">
        <f>IF(OR('Exp Database'!M116=Lists!$G$2,'Exp Database'!M116=Lists!$G$3,'Exp Database'!M116=0),0,IF($F116=Lists!$G$2,('Exp Database'!M116/'Exp with units conversion'!$H116)*'Exp with units conversion'!$G116,'Exp Database'!M116*'Exp with units conversion'!$G116))</f>
        <v>0</v>
      </c>
      <c r="O116" s="229">
        <f>IF(OR('Exp Database'!N116=Lists!$G$2,'Exp Database'!N116=Lists!$G$3,'Exp Database'!N116=0),0,IF($F116=Lists!$G$2,('Exp Database'!N116/'Exp with units conversion'!$H116)*'Exp with units conversion'!$G116,'Exp Database'!N116*'Exp with units conversion'!$G116))</f>
        <v>0</v>
      </c>
      <c r="P116" s="229">
        <f>IF(OR('Exp Database'!O116=Lists!$G$2,'Exp Database'!O116=Lists!$G$3,'Exp Database'!O116=0),0,IF($F116=Lists!$G$2,('Exp Database'!O116/'Exp with units conversion'!$H116)*'Exp with units conversion'!$G116,'Exp Database'!O116*'Exp with units conversion'!$G116))</f>
        <v>0</v>
      </c>
      <c r="Q116" s="229">
        <f>IF(OR('Exp Database'!P116=Lists!$G$2,'Exp Database'!P116=Lists!$G$3,'Exp Database'!P116=0),0,IF($F116=Lists!$G$2,('Exp Database'!P116/'Exp with units conversion'!$H116)*'Exp with units conversion'!$G116,'Exp Database'!P116*'Exp with units conversion'!$G116))</f>
        <v>0</v>
      </c>
      <c r="R116" s="229">
        <f>IF(OR('Exp Database'!Q116=Lists!$G$2,'Exp Database'!Q116=Lists!$G$3,'Exp Database'!Q116=0),0,IF($F116=Lists!$G$2,('Exp Database'!Q116/'Exp with units conversion'!$H116)*'Exp with units conversion'!$G116,'Exp Database'!Q116*'Exp with units conversion'!$G116))</f>
        <v>0</v>
      </c>
      <c r="S116" s="229">
        <f>IF(OR('Exp Database'!R116=Lists!$G$2,'Exp Database'!R116=Lists!$G$3,'Exp Database'!R116=0),0,IF($F116=Lists!$G$2,('Exp Database'!R116/'Exp with units conversion'!$H116)*'Exp with units conversion'!$G116,'Exp Database'!R116*'Exp with units conversion'!$G116))</f>
        <v>0</v>
      </c>
      <c r="T116" s="229">
        <f>IF(OR('Exp Database'!S116=Lists!$G$2,'Exp Database'!S116=Lists!$G$3,'Exp Database'!S116=0),0,IF($F116=Lists!$G$2,('Exp Database'!S116/'Exp with units conversion'!$H116)*'Exp with units conversion'!$G116,'Exp Database'!S116*'Exp with units conversion'!$G116))</f>
        <v>0</v>
      </c>
      <c r="U116" s="229">
        <f>IF(OR('Exp Database'!T116=Lists!$G$2,'Exp Database'!T116=Lists!$G$3,'Exp Database'!T116=0),0,IF($F116=Lists!$G$2,('Exp Database'!T116/'Exp with units conversion'!$H116)*'Exp with units conversion'!$G116,'Exp Database'!T116*'Exp with units conversion'!$G116))</f>
        <v>0</v>
      </c>
      <c r="V116" s="229">
        <f>IF(OR('Exp Database'!U116=Lists!$G$2,'Exp Database'!U116=Lists!$G$3,'Exp Database'!U116=0),0,IF($F116=Lists!$G$2,('Exp Database'!U116/'Exp with units conversion'!$H116)*'Exp with units conversion'!$G116,'Exp Database'!U116*'Exp with units conversion'!$G116))</f>
        <v>0</v>
      </c>
      <c r="W116" s="229">
        <f>IF(OR('Exp Database'!V116=Lists!$G$2,'Exp Database'!V116=Lists!$G$3,'Exp Database'!V116=0),0,IF($F116=Lists!$G$2,('Exp Database'!V116/'Exp with units conversion'!$H116)*'Exp with units conversion'!$G116,'Exp Database'!V116*'Exp with units conversion'!$G116))</f>
        <v>0</v>
      </c>
      <c r="X116" s="229">
        <f>IF(OR('Exp Database'!W116=Lists!$G$2,'Exp Database'!W116=Lists!$G$3,'Exp Database'!W116=0),0,IF($F116=Lists!$G$2,('Exp Database'!W116/'Exp with units conversion'!$H116)*'Exp with units conversion'!$G116,'Exp Database'!W116*'Exp with units conversion'!$G116))</f>
        <v>0</v>
      </c>
      <c r="Y116" s="229">
        <f>IF(OR('Exp Database'!X116=Lists!$G$2,'Exp Database'!X116=Lists!$G$3,'Exp Database'!X116=0),0,IF($F116=Lists!$G$2,('Exp Database'!X116/'Exp with units conversion'!$H116)*'Exp with units conversion'!$G116,'Exp Database'!X116*'Exp with units conversion'!$G116))</f>
        <v>0</v>
      </c>
      <c r="Z116" s="229">
        <f>IF(OR('Exp Database'!Y116=Lists!$G$2,'Exp Database'!Y116=Lists!$G$3,'Exp Database'!Y116=0),0,IF($F116=Lists!$G$2,('Exp Database'!Y116/'Exp with units conversion'!$H116)*'Exp with units conversion'!$G116,'Exp Database'!Y116*'Exp with units conversion'!$G116))</f>
        <v>0</v>
      </c>
      <c r="AA116" s="229">
        <f>IF(OR('Exp Database'!Z116=Lists!$G$2,'Exp Database'!Z116=Lists!$G$3,'Exp Database'!Z116=0),0,IF($F116=Lists!$G$2,('Exp Database'!Z116/'Exp with units conversion'!$H116)*'Exp with units conversion'!$G116,'Exp Database'!Z116*'Exp with units conversion'!$G116))</f>
        <v>0</v>
      </c>
      <c r="AB116" s="229">
        <f>IF(OR('Exp Database'!AA116=Lists!$G$2,'Exp Database'!AA116=Lists!$G$3,'Exp Database'!AA116=0),0,IF($F116=Lists!$G$2,('Exp Database'!AA116/'Exp with units conversion'!$H116)*'Exp with units conversion'!$G116,'Exp Database'!AA116*'Exp with units conversion'!$G116))</f>
        <v>0</v>
      </c>
      <c r="AC116" s="229">
        <f>IF(OR('Exp Database'!AB116=Lists!$G$2,'Exp Database'!AB116=Lists!$G$3,'Exp Database'!AB116=0),0,IF($F116=Lists!$G$2,('Exp Database'!AB116/'Exp with units conversion'!$H116)*'Exp with units conversion'!$G116,'Exp Database'!AB116*'Exp with units conversion'!$G116))</f>
        <v>0</v>
      </c>
      <c r="AD116" s="229">
        <f>IF(OR('Exp Database'!AC116=Lists!$G$2,'Exp Database'!AC116=Lists!$G$3,'Exp Database'!AC116=0),0,IF($F116=Lists!$G$2,('Exp Database'!AC116/'Exp with units conversion'!$H116)*'Exp with units conversion'!$G116,'Exp Database'!AC116*'Exp with units conversion'!$G116))</f>
        <v>0</v>
      </c>
      <c r="AE116" s="229">
        <f>IF(OR('Exp Database'!AD116=Lists!$G$2,'Exp Database'!AD116=Lists!$G$3,'Exp Database'!AD116=0),0,IF($F116=Lists!$G$2,('Exp Database'!AD116/'Exp with units conversion'!$H116)*'Exp with units conversion'!$G116,'Exp Database'!AD116*'Exp with units conversion'!$G116))</f>
        <v>0</v>
      </c>
      <c r="AG116">
        <f t="shared" si="6"/>
        <v>1</v>
      </c>
      <c r="AH116" s="229">
        <f t="shared" si="7"/>
        <v>1</v>
      </c>
      <c r="AI116" s="229">
        <f t="shared" si="8"/>
        <v>1</v>
      </c>
      <c r="AJ116" s="229">
        <f t="shared" si="9"/>
        <v>1</v>
      </c>
    </row>
    <row r="117" spans="2:36" ht="135.75" thickBot="1" x14ac:dyDescent="0.3">
      <c r="B117" t="e">
        <f t="shared" si="5"/>
        <v>#REF!</v>
      </c>
      <c r="C117" s="169" t="e">
        <f>'Exp Database'!C117</f>
        <v>#REF!</v>
      </c>
      <c r="D117" s="169">
        <f>'Exp Database'!D117</f>
        <v>2017</v>
      </c>
      <c r="E117" s="169" t="e">
        <f>'Exp Database'!E117</f>
        <v>#REF!</v>
      </c>
      <c r="F117" s="169" t="e">
        <f>'Exp Database'!F117</f>
        <v>#REF!</v>
      </c>
      <c r="G117" s="169" t="e">
        <f>IF('Exp Database'!G117="Units ( x 1)",1,IF('Exp Database'!G117="Thousands (x 1,000)",1000,IF('Exp Database'!G117="Millions (x 1,000,000)",1000000,)))</f>
        <v>#REF!</v>
      </c>
      <c r="H117" s="170" t="e">
        <f>IF('Exp Database'!H117&gt;0,'Exp Database'!H117,'Exp Database'!J117)</f>
        <v>#REF!</v>
      </c>
      <c r="I117" s="170" t="e">
        <f>'Exp Database'!H117</f>
        <v>#REF!</v>
      </c>
      <c r="J117" s="169" t="e">
        <f>'Exp Database'!I117</f>
        <v>#REF!</v>
      </c>
      <c r="K117" s="170" t="e">
        <f>'Exp Database'!J117</f>
        <v>#REF!</v>
      </c>
      <c r="L117" s="267" t="str">
        <f>'Exp Database'!K117</f>
        <v>Other essential programmes outside the suggested framework of core HIV and AIDS programmes (please list below and specify)</v>
      </c>
      <c r="M117" s="229">
        <f>'Exp Database'!L117</f>
        <v>0</v>
      </c>
      <c r="N117" s="229" t="e">
        <f>IF(OR('Exp Database'!M117=Lists!$G$2,'Exp Database'!M117=Lists!$G$3,'Exp Database'!M117=0),0,IF($F117=Lists!$G$2,('Exp Database'!M117/'Exp with units conversion'!$H117)*'Exp with units conversion'!$G117,'Exp Database'!M117*'Exp with units conversion'!$G117))</f>
        <v>#REF!</v>
      </c>
      <c r="O117" s="229" t="e">
        <f>IF(OR('Exp Database'!N117=Lists!$G$2,'Exp Database'!N117=Lists!$G$3,'Exp Database'!N117=0),0,IF($F117=Lists!$G$2,('Exp Database'!N117/'Exp with units conversion'!$H117)*'Exp with units conversion'!$G117,'Exp Database'!N117*'Exp with units conversion'!$G117))</f>
        <v>#REF!</v>
      </c>
      <c r="P117" s="229" t="e">
        <f>IF(OR('Exp Database'!O117=Lists!$G$2,'Exp Database'!O117=Lists!$G$3,'Exp Database'!O117=0),0,IF($F117=Lists!$G$2,('Exp Database'!O117/'Exp with units conversion'!$H117)*'Exp with units conversion'!$G117,'Exp Database'!O117*'Exp with units conversion'!$G117))</f>
        <v>#REF!</v>
      </c>
      <c r="Q117" s="229" t="e">
        <f>IF(OR('Exp Database'!P117=Lists!$G$2,'Exp Database'!P117=Lists!$G$3,'Exp Database'!P117=0),0,IF($F117=Lists!$G$2,('Exp Database'!P117/'Exp with units conversion'!$H117)*'Exp with units conversion'!$G117,'Exp Database'!P117*'Exp with units conversion'!$G117))</f>
        <v>#REF!</v>
      </c>
      <c r="R117" s="229" t="e">
        <f>IF(OR('Exp Database'!Q117=Lists!$G$2,'Exp Database'!Q117=Lists!$G$3,'Exp Database'!Q117=0),0,IF($F117=Lists!$G$2,('Exp Database'!Q117/'Exp with units conversion'!$H117)*'Exp with units conversion'!$G117,'Exp Database'!Q117*'Exp with units conversion'!$G117))</f>
        <v>#REF!</v>
      </c>
      <c r="S117" s="229" t="e">
        <f>IF(OR('Exp Database'!R117=Lists!$G$2,'Exp Database'!R117=Lists!$G$3,'Exp Database'!R117=0),0,IF($F117=Lists!$G$2,('Exp Database'!R117/'Exp with units conversion'!$H117)*'Exp with units conversion'!$G117,'Exp Database'!R117*'Exp with units conversion'!$G117))</f>
        <v>#REF!</v>
      </c>
      <c r="T117" s="229" t="e">
        <f>IF(OR('Exp Database'!S117=Lists!$G$2,'Exp Database'!S117=Lists!$G$3,'Exp Database'!S117=0),0,IF($F117=Lists!$G$2,('Exp Database'!S117/'Exp with units conversion'!$H117)*'Exp with units conversion'!$G117,'Exp Database'!S117*'Exp with units conversion'!$G117))</f>
        <v>#REF!</v>
      </c>
      <c r="U117" s="229" t="e">
        <f>IF(OR('Exp Database'!T117=Lists!$G$2,'Exp Database'!T117=Lists!$G$3,'Exp Database'!T117=0),0,IF($F117=Lists!$G$2,('Exp Database'!T117/'Exp with units conversion'!$H117)*'Exp with units conversion'!$G117,'Exp Database'!T117*'Exp with units conversion'!$G117))</f>
        <v>#REF!</v>
      </c>
      <c r="V117" s="229" t="e">
        <f>IF(OR('Exp Database'!U117=Lists!$G$2,'Exp Database'!U117=Lists!$G$3,'Exp Database'!U117=0),0,IF($F117=Lists!$G$2,('Exp Database'!U117/'Exp with units conversion'!$H117)*'Exp with units conversion'!$G117,'Exp Database'!U117*'Exp with units conversion'!$G117))</f>
        <v>#REF!</v>
      </c>
      <c r="W117" s="229" t="e">
        <f>IF(OR('Exp Database'!V117=Lists!$G$2,'Exp Database'!V117=Lists!$G$3,'Exp Database'!V117=0),0,IF($F117=Lists!$G$2,('Exp Database'!V117/'Exp with units conversion'!$H117)*'Exp with units conversion'!$G117,'Exp Database'!V117*'Exp with units conversion'!$G117))</f>
        <v>#REF!</v>
      </c>
      <c r="X117" s="229" t="e">
        <f>IF(OR('Exp Database'!W117=Lists!$G$2,'Exp Database'!W117=Lists!$G$3,'Exp Database'!W117=0),0,IF($F117=Lists!$G$2,('Exp Database'!W117/'Exp with units conversion'!$H117)*'Exp with units conversion'!$G117,'Exp Database'!W117*'Exp with units conversion'!$G117))</f>
        <v>#REF!</v>
      </c>
      <c r="Y117" s="229" t="e">
        <f>IF(OR('Exp Database'!X117=Lists!$G$2,'Exp Database'!X117=Lists!$G$3,'Exp Database'!X117=0),0,IF($F117=Lists!$G$2,('Exp Database'!X117/'Exp with units conversion'!$H117)*'Exp with units conversion'!$G117,'Exp Database'!X117*'Exp with units conversion'!$G117))</f>
        <v>#REF!</v>
      </c>
      <c r="Z117" s="229" t="e">
        <f>IF(OR('Exp Database'!Y117=Lists!$G$2,'Exp Database'!Y117=Lists!$G$3,'Exp Database'!Y117=0),0,IF($F117=Lists!$G$2,('Exp Database'!Y117/'Exp with units conversion'!$H117)*'Exp with units conversion'!$G117,'Exp Database'!Y117*'Exp with units conversion'!$G117))</f>
        <v>#REF!</v>
      </c>
      <c r="AA117" s="229" t="e">
        <f>IF(OR('Exp Database'!Z117=Lists!$G$2,'Exp Database'!Z117=Lists!$G$3,'Exp Database'!Z117=0),0,IF($F117=Lists!$G$2,('Exp Database'!Z117/'Exp with units conversion'!$H117)*'Exp with units conversion'!$G117,'Exp Database'!Z117*'Exp with units conversion'!$G117))</f>
        <v>#REF!</v>
      </c>
      <c r="AB117" s="229" t="e">
        <f>IF(OR('Exp Database'!AA117=Lists!$G$2,'Exp Database'!AA117=Lists!$G$3,'Exp Database'!AA117=0),0,IF($F117=Lists!$G$2,('Exp Database'!AA117/'Exp with units conversion'!$H117)*'Exp with units conversion'!$G117,'Exp Database'!AA117*'Exp with units conversion'!$G117))</f>
        <v>#REF!</v>
      </c>
      <c r="AC117" s="229" t="e">
        <f>IF(OR('Exp Database'!AB117=Lists!$G$2,'Exp Database'!AB117=Lists!$G$3,'Exp Database'!AB117=0),0,IF($F117=Lists!$G$2,('Exp Database'!AB117/'Exp with units conversion'!$H117)*'Exp with units conversion'!$G117,'Exp Database'!AB117*'Exp with units conversion'!$G117))</f>
        <v>#REF!</v>
      </c>
      <c r="AD117" s="229" t="e">
        <f>IF(OR('Exp Database'!AC117=Lists!$G$2,'Exp Database'!AC117=Lists!$G$3,'Exp Database'!AC117=0),0,IF($F117=Lists!$G$2,('Exp Database'!AC117/'Exp with units conversion'!$H117)*'Exp with units conversion'!$G117,'Exp Database'!AC117*'Exp with units conversion'!$G117))</f>
        <v>#REF!</v>
      </c>
      <c r="AE117" s="229" t="e">
        <f>IF(OR('Exp Database'!AD117=Lists!$G$2,'Exp Database'!AD117=Lists!$G$3,'Exp Database'!AD117=0),0,IF($F117=Lists!$G$2,('Exp Database'!AD117/'Exp with units conversion'!$H117)*'Exp with units conversion'!$G117,'Exp Database'!AD117*'Exp with units conversion'!$G117))</f>
        <v>#REF!</v>
      </c>
      <c r="AG117" t="e">
        <f t="shared" si="6"/>
        <v>#REF!</v>
      </c>
      <c r="AH117" s="229" t="e">
        <f t="shared" si="7"/>
        <v>#REF!</v>
      </c>
      <c r="AI117" s="229" t="e">
        <f t="shared" si="8"/>
        <v>#REF!</v>
      </c>
      <c r="AJ117" s="229" t="e">
        <f t="shared" si="9"/>
        <v>#REF!</v>
      </c>
    </row>
    <row r="118" spans="2:36" ht="15.75" thickBot="1" x14ac:dyDescent="0.3">
      <c r="B118" t="e">
        <f t="shared" si="5"/>
        <v>#REF!</v>
      </c>
      <c r="C118" s="169" t="e">
        <f>'Exp Database'!C118</f>
        <v>#REF!</v>
      </c>
      <c r="D118" s="169">
        <f>'Exp Database'!D118</f>
        <v>2017</v>
      </c>
      <c r="E118" s="169" t="e">
        <f>'Exp Database'!E118</f>
        <v>#REF!</v>
      </c>
      <c r="F118" s="169" t="e">
        <f>'Exp Database'!F118</f>
        <v>#REF!</v>
      </c>
      <c r="G118" s="169" t="e">
        <f>IF('Exp Database'!G118="Units ( x 1)",1,IF('Exp Database'!G118="Thousands (x 1,000)",1000,IF('Exp Database'!G118="Millions (x 1,000,000)",1000000,)))</f>
        <v>#REF!</v>
      </c>
      <c r="H118" s="170" t="e">
        <f>IF('Exp Database'!H118&gt;0,'Exp Database'!H118,'Exp Database'!J118)</f>
        <v>#REF!</v>
      </c>
      <c r="I118" s="170" t="e">
        <f>'Exp Database'!H118</f>
        <v>#REF!</v>
      </c>
      <c r="J118" s="169" t="e">
        <f>'Exp Database'!I118</f>
        <v>#REF!</v>
      </c>
      <c r="K118" s="170" t="e">
        <f>'Exp Database'!J118</f>
        <v>#REF!</v>
      </c>
      <c r="L118" s="267">
        <f>'Exp Database'!K118</f>
        <v>0</v>
      </c>
      <c r="M118" s="229">
        <f>'Exp Database'!L118</f>
        <v>0</v>
      </c>
      <c r="N118" s="229">
        <f>IF(OR('Exp Database'!M118=Lists!$G$2,'Exp Database'!M118=Lists!$G$3,'Exp Database'!M118=0),0,IF($F118=Lists!$G$2,('Exp Database'!M118/'Exp with units conversion'!$H118)*'Exp with units conversion'!$G118,'Exp Database'!M118*'Exp with units conversion'!$G118))</f>
        <v>0</v>
      </c>
      <c r="O118" s="229">
        <f>IF(OR('Exp Database'!N118=Lists!$G$2,'Exp Database'!N118=Lists!$G$3,'Exp Database'!N118=0),0,IF($F118=Lists!$G$2,('Exp Database'!N118/'Exp with units conversion'!$H118)*'Exp with units conversion'!$G118,'Exp Database'!N118*'Exp with units conversion'!$G118))</f>
        <v>0</v>
      </c>
      <c r="P118" s="229">
        <f>IF(OR('Exp Database'!O118=Lists!$G$2,'Exp Database'!O118=Lists!$G$3,'Exp Database'!O118=0),0,IF($F118=Lists!$G$2,('Exp Database'!O118/'Exp with units conversion'!$H118)*'Exp with units conversion'!$G118,'Exp Database'!O118*'Exp with units conversion'!$G118))</f>
        <v>0</v>
      </c>
      <c r="Q118" s="229">
        <f>IF(OR('Exp Database'!P118=Lists!$G$2,'Exp Database'!P118=Lists!$G$3,'Exp Database'!P118=0),0,IF($F118=Lists!$G$2,('Exp Database'!P118/'Exp with units conversion'!$H118)*'Exp with units conversion'!$G118,'Exp Database'!P118*'Exp with units conversion'!$G118))</f>
        <v>0</v>
      </c>
      <c r="R118" s="229">
        <f>IF(OR('Exp Database'!Q118=Lists!$G$2,'Exp Database'!Q118=Lists!$G$3,'Exp Database'!Q118=0),0,IF($F118=Lists!$G$2,('Exp Database'!Q118/'Exp with units conversion'!$H118)*'Exp with units conversion'!$G118,'Exp Database'!Q118*'Exp with units conversion'!$G118))</f>
        <v>0</v>
      </c>
      <c r="S118" s="229">
        <f>IF(OR('Exp Database'!R118=Lists!$G$2,'Exp Database'!R118=Lists!$G$3,'Exp Database'!R118=0),0,IF($F118=Lists!$G$2,('Exp Database'!R118/'Exp with units conversion'!$H118)*'Exp with units conversion'!$G118,'Exp Database'!R118*'Exp with units conversion'!$G118))</f>
        <v>0</v>
      </c>
      <c r="T118" s="229">
        <f>IF(OR('Exp Database'!S118=Lists!$G$2,'Exp Database'!S118=Lists!$G$3,'Exp Database'!S118=0),0,IF($F118=Lists!$G$2,('Exp Database'!S118/'Exp with units conversion'!$H118)*'Exp with units conversion'!$G118,'Exp Database'!S118*'Exp with units conversion'!$G118))</f>
        <v>0</v>
      </c>
      <c r="U118" s="229">
        <f>IF(OR('Exp Database'!T118=Lists!$G$2,'Exp Database'!T118=Lists!$G$3,'Exp Database'!T118=0),0,IF($F118=Lists!$G$2,('Exp Database'!T118/'Exp with units conversion'!$H118)*'Exp with units conversion'!$G118,'Exp Database'!T118*'Exp with units conversion'!$G118))</f>
        <v>0</v>
      </c>
      <c r="V118" s="229">
        <f>IF(OR('Exp Database'!U118=Lists!$G$2,'Exp Database'!U118=Lists!$G$3,'Exp Database'!U118=0),0,IF($F118=Lists!$G$2,('Exp Database'!U118/'Exp with units conversion'!$H118)*'Exp with units conversion'!$G118,'Exp Database'!U118*'Exp with units conversion'!$G118))</f>
        <v>0</v>
      </c>
      <c r="W118" s="229">
        <f>IF(OR('Exp Database'!V118=Lists!$G$2,'Exp Database'!V118=Lists!$G$3,'Exp Database'!V118=0),0,IF($F118=Lists!$G$2,('Exp Database'!V118/'Exp with units conversion'!$H118)*'Exp with units conversion'!$G118,'Exp Database'!V118*'Exp with units conversion'!$G118))</f>
        <v>0</v>
      </c>
      <c r="X118" s="229">
        <f>IF(OR('Exp Database'!W118=Lists!$G$2,'Exp Database'!W118=Lists!$G$3,'Exp Database'!W118=0),0,IF($F118=Lists!$G$2,('Exp Database'!W118/'Exp with units conversion'!$H118)*'Exp with units conversion'!$G118,'Exp Database'!W118*'Exp with units conversion'!$G118))</f>
        <v>0</v>
      </c>
      <c r="Y118" s="229">
        <f>IF(OR('Exp Database'!X118=Lists!$G$2,'Exp Database'!X118=Lists!$G$3,'Exp Database'!X118=0),0,IF($F118=Lists!$G$2,('Exp Database'!X118/'Exp with units conversion'!$H118)*'Exp with units conversion'!$G118,'Exp Database'!X118*'Exp with units conversion'!$G118))</f>
        <v>0</v>
      </c>
      <c r="Z118" s="229">
        <f>IF(OR('Exp Database'!Y118=Lists!$G$2,'Exp Database'!Y118=Lists!$G$3,'Exp Database'!Y118=0),0,IF($F118=Lists!$G$2,('Exp Database'!Y118/'Exp with units conversion'!$H118)*'Exp with units conversion'!$G118,'Exp Database'!Y118*'Exp with units conversion'!$G118))</f>
        <v>0</v>
      </c>
      <c r="AA118" s="229">
        <f>IF(OR('Exp Database'!Z118=Lists!$G$2,'Exp Database'!Z118=Lists!$G$3,'Exp Database'!Z118=0),0,IF($F118=Lists!$G$2,('Exp Database'!Z118/'Exp with units conversion'!$H118)*'Exp with units conversion'!$G118,'Exp Database'!Z118*'Exp with units conversion'!$G118))</f>
        <v>0</v>
      </c>
      <c r="AB118" s="229">
        <f>IF(OR('Exp Database'!AA118=Lists!$G$2,'Exp Database'!AA118=Lists!$G$3,'Exp Database'!AA118=0),0,IF($F118=Lists!$G$2,('Exp Database'!AA118/'Exp with units conversion'!$H118)*'Exp with units conversion'!$G118,'Exp Database'!AA118*'Exp with units conversion'!$G118))</f>
        <v>0</v>
      </c>
      <c r="AC118" s="229">
        <f>IF(OR('Exp Database'!AB118=Lists!$G$2,'Exp Database'!AB118=Lists!$G$3,'Exp Database'!AB118=0),0,IF($F118=Lists!$G$2,('Exp Database'!AB118/'Exp with units conversion'!$H118)*'Exp with units conversion'!$G118,'Exp Database'!AB118*'Exp with units conversion'!$G118))</f>
        <v>0</v>
      </c>
      <c r="AD118" s="229">
        <f>IF(OR('Exp Database'!AC118=Lists!$G$2,'Exp Database'!AC118=Lists!$G$3,'Exp Database'!AC118=0),0,IF($F118=Lists!$G$2,('Exp Database'!AC118/'Exp with units conversion'!$H118)*'Exp with units conversion'!$G118,'Exp Database'!AC118*'Exp with units conversion'!$G118))</f>
        <v>0</v>
      </c>
      <c r="AE118" s="229">
        <f>IF(OR('Exp Database'!AD118=Lists!$G$2,'Exp Database'!AD118=Lists!$G$3,'Exp Database'!AD118=0),0,IF($F118=Lists!$G$2,('Exp Database'!AD118/'Exp with units conversion'!$H118)*'Exp with units conversion'!$G118,'Exp Database'!AD118*'Exp with units conversion'!$G118))</f>
        <v>0</v>
      </c>
      <c r="AG118">
        <f t="shared" si="6"/>
        <v>1</v>
      </c>
      <c r="AH118" s="229">
        <f t="shared" si="7"/>
        <v>1</v>
      </c>
      <c r="AI118" s="229">
        <f t="shared" si="8"/>
        <v>1</v>
      </c>
      <c r="AJ118" s="229">
        <f t="shared" si="9"/>
        <v>1</v>
      </c>
    </row>
    <row r="119" spans="2:36" ht="15.75" thickBot="1" x14ac:dyDescent="0.3">
      <c r="B119" t="e">
        <f t="shared" si="5"/>
        <v>#REF!</v>
      </c>
      <c r="C119" s="169" t="e">
        <f>'Exp Database'!C119</f>
        <v>#REF!</v>
      </c>
      <c r="D119" s="169">
        <f>'Exp Database'!D119</f>
        <v>2017</v>
      </c>
      <c r="E119" s="169" t="e">
        <f>'Exp Database'!E119</f>
        <v>#REF!</v>
      </c>
      <c r="F119" s="169" t="e">
        <f>'Exp Database'!F119</f>
        <v>#REF!</v>
      </c>
      <c r="G119" s="169" t="e">
        <f>IF('Exp Database'!G119="Units ( x 1)",1,IF('Exp Database'!G119="Thousands (x 1,000)",1000,IF('Exp Database'!G119="Millions (x 1,000,000)",1000000,)))</f>
        <v>#REF!</v>
      </c>
      <c r="H119" s="170" t="e">
        <f>IF('Exp Database'!H119&gt;0,'Exp Database'!H119,'Exp Database'!J119)</f>
        <v>#REF!</v>
      </c>
      <c r="I119" s="170" t="e">
        <f>'Exp Database'!H119</f>
        <v>#REF!</v>
      </c>
      <c r="J119" s="169" t="e">
        <f>'Exp Database'!I119</f>
        <v>#REF!</v>
      </c>
      <c r="K119" s="170" t="e">
        <f>'Exp Database'!J119</f>
        <v>#REF!</v>
      </c>
      <c r="L119" s="267">
        <f>'Exp Database'!K119</f>
        <v>0</v>
      </c>
      <c r="M119" s="229">
        <f>'Exp Database'!L119</f>
        <v>0</v>
      </c>
      <c r="N119" s="229">
        <f>IF(OR('Exp Database'!M119=Lists!$G$2,'Exp Database'!M119=Lists!$G$3,'Exp Database'!M119=0),0,IF($F119=Lists!$G$2,('Exp Database'!M119/'Exp with units conversion'!$H119)*'Exp with units conversion'!$G119,'Exp Database'!M119*'Exp with units conversion'!$G119))</f>
        <v>0</v>
      </c>
      <c r="O119" s="229">
        <f>IF(OR('Exp Database'!N119=Lists!$G$2,'Exp Database'!N119=Lists!$G$3,'Exp Database'!N119=0),0,IF($F119=Lists!$G$2,('Exp Database'!N119/'Exp with units conversion'!$H119)*'Exp with units conversion'!$G119,'Exp Database'!N119*'Exp with units conversion'!$G119))</f>
        <v>0</v>
      </c>
      <c r="P119" s="229">
        <f>IF(OR('Exp Database'!O119=Lists!$G$2,'Exp Database'!O119=Lists!$G$3,'Exp Database'!O119=0),0,IF($F119=Lists!$G$2,('Exp Database'!O119/'Exp with units conversion'!$H119)*'Exp with units conversion'!$G119,'Exp Database'!O119*'Exp with units conversion'!$G119))</f>
        <v>0</v>
      </c>
      <c r="Q119" s="229">
        <f>IF(OR('Exp Database'!P119=Lists!$G$2,'Exp Database'!P119=Lists!$G$3,'Exp Database'!P119=0),0,IF($F119=Lists!$G$2,('Exp Database'!P119/'Exp with units conversion'!$H119)*'Exp with units conversion'!$G119,'Exp Database'!P119*'Exp with units conversion'!$G119))</f>
        <v>0</v>
      </c>
      <c r="R119" s="229">
        <f>IF(OR('Exp Database'!Q119=Lists!$G$2,'Exp Database'!Q119=Lists!$G$3,'Exp Database'!Q119=0),0,IF($F119=Lists!$G$2,('Exp Database'!Q119/'Exp with units conversion'!$H119)*'Exp with units conversion'!$G119,'Exp Database'!Q119*'Exp with units conversion'!$G119))</f>
        <v>0</v>
      </c>
      <c r="S119" s="229">
        <f>IF(OR('Exp Database'!R119=Lists!$G$2,'Exp Database'!R119=Lists!$G$3,'Exp Database'!R119=0),0,IF($F119=Lists!$G$2,('Exp Database'!R119/'Exp with units conversion'!$H119)*'Exp with units conversion'!$G119,'Exp Database'!R119*'Exp with units conversion'!$G119))</f>
        <v>0</v>
      </c>
      <c r="T119" s="229">
        <f>IF(OR('Exp Database'!S119=Lists!$G$2,'Exp Database'!S119=Lists!$G$3,'Exp Database'!S119=0),0,IF($F119=Lists!$G$2,('Exp Database'!S119/'Exp with units conversion'!$H119)*'Exp with units conversion'!$G119,'Exp Database'!S119*'Exp with units conversion'!$G119))</f>
        <v>0</v>
      </c>
      <c r="U119" s="229">
        <f>IF(OR('Exp Database'!T119=Lists!$G$2,'Exp Database'!T119=Lists!$G$3,'Exp Database'!T119=0),0,IF($F119=Lists!$G$2,('Exp Database'!T119/'Exp with units conversion'!$H119)*'Exp with units conversion'!$G119,'Exp Database'!T119*'Exp with units conversion'!$G119))</f>
        <v>0</v>
      </c>
      <c r="V119" s="229">
        <f>IF(OR('Exp Database'!U119=Lists!$G$2,'Exp Database'!U119=Lists!$G$3,'Exp Database'!U119=0),0,IF($F119=Lists!$G$2,('Exp Database'!U119/'Exp with units conversion'!$H119)*'Exp with units conversion'!$G119,'Exp Database'!U119*'Exp with units conversion'!$G119))</f>
        <v>0</v>
      </c>
      <c r="W119" s="229">
        <f>IF(OR('Exp Database'!V119=Lists!$G$2,'Exp Database'!V119=Lists!$G$3,'Exp Database'!V119=0),0,IF($F119=Lists!$G$2,('Exp Database'!V119/'Exp with units conversion'!$H119)*'Exp with units conversion'!$G119,'Exp Database'!V119*'Exp with units conversion'!$G119))</f>
        <v>0</v>
      </c>
      <c r="X119" s="229">
        <f>IF(OR('Exp Database'!W119=Lists!$G$2,'Exp Database'!W119=Lists!$G$3,'Exp Database'!W119=0),0,IF($F119=Lists!$G$2,('Exp Database'!W119/'Exp with units conversion'!$H119)*'Exp with units conversion'!$G119,'Exp Database'!W119*'Exp with units conversion'!$G119))</f>
        <v>0</v>
      </c>
      <c r="Y119" s="229">
        <f>IF(OR('Exp Database'!X119=Lists!$G$2,'Exp Database'!X119=Lists!$G$3,'Exp Database'!X119=0),0,IF($F119=Lists!$G$2,('Exp Database'!X119/'Exp with units conversion'!$H119)*'Exp with units conversion'!$G119,'Exp Database'!X119*'Exp with units conversion'!$G119))</f>
        <v>0</v>
      </c>
      <c r="Z119" s="229">
        <f>IF(OR('Exp Database'!Y119=Lists!$G$2,'Exp Database'!Y119=Lists!$G$3,'Exp Database'!Y119=0),0,IF($F119=Lists!$G$2,('Exp Database'!Y119/'Exp with units conversion'!$H119)*'Exp with units conversion'!$G119,'Exp Database'!Y119*'Exp with units conversion'!$G119))</f>
        <v>0</v>
      </c>
      <c r="AA119" s="229">
        <f>IF(OR('Exp Database'!Z119=Lists!$G$2,'Exp Database'!Z119=Lists!$G$3,'Exp Database'!Z119=0),0,IF($F119=Lists!$G$2,('Exp Database'!Z119/'Exp with units conversion'!$H119)*'Exp with units conversion'!$G119,'Exp Database'!Z119*'Exp with units conversion'!$G119))</f>
        <v>0</v>
      </c>
      <c r="AB119" s="229">
        <f>IF(OR('Exp Database'!AA119=Lists!$G$2,'Exp Database'!AA119=Lists!$G$3,'Exp Database'!AA119=0),0,IF($F119=Lists!$G$2,('Exp Database'!AA119/'Exp with units conversion'!$H119)*'Exp with units conversion'!$G119,'Exp Database'!AA119*'Exp with units conversion'!$G119))</f>
        <v>0</v>
      </c>
      <c r="AC119" s="229">
        <f>IF(OR('Exp Database'!AB119=Lists!$G$2,'Exp Database'!AB119=Lists!$G$3,'Exp Database'!AB119=0),0,IF($F119=Lists!$G$2,('Exp Database'!AB119/'Exp with units conversion'!$H119)*'Exp with units conversion'!$G119,'Exp Database'!AB119*'Exp with units conversion'!$G119))</f>
        <v>0</v>
      </c>
      <c r="AD119" s="229">
        <f>IF(OR('Exp Database'!AC119=Lists!$G$2,'Exp Database'!AC119=Lists!$G$3,'Exp Database'!AC119=0),0,IF($F119=Lists!$G$2,('Exp Database'!AC119/'Exp with units conversion'!$H119)*'Exp with units conversion'!$G119,'Exp Database'!AC119*'Exp with units conversion'!$G119))</f>
        <v>0</v>
      </c>
      <c r="AE119" s="229">
        <f>IF(OR('Exp Database'!AD119=Lists!$G$2,'Exp Database'!AD119=Lists!$G$3,'Exp Database'!AD119=0),0,IF($F119=Lists!$G$2,('Exp Database'!AD119/'Exp with units conversion'!$H119)*'Exp with units conversion'!$G119,'Exp Database'!AD119*'Exp with units conversion'!$G119))</f>
        <v>0</v>
      </c>
      <c r="AG119">
        <f t="shared" si="6"/>
        <v>1</v>
      </c>
      <c r="AH119" s="229">
        <f t="shared" si="7"/>
        <v>1</v>
      </c>
      <c r="AI119" s="229">
        <f t="shared" si="8"/>
        <v>1</v>
      </c>
      <c r="AJ119" s="229">
        <f t="shared" si="9"/>
        <v>1</v>
      </c>
    </row>
    <row r="120" spans="2:36" ht="15.75" thickBot="1" x14ac:dyDescent="0.3">
      <c r="B120" t="e">
        <f t="shared" si="5"/>
        <v>#REF!</v>
      </c>
      <c r="C120" s="169" t="e">
        <f>'Exp Database'!C120</f>
        <v>#REF!</v>
      </c>
      <c r="D120" s="169">
        <f>'Exp Database'!D120</f>
        <v>2017</v>
      </c>
      <c r="E120" s="169" t="e">
        <f>'Exp Database'!E120</f>
        <v>#REF!</v>
      </c>
      <c r="F120" s="169" t="e">
        <f>'Exp Database'!F120</f>
        <v>#REF!</v>
      </c>
      <c r="G120" s="169" t="e">
        <f>IF('Exp Database'!G120="Units ( x 1)",1,IF('Exp Database'!G120="Thousands (x 1,000)",1000,IF('Exp Database'!G120="Millions (x 1,000,000)",1000000,)))</f>
        <v>#REF!</v>
      </c>
      <c r="H120" s="170" t="e">
        <f>IF('Exp Database'!H120&gt;0,'Exp Database'!H120,'Exp Database'!J120)</f>
        <v>#REF!</v>
      </c>
      <c r="I120" s="170" t="e">
        <f>'Exp Database'!H120</f>
        <v>#REF!</v>
      </c>
      <c r="J120" s="169" t="e">
        <f>'Exp Database'!I120</f>
        <v>#REF!</v>
      </c>
      <c r="K120" s="170" t="e">
        <f>'Exp Database'!J120</f>
        <v>#REF!</v>
      </c>
      <c r="L120" s="267">
        <f>'Exp Database'!K120</f>
        <v>0</v>
      </c>
      <c r="M120" s="229">
        <f>'Exp Database'!L120</f>
        <v>0</v>
      </c>
      <c r="N120" s="229">
        <f>IF(OR('Exp Database'!M120=Lists!$G$2,'Exp Database'!M120=Lists!$G$3,'Exp Database'!M120=0),0,IF($F120=Lists!$G$2,('Exp Database'!M120/'Exp with units conversion'!$H120)*'Exp with units conversion'!$G120,'Exp Database'!M120*'Exp with units conversion'!$G120))</f>
        <v>0</v>
      </c>
      <c r="O120" s="229">
        <f>IF(OR('Exp Database'!N120=Lists!$G$2,'Exp Database'!N120=Lists!$G$3,'Exp Database'!N120=0),0,IF($F120=Lists!$G$2,('Exp Database'!N120/'Exp with units conversion'!$H120)*'Exp with units conversion'!$G120,'Exp Database'!N120*'Exp with units conversion'!$G120))</f>
        <v>0</v>
      </c>
      <c r="P120" s="229">
        <f>IF(OR('Exp Database'!O120=Lists!$G$2,'Exp Database'!O120=Lists!$G$3,'Exp Database'!O120=0),0,IF($F120=Lists!$G$2,('Exp Database'!O120/'Exp with units conversion'!$H120)*'Exp with units conversion'!$G120,'Exp Database'!O120*'Exp with units conversion'!$G120))</f>
        <v>0</v>
      </c>
      <c r="Q120" s="229">
        <f>IF(OR('Exp Database'!P120=Lists!$G$2,'Exp Database'!P120=Lists!$G$3,'Exp Database'!P120=0),0,IF($F120=Lists!$G$2,('Exp Database'!P120/'Exp with units conversion'!$H120)*'Exp with units conversion'!$G120,'Exp Database'!P120*'Exp with units conversion'!$G120))</f>
        <v>0</v>
      </c>
      <c r="R120" s="229">
        <f>IF(OR('Exp Database'!Q120=Lists!$G$2,'Exp Database'!Q120=Lists!$G$3,'Exp Database'!Q120=0),0,IF($F120=Lists!$G$2,('Exp Database'!Q120/'Exp with units conversion'!$H120)*'Exp with units conversion'!$G120,'Exp Database'!Q120*'Exp with units conversion'!$G120))</f>
        <v>0</v>
      </c>
      <c r="S120" s="229">
        <f>IF(OR('Exp Database'!R120=Lists!$G$2,'Exp Database'!R120=Lists!$G$3,'Exp Database'!R120=0),0,IF($F120=Lists!$G$2,('Exp Database'!R120/'Exp with units conversion'!$H120)*'Exp with units conversion'!$G120,'Exp Database'!R120*'Exp with units conversion'!$G120))</f>
        <v>0</v>
      </c>
      <c r="T120" s="229">
        <f>IF(OR('Exp Database'!S120=Lists!$G$2,'Exp Database'!S120=Lists!$G$3,'Exp Database'!S120=0),0,IF($F120=Lists!$G$2,('Exp Database'!S120/'Exp with units conversion'!$H120)*'Exp with units conversion'!$G120,'Exp Database'!S120*'Exp with units conversion'!$G120))</f>
        <v>0</v>
      </c>
      <c r="U120" s="229">
        <f>IF(OR('Exp Database'!T120=Lists!$G$2,'Exp Database'!T120=Lists!$G$3,'Exp Database'!T120=0),0,IF($F120=Lists!$G$2,('Exp Database'!T120/'Exp with units conversion'!$H120)*'Exp with units conversion'!$G120,'Exp Database'!T120*'Exp with units conversion'!$G120))</f>
        <v>0</v>
      </c>
      <c r="V120" s="229">
        <f>IF(OR('Exp Database'!U120=Lists!$G$2,'Exp Database'!U120=Lists!$G$3,'Exp Database'!U120=0),0,IF($F120=Lists!$G$2,('Exp Database'!U120/'Exp with units conversion'!$H120)*'Exp with units conversion'!$G120,'Exp Database'!U120*'Exp with units conversion'!$G120))</f>
        <v>0</v>
      </c>
      <c r="W120" s="229">
        <f>IF(OR('Exp Database'!V120=Lists!$G$2,'Exp Database'!V120=Lists!$G$3,'Exp Database'!V120=0),0,IF($F120=Lists!$G$2,('Exp Database'!V120/'Exp with units conversion'!$H120)*'Exp with units conversion'!$G120,'Exp Database'!V120*'Exp with units conversion'!$G120))</f>
        <v>0</v>
      </c>
      <c r="X120" s="229">
        <f>IF(OR('Exp Database'!W120=Lists!$G$2,'Exp Database'!W120=Lists!$G$3,'Exp Database'!W120=0),0,IF($F120=Lists!$G$2,('Exp Database'!W120/'Exp with units conversion'!$H120)*'Exp with units conversion'!$G120,'Exp Database'!W120*'Exp with units conversion'!$G120))</f>
        <v>0</v>
      </c>
      <c r="Y120" s="229">
        <f>IF(OR('Exp Database'!X120=Lists!$G$2,'Exp Database'!X120=Lists!$G$3,'Exp Database'!X120=0),0,IF($F120=Lists!$G$2,('Exp Database'!X120/'Exp with units conversion'!$H120)*'Exp with units conversion'!$G120,'Exp Database'!X120*'Exp with units conversion'!$G120))</f>
        <v>0</v>
      </c>
      <c r="Z120" s="229">
        <f>IF(OR('Exp Database'!Y120=Lists!$G$2,'Exp Database'!Y120=Lists!$G$3,'Exp Database'!Y120=0),0,IF($F120=Lists!$G$2,('Exp Database'!Y120/'Exp with units conversion'!$H120)*'Exp with units conversion'!$G120,'Exp Database'!Y120*'Exp with units conversion'!$G120))</f>
        <v>0</v>
      </c>
      <c r="AA120" s="229">
        <f>IF(OR('Exp Database'!Z120=Lists!$G$2,'Exp Database'!Z120=Lists!$G$3,'Exp Database'!Z120=0),0,IF($F120=Lists!$G$2,('Exp Database'!Z120/'Exp with units conversion'!$H120)*'Exp with units conversion'!$G120,'Exp Database'!Z120*'Exp with units conversion'!$G120))</f>
        <v>0</v>
      </c>
      <c r="AB120" s="229">
        <f>IF(OR('Exp Database'!AA120=Lists!$G$2,'Exp Database'!AA120=Lists!$G$3,'Exp Database'!AA120=0),0,IF($F120=Lists!$G$2,('Exp Database'!AA120/'Exp with units conversion'!$H120)*'Exp with units conversion'!$G120,'Exp Database'!AA120*'Exp with units conversion'!$G120))</f>
        <v>0</v>
      </c>
      <c r="AC120" s="229">
        <f>IF(OR('Exp Database'!AB120=Lists!$G$2,'Exp Database'!AB120=Lists!$G$3,'Exp Database'!AB120=0),0,IF($F120=Lists!$G$2,('Exp Database'!AB120/'Exp with units conversion'!$H120)*'Exp with units conversion'!$G120,'Exp Database'!AB120*'Exp with units conversion'!$G120))</f>
        <v>0</v>
      </c>
      <c r="AD120" s="229">
        <f>IF(OR('Exp Database'!AC120=Lists!$G$2,'Exp Database'!AC120=Lists!$G$3,'Exp Database'!AC120=0),0,IF($F120=Lists!$G$2,('Exp Database'!AC120/'Exp with units conversion'!$H120)*'Exp with units conversion'!$G120,'Exp Database'!AC120*'Exp with units conversion'!$G120))</f>
        <v>0</v>
      </c>
      <c r="AE120" s="229">
        <f>IF(OR('Exp Database'!AD120=Lists!$G$2,'Exp Database'!AD120=Lists!$G$3,'Exp Database'!AD120=0),0,IF($F120=Lists!$G$2,('Exp Database'!AD120/'Exp with units conversion'!$H120)*'Exp with units conversion'!$G120,'Exp Database'!AD120*'Exp with units conversion'!$G120))</f>
        <v>0</v>
      </c>
      <c r="AG120">
        <f t="shared" si="6"/>
        <v>1</v>
      </c>
      <c r="AH120" s="229">
        <f t="shared" si="7"/>
        <v>1</v>
      </c>
      <c r="AI120" s="229">
        <f t="shared" si="8"/>
        <v>1</v>
      </c>
      <c r="AJ120" s="229">
        <f t="shared" si="9"/>
        <v>1</v>
      </c>
    </row>
    <row r="121" spans="2:36" ht="15.75" thickBot="1" x14ac:dyDescent="0.3">
      <c r="B121" t="e">
        <f t="shared" si="5"/>
        <v>#REF!</v>
      </c>
      <c r="C121" s="169" t="e">
        <f>'Exp Database'!C121</f>
        <v>#REF!</v>
      </c>
      <c r="D121" s="169">
        <f>'Exp Database'!D121</f>
        <v>2017</v>
      </c>
      <c r="E121" s="169" t="e">
        <f>'Exp Database'!E121</f>
        <v>#REF!</v>
      </c>
      <c r="F121" s="169" t="e">
        <f>'Exp Database'!F121</f>
        <v>#REF!</v>
      </c>
      <c r="G121" s="169" t="e">
        <f>IF('Exp Database'!G121="Units ( x 1)",1,IF('Exp Database'!G121="Thousands (x 1,000)",1000,IF('Exp Database'!G121="Millions (x 1,000,000)",1000000,)))</f>
        <v>#REF!</v>
      </c>
      <c r="H121" s="170" t="e">
        <f>IF('Exp Database'!H121&gt;0,'Exp Database'!H121,'Exp Database'!J121)</f>
        <v>#REF!</v>
      </c>
      <c r="I121" s="170" t="e">
        <f>'Exp Database'!H121</f>
        <v>#REF!</v>
      </c>
      <c r="J121" s="169" t="e">
        <f>'Exp Database'!I121</f>
        <v>#REF!</v>
      </c>
      <c r="K121" s="170" t="e">
        <f>'Exp Database'!J121</f>
        <v>#REF!</v>
      </c>
      <c r="L121" s="267">
        <f>'Exp Database'!K121</f>
        <v>0</v>
      </c>
      <c r="M121" s="229">
        <f>'Exp Database'!L121</f>
        <v>0</v>
      </c>
      <c r="N121" s="229">
        <f>IF(OR('Exp Database'!M121=Lists!$G$2,'Exp Database'!M121=Lists!$G$3,'Exp Database'!M121=0),0,IF($F121=Lists!$G$2,('Exp Database'!M121/'Exp with units conversion'!$H121)*'Exp with units conversion'!$G121,'Exp Database'!M121*'Exp with units conversion'!$G121))</f>
        <v>0</v>
      </c>
      <c r="O121" s="229">
        <f>IF(OR('Exp Database'!N121=Lists!$G$2,'Exp Database'!N121=Lists!$G$3,'Exp Database'!N121=0),0,IF($F121=Lists!$G$2,('Exp Database'!N121/'Exp with units conversion'!$H121)*'Exp with units conversion'!$G121,'Exp Database'!N121*'Exp with units conversion'!$G121))</f>
        <v>0</v>
      </c>
      <c r="P121" s="229">
        <f>IF(OR('Exp Database'!O121=Lists!$G$2,'Exp Database'!O121=Lists!$G$3,'Exp Database'!O121=0),0,IF($F121=Lists!$G$2,('Exp Database'!O121/'Exp with units conversion'!$H121)*'Exp with units conversion'!$G121,'Exp Database'!O121*'Exp with units conversion'!$G121))</f>
        <v>0</v>
      </c>
      <c r="Q121" s="229">
        <f>IF(OR('Exp Database'!P121=Lists!$G$2,'Exp Database'!P121=Lists!$G$3,'Exp Database'!P121=0),0,IF($F121=Lists!$G$2,('Exp Database'!P121/'Exp with units conversion'!$H121)*'Exp with units conversion'!$G121,'Exp Database'!P121*'Exp with units conversion'!$G121))</f>
        <v>0</v>
      </c>
      <c r="R121" s="229">
        <f>IF(OR('Exp Database'!Q121=Lists!$G$2,'Exp Database'!Q121=Lists!$G$3,'Exp Database'!Q121=0),0,IF($F121=Lists!$G$2,('Exp Database'!Q121/'Exp with units conversion'!$H121)*'Exp with units conversion'!$G121,'Exp Database'!Q121*'Exp with units conversion'!$G121))</f>
        <v>0</v>
      </c>
      <c r="S121" s="229">
        <f>IF(OR('Exp Database'!R121=Lists!$G$2,'Exp Database'!R121=Lists!$G$3,'Exp Database'!R121=0),0,IF($F121=Lists!$G$2,('Exp Database'!R121/'Exp with units conversion'!$H121)*'Exp with units conversion'!$G121,'Exp Database'!R121*'Exp with units conversion'!$G121))</f>
        <v>0</v>
      </c>
      <c r="T121" s="229">
        <f>IF(OR('Exp Database'!S121=Lists!$G$2,'Exp Database'!S121=Lists!$G$3,'Exp Database'!S121=0),0,IF($F121=Lists!$G$2,('Exp Database'!S121/'Exp with units conversion'!$H121)*'Exp with units conversion'!$G121,'Exp Database'!S121*'Exp with units conversion'!$G121))</f>
        <v>0</v>
      </c>
      <c r="U121" s="229">
        <f>IF(OR('Exp Database'!T121=Lists!$G$2,'Exp Database'!T121=Lists!$G$3,'Exp Database'!T121=0),0,IF($F121=Lists!$G$2,('Exp Database'!T121/'Exp with units conversion'!$H121)*'Exp with units conversion'!$G121,'Exp Database'!T121*'Exp with units conversion'!$G121))</f>
        <v>0</v>
      </c>
      <c r="V121" s="229">
        <f>IF(OR('Exp Database'!U121=Lists!$G$2,'Exp Database'!U121=Lists!$G$3,'Exp Database'!U121=0),0,IF($F121=Lists!$G$2,('Exp Database'!U121/'Exp with units conversion'!$H121)*'Exp with units conversion'!$G121,'Exp Database'!U121*'Exp with units conversion'!$G121))</f>
        <v>0</v>
      </c>
      <c r="W121" s="229">
        <f>IF(OR('Exp Database'!V121=Lists!$G$2,'Exp Database'!V121=Lists!$G$3,'Exp Database'!V121=0),0,IF($F121=Lists!$G$2,('Exp Database'!V121/'Exp with units conversion'!$H121)*'Exp with units conversion'!$G121,'Exp Database'!V121*'Exp with units conversion'!$G121))</f>
        <v>0</v>
      </c>
      <c r="X121" s="229">
        <f>IF(OR('Exp Database'!W121=Lists!$G$2,'Exp Database'!W121=Lists!$G$3,'Exp Database'!W121=0),0,IF($F121=Lists!$G$2,('Exp Database'!W121/'Exp with units conversion'!$H121)*'Exp with units conversion'!$G121,'Exp Database'!W121*'Exp with units conversion'!$G121))</f>
        <v>0</v>
      </c>
      <c r="Y121" s="229">
        <f>IF(OR('Exp Database'!X121=Lists!$G$2,'Exp Database'!X121=Lists!$G$3,'Exp Database'!X121=0),0,IF($F121=Lists!$G$2,('Exp Database'!X121/'Exp with units conversion'!$H121)*'Exp with units conversion'!$G121,'Exp Database'!X121*'Exp with units conversion'!$G121))</f>
        <v>0</v>
      </c>
      <c r="Z121" s="229">
        <f>IF(OR('Exp Database'!Y121=Lists!$G$2,'Exp Database'!Y121=Lists!$G$3,'Exp Database'!Y121=0),0,IF($F121=Lists!$G$2,('Exp Database'!Y121/'Exp with units conversion'!$H121)*'Exp with units conversion'!$G121,'Exp Database'!Y121*'Exp with units conversion'!$G121))</f>
        <v>0</v>
      </c>
      <c r="AA121" s="229">
        <f>IF(OR('Exp Database'!Z121=Lists!$G$2,'Exp Database'!Z121=Lists!$G$3,'Exp Database'!Z121=0),0,IF($F121=Lists!$G$2,('Exp Database'!Z121/'Exp with units conversion'!$H121)*'Exp with units conversion'!$G121,'Exp Database'!Z121*'Exp with units conversion'!$G121))</f>
        <v>0</v>
      </c>
      <c r="AB121" s="229">
        <f>IF(OR('Exp Database'!AA121=Lists!$G$2,'Exp Database'!AA121=Lists!$G$3,'Exp Database'!AA121=0),0,IF($F121=Lists!$G$2,('Exp Database'!AA121/'Exp with units conversion'!$H121)*'Exp with units conversion'!$G121,'Exp Database'!AA121*'Exp with units conversion'!$G121))</f>
        <v>0</v>
      </c>
      <c r="AC121" s="229">
        <f>IF(OR('Exp Database'!AB121=Lists!$G$2,'Exp Database'!AB121=Lists!$G$3,'Exp Database'!AB121=0),0,IF($F121=Lists!$G$2,('Exp Database'!AB121/'Exp with units conversion'!$H121)*'Exp with units conversion'!$G121,'Exp Database'!AB121*'Exp with units conversion'!$G121))</f>
        <v>0</v>
      </c>
      <c r="AD121" s="229">
        <f>IF(OR('Exp Database'!AC121=Lists!$G$2,'Exp Database'!AC121=Lists!$G$3,'Exp Database'!AC121=0),0,IF($F121=Lists!$G$2,('Exp Database'!AC121/'Exp with units conversion'!$H121)*'Exp with units conversion'!$G121,'Exp Database'!AC121*'Exp with units conversion'!$G121))</f>
        <v>0</v>
      </c>
      <c r="AE121" s="229">
        <f>IF(OR('Exp Database'!AD121=Lists!$G$2,'Exp Database'!AD121=Lists!$G$3,'Exp Database'!AD121=0),0,IF($F121=Lists!$G$2,('Exp Database'!AD121/'Exp with units conversion'!$H121)*'Exp with units conversion'!$G121,'Exp Database'!AD121*'Exp with units conversion'!$G121))</f>
        <v>0</v>
      </c>
      <c r="AG121">
        <f t="shared" si="6"/>
        <v>1</v>
      </c>
      <c r="AH121" s="229">
        <f t="shared" si="7"/>
        <v>1</v>
      </c>
      <c r="AI121" s="229">
        <f t="shared" si="8"/>
        <v>1</v>
      </c>
      <c r="AJ121" s="229">
        <f t="shared" si="9"/>
        <v>1</v>
      </c>
    </row>
    <row r="122" spans="2:36" ht="15.75" thickBot="1" x14ac:dyDescent="0.3">
      <c r="B122" t="e">
        <f t="shared" si="5"/>
        <v>#REF!</v>
      </c>
      <c r="C122" s="169" t="e">
        <f>'Exp Database'!C122</f>
        <v>#REF!</v>
      </c>
      <c r="D122" s="169">
        <f>'Exp Database'!D122</f>
        <v>2017</v>
      </c>
      <c r="E122" s="169" t="e">
        <f>'Exp Database'!E122</f>
        <v>#REF!</v>
      </c>
      <c r="F122" s="169" t="e">
        <f>'Exp Database'!F122</f>
        <v>#REF!</v>
      </c>
      <c r="G122" s="169" t="e">
        <f>IF('Exp Database'!G122="Units ( x 1)",1,IF('Exp Database'!G122="Thousands (x 1,000)",1000,IF('Exp Database'!G122="Millions (x 1,000,000)",1000000,)))</f>
        <v>#REF!</v>
      </c>
      <c r="H122" s="170" t="e">
        <f>IF('Exp Database'!H122&gt;0,'Exp Database'!H122,'Exp Database'!J122)</f>
        <v>#REF!</v>
      </c>
      <c r="I122" s="170" t="e">
        <f>'Exp Database'!H122</f>
        <v>#REF!</v>
      </c>
      <c r="J122" s="169" t="e">
        <f>'Exp Database'!I122</f>
        <v>#REF!</v>
      </c>
      <c r="K122" s="170" t="e">
        <f>'Exp Database'!J122</f>
        <v>#REF!</v>
      </c>
      <c r="L122" s="267">
        <f>'Exp Database'!K122</f>
        <v>0</v>
      </c>
      <c r="M122" s="229">
        <f>'Exp Database'!L122</f>
        <v>0</v>
      </c>
      <c r="N122" s="229">
        <f>IF(OR('Exp Database'!M122=Lists!$G$2,'Exp Database'!M122=Lists!$G$3,'Exp Database'!M122=0),0,IF($F122=Lists!$G$2,('Exp Database'!M122/'Exp with units conversion'!$H122)*'Exp with units conversion'!$G122,'Exp Database'!M122*'Exp with units conversion'!$G122))</f>
        <v>0</v>
      </c>
      <c r="O122" s="229">
        <f>IF(OR('Exp Database'!N122=Lists!$G$2,'Exp Database'!N122=Lists!$G$3,'Exp Database'!N122=0),0,IF($F122=Lists!$G$2,('Exp Database'!N122/'Exp with units conversion'!$H122)*'Exp with units conversion'!$G122,'Exp Database'!N122*'Exp with units conversion'!$G122))</f>
        <v>0</v>
      </c>
      <c r="P122" s="229">
        <f>IF(OR('Exp Database'!O122=Lists!$G$2,'Exp Database'!O122=Lists!$G$3,'Exp Database'!O122=0),0,IF($F122=Lists!$G$2,('Exp Database'!O122/'Exp with units conversion'!$H122)*'Exp with units conversion'!$G122,'Exp Database'!O122*'Exp with units conversion'!$G122))</f>
        <v>0</v>
      </c>
      <c r="Q122" s="229">
        <f>IF(OR('Exp Database'!P122=Lists!$G$2,'Exp Database'!P122=Lists!$G$3,'Exp Database'!P122=0),0,IF($F122=Lists!$G$2,('Exp Database'!P122/'Exp with units conversion'!$H122)*'Exp with units conversion'!$G122,'Exp Database'!P122*'Exp with units conversion'!$G122))</f>
        <v>0</v>
      </c>
      <c r="R122" s="229">
        <f>IF(OR('Exp Database'!Q122=Lists!$G$2,'Exp Database'!Q122=Lists!$G$3,'Exp Database'!Q122=0),0,IF($F122=Lists!$G$2,('Exp Database'!Q122/'Exp with units conversion'!$H122)*'Exp with units conversion'!$G122,'Exp Database'!Q122*'Exp with units conversion'!$G122))</f>
        <v>0</v>
      </c>
      <c r="S122" s="229">
        <f>IF(OR('Exp Database'!R122=Lists!$G$2,'Exp Database'!R122=Lists!$G$3,'Exp Database'!R122=0),0,IF($F122=Lists!$G$2,('Exp Database'!R122/'Exp with units conversion'!$H122)*'Exp with units conversion'!$G122,'Exp Database'!R122*'Exp with units conversion'!$G122))</f>
        <v>0</v>
      </c>
      <c r="T122" s="229">
        <f>IF(OR('Exp Database'!S122=Lists!$G$2,'Exp Database'!S122=Lists!$G$3,'Exp Database'!S122=0),0,IF($F122=Lists!$G$2,('Exp Database'!S122/'Exp with units conversion'!$H122)*'Exp with units conversion'!$G122,'Exp Database'!S122*'Exp with units conversion'!$G122))</f>
        <v>0</v>
      </c>
      <c r="U122" s="229">
        <f>IF(OR('Exp Database'!T122=Lists!$G$2,'Exp Database'!T122=Lists!$G$3,'Exp Database'!T122=0),0,IF($F122=Lists!$G$2,('Exp Database'!T122/'Exp with units conversion'!$H122)*'Exp with units conversion'!$G122,'Exp Database'!T122*'Exp with units conversion'!$G122))</f>
        <v>0</v>
      </c>
      <c r="V122" s="229">
        <f>IF(OR('Exp Database'!U122=Lists!$G$2,'Exp Database'!U122=Lists!$G$3,'Exp Database'!U122=0),0,IF($F122=Lists!$G$2,('Exp Database'!U122/'Exp with units conversion'!$H122)*'Exp with units conversion'!$G122,'Exp Database'!U122*'Exp with units conversion'!$G122))</f>
        <v>0</v>
      </c>
      <c r="W122" s="229">
        <f>IF(OR('Exp Database'!V122=Lists!$G$2,'Exp Database'!V122=Lists!$G$3,'Exp Database'!V122=0),0,IF($F122=Lists!$G$2,('Exp Database'!V122/'Exp with units conversion'!$H122)*'Exp with units conversion'!$G122,'Exp Database'!V122*'Exp with units conversion'!$G122))</f>
        <v>0</v>
      </c>
      <c r="X122" s="229">
        <f>IF(OR('Exp Database'!W122=Lists!$G$2,'Exp Database'!W122=Lists!$G$3,'Exp Database'!W122=0),0,IF($F122=Lists!$G$2,('Exp Database'!W122/'Exp with units conversion'!$H122)*'Exp with units conversion'!$G122,'Exp Database'!W122*'Exp with units conversion'!$G122))</f>
        <v>0</v>
      </c>
      <c r="Y122" s="229">
        <f>IF(OR('Exp Database'!X122=Lists!$G$2,'Exp Database'!X122=Lists!$G$3,'Exp Database'!X122=0),0,IF($F122=Lists!$G$2,('Exp Database'!X122/'Exp with units conversion'!$H122)*'Exp with units conversion'!$G122,'Exp Database'!X122*'Exp with units conversion'!$G122))</f>
        <v>0</v>
      </c>
      <c r="Z122" s="229">
        <f>IF(OR('Exp Database'!Y122=Lists!$G$2,'Exp Database'!Y122=Lists!$G$3,'Exp Database'!Y122=0),0,IF($F122=Lists!$G$2,('Exp Database'!Y122/'Exp with units conversion'!$H122)*'Exp with units conversion'!$G122,'Exp Database'!Y122*'Exp with units conversion'!$G122))</f>
        <v>0</v>
      </c>
      <c r="AA122" s="229">
        <f>IF(OR('Exp Database'!Z122=Lists!$G$2,'Exp Database'!Z122=Lists!$G$3,'Exp Database'!Z122=0),0,IF($F122=Lists!$G$2,('Exp Database'!Z122/'Exp with units conversion'!$H122)*'Exp with units conversion'!$G122,'Exp Database'!Z122*'Exp with units conversion'!$G122))</f>
        <v>0</v>
      </c>
      <c r="AB122" s="229">
        <f>IF(OR('Exp Database'!AA122=Lists!$G$2,'Exp Database'!AA122=Lists!$G$3,'Exp Database'!AA122=0),0,IF($F122=Lists!$G$2,('Exp Database'!AA122/'Exp with units conversion'!$H122)*'Exp with units conversion'!$G122,'Exp Database'!AA122*'Exp with units conversion'!$G122))</f>
        <v>0</v>
      </c>
      <c r="AC122" s="229">
        <f>IF(OR('Exp Database'!AB122=Lists!$G$2,'Exp Database'!AB122=Lists!$G$3,'Exp Database'!AB122=0),0,IF($F122=Lists!$G$2,('Exp Database'!AB122/'Exp with units conversion'!$H122)*'Exp with units conversion'!$G122,'Exp Database'!AB122*'Exp with units conversion'!$G122))</f>
        <v>0</v>
      </c>
      <c r="AD122" s="229">
        <f>IF(OR('Exp Database'!AC122=Lists!$G$2,'Exp Database'!AC122=Lists!$G$3,'Exp Database'!AC122=0),0,IF($F122=Lists!$G$2,('Exp Database'!AC122/'Exp with units conversion'!$H122)*'Exp with units conversion'!$G122,'Exp Database'!AC122*'Exp with units conversion'!$G122))</f>
        <v>0</v>
      </c>
      <c r="AE122" s="229">
        <f>IF(OR('Exp Database'!AD122=Lists!$G$2,'Exp Database'!AD122=Lists!$G$3,'Exp Database'!AD122=0),0,IF($F122=Lists!$G$2,('Exp Database'!AD122/'Exp with units conversion'!$H122)*'Exp with units conversion'!$G122,'Exp Database'!AD122*'Exp with units conversion'!$G122))</f>
        <v>0</v>
      </c>
      <c r="AG122">
        <f t="shared" si="6"/>
        <v>1</v>
      </c>
      <c r="AH122" s="229">
        <f t="shared" si="7"/>
        <v>1</v>
      </c>
      <c r="AI122" s="229">
        <f t="shared" si="8"/>
        <v>1</v>
      </c>
      <c r="AJ122" s="229">
        <f t="shared" si="9"/>
        <v>1</v>
      </c>
    </row>
    <row r="123" spans="2:36" ht="15.75" thickBot="1" x14ac:dyDescent="0.3">
      <c r="B123" t="e">
        <f t="shared" si="5"/>
        <v>#REF!</v>
      </c>
      <c r="C123" s="169" t="e">
        <f>'Exp Database'!C123</f>
        <v>#REF!</v>
      </c>
      <c r="D123" s="169">
        <f>'Exp Database'!D123</f>
        <v>2017</v>
      </c>
      <c r="E123" s="169" t="e">
        <f>'Exp Database'!E123</f>
        <v>#REF!</v>
      </c>
      <c r="F123" s="169" t="e">
        <f>'Exp Database'!F123</f>
        <v>#REF!</v>
      </c>
      <c r="G123" s="169" t="e">
        <f>IF('Exp Database'!G123="Units ( x 1)",1,IF('Exp Database'!G123="Thousands (x 1,000)",1000,IF('Exp Database'!G123="Millions (x 1,000,000)",1000000,)))</f>
        <v>#REF!</v>
      </c>
      <c r="H123" s="170" t="e">
        <f>IF('Exp Database'!H123&gt;0,'Exp Database'!H123,'Exp Database'!J123)</f>
        <v>#REF!</v>
      </c>
      <c r="I123" s="170" t="e">
        <f>'Exp Database'!H123</f>
        <v>#REF!</v>
      </c>
      <c r="J123" s="169" t="e">
        <f>'Exp Database'!I123</f>
        <v>#REF!</v>
      </c>
      <c r="K123" s="170" t="e">
        <f>'Exp Database'!J123</f>
        <v>#REF!</v>
      </c>
      <c r="L123" s="267">
        <f>'Exp Database'!K123</f>
        <v>0</v>
      </c>
      <c r="M123" s="229">
        <f>'Exp Database'!L123</f>
        <v>0</v>
      </c>
      <c r="N123" s="229">
        <f>IF(OR('Exp Database'!M123=Lists!$G$2,'Exp Database'!M123=Lists!$G$3,'Exp Database'!M123=0),0,IF($F123=Lists!$G$2,('Exp Database'!M123/'Exp with units conversion'!$H123)*'Exp with units conversion'!$G123,'Exp Database'!M123*'Exp with units conversion'!$G123))</f>
        <v>0</v>
      </c>
      <c r="O123" s="229">
        <f>IF(OR('Exp Database'!N123=Lists!$G$2,'Exp Database'!N123=Lists!$G$3,'Exp Database'!N123=0),0,IF($F123=Lists!$G$2,('Exp Database'!N123/'Exp with units conversion'!$H123)*'Exp with units conversion'!$G123,'Exp Database'!N123*'Exp with units conversion'!$G123))</f>
        <v>0</v>
      </c>
      <c r="P123" s="229">
        <f>IF(OR('Exp Database'!O123=Lists!$G$2,'Exp Database'!O123=Lists!$G$3,'Exp Database'!O123=0),0,IF($F123=Lists!$G$2,('Exp Database'!O123/'Exp with units conversion'!$H123)*'Exp with units conversion'!$G123,'Exp Database'!O123*'Exp with units conversion'!$G123))</f>
        <v>0</v>
      </c>
      <c r="Q123" s="229">
        <f>IF(OR('Exp Database'!P123=Lists!$G$2,'Exp Database'!P123=Lists!$G$3,'Exp Database'!P123=0),0,IF($F123=Lists!$G$2,('Exp Database'!P123/'Exp with units conversion'!$H123)*'Exp with units conversion'!$G123,'Exp Database'!P123*'Exp with units conversion'!$G123))</f>
        <v>0</v>
      </c>
      <c r="R123" s="229">
        <f>IF(OR('Exp Database'!Q123=Lists!$G$2,'Exp Database'!Q123=Lists!$G$3,'Exp Database'!Q123=0),0,IF($F123=Lists!$G$2,('Exp Database'!Q123/'Exp with units conversion'!$H123)*'Exp with units conversion'!$G123,'Exp Database'!Q123*'Exp with units conversion'!$G123))</f>
        <v>0</v>
      </c>
      <c r="S123" s="229">
        <f>IF(OR('Exp Database'!R123=Lists!$G$2,'Exp Database'!R123=Lists!$G$3,'Exp Database'!R123=0),0,IF($F123=Lists!$G$2,('Exp Database'!R123/'Exp with units conversion'!$H123)*'Exp with units conversion'!$G123,'Exp Database'!R123*'Exp with units conversion'!$G123))</f>
        <v>0</v>
      </c>
      <c r="T123" s="229">
        <f>IF(OR('Exp Database'!S123=Lists!$G$2,'Exp Database'!S123=Lists!$G$3,'Exp Database'!S123=0),0,IF($F123=Lists!$G$2,('Exp Database'!S123/'Exp with units conversion'!$H123)*'Exp with units conversion'!$G123,'Exp Database'!S123*'Exp with units conversion'!$G123))</f>
        <v>0</v>
      </c>
      <c r="U123" s="229">
        <f>IF(OR('Exp Database'!T123=Lists!$G$2,'Exp Database'!T123=Lists!$G$3,'Exp Database'!T123=0),0,IF($F123=Lists!$G$2,('Exp Database'!T123/'Exp with units conversion'!$H123)*'Exp with units conversion'!$G123,'Exp Database'!T123*'Exp with units conversion'!$G123))</f>
        <v>0</v>
      </c>
      <c r="V123" s="229">
        <f>IF(OR('Exp Database'!U123=Lists!$G$2,'Exp Database'!U123=Lists!$G$3,'Exp Database'!U123=0),0,IF($F123=Lists!$G$2,('Exp Database'!U123/'Exp with units conversion'!$H123)*'Exp with units conversion'!$G123,'Exp Database'!U123*'Exp with units conversion'!$G123))</f>
        <v>0</v>
      </c>
      <c r="W123" s="229">
        <f>IF(OR('Exp Database'!V123=Lists!$G$2,'Exp Database'!V123=Lists!$G$3,'Exp Database'!V123=0),0,IF($F123=Lists!$G$2,('Exp Database'!V123/'Exp with units conversion'!$H123)*'Exp with units conversion'!$G123,'Exp Database'!V123*'Exp with units conversion'!$G123))</f>
        <v>0</v>
      </c>
      <c r="X123" s="229">
        <f>IF(OR('Exp Database'!W123=Lists!$G$2,'Exp Database'!W123=Lists!$G$3,'Exp Database'!W123=0),0,IF($F123=Lists!$G$2,('Exp Database'!W123/'Exp with units conversion'!$H123)*'Exp with units conversion'!$G123,'Exp Database'!W123*'Exp with units conversion'!$G123))</f>
        <v>0</v>
      </c>
      <c r="Y123" s="229">
        <f>IF(OR('Exp Database'!X123=Lists!$G$2,'Exp Database'!X123=Lists!$G$3,'Exp Database'!X123=0),0,IF($F123=Lists!$G$2,('Exp Database'!X123/'Exp with units conversion'!$H123)*'Exp with units conversion'!$G123,'Exp Database'!X123*'Exp with units conversion'!$G123))</f>
        <v>0</v>
      </c>
      <c r="Z123" s="229">
        <f>IF(OR('Exp Database'!Y123=Lists!$G$2,'Exp Database'!Y123=Lists!$G$3,'Exp Database'!Y123=0),0,IF($F123=Lists!$G$2,('Exp Database'!Y123/'Exp with units conversion'!$H123)*'Exp with units conversion'!$G123,'Exp Database'!Y123*'Exp with units conversion'!$G123))</f>
        <v>0</v>
      </c>
      <c r="AA123" s="229">
        <f>IF(OR('Exp Database'!Z123=Lists!$G$2,'Exp Database'!Z123=Lists!$G$3,'Exp Database'!Z123=0),0,IF($F123=Lists!$G$2,('Exp Database'!Z123/'Exp with units conversion'!$H123)*'Exp with units conversion'!$G123,'Exp Database'!Z123*'Exp with units conversion'!$G123))</f>
        <v>0</v>
      </c>
      <c r="AB123" s="229">
        <f>IF(OR('Exp Database'!AA123=Lists!$G$2,'Exp Database'!AA123=Lists!$G$3,'Exp Database'!AA123=0),0,IF($F123=Lists!$G$2,('Exp Database'!AA123/'Exp with units conversion'!$H123)*'Exp with units conversion'!$G123,'Exp Database'!AA123*'Exp with units conversion'!$G123))</f>
        <v>0</v>
      </c>
      <c r="AC123" s="229">
        <f>IF(OR('Exp Database'!AB123=Lists!$G$2,'Exp Database'!AB123=Lists!$G$3,'Exp Database'!AB123=0),0,IF($F123=Lists!$G$2,('Exp Database'!AB123/'Exp with units conversion'!$H123)*'Exp with units conversion'!$G123,'Exp Database'!AB123*'Exp with units conversion'!$G123))</f>
        <v>0</v>
      </c>
      <c r="AD123" s="229">
        <f>IF(OR('Exp Database'!AC123=Lists!$G$2,'Exp Database'!AC123=Lists!$G$3,'Exp Database'!AC123=0),0,IF($F123=Lists!$G$2,('Exp Database'!AC123/'Exp with units conversion'!$H123)*'Exp with units conversion'!$G123,'Exp Database'!AC123*'Exp with units conversion'!$G123))</f>
        <v>0</v>
      </c>
      <c r="AE123" s="229">
        <f>IF(OR('Exp Database'!AD123=Lists!$G$2,'Exp Database'!AD123=Lists!$G$3,'Exp Database'!AD123=0),0,IF($F123=Lists!$G$2,('Exp Database'!AD123/'Exp with units conversion'!$H123)*'Exp with units conversion'!$G123,'Exp Database'!AD123*'Exp with units conversion'!$G123))</f>
        <v>0</v>
      </c>
      <c r="AG123">
        <f t="shared" si="6"/>
        <v>1</v>
      </c>
      <c r="AH123" s="229">
        <f t="shared" si="7"/>
        <v>1</v>
      </c>
      <c r="AI123" s="229">
        <f t="shared" si="8"/>
        <v>1</v>
      </c>
      <c r="AJ123" s="229">
        <f t="shared" si="9"/>
        <v>1</v>
      </c>
    </row>
    <row r="124" spans="2:36" ht="15.75" thickBot="1" x14ac:dyDescent="0.3">
      <c r="B124" t="e">
        <f t="shared" si="5"/>
        <v>#REF!</v>
      </c>
      <c r="C124" s="169" t="e">
        <f>'Exp Database'!C124</f>
        <v>#REF!</v>
      </c>
      <c r="D124" s="169">
        <f>'Exp Database'!D124</f>
        <v>2017</v>
      </c>
      <c r="E124" s="169" t="e">
        <f>'Exp Database'!E124</f>
        <v>#REF!</v>
      </c>
      <c r="F124" s="169" t="e">
        <f>'Exp Database'!F124</f>
        <v>#REF!</v>
      </c>
      <c r="G124" s="169" t="e">
        <f>IF('Exp Database'!G124="Units ( x 1)",1,IF('Exp Database'!G124="Thousands (x 1,000)",1000,IF('Exp Database'!G124="Millions (x 1,000,000)",1000000,)))</f>
        <v>#REF!</v>
      </c>
      <c r="H124" s="170" t="e">
        <f>IF('Exp Database'!H124&gt;0,'Exp Database'!H124,'Exp Database'!J124)</f>
        <v>#REF!</v>
      </c>
      <c r="I124" s="170" t="e">
        <f>'Exp Database'!H124</f>
        <v>#REF!</v>
      </c>
      <c r="J124" s="169" t="e">
        <f>'Exp Database'!I124</f>
        <v>#REF!</v>
      </c>
      <c r="K124" s="170" t="e">
        <f>'Exp Database'!J124</f>
        <v>#REF!</v>
      </c>
      <c r="L124" s="267">
        <f>'Exp Database'!K124</f>
        <v>0</v>
      </c>
      <c r="M124" s="229">
        <f>'Exp Database'!L124</f>
        <v>0</v>
      </c>
      <c r="N124" s="229">
        <f>IF(OR('Exp Database'!M124=Lists!$G$2,'Exp Database'!M124=Lists!$G$3,'Exp Database'!M124=0),0,IF($F124=Lists!$G$2,('Exp Database'!M124/'Exp with units conversion'!$H124)*'Exp with units conversion'!$G124,'Exp Database'!M124*'Exp with units conversion'!$G124))</f>
        <v>0</v>
      </c>
      <c r="O124" s="229">
        <f>IF(OR('Exp Database'!N124=Lists!$G$2,'Exp Database'!N124=Lists!$G$3,'Exp Database'!N124=0),0,IF($F124=Lists!$G$2,('Exp Database'!N124/'Exp with units conversion'!$H124)*'Exp with units conversion'!$G124,'Exp Database'!N124*'Exp with units conversion'!$G124))</f>
        <v>0</v>
      </c>
      <c r="P124" s="229">
        <f>IF(OR('Exp Database'!O124=Lists!$G$2,'Exp Database'!O124=Lists!$G$3,'Exp Database'!O124=0),0,IF($F124=Lists!$G$2,('Exp Database'!O124/'Exp with units conversion'!$H124)*'Exp with units conversion'!$G124,'Exp Database'!O124*'Exp with units conversion'!$G124))</f>
        <v>0</v>
      </c>
      <c r="Q124" s="229">
        <f>IF(OR('Exp Database'!P124=Lists!$G$2,'Exp Database'!P124=Lists!$G$3,'Exp Database'!P124=0),0,IF($F124=Lists!$G$2,('Exp Database'!P124/'Exp with units conversion'!$H124)*'Exp with units conversion'!$G124,'Exp Database'!P124*'Exp with units conversion'!$G124))</f>
        <v>0</v>
      </c>
      <c r="R124" s="229">
        <f>IF(OR('Exp Database'!Q124=Lists!$G$2,'Exp Database'!Q124=Lists!$G$3,'Exp Database'!Q124=0),0,IF($F124=Lists!$G$2,('Exp Database'!Q124/'Exp with units conversion'!$H124)*'Exp with units conversion'!$G124,'Exp Database'!Q124*'Exp with units conversion'!$G124))</f>
        <v>0</v>
      </c>
      <c r="S124" s="229">
        <f>IF(OR('Exp Database'!R124=Lists!$G$2,'Exp Database'!R124=Lists!$G$3,'Exp Database'!R124=0),0,IF($F124=Lists!$G$2,('Exp Database'!R124/'Exp with units conversion'!$H124)*'Exp with units conversion'!$G124,'Exp Database'!R124*'Exp with units conversion'!$G124))</f>
        <v>0</v>
      </c>
      <c r="T124" s="229">
        <f>IF(OR('Exp Database'!S124=Lists!$G$2,'Exp Database'!S124=Lists!$G$3,'Exp Database'!S124=0),0,IF($F124=Lists!$G$2,('Exp Database'!S124/'Exp with units conversion'!$H124)*'Exp with units conversion'!$G124,'Exp Database'!S124*'Exp with units conversion'!$G124))</f>
        <v>0</v>
      </c>
      <c r="U124" s="229">
        <f>IF(OR('Exp Database'!T124=Lists!$G$2,'Exp Database'!T124=Lists!$G$3,'Exp Database'!T124=0),0,IF($F124=Lists!$G$2,('Exp Database'!T124/'Exp with units conversion'!$H124)*'Exp with units conversion'!$G124,'Exp Database'!T124*'Exp with units conversion'!$G124))</f>
        <v>0</v>
      </c>
      <c r="V124" s="229">
        <f>IF(OR('Exp Database'!U124=Lists!$G$2,'Exp Database'!U124=Lists!$G$3,'Exp Database'!U124=0),0,IF($F124=Lists!$G$2,('Exp Database'!U124/'Exp with units conversion'!$H124)*'Exp with units conversion'!$G124,'Exp Database'!U124*'Exp with units conversion'!$G124))</f>
        <v>0</v>
      </c>
      <c r="W124" s="229">
        <f>IF(OR('Exp Database'!V124=Lists!$G$2,'Exp Database'!V124=Lists!$G$3,'Exp Database'!V124=0),0,IF($F124=Lists!$G$2,('Exp Database'!V124/'Exp with units conversion'!$H124)*'Exp with units conversion'!$G124,'Exp Database'!V124*'Exp with units conversion'!$G124))</f>
        <v>0</v>
      </c>
      <c r="X124" s="229">
        <f>IF(OR('Exp Database'!W124=Lists!$G$2,'Exp Database'!W124=Lists!$G$3,'Exp Database'!W124=0),0,IF($F124=Lists!$G$2,('Exp Database'!W124/'Exp with units conversion'!$H124)*'Exp with units conversion'!$G124,'Exp Database'!W124*'Exp with units conversion'!$G124))</f>
        <v>0</v>
      </c>
      <c r="Y124" s="229">
        <f>IF(OR('Exp Database'!X124=Lists!$G$2,'Exp Database'!X124=Lists!$G$3,'Exp Database'!X124=0),0,IF($F124=Lists!$G$2,('Exp Database'!X124/'Exp with units conversion'!$H124)*'Exp with units conversion'!$G124,'Exp Database'!X124*'Exp with units conversion'!$G124))</f>
        <v>0</v>
      </c>
      <c r="Z124" s="229">
        <f>IF(OR('Exp Database'!Y124=Lists!$G$2,'Exp Database'!Y124=Lists!$G$3,'Exp Database'!Y124=0),0,IF($F124=Lists!$G$2,('Exp Database'!Y124/'Exp with units conversion'!$H124)*'Exp with units conversion'!$G124,'Exp Database'!Y124*'Exp with units conversion'!$G124))</f>
        <v>0</v>
      </c>
      <c r="AA124" s="229">
        <f>IF(OR('Exp Database'!Z124=Lists!$G$2,'Exp Database'!Z124=Lists!$G$3,'Exp Database'!Z124=0),0,IF($F124=Lists!$G$2,('Exp Database'!Z124/'Exp with units conversion'!$H124)*'Exp with units conversion'!$G124,'Exp Database'!Z124*'Exp with units conversion'!$G124))</f>
        <v>0</v>
      </c>
      <c r="AB124" s="229">
        <f>IF(OR('Exp Database'!AA124=Lists!$G$2,'Exp Database'!AA124=Lists!$G$3,'Exp Database'!AA124=0),0,IF($F124=Lists!$G$2,('Exp Database'!AA124/'Exp with units conversion'!$H124)*'Exp with units conversion'!$G124,'Exp Database'!AA124*'Exp with units conversion'!$G124))</f>
        <v>0</v>
      </c>
      <c r="AC124" s="229">
        <f>IF(OR('Exp Database'!AB124=Lists!$G$2,'Exp Database'!AB124=Lists!$G$3,'Exp Database'!AB124=0),0,IF($F124=Lists!$G$2,('Exp Database'!AB124/'Exp with units conversion'!$H124)*'Exp with units conversion'!$G124,'Exp Database'!AB124*'Exp with units conversion'!$G124))</f>
        <v>0</v>
      </c>
      <c r="AD124" s="229">
        <f>IF(OR('Exp Database'!AC124=Lists!$G$2,'Exp Database'!AC124=Lists!$G$3,'Exp Database'!AC124=0),0,IF($F124=Lists!$G$2,('Exp Database'!AC124/'Exp with units conversion'!$H124)*'Exp with units conversion'!$G124,'Exp Database'!AC124*'Exp with units conversion'!$G124))</f>
        <v>0</v>
      </c>
      <c r="AE124" s="229">
        <f>IF(OR('Exp Database'!AD124=Lists!$G$2,'Exp Database'!AD124=Lists!$G$3,'Exp Database'!AD124=0),0,IF($F124=Lists!$G$2,('Exp Database'!AD124/'Exp with units conversion'!$H124)*'Exp with units conversion'!$G124,'Exp Database'!AD124*'Exp with units conversion'!$G124))</f>
        <v>0</v>
      </c>
      <c r="AG124">
        <f t="shared" si="6"/>
        <v>1</v>
      </c>
      <c r="AH124" s="229">
        <f t="shared" si="7"/>
        <v>1</v>
      </c>
      <c r="AI124" s="229">
        <f t="shared" si="8"/>
        <v>1</v>
      </c>
      <c r="AJ124" s="229">
        <f t="shared" si="9"/>
        <v>1</v>
      </c>
    </row>
    <row r="125" spans="2:36" ht="15.75" thickBot="1" x14ac:dyDescent="0.3">
      <c r="B125" t="e">
        <f t="shared" si="5"/>
        <v>#REF!</v>
      </c>
      <c r="C125" s="169" t="e">
        <f>'Exp Database'!C125</f>
        <v>#REF!</v>
      </c>
      <c r="D125" s="169">
        <f>'Exp Database'!D125</f>
        <v>2017</v>
      </c>
      <c r="E125" s="169" t="e">
        <f>'Exp Database'!E125</f>
        <v>#REF!</v>
      </c>
      <c r="F125" s="169" t="e">
        <f>'Exp Database'!F125</f>
        <v>#REF!</v>
      </c>
      <c r="G125" s="169" t="e">
        <f>IF('Exp Database'!G125="Units ( x 1)",1,IF('Exp Database'!G125="Thousands (x 1,000)",1000,IF('Exp Database'!G125="Millions (x 1,000,000)",1000000,)))</f>
        <v>#REF!</v>
      </c>
      <c r="H125" s="170" t="e">
        <f>IF('Exp Database'!H125&gt;0,'Exp Database'!H125,'Exp Database'!J125)</f>
        <v>#REF!</v>
      </c>
      <c r="I125" s="170" t="e">
        <f>'Exp Database'!H125</f>
        <v>#REF!</v>
      </c>
      <c r="J125" s="169" t="e">
        <f>'Exp Database'!I125</f>
        <v>#REF!</v>
      </c>
      <c r="K125" s="170" t="e">
        <f>'Exp Database'!J125</f>
        <v>#REF!</v>
      </c>
      <c r="L125" s="267">
        <f>'Exp Database'!K125</f>
        <v>0</v>
      </c>
      <c r="M125" s="229">
        <f>'Exp Database'!L125</f>
        <v>0</v>
      </c>
      <c r="N125" s="229">
        <f>IF(OR('Exp Database'!M125=Lists!$G$2,'Exp Database'!M125=Lists!$G$3,'Exp Database'!M125=0),0,IF($F125=Lists!$G$2,('Exp Database'!M125/'Exp with units conversion'!$H125)*'Exp with units conversion'!$G125,'Exp Database'!M125*'Exp with units conversion'!$G125))</f>
        <v>0</v>
      </c>
      <c r="O125" s="229">
        <f>IF(OR('Exp Database'!N125=Lists!$G$2,'Exp Database'!N125=Lists!$G$3,'Exp Database'!N125=0),0,IF($F125=Lists!$G$2,('Exp Database'!N125/'Exp with units conversion'!$H125)*'Exp with units conversion'!$G125,'Exp Database'!N125*'Exp with units conversion'!$G125))</f>
        <v>0</v>
      </c>
      <c r="P125" s="229">
        <f>IF(OR('Exp Database'!O125=Lists!$G$2,'Exp Database'!O125=Lists!$G$3,'Exp Database'!O125=0),0,IF($F125=Lists!$G$2,('Exp Database'!O125/'Exp with units conversion'!$H125)*'Exp with units conversion'!$G125,'Exp Database'!O125*'Exp with units conversion'!$G125))</f>
        <v>0</v>
      </c>
      <c r="Q125" s="229">
        <f>IF(OR('Exp Database'!P125=Lists!$G$2,'Exp Database'!P125=Lists!$G$3,'Exp Database'!P125=0),0,IF($F125=Lists!$G$2,('Exp Database'!P125/'Exp with units conversion'!$H125)*'Exp with units conversion'!$G125,'Exp Database'!P125*'Exp with units conversion'!$G125))</f>
        <v>0</v>
      </c>
      <c r="R125" s="229">
        <f>IF(OR('Exp Database'!Q125=Lists!$G$2,'Exp Database'!Q125=Lists!$G$3,'Exp Database'!Q125=0),0,IF($F125=Lists!$G$2,('Exp Database'!Q125/'Exp with units conversion'!$H125)*'Exp with units conversion'!$G125,'Exp Database'!Q125*'Exp with units conversion'!$G125))</f>
        <v>0</v>
      </c>
      <c r="S125" s="229">
        <f>IF(OR('Exp Database'!R125=Lists!$G$2,'Exp Database'!R125=Lists!$G$3,'Exp Database'!R125=0),0,IF($F125=Lists!$G$2,('Exp Database'!R125/'Exp with units conversion'!$H125)*'Exp with units conversion'!$G125,'Exp Database'!R125*'Exp with units conversion'!$G125))</f>
        <v>0</v>
      </c>
      <c r="T125" s="229">
        <f>IF(OR('Exp Database'!S125=Lists!$G$2,'Exp Database'!S125=Lists!$G$3,'Exp Database'!S125=0),0,IF($F125=Lists!$G$2,('Exp Database'!S125/'Exp with units conversion'!$H125)*'Exp with units conversion'!$G125,'Exp Database'!S125*'Exp with units conversion'!$G125))</f>
        <v>0</v>
      </c>
      <c r="U125" s="229">
        <f>IF(OR('Exp Database'!T125=Lists!$G$2,'Exp Database'!T125=Lists!$G$3,'Exp Database'!T125=0),0,IF($F125=Lists!$G$2,('Exp Database'!T125/'Exp with units conversion'!$H125)*'Exp with units conversion'!$G125,'Exp Database'!T125*'Exp with units conversion'!$G125))</f>
        <v>0</v>
      </c>
      <c r="V125" s="229">
        <f>IF(OR('Exp Database'!U125=Lists!$G$2,'Exp Database'!U125=Lists!$G$3,'Exp Database'!U125=0),0,IF($F125=Lists!$G$2,('Exp Database'!U125/'Exp with units conversion'!$H125)*'Exp with units conversion'!$G125,'Exp Database'!U125*'Exp with units conversion'!$G125))</f>
        <v>0</v>
      </c>
      <c r="W125" s="229">
        <f>IF(OR('Exp Database'!V125=Lists!$G$2,'Exp Database'!V125=Lists!$G$3,'Exp Database'!V125=0),0,IF($F125=Lists!$G$2,('Exp Database'!V125/'Exp with units conversion'!$H125)*'Exp with units conversion'!$G125,'Exp Database'!V125*'Exp with units conversion'!$G125))</f>
        <v>0</v>
      </c>
      <c r="X125" s="229">
        <f>IF(OR('Exp Database'!W125=Lists!$G$2,'Exp Database'!W125=Lists!$G$3,'Exp Database'!W125=0),0,IF($F125=Lists!$G$2,('Exp Database'!W125/'Exp with units conversion'!$H125)*'Exp with units conversion'!$G125,'Exp Database'!W125*'Exp with units conversion'!$G125))</f>
        <v>0</v>
      </c>
      <c r="Y125" s="229">
        <f>IF(OR('Exp Database'!X125=Lists!$G$2,'Exp Database'!X125=Lists!$G$3,'Exp Database'!X125=0),0,IF($F125=Lists!$G$2,('Exp Database'!X125/'Exp with units conversion'!$H125)*'Exp with units conversion'!$G125,'Exp Database'!X125*'Exp with units conversion'!$G125))</f>
        <v>0</v>
      </c>
      <c r="Z125" s="229">
        <f>IF(OR('Exp Database'!Y125=Lists!$G$2,'Exp Database'!Y125=Lists!$G$3,'Exp Database'!Y125=0),0,IF($F125=Lists!$G$2,('Exp Database'!Y125/'Exp with units conversion'!$H125)*'Exp with units conversion'!$G125,'Exp Database'!Y125*'Exp with units conversion'!$G125))</f>
        <v>0</v>
      </c>
      <c r="AA125" s="229">
        <f>IF(OR('Exp Database'!Z125=Lists!$G$2,'Exp Database'!Z125=Lists!$G$3,'Exp Database'!Z125=0),0,IF($F125=Lists!$G$2,('Exp Database'!Z125/'Exp with units conversion'!$H125)*'Exp with units conversion'!$G125,'Exp Database'!Z125*'Exp with units conversion'!$G125))</f>
        <v>0</v>
      </c>
      <c r="AB125" s="229">
        <f>IF(OR('Exp Database'!AA125=Lists!$G$2,'Exp Database'!AA125=Lists!$G$3,'Exp Database'!AA125=0),0,IF($F125=Lists!$G$2,('Exp Database'!AA125/'Exp with units conversion'!$H125)*'Exp with units conversion'!$G125,'Exp Database'!AA125*'Exp with units conversion'!$G125))</f>
        <v>0</v>
      </c>
      <c r="AC125" s="229">
        <f>IF(OR('Exp Database'!AB125=Lists!$G$2,'Exp Database'!AB125=Lists!$G$3,'Exp Database'!AB125=0),0,IF($F125=Lists!$G$2,('Exp Database'!AB125/'Exp with units conversion'!$H125)*'Exp with units conversion'!$G125,'Exp Database'!AB125*'Exp with units conversion'!$G125))</f>
        <v>0</v>
      </c>
      <c r="AD125" s="229">
        <f>IF(OR('Exp Database'!AC125=Lists!$G$2,'Exp Database'!AC125=Lists!$G$3,'Exp Database'!AC125=0),0,IF($F125=Lists!$G$2,('Exp Database'!AC125/'Exp with units conversion'!$H125)*'Exp with units conversion'!$G125,'Exp Database'!AC125*'Exp with units conversion'!$G125))</f>
        <v>0</v>
      </c>
      <c r="AE125" s="229">
        <f>IF(OR('Exp Database'!AD125=Lists!$G$2,'Exp Database'!AD125=Lists!$G$3,'Exp Database'!AD125=0),0,IF($F125=Lists!$G$2,('Exp Database'!AD125/'Exp with units conversion'!$H125)*'Exp with units conversion'!$G125,'Exp Database'!AD125*'Exp with units conversion'!$G125))</f>
        <v>0</v>
      </c>
      <c r="AG125">
        <f t="shared" si="6"/>
        <v>1</v>
      </c>
      <c r="AH125" s="229">
        <f t="shared" si="7"/>
        <v>1</v>
      </c>
      <c r="AI125" s="229">
        <f t="shared" si="8"/>
        <v>1</v>
      </c>
      <c r="AJ125" s="229">
        <f t="shared" si="9"/>
        <v>1</v>
      </c>
    </row>
    <row r="126" spans="2:36" ht="15.75" thickBot="1" x14ac:dyDescent="0.3">
      <c r="B126" t="e">
        <f t="shared" si="5"/>
        <v>#REF!</v>
      </c>
      <c r="C126" s="169" t="e">
        <f>'Exp Database'!C126</f>
        <v>#REF!</v>
      </c>
      <c r="D126" s="169">
        <f>'Exp Database'!D126</f>
        <v>2017</v>
      </c>
      <c r="E126" s="169" t="e">
        <f>'Exp Database'!E126</f>
        <v>#REF!</v>
      </c>
      <c r="F126" s="169" t="e">
        <f>'Exp Database'!F126</f>
        <v>#REF!</v>
      </c>
      <c r="G126" s="169" t="e">
        <f>IF('Exp Database'!G126="Units ( x 1)",1,IF('Exp Database'!G126="Thousands (x 1,000)",1000,IF('Exp Database'!G126="Millions (x 1,000,000)",1000000,)))</f>
        <v>#REF!</v>
      </c>
      <c r="H126" s="170" t="e">
        <f>IF('Exp Database'!H126&gt;0,'Exp Database'!H126,'Exp Database'!J126)</f>
        <v>#REF!</v>
      </c>
      <c r="I126" s="170" t="e">
        <f>'Exp Database'!H126</f>
        <v>#REF!</v>
      </c>
      <c r="J126" s="169" t="e">
        <f>'Exp Database'!I126</f>
        <v>#REF!</v>
      </c>
      <c r="K126" s="170" t="e">
        <f>'Exp Database'!J126</f>
        <v>#REF!</v>
      </c>
      <c r="L126" s="267">
        <f>'Exp Database'!K126</f>
        <v>0</v>
      </c>
      <c r="M126" s="229">
        <f>'Exp Database'!L126</f>
        <v>0</v>
      </c>
      <c r="N126" s="229">
        <f>IF(OR('Exp Database'!M126=Lists!$G$2,'Exp Database'!M126=Lists!$G$3,'Exp Database'!M126=0),0,IF($F126=Lists!$G$2,('Exp Database'!M126/'Exp with units conversion'!$H126)*'Exp with units conversion'!$G126,'Exp Database'!M126*'Exp with units conversion'!$G126))</f>
        <v>0</v>
      </c>
      <c r="O126" s="229">
        <f>IF(OR('Exp Database'!N126=Lists!$G$2,'Exp Database'!N126=Lists!$G$3,'Exp Database'!N126=0),0,IF($F126=Lists!$G$2,('Exp Database'!N126/'Exp with units conversion'!$H126)*'Exp with units conversion'!$G126,'Exp Database'!N126*'Exp with units conversion'!$G126))</f>
        <v>0</v>
      </c>
      <c r="P126" s="229">
        <f>IF(OR('Exp Database'!O126=Lists!$G$2,'Exp Database'!O126=Lists!$G$3,'Exp Database'!O126=0),0,IF($F126=Lists!$G$2,('Exp Database'!O126/'Exp with units conversion'!$H126)*'Exp with units conversion'!$G126,'Exp Database'!O126*'Exp with units conversion'!$G126))</f>
        <v>0</v>
      </c>
      <c r="Q126" s="229">
        <f>IF(OR('Exp Database'!P126=Lists!$G$2,'Exp Database'!P126=Lists!$G$3,'Exp Database'!P126=0),0,IF($F126=Lists!$G$2,('Exp Database'!P126/'Exp with units conversion'!$H126)*'Exp with units conversion'!$G126,'Exp Database'!P126*'Exp with units conversion'!$G126))</f>
        <v>0</v>
      </c>
      <c r="R126" s="229">
        <f>IF(OR('Exp Database'!Q126=Lists!$G$2,'Exp Database'!Q126=Lists!$G$3,'Exp Database'!Q126=0),0,IF($F126=Lists!$G$2,('Exp Database'!Q126/'Exp with units conversion'!$H126)*'Exp with units conversion'!$G126,'Exp Database'!Q126*'Exp with units conversion'!$G126))</f>
        <v>0</v>
      </c>
      <c r="S126" s="229">
        <f>IF(OR('Exp Database'!R126=Lists!$G$2,'Exp Database'!R126=Lists!$G$3,'Exp Database'!R126=0),0,IF($F126=Lists!$G$2,('Exp Database'!R126/'Exp with units conversion'!$H126)*'Exp with units conversion'!$G126,'Exp Database'!R126*'Exp with units conversion'!$G126))</f>
        <v>0</v>
      </c>
      <c r="T126" s="229">
        <f>IF(OR('Exp Database'!S126=Lists!$G$2,'Exp Database'!S126=Lists!$G$3,'Exp Database'!S126=0),0,IF($F126=Lists!$G$2,('Exp Database'!S126/'Exp with units conversion'!$H126)*'Exp with units conversion'!$G126,'Exp Database'!S126*'Exp with units conversion'!$G126))</f>
        <v>0</v>
      </c>
      <c r="U126" s="229">
        <f>IF(OR('Exp Database'!T126=Lists!$G$2,'Exp Database'!T126=Lists!$G$3,'Exp Database'!T126=0),0,IF($F126=Lists!$G$2,('Exp Database'!T126/'Exp with units conversion'!$H126)*'Exp with units conversion'!$G126,'Exp Database'!T126*'Exp with units conversion'!$G126))</f>
        <v>0</v>
      </c>
      <c r="V126" s="229">
        <f>IF(OR('Exp Database'!U126=Lists!$G$2,'Exp Database'!U126=Lists!$G$3,'Exp Database'!U126=0),0,IF($F126=Lists!$G$2,('Exp Database'!U126/'Exp with units conversion'!$H126)*'Exp with units conversion'!$G126,'Exp Database'!U126*'Exp with units conversion'!$G126))</f>
        <v>0</v>
      </c>
      <c r="W126" s="229">
        <f>IF(OR('Exp Database'!V126=Lists!$G$2,'Exp Database'!V126=Lists!$G$3,'Exp Database'!V126=0),0,IF($F126=Lists!$G$2,('Exp Database'!V126/'Exp with units conversion'!$H126)*'Exp with units conversion'!$G126,'Exp Database'!V126*'Exp with units conversion'!$G126))</f>
        <v>0</v>
      </c>
      <c r="X126" s="229">
        <f>IF(OR('Exp Database'!W126=Lists!$G$2,'Exp Database'!W126=Lists!$G$3,'Exp Database'!W126=0),0,IF($F126=Lists!$G$2,('Exp Database'!W126/'Exp with units conversion'!$H126)*'Exp with units conversion'!$G126,'Exp Database'!W126*'Exp with units conversion'!$G126))</f>
        <v>0</v>
      </c>
      <c r="Y126" s="229">
        <f>IF(OR('Exp Database'!X126=Lists!$G$2,'Exp Database'!X126=Lists!$G$3,'Exp Database'!X126=0),0,IF($F126=Lists!$G$2,('Exp Database'!X126/'Exp with units conversion'!$H126)*'Exp with units conversion'!$G126,'Exp Database'!X126*'Exp with units conversion'!$G126))</f>
        <v>0</v>
      </c>
      <c r="Z126" s="229">
        <f>IF(OR('Exp Database'!Y126=Lists!$G$2,'Exp Database'!Y126=Lists!$G$3,'Exp Database'!Y126=0),0,IF($F126=Lists!$G$2,('Exp Database'!Y126/'Exp with units conversion'!$H126)*'Exp with units conversion'!$G126,'Exp Database'!Y126*'Exp with units conversion'!$G126))</f>
        <v>0</v>
      </c>
      <c r="AA126" s="229">
        <f>IF(OR('Exp Database'!Z126=Lists!$G$2,'Exp Database'!Z126=Lists!$G$3,'Exp Database'!Z126=0),0,IF($F126=Lists!$G$2,('Exp Database'!Z126/'Exp with units conversion'!$H126)*'Exp with units conversion'!$G126,'Exp Database'!Z126*'Exp with units conversion'!$G126))</f>
        <v>0</v>
      </c>
      <c r="AB126" s="229">
        <f>IF(OR('Exp Database'!AA126=Lists!$G$2,'Exp Database'!AA126=Lists!$G$3,'Exp Database'!AA126=0),0,IF($F126=Lists!$G$2,('Exp Database'!AA126/'Exp with units conversion'!$H126)*'Exp with units conversion'!$G126,'Exp Database'!AA126*'Exp with units conversion'!$G126))</f>
        <v>0</v>
      </c>
      <c r="AC126" s="229">
        <f>IF(OR('Exp Database'!AB126=Lists!$G$2,'Exp Database'!AB126=Lists!$G$3,'Exp Database'!AB126=0),0,IF($F126=Lists!$G$2,('Exp Database'!AB126/'Exp with units conversion'!$H126)*'Exp with units conversion'!$G126,'Exp Database'!AB126*'Exp with units conversion'!$G126))</f>
        <v>0</v>
      </c>
      <c r="AD126" s="229">
        <f>IF(OR('Exp Database'!AC126=Lists!$G$2,'Exp Database'!AC126=Lists!$G$3,'Exp Database'!AC126=0),0,IF($F126=Lists!$G$2,('Exp Database'!AC126/'Exp with units conversion'!$H126)*'Exp with units conversion'!$G126,'Exp Database'!AC126*'Exp with units conversion'!$G126))</f>
        <v>0</v>
      </c>
      <c r="AE126" s="229">
        <f>IF(OR('Exp Database'!AD126=Lists!$G$2,'Exp Database'!AD126=Lists!$G$3,'Exp Database'!AD126=0),0,IF($F126=Lists!$G$2,('Exp Database'!AD126/'Exp with units conversion'!$H126)*'Exp with units conversion'!$G126,'Exp Database'!AD126*'Exp with units conversion'!$G126))</f>
        <v>0</v>
      </c>
      <c r="AG126">
        <f t="shared" si="6"/>
        <v>1</v>
      </c>
      <c r="AH126" s="229">
        <f t="shared" si="7"/>
        <v>1</v>
      </c>
      <c r="AI126" s="229">
        <f t="shared" si="8"/>
        <v>1</v>
      </c>
      <c r="AJ126" s="229">
        <f t="shared" si="9"/>
        <v>1</v>
      </c>
    </row>
    <row r="127" spans="2:36" ht="15.75" thickBot="1" x14ac:dyDescent="0.3">
      <c r="B127" t="e">
        <f t="shared" si="5"/>
        <v>#REF!</v>
      </c>
      <c r="C127" s="169" t="e">
        <f>'Exp Database'!C127</f>
        <v>#REF!</v>
      </c>
      <c r="D127" s="169">
        <f>'Exp Database'!D127</f>
        <v>2017</v>
      </c>
      <c r="E127" s="169" t="e">
        <f>'Exp Database'!E127</f>
        <v>#REF!</v>
      </c>
      <c r="F127" s="169" t="e">
        <f>'Exp Database'!F127</f>
        <v>#REF!</v>
      </c>
      <c r="G127" s="169" t="e">
        <f>IF('Exp Database'!G127="Units ( x 1)",1,IF('Exp Database'!G127="Thousands (x 1,000)",1000,IF('Exp Database'!G127="Millions (x 1,000,000)",1000000,)))</f>
        <v>#REF!</v>
      </c>
      <c r="H127" s="170" t="e">
        <f>IF('Exp Database'!H127&gt;0,'Exp Database'!H127,'Exp Database'!J127)</f>
        <v>#REF!</v>
      </c>
      <c r="I127" s="170" t="e">
        <f>'Exp Database'!H127</f>
        <v>#REF!</v>
      </c>
      <c r="J127" s="169" t="e">
        <f>'Exp Database'!I127</f>
        <v>#REF!</v>
      </c>
      <c r="K127" s="170" t="e">
        <f>'Exp Database'!J127</f>
        <v>#REF!</v>
      </c>
      <c r="L127" s="267">
        <f>'Exp Database'!K127</f>
        <v>0</v>
      </c>
      <c r="M127" s="229">
        <f>'Exp Database'!L127</f>
        <v>0</v>
      </c>
      <c r="N127" s="229">
        <f>IF(OR('Exp Database'!M127=Lists!$G$2,'Exp Database'!M127=Lists!$G$3,'Exp Database'!M127=0),0,IF($F127=Lists!$G$2,('Exp Database'!M127/'Exp with units conversion'!$H127)*'Exp with units conversion'!$G127,'Exp Database'!M127*'Exp with units conversion'!$G127))</f>
        <v>0</v>
      </c>
      <c r="O127" s="229">
        <f>IF(OR('Exp Database'!N127=Lists!$G$2,'Exp Database'!N127=Lists!$G$3,'Exp Database'!N127=0),0,IF($F127=Lists!$G$2,('Exp Database'!N127/'Exp with units conversion'!$H127)*'Exp with units conversion'!$G127,'Exp Database'!N127*'Exp with units conversion'!$G127))</f>
        <v>0</v>
      </c>
      <c r="P127" s="229">
        <f>IF(OR('Exp Database'!O127=Lists!$G$2,'Exp Database'!O127=Lists!$G$3,'Exp Database'!O127=0),0,IF($F127=Lists!$G$2,('Exp Database'!O127/'Exp with units conversion'!$H127)*'Exp with units conversion'!$G127,'Exp Database'!O127*'Exp with units conversion'!$G127))</f>
        <v>0</v>
      </c>
      <c r="Q127" s="229">
        <f>IF(OR('Exp Database'!P127=Lists!$G$2,'Exp Database'!P127=Lists!$G$3,'Exp Database'!P127=0),0,IF($F127=Lists!$G$2,('Exp Database'!P127/'Exp with units conversion'!$H127)*'Exp with units conversion'!$G127,'Exp Database'!P127*'Exp with units conversion'!$G127))</f>
        <v>0</v>
      </c>
      <c r="R127" s="229">
        <f>IF(OR('Exp Database'!Q127=Lists!$G$2,'Exp Database'!Q127=Lists!$G$3,'Exp Database'!Q127=0),0,IF($F127=Lists!$G$2,('Exp Database'!Q127/'Exp with units conversion'!$H127)*'Exp with units conversion'!$G127,'Exp Database'!Q127*'Exp with units conversion'!$G127))</f>
        <v>0</v>
      </c>
      <c r="S127" s="229">
        <f>IF(OR('Exp Database'!R127=Lists!$G$2,'Exp Database'!R127=Lists!$G$3,'Exp Database'!R127=0),0,IF($F127=Lists!$G$2,('Exp Database'!R127/'Exp with units conversion'!$H127)*'Exp with units conversion'!$G127,'Exp Database'!R127*'Exp with units conversion'!$G127))</f>
        <v>0</v>
      </c>
      <c r="T127" s="229">
        <f>IF(OR('Exp Database'!S127=Lists!$G$2,'Exp Database'!S127=Lists!$G$3,'Exp Database'!S127=0),0,IF($F127=Lists!$G$2,('Exp Database'!S127/'Exp with units conversion'!$H127)*'Exp with units conversion'!$G127,'Exp Database'!S127*'Exp with units conversion'!$G127))</f>
        <v>0</v>
      </c>
      <c r="U127" s="229">
        <f>IF(OR('Exp Database'!T127=Lists!$G$2,'Exp Database'!T127=Lists!$G$3,'Exp Database'!T127=0),0,IF($F127=Lists!$G$2,('Exp Database'!T127/'Exp with units conversion'!$H127)*'Exp with units conversion'!$G127,'Exp Database'!T127*'Exp with units conversion'!$G127))</f>
        <v>0</v>
      </c>
      <c r="V127" s="229">
        <f>IF(OR('Exp Database'!U127=Lists!$G$2,'Exp Database'!U127=Lists!$G$3,'Exp Database'!U127=0),0,IF($F127=Lists!$G$2,('Exp Database'!U127/'Exp with units conversion'!$H127)*'Exp with units conversion'!$G127,'Exp Database'!U127*'Exp with units conversion'!$G127))</f>
        <v>0</v>
      </c>
      <c r="W127" s="229">
        <f>IF(OR('Exp Database'!V127=Lists!$G$2,'Exp Database'!V127=Lists!$G$3,'Exp Database'!V127=0),0,IF($F127=Lists!$G$2,('Exp Database'!V127/'Exp with units conversion'!$H127)*'Exp with units conversion'!$G127,'Exp Database'!V127*'Exp with units conversion'!$G127))</f>
        <v>0</v>
      </c>
      <c r="X127" s="229">
        <f>IF(OR('Exp Database'!W127=Lists!$G$2,'Exp Database'!W127=Lists!$G$3,'Exp Database'!W127=0),0,IF($F127=Lists!$G$2,('Exp Database'!W127/'Exp with units conversion'!$H127)*'Exp with units conversion'!$G127,'Exp Database'!W127*'Exp with units conversion'!$G127))</f>
        <v>0</v>
      </c>
      <c r="Y127" s="229">
        <f>IF(OR('Exp Database'!X127=Lists!$G$2,'Exp Database'!X127=Lists!$G$3,'Exp Database'!X127=0),0,IF($F127=Lists!$G$2,('Exp Database'!X127/'Exp with units conversion'!$H127)*'Exp with units conversion'!$G127,'Exp Database'!X127*'Exp with units conversion'!$G127))</f>
        <v>0</v>
      </c>
      <c r="Z127" s="229">
        <f>IF(OR('Exp Database'!Y127=Lists!$G$2,'Exp Database'!Y127=Lists!$G$3,'Exp Database'!Y127=0),0,IF($F127=Lists!$G$2,('Exp Database'!Y127/'Exp with units conversion'!$H127)*'Exp with units conversion'!$G127,'Exp Database'!Y127*'Exp with units conversion'!$G127))</f>
        <v>0</v>
      </c>
      <c r="AA127" s="229">
        <f>IF(OR('Exp Database'!Z127=Lists!$G$2,'Exp Database'!Z127=Lists!$G$3,'Exp Database'!Z127=0),0,IF($F127=Lists!$G$2,('Exp Database'!Z127/'Exp with units conversion'!$H127)*'Exp with units conversion'!$G127,'Exp Database'!Z127*'Exp with units conversion'!$G127))</f>
        <v>0</v>
      </c>
      <c r="AB127" s="229">
        <f>IF(OR('Exp Database'!AA127=Lists!$G$2,'Exp Database'!AA127=Lists!$G$3,'Exp Database'!AA127=0),0,IF($F127=Lists!$G$2,('Exp Database'!AA127/'Exp with units conversion'!$H127)*'Exp with units conversion'!$G127,'Exp Database'!AA127*'Exp with units conversion'!$G127))</f>
        <v>0</v>
      </c>
      <c r="AC127" s="229">
        <f>IF(OR('Exp Database'!AB127=Lists!$G$2,'Exp Database'!AB127=Lists!$G$3,'Exp Database'!AB127=0),0,IF($F127=Lists!$G$2,('Exp Database'!AB127/'Exp with units conversion'!$H127)*'Exp with units conversion'!$G127,'Exp Database'!AB127*'Exp with units conversion'!$G127))</f>
        <v>0</v>
      </c>
      <c r="AD127" s="229">
        <f>IF(OR('Exp Database'!AC127=Lists!$G$2,'Exp Database'!AC127=Lists!$G$3,'Exp Database'!AC127=0),0,IF($F127=Lists!$G$2,('Exp Database'!AC127/'Exp with units conversion'!$H127)*'Exp with units conversion'!$G127,'Exp Database'!AC127*'Exp with units conversion'!$G127))</f>
        <v>0</v>
      </c>
      <c r="AE127" s="229">
        <f>IF(OR('Exp Database'!AD127=Lists!$G$2,'Exp Database'!AD127=Lists!$G$3,'Exp Database'!AD127=0),0,IF($F127=Lists!$G$2,('Exp Database'!AD127/'Exp with units conversion'!$H127)*'Exp with units conversion'!$G127,'Exp Database'!AD127*'Exp with units conversion'!$G127))</f>
        <v>0</v>
      </c>
      <c r="AG127">
        <f t="shared" si="6"/>
        <v>1</v>
      </c>
      <c r="AH127" s="229">
        <f t="shared" si="7"/>
        <v>1</v>
      </c>
      <c r="AI127" s="229">
        <f t="shared" si="8"/>
        <v>1</v>
      </c>
      <c r="AJ127" s="229">
        <f t="shared" si="9"/>
        <v>1</v>
      </c>
    </row>
    <row r="128" spans="2:36" ht="15.75" thickBot="1" x14ac:dyDescent="0.3">
      <c r="B128" t="e">
        <f t="shared" si="5"/>
        <v>#REF!</v>
      </c>
      <c r="C128" s="169" t="e">
        <f>'Exp Database'!C128</f>
        <v>#REF!</v>
      </c>
      <c r="D128" s="169">
        <f>'Exp Database'!D128</f>
        <v>2017</v>
      </c>
      <c r="E128" s="169" t="e">
        <f>'Exp Database'!E128</f>
        <v>#REF!</v>
      </c>
      <c r="F128" s="169" t="e">
        <f>'Exp Database'!F128</f>
        <v>#REF!</v>
      </c>
      <c r="G128" s="169" t="e">
        <f>IF('Exp Database'!G128="Units ( x 1)",1,IF('Exp Database'!G128="Thousands (x 1,000)",1000,IF('Exp Database'!G128="Millions (x 1,000,000)",1000000,)))</f>
        <v>#REF!</v>
      </c>
      <c r="H128" s="170" t="e">
        <f>IF('Exp Database'!H128&gt;0,'Exp Database'!H128,'Exp Database'!J128)</f>
        <v>#REF!</v>
      </c>
      <c r="I128" s="170" t="e">
        <f>'Exp Database'!H128</f>
        <v>#REF!</v>
      </c>
      <c r="J128" s="169" t="e">
        <f>'Exp Database'!I128</f>
        <v>#REF!</v>
      </c>
      <c r="K128" s="170" t="e">
        <f>'Exp Database'!J128</f>
        <v>#REF!</v>
      </c>
      <c r="L128" s="267">
        <f>'Exp Database'!K128</f>
        <v>0</v>
      </c>
      <c r="M128" s="229">
        <f>'Exp Database'!L128</f>
        <v>0</v>
      </c>
      <c r="N128" s="229">
        <f>IF(OR('Exp Database'!M128=Lists!$G$2,'Exp Database'!M128=Lists!$G$3,'Exp Database'!M128=0),0,IF($F128=Lists!$G$2,('Exp Database'!M128/'Exp with units conversion'!$H128)*'Exp with units conversion'!$G128,'Exp Database'!M128*'Exp with units conversion'!$G128))</f>
        <v>0</v>
      </c>
      <c r="O128" s="229">
        <f>IF(OR('Exp Database'!N128=Lists!$G$2,'Exp Database'!N128=Lists!$G$3,'Exp Database'!N128=0),0,IF($F128=Lists!$G$2,('Exp Database'!N128/'Exp with units conversion'!$H128)*'Exp with units conversion'!$G128,'Exp Database'!N128*'Exp with units conversion'!$G128))</f>
        <v>0</v>
      </c>
      <c r="P128" s="229">
        <f>IF(OR('Exp Database'!O128=Lists!$G$2,'Exp Database'!O128=Lists!$G$3,'Exp Database'!O128=0),0,IF($F128=Lists!$G$2,('Exp Database'!O128/'Exp with units conversion'!$H128)*'Exp with units conversion'!$G128,'Exp Database'!O128*'Exp with units conversion'!$G128))</f>
        <v>0</v>
      </c>
      <c r="Q128" s="229">
        <f>IF(OR('Exp Database'!P128=Lists!$G$2,'Exp Database'!P128=Lists!$G$3,'Exp Database'!P128=0),0,IF($F128=Lists!$G$2,('Exp Database'!P128/'Exp with units conversion'!$H128)*'Exp with units conversion'!$G128,'Exp Database'!P128*'Exp with units conversion'!$G128))</f>
        <v>0</v>
      </c>
      <c r="R128" s="229">
        <f>IF(OR('Exp Database'!Q128=Lists!$G$2,'Exp Database'!Q128=Lists!$G$3,'Exp Database'!Q128=0),0,IF($F128=Lists!$G$2,('Exp Database'!Q128/'Exp with units conversion'!$H128)*'Exp with units conversion'!$G128,'Exp Database'!Q128*'Exp with units conversion'!$G128))</f>
        <v>0</v>
      </c>
      <c r="S128" s="229">
        <f>IF(OR('Exp Database'!R128=Lists!$G$2,'Exp Database'!R128=Lists!$G$3,'Exp Database'!R128=0),0,IF($F128=Lists!$G$2,('Exp Database'!R128/'Exp with units conversion'!$H128)*'Exp with units conversion'!$G128,'Exp Database'!R128*'Exp with units conversion'!$G128))</f>
        <v>0</v>
      </c>
      <c r="T128" s="229">
        <f>IF(OR('Exp Database'!S128=Lists!$G$2,'Exp Database'!S128=Lists!$G$3,'Exp Database'!S128=0),0,IF($F128=Lists!$G$2,('Exp Database'!S128/'Exp with units conversion'!$H128)*'Exp with units conversion'!$G128,'Exp Database'!S128*'Exp with units conversion'!$G128))</f>
        <v>0</v>
      </c>
      <c r="U128" s="229">
        <f>IF(OR('Exp Database'!T128=Lists!$G$2,'Exp Database'!T128=Lists!$G$3,'Exp Database'!T128=0),0,IF($F128=Lists!$G$2,('Exp Database'!T128/'Exp with units conversion'!$H128)*'Exp with units conversion'!$G128,'Exp Database'!T128*'Exp with units conversion'!$G128))</f>
        <v>0</v>
      </c>
      <c r="V128" s="229">
        <f>IF(OR('Exp Database'!U128=Lists!$G$2,'Exp Database'!U128=Lists!$G$3,'Exp Database'!U128=0),0,IF($F128=Lists!$G$2,('Exp Database'!U128/'Exp with units conversion'!$H128)*'Exp with units conversion'!$G128,'Exp Database'!U128*'Exp with units conversion'!$G128))</f>
        <v>0</v>
      </c>
      <c r="W128" s="229">
        <f>IF(OR('Exp Database'!V128=Lists!$G$2,'Exp Database'!V128=Lists!$G$3,'Exp Database'!V128=0),0,IF($F128=Lists!$G$2,('Exp Database'!V128/'Exp with units conversion'!$H128)*'Exp with units conversion'!$G128,'Exp Database'!V128*'Exp with units conversion'!$G128))</f>
        <v>0</v>
      </c>
      <c r="X128" s="229">
        <f>IF(OR('Exp Database'!W128=Lists!$G$2,'Exp Database'!W128=Lists!$G$3,'Exp Database'!W128=0),0,IF($F128=Lists!$G$2,('Exp Database'!W128/'Exp with units conversion'!$H128)*'Exp with units conversion'!$G128,'Exp Database'!W128*'Exp with units conversion'!$G128))</f>
        <v>0</v>
      </c>
      <c r="Y128" s="229">
        <f>IF(OR('Exp Database'!X128=Lists!$G$2,'Exp Database'!X128=Lists!$G$3,'Exp Database'!X128=0),0,IF($F128=Lists!$G$2,('Exp Database'!X128/'Exp with units conversion'!$H128)*'Exp with units conversion'!$G128,'Exp Database'!X128*'Exp with units conversion'!$G128))</f>
        <v>0</v>
      </c>
      <c r="Z128" s="229">
        <f>IF(OR('Exp Database'!Y128=Lists!$G$2,'Exp Database'!Y128=Lists!$G$3,'Exp Database'!Y128=0),0,IF($F128=Lists!$G$2,('Exp Database'!Y128/'Exp with units conversion'!$H128)*'Exp with units conversion'!$G128,'Exp Database'!Y128*'Exp with units conversion'!$G128))</f>
        <v>0</v>
      </c>
      <c r="AA128" s="229">
        <f>IF(OR('Exp Database'!Z128=Lists!$G$2,'Exp Database'!Z128=Lists!$G$3,'Exp Database'!Z128=0),0,IF($F128=Lists!$G$2,('Exp Database'!Z128/'Exp with units conversion'!$H128)*'Exp with units conversion'!$G128,'Exp Database'!Z128*'Exp with units conversion'!$G128))</f>
        <v>0</v>
      </c>
      <c r="AB128" s="229">
        <f>IF(OR('Exp Database'!AA128=Lists!$G$2,'Exp Database'!AA128=Lists!$G$3,'Exp Database'!AA128=0),0,IF($F128=Lists!$G$2,('Exp Database'!AA128/'Exp with units conversion'!$H128)*'Exp with units conversion'!$G128,'Exp Database'!AA128*'Exp with units conversion'!$G128))</f>
        <v>0</v>
      </c>
      <c r="AC128" s="229">
        <f>IF(OR('Exp Database'!AB128=Lists!$G$2,'Exp Database'!AB128=Lists!$G$3,'Exp Database'!AB128=0),0,IF($F128=Lists!$G$2,('Exp Database'!AB128/'Exp with units conversion'!$H128)*'Exp with units conversion'!$G128,'Exp Database'!AB128*'Exp with units conversion'!$G128))</f>
        <v>0</v>
      </c>
      <c r="AD128" s="229">
        <f>IF(OR('Exp Database'!AC128=Lists!$G$2,'Exp Database'!AC128=Lists!$G$3,'Exp Database'!AC128=0),0,IF($F128=Lists!$G$2,('Exp Database'!AC128/'Exp with units conversion'!$H128)*'Exp with units conversion'!$G128,'Exp Database'!AC128*'Exp with units conversion'!$G128))</f>
        <v>0</v>
      </c>
      <c r="AE128" s="229">
        <f>IF(OR('Exp Database'!AD128=Lists!$G$2,'Exp Database'!AD128=Lists!$G$3,'Exp Database'!AD128=0),0,IF($F128=Lists!$G$2,('Exp Database'!AD128/'Exp with units conversion'!$H128)*'Exp with units conversion'!$G128,'Exp Database'!AD128*'Exp with units conversion'!$G128))</f>
        <v>0</v>
      </c>
      <c r="AG128">
        <f t="shared" si="6"/>
        <v>1</v>
      </c>
      <c r="AH128" s="229">
        <f t="shared" si="7"/>
        <v>1</v>
      </c>
      <c r="AI128" s="229">
        <f t="shared" si="8"/>
        <v>1</v>
      </c>
      <c r="AJ128" s="229">
        <f t="shared" si="9"/>
        <v>1</v>
      </c>
    </row>
    <row r="129" spans="2:36" ht="15.75" thickBot="1" x14ac:dyDescent="0.3">
      <c r="B129" t="e">
        <f t="shared" si="5"/>
        <v>#REF!</v>
      </c>
      <c r="C129" s="169" t="e">
        <f>'Exp Database'!C129</f>
        <v>#REF!</v>
      </c>
      <c r="D129" s="169">
        <f>'Exp Database'!D129</f>
        <v>2017</v>
      </c>
      <c r="E129" s="169" t="e">
        <f>'Exp Database'!E129</f>
        <v>#REF!</v>
      </c>
      <c r="F129" s="169" t="e">
        <f>'Exp Database'!F129</f>
        <v>#REF!</v>
      </c>
      <c r="G129" s="169" t="e">
        <f>IF('Exp Database'!G129="Units ( x 1)",1,IF('Exp Database'!G129="Thousands (x 1,000)",1000,IF('Exp Database'!G129="Millions (x 1,000,000)",1000000,)))</f>
        <v>#REF!</v>
      </c>
      <c r="H129" s="170" t="e">
        <f>IF('Exp Database'!H129&gt;0,'Exp Database'!H129,'Exp Database'!J129)</f>
        <v>#REF!</v>
      </c>
      <c r="I129" s="170" t="e">
        <f>'Exp Database'!H129</f>
        <v>#REF!</v>
      </c>
      <c r="J129" s="169" t="e">
        <f>'Exp Database'!I129</f>
        <v>#REF!</v>
      </c>
      <c r="K129" s="170" t="e">
        <f>'Exp Database'!J129</f>
        <v>#REF!</v>
      </c>
      <c r="L129" s="267">
        <f>'Exp Database'!K129</f>
        <v>0</v>
      </c>
      <c r="M129" s="229">
        <f>'Exp Database'!L129</f>
        <v>0</v>
      </c>
      <c r="N129" s="229">
        <f>IF(OR('Exp Database'!M129=Lists!$G$2,'Exp Database'!M129=Lists!$G$3,'Exp Database'!M129=0),0,IF($F129=Lists!$G$2,('Exp Database'!M129/'Exp with units conversion'!$H129)*'Exp with units conversion'!$G129,'Exp Database'!M129*'Exp with units conversion'!$G129))</f>
        <v>0</v>
      </c>
      <c r="O129" s="229">
        <f>IF(OR('Exp Database'!N129=Lists!$G$2,'Exp Database'!N129=Lists!$G$3,'Exp Database'!N129=0),0,IF($F129=Lists!$G$2,('Exp Database'!N129/'Exp with units conversion'!$H129)*'Exp with units conversion'!$G129,'Exp Database'!N129*'Exp with units conversion'!$G129))</f>
        <v>0</v>
      </c>
      <c r="P129" s="229">
        <f>IF(OR('Exp Database'!O129=Lists!$G$2,'Exp Database'!O129=Lists!$G$3,'Exp Database'!O129=0),0,IF($F129=Lists!$G$2,('Exp Database'!O129/'Exp with units conversion'!$H129)*'Exp with units conversion'!$G129,'Exp Database'!O129*'Exp with units conversion'!$G129))</f>
        <v>0</v>
      </c>
      <c r="Q129" s="229">
        <f>IF(OR('Exp Database'!P129=Lists!$G$2,'Exp Database'!P129=Lists!$G$3,'Exp Database'!P129=0),0,IF($F129=Lists!$G$2,('Exp Database'!P129/'Exp with units conversion'!$H129)*'Exp with units conversion'!$G129,'Exp Database'!P129*'Exp with units conversion'!$G129))</f>
        <v>0</v>
      </c>
      <c r="R129" s="229">
        <f>IF(OR('Exp Database'!Q129=Lists!$G$2,'Exp Database'!Q129=Lists!$G$3,'Exp Database'!Q129=0),0,IF($F129=Lists!$G$2,('Exp Database'!Q129/'Exp with units conversion'!$H129)*'Exp with units conversion'!$G129,'Exp Database'!Q129*'Exp with units conversion'!$G129))</f>
        <v>0</v>
      </c>
      <c r="S129" s="229">
        <f>IF(OR('Exp Database'!R129=Lists!$G$2,'Exp Database'!R129=Lists!$G$3,'Exp Database'!R129=0),0,IF($F129=Lists!$G$2,('Exp Database'!R129/'Exp with units conversion'!$H129)*'Exp with units conversion'!$G129,'Exp Database'!R129*'Exp with units conversion'!$G129))</f>
        <v>0</v>
      </c>
      <c r="T129" s="229">
        <f>IF(OR('Exp Database'!S129=Lists!$G$2,'Exp Database'!S129=Lists!$G$3,'Exp Database'!S129=0),0,IF($F129=Lists!$G$2,('Exp Database'!S129/'Exp with units conversion'!$H129)*'Exp with units conversion'!$G129,'Exp Database'!S129*'Exp with units conversion'!$G129))</f>
        <v>0</v>
      </c>
      <c r="U129" s="229">
        <f>IF(OR('Exp Database'!T129=Lists!$G$2,'Exp Database'!T129=Lists!$G$3,'Exp Database'!T129=0),0,IF($F129=Lists!$G$2,('Exp Database'!T129/'Exp with units conversion'!$H129)*'Exp with units conversion'!$G129,'Exp Database'!T129*'Exp with units conversion'!$G129))</f>
        <v>0</v>
      </c>
      <c r="V129" s="229">
        <f>IF(OR('Exp Database'!U129=Lists!$G$2,'Exp Database'!U129=Lists!$G$3,'Exp Database'!U129=0),0,IF($F129=Lists!$G$2,('Exp Database'!U129/'Exp with units conversion'!$H129)*'Exp with units conversion'!$G129,'Exp Database'!U129*'Exp with units conversion'!$G129))</f>
        <v>0</v>
      </c>
      <c r="W129" s="229">
        <f>IF(OR('Exp Database'!V129=Lists!$G$2,'Exp Database'!V129=Lists!$G$3,'Exp Database'!V129=0),0,IF($F129=Lists!$G$2,('Exp Database'!V129/'Exp with units conversion'!$H129)*'Exp with units conversion'!$G129,'Exp Database'!V129*'Exp with units conversion'!$G129))</f>
        <v>0</v>
      </c>
      <c r="X129" s="229">
        <f>IF(OR('Exp Database'!W129=Lists!$G$2,'Exp Database'!W129=Lists!$G$3,'Exp Database'!W129=0),0,IF($F129=Lists!$G$2,('Exp Database'!W129/'Exp with units conversion'!$H129)*'Exp with units conversion'!$G129,'Exp Database'!W129*'Exp with units conversion'!$G129))</f>
        <v>0</v>
      </c>
      <c r="Y129" s="229">
        <f>IF(OR('Exp Database'!X129=Lists!$G$2,'Exp Database'!X129=Lists!$G$3,'Exp Database'!X129=0),0,IF($F129=Lists!$G$2,('Exp Database'!X129/'Exp with units conversion'!$H129)*'Exp with units conversion'!$G129,'Exp Database'!X129*'Exp with units conversion'!$G129))</f>
        <v>0</v>
      </c>
      <c r="Z129" s="229">
        <f>IF(OR('Exp Database'!Y129=Lists!$G$2,'Exp Database'!Y129=Lists!$G$3,'Exp Database'!Y129=0),0,IF($F129=Lists!$G$2,('Exp Database'!Y129/'Exp with units conversion'!$H129)*'Exp with units conversion'!$G129,'Exp Database'!Y129*'Exp with units conversion'!$G129))</f>
        <v>0</v>
      </c>
      <c r="AA129" s="229">
        <f>IF(OR('Exp Database'!Z129=Lists!$G$2,'Exp Database'!Z129=Lists!$G$3,'Exp Database'!Z129=0),0,IF($F129=Lists!$G$2,('Exp Database'!Z129/'Exp with units conversion'!$H129)*'Exp with units conversion'!$G129,'Exp Database'!Z129*'Exp with units conversion'!$G129))</f>
        <v>0</v>
      </c>
      <c r="AB129" s="229">
        <f>IF(OR('Exp Database'!AA129=Lists!$G$2,'Exp Database'!AA129=Lists!$G$3,'Exp Database'!AA129=0),0,IF($F129=Lists!$G$2,('Exp Database'!AA129/'Exp with units conversion'!$H129)*'Exp with units conversion'!$G129,'Exp Database'!AA129*'Exp with units conversion'!$G129))</f>
        <v>0</v>
      </c>
      <c r="AC129" s="229">
        <f>IF(OR('Exp Database'!AB129=Lists!$G$2,'Exp Database'!AB129=Lists!$G$3,'Exp Database'!AB129=0),0,IF($F129=Lists!$G$2,('Exp Database'!AB129/'Exp with units conversion'!$H129)*'Exp with units conversion'!$G129,'Exp Database'!AB129*'Exp with units conversion'!$G129))</f>
        <v>0</v>
      </c>
      <c r="AD129" s="229">
        <f>IF(OR('Exp Database'!AC129=Lists!$G$2,'Exp Database'!AC129=Lists!$G$3,'Exp Database'!AC129=0),0,IF($F129=Lists!$G$2,('Exp Database'!AC129/'Exp with units conversion'!$H129)*'Exp with units conversion'!$G129,'Exp Database'!AC129*'Exp with units conversion'!$G129))</f>
        <v>0</v>
      </c>
      <c r="AE129" s="229">
        <f>IF(OR('Exp Database'!AD129=Lists!$G$2,'Exp Database'!AD129=Lists!$G$3,'Exp Database'!AD129=0),0,IF($F129=Lists!$G$2,('Exp Database'!AD129/'Exp with units conversion'!$H129)*'Exp with units conversion'!$G129,'Exp Database'!AD129*'Exp with units conversion'!$G129))</f>
        <v>0</v>
      </c>
      <c r="AG129">
        <f t="shared" si="6"/>
        <v>1</v>
      </c>
      <c r="AH129" s="229">
        <f t="shared" si="7"/>
        <v>1</v>
      </c>
      <c r="AI129" s="229">
        <f t="shared" si="8"/>
        <v>1</v>
      </c>
      <c r="AJ129" s="229">
        <f t="shared" si="9"/>
        <v>1</v>
      </c>
    </row>
    <row r="130" spans="2:36" ht="15.75" thickBot="1" x14ac:dyDescent="0.3">
      <c r="B130" t="e">
        <f t="shared" si="5"/>
        <v>#REF!</v>
      </c>
      <c r="C130" s="169" t="e">
        <f>'Exp Database'!C130</f>
        <v>#REF!</v>
      </c>
      <c r="D130" s="169">
        <f>'Exp Database'!D130</f>
        <v>2017</v>
      </c>
      <c r="E130" s="169" t="e">
        <f>'Exp Database'!E130</f>
        <v>#REF!</v>
      </c>
      <c r="F130" s="169" t="e">
        <f>'Exp Database'!F130</f>
        <v>#REF!</v>
      </c>
      <c r="G130" s="169" t="e">
        <f>IF('Exp Database'!G130="Units ( x 1)",1,IF('Exp Database'!G130="Thousands (x 1,000)",1000,IF('Exp Database'!G130="Millions (x 1,000,000)",1000000,)))</f>
        <v>#REF!</v>
      </c>
      <c r="H130" s="170" t="e">
        <f>IF('Exp Database'!H130&gt;0,'Exp Database'!H130,'Exp Database'!J130)</f>
        <v>#REF!</v>
      </c>
      <c r="I130" s="170" t="e">
        <f>'Exp Database'!H130</f>
        <v>#REF!</v>
      </c>
      <c r="J130" s="169" t="e">
        <f>'Exp Database'!I130</f>
        <v>#REF!</v>
      </c>
      <c r="K130" s="170" t="e">
        <f>'Exp Database'!J130</f>
        <v>#REF!</v>
      </c>
      <c r="L130" s="267">
        <f>'Exp Database'!K130</f>
        <v>0</v>
      </c>
      <c r="M130" s="229">
        <f>'Exp Database'!L130</f>
        <v>0</v>
      </c>
      <c r="N130" s="229">
        <f>IF(OR('Exp Database'!M130=Lists!$G$2,'Exp Database'!M130=Lists!$G$3,'Exp Database'!M130=0),0,IF($F130=Lists!$G$2,('Exp Database'!M130/'Exp with units conversion'!$H130)*'Exp with units conversion'!$G130,'Exp Database'!M130*'Exp with units conversion'!$G130))</f>
        <v>0</v>
      </c>
      <c r="O130" s="229">
        <f>IF(OR('Exp Database'!N130=Lists!$G$2,'Exp Database'!N130=Lists!$G$3,'Exp Database'!N130=0),0,IF($F130=Lists!$G$2,('Exp Database'!N130/'Exp with units conversion'!$H130)*'Exp with units conversion'!$G130,'Exp Database'!N130*'Exp with units conversion'!$G130))</f>
        <v>0</v>
      </c>
      <c r="P130" s="229">
        <f>IF(OR('Exp Database'!O130=Lists!$G$2,'Exp Database'!O130=Lists!$G$3,'Exp Database'!O130=0),0,IF($F130=Lists!$G$2,('Exp Database'!O130/'Exp with units conversion'!$H130)*'Exp with units conversion'!$G130,'Exp Database'!O130*'Exp with units conversion'!$G130))</f>
        <v>0</v>
      </c>
      <c r="Q130" s="229">
        <f>IF(OR('Exp Database'!P130=Lists!$G$2,'Exp Database'!P130=Lists!$G$3,'Exp Database'!P130=0),0,IF($F130=Lists!$G$2,('Exp Database'!P130/'Exp with units conversion'!$H130)*'Exp with units conversion'!$G130,'Exp Database'!P130*'Exp with units conversion'!$G130))</f>
        <v>0</v>
      </c>
      <c r="R130" s="229">
        <f>IF(OR('Exp Database'!Q130=Lists!$G$2,'Exp Database'!Q130=Lists!$G$3,'Exp Database'!Q130=0),0,IF($F130=Lists!$G$2,('Exp Database'!Q130/'Exp with units conversion'!$H130)*'Exp with units conversion'!$G130,'Exp Database'!Q130*'Exp with units conversion'!$G130))</f>
        <v>0</v>
      </c>
      <c r="S130" s="229">
        <f>IF(OR('Exp Database'!R130=Lists!$G$2,'Exp Database'!R130=Lists!$G$3,'Exp Database'!R130=0),0,IF($F130=Lists!$G$2,('Exp Database'!R130/'Exp with units conversion'!$H130)*'Exp with units conversion'!$G130,'Exp Database'!R130*'Exp with units conversion'!$G130))</f>
        <v>0</v>
      </c>
      <c r="T130" s="229">
        <f>IF(OR('Exp Database'!S130=Lists!$G$2,'Exp Database'!S130=Lists!$G$3,'Exp Database'!S130=0),0,IF($F130=Lists!$G$2,('Exp Database'!S130/'Exp with units conversion'!$H130)*'Exp with units conversion'!$G130,'Exp Database'!S130*'Exp with units conversion'!$G130))</f>
        <v>0</v>
      </c>
      <c r="U130" s="229">
        <f>IF(OR('Exp Database'!T130=Lists!$G$2,'Exp Database'!T130=Lists!$G$3,'Exp Database'!T130=0),0,IF($F130=Lists!$G$2,('Exp Database'!T130/'Exp with units conversion'!$H130)*'Exp with units conversion'!$G130,'Exp Database'!T130*'Exp with units conversion'!$G130))</f>
        <v>0</v>
      </c>
      <c r="V130" s="229">
        <f>IF(OR('Exp Database'!U130=Lists!$G$2,'Exp Database'!U130=Lists!$G$3,'Exp Database'!U130=0),0,IF($F130=Lists!$G$2,('Exp Database'!U130/'Exp with units conversion'!$H130)*'Exp with units conversion'!$G130,'Exp Database'!U130*'Exp with units conversion'!$G130))</f>
        <v>0</v>
      </c>
      <c r="W130" s="229">
        <f>IF(OR('Exp Database'!V130=Lists!$G$2,'Exp Database'!V130=Lists!$G$3,'Exp Database'!V130=0),0,IF($F130=Lists!$G$2,('Exp Database'!V130/'Exp with units conversion'!$H130)*'Exp with units conversion'!$G130,'Exp Database'!V130*'Exp with units conversion'!$G130))</f>
        <v>0</v>
      </c>
      <c r="X130" s="229">
        <f>IF(OR('Exp Database'!W130=Lists!$G$2,'Exp Database'!W130=Lists!$G$3,'Exp Database'!W130=0),0,IF($F130=Lists!$G$2,('Exp Database'!W130/'Exp with units conversion'!$H130)*'Exp with units conversion'!$G130,'Exp Database'!W130*'Exp with units conversion'!$G130))</f>
        <v>0</v>
      </c>
      <c r="Y130" s="229">
        <f>IF(OR('Exp Database'!X130=Lists!$G$2,'Exp Database'!X130=Lists!$G$3,'Exp Database'!X130=0),0,IF($F130=Lists!$G$2,('Exp Database'!X130/'Exp with units conversion'!$H130)*'Exp with units conversion'!$G130,'Exp Database'!X130*'Exp with units conversion'!$G130))</f>
        <v>0</v>
      </c>
      <c r="Z130" s="229">
        <f>IF(OR('Exp Database'!Y130=Lists!$G$2,'Exp Database'!Y130=Lists!$G$3,'Exp Database'!Y130=0),0,IF($F130=Lists!$G$2,('Exp Database'!Y130/'Exp with units conversion'!$H130)*'Exp with units conversion'!$G130,'Exp Database'!Y130*'Exp with units conversion'!$G130))</f>
        <v>0</v>
      </c>
      <c r="AA130" s="229">
        <f>IF(OR('Exp Database'!Z130=Lists!$G$2,'Exp Database'!Z130=Lists!$G$3,'Exp Database'!Z130=0),0,IF($F130=Lists!$G$2,('Exp Database'!Z130/'Exp with units conversion'!$H130)*'Exp with units conversion'!$G130,'Exp Database'!Z130*'Exp with units conversion'!$G130))</f>
        <v>0</v>
      </c>
      <c r="AB130" s="229">
        <f>IF(OR('Exp Database'!AA130=Lists!$G$2,'Exp Database'!AA130=Lists!$G$3,'Exp Database'!AA130=0),0,IF($F130=Lists!$G$2,('Exp Database'!AA130/'Exp with units conversion'!$H130)*'Exp with units conversion'!$G130,'Exp Database'!AA130*'Exp with units conversion'!$G130))</f>
        <v>0</v>
      </c>
      <c r="AC130" s="229">
        <f>IF(OR('Exp Database'!AB130=Lists!$G$2,'Exp Database'!AB130=Lists!$G$3,'Exp Database'!AB130=0),0,IF($F130=Lists!$G$2,('Exp Database'!AB130/'Exp with units conversion'!$H130)*'Exp with units conversion'!$G130,'Exp Database'!AB130*'Exp with units conversion'!$G130))</f>
        <v>0</v>
      </c>
      <c r="AD130" s="229">
        <f>IF(OR('Exp Database'!AC130=Lists!$G$2,'Exp Database'!AC130=Lists!$G$3,'Exp Database'!AC130=0),0,IF($F130=Lists!$G$2,('Exp Database'!AC130/'Exp with units conversion'!$H130)*'Exp with units conversion'!$G130,'Exp Database'!AC130*'Exp with units conversion'!$G130))</f>
        <v>0</v>
      </c>
      <c r="AE130" s="229">
        <f>IF(OR('Exp Database'!AD130=Lists!$G$2,'Exp Database'!AD130=Lists!$G$3,'Exp Database'!AD130=0),0,IF($F130=Lists!$G$2,('Exp Database'!AD130/'Exp with units conversion'!$H130)*'Exp with units conversion'!$G130,'Exp Database'!AD130*'Exp with units conversion'!$G130))</f>
        <v>0</v>
      </c>
      <c r="AG130">
        <f t="shared" si="6"/>
        <v>1</v>
      </c>
      <c r="AH130" s="229">
        <f t="shared" si="7"/>
        <v>1</v>
      </c>
      <c r="AI130" s="229">
        <f t="shared" si="8"/>
        <v>1</v>
      </c>
      <c r="AJ130" s="229">
        <f t="shared" si="9"/>
        <v>1</v>
      </c>
    </row>
    <row r="131" spans="2:36" ht="15.75" thickBot="1" x14ac:dyDescent="0.3">
      <c r="B131" t="e">
        <f t="shared" si="5"/>
        <v>#REF!</v>
      </c>
      <c r="C131" s="169" t="e">
        <f>'Exp Database'!C131</f>
        <v>#REF!</v>
      </c>
      <c r="D131" s="169">
        <f>'Exp Database'!D131</f>
        <v>2017</v>
      </c>
      <c r="E131" s="169" t="e">
        <f>'Exp Database'!E131</f>
        <v>#REF!</v>
      </c>
      <c r="F131" s="169" t="e">
        <f>'Exp Database'!F131</f>
        <v>#REF!</v>
      </c>
      <c r="G131" s="169" t="e">
        <f>IF('Exp Database'!G131="Units ( x 1)",1,IF('Exp Database'!G131="Thousands (x 1,000)",1000,IF('Exp Database'!G131="Millions (x 1,000,000)",1000000,)))</f>
        <v>#REF!</v>
      </c>
      <c r="H131" s="170" t="e">
        <f>IF('Exp Database'!H131&gt;0,'Exp Database'!H131,'Exp Database'!J131)</f>
        <v>#REF!</v>
      </c>
      <c r="I131" s="170" t="e">
        <f>'Exp Database'!H131</f>
        <v>#REF!</v>
      </c>
      <c r="J131" s="169" t="e">
        <f>'Exp Database'!I131</f>
        <v>#REF!</v>
      </c>
      <c r="K131" s="170" t="e">
        <f>'Exp Database'!J131</f>
        <v>#REF!</v>
      </c>
      <c r="L131" s="267">
        <f>'Exp Database'!K131</f>
        <v>0</v>
      </c>
      <c r="M131" s="229">
        <f>'Exp Database'!L131</f>
        <v>0</v>
      </c>
      <c r="N131" s="229">
        <f>IF(OR('Exp Database'!M131=Lists!$G$2,'Exp Database'!M131=Lists!$G$3,'Exp Database'!M131=0),0,IF($F131=Lists!$G$2,('Exp Database'!M131/'Exp with units conversion'!$H131)*'Exp with units conversion'!$G131,'Exp Database'!M131*'Exp with units conversion'!$G131))</f>
        <v>0</v>
      </c>
      <c r="O131" s="229">
        <f>IF(OR('Exp Database'!N131=Lists!$G$2,'Exp Database'!N131=Lists!$G$3,'Exp Database'!N131=0),0,IF($F131=Lists!$G$2,('Exp Database'!N131/'Exp with units conversion'!$H131)*'Exp with units conversion'!$G131,'Exp Database'!N131*'Exp with units conversion'!$G131))</f>
        <v>0</v>
      </c>
      <c r="P131" s="229">
        <f>IF(OR('Exp Database'!O131=Lists!$G$2,'Exp Database'!O131=Lists!$G$3,'Exp Database'!O131=0),0,IF($F131=Lists!$G$2,('Exp Database'!O131/'Exp with units conversion'!$H131)*'Exp with units conversion'!$G131,'Exp Database'!O131*'Exp with units conversion'!$G131))</f>
        <v>0</v>
      </c>
      <c r="Q131" s="229">
        <f>IF(OR('Exp Database'!P131=Lists!$G$2,'Exp Database'!P131=Lists!$G$3,'Exp Database'!P131=0),0,IF($F131=Lists!$G$2,('Exp Database'!P131/'Exp with units conversion'!$H131)*'Exp with units conversion'!$G131,'Exp Database'!P131*'Exp with units conversion'!$G131))</f>
        <v>0</v>
      </c>
      <c r="R131" s="229">
        <f>IF(OR('Exp Database'!Q131=Lists!$G$2,'Exp Database'!Q131=Lists!$G$3,'Exp Database'!Q131=0),0,IF($F131=Lists!$G$2,('Exp Database'!Q131/'Exp with units conversion'!$H131)*'Exp with units conversion'!$G131,'Exp Database'!Q131*'Exp with units conversion'!$G131))</f>
        <v>0</v>
      </c>
      <c r="S131" s="229">
        <f>IF(OR('Exp Database'!R131=Lists!$G$2,'Exp Database'!R131=Lists!$G$3,'Exp Database'!R131=0),0,IF($F131=Lists!$G$2,('Exp Database'!R131/'Exp with units conversion'!$H131)*'Exp with units conversion'!$G131,'Exp Database'!R131*'Exp with units conversion'!$G131))</f>
        <v>0</v>
      </c>
      <c r="T131" s="229">
        <f>IF(OR('Exp Database'!S131=Lists!$G$2,'Exp Database'!S131=Lists!$G$3,'Exp Database'!S131=0),0,IF($F131=Lists!$G$2,('Exp Database'!S131/'Exp with units conversion'!$H131)*'Exp with units conversion'!$G131,'Exp Database'!S131*'Exp with units conversion'!$G131))</f>
        <v>0</v>
      </c>
      <c r="U131" s="229">
        <f>IF(OR('Exp Database'!T131=Lists!$G$2,'Exp Database'!T131=Lists!$G$3,'Exp Database'!T131=0),0,IF($F131=Lists!$G$2,('Exp Database'!T131/'Exp with units conversion'!$H131)*'Exp with units conversion'!$G131,'Exp Database'!T131*'Exp with units conversion'!$G131))</f>
        <v>0</v>
      </c>
      <c r="V131" s="229">
        <f>IF(OR('Exp Database'!U131=Lists!$G$2,'Exp Database'!U131=Lists!$G$3,'Exp Database'!U131=0),0,IF($F131=Lists!$G$2,('Exp Database'!U131/'Exp with units conversion'!$H131)*'Exp with units conversion'!$G131,'Exp Database'!U131*'Exp with units conversion'!$G131))</f>
        <v>0</v>
      </c>
      <c r="W131" s="229">
        <f>IF(OR('Exp Database'!V131=Lists!$G$2,'Exp Database'!V131=Lists!$G$3,'Exp Database'!V131=0),0,IF($F131=Lists!$G$2,('Exp Database'!V131/'Exp with units conversion'!$H131)*'Exp with units conversion'!$G131,'Exp Database'!V131*'Exp with units conversion'!$G131))</f>
        <v>0</v>
      </c>
      <c r="X131" s="229">
        <f>IF(OR('Exp Database'!W131=Lists!$G$2,'Exp Database'!W131=Lists!$G$3,'Exp Database'!W131=0),0,IF($F131=Lists!$G$2,('Exp Database'!W131/'Exp with units conversion'!$H131)*'Exp with units conversion'!$G131,'Exp Database'!W131*'Exp with units conversion'!$G131))</f>
        <v>0</v>
      </c>
      <c r="Y131" s="229">
        <f>IF(OR('Exp Database'!X131=Lists!$G$2,'Exp Database'!X131=Lists!$G$3,'Exp Database'!X131=0),0,IF($F131=Lists!$G$2,('Exp Database'!X131/'Exp with units conversion'!$H131)*'Exp with units conversion'!$G131,'Exp Database'!X131*'Exp with units conversion'!$G131))</f>
        <v>0</v>
      </c>
      <c r="Z131" s="229">
        <f>IF(OR('Exp Database'!Y131=Lists!$G$2,'Exp Database'!Y131=Lists!$G$3,'Exp Database'!Y131=0),0,IF($F131=Lists!$G$2,('Exp Database'!Y131/'Exp with units conversion'!$H131)*'Exp with units conversion'!$G131,'Exp Database'!Y131*'Exp with units conversion'!$G131))</f>
        <v>0</v>
      </c>
      <c r="AA131" s="229">
        <f>IF(OR('Exp Database'!Z131=Lists!$G$2,'Exp Database'!Z131=Lists!$G$3,'Exp Database'!Z131=0),0,IF($F131=Lists!$G$2,('Exp Database'!Z131/'Exp with units conversion'!$H131)*'Exp with units conversion'!$G131,'Exp Database'!Z131*'Exp with units conversion'!$G131))</f>
        <v>0</v>
      </c>
      <c r="AB131" s="229">
        <f>IF(OR('Exp Database'!AA131=Lists!$G$2,'Exp Database'!AA131=Lists!$G$3,'Exp Database'!AA131=0),0,IF($F131=Lists!$G$2,('Exp Database'!AA131/'Exp with units conversion'!$H131)*'Exp with units conversion'!$G131,'Exp Database'!AA131*'Exp with units conversion'!$G131))</f>
        <v>0</v>
      </c>
      <c r="AC131" s="229">
        <f>IF(OR('Exp Database'!AB131=Lists!$G$2,'Exp Database'!AB131=Lists!$G$3,'Exp Database'!AB131=0),0,IF($F131=Lists!$G$2,('Exp Database'!AB131/'Exp with units conversion'!$H131)*'Exp with units conversion'!$G131,'Exp Database'!AB131*'Exp with units conversion'!$G131))</f>
        <v>0</v>
      </c>
      <c r="AD131" s="229">
        <f>IF(OR('Exp Database'!AC131=Lists!$G$2,'Exp Database'!AC131=Lists!$G$3,'Exp Database'!AC131=0),0,IF($F131=Lists!$G$2,('Exp Database'!AC131/'Exp with units conversion'!$H131)*'Exp with units conversion'!$G131,'Exp Database'!AC131*'Exp with units conversion'!$G131))</f>
        <v>0</v>
      </c>
      <c r="AE131" s="229">
        <f>IF(OR('Exp Database'!AD131=Lists!$G$2,'Exp Database'!AD131=Lists!$G$3,'Exp Database'!AD131=0),0,IF($F131=Lists!$G$2,('Exp Database'!AD131/'Exp with units conversion'!$H131)*'Exp with units conversion'!$G131,'Exp Database'!AD131*'Exp with units conversion'!$G131))</f>
        <v>0</v>
      </c>
      <c r="AG131">
        <f t="shared" si="6"/>
        <v>1</v>
      </c>
      <c r="AH131" s="229">
        <f t="shared" si="7"/>
        <v>1</v>
      </c>
      <c r="AI131" s="229">
        <f t="shared" si="8"/>
        <v>1</v>
      </c>
      <c r="AJ131" s="229">
        <f t="shared" si="9"/>
        <v>1</v>
      </c>
    </row>
    <row r="132" spans="2:36" ht="45.75" thickBot="1" x14ac:dyDescent="0.3">
      <c r="B132" t="e">
        <f t="shared" si="5"/>
        <v>#REF!</v>
      </c>
      <c r="C132" s="169" t="e">
        <f>'Exp Database'!C132</f>
        <v>#REF!</v>
      </c>
      <c r="D132" s="169">
        <f>'Exp Database'!D132</f>
        <v>2016</v>
      </c>
      <c r="E132" s="169" t="e">
        <f>'Exp Database'!E132</f>
        <v>#REF!</v>
      </c>
      <c r="F132" s="169" t="e">
        <f>'Exp Database'!F132</f>
        <v>#REF!</v>
      </c>
      <c r="G132" s="169" t="e">
        <f>IF('Exp Database'!G132="Units ( x 1)",1,IF('Exp Database'!G132="Thousands (x 1,000)",1000,IF('Exp Database'!G132="Millions (x 1,000,000)",1000000,)))</f>
        <v>#REF!</v>
      </c>
      <c r="H132" s="170" t="e">
        <f>IF('Exp Database'!H132&gt;0,'Exp Database'!H132,'Exp Database'!J132)</f>
        <v>#REF!</v>
      </c>
      <c r="I132" s="170" t="e">
        <f>'Exp Database'!H132</f>
        <v>#REF!</v>
      </c>
      <c r="J132" s="169" t="e">
        <f>'Exp Database'!I132</f>
        <v>#REF!</v>
      </c>
      <c r="K132" s="170">
        <f>'Exp Database'!J132</f>
        <v>0</v>
      </c>
      <c r="L132" s="267" t="str">
        <f>'Exp Database'!K132</f>
        <v>Treatment, care and support (sub-total)</v>
      </c>
      <c r="M132" s="229">
        <f>'Exp Database'!L132</f>
        <v>1</v>
      </c>
      <c r="N132" s="229">
        <f>IF(OR('Exp Database'!M132=Lists!$G$2,'Exp Database'!M132=Lists!$G$3,'Exp Database'!M132=0),0,IF($F132=Lists!$G$2,('Exp Database'!M132/'Exp with units conversion'!$H132)*'Exp with units conversion'!$G132,'Exp Database'!M132*'Exp with units conversion'!$G132))</f>
        <v>0</v>
      </c>
      <c r="O132" s="229">
        <f>IF(OR('Exp Database'!N132=Lists!$G$2,'Exp Database'!N132=Lists!$G$3,'Exp Database'!N132=0),0,IF($F132=Lists!$G$2,('Exp Database'!N132/'Exp with units conversion'!$H132)*'Exp with units conversion'!$G132,'Exp Database'!N132*'Exp with units conversion'!$G132))</f>
        <v>0</v>
      </c>
      <c r="P132" s="229">
        <f>IF(OR('Exp Database'!O132=Lists!$G$2,'Exp Database'!O132=Lists!$G$3,'Exp Database'!O132=0),0,IF($F132=Lists!$G$2,('Exp Database'!O132/'Exp with units conversion'!$H132)*'Exp with units conversion'!$G132,'Exp Database'!O132*'Exp with units conversion'!$G132))</f>
        <v>0</v>
      </c>
      <c r="Q132" s="229">
        <f>IF(OR('Exp Database'!P132=Lists!$G$2,'Exp Database'!P132=Lists!$G$3,'Exp Database'!P132=0),0,IF($F132=Lists!$G$2,('Exp Database'!P132/'Exp with units conversion'!$H132)*'Exp with units conversion'!$G132,'Exp Database'!P132*'Exp with units conversion'!$G132))</f>
        <v>0</v>
      </c>
      <c r="R132" s="229">
        <f>IF(OR('Exp Database'!Q132=Lists!$G$2,'Exp Database'!Q132=Lists!$G$3,'Exp Database'!Q132=0),0,IF($F132=Lists!$G$2,('Exp Database'!Q132/'Exp with units conversion'!$H132)*'Exp with units conversion'!$G132,'Exp Database'!Q132*'Exp with units conversion'!$G132))</f>
        <v>0</v>
      </c>
      <c r="S132" s="229">
        <f>IF(OR('Exp Database'!R132=Lists!$G$2,'Exp Database'!R132=Lists!$G$3,'Exp Database'!R132=0),0,IF($F132=Lists!$G$2,('Exp Database'!R132/'Exp with units conversion'!$H132)*'Exp with units conversion'!$G132,'Exp Database'!R132*'Exp with units conversion'!$G132))</f>
        <v>0</v>
      </c>
      <c r="T132" s="229">
        <f>IF(OR('Exp Database'!S132=Lists!$G$2,'Exp Database'!S132=Lists!$G$3,'Exp Database'!S132=0),0,IF($F132=Lists!$G$2,('Exp Database'!S132/'Exp with units conversion'!$H132)*'Exp with units conversion'!$G132,'Exp Database'!S132*'Exp with units conversion'!$G132))</f>
        <v>0</v>
      </c>
      <c r="U132" s="229">
        <f>IF(OR('Exp Database'!T132=Lists!$G$2,'Exp Database'!T132=Lists!$G$3,'Exp Database'!T132=0),0,IF($F132=Lists!$G$2,('Exp Database'!T132/'Exp with units conversion'!$H132)*'Exp with units conversion'!$G132,'Exp Database'!T132*'Exp with units conversion'!$G132))</f>
        <v>0</v>
      </c>
      <c r="V132" s="229">
        <f>IF(OR('Exp Database'!U132=Lists!$G$2,'Exp Database'!U132=Lists!$G$3,'Exp Database'!U132=0),0,IF($F132=Lists!$G$2,('Exp Database'!U132/'Exp with units conversion'!$H132)*'Exp with units conversion'!$G132,'Exp Database'!U132*'Exp with units conversion'!$G132))</f>
        <v>0</v>
      </c>
      <c r="W132" s="229">
        <f>IF(OR('Exp Database'!V132=Lists!$G$2,'Exp Database'!V132=Lists!$G$3,'Exp Database'!V132=0),0,IF($F132=Lists!$G$2,('Exp Database'!V132/'Exp with units conversion'!$H132)*'Exp with units conversion'!$G132,'Exp Database'!V132*'Exp with units conversion'!$G132))</f>
        <v>0</v>
      </c>
      <c r="X132" s="229">
        <f>IF(OR('Exp Database'!W132=Lists!$G$2,'Exp Database'!W132=Lists!$G$3,'Exp Database'!W132=0),0,IF($F132=Lists!$G$2,('Exp Database'!W132/'Exp with units conversion'!$H132)*'Exp with units conversion'!$G132,'Exp Database'!W132*'Exp with units conversion'!$G132))</f>
        <v>0</v>
      </c>
      <c r="Y132" s="229">
        <f>IF(OR('Exp Database'!X132=Lists!$G$2,'Exp Database'!X132=Lists!$G$3,'Exp Database'!X132=0),0,IF($F132=Lists!$G$2,('Exp Database'!X132/'Exp with units conversion'!$H132)*'Exp with units conversion'!$G132,'Exp Database'!X132*'Exp with units conversion'!$G132))</f>
        <v>0</v>
      </c>
      <c r="Z132" s="229">
        <f>IF(OR('Exp Database'!Y132=Lists!$G$2,'Exp Database'!Y132=Lists!$G$3,'Exp Database'!Y132=0),0,IF($F132=Lists!$G$2,('Exp Database'!Y132/'Exp with units conversion'!$H132)*'Exp with units conversion'!$G132,'Exp Database'!Y132*'Exp with units conversion'!$G132))</f>
        <v>0</v>
      </c>
      <c r="AA132" s="229">
        <f>IF(OR('Exp Database'!Z132=Lists!$G$2,'Exp Database'!Z132=Lists!$G$3,'Exp Database'!Z132=0),0,IF($F132=Lists!$G$2,('Exp Database'!Z132/'Exp with units conversion'!$H132)*'Exp with units conversion'!$G132,'Exp Database'!Z132*'Exp with units conversion'!$G132))</f>
        <v>0</v>
      </c>
      <c r="AB132" s="229">
        <f>IF(OR('Exp Database'!AA132=Lists!$G$2,'Exp Database'!AA132=Lists!$G$3,'Exp Database'!AA132=0),0,IF($F132=Lists!$G$2,('Exp Database'!AA132/'Exp with units conversion'!$H132)*'Exp with units conversion'!$G132,'Exp Database'!AA132*'Exp with units conversion'!$G132))</f>
        <v>0</v>
      </c>
      <c r="AC132" s="229">
        <f>IF(OR('Exp Database'!AB132=Lists!$G$2,'Exp Database'!AB132=Lists!$G$3,'Exp Database'!AB132=0),0,IF($F132=Lists!$G$2,('Exp Database'!AB132/'Exp with units conversion'!$H132)*'Exp with units conversion'!$G132,'Exp Database'!AB132*'Exp with units conversion'!$G132))</f>
        <v>0</v>
      </c>
      <c r="AD132" s="229">
        <f>IF(OR('Exp Database'!AC132=Lists!$G$2,'Exp Database'!AC132=Lists!$G$3,'Exp Database'!AC132=0),0,IF($F132=Lists!$G$2,('Exp Database'!AC132/'Exp with units conversion'!$H132)*'Exp with units conversion'!$G132,'Exp Database'!AC132*'Exp with units conversion'!$G132))</f>
        <v>0</v>
      </c>
      <c r="AE132" s="229">
        <f>IF(OR('Exp Database'!AD132=Lists!$G$2,'Exp Database'!AD132=Lists!$G$3,'Exp Database'!AD132=0),0,IF($F132=Lists!$G$2,('Exp Database'!AD132/'Exp with units conversion'!$H132)*'Exp with units conversion'!$G132,'Exp Database'!AD132*'Exp with units conversion'!$G132))</f>
        <v>0</v>
      </c>
      <c r="AG132">
        <f t="shared" si="6"/>
        <v>1</v>
      </c>
      <c r="AH132" s="229">
        <f t="shared" si="7"/>
        <v>1</v>
      </c>
      <c r="AI132" s="229">
        <f t="shared" si="8"/>
        <v>1</v>
      </c>
      <c r="AJ132" s="229">
        <f t="shared" si="9"/>
        <v>1</v>
      </c>
    </row>
    <row r="133" spans="2:36" ht="30.75" thickBot="1" x14ac:dyDescent="0.3">
      <c r="B133" t="e">
        <f t="shared" si="5"/>
        <v>#REF!</v>
      </c>
      <c r="C133" s="169" t="e">
        <f>'Exp Database'!C133</f>
        <v>#REF!</v>
      </c>
      <c r="D133" s="169">
        <f>'Exp Database'!D133</f>
        <v>2016</v>
      </c>
      <c r="E133" s="169" t="e">
        <f>'Exp Database'!E133</f>
        <v>#REF!</v>
      </c>
      <c r="F133" s="169" t="e">
        <f>'Exp Database'!F133</f>
        <v>#REF!</v>
      </c>
      <c r="G133" s="169" t="e">
        <f>IF('Exp Database'!G133="Units ( x 1)",1,IF('Exp Database'!G133="Thousands (x 1,000)",1000,IF('Exp Database'!G133="Millions (x 1,000,000)",1000000,)))</f>
        <v>#REF!</v>
      </c>
      <c r="H133" s="170" t="e">
        <f>IF('Exp Database'!H133&gt;0,'Exp Database'!H133,'Exp Database'!J133)</f>
        <v>#REF!</v>
      </c>
      <c r="I133" s="170" t="e">
        <f>'Exp Database'!H133</f>
        <v>#REF!</v>
      </c>
      <c r="J133" s="169" t="e">
        <f>'Exp Database'!I133</f>
        <v>#REF!</v>
      </c>
      <c r="K133" s="170">
        <f>'Exp Database'!J133</f>
        <v>0</v>
      </c>
      <c r="L133" s="267" t="str">
        <f>'Exp Database'!K133</f>
        <v>HIV testing and counselling (HTC):</v>
      </c>
      <c r="M133" s="229">
        <f>'Exp Database'!L133</f>
        <v>1.1000000000000001</v>
      </c>
      <c r="N133" s="229" t="e">
        <f>IF(OR('Exp Database'!M133=Lists!$G$2,'Exp Database'!M133=Lists!$G$3,'Exp Database'!M133=0),0,IF($F133=Lists!$G$2,('Exp Database'!M133/'Exp with units conversion'!$H133)*'Exp with units conversion'!$G133,'Exp Database'!M133*'Exp with units conversion'!$G133))</f>
        <v>#REF!</v>
      </c>
      <c r="O133" s="229" t="e">
        <f>IF(OR('Exp Database'!N133=Lists!$G$2,'Exp Database'!N133=Lists!$G$3,'Exp Database'!N133=0),0,IF($F133=Lists!$G$2,('Exp Database'!N133/'Exp with units conversion'!$H133)*'Exp with units conversion'!$G133,'Exp Database'!N133*'Exp with units conversion'!$G133))</f>
        <v>#REF!</v>
      </c>
      <c r="P133" s="229" t="e">
        <f>IF(OR('Exp Database'!O133=Lists!$G$2,'Exp Database'!O133=Lists!$G$3,'Exp Database'!O133=0),0,IF($F133=Lists!$G$2,('Exp Database'!O133/'Exp with units conversion'!$H133)*'Exp with units conversion'!$G133,'Exp Database'!O133*'Exp with units conversion'!$G133))</f>
        <v>#REF!</v>
      </c>
      <c r="Q133" s="229" t="e">
        <f>IF(OR('Exp Database'!P133=Lists!$G$2,'Exp Database'!P133=Lists!$G$3,'Exp Database'!P133=0),0,IF($F133=Lists!$G$2,('Exp Database'!P133/'Exp with units conversion'!$H133)*'Exp with units conversion'!$G133,'Exp Database'!P133*'Exp with units conversion'!$G133))</f>
        <v>#REF!</v>
      </c>
      <c r="R133" s="229" t="e">
        <f>IF(OR('Exp Database'!Q133=Lists!$G$2,'Exp Database'!Q133=Lists!$G$3,'Exp Database'!Q133=0),0,IF($F133=Lists!$G$2,('Exp Database'!Q133/'Exp with units conversion'!$H133)*'Exp with units conversion'!$G133,'Exp Database'!Q133*'Exp with units conversion'!$G133))</f>
        <v>#REF!</v>
      </c>
      <c r="S133" s="229" t="e">
        <f>IF(OR('Exp Database'!R133=Lists!$G$2,'Exp Database'!R133=Lists!$G$3,'Exp Database'!R133=0),0,IF($F133=Lists!$G$2,('Exp Database'!R133/'Exp with units conversion'!$H133)*'Exp with units conversion'!$G133,'Exp Database'!R133*'Exp with units conversion'!$G133))</f>
        <v>#REF!</v>
      </c>
      <c r="T133" s="229" t="e">
        <f>IF(OR('Exp Database'!S133=Lists!$G$2,'Exp Database'!S133=Lists!$G$3,'Exp Database'!S133=0),0,IF($F133=Lists!$G$2,('Exp Database'!S133/'Exp with units conversion'!$H133)*'Exp with units conversion'!$G133,'Exp Database'!S133*'Exp with units conversion'!$G133))</f>
        <v>#REF!</v>
      </c>
      <c r="U133" s="229" t="e">
        <f>IF(OR('Exp Database'!T133=Lists!$G$2,'Exp Database'!T133=Lists!$G$3,'Exp Database'!T133=0),0,IF($F133=Lists!$G$2,('Exp Database'!T133/'Exp with units conversion'!$H133)*'Exp with units conversion'!$G133,'Exp Database'!T133*'Exp with units conversion'!$G133))</f>
        <v>#REF!</v>
      </c>
      <c r="V133" s="229" t="e">
        <f>IF(OR('Exp Database'!U133=Lists!$G$2,'Exp Database'!U133=Lists!$G$3,'Exp Database'!U133=0),0,IF($F133=Lists!$G$2,('Exp Database'!U133/'Exp with units conversion'!$H133)*'Exp with units conversion'!$G133,'Exp Database'!U133*'Exp with units conversion'!$G133))</f>
        <v>#REF!</v>
      </c>
      <c r="W133" s="229" t="e">
        <f>IF(OR('Exp Database'!V133=Lists!$G$2,'Exp Database'!V133=Lists!$G$3,'Exp Database'!V133=0),0,IF($F133=Lists!$G$2,('Exp Database'!V133/'Exp with units conversion'!$H133)*'Exp with units conversion'!$G133,'Exp Database'!V133*'Exp with units conversion'!$G133))</f>
        <v>#REF!</v>
      </c>
      <c r="X133" s="229" t="e">
        <f>IF(OR('Exp Database'!W133=Lists!$G$2,'Exp Database'!W133=Lists!$G$3,'Exp Database'!W133=0),0,IF($F133=Lists!$G$2,('Exp Database'!W133/'Exp with units conversion'!$H133)*'Exp with units conversion'!$G133,'Exp Database'!W133*'Exp with units conversion'!$G133))</f>
        <v>#REF!</v>
      </c>
      <c r="Y133" s="229" t="e">
        <f>IF(OR('Exp Database'!X133=Lists!$G$2,'Exp Database'!X133=Lists!$G$3,'Exp Database'!X133=0),0,IF($F133=Lists!$G$2,('Exp Database'!X133/'Exp with units conversion'!$H133)*'Exp with units conversion'!$G133,'Exp Database'!X133*'Exp with units conversion'!$G133))</f>
        <v>#REF!</v>
      </c>
      <c r="Z133" s="229" t="e">
        <f>IF(OR('Exp Database'!Y133=Lists!$G$2,'Exp Database'!Y133=Lists!$G$3,'Exp Database'!Y133=0),0,IF($F133=Lists!$G$2,('Exp Database'!Y133/'Exp with units conversion'!$H133)*'Exp with units conversion'!$G133,'Exp Database'!Y133*'Exp with units conversion'!$G133))</f>
        <v>#REF!</v>
      </c>
      <c r="AA133" s="229" t="e">
        <f>IF(OR('Exp Database'!Z133=Lists!$G$2,'Exp Database'!Z133=Lists!$G$3,'Exp Database'!Z133=0),0,IF($F133=Lists!$G$2,('Exp Database'!Z133/'Exp with units conversion'!$H133)*'Exp with units conversion'!$G133,'Exp Database'!Z133*'Exp with units conversion'!$G133))</f>
        <v>#REF!</v>
      </c>
      <c r="AB133" s="229" t="e">
        <f>IF(OR('Exp Database'!AA133=Lists!$G$2,'Exp Database'!AA133=Lists!$G$3,'Exp Database'!AA133=0),0,IF($F133=Lists!$G$2,('Exp Database'!AA133/'Exp with units conversion'!$H133)*'Exp with units conversion'!$G133,'Exp Database'!AA133*'Exp with units conversion'!$G133))</f>
        <v>#REF!</v>
      </c>
      <c r="AC133" s="229" t="e">
        <f>IF(OR('Exp Database'!AB133=Lists!$G$2,'Exp Database'!AB133=Lists!$G$3,'Exp Database'!AB133=0),0,IF($F133=Lists!$G$2,('Exp Database'!AB133/'Exp with units conversion'!$H133)*'Exp with units conversion'!$G133,'Exp Database'!AB133*'Exp with units conversion'!$G133))</f>
        <v>#REF!</v>
      </c>
      <c r="AD133" s="229" t="e">
        <f>IF(OR('Exp Database'!AC133=Lists!$G$2,'Exp Database'!AC133=Lists!$G$3,'Exp Database'!AC133=0),0,IF($F133=Lists!$G$2,('Exp Database'!AC133/'Exp with units conversion'!$H133)*'Exp with units conversion'!$G133,'Exp Database'!AC133*'Exp with units conversion'!$G133))</f>
        <v>#REF!</v>
      </c>
      <c r="AE133" s="229" t="e">
        <f>IF(OR('Exp Database'!AD133=Lists!$G$2,'Exp Database'!AD133=Lists!$G$3,'Exp Database'!AD133=0),0,IF($F133=Lists!$G$2,('Exp Database'!AD133/'Exp with units conversion'!$H133)*'Exp with units conversion'!$G133,'Exp Database'!AD133*'Exp with units conversion'!$G133))</f>
        <v>#REF!</v>
      </c>
      <c r="AG133" t="e">
        <f t="shared" si="6"/>
        <v>#REF!</v>
      </c>
      <c r="AH133" s="229" t="e">
        <f t="shared" si="7"/>
        <v>#REF!</v>
      </c>
      <c r="AI133" s="229" t="e">
        <f t="shared" si="8"/>
        <v>#REF!</v>
      </c>
      <c r="AJ133" s="229" t="e">
        <f t="shared" si="9"/>
        <v>#REF!</v>
      </c>
    </row>
    <row r="134" spans="2:36" ht="30.75" thickBot="1" x14ac:dyDescent="0.3">
      <c r="B134" t="e">
        <f t="shared" si="5"/>
        <v>#REF!</v>
      </c>
      <c r="C134" s="169" t="e">
        <f>'Exp Database'!C134</f>
        <v>#REF!</v>
      </c>
      <c r="D134" s="169">
        <f>'Exp Database'!D134</f>
        <v>2016</v>
      </c>
      <c r="E134" s="169" t="e">
        <f>'Exp Database'!E134</f>
        <v>#REF!</v>
      </c>
      <c r="F134" s="169" t="e">
        <f>'Exp Database'!F134</f>
        <v>#REF!</v>
      </c>
      <c r="G134" s="169" t="e">
        <f>IF('Exp Database'!G134="Units ( x 1)",1,IF('Exp Database'!G134="Thousands (x 1,000)",1000,IF('Exp Database'!G134="Millions (x 1,000,000)",1000000,)))</f>
        <v>#REF!</v>
      </c>
      <c r="H134" s="170" t="e">
        <f>IF('Exp Database'!H134&gt;0,'Exp Database'!H134,'Exp Database'!J134)</f>
        <v>#REF!</v>
      </c>
      <c r="I134" s="170" t="e">
        <f>'Exp Database'!H134</f>
        <v>#REF!</v>
      </c>
      <c r="J134" s="169" t="e">
        <f>'Exp Database'!I134</f>
        <v>#REF!</v>
      </c>
      <c r="K134" s="170">
        <f>'Exp Database'!J134</f>
        <v>0</v>
      </c>
      <c r="L134" s="267" t="str">
        <f>'Exp Database'!K134</f>
        <v>HIV tests (commodities)</v>
      </c>
      <c r="M134" s="229" t="str">
        <f>'Exp Database'!L134</f>
        <v>1.1.1</v>
      </c>
      <c r="N134" s="229" t="e">
        <f>IF(OR('Exp Database'!M134=Lists!$G$2,'Exp Database'!M134=Lists!$G$3,'Exp Database'!M134=0),0,IF($F134=Lists!$G$2,('Exp Database'!M134/'Exp with units conversion'!$H134)*'Exp with units conversion'!$G134,'Exp Database'!M134*'Exp with units conversion'!$G134))</f>
        <v>#REF!</v>
      </c>
      <c r="O134" s="229" t="e">
        <f>IF(OR('Exp Database'!N134=Lists!$G$2,'Exp Database'!N134=Lists!$G$3,'Exp Database'!N134=0),0,IF($F134=Lists!$G$2,('Exp Database'!N134/'Exp with units conversion'!$H134)*'Exp with units conversion'!$G134,'Exp Database'!N134*'Exp with units conversion'!$G134))</f>
        <v>#REF!</v>
      </c>
      <c r="P134" s="229" t="e">
        <f>IF(OR('Exp Database'!O134=Lists!$G$2,'Exp Database'!O134=Lists!$G$3,'Exp Database'!O134=0),0,IF($F134=Lists!$G$2,('Exp Database'!O134/'Exp with units conversion'!$H134)*'Exp with units conversion'!$G134,'Exp Database'!O134*'Exp with units conversion'!$G134))</f>
        <v>#REF!</v>
      </c>
      <c r="Q134" s="229" t="e">
        <f>IF(OR('Exp Database'!P134=Lists!$G$2,'Exp Database'!P134=Lists!$G$3,'Exp Database'!P134=0),0,IF($F134=Lists!$G$2,('Exp Database'!P134/'Exp with units conversion'!$H134)*'Exp with units conversion'!$G134,'Exp Database'!P134*'Exp with units conversion'!$G134))</f>
        <v>#REF!</v>
      </c>
      <c r="R134" s="229" t="e">
        <f>IF(OR('Exp Database'!Q134=Lists!$G$2,'Exp Database'!Q134=Lists!$G$3,'Exp Database'!Q134=0),0,IF($F134=Lists!$G$2,('Exp Database'!Q134/'Exp with units conversion'!$H134)*'Exp with units conversion'!$G134,'Exp Database'!Q134*'Exp with units conversion'!$G134))</f>
        <v>#REF!</v>
      </c>
      <c r="S134" s="229" t="e">
        <f>IF(OR('Exp Database'!R134=Lists!$G$2,'Exp Database'!R134=Lists!$G$3,'Exp Database'!R134=0),0,IF($F134=Lists!$G$2,('Exp Database'!R134/'Exp with units conversion'!$H134)*'Exp with units conversion'!$G134,'Exp Database'!R134*'Exp with units conversion'!$G134))</f>
        <v>#REF!</v>
      </c>
      <c r="T134" s="229" t="e">
        <f>IF(OR('Exp Database'!S134=Lists!$G$2,'Exp Database'!S134=Lists!$G$3,'Exp Database'!S134=0),0,IF($F134=Lists!$G$2,('Exp Database'!S134/'Exp with units conversion'!$H134)*'Exp with units conversion'!$G134,'Exp Database'!S134*'Exp with units conversion'!$G134))</f>
        <v>#REF!</v>
      </c>
      <c r="U134" s="229" t="e">
        <f>IF(OR('Exp Database'!T134=Lists!$G$2,'Exp Database'!T134=Lists!$G$3,'Exp Database'!T134=0),0,IF($F134=Lists!$G$2,('Exp Database'!T134/'Exp with units conversion'!$H134)*'Exp with units conversion'!$G134,'Exp Database'!T134*'Exp with units conversion'!$G134))</f>
        <v>#REF!</v>
      </c>
      <c r="V134" s="229" t="e">
        <f>IF(OR('Exp Database'!U134=Lists!$G$2,'Exp Database'!U134=Lists!$G$3,'Exp Database'!U134=0),0,IF($F134=Lists!$G$2,('Exp Database'!U134/'Exp with units conversion'!$H134)*'Exp with units conversion'!$G134,'Exp Database'!U134*'Exp with units conversion'!$G134))</f>
        <v>#REF!</v>
      </c>
      <c r="W134" s="229" t="e">
        <f>IF(OR('Exp Database'!V134=Lists!$G$2,'Exp Database'!V134=Lists!$G$3,'Exp Database'!V134=0),0,IF($F134=Lists!$G$2,('Exp Database'!V134/'Exp with units conversion'!$H134)*'Exp with units conversion'!$G134,'Exp Database'!V134*'Exp with units conversion'!$G134))</f>
        <v>#REF!</v>
      </c>
      <c r="X134" s="229" t="e">
        <f>IF(OR('Exp Database'!W134=Lists!$G$2,'Exp Database'!W134=Lists!$G$3,'Exp Database'!W134=0),0,IF($F134=Lists!$G$2,('Exp Database'!W134/'Exp with units conversion'!$H134)*'Exp with units conversion'!$G134,'Exp Database'!W134*'Exp with units conversion'!$G134))</f>
        <v>#REF!</v>
      </c>
      <c r="Y134" s="229" t="e">
        <f>IF(OR('Exp Database'!X134=Lists!$G$2,'Exp Database'!X134=Lists!$G$3,'Exp Database'!X134=0),0,IF($F134=Lists!$G$2,('Exp Database'!X134/'Exp with units conversion'!$H134)*'Exp with units conversion'!$G134,'Exp Database'!X134*'Exp with units conversion'!$G134))</f>
        <v>#REF!</v>
      </c>
      <c r="Z134" s="229" t="e">
        <f>IF(OR('Exp Database'!Y134=Lists!$G$2,'Exp Database'!Y134=Lists!$G$3,'Exp Database'!Y134=0),0,IF($F134=Lists!$G$2,('Exp Database'!Y134/'Exp with units conversion'!$H134)*'Exp with units conversion'!$G134,'Exp Database'!Y134*'Exp with units conversion'!$G134))</f>
        <v>#REF!</v>
      </c>
      <c r="AA134" s="229" t="e">
        <f>IF(OR('Exp Database'!Z134=Lists!$G$2,'Exp Database'!Z134=Lists!$G$3,'Exp Database'!Z134=0),0,IF($F134=Lists!$G$2,('Exp Database'!Z134/'Exp with units conversion'!$H134)*'Exp with units conversion'!$G134,'Exp Database'!Z134*'Exp with units conversion'!$G134))</f>
        <v>#REF!</v>
      </c>
      <c r="AB134" s="229" t="e">
        <f>IF(OR('Exp Database'!AA134=Lists!$G$2,'Exp Database'!AA134=Lists!$G$3,'Exp Database'!AA134=0),0,IF($F134=Lists!$G$2,('Exp Database'!AA134/'Exp with units conversion'!$H134)*'Exp with units conversion'!$G134,'Exp Database'!AA134*'Exp with units conversion'!$G134))</f>
        <v>#REF!</v>
      </c>
      <c r="AC134" s="229" t="e">
        <f>IF(OR('Exp Database'!AB134=Lists!$G$2,'Exp Database'!AB134=Lists!$G$3,'Exp Database'!AB134=0),0,IF($F134=Lists!$G$2,('Exp Database'!AB134/'Exp with units conversion'!$H134)*'Exp with units conversion'!$G134,'Exp Database'!AB134*'Exp with units conversion'!$G134))</f>
        <v>#REF!</v>
      </c>
      <c r="AD134" s="229" t="e">
        <f>IF(OR('Exp Database'!AC134=Lists!$G$2,'Exp Database'!AC134=Lists!$G$3,'Exp Database'!AC134=0),0,IF($F134=Lists!$G$2,('Exp Database'!AC134/'Exp with units conversion'!$H134)*'Exp with units conversion'!$G134,'Exp Database'!AC134*'Exp with units conversion'!$G134))</f>
        <v>#REF!</v>
      </c>
      <c r="AE134" s="229" t="e">
        <f>IF(OR('Exp Database'!AD134=Lists!$G$2,'Exp Database'!AD134=Lists!$G$3,'Exp Database'!AD134=0),0,IF($F134=Lists!$G$2,('Exp Database'!AD134/'Exp with units conversion'!$H134)*'Exp with units conversion'!$G134,'Exp Database'!AD134*'Exp with units conversion'!$G134))</f>
        <v>#REF!</v>
      </c>
      <c r="AG134" t="e">
        <f t="shared" si="6"/>
        <v>#REF!</v>
      </c>
      <c r="AH134" s="229" t="e">
        <f t="shared" si="7"/>
        <v>#REF!</v>
      </c>
      <c r="AI134" s="229" t="e">
        <f t="shared" si="8"/>
        <v>#REF!</v>
      </c>
      <c r="AJ134" s="229" t="e">
        <f t="shared" si="9"/>
        <v>#REF!</v>
      </c>
    </row>
    <row r="135" spans="2:36" ht="30.75" thickBot="1" x14ac:dyDescent="0.3">
      <c r="B135" t="e">
        <f t="shared" ref="B135:B198" si="10">C135&amp;D135</f>
        <v>#REF!</v>
      </c>
      <c r="C135" s="169" t="e">
        <f>'Exp Database'!C135</f>
        <v>#REF!</v>
      </c>
      <c r="D135" s="169">
        <f>'Exp Database'!D135</f>
        <v>2016</v>
      </c>
      <c r="E135" s="169" t="e">
        <f>'Exp Database'!E135</f>
        <v>#REF!</v>
      </c>
      <c r="F135" s="169" t="e">
        <f>'Exp Database'!F135</f>
        <v>#REF!</v>
      </c>
      <c r="G135" s="169" t="e">
        <f>IF('Exp Database'!G135="Units ( x 1)",1,IF('Exp Database'!G135="Thousands (x 1,000)",1000,IF('Exp Database'!G135="Millions (x 1,000,000)",1000000,)))</f>
        <v>#REF!</v>
      </c>
      <c r="H135" s="170" t="e">
        <f>IF('Exp Database'!H135&gt;0,'Exp Database'!H135,'Exp Database'!J135)</f>
        <v>#REF!</v>
      </c>
      <c r="I135" s="170" t="e">
        <f>'Exp Database'!H135</f>
        <v>#REF!</v>
      </c>
      <c r="J135" s="169" t="e">
        <f>'Exp Database'!I135</f>
        <v>#REF!</v>
      </c>
      <c r="K135" s="170">
        <f>'Exp Database'!J135</f>
        <v>0</v>
      </c>
      <c r="L135" s="267" t="str">
        <f>'Exp Database'!K135</f>
        <v xml:space="preserve"> Other direct and indirect costs</v>
      </c>
      <c r="M135" s="229" t="str">
        <f>'Exp Database'!L135</f>
        <v>1.1.2</v>
      </c>
      <c r="N135" s="229" t="e">
        <f>IF(OR('Exp Database'!M135=Lists!$G$2,'Exp Database'!M135=Lists!$G$3,'Exp Database'!M135=0),0,IF($F135=Lists!$G$2,('Exp Database'!M135/'Exp with units conversion'!$H135)*'Exp with units conversion'!$G135,'Exp Database'!M135*'Exp with units conversion'!$G135))</f>
        <v>#REF!</v>
      </c>
      <c r="O135" s="229" t="e">
        <f>IF(OR('Exp Database'!N135=Lists!$G$2,'Exp Database'!N135=Lists!$G$3,'Exp Database'!N135=0),0,IF($F135=Lists!$G$2,('Exp Database'!N135/'Exp with units conversion'!$H135)*'Exp with units conversion'!$G135,'Exp Database'!N135*'Exp with units conversion'!$G135))</f>
        <v>#REF!</v>
      </c>
      <c r="P135" s="229" t="e">
        <f>IF(OR('Exp Database'!O135=Lists!$G$2,'Exp Database'!O135=Lists!$G$3,'Exp Database'!O135=0),0,IF($F135=Lists!$G$2,('Exp Database'!O135/'Exp with units conversion'!$H135)*'Exp with units conversion'!$G135,'Exp Database'!O135*'Exp with units conversion'!$G135))</f>
        <v>#REF!</v>
      </c>
      <c r="Q135" s="229" t="e">
        <f>IF(OR('Exp Database'!P135=Lists!$G$2,'Exp Database'!P135=Lists!$G$3,'Exp Database'!P135=0),0,IF($F135=Lists!$G$2,('Exp Database'!P135/'Exp with units conversion'!$H135)*'Exp with units conversion'!$G135,'Exp Database'!P135*'Exp with units conversion'!$G135))</f>
        <v>#REF!</v>
      </c>
      <c r="R135" s="229" t="e">
        <f>IF(OR('Exp Database'!Q135=Lists!$G$2,'Exp Database'!Q135=Lists!$G$3,'Exp Database'!Q135=0),0,IF($F135=Lists!$G$2,('Exp Database'!Q135/'Exp with units conversion'!$H135)*'Exp with units conversion'!$G135,'Exp Database'!Q135*'Exp with units conversion'!$G135))</f>
        <v>#REF!</v>
      </c>
      <c r="S135" s="229" t="e">
        <f>IF(OR('Exp Database'!R135=Lists!$G$2,'Exp Database'!R135=Lists!$G$3,'Exp Database'!R135=0),0,IF($F135=Lists!$G$2,('Exp Database'!R135/'Exp with units conversion'!$H135)*'Exp with units conversion'!$G135,'Exp Database'!R135*'Exp with units conversion'!$G135))</f>
        <v>#REF!</v>
      </c>
      <c r="T135" s="229" t="e">
        <f>IF(OR('Exp Database'!S135=Lists!$G$2,'Exp Database'!S135=Lists!$G$3,'Exp Database'!S135=0),0,IF($F135=Lists!$G$2,('Exp Database'!S135/'Exp with units conversion'!$H135)*'Exp with units conversion'!$G135,'Exp Database'!S135*'Exp with units conversion'!$G135))</f>
        <v>#REF!</v>
      </c>
      <c r="U135" s="229" t="e">
        <f>IF(OR('Exp Database'!T135=Lists!$G$2,'Exp Database'!T135=Lists!$G$3,'Exp Database'!T135=0),0,IF($F135=Lists!$G$2,('Exp Database'!T135/'Exp with units conversion'!$H135)*'Exp with units conversion'!$G135,'Exp Database'!T135*'Exp with units conversion'!$G135))</f>
        <v>#REF!</v>
      </c>
      <c r="V135" s="229" t="e">
        <f>IF(OR('Exp Database'!U135=Lists!$G$2,'Exp Database'!U135=Lists!$G$3,'Exp Database'!U135=0),0,IF($F135=Lists!$G$2,('Exp Database'!U135/'Exp with units conversion'!$H135)*'Exp with units conversion'!$G135,'Exp Database'!U135*'Exp with units conversion'!$G135))</f>
        <v>#REF!</v>
      </c>
      <c r="W135" s="229" t="e">
        <f>IF(OR('Exp Database'!V135=Lists!$G$2,'Exp Database'!V135=Lists!$G$3,'Exp Database'!V135=0),0,IF($F135=Lists!$G$2,('Exp Database'!V135/'Exp with units conversion'!$H135)*'Exp with units conversion'!$G135,'Exp Database'!V135*'Exp with units conversion'!$G135))</f>
        <v>#REF!</v>
      </c>
      <c r="X135" s="229" t="e">
        <f>IF(OR('Exp Database'!W135=Lists!$G$2,'Exp Database'!W135=Lists!$G$3,'Exp Database'!W135=0),0,IF($F135=Lists!$G$2,('Exp Database'!W135/'Exp with units conversion'!$H135)*'Exp with units conversion'!$G135,'Exp Database'!W135*'Exp with units conversion'!$G135))</f>
        <v>#REF!</v>
      </c>
      <c r="Y135" s="229" t="e">
        <f>IF(OR('Exp Database'!X135=Lists!$G$2,'Exp Database'!X135=Lists!$G$3,'Exp Database'!X135=0),0,IF($F135=Lists!$G$2,('Exp Database'!X135/'Exp with units conversion'!$H135)*'Exp with units conversion'!$G135,'Exp Database'!X135*'Exp with units conversion'!$G135))</f>
        <v>#REF!</v>
      </c>
      <c r="Z135" s="229" t="e">
        <f>IF(OR('Exp Database'!Y135=Lists!$G$2,'Exp Database'!Y135=Lists!$G$3,'Exp Database'!Y135=0),0,IF($F135=Lists!$G$2,('Exp Database'!Y135/'Exp with units conversion'!$H135)*'Exp with units conversion'!$G135,'Exp Database'!Y135*'Exp with units conversion'!$G135))</f>
        <v>#REF!</v>
      </c>
      <c r="AA135" s="229" t="e">
        <f>IF(OR('Exp Database'!Z135=Lists!$G$2,'Exp Database'!Z135=Lists!$G$3,'Exp Database'!Z135=0),0,IF($F135=Lists!$G$2,('Exp Database'!Z135/'Exp with units conversion'!$H135)*'Exp with units conversion'!$G135,'Exp Database'!Z135*'Exp with units conversion'!$G135))</f>
        <v>#REF!</v>
      </c>
      <c r="AB135" s="229" t="e">
        <f>IF(OR('Exp Database'!AA135=Lists!$G$2,'Exp Database'!AA135=Lists!$G$3,'Exp Database'!AA135=0),0,IF($F135=Lists!$G$2,('Exp Database'!AA135/'Exp with units conversion'!$H135)*'Exp with units conversion'!$G135,'Exp Database'!AA135*'Exp with units conversion'!$G135))</f>
        <v>#REF!</v>
      </c>
      <c r="AC135" s="229" t="e">
        <f>IF(OR('Exp Database'!AB135=Lists!$G$2,'Exp Database'!AB135=Lists!$G$3,'Exp Database'!AB135=0),0,IF($F135=Lists!$G$2,('Exp Database'!AB135/'Exp with units conversion'!$H135)*'Exp with units conversion'!$G135,'Exp Database'!AB135*'Exp with units conversion'!$G135))</f>
        <v>#REF!</v>
      </c>
      <c r="AD135" s="229" t="e">
        <f>IF(OR('Exp Database'!AC135=Lists!$G$2,'Exp Database'!AC135=Lists!$G$3,'Exp Database'!AC135=0),0,IF($F135=Lists!$G$2,('Exp Database'!AC135/'Exp with units conversion'!$H135)*'Exp with units conversion'!$G135,'Exp Database'!AC135*'Exp with units conversion'!$G135))</f>
        <v>#REF!</v>
      </c>
      <c r="AE135" s="229" t="e">
        <f>IF(OR('Exp Database'!AD135=Lists!$G$2,'Exp Database'!AD135=Lists!$G$3,'Exp Database'!AD135=0),0,IF($F135=Lists!$G$2,('Exp Database'!AD135/'Exp with units conversion'!$H135)*'Exp with units conversion'!$G135,'Exp Database'!AD135*'Exp with units conversion'!$G135))</f>
        <v>#REF!</v>
      </c>
      <c r="AG135" t="e">
        <f t="shared" ref="AG135:AG198" si="11">IF((R135+W135+AD135)=AE135,1,0)</f>
        <v>#REF!</v>
      </c>
      <c r="AH135" s="229" t="e">
        <f t="shared" ref="AH135:AH198" si="12">IF(R135=SUM(N135:Q135),1,0)</f>
        <v>#REF!</v>
      </c>
      <c r="AI135" s="229" t="e">
        <f t="shared" ref="AI135:AI198" si="13">IF(W135=SUM(S135:V135),1,0)</f>
        <v>#REF!</v>
      </c>
      <c r="AJ135" s="229" t="e">
        <f t="shared" ref="AJ135:AJ198" si="14">IF(AD135=SUM(X135:AC135),1,0)</f>
        <v>#REF!</v>
      </c>
    </row>
    <row r="136" spans="2:36" ht="30.75" thickBot="1" x14ac:dyDescent="0.3">
      <c r="B136" t="e">
        <f t="shared" si="10"/>
        <v>#REF!</v>
      </c>
      <c r="C136" s="169" t="e">
        <f>'Exp Database'!C136</f>
        <v>#REF!</v>
      </c>
      <c r="D136" s="169">
        <f>'Exp Database'!D136</f>
        <v>2016</v>
      </c>
      <c r="E136" s="169" t="e">
        <f>'Exp Database'!E136</f>
        <v>#REF!</v>
      </c>
      <c r="F136" s="169" t="e">
        <f>'Exp Database'!F136</f>
        <v>#REF!</v>
      </c>
      <c r="G136" s="169" t="e">
        <f>IF('Exp Database'!G136="Units ( x 1)",1,IF('Exp Database'!G136="Thousands (x 1,000)",1000,IF('Exp Database'!G136="Millions (x 1,000,000)",1000000,)))</f>
        <v>#REF!</v>
      </c>
      <c r="H136" s="170" t="e">
        <f>IF('Exp Database'!H136&gt;0,'Exp Database'!H136,'Exp Database'!J136)</f>
        <v>#REF!</v>
      </c>
      <c r="I136" s="170" t="e">
        <f>'Exp Database'!H136</f>
        <v>#REF!</v>
      </c>
      <c r="J136" s="169" t="e">
        <f>'Exp Database'!I136</f>
        <v>#REF!</v>
      </c>
      <c r="K136" s="170">
        <f>'Exp Database'!J136</f>
        <v>0</v>
      </c>
      <c r="L136" s="267" t="str">
        <f>'Exp Database'!K136</f>
        <v>Not disaggregated by type of cost</v>
      </c>
      <c r="M136" s="229" t="str">
        <f>'Exp Database'!L136</f>
        <v>1.1.3</v>
      </c>
      <c r="N136" s="229" t="e">
        <f>IF(OR('Exp Database'!M136=Lists!$G$2,'Exp Database'!M136=Lists!$G$3,'Exp Database'!M136=0),0,IF($F136=Lists!$G$2,('Exp Database'!M136/'Exp with units conversion'!$H136)*'Exp with units conversion'!$G136,'Exp Database'!M136*'Exp with units conversion'!$G136))</f>
        <v>#REF!</v>
      </c>
      <c r="O136" s="229" t="e">
        <f>IF(OR('Exp Database'!N136=Lists!$G$2,'Exp Database'!N136=Lists!$G$3,'Exp Database'!N136=0),0,IF($F136=Lists!$G$2,('Exp Database'!N136/'Exp with units conversion'!$H136)*'Exp with units conversion'!$G136,'Exp Database'!N136*'Exp with units conversion'!$G136))</f>
        <v>#REF!</v>
      </c>
      <c r="P136" s="229" t="e">
        <f>IF(OR('Exp Database'!O136=Lists!$G$2,'Exp Database'!O136=Lists!$G$3,'Exp Database'!O136=0),0,IF($F136=Lists!$G$2,('Exp Database'!O136/'Exp with units conversion'!$H136)*'Exp with units conversion'!$G136,'Exp Database'!O136*'Exp with units conversion'!$G136))</f>
        <v>#REF!</v>
      </c>
      <c r="Q136" s="229" t="e">
        <f>IF(OR('Exp Database'!P136=Lists!$G$2,'Exp Database'!P136=Lists!$G$3,'Exp Database'!P136=0),0,IF($F136=Lists!$G$2,('Exp Database'!P136/'Exp with units conversion'!$H136)*'Exp with units conversion'!$G136,'Exp Database'!P136*'Exp with units conversion'!$G136))</f>
        <v>#REF!</v>
      </c>
      <c r="R136" s="229" t="e">
        <f>IF(OR('Exp Database'!Q136=Lists!$G$2,'Exp Database'!Q136=Lists!$G$3,'Exp Database'!Q136=0),0,IF($F136=Lists!$G$2,('Exp Database'!Q136/'Exp with units conversion'!$H136)*'Exp with units conversion'!$G136,'Exp Database'!Q136*'Exp with units conversion'!$G136))</f>
        <v>#REF!</v>
      </c>
      <c r="S136" s="229" t="e">
        <f>IF(OR('Exp Database'!R136=Lists!$G$2,'Exp Database'!R136=Lists!$G$3,'Exp Database'!R136=0),0,IF($F136=Lists!$G$2,('Exp Database'!R136/'Exp with units conversion'!$H136)*'Exp with units conversion'!$G136,'Exp Database'!R136*'Exp with units conversion'!$G136))</f>
        <v>#REF!</v>
      </c>
      <c r="T136" s="229" t="e">
        <f>IF(OR('Exp Database'!S136=Lists!$G$2,'Exp Database'!S136=Lists!$G$3,'Exp Database'!S136=0),0,IF($F136=Lists!$G$2,('Exp Database'!S136/'Exp with units conversion'!$H136)*'Exp with units conversion'!$G136,'Exp Database'!S136*'Exp with units conversion'!$G136))</f>
        <v>#REF!</v>
      </c>
      <c r="U136" s="229" t="e">
        <f>IF(OR('Exp Database'!T136=Lists!$G$2,'Exp Database'!T136=Lists!$G$3,'Exp Database'!T136=0),0,IF($F136=Lists!$G$2,('Exp Database'!T136/'Exp with units conversion'!$H136)*'Exp with units conversion'!$G136,'Exp Database'!T136*'Exp with units conversion'!$G136))</f>
        <v>#REF!</v>
      </c>
      <c r="V136" s="229" t="e">
        <f>IF(OR('Exp Database'!U136=Lists!$G$2,'Exp Database'!U136=Lists!$G$3,'Exp Database'!U136=0),0,IF($F136=Lists!$G$2,('Exp Database'!U136/'Exp with units conversion'!$H136)*'Exp with units conversion'!$G136,'Exp Database'!U136*'Exp with units conversion'!$G136))</f>
        <v>#REF!</v>
      </c>
      <c r="W136" s="229" t="e">
        <f>IF(OR('Exp Database'!V136=Lists!$G$2,'Exp Database'!V136=Lists!$G$3,'Exp Database'!V136=0),0,IF($F136=Lists!$G$2,('Exp Database'!V136/'Exp with units conversion'!$H136)*'Exp with units conversion'!$G136,'Exp Database'!V136*'Exp with units conversion'!$G136))</f>
        <v>#REF!</v>
      </c>
      <c r="X136" s="229" t="e">
        <f>IF(OR('Exp Database'!W136=Lists!$G$2,'Exp Database'!W136=Lists!$G$3,'Exp Database'!W136=0),0,IF($F136=Lists!$G$2,('Exp Database'!W136/'Exp with units conversion'!$H136)*'Exp with units conversion'!$G136,'Exp Database'!W136*'Exp with units conversion'!$G136))</f>
        <v>#REF!</v>
      </c>
      <c r="Y136" s="229" t="e">
        <f>IF(OR('Exp Database'!X136=Lists!$G$2,'Exp Database'!X136=Lists!$G$3,'Exp Database'!X136=0),0,IF($F136=Lists!$G$2,('Exp Database'!X136/'Exp with units conversion'!$H136)*'Exp with units conversion'!$G136,'Exp Database'!X136*'Exp with units conversion'!$G136))</f>
        <v>#REF!</v>
      </c>
      <c r="Z136" s="229" t="e">
        <f>IF(OR('Exp Database'!Y136=Lists!$G$2,'Exp Database'!Y136=Lists!$G$3,'Exp Database'!Y136=0),0,IF($F136=Lists!$G$2,('Exp Database'!Y136/'Exp with units conversion'!$H136)*'Exp with units conversion'!$G136,'Exp Database'!Y136*'Exp with units conversion'!$G136))</f>
        <v>#REF!</v>
      </c>
      <c r="AA136" s="229" t="e">
        <f>IF(OR('Exp Database'!Z136=Lists!$G$2,'Exp Database'!Z136=Lists!$G$3,'Exp Database'!Z136=0),0,IF($F136=Lists!$G$2,('Exp Database'!Z136/'Exp with units conversion'!$H136)*'Exp with units conversion'!$G136,'Exp Database'!Z136*'Exp with units conversion'!$G136))</f>
        <v>#REF!</v>
      </c>
      <c r="AB136" s="229" t="e">
        <f>IF(OR('Exp Database'!AA136=Lists!$G$2,'Exp Database'!AA136=Lists!$G$3,'Exp Database'!AA136=0),0,IF($F136=Lists!$G$2,('Exp Database'!AA136/'Exp with units conversion'!$H136)*'Exp with units conversion'!$G136,'Exp Database'!AA136*'Exp with units conversion'!$G136))</f>
        <v>#REF!</v>
      </c>
      <c r="AC136" s="229" t="e">
        <f>IF(OR('Exp Database'!AB136=Lists!$G$2,'Exp Database'!AB136=Lists!$G$3,'Exp Database'!AB136=0),0,IF($F136=Lists!$G$2,('Exp Database'!AB136/'Exp with units conversion'!$H136)*'Exp with units conversion'!$G136,'Exp Database'!AB136*'Exp with units conversion'!$G136))</f>
        <v>#REF!</v>
      </c>
      <c r="AD136" s="229" t="e">
        <f>IF(OR('Exp Database'!AC136=Lists!$G$2,'Exp Database'!AC136=Lists!$G$3,'Exp Database'!AC136=0),0,IF($F136=Lists!$G$2,('Exp Database'!AC136/'Exp with units conversion'!$H136)*'Exp with units conversion'!$G136,'Exp Database'!AC136*'Exp with units conversion'!$G136))</f>
        <v>#REF!</v>
      </c>
      <c r="AE136" s="229" t="e">
        <f>IF(OR('Exp Database'!AD136=Lists!$G$2,'Exp Database'!AD136=Lists!$G$3,'Exp Database'!AD136=0),0,IF($F136=Lists!$G$2,('Exp Database'!AD136/'Exp with units conversion'!$H136)*'Exp with units conversion'!$G136,'Exp Database'!AD136*'Exp with units conversion'!$G136))</f>
        <v>#REF!</v>
      </c>
      <c r="AG136" t="e">
        <f t="shared" si="11"/>
        <v>#REF!</v>
      </c>
      <c r="AH136" s="229" t="e">
        <f t="shared" si="12"/>
        <v>#REF!</v>
      </c>
      <c r="AI136" s="229" t="e">
        <f t="shared" si="13"/>
        <v>#REF!</v>
      </c>
      <c r="AJ136" s="229" t="e">
        <f t="shared" si="14"/>
        <v>#REF!</v>
      </c>
    </row>
    <row r="137" spans="2:36" ht="45.75" thickBot="1" x14ac:dyDescent="0.3">
      <c r="B137" t="e">
        <f t="shared" si="10"/>
        <v>#REF!</v>
      </c>
      <c r="C137" s="169" t="e">
        <f>'Exp Database'!C137</f>
        <v>#REF!</v>
      </c>
      <c r="D137" s="169">
        <f>'Exp Database'!D137</f>
        <v>2016</v>
      </c>
      <c r="E137" s="169" t="e">
        <f>'Exp Database'!E137</f>
        <v>#REF!</v>
      </c>
      <c r="F137" s="169" t="e">
        <f>'Exp Database'!F137</f>
        <v>#REF!</v>
      </c>
      <c r="G137" s="169" t="e">
        <f>IF('Exp Database'!G137="Units ( x 1)",1,IF('Exp Database'!G137="Thousands (x 1,000)",1000,IF('Exp Database'!G137="Millions (x 1,000,000)",1000000,)))</f>
        <v>#REF!</v>
      </c>
      <c r="H137" s="170" t="e">
        <f>IF('Exp Database'!H137&gt;0,'Exp Database'!H137,'Exp Database'!J137)</f>
        <v>#REF!</v>
      </c>
      <c r="I137" s="170" t="e">
        <f>'Exp Database'!H137</f>
        <v>#REF!</v>
      </c>
      <c r="J137" s="169" t="e">
        <f>'Exp Database'!I137</f>
        <v>#REF!</v>
      </c>
      <c r="K137" s="170">
        <f>'Exp Database'!J137</f>
        <v>0</v>
      </c>
      <c r="L137" s="267" t="str">
        <f>'Exp Database'!K137</f>
        <v>Antiretroviral treatment (sub-total)</v>
      </c>
      <c r="M137" s="229">
        <f>'Exp Database'!L137</f>
        <v>1.2</v>
      </c>
      <c r="N137" s="229">
        <f>IF(OR('Exp Database'!M137=Lists!$G$2,'Exp Database'!M137=Lists!$G$3,'Exp Database'!M137=0),0,IF($F137=Lists!$G$2,('Exp Database'!M137/'Exp with units conversion'!$H137)*'Exp with units conversion'!$G137,'Exp Database'!M137*'Exp with units conversion'!$G137))</f>
        <v>0</v>
      </c>
      <c r="O137" s="229">
        <f>IF(OR('Exp Database'!N137=Lists!$G$2,'Exp Database'!N137=Lists!$G$3,'Exp Database'!N137=0),0,IF($F137=Lists!$G$2,('Exp Database'!N137/'Exp with units conversion'!$H137)*'Exp with units conversion'!$G137,'Exp Database'!N137*'Exp with units conversion'!$G137))</f>
        <v>0</v>
      </c>
      <c r="P137" s="229">
        <f>IF(OR('Exp Database'!O137=Lists!$G$2,'Exp Database'!O137=Lists!$G$3,'Exp Database'!O137=0),0,IF($F137=Lists!$G$2,('Exp Database'!O137/'Exp with units conversion'!$H137)*'Exp with units conversion'!$G137,'Exp Database'!O137*'Exp with units conversion'!$G137))</f>
        <v>0</v>
      </c>
      <c r="Q137" s="229">
        <f>IF(OR('Exp Database'!P137=Lists!$G$2,'Exp Database'!P137=Lists!$G$3,'Exp Database'!P137=0),0,IF($F137=Lists!$G$2,('Exp Database'!P137/'Exp with units conversion'!$H137)*'Exp with units conversion'!$G137,'Exp Database'!P137*'Exp with units conversion'!$G137))</f>
        <v>0</v>
      </c>
      <c r="R137" s="229">
        <f>IF(OR('Exp Database'!Q137=Lists!$G$2,'Exp Database'!Q137=Lists!$G$3,'Exp Database'!Q137=0),0,IF($F137=Lists!$G$2,('Exp Database'!Q137/'Exp with units conversion'!$H137)*'Exp with units conversion'!$G137,'Exp Database'!Q137*'Exp with units conversion'!$G137))</f>
        <v>0</v>
      </c>
      <c r="S137" s="229">
        <f>IF(OR('Exp Database'!R137=Lists!$G$2,'Exp Database'!R137=Lists!$G$3,'Exp Database'!R137=0),0,IF($F137=Lists!$G$2,('Exp Database'!R137/'Exp with units conversion'!$H137)*'Exp with units conversion'!$G137,'Exp Database'!R137*'Exp with units conversion'!$G137))</f>
        <v>0</v>
      </c>
      <c r="T137" s="229">
        <f>IF(OR('Exp Database'!S137=Lists!$G$2,'Exp Database'!S137=Lists!$G$3,'Exp Database'!S137=0),0,IF($F137=Lists!$G$2,('Exp Database'!S137/'Exp with units conversion'!$H137)*'Exp with units conversion'!$G137,'Exp Database'!S137*'Exp with units conversion'!$G137))</f>
        <v>0</v>
      </c>
      <c r="U137" s="229">
        <f>IF(OR('Exp Database'!T137=Lists!$G$2,'Exp Database'!T137=Lists!$G$3,'Exp Database'!T137=0),0,IF($F137=Lists!$G$2,('Exp Database'!T137/'Exp with units conversion'!$H137)*'Exp with units conversion'!$G137,'Exp Database'!T137*'Exp with units conversion'!$G137))</f>
        <v>0</v>
      </c>
      <c r="V137" s="229">
        <f>IF(OR('Exp Database'!U137=Lists!$G$2,'Exp Database'!U137=Lists!$G$3,'Exp Database'!U137=0),0,IF($F137=Lists!$G$2,('Exp Database'!U137/'Exp with units conversion'!$H137)*'Exp with units conversion'!$G137,'Exp Database'!U137*'Exp with units conversion'!$G137))</f>
        <v>0</v>
      </c>
      <c r="W137" s="229">
        <f>IF(OR('Exp Database'!V137=Lists!$G$2,'Exp Database'!V137=Lists!$G$3,'Exp Database'!V137=0),0,IF($F137=Lists!$G$2,('Exp Database'!V137/'Exp with units conversion'!$H137)*'Exp with units conversion'!$G137,'Exp Database'!V137*'Exp with units conversion'!$G137))</f>
        <v>0</v>
      </c>
      <c r="X137" s="229">
        <f>IF(OR('Exp Database'!W137=Lists!$G$2,'Exp Database'!W137=Lists!$G$3,'Exp Database'!W137=0),0,IF($F137=Lists!$G$2,('Exp Database'!W137/'Exp with units conversion'!$H137)*'Exp with units conversion'!$G137,'Exp Database'!W137*'Exp with units conversion'!$G137))</f>
        <v>0</v>
      </c>
      <c r="Y137" s="229">
        <f>IF(OR('Exp Database'!X137=Lists!$G$2,'Exp Database'!X137=Lists!$G$3,'Exp Database'!X137=0),0,IF($F137=Lists!$G$2,('Exp Database'!X137/'Exp with units conversion'!$H137)*'Exp with units conversion'!$G137,'Exp Database'!X137*'Exp with units conversion'!$G137))</f>
        <v>0</v>
      </c>
      <c r="Z137" s="229">
        <f>IF(OR('Exp Database'!Y137=Lists!$G$2,'Exp Database'!Y137=Lists!$G$3,'Exp Database'!Y137=0),0,IF($F137=Lists!$G$2,('Exp Database'!Y137/'Exp with units conversion'!$H137)*'Exp with units conversion'!$G137,'Exp Database'!Y137*'Exp with units conversion'!$G137))</f>
        <v>0</v>
      </c>
      <c r="AA137" s="229">
        <f>IF(OR('Exp Database'!Z137=Lists!$G$2,'Exp Database'!Z137=Lists!$G$3,'Exp Database'!Z137=0),0,IF($F137=Lists!$G$2,('Exp Database'!Z137/'Exp with units conversion'!$H137)*'Exp with units conversion'!$G137,'Exp Database'!Z137*'Exp with units conversion'!$G137))</f>
        <v>0</v>
      </c>
      <c r="AB137" s="229">
        <f>IF(OR('Exp Database'!AA137=Lists!$G$2,'Exp Database'!AA137=Lists!$G$3,'Exp Database'!AA137=0),0,IF($F137=Lists!$G$2,('Exp Database'!AA137/'Exp with units conversion'!$H137)*'Exp with units conversion'!$G137,'Exp Database'!AA137*'Exp with units conversion'!$G137))</f>
        <v>0</v>
      </c>
      <c r="AC137" s="229">
        <f>IF(OR('Exp Database'!AB137=Lists!$G$2,'Exp Database'!AB137=Lists!$G$3,'Exp Database'!AB137=0),0,IF($F137=Lists!$G$2,('Exp Database'!AB137/'Exp with units conversion'!$H137)*'Exp with units conversion'!$G137,'Exp Database'!AB137*'Exp with units conversion'!$G137))</f>
        <v>0</v>
      </c>
      <c r="AD137" s="229">
        <f>IF(OR('Exp Database'!AC137=Lists!$G$2,'Exp Database'!AC137=Lists!$G$3,'Exp Database'!AC137=0),0,IF($F137=Lists!$G$2,('Exp Database'!AC137/'Exp with units conversion'!$H137)*'Exp with units conversion'!$G137,'Exp Database'!AC137*'Exp with units conversion'!$G137))</f>
        <v>0</v>
      </c>
      <c r="AE137" s="229">
        <f>IF(OR('Exp Database'!AD137=Lists!$G$2,'Exp Database'!AD137=Lists!$G$3,'Exp Database'!AD137=0),0,IF($F137=Lists!$G$2,('Exp Database'!AD137/'Exp with units conversion'!$H137)*'Exp with units conversion'!$G137,'Exp Database'!AD137*'Exp with units conversion'!$G137))</f>
        <v>0</v>
      </c>
      <c r="AG137">
        <f t="shared" si="11"/>
        <v>1</v>
      </c>
      <c r="AH137" s="229">
        <f t="shared" si="12"/>
        <v>1</v>
      </c>
      <c r="AI137" s="229">
        <f t="shared" si="13"/>
        <v>1</v>
      </c>
      <c r="AJ137" s="229">
        <f t="shared" si="14"/>
        <v>1</v>
      </c>
    </row>
    <row r="138" spans="2:36" ht="30.75" thickBot="1" x14ac:dyDescent="0.3">
      <c r="B138" t="e">
        <f t="shared" si="10"/>
        <v>#REF!</v>
      </c>
      <c r="C138" s="169" t="e">
        <f>'Exp Database'!C138</f>
        <v>#REF!</v>
      </c>
      <c r="D138" s="169">
        <f>'Exp Database'!D138</f>
        <v>2016</v>
      </c>
      <c r="E138" s="169" t="e">
        <f>'Exp Database'!E138</f>
        <v>#REF!</v>
      </c>
      <c r="F138" s="169" t="e">
        <f>'Exp Database'!F138</f>
        <v>#REF!</v>
      </c>
      <c r="G138" s="169" t="e">
        <f>IF('Exp Database'!G138="Units ( x 1)",1,IF('Exp Database'!G138="Thousands (x 1,000)",1000,IF('Exp Database'!G138="Millions (x 1,000,000)",1000000,)))</f>
        <v>#REF!</v>
      </c>
      <c r="H138" s="170" t="e">
        <f>IF('Exp Database'!H138&gt;0,'Exp Database'!H138,'Exp Database'!J138)</f>
        <v>#REF!</v>
      </c>
      <c r="I138" s="170" t="e">
        <f>'Exp Database'!H138</f>
        <v>#REF!</v>
      </c>
      <c r="J138" s="169" t="e">
        <f>'Exp Database'!I138</f>
        <v>#REF!</v>
      </c>
      <c r="K138" s="170">
        <f>'Exp Database'!J138</f>
        <v>0</v>
      </c>
      <c r="L138" s="267" t="str">
        <f>'Exp Database'!K138</f>
        <v>Adult antiretroviral treatment</v>
      </c>
      <c r="M138" s="229" t="str">
        <f>'Exp Database'!L138</f>
        <v>1.2.1</v>
      </c>
      <c r="N138" s="229" t="e">
        <f>IF(OR('Exp Database'!M138=Lists!$G$2,'Exp Database'!M138=Lists!$G$3,'Exp Database'!M138=0),0,IF($F138=Lists!$G$2,('Exp Database'!M138/'Exp with units conversion'!$H138)*'Exp with units conversion'!$G138,'Exp Database'!M138*'Exp with units conversion'!$G138))</f>
        <v>#REF!</v>
      </c>
      <c r="O138" s="229" t="e">
        <f>IF(OR('Exp Database'!N138=Lists!$G$2,'Exp Database'!N138=Lists!$G$3,'Exp Database'!N138=0),0,IF($F138=Lists!$G$2,('Exp Database'!N138/'Exp with units conversion'!$H138)*'Exp with units conversion'!$G138,'Exp Database'!N138*'Exp with units conversion'!$G138))</f>
        <v>#REF!</v>
      </c>
      <c r="P138" s="229" t="e">
        <f>IF(OR('Exp Database'!O138=Lists!$G$2,'Exp Database'!O138=Lists!$G$3,'Exp Database'!O138=0),0,IF($F138=Lists!$G$2,('Exp Database'!O138/'Exp with units conversion'!$H138)*'Exp with units conversion'!$G138,'Exp Database'!O138*'Exp with units conversion'!$G138))</f>
        <v>#REF!</v>
      </c>
      <c r="Q138" s="229" t="e">
        <f>IF(OR('Exp Database'!P138=Lists!$G$2,'Exp Database'!P138=Lists!$G$3,'Exp Database'!P138=0),0,IF($F138=Lists!$G$2,('Exp Database'!P138/'Exp with units conversion'!$H138)*'Exp with units conversion'!$G138,'Exp Database'!P138*'Exp with units conversion'!$G138))</f>
        <v>#REF!</v>
      </c>
      <c r="R138" s="229" t="e">
        <f>IF(OR('Exp Database'!Q138=Lists!$G$2,'Exp Database'!Q138=Lists!$G$3,'Exp Database'!Q138=0),0,IF($F138=Lists!$G$2,('Exp Database'!Q138/'Exp with units conversion'!$H138)*'Exp with units conversion'!$G138,'Exp Database'!Q138*'Exp with units conversion'!$G138))</f>
        <v>#REF!</v>
      </c>
      <c r="S138" s="229" t="e">
        <f>IF(OR('Exp Database'!R138=Lists!$G$2,'Exp Database'!R138=Lists!$G$3,'Exp Database'!R138=0),0,IF($F138=Lists!$G$2,('Exp Database'!R138/'Exp with units conversion'!$H138)*'Exp with units conversion'!$G138,'Exp Database'!R138*'Exp with units conversion'!$G138))</f>
        <v>#REF!</v>
      </c>
      <c r="T138" s="229" t="e">
        <f>IF(OR('Exp Database'!S138=Lists!$G$2,'Exp Database'!S138=Lists!$G$3,'Exp Database'!S138=0),0,IF($F138=Lists!$G$2,('Exp Database'!S138/'Exp with units conversion'!$H138)*'Exp with units conversion'!$G138,'Exp Database'!S138*'Exp with units conversion'!$G138))</f>
        <v>#REF!</v>
      </c>
      <c r="U138" s="229" t="e">
        <f>IF(OR('Exp Database'!T138=Lists!$G$2,'Exp Database'!T138=Lists!$G$3,'Exp Database'!T138=0),0,IF($F138=Lists!$G$2,('Exp Database'!T138/'Exp with units conversion'!$H138)*'Exp with units conversion'!$G138,'Exp Database'!T138*'Exp with units conversion'!$G138))</f>
        <v>#REF!</v>
      </c>
      <c r="V138" s="229" t="e">
        <f>IF(OR('Exp Database'!U138=Lists!$G$2,'Exp Database'!U138=Lists!$G$3,'Exp Database'!U138=0),0,IF($F138=Lists!$G$2,('Exp Database'!U138/'Exp with units conversion'!$H138)*'Exp with units conversion'!$G138,'Exp Database'!U138*'Exp with units conversion'!$G138))</f>
        <v>#REF!</v>
      </c>
      <c r="W138" s="229" t="e">
        <f>IF(OR('Exp Database'!V138=Lists!$G$2,'Exp Database'!V138=Lists!$G$3,'Exp Database'!V138=0),0,IF($F138=Lists!$G$2,('Exp Database'!V138/'Exp with units conversion'!$H138)*'Exp with units conversion'!$G138,'Exp Database'!V138*'Exp with units conversion'!$G138))</f>
        <v>#REF!</v>
      </c>
      <c r="X138" s="229" t="e">
        <f>IF(OR('Exp Database'!W138=Lists!$G$2,'Exp Database'!W138=Lists!$G$3,'Exp Database'!W138=0),0,IF($F138=Lists!$G$2,('Exp Database'!W138/'Exp with units conversion'!$H138)*'Exp with units conversion'!$G138,'Exp Database'!W138*'Exp with units conversion'!$G138))</f>
        <v>#REF!</v>
      </c>
      <c r="Y138" s="229" t="e">
        <f>IF(OR('Exp Database'!X138=Lists!$G$2,'Exp Database'!X138=Lists!$G$3,'Exp Database'!X138=0),0,IF($F138=Lists!$G$2,('Exp Database'!X138/'Exp with units conversion'!$H138)*'Exp with units conversion'!$G138,'Exp Database'!X138*'Exp with units conversion'!$G138))</f>
        <v>#REF!</v>
      </c>
      <c r="Z138" s="229" t="e">
        <f>IF(OR('Exp Database'!Y138=Lists!$G$2,'Exp Database'!Y138=Lists!$G$3,'Exp Database'!Y138=0),0,IF($F138=Lists!$G$2,('Exp Database'!Y138/'Exp with units conversion'!$H138)*'Exp with units conversion'!$G138,'Exp Database'!Y138*'Exp with units conversion'!$G138))</f>
        <v>#REF!</v>
      </c>
      <c r="AA138" s="229" t="e">
        <f>IF(OR('Exp Database'!Z138=Lists!$G$2,'Exp Database'!Z138=Lists!$G$3,'Exp Database'!Z138=0),0,IF($F138=Lists!$G$2,('Exp Database'!Z138/'Exp with units conversion'!$H138)*'Exp with units conversion'!$G138,'Exp Database'!Z138*'Exp with units conversion'!$G138))</f>
        <v>#REF!</v>
      </c>
      <c r="AB138" s="229" t="e">
        <f>IF(OR('Exp Database'!AA138=Lists!$G$2,'Exp Database'!AA138=Lists!$G$3,'Exp Database'!AA138=0),0,IF($F138=Lists!$G$2,('Exp Database'!AA138/'Exp with units conversion'!$H138)*'Exp with units conversion'!$G138,'Exp Database'!AA138*'Exp with units conversion'!$G138))</f>
        <v>#REF!</v>
      </c>
      <c r="AC138" s="229" t="e">
        <f>IF(OR('Exp Database'!AB138=Lists!$G$2,'Exp Database'!AB138=Lists!$G$3,'Exp Database'!AB138=0),0,IF($F138=Lists!$G$2,('Exp Database'!AB138/'Exp with units conversion'!$H138)*'Exp with units conversion'!$G138,'Exp Database'!AB138*'Exp with units conversion'!$G138))</f>
        <v>#REF!</v>
      </c>
      <c r="AD138" s="229" t="e">
        <f>IF(OR('Exp Database'!AC138=Lists!$G$2,'Exp Database'!AC138=Lists!$G$3,'Exp Database'!AC138=0),0,IF($F138=Lists!$G$2,('Exp Database'!AC138/'Exp with units conversion'!$H138)*'Exp with units conversion'!$G138,'Exp Database'!AC138*'Exp with units conversion'!$G138))</f>
        <v>#REF!</v>
      </c>
      <c r="AE138" s="229" t="e">
        <f>IF(OR('Exp Database'!AD138=Lists!$G$2,'Exp Database'!AD138=Lists!$G$3,'Exp Database'!AD138=0),0,IF($F138=Lists!$G$2,('Exp Database'!AD138/'Exp with units conversion'!$H138)*'Exp with units conversion'!$G138,'Exp Database'!AD138*'Exp with units conversion'!$G138))</f>
        <v>#REF!</v>
      </c>
      <c r="AG138" t="e">
        <f t="shared" si="11"/>
        <v>#REF!</v>
      </c>
      <c r="AH138" s="229" t="e">
        <f t="shared" si="12"/>
        <v>#REF!</v>
      </c>
      <c r="AI138" s="229" t="e">
        <f t="shared" si="13"/>
        <v>#REF!</v>
      </c>
      <c r="AJ138" s="229" t="e">
        <f t="shared" si="14"/>
        <v>#REF!</v>
      </c>
    </row>
    <row r="139" spans="2:36" ht="15.75" thickBot="1" x14ac:dyDescent="0.3">
      <c r="B139" t="e">
        <f t="shared" si="10"/>
        <v>#REF!</v>
      </c>
      <c r="C139" s="169" t="e">
        <f>'Exp Database'!C139</f>
        <v>#REF!</v>
      </c>
      <c r="D139" s="169">
        <f>'Exp Database'!D139</f>
        <v>2016</v>
      </c>
      <c r="E139" s="169" t="e">
        <f>'Exp Database'!E139</f>
        <v>#REF!</v>
      </c>
      <c r="F139" s="169" t="e">
        <f>'Exp Database'!F139</f>
        <v>#REF!</v>
      </c>
      <c r="G139" s="169" t="e">
        <f>IF('Exp Database'!G139="Units ( x 1)",1,IF('Exp Database'!G139="Thousands (x 1,000)",1000,IF('Exp Database'!G139="Millions (x 1,000,000)",1000000,)))</f>
        <v>#REF!</v>
      </c>
      <c r="H139" s="170" t="e">
        <f>IF('Exp Database'!H139&gt;0,'Exp Database'!H139,'Exp Database'!J139)</f>
        <v>#REF!</v>
      </c>
      <c r="I139" s="170" t="e">
        <f>'Exp Database'!H139</f>
        <v>#REF!</v>
      </c>
      <c r="J139" s="169" t="e">
        <f>'Exp Database'!I139</f>
        <v>#REF!</v>
      </c>
      <c r="K139" s="170">
        <f>'Exp Database'!J139</f>
        <v>0</v>
      </c>
      <c r="L139" s="267" t="str">
        <f>'Exp Database'!K139</f>
        <v xml:space="preserve"> ARVs</v>
      </c>
      <c r="M139" s="229" t="str">
        <f>'Exp Database'!L139</f>
        <v>1.2.1.1</v>
      </c>
      <c r="N139" s="229" t="e">
        <f>IF(OR('Exp Database'!M139=Lists!$G$2,'Exp Database'!M139=Lists!$G$3,'Exp Database'!M139=0),0,IF($F139=Lists!$G$2,('Exp Database'!M139/'Exp with units conversion'!$H139)*'Exp with units conversion'!$G139,'Exp Database'!M139*'Exp with units conversion'!$G139))</f>
        <v>#REF!</v>
      </c>
      <c r="O139" s="229" t="e">
        <f>IF(OR('Exp Database'!N139=Lists!$G$2,'Exp Database'!N139=Lists!$G$3,'Exp Database'!N139=0),0,IF($F139=Lists!$G$2,('Exp Database'!N139/'Exp with units conversion'!$H139)*'Exp with units conversion'!$G139,'Exp Database'!N139*'Exp with units conversion'!$G139))</f>
        <v>#REF!</v>
      </c>
      <c r="P139" s="229" t="e">
        <f>IF(OR('Exp Database'!O139=Lists!$G$2,'Exp Database'!O139=Lists!$G$3,'Exp Database'!O139=0),0,IF($F139=Lists!$G$2,('Exp Database'!O139/'Exp with units conversion'!$H139)*'Exp with units conversion'!$G139,'Exp Database'!O139*'Exp with units conversion'!$G139))</f>
        <v>#REF!</v>
      </c>
      <c r="Q139" s="229" t="e">
        <f>IF(OR('Exp Database'!P139=Lists!$G$2,'Exp Database'!P139=Lists!$G$3,'Exp Database'!P139=0),0,IF($F139=Lists!$G$2,('Exp Database'!P139/'Exp with units conversion'!$H139)*'Exp with units conversion'!$G139,'Exp Database'!P139*'Exp with units conversion'!$G139))</f>
        <v>#REF!</v>
      </c>
      <c r="R139" s="229" t="e">
        <f>IF(OR('Exp Database'!Q139=Lists!$G$2,'Exp Database'!Q139=Lists!$G$3,'Exp Database'!Q139=0),0,IF($F139=Lists!$G$2,('Exp Database'!Q139/'Exp with units conversion'!$H139)*'Exp with units conversion'!$G139,'Exp Database'!Q139*'Exp with units conversion'!$G139))</f>
        <v>#REF!</v>
      </c>
      <c r="S139" s="229" t="e">
        <f>IF(OR('Exp Database'!R139=Lists!$G$2,'Exp Database'!R139=Lists!$G$3,'Exp Database'!R139=0),0,IF($F139=Lists!$G$2,('Exp Database'!R139/'Exp with units conversion'!$H139)*'Exp with units conversion'!$G139,'Exp Database'!R139*'Exp with units conversion'!$G139))</f>
        <v>#REF!</v>
      </c>
      <c r="T139" s="229" t="e">
        <f>IF(OR('Exp Database'!S139=Lists!$G$2,'Exp Database'!S139=Lists!$G$3,'Exp Database'!S139=0),0,IF($F139=Lists!$G$2,('Exp Database'!S139/'Exp with units conversion'!$H139)*'Exp with units conversion'!$G139,'Exp Database'!S139*'Exp with units conversion'!$G139))</f>
        <v>#REF!</v>
      </c>
      <c r="U139" s="229" t="e">
        <f>IF(OR('Exp Database'!T139=Lists!$G$2,'Exp Database'!T139=Lists!$G$3,'Exp Database'!T139=0),0,IF($F139=Lists!$G$2,('Exp Database'!T139/'Exp with units conversion'!$H139)*'Exp with units conversion'!$G139,'Exp Database'!T139*'Exp with units conversion'!$G139))</f>
        <v>#REF!</v>
      </c>
      <c r="V139" s="229" t="e">
        <f>IF(OR('Exp Database'!U139=Lists!$G$2,'Exp Database'!U139=Lists!$G$3,'Exp Database'!U139=0),0,IF($F139=Lists!$G$2,('Exp Database'!U139/'Exp with units conversion'!$H139)*'Exp with units conversion'!$G139,'Exp Database'!U139*'Exp with units conversion'!$G139))</f>
        <v>#REF!</v>
      </c>
      <c r="W139" s="229" t="e">
        <f>IF(OR('Exp Database'!V139=Lists!$G$2,'Exp Database'!V139=Lists!$G$3,'Exp Database'!V139=0),0,IF($F139=Lists!$G$2,('Exp Database'!V139/'Exp with units conversion'!$H139)*'Exp with units conversion'!$G139,'Exp Database'!V139*'Exp with units conversion'!$G139))</f>
        <v>#REF!</v>
      </c>
      <c r="X139" s="229" t="e">
        <f>IF(OR('Exp Database'!W139=Lists!$G$2,'Exp Database'!W139=Lists!$G$3,'Exp Database'!W139=0),0,IF($F139=Lists!$G$2,('Exp Database'!W139/'Exp with units conversion'!$H139)*'Exp with units conversion'!$G139,'Exp Database'!W139*'Exp with units conversion'!$G139))</f>
        <v>#REF!</v>
      </c>
      <c r="Y139" s="229" t="e">
        <f>IF(OR('Exp Database'!X139=Lists!$G$2,'Exp Database'!X139=Lists!$G$3,'Exp Database'!X139=0),0,IF($F139=Lists!$G$2,('Exp Database'!X139/'Exp with units conversion'!$H139)*'Exp with units conversion'!$G139,'Exp Database'!X139*'Exp with units conversion'!$G139))</f>
        <v>#REF!</v>
      </c>
      <c r="Z139" s="229" t="e">
        <f>IF(OR('Exp Database'!Y139=Lists!$G$2,'Exp Database'!Y139=Lists!$G$3,'Exp Database'!Y139=0),0,IF($F139=Lists!$G$2,('Exp Database'!Y139/'Exp with units conversion'!$H139)*'Exp with units conversion'!$G139,'Exp Database'!Y139*'Exp with units conversion'!$G139))</f>
        <v>#REF!</v>
      </c>
      <c r="AA139" s="229" t="e">
        <f>IF(OR('Exp Database'!Z139=Lists!$G$2,'Exp Database'!Z139=Lists!$G$3,'Exp Database'!Z139=0),0,IF($F139=Lists!$G$2,('Exp Database'!Z139/'Exp with units conversion'!$H139)*'Exp with units conversion'!$G139,'Exp Database'!Z139*'Exp with units conversion'!$G139))</f>
        <v>#REF!</v>
      </c>
      <c r="AB139" s="229" t="e">
        <f>IF(OR('Exp Database'!AA139=Lists!$G$2,'Exp Database'!AA139=Lists!$G$3,'Exp Database'!AA139=0),0,IF($F139=Lists!$G$2,('Exp Database'!AA139/'Exp with units conversion'!$H139)*'Exp with units conversion'!$G139,'Exp Database'!AA139*'Exp with units conversion'!$G139))</f>
        <v>#REF!</v>
      </c>
      <c r="AC139" s="229" t="e">
        <f>IF(OR('Exp Database'!AB139=Lists!$G$2,'Exp Database'!AB139=Lists!$G$3,'Exp Database'!AB139=0),0,IF($F139=Lists!$G$2,('Exp Database'!AB139/'Exp with units conversion'!$H139)*'Exp with units conversion'!$G139,'Exp Database'!AB139*'Exp with units conversion'!$G139))</f>
        <v>#REF!</v>
      </c>
      <c r="AD139" s="229" t="e">
        <f>IF(OR('Exp Database'!AC139=Lists!$G$2,'Exp Database'!AC139=Lists!$G$3,'Exp Database'!AC139=0),0,IF($F139=Lists!$G$2,('Exp Database'!AC139/'Exp with units conversion'!$H139)*'Exp with units conversion'!$G139,'Exp Database'!AC139*'Exp with units conversion'!$G139))</f>
        <v>#REF!</v>
      </c>
      <c r="AE139" s="229" t="e">
        <f>IF(OR('Exp Database'!AD139=Lists!$G$2,'Exp Database'!AD139=Lists!$G$3,'Exp Database'!AD139=0),0,IF($F139=Lists!$G$2,('Exp Database'!AD139/'Exp with units conversion'!$H139)*'Exp with units conversion'!$G139,'Exp Database'!AD139*'Exp with units conversion'!$G139))</f>
        <v>#REF!</v>
      </c>
      <c r="AG139" t="e">
        <f t="shared" si="11"/>
        <v>#REF!</v>
      </c>
      <c r="AH139" s="229" t="e">
        <f t="shared" si="12"/>
        <v>#REF!</v>
      </c>
      <c r="AI139" s="229" t="e">
        <f t="shared" si="13"/>
        <v>#REF!</v>
      </c>
      <c r="AJ139" s="229" t="e">
        <f t="shared" si="14"/>
        <v>#REF!</v>
      </c>
    </row>
    <row r="140" spans="2:36" ht="30.75" thickBot="1" x14ac:dyDescent="0.3">
      <c r="B140" t="e">
        <f t="shared" si="10"/>
        <v>#REF!</v>
      </c>
      <c r="C140" s="169" t="e">
        <f>'Exp Database'!C140</f>
        <v>#REF!</v>
      </c>
      <c r="D140" s="169">
        <f>'Exp Database'!D140</f>
        <v>2016</v>
      </c>
      <c r="E140" s="169" t="e">
        <f>'Exp Database'!E140</f>
        <v>#REF!</v>
      </c>
      <c r="F140" s="169" t="e">
        <f>'Exp Database'!F140</f>
        <v>#REF!</v>
      </c>
      <c r="G140" s="169" t="e">
        <f>IF('Exp Database'!G140="Units ( x 1)",1,IF('Exp Database'!G140="Thousands (x 1,000)",1000,IF('Exp Database'!G140="Millions (x 1,000,000)",1000000,)))</f>
        <v>#REF!</v>
      </c>
      <c r="H140" s="170" t="e">
        <f>IF('Exp Database'!H140&gt;0,'Exp Database'!H140,'Exp Database'!J140)</f>
        <v>#REF!</v>
      </c>
      <c r="I140" s="170" t="e">
        <f>'Exp Database'!H140</f>
        <v>#REF!</v>
      </c>
      <c r="J140" s="169" t="e">
        <f>'Exp Database'!I140</f>
        <v>#REF!</v>
      </c>
      <c r="K140" s="170">
        <f>'Exp Database'!J140</f>
        <v>0</v>
      </c>
      <c r="L140" s="267" t="str">
        <f>'Exp Database'!K140</f>
        <v>Other direct and indirect costs</v>
      </c>
      <c r="M140" s="229" t="str">
        <f>'Exp Database'!L140</f>
        <v>1.2.1.2</v>
      </c>
      <c r="N140" s="229" t="e">
        <f>IF(OR('Exp Database'!M140=Lists!$G$2,'Exp Database'!M140=Lists!$G$3,'Exp Database'!M140=0),0,IF($F140=Lists!$G$2,('Exp Database'!M140/'Exp with units conversion'!$H140)*'Exp with units conversion'!$G140,'Exp Database'!M140*'Exp with units conversion'!$G140))</f>
        <v>#REF!</v>
      </c>
      <c r="O140" s="229" t="e">
        <f>IF(OR('Exp Database'!N140=Lists!$G$2,'Exp Database'!N140=Lists!$G$3,'Exp Database'!N140=0),0,IF($F140=Lists!$G$2,('Exp Database'!N140/'Exp with units conversion'!$H140)*'Exp with units conversion'!$G140,'Exp Database'!N140*'Exp with units conversion'!$G140))</f>
        <v>#REF!</v>
      </c>
      <c r="P140" s="229" t="e">
        <f>IF(OR('Exp Database'!O140=Lists!$G$2,'Exp Database'!O140=Lists!$G$3,'Exp Database'!O140=0),0,IF($F140=Lists!$G$2,('Exp Database'!O140/'Exp with units conversion'!$H140)*'Exp with units conversion'!$G140,'Exp Database'!O140*'Exp with units conversion'!$G140))</f>
        <v>#REF!</v>
      </c>
      <c r="Q140" s="229" t="e">
        <f>IF(OR('Exp Database'!P140=Lists!$G$2,'Exp Database'!P140=Lists!$G$3,'Exp Database'!P140=0),0,IF($F140=Lists!$G$2,('Exp Database'!P140/'Exp with units conversion'!$H140)*'Exp with units conversion'!$G140,'Exp Database'!P140*'Exp with units conversion'!$G140))</f>
        <v>#REF!</v>
      </c>
      <c r="R140" s="229" t="e">
        <f>IF(OR('Exp Database'!Q140=Lists!$G$2,'Exp Database'!Q140=Lists!$G$3,'Exp Database'!Q140=0),0,IF($F140=Lists!$G$2,('Exp Database'!Q140/'Exp with units conversion'!$H140)*'Exp with units conversion'!$G140,'Exp Database'!Q140*'Exp with units conversion'!$G140))</f>
        <v>#REF!</v>
      </c>
      <c r="S140" s="229" t="e">
        <f>IF(OR('Exp Database'!R140=Lists!$G$2,'Exp Database'!R140=Lists!$G$3,'Exp Database'!R140=0),0,IF($F140=Lists!$G$2,('Exp Database'!R140/'Exp with units conversion'!$H140)*'Exp with units conversion'!$G140,'Exp Database'!R140*'Exp with units conversion'!$G140))</f>
        <v>#REF!</v>
      </c>
      <c r="T140" s="229" t="e">
        <f>IF(OR('Exp Database'!S140=Lists!$G$2,'Exp Database'!S140=Lists!$G$3,'Exp Database'!S140=0),0,IF($F140=Lists!$G$2,('Exp Database'!S140/'Exp with units conversion'!$H140)*'Exp with units conversion'!$G140,'Exp Database'!S140*'Exp with units conversion'!$G140))</f>
        <v>#REF!</v>
      </c>
      <c r="U140" s="229" t="e">
        <f>IF(OR('Exp Database'!T140=Lists!$G$2,'Exp Database'!T140=Lists!$G$3,'Exp Database'!T140=0),0,IF($F140=Lists!$G$2,('Exp Database'!T140/'Exp with units conversion'!$H140)*'Exp with units conversion'!$G140,'Exp Database'!T140*'Exp with units conversion'!$G140))</f>
        <v>#REF!</v>
      </c>
      <c r="V140" s="229" t="e">
        <f>IF(OR('Exp Database'!U140=Lists!$G$2,'Exp Database'!U140=Lists!$G$3,'Exp Database'!U140=0),0,IF($F140=Lists!$G$2,('Exp Database'!U140/'Exp with units conversion'!$H140)*'Exp with units conversion'!$G140,'Exp Database'!U140*'Exp with units conversion'!$G140))</f>
        <v>#REF!</v>
      </c>
      <c r="W140" s="229" t="e">
        <f>IF(OR('Exp Database'!V140=Lists!$G$2,'Exp Database'!V140=Lists!$G$3,'Exp Database'!V140=0),0,IF($F140=Lists!$G$2,('Exp Database'!V140/'Exp with units conversion'!$H140)*'Exp with units conversion'!$G140,'Exp Database'!V140*'Exp with units conversion'!$G140))</f>
        <v>#REF!</v>
      </c>
      <c r="X140" s="229" t="e">
        <f>IF(OR('Exp Database'!W140=Lists!$G$2,'Exp Database'!W140=Lists!$G$3,'Exp Database'!W140=0),0,IF($F140=Lists!$G$2,('Exp Database'!W140/'Exp with units conversion'!$H140)*'Exp with units conversion'!$G140,'Exp Database'!W140*'Exp with units conversion'!$G140))</f>
        <v>#REF!</v>
      </c>
      <c r="Y140" s="229" t="e">
        <f>IF(OR('Exp Database'!X140=Lists!$G$2,'Exp Database'!X140=Lists!$G$3,'Exp Database'!X140=0),0,IF($F140=Lists!$G$2,('Exp Database'!X140/'Exp with units conversion'!$H140)*'Exp with units conversion'!$G140,'Exp Database'!X140*'Exp with units conversion'!$G140))</f>
        <v>#REF!</v>
      </c>
      <c r="Z140" s="229" t="e">
        <f>IF(OR('Exp Database'!Y140=Lists!$G$2,'Exp Database'!Y140=Lists!$G$3,'Exp Database'!Y140=0),0,IF($F140=Lists!$G$2,('Exp Database'!Y140/'Exp with units conversion'!$H140)*'Exp with units conversion'!$G140,'Exp Database'!Y140*'Exp with units conversion'!$G140))</f>
        <v>#REF!</v>
      </c>
      <c r="AA140" s="229" t="e">
        <f>IF(OR('Exp Database'!Z140=Lists!$G$2,'Exp Database'!Z140=Lists!$G$3,'Exp Database'!Z140=0),0,IF($F140=Lists!$G$2,('Exp Database'!Z140/'Exp with units conversion'!$H140)*'Exp with units conversion'!$G140,'Exp Database'!Z140*'Exp with units conversion'!$G140))</f>
        <v>#REF!</v>
      </c>
      <c r="AB140" s="229" t="e">
        <f>IF(OR('Exp Database'!AA140=Lists!$G$2,'Exp Database'!AA140=Lists!$G$3,'Exp Database'!AA140=0),0,IF($F140=Lists!$G$2,('Exp Database'!AA140/'Exp with units conversion'!$H140)*'Exp with units conversion'!$G140,'Exp Database'!AA140*'Exp with units conversion'!$G140))</f>
        <v>#REF!</v>
      </c>
      <c r="AC140" s="229" t="e">
        <f>IF(OR('Exp Database'!AB140=Lists!$G$2,'Exp Database'!AB140=Lists!$G$3,'Exp Database'!AB140=0),0,IF($F140=Lists!$G$2,('Exp Database'!AB140/'Exp with units conversion'!$H140)*'Exp with units conversion'!$G140,'Exp Database'!AB140*'Exp with units conversion'!$G140))</f>
        <v>#REF!</v>
      </c>
      <c r="AD140" s="229" t="e">
        <f>IF(OR('Exp Database'!AC140=Lists!$G$2,'Exp Database'!AC140=Lists!$G$3,'Exp Database'!AC140=0),0,IF($F140=Lists!$G$2,('Exp Database'!AC140/'Exp with units conversion'!$H140)*'Exp with units conversion'!$G140,'Exp Database'!AC140*'Exp with units conversion'!$G140))</f>
        <v>#REF!</v>
      </c>
      <c r="AE140" s="229" t="e">
        <f>IF(OR('Exp Database'!AD140=Lists!$G$2,'Exp Database'!AD140=Lists!$G$3,'Exp Database'!AD140=0),0,IF($F140=Lists!$G$2,('Exp Database'!AD140/'Exp with units conversion'!$H140)*'Exp with units conversion'!$G140,'Exp Database'!AD140*'Exp with units conversion'!$G140))</f>
        <v>#REF!</v>
      </c>
      <c r="AG140" t="e">
        <f t="shared" si="11"/>
        <v>#REF!</v>
      </c>
      <c r="AH140" s="229" t="e">
        <f t="shared" si="12"/>
        <v>#REF!</v>
      </c>
      <c r="AI140" s="229" t="e">
        <f t="shared" si="13"/>
        <v>#REF!</v>
      </c>
      <c r="AJ140" s="229" t="e">
        <f t="shared" si="14"/>
        <v>#REF!</v>
      </c>
    </row>
    <row r="141" spans="2:36" ht="30.75" thickBot="1" x14ac:dyDescent="0.3">
      <c r="B141" t="e">
        <f t="shared" si="10"/>
        <v>#REF!</v>
      </c>
      <c r="C141" s="169" t="e">
        <f>'Exp Database'!C141</f>
        <v>#REF!</v>
      </c>
      <c r="D141" s="169">
        <f>'Exp Database'!D141</f>
        <v>2016</v>
      </c>
      <c r="E141" s="169" t="e">
        <f>'Exp Database'!E141</f>
        <v>#REF!</v>
      </c>
      <c r="F141" s="169" t="e">
        <f>'Exp Database'!F141</f>
        <v>#REF!</v>
      </c>
      <c r="G141" s="169" t="e">
        <f>IF('Exp Database'!G141="Units ( x 1)",1,IF('Exp Database'!G141="Thousands (x 1,000)",1000,IF('Exp Database'!G141="Millions (x 1,000,000)",1000000,)))</f>
        <v>#REF!</v>
      </c>
      <c r="H141" s="170" t="e">
        <f>IF('Exp Database'!H141&gt;0,'Exp Database'!H141,'Exp Database'!J141)</f>
        <v>#REF!</v>
      </c>
      <c r="I141" s="170" t="e">
        <f>'Exp Database'!H141</f>
        <v>#REF!</v>
      </c>
      <c r="J141" s="169" t="e">
        <f>'Exp Database'!I141</f>
        <v>#REF!</v>
      </c>
      <c r="K141" s="170">
        <f>'Exp Database'!J141</f>
        <v>0</v>
      </c>
      <c r="L141" s="267" t="str">
        <f>'Exp Database'!K141</f>
        <v>Not disaggregated by type of cost</v>
      </c>
      <c r="M141" s="229" t="str">
        <f>'Exp Database'!L141</f>
        <v>1.2.1.3</v>
      </c>
      <c r="N141" s="229" t="e">
        <f>IF(OR('Exp Database'!M141=Lists!$G$2,'Exp Database'!M141=Lists!$G$3,'Exp Database'!M141=0),0,IF($F141=Lists!$G$2,('Exp Database'!M141/'Exp with units conversion'!$H141)*'Exp with units conversion'!$G141,'Exp Database'!M141*'Exp with units conversion'!$G141))</f>
        <v>#REF!</v>
      </c>
      <c r="O141" s="229" t="e">
        <f>IF(OR('Exp Database'!N141=Lists!$G$2,'Exp Database'!N141=Lists!$G$3,'Exp Database'!N141=0),0,IF($F141=Lists!$G$2,('Exp Database'!N141/'Exp with units conversion'!$H141)*'Exp with units conversion'!$G141,'Exp Database'!N141*'Exp with units conversion'!$G141))</f>
        <v>#REF!</v>
      </c>
      <c r="P141" s="229" t="e">
        <f>IF(OR('Exp Database'!O141=Lists!$G$2,'Exp Database'!O141=Lists!$G$3,'Exp Database'!O141=0),0,IF($F141=Lists!$G$2,('Exp Database'!O141/'Exp with units conversion'!$H141)*'Exp with units conversion'!$G141,'Exp Database'!O141*'Exp with units conversion'!$G141))</f>
        <v>#REF!</v>
      </c>
      <c r="Q141" s="229" t="e">
        <f>IF(OR('Exp Database'!P141=Lists!$G$2,'Exp Database'!P141=Lists!$G$3,'Exp Database'!P141=0),0,IF($F141=Lists!$G$2,('Exp Database'!P141/'Exp with units conversion'!$H141)*'Exp with units conversion'!$G141,'Exp Database'!P141*'Exp with units conversion'!$G141))</f>
        <v>#REF!</v>
      </c>
      <c r="R141" s="229" t="e">
        <f>IF(OR('Exp Database'!Q141=Lists!$G$2,'Exp Database'!Q141=Lists!$G$3,'Exp Database'!Q141=0),0,IF($F141=Lists!$G$2,('Exp Database'!Q141/'Exp with units conversion'!$H141)*'Exp with units conversion'!$G141,'Exp Database'!Q141*'Exp with units conversion'!$G141))</f>
        <v>#REF!</v>
      </c>
      <c r="S141" s="229" t="e">
        <f>IF(OR('Exp Database'!R141=Lists!$G$2,'Exp Database'!R141=Lists!$G$3,'Exp Database'!R141=0),0,IF($F141=Lists!$G$2,('Exp Database'!R141/'Exp with units conversion'!$H141)*'Exp with units conversion'!$G141,'Exp Database'!R141*'Exp with units conversion'!$G141))</f>
        <v>#REF!</v>
      </c>
      <c r="T141" s="229" t="e">
        <f>IF(OR('Exp Database'!S141=Lists!$G$2,'Exp Database'!S141=Lists!$G$3,'Exp Database'!S141=0),0,IF($F141=Lists!$G$2,('Exp Database'!S141/'Exp with units conversion'!$H141)*'Exp with units conversion'!$G141,'Exp Database'!S141*'Exp with units conversion'!$G141))</f>
        <v>#REF!</v>
      </c>
      <c r="U141" s="229" t="e">
        <f>IF(OR('Exp Database'!T141=Lists!$G$2,'Exp Database'!T141=Lists!$G$3,'Exp Database'!T141=0),0,IF($F141=Lists!$G$2,('Exp Database'!T141/'Exp with units conversion'!$H141)*'Exp with units conversion'!$G141,'Exp Database'!T141*'Exp with units conversion'!$G141))</f>
        <v>#REF!</v>
      </c>
      <c r="V141" s="229" t="e">
        <f>IF(OR('Exp Database'!U141=Lists!$G$2,'Exp Database'!U141=Lists!$G$3,'Exp Database'!U141=0),0,IF($F141=Lists!$G$2,('Exp Database'!U141/'Exp with units conversion'!$H141)*'Exp with units conversion'!$G141,'Exp Database'!U141*'Exp with units conversion'!$G141))</f>
        <v>#REF!</v>
      </c>
      <c r="W141" s="229" t="e">
        <f>IF(OR('Exp Database'!V141=Lists!$G$2,'Exp Database'!V141=Lists!$G$3,'Exp Database'!V141=0),0,IF($F141=Lists!$G$2,('Exp Database'!V141/'Exp with units conversion'!$H141)*'Exp with units conversion'!$G141,'Exp Database'!V141*'Exp with units conversion'!$G141))</f>
        <v>#REF!</v>
      </c>
      <c r="X141" s="229" t="e">
        <f>IF(OR('Exp Database'!W141=Lists!$G$2,'Exp Database'!W141=Lists!$G$3,'Exp Database'!W141=0),0,IF($F141=Lists!$G$2,('Exp Database'!W141/'Exp with units conversion'!$H141)*'Exp with units conversion'!$G141,'Exp Database'!W141*'Exp with units conversion'!$G141))</f>
        <v>#REF!</v>
      </c>
      <c r="Y141" s="229" t="e">
        <f>IF(OR('Exp Database'!X141=Lists!$G$2,'Exp Database'!X141=Lists!$G$3,'Exp Database'!X141=0),0,IF($F141=Lists!$G$2,('Exp Database'!X141/'Exp with units conversion'!$H141)*'Exp with units conversion'!$G141,'Exp Database'!X141*'Exp with units conversion'!$G141))</f>
        <v>#REF!</v>
      </c>
      <c r="Z141" s="229" t="e">
        <f>IF(OR('Exp Database'!Y141=Lists!$G$2,'Exp Database'!Y141=Lists!$G$3,'Exp Database'!Y141=0),0,IF($F141=Lists!$G$2,('Exp Database'!Y141/'Exp with units conversion'!$H141)*'Exp with units conversion'!$G141,'Exp Database'!Y141*'Exp with units conversion'!$G141))</f>
        <v>#REF!</v>
      </c>
      <c r="AA141" s="229" t="e">
        <f>IF(OR('Exp Database'!Z141=Lists!$G$2,'Exp Database'!Z141=Lists!$G$3,'Exp Database'!Z141=0),0,IF($F141=Lists!$G$2,('Exp Database'!Z141/'Exp with units conversion'!$H141)*'Exp with units conversion'!$G141,'Exp Database'!Z141*'Exp with units conversion'!$G141))</f>
        <v>#REF!</v>
      </c>
      <c r="AB141" s="229" t="e">
        <f>IF(OR('Exp Database'!AA141=Lists!$G$2,'Exp Database'!AA141=Lists!$G$3,'Exp Database'!AA141=0),0,IF($F141=Lists!$G$2,('Exp Database'!AA141/'Exp with units conversion'!$H141)*'Exp with units conversion'!$G141,'Exp Database'!AA141*'Exp with units conversion'!$G141))</f>
        <v>#REF!</v>
      </c>
      <c r="AC141" s="229" t="e">
        <f>IF(OR('Exp Database'!AB141=Lists!$G$2,'Exp Database'!AB141=Lists!$G$3,'Exp Database'!AB141=0),0,IF($F141=Lists!$G$2,('Exp Database'!AB141/'Exp with units conversion'!$H141)*'Exp with units conversion'!$G141,'Exp Database'!AB141*'Exp with units conversion'!$G141))</f>
        <v>#REF!</v>
      </c>
      <c r="AD141" s="229" t="e">
        <f>IF(OR('Exp Database'!AC141=Lists!$G$2,'Exp Database'!AC141=Lists!$G$3,'Exp Database'!AC141=0),0,IF($F141=Lists!$G$2,('Exp Database'!AC141/'Exp with units conversion'!$H141)*'Exp with units conversion'!$G141,'Exp Database'!AC141*'Exp with units conversion'!$G141))</f>
        <v>#REF!</v>
      </c>
      <c r="AE141" s="229" t="e">
        <f>IF(OR('Exp Database'!AD141=Lists!$G$2,'Exp Database'!AD141=Lists!$G$3,'Exp Database'!AD141=0),0,IF($F141=Lists!$G$2,('Exp Database'!AD141/'Exp with units conversion'!$H141)*'Exp with units conversion'!$G141,'Exp Database'!AD141*'Exp with units conversion'!$G141))</f>
        <v>#REF!</v>
      </c>
      <c r="AG141" t="e">
        <f t="shared" si="11"/>
        <v>#REF!</v>
      </c>
      <c r="AH141" s="229" t="e">
        <f t="shared" si="12"/>
        <v>#REF!</v>
      </c>
      <c r="AI141" s="229" t="e">
        <f t="shared" si="13"/>
        <v>#REF!</v>
      </c>
      <c r="AJ141" s="229" t="e">
        <f t="shared" si="14"/>
        <v>#REF!</v>
      </c>
    </row>
    <row r="142" spans="2:36" ht="60.75" thickBot="1" x14ac:dyDescent="0.3">
      <c r="B142" t="e">
        <f t="shared" si="10"/>
        <v>#REF!</v>
      </c>
      <c r="C142" s="169" t="e">
        <f>'Exp Database'!C142</f>
        <v>#REF!</v>
      </c>
      <c r="D142" s="169">
        <f>'Exp Database'!D142</f>
        <v>2016</v>
      </c>
      <c r="E142" s="169" t="e">
        <f>'Exp Database'!E142</f>
        <v>#REF!</v>
      </c>
      <c r="F142" s="169" t="e">
        <f>'Exp Database'!F142</f>
        <v>#REF!</v>
      </c>
      <c r="G142" s="169" t="e">
        <f>IF('Exp Database'!G142="Units ( x 1)",1,IF('Exp Database'!G142="Thousands (x 1,000)",1000,IF('Exp Database'!G142="Millions (x 1,000,000)",1000000,)))</f>
        <v>#REF!</v>
      </c>
      <c r="H142" s="170" t="e">
        <f>IF('Exp Database'!H142&gt;0,'Exp Database'!H142,'Exp Database'!J142)</f>
        <v>#REF!</v>
      </c>
      <c r="I142" s="170" t="e">
        <f>'Exp Database'!H142</f>
        <v>#REF!</v>
      </c>
      <c r="J142" s="169" t="e">
        <f>'Exp Database'!I142</f>
        <v>#REF!</v>
      </c>
      <c r="K142" s="170">
        <f>'Exp Database'!J142</f>
        <v>0</v>
      </c>
      <c r="L142" s="267" t="str">
        <f>'Exp Database'!K142</f>
        <v>Paediatric antiretroviral treatment, including:</v>
      </c>
      <c r="M142" s="229" t="str">
        <f>'Exp Database'!L142</f>
        <v>1.2.2</v>
      </c>
      <c r="N142" s="229" t="e">
        <f>IF(OR('Exp Database'!M142=Lists!$G$2,'Exp Database'!M142=Lists!$G$3,'Exp Database'!M142=0),0,IF($F142=Lists!$G$2,('Exp Database'!M142/'Exp with units conversion'!$H142)*'Exp with units conversion'!$G142,'Exp Database'!M142*'Exp with units conversion'!$G142))</f>
        <v>#REF!</v>
      </c>
      <c r="O142" s="229" t="e">
        <f>IF(OR('Exp Database'!N142=Lists!$G$2,'Exp Database'!N142=Lists!$G$3,'Exp Database'!N142=0),0,IF($F142=Lists!$G$2,('Exp Database'!N142/'Exp with units conversion'!$H142)*'Exp with units conversion'!$G142,'Exp Database'!N142*'Exp with units conversion'!$G142))</f>
        <v>#REF!</v>
      </c>
      <c r="P142" s="229" t="e">
        <f>IF(OR('Exp Database'!O142=Lists!$G$2,'Exp Database'!O142=Lists!$G$3,'Exp Database'!O142=0),0,IF($F142=Lists!$G$2,('Exp Database'!O142/'Exp with units conversion'!$H142)*'Exp with units conversion'!$G142,'Exp Database'!O142*'Exp with units conversion'!$G142))</f>
        <v>#REF!</v>
      </c>
      <c r="Q142" s="229" t="e">
        <f>IF(OR('Exp Database'!P142=Lists!$G$2,'Exp Database'!P142=Lists!$G$3,'Exp Database'!P142=0),0,IF($F142=Lists!$G$2,('Exp Database'!P142/'Exp with units conversion'!$H142)*'Exp with units conversion'!$G142,'Exp Database'!P142*'Exp with units conversion'!$G142))</f>
        <v>#REF!</v>
      </c>
      <c r="R142" s="229" t="e">
        <f>IF(OR('Exp Database'!Q142=Lists!$G$2,'Exp Database'!Q142=Lists!$G$3,'Exp Database'!Q142=0),0,IF($F142=Lists!$G$2,('Exp Database'!Q142/'Exp with units conversion'!$H142)*'Exp with units conversion'!$G142,'Exp Database'!Q142*'Exp with units conversion'!$G142))</f>
        <v>#REF!</v>
      </c>
      <c r="S142" s="229" t="e">
        <f>IF(OR('Exp Database'!R142=Lists!$G$2,'Exp Database'!R142=Lists!$G$3,'Exp Database'!R142=0),0,IF($F142=Lists!$G$2,('Exp Database'!R142/'Exp with units conversion'!$H142)*'Exp with units conversion'!$G142,'Exp Database'!R142*'Exp with units conversion'!$G142))</f>
        <v>#REF!</v>
      </c>
      <c r="T142" s="229" t="e">
        <f>IF(OR('Exp Database'!S142=Lists!$G$2,'Exp Database'!S142=Lists!$G$3,'Exp Database'!S142=0),0,IF($F142=Lists!$G$2,('Exp Database'!S142/'Exp with units conversion'!$H142)*'Exp with units conversion'!$G142,'Exp Database'!S142*'Exp with units conversion'!$G142))</f>
        <v>#REF!</v>
      </c>
      <c r="U142" s="229" t="e">
        <f>IF(OR('Exp Database'!T142=Lists!$G$2,'Exp Database'!T142=Lists!$G$3,'Exp Database'!T142=0),0,IF($F142=Lists!$G$2,('Exp Database'!T142/'Exp with units conversion'!$H142)*'Exp with units conversion'!$G142,'Exp Database'!T142*'Exp with units conversion'!$G142))</f>
        <v>#REF!</v>
      </c>
      <c r="V142" s="229" t="e">
        <f>IF(OR('Exp Database'!U142=Lists!$G$2,'Exp Database'!U142=Lists!$G$3,'Exp Database'!U142=0),0,IF($F142=Lists!$G$2,('Exp Database'!U142/'Exp with units conversion'!$H142)*'Exp with units conversion'!$G142,'Exp Database'!U142*'Exp with units conversion'!$G142))</f>
        <v>#REF!</v>
      </c>
      <c r="W142" s="229" t="e">
        <f>IF(OR('Exp Database'!V142=Lists!$G$2,'Exp Database'!V142=Lists!$G$3,'Exp Database'!V142=0),0,IF($F142=Lists!$G$2,('Exp Database'!V142/'Exp with units conversion'!$H142)*'Exp with units conversion'!$G142,'Exp Database'!V142*'Exp with units conversion'!$G142))</f>
        <v>#REF!</v>
      </c>
      <c r="X142" s="229" t="e">
        <f>IF(OR('Exp Database'!W142=Lists!$G$2,'Exp Database'!W142=Lists!$G$3,'Exp Database'!W142=0),0,IF($F142=Lists!$G$2,('Exp Database'!W142/'Exp with units conversion'!$H142)*'Exp with units conversion'!$G142,'Exp Database'!W142*'Exp with units conversion'!$G142))</f>
        <v>#REF!</v>
      </c>
      <c r="Y142" s="229" t="e">
        <f>IF(OR('Exp Database'!X142=Lists!$G$2,'Exp Database'!X142=Lists!$G$3,'Exp Database'!X142=0),0,IF($F142=Lists!$G$2,('Exp Database'!X142/'Exp with units conversion'!$H142)*'Exp with units conversion'!$G142,'Exp Database'!X142*'Exp with units conversion'!$G142))</f>
        <v>#REF!</v>
      </c>
      <c r="Z142" s="229" t="e">
        <f>IF(OR('Exp Database'!Y142=Lists!$G$2,'Exp Database'!Y142=Lists!$G$3,'Exp Database'!Y142=0),0,IF($F142=Lists!$G$2,('Exp Database'!Y142/'Exp with units conversion'!$H142)*'Exp with units conversion'!$G142,'Exp Database'!Y142*'Exp with units conversion'!$G142))</f>
        <v>#REF!</v>
      </c>
      <c r="AA142" s="229" t="e">
        <f>IF(OR('Exp Database'!Z142=Lists!$G$2,'Exp Database'!Z142=Lists!$G$3,'Exp Database'!Z142=0),0,IF($F142=Lists!$G$2,('Exp Database'!Z142/'Exp with units conversion'!$H142)*'Exp with units conversion'!$G142,'Exp Database'!Z142*'Exp with units conversion'!$G142))</f>
        <v>#REF!</v>
      </c>
      <c r="AB142" s="229" t="e">
        <f>IF(OR('Exp Database'!AA142=Lists!$G$2,'Exp Database'!AA142=Lists!$G$3,'Exp Database'!AA142=0),0,IF($F142=Lists!$G$2,('Exp Database'!AA142/'Exp with units conversion'!$H142)*'Exp with units conversion'!$G142,'Exp Database'!AA142*'Exp with units conversion'!$G142))</f>
        <v>#REF!</v>
      </c>
      <c r="AC142" s="229" t="e">
        <f>IF(OR('Exp Database'!AB142=Lists!$G$2,'Exp Database'!AB142=Lists!$G$3,'Exp Database'!AB142=0),0,IF($F142=Lists!$G$2,('Exp Database'!AB142/'Exp with units conversion'!$H142)*'Exp with units conversion'!$G142,'Exp Database'!AB142*'Exp with units conversion'!$G142))</f>
        <v>#REF!</v>
      </c>
      <c r="AD142" s="229" t="e">
        <f>IF(OR('Exp Database'!AC142=Lists!$G$2,'Exp Database'!AC142=Lists!$G$3,'Exp Database'!AC142=0),0,IF($F142=Lists!$G$2,('Exp Database'!AC142/'Exp with units conversion'!$H142)*'Exp with units conversion'!$G142,'Exp Database'!AC142*'Exp with units conversion'!$G142))</f>
        <v>#REF!</v>
      </c>
      <c r="AE142" s="229" t="e">
        <f>IF(OR('Exp Database'!AD142=Lists!$G$2,'Exp Database'!AD142=Lists!$G$3,'Exp Database'!AD142=0),0,IF($F142=Lists!$G$2,('Exp Database'!AD142/'Exp with units conversion'!$H142)*'Exp with units conversion'!$G142,'Exp Database'!AD142*'Exp with units conversion'!$G142))</f>
        <v>#REF!</v>
      </c>
      <c r="AG142" t="e">
        <f t="shared" si="11"/>
        <v>#REF!</v>
      </c>
      <c r="AH142" s="229" t="e">
        <f t="shared" si="12"/>
        <v>#REF!</v>
      </c>
      <c r="AI142" s="229" t="e">
        <f t="shared" si="13"/>
        <v>#REF!</v>
      </c>
      <c r="AJ142" s="229" t="e">
        <f t="shared" si="14"/>
        <v>#REF!</v>
      </c>
    </row>
    <row r="143" spans="2:36" ht="15.75" thickBot="1" x14ac:dyDescent="0.3">
      <c r="B143" t="e">
        <f t="shared" si="10"/>
        <v>#REF!</v>
      </c>
      <c r="C143" s="169" t="e">
        <f>'Exp Database'!C143</f>
        <v>#REF!</v>
      </c>
      <c r="D143" s="169">
        <f>'Exp Database'!D143</f>
        <v>2016</v>
      </c>
      <c r="E143" s="169" t="e">
        <f>'Exp Database'!E143</f>
        <v>#REF!</v>
      </c>
      <c r="F143" s="169" t="e">
        <f>'Exp Database'!F143</f>
        <v>#REF!</v>
      </c>
      <c r="G143" s="169" t="e">
        <f>IF('Exp Database'!G143="Units ( x 1)",1,IF('Exp Database'!G143="Thousands (x 1,000)",1000,IF('Exp Database'!G143="Millions (x 1,000,000)",1000000,)))</f>
        <v>#REF!</v>
      </c>
      <c r="H143" s="170" t="e">
        <f>IF('Exp Database'!H143&gt;0,'Exp Database'!H143,'Exp Database'!J143)</f>
        <v>#REF!</v>
      </c>
      <c r="I143" s="170" t="e">
        <f>'Exp Database'!H143</f>
        <v>#REF!</v>
      </c>
      <c r="J143" s="169" t="e">
        <f>'Exp Database'!I143</f>
        <v>#REF!</v>
      </c>
      <c r="K143" s="170">
        <f>'Exp Database'!J143</f>
        <v>0</v>
      </c>
      <c r="L143" s="267" t="str">
        <f>'Exp Database'!K143</f>
        <v>ARVs</v>
      </c>
      <c r="M143" s="229" t="str">
        <f>'Exp Database'!L143</f>
        <v>1.2.2.1</v>
      </c>
      <c r="N143" s="229" t="e">
        <f>IF(OR('Exp Database'!M143=Lists!$G$2,'Exp Database'!M143=Lists!$G$3,'Exp Database'!M143=0),0,IF($F143=Lists!$G$2,('Exp Database'!M143/'Exp with units conversion'!$H143)*'Exp with units conversion'!$G143,'Exp Database'!M143*'Exp with units conversion'!$G143))</f>
        <v>#REF!</v>
      </c>
      <c r="O143" s="229" t="e">
        <f>IF(OR('Exp Database'!N143=Lists!$G$2,'Exp Database'!N143=Lists!$G$3,'Exp Database'!N143=0),0,IF($F143=Lists!$G$2,('Exp Database'!N143/'Exp with units conversion'!$H143)*'Exp with units conversion'!$G143,'Exp Database'!N143*'Exp with units conversion'!$G143))</f>
        <v>#REF!</v>
      </c>
      <c r="P143" s="229" t="e">
        <f>IF(OR('Exp Database'!O143=Lists!$G$2,'Exp Database'!O143=Lists!$G$3,'Exp Database'!O143=0),0,IF($F143=Lists!$G$2,('Exp Database'!O143/'Exp with units conversion'!$H143)*'Exp with units conversion'!$G143,'Exp Database'!O143*'Exp with units conversion'!$G143))</f>
        <v>#REF!</v>
      </c>
      <c r="Q143" s="229" t="e">
        <f>IF(OR('Exp Database'!P143=Lists!$G$2,'Exp Database'!P143=Lists!$G$3,'Exp Database'!P143=0),0,IF($F143=Lists!$G$2,('Exp Database'!P143/'Exp with units conversion'!$H143)*'Exp with units conversion'!$G143,'Exp Database'!P143*'Exp with units conversion'!$G143))</f>
        <v>#REF!</v>
      </c>
      <c r="R143" s="229" t="e">
        <f>IF(OR('Exp Database'!Q143=Lists!$G$2,'Exp Database'!Q143=Lists!$G$3,'Exp Database'!Q143=0),0,IF($F143=Lists!$G$2,('Exp Database'!Q143/'Exp with units conversion'!$H143)*'Exp with units conversion'!$G143,'Exp Database'!Q143*'Exp with units conversion'!$G143))</f>
        <v>#REF!</v>
      </c>
      <c r="S143" s="229" t="e">
        <f>IF(OR('Exp Database'!R143=Lists!$G$2,'Exp Database'!R143=Lists!$G$3,'Exp Database'!R143=0),0,IF($F143=Lists!$G$2,('Exp Database'!R143/'Exp with units conversion'!$H143)*'Exp with units conversion'!$G143,'Exp Database'!R143*'Exp with units conversion'!$G143))</f>
        <v>#REF!</v>
      </c>
      <c r="T143" s="229" t="e">
        <f>IF(OR('Exp Database'!S143=Lists!$G$2,'Exp Database'!S143=Lists!$G$3,'Exp Database'!S143=0),0,IF($F143=Lists!$G$2,('Exp Database'!S143/'Exp with units conversion'!$H143)*'Exp with units conversion'!$G143,'Exp Database'!S143*'Exp with units conversion'!$G143))</f>
        <v>#REF!</v>
      </c>
      <c r="U143" s="229" t="e">
        <f>IF(OR('Exp Database'!T143=Lists!$G$2,'Exp Database'!T143=Lists!$G$3,'Exp Database'!T143=0),0,IF($F143=Lists!$G$2,('Exp Database'!T143/'Exp with units conversion'!$H143)*'Exp with units conversion'!$G143,'Exp Database'!T143*'Exp with units conversion'!$G143))</f>
        <v>#REF!</v>
      </c>
      <c r="V143" s="229" t="e">
        <f>IF(OR('Exp Database'!U143=Lists!$G$2,'Exp Database'!U143=Lists!$G$3,'Exp Database'!U143=0),0,IF($F143=Lists!$G$2,('Exp Database'!U143/'Exp with units conversion'!$H143)*'Exp with units conversion'!$G143,'Exp Database'!U143*'Exp with units conversion'!$G143))</f>
        <v>#REF!</v>
      </c>
      <c r="W143" s="229" t="e">
        <f>IF(OR('Exp Database'!V143=Lists!$G$2,'Exp Database'!V143=Lists!$G$3,'Exp Database'!V143=0),0,IF($F143=Lists!$G$2,('Exp Database'!V143/'Exp with units conversion'!$H143)*'Exp with units conversion'!$G143,'Exp Database'!V143*'Exp with units conversion'!$G143))</f>
        <v>#REF!</v>
      </c>
      <c r="X143" s="229" t="e">
        <f>IF(OR('Exp Database'!W143=Lists!$G$2,'Exp Database'!W143=Lists!$G$3,'Exp Database'!W143=0),0,IF($F143=Lists!$G$2,('Exp Database'!W143/'Exp with units conversion'!$H143)*'Exp with units conversion'!$G143,'Exp Database'!W143*'Exp with units conversion'!$G143))</f>
        <v>#REF!</v>
      </c>
      <c r="Y143" s="229" t="e">
        <f>IF(OR('Exp Database'!X143=Lists!$G$2,'Exp Database'!X143=Lists!$G$3,'Exp Database'!X143=0),0,IF($F143=Lists!$G$2,('Exp Database'!X143/'Exp with units conversion'!$H143)*'Exp with units conversion'!$G143,'Exp Database'!X143*'Exp with units conversion'!$G143))</f>
        <v>#REF!</v>
      </c>
      <c r="Z143" s="229" t="e">
        <f>IF(OR('Exp Database'!Y143=Lists!$G$2,'Exp Database'!Y143=Lists!$G$3,'Exp Database'!Y143=0),0,IF($F143=Lists!$G$2,('Exp Database'!Y143/'Exp with units conversion'!$H143)*'Exp with units conversion'!$G143,'Exp Database'!Y143*'Exp with units conversion'!$G143))</f>
        <v>#REF!</v>
      </c>
      <c r="AA143" s="229" t="e">
        <f>IF(OR('Exp Database'!Z143=Lists!$G$2,'Exp Database'!Z143=Lists!$G$3,'Exp Database'!Z143=0),0,IF($F143=Lists!$G$2,('Exp Database'!Z143/'Exp with units conversion'!$H143)*'Exp with units conversion'!$G143,'Exp Database'!Z143*'Exp with units conversion'!$G143))</f>
        <v>#REF!</v>
      </c>
      <c r="AB143" s="229" t="e">
        <f>IF(OR('Exp Database'!AA143=Lists!$G$2,'Exp Database'!AA143=Lists!$G$3,'Exp Database'!AA143=0),0,IF($F143=Lists!$G$2,('Exp Database'!AA143/'Exp with units conversion'!$H143)*'Exp with units conversion'!$G143,'Exp Database'!AA143*'Exp with units conversion'!$G143))</f>
        <v>#REF!</v>
      </c>
      <c r="AC143" s="229" t="e">
        <f>IF(OR('Exp Database'!AB143=Lists!$G$2,'Exp Database'!AB143=Lists!$G$3,'Exp Database'!AB143=0),0,IF($F143=Lists!$G$2,('Exp Database'!AB143/'Exp with units conversion'!$H143)*'Exp with units conversion'!$G143,'Exp Database'!AB143*'Exp with units conversion'!$G143))</f>
        <v>#REF!</v>
      </c>
      <c r="AD143" s="229" t="e">
        <f>IF(OR('Exp Database'!AC143=Lists!$G$2,'Exp Database'!AC143=Lists!$G$3,'Exp Database'!AC143=0),0,IF($F143=Lists!$G$2,('Exp Database'!AC143/'Exp with units conversion'!$H143)*'Exp with units conversion'!$G143,'Exp Database'!AC143*'Exp with units conversion'!$G143))</f>
        <v>#REF!</v>
      </c>
      <c r="AE143" s="229" t="e">
        <f>IF(OR('Exp Database'!AD143=Lists!$G$2,'Exp Database'!AD143=Lists!$G$3,'Exp Database'!AD143=0),0,IF($F143=Lists!$G$2,('Exp Database'!AD143/'Exp with units conversion'!$H143)*'Exp with units conversion'!$G143,'Exp Database'!AD143*'Exp with units conversion'!$G143))</f>
        <v>#REF!</v>
      </c>
      <c r="AG143" t="e">
        <f t="shared" si="11"/>
        <v>#REF!</v>
      </c>
      <c r="AH143" s="229" t="e">
        <f t="shared" si="12"/>
        <v>#REF!</v>
      </c>
      <c r="AI143" s="229" t="e">
        <f t="shared" si="13"/>
        <v>#REF!</v>
      </c>
      <c r="AJ143" s="229" t="e">
        <f t="shared" si="14"/>
        <v>#REF!</v>
      </c>
    </row>
    <row r="144" spans="2:36" ht="30.75" thickBot="1" x14ac:dyDescent="0.3">
      <c r="B144" t="e">
        <f t="shared" si="10"/>
        <v>#REF!</v>
      </c>
      <c r="C144" s="169" t="e">
        <f>'Exp Database'!C144</f>
        <v>#REF!</v>
      </c>
      <c r="D144" s="169">
        <f>'Exp Database'!D144</f>
        <v>2016</v>
      </c>
      <c r="E144" s="169" t="e">
        <f>'Exp Database'!E144</f>
        <v>#REF!</v>
      </c>
      <c r="F144" s="169" t="e">
        <f>'Exp Database'!F144</f>
        <v>#REF!</v>
      </c>
      <c r="G144" s="169" t="e">
        <f>IF('Exp Database'!G144="Units ( x 1)",1,IF('Exp Database'!G144="Thousands (x 1,000)",1000,IF('Exp Database'!G144="Millions (x 1,000,000)",1000000,)))</f>
        <v>#REF!</v>
      </c>
      <c r="H144" s="170" t="e">
        <f>IF('Exp Database'!H144&gt;0,'Exp Database'!H144,'Exp Database'!J144)</f>
        <v>#REF!</v>
      </c>
      <c r="I144" s="170" t="e">
        <f>'Exp Database'!H144</f>
        <v>#REF!</v>
      </c>
      <c r="J144" s="169" t="e">
        <f>'Exp Database'!I144</f>
        <v>#REF!</v>
      </c>
      <c r="K144" s="170">
        <f>'Exp Database'!J144</f>
        <v>0</v>
      </c>
      <c r="L144" s="267" t="str">
        <f>'Exp Database'!K144</f>
        <v>Other direct and indirect costs</v>
      </c>
      <c r="M144" s="229" t="str">
        <f>'Exp Database'!L144</f>
        <v>1.2.2.2</v>
      </c>
      <c r="N144" s="229" t="e">
        <f>IF(OR('Exp Database'!M144=Lists!$G$2,'Exp Database'!M144=Lists!$G$3,'Exp Database'!M144=0),0,IF($F144=Lists!$G$2,('Exp Database'!M144/'Exp with units conversion'!$H144)*'Exp with units conversion'!$G144,'Exp Database'!M144*'Exp with units conversion'!$G144))</f>
        <v>#REF!</v>
      </c>
      <c r="O144" s="229" t="e">
        <f>IF(OR('Exp Database'!N144=Lists!$G$2,'Exp Database'!N144=Lists!$G$3,'Exp Database'!N144=0),0,IF($F144=Lists!$G$2,('Exp Database'!N144/'Exp with units conversion'!$H144)*'Exp with units conversion'!$G144,'Exp Database'!N144*'Exp with units conversion'!$G144))</f>
        <v>#REF!</v>
      </c>
      <c r="P144" s="229" t="e">
        <f>IF(OR('Exp Database'!O144=Lists!$G$2,'Exp Database'!O144=Lists!$G$3,'Exp Database'!O144=0),0,IF($F144=Lists!$G$2,('Exp Database'!O144/'Exp with units conversion'!$H144)*'Exp with units conversion'!$G144,'Exp Database'!O144*'Exp with units conversion'!$G144))</f>
        <v>#REF!</v>
      </c>
      <c r="Q144" s="229" t="e">
        <f>IF(OR('Exp Database'!P144=Lists!$G$2,'Exp Database'!P144=Lists!$G$3,'Exp Database'!P144=0),0,IF($F144=Lists!$G$2,('Exp Database'!P144/'Exp with units conversion'!$H144)*'Exp with units conversion'!$G144,'Exp Database'!P144*'Exp with units conversion'!$G144))</f>
        <v>#REF!</v>
      </c>
      <c r="R144" s="229" t="e">
        <f>IF(OR('Exp Database'!Q144=Lists!$G$2,'Exp Database'!Q144=Lists!$G$3,'Exp Database'!Q144=0),0,IF($F144=Lists!$G$2,('Exp Database'!Q144/'Exp with units conversion'!$H144)*'Exp with units conversion'!$G144,'Exp Database'!Q144*'Exp with units conversion'!$G144))</f>
        <v>#REF!</v>
      </c>
      <c r="S144" s="229" t="e">
        <f>IF(OR('Exp Database'!R144=Lists!$G$2,'Exp Database'!R144=Lists!$G$3,'Exp Database'!R144=0),0,IF($F144=Lists!$G$2,('Exp Database'!R144/'Exp with units conversion'!$H144)*'Exp with units conversion'!$G144,'Exp Database'!R144*'Exp with units conversion'!$G144))</f>
        <v>#REF!</v>
      </c>
      <c r="T144" s="229" t="e">
        <f>IF(OR('Exp Database'!S144=Lists!$G$2,'Exp Database'!S144=Lists!$G$3,'Exp Database'!S144=0),0,IF($F144=Lists!$G$2,('Exp Database'!S144/'Exp with units conversion'!$H144)*'Exp with units conversion'!$G144,'Exp Database'!S144*'Exp with units conversion'!$G144))</f>
        <v>#REF!</v>
      </c>
      <c r="U144" s="229" t="e">
        <f>IF(OR('Exp Database'!T144=Lists!$G$2,'Exp Database'!T144=Lists!$G$3,'Exp Database'!T144=0),0,IF($F144=Lists!$G$2,('Exp Database'!T144/'Exp with units conversion'!$H144)*'Exp with units conversion'!$G144,'Exp Database'!T144*'Exp with units conversion'!$G144))</f>
        <v>#REF!</v>
      </c>
      <c r="V144" s="229" t="e">
        <f>IF(OR('Exp Database'!U144=Lists!$G$2,'Exp Database'!U144=Lists!$G$3,'Exp Database'!U144=0),0,IF($F144=Lists!$G$2,('Exp Database'!U144/'Exp with units conversion'!$H144)*'Exp with units conversion'!$G144,'Exp Database'!U144*'Exp with units conversion'!$G144))</f>
        <v>#REF!</v>
      </c>
      <c r="W144" s="229" t="e">
        <f>IF(OR('Exp Database'!V144=Lists!$G$2,'Exp Database'!V144=Lists!$G$3,'Exp Database'!V144=0),0,IF($F144=Lists!$G$2,('Exp Database'!V144/'Exp with units conversion'!$H144)*'Exp with units conversion'!$G144,'Exp Database'!V144*'Exp with units conversion'!$G144))</f>
        <v>#REF!</v>
      </c>
      <c r="X144" s="229" t="e">
        <f>IF(OR('Exp Database'!W144=Lists!$G$2,'Exp Database'!W144=Lists!$G$3,'Exp Database'!W144=0),0,IF($F144=Lists!$G$2,('Exp Database'!W144/'Exp with units conversion'!$H144)*'Exp with units conversion'!$G144,'Exp Database'!W144*'Exp with units conversion'!$G144))</f>
        <v>#REF!</v>
      </c>
      <c r="Y144" s="229" t="e">
        <f>IF(OR('Exp Database'!X144=Lists!$G$2,'Exp Database'!X144=Lists!$G$3,'Exp Database'!X144=0),0,IF($F144=Lists!$G$2,('Exp Database'!X144/'Exp with units conversion'!$H144)*'Exp with units conversion'!$G144,'Exp Database'!X144*'Exp with units conversion'!$G144))</f>
        <v>#REF!</v>
      </c>
      <c r="Z144" s="229" t="e">
        <f>IF(OR('Exp Database'!Y144=Lists!$G$2,'Exp Database'!Y144=Lists!$G$3,'Exp Database'!Y144=0),0,IF($F144=Lists!$G$2,('Exp Database'!Y144/'Exp with units conversion'!$H144)*'Exp with units conversion'!$G144,'Exp Database'!Y144*'Exp with units conversion'!$G144))</f>
        <v>#REF!</v>
      </c>
      <c r="AA144" s="229" t="e">
        <f>IF(OR('Exp Database'!Z144=Lists!$G$2,'Exp Database'!Z144=Lists!$G$3,'Exp Database'!Z144=0),0,IF($F144=Lists!$G$2,('Exp Database'!Z144/'Exp with units conversion'!$H144)*'Exp with units conversion'!$G144,'Exp Database'!Z144*'Exp with units conversion'!$G144))</f>
        <v>#REF!</v>
      </c>
      <c r="AB144" s="229" t="e">
        <f>IF(OR('Exp Database'!AA144=Lists!$G$2,'Exp Database'!AA144=Lists!$G$3,'Exp Database'!AA144=0),0,IF($F144=Lists!$G$2,('Exp Database'!AA144/'Exp with units conversion'!$H144)*'Exp with units conversion'!$G144,'Exp Database'!AA144*'Exp with units conversion'!$G144))</f>
        <v>#REF!</v>
      </c>
      <c r="AC144" s="229" t="e">
        <f>IF(OR('Exp Database'!AB144=Lists!$G$2,'Exp Database'!AB144=Lists!$G$3,'Exp Database'!AB144=0),0,IF($F144=Lists!$G$2,('Exp Database'!AB144/'Exp with units conversion'!$H144)*'Exp with units conversion'!$G144,'Exp Database'!AB144*'Exp with units conversion'!$G144))</f>
        <v>#REF!</v>
      </c>
      <c r="AD144" s="229" t="e">
        <f>IF(OR('Exp Database'!AC144=Lists!$G$2,'Exp Database'!AC144=Lists!$G$3,'Exp Database'!AC144=0),0,IF($F144=Lists!$G$2,('Exp Database'!AC144/'Exp with units conversion'!$H144)*'Exp with units conversion'!$G144,'Exp Database'!AC144*'Exp with units conversion'!$G144))</f>
        <v>#REF!</v>
      </c>
      <c r="AE144" s="229" t="e">
        <f>IF(OR('Exp Database'!AD144=Lists!$G$2,'Exp Database'!AD144=Lists!$G$3,'Exp Database'!AD144=0),0,IF($F144=Lists!$G$2,('Exp Database'!AD144/'Exp with units conversion'!$H144)*'Exp with units conversion'!$G144,'Exp Database'!AD144*'Exp with units conversion'!$G144))</f>
        <v>#REF!</v>
      </c>
      <c r="AG144" t="e">
        <f t="shared" si="11"/>
        <v>#REF!</v>
      </c>
      <c r="AH144" s="229" t="e">
        <f t="shared" si="12"/>
        <v>#REF!</v>
      </c>
      <c r="AI144" s="229" t="e">
        <f t="shared" si="13"/>
        <v>#REF!</v>
      </c>
      <c r="AJ144" s="229" t="e">
        <f t="shared" si="14"/>
        <v>#REF!</v>
      </c>
    </row>
    <row r="145" spans="2:36" ht="30.75" thickBot="1" x14ac:dyDescent="0.3">
      <c r="B145" t="e">
        <f t="shared" si="10"/>
        <v>#REF!</v>
      </c>
      <c r="C145" s="169" t="e">
        <f>'Exp Database'!C145</f>
        <v>#REF!</v>
      </c>
      <c r="D145" s="169">
        <f>'Exp Database'!D145</f>
        <v>2016</v>
      </c>
      <c r="E145" s="169" t="e">
        <f>'Exp Database'!E145</f>
        <v>#REF!</v>
      </c>
      <c r="F145" s="169" t="e">
        <f>'Exp Database'!F145</f>
        <v>#REF!</v>
      </c>
      <c r="G145" s="169" t="e">
        <f>IF('Exp Database'!G145="Units ( x 1)",1,IF('Exp Database'!G145="Thousands (x 1,000)",1000,IF('Exp Database'!G145="Millions (x 1,000,000)",1000000,)))</f>
        <v>#REF!</v>
      </c>
      <c r="H145" s="170" t="e">
        <f>IF('Exp Database'!H145&gt;0,'Exp Database'!H145,'Exp Database'!J145)</f>
        <v>#REF!</v>
      </c>
      <c r="I145" s="170" t="e">
        <f>'Exp Database'!H145</f>
        <v>#REF!</v>
      </c>
      <c r="J145" s="169" t="e">
        <f>'Exp Database'!I145</f>
        <v>#REF!</v>
      </c>
      <c r="K145" s="170">
        <f>'Exp Database'!J145</f>
        <v>0</v>
      </c>
      <c r="L145" s="267" t="str">
        <f>'Exp Database'!K145</f>
        <v xml:space="preserve"> Not disaggregated by type of cost</v>
      </c>
      <c r="M145" s="229" t="str">
        <f>'Exp Database'!L145</f>
        <v>1.2.2.3</v>
      </c>
      <c r="N145" s="229" t="e">
        <f>IF(OR('Exp Database'!M145=Lists!$G$2,'Exp Database'!M145=Lists!$G$3,'Exp Database'!M145=0),0,IF($F145=Lists!$G$2,('Exp Database'!M145/'Exp with units conversion'!$H145)*'Exp with units conversion'!$G145,'Exp Database'!M145*'Exp with units conversion'!$G145))</f>
        <v>#REF!</v>
      </c>
      <c r="O145" s="229" t="e">
        <f>IF(OR('Exp Database'!N145=Lists!$G$2,'Exp Database'!N145=Lists!$G$3,'Exp Database'!N145=0),0,IF($F145=Lists!$G$2,('Exp Database'!N145/'Exp with units conversion'!$H145)*'Exp with units conversion'!$G145,'Exp Database'!N145*'Exp with units conversion'!$G145))</f>
        <v>#REF!</v>
      </c>
      <c r="P145" s="229" t="e">
        <f>IF(OR('Exp Database'!O145=Lists!$G$2,'Exp Database'!O145=Lists!$G$3,'Exp Database'!O145=0),0,IF($F145=Lists!$G$2,('Exp Database'!O145/'Exp with units conversion'!$H145)*'Exp with units conversion'!$G145,'Exp Database'!O145*'Exp with units conversion'!$G145))</f>
        <v>#REF!</v>
      </c>
      <c r="Q145" s="229" t="e">
        <f>IF(OR('Exp Database'!P145=Lists!$G$2,'Exp Database'!P145=Lists!$G$3,'Exp Database'!P145=0),0,IF($F145=Lists!$G$2,('Exp Database'!P145/'Exp with units conversion'!$H145)*'Exp with units conversion'!$G145,'Exp Database'!P145*'Exp with units conversion'!$G145))</f>
        <v>#REF!</v>
      </c>
      <c r="R145" s="229" t="e">
        <f>IF(OR('Exp Database'!Q145=Lists!$G$2,'Exp Database'!Q145=Lists!$G$3,'Exp Database'!Q145=0),0,IF($F145=Lists!$G$2,('Exp Database'!Q145/'Exp with units conversion'!$H145)*'Exp with units conversion'!$G145,'Exp Database'!Q145*'Exp with units conversion'!$G145))</f>
        <v>#REF!</v>
      </c>
      <c r="S145" s="229" t="e">
        <f>IF(OR('Exp Database'!R145=Lists!$G$2,'Exp Database'!R145=Lists!$G$3,'Exp Database'!R145=0),0,IF($F145=Lists!$G$2,('Exp Database'!R145/'Exp with units conversion'!$H145)*'Exp with units conversion'!$G145,'Exp Database'!R145*'Exp with units conversion'!$G145))</f>
        <v>#REF!</v>
      </c>
      <c r="T145" s="229" t="e">
        <f>IF(OR('Exp Database'!S145=Lists!$G$2,'Exp Database'!S145=Lists!$G$3,'Exp Database'!S145=0),0,IF($F145=Lists!$G$2,('Exp Database'!S145/'Exp with units conversion'!$H145)*'Exp with units conversion'!$G145,'Exp Database'!S145*'Exp with units conversion'!$G145))</f>
        <v>#REF!</v>
      </c>
      <c r="U145" s="229" t="e">
        <f>IF(OR('Exp Database'!T145=Lists!$G$2,'Exp Database'!T145=Lists!$G$3,'Exp Database'!T145=0),0,IF($F145=Lists!$G$2,('Exp Database'!T145/'Exp with units conversion'!$H145)*'Exp with units conversion'!$G145,'Exp Database'!T145*'Exp with units conversion'!$G145))</f>
        <v>#REF!</v>
      </c>
      <c r="V145" s="229" t="e">
        <f>IF(OR('Exp Database'!U145=Lists!$G$2,'Exp Database'!U145=Lists!$G$3,'Exp Database'!U145=0),0,IF($F145=Lists!$G$2,('Exp Database'!U145/'Exp with units conversion'!$H145)*'Exp with units conversion'!$G145,'Exp Database'!U145*'Exp with units conversion'!$G145))</f>
        <v>#REF!</v>
      </c>
      <c r="W145" s="229" t="e">
        <f>IF(OR('Exp Database'!V145=Lists!$G$2,'Exp Database'!V145=Lists!$G$3,'Exp Database'!V145=0),0,IF($F145=Lists!$G$2,('Exp Database'!V145/'Exp with units conversion'!$H145)*'Exp with units conversion'!$G145,'Exp Database'!V145*'Exp with units conversion'!$G145))</f>
        <v>#REF!</v>
      </c>
      <c r="X145" s="229" t="e">
        <f>IF(OR('Exp Database'!W145=Lists!$G$2,'Exp Database'!W145=Lists!$G$3,'Exp Database'!W145=0),0,IF($F145=Lists!$G$2,('Exp Database'!W145/'Exp with units conversion'!$H145)*'Exp with units conversion'!$G145,'Exp Database'!W145*'Exp with units conversion'!$G145))</f>
        <v>#REF!</v>
      </c>
      <c r="Y145" s="229" t="e">
        <f>IF(OR('Exp Database'!X145=Lists!$G$2,'Exp Database'!X145=Lists!$G$3,'Exp Database'!X145=0),0,IF($F145=Lists!$G$2,('Exp Database'!X145/'Exp with units conversion'!$H145)*'Exp with units conversion'!$G145,'Exp Database'!X145*'Exp with units conversion'!$G145))</f>
        <v>#REF!</v>
      </c>
      <c r="Z145" s="229" t="e">
        <f>IF(OR('Exp Database'!Y145=Lists!$G$2,'Exp Database'!Y145=Lists!$G$3,'Exp Database'!Y145=0),0,IF($F145=Lists!$G$2,('Exp Database'!Y145/'Exp with units conversion'!$H145)*'Exp with units conversion'!$G145,'Exp Database'!Y145*'Exp with units conversion'!$G145))</f>
        <v>#REF!</v>
      </c>
      <c r="AA145" s="229" t="e">
        <f>IF(OR('Exp Database'!Z145=Lists!$G$2,'Exp Database'!Z145=Lists!$G$3,'Exp Database'!Z145=0),0,IF($F145=Lists!$G$2,('Exp Database'!Z145/'Exp with units conversion'!$H145)*'Exp with units conversion'!$G145,'Exp Database'!Z145*'Exp with units conversion'!$G145))</f>
        <v>#REF!</v>
      </c>
      <c r="AB145" s="229" t="e">
        <f>IF(OR('Exp Database'!AA145=Lists!$G$2,'Exp Database'!AA145=Lists!$G$3,'Exp Database'!AA145=0),0,IF($F145=Lists!$G$2,('Exp Database'!AA145/'Exp with units conversion'!$H145)*'Exp with units conversion'!$G145,'Exp Database'!AA145*'Exp with units conversion'!$G145))</f>
        <v>#REF!</v>
      </c>
      <c r="AC145" s="229" t="e">
        <f>IF(OR('Exp Database'!AB145=Lists!$G$2,'Exp Database'!AB145=Lists!$G$3,'Exp Database'!AB145=0),0,IF($F145=Lists!$G$2,('Exp Database'!AB145/'Exp with units conversion'!$H145)*'Exp with units conversion'!$G145,'Exp Database'!AB145*'Exp with units conversion'!$G145))</f>
        <v>#REF!</v>
      </c>
      <c r="AD145" s="229" t="e">
        <f>IF(OR('Exp Database'!AC145=Lists!$G$2,'Exp Database'!AC145=Lists!$G$3,'Exp Database'!AC145=0),0,IF($F145=Lists!$G$2,('Exp Database'!AC145/'Exp with units conversion'!$H145)*'Exp with units conversion'!$G145,'Exp Database'!AC145*'Exp with units conversion'!$G145))</f>
        <v>#REF!</v>
      </c>
      <c r="AE145" s="229" t="e">
        <f>IF(OR('Exp Database'!AD145=Lists!$G$2,'Exp Database'!AD145=Lists!$G$3,'Exp Database'!AD145=0),0,IF($F145=Lists!$G$2,('Exp Database'!AD145/'Exp with units conversion'!$H145)*'Exp with units conversion'!$G145,'Exp Database'!AD145*'Exp with units conversion'!$G145))</f>
        <v>#REF!</v>
      </c>
      <c r="AG145" t="e">
        <f t="shared" si="11"/>
        <v>#REF!</v>
      </c>
      <c r="AH145" s="229" t="e">
        <f t="shared" si="12"/>
        <v>#REF!</v>
      </c>
      <c r="AI145" s="229" t="e">
        <f t="shared" si="13"/>
        <v>#REF!</v>
      </c>
      <c r="AJ145" s="229" t="e">
        <f t="shared" si="14"/>
        <v>#REF!</v>
      </c>
    </row>
    <row r="146" spans="2:36" ht="75.75" thickBot="1" x14ac:dyDescent="0.3">
      <c r="B146" t="e">
        <f t="shared" si="10"/>
        <v>#REF!</v>
      </c>
      <c r="C146" s="169" t="e">
        <f>'Exp Database'!C146</f>
        <v>#REF!</v>
      </c>
      <c r="D146" s="169">
        <f>'Exp Database'!D146</f>
        <v>2016</v>
      </c>
      <c r="E146" s="169" t="e">
        <f>'Exp Database'!E146</f>
        <v>#REF!</v>
      </c>
      <c r="F146" s="169" t="e">
        <f>'Exp Database'!F146</f>
        <v>#REF!</v>
      </c>
      <c r="G146" s="169" t="e">
        <f>IF('Exp Database'!G146="Units ( x 1)",1,IF('Exp Database'!G146="Thousands (x 1,000)",1000,IF('Exp Database'!G146="Millions (x 1,000,000)",1000000,)))</f>
        <v>#REF!</v>
      </c>
      <c r="H146" s="170" t="e">
        <f>IF('Exp Database'!H146&gt;0,'Exp Database'!H146,'Exp Database'!J146)</f>
        <v>#REF!</v>
      </c>
      <c r="I146" s="170" t="e">
        <f>'Exp Database'!H146</f>
        <v>#REF!</v>
      </c>
      <c r="J146" s="169" t="e">
        <f>'Exp Database'!I146</f>
        <v>#REF!</v>
      </c>
      <c r="K146" s="170">
        <f>'Exp Database'!J146</f>
        <v>0</v>
      </c>
      <c r="L146" s="267" t="str">
        <f>'Exp Database'!K146</f>
        <v>Specific HIV-related laboratory monitoring (CD4, viral load), including:</v>
      </c>
      <c r="M146" s="229">
        <f>'Exp Database'!L146</f>
        <v>1.3</v>
      </c>
      <c r="N146" s="229" t="e">
        <f>IF(OR('Exp Database'!M146=Lists!$G$2,'Exp Database'!M146=Lists!$G$3,'Exp Database'!M146=0),0,IF($F146=Lists!$G$2,('Exp Database'!M146/'Exp with units conversion'!$H146)*'Exp with units conversion'!$G146,'Exp Database'!M146*'Exp with units conversion'!$G146))</f>
        <v>#REF!</v>
      </c>
      <c r="O146" s="229" t="e">
        <f>IF(OR('Exp Database'!N146=Lists!$G$2,'Exp Database'!N146=Lists!$G$3,'Exp Database'!N146=0),0,IF($F146=Lists!$G$2,('Exp Database'!N146/'Exp with units conversion'!$H146)*'Exp with units conversion'!$G146,'Exp Database'!N146*'Exp with units conversion'!$G146))</f>
        <v>#REF!</v>
      </c>
      <c r="P146" s="229" t="e">
        <f>IF(OR('Exp Database'!O146=Lists!$G$2,'Exp Database'!O146=Lists!$G$3,'Exp Database'!O146=0),0,IF($F146=Lists!$G$2,('Exp Database'!O146/'Exp with units conversion'!$H146)*'Exp with units conversion'!$G146,'Exp Database'!O146*'Exp with units conversion'!$G146))</f>
        <v>#REF!</v>
      </c>
      <c r="Q146" s="229" t="e">
        <f>IF(OR('Exp Database'!P146=Lists!$G$2,'Exp Database'!P146=Lists!$G$3,'Exp Database'!P146=0),0,IF($F146=Lists!$G$2,('Exp Database'!P146/'Exp with units conversion'!$H146)*'Exp with units conversion'!$G146,'Exp Database'!P146*'Exp with units conversion'!$G146))</f>
        <v>#REF!</v>
      </c>
      <c r="R146" s="229" t="e">
        <f>IF(OR('Exp Database'!Q146=Lists!$G$2,'Exp Database'!Q146=Lists!$G$3,'Exp Database'!Q146=0),0,IF($F146=Lists!$G$2,('Exp Database'!Q146/'Exp with units conversion'!$H146)*'Exp with units conversion'!$G146,'Exp Database'!Q146*'Exp with units conversion'!$G146))</f>
        <v>#REF!</v>
      </c>
      <c r="S146" s="229" t="e">
        <f>IF(OR('Exp Database'!R146=Lists!$G$2,'Exp Database'!R146=Lists!$G$3,'Exp Database'!R146=0),0,IF($F146=Lists!$G$2,('Exp Database'!R146/'Exp with units conversion'!$H146)*'Exp with units conversion'!$G146,'Exp Database'!R146*'Exp with units conversion'!$G146))</f>
        <v>#REF!</v>
      </c>
      <c r="T146" s="229" t="e">
        <f>IF(OR('Exp Database'!S146=Lists!$G$2,'Exp Database'!S146=Lists!$G$3,'Exp Database'!S146=0),0,IF($F146=Lists!$G$2,('Exp Database'!S146/'Exp with units conversion'!$H146)*'Exp with units conversion'!$G146,'Exp Database'!S146*'Exp with units conversion'!$G146))</f>
        <v>#REF!</v>
      </c>
      <c r="U146" s="229" t="e">
        <f>IF(OR('Exp Database'!T146=Lists!$G$2,'Exp Database'!T146=Lists!$G$3,'Exp Database'!T146=0),0,IF($F146=Lists!$G$2,('Exp Database'!T146/'Exp with units conversion'!$H146)*'Exp with units conversion'!$G146,'Exp Database'!T146*'Exp with units conversion'!$G146))</f>
        <v>#REF!</v>
      </c>
      <c r="V146" s="229" t="e">
        <f>IF(OR('Exp Database'!U146=Lists!$G$2,'Exp Database'!U146=Lists!$G$3,'Exp Database'!U146=0),0,IF($F146=Lists!$G$2,('Exp Database'!U146/'Exp with units conversion'!$H146)*'Exp with units conversion'!$G146,'Exp Database'!U146*'Exp with units conversion'!$G146))</f>
        <v>#REF!</v>
      </c>
      <c r="W146" s="229" t="e">
        <f>IF(OR('Exp Database'!V146=Lists!$G$2,'Exp Database'!V146=Lists!$G$3,'Exp Database'!V146=0),0,IF($F146=Lists!$G$2,('Exp Database'!V146/'Exp with units conversion'!$H146)*'Exp with units conversion'!$G146,'Exp Database'!V146*'Exp with units conversion'!$G146))</f>
        <v>#REF!</v>
      </c>
      <c r="X146" s="229" t="e">
        <f>IF(OR('Exp Database'!W146=Lists!$G$2,'Exp Database'!W146=Lists!$G$3,'Exp Database'!W146=0),0,IF($F146=Lists!$G$2,('Exp Database'!W146/'Exp with units conversion'!$H146)*'Exp with units conversion'!$G146,'Exp Database'!W146*'Exp with units conversion'!$G146))</f>
        <v>#REF!</v>
      </c>
      <c r="Y146" s="229" t="e">
        <f>IF(OR('Exp Database'!X146=Lists!$G$2,'Exp Database'!X146=Lists!$G$3,'Exp Database'!X146=0),0,IF($F146=Lists!$G$2,('Exp Database'!X146/'Exp with units conversion'!$H146)*'Exp with units conversion'!$G146,'Exp Database'!X146*'Exp with units conversion'!$G146))</f>
        <v>#REF!</v>
      </c>
      <c r="Z146" s="229" t="e">
        <f>IF(OR('Exp Database'!Y146=Lists!$G$2,'Exp Database'!Y146=Lists!$G$3,'Exp Database'!Y146=0),0,IF($F146=Lists!$G$2,('Exp Database'!Y146/'Exp with units conversion'!$H146)*'Exp with units conversion'!$G146,'Exp Database'!Y146*'Exp with units conversion'!$G146))</f>
        <v>#REF!</v>
      </c>
      <c r="AA146" s="229" t="e">
        <f>IF(OR('Exp Database'!Z146=Lists!$G$2,'Exp Database'!Z146=Lists!$G$3,'Exp Database'!Z146=0),0,IF($F146=Lists!$G$2,('Exp Database'!Z146/'Exp with units conversion'!$H146)*'Exp with units conversion'!$G146,'Exp Database'!Z146*'Exp with units conversion'!$G146))</f>
        <v>#REF!</v>
      </c>
      <c r="AB146" s="229" t="e">
        <f>IF(OR('Exp Database'!AA146=Lists!$G$2,'Exp Database'!AA146=Lists!$G$3,'Exp Database'!AA146=0),0,IF($F146=Lists!$G$2,('Exp Database'!AA146/'Exp with units conversion'!$H146)*'Exp with units conversion'!$G146,'Exp Database'!AA146*'Exp with units conversion'!$G146))</f>
        <v>#REF!</v>
      </c>
      <c r="AC146" s="229" t="e">
        <f>IF(OR('Exp Database'!AB146=Lists!$G$2,'Exp Database'!AB146=Lists!$G$3,'Exp Database'!AB146=0),0,IF($F146=Lists!$G$2,('Exp Database'!AB146/'Exp with units conversion'!$H146)*'Exp with units conversion'!$G146,'Exp Database'!AB146*'Exp with units conversion'!$G146))</f>
        <v>#REF!</v>
      </c>
      <c r="AD146" s="229" t="e">
        <f>IF(OR('Exp Database'!AC146=Lists!$G$2,'Exp Database'!AC146=Lists!$G$3,'Exp Database'!AC146=0),0,IF($F146=Lists!$G$2,('Exp Database'!AC146/'Exp with units conversion'!$H146)*'Exp with units conversion'!$G146,'Exp Database'!AC146*'Exp with units conversion'!$G146))</f>
        <v>#REF!</v>
      </c>
      <c r="AE146" s="229" t="e">
        <f>IF(OR('Exp Database'!AD146=Lists!$G$2,'Exp Database'!AD146=Lists!$G$3,'Exp Database'!AD146=0),0,IF($F146=Lists!$G$2,('Exp Database'!AD146/'Exp with units conversion'!$H146)*'Exp with units conversion'!$G146,'Exp Database'!AD146*'Exp with units conversion'!$G146))</f>
        <v>#REF!</v>
      </c>
      <c r="AG146" t="e">
        <f t="shared" si="11"/>
        <v>#REF!</v>
      </c>
      <c r="AH146" s="229" t="e">
        <f t="shared" si="12"/>
        <v>#REF!</v>
      </c>
      <c r="AI146" s="229" t="e">
        <f t="shared" si="13"/>
        <v>#REF!</v>
      </c>
      <c r="AJ146" s="229" t="e">
        <f t="shared" si="14"/>
        <v>#REF!</v>
      </c>
    </row>
    <row r="147" spans="2:36" ht="45.75" thickBot="1" x14ac:dyDescent="0.3">
      <c r="B147" t="e">
        <f t="shared" si="10"/>
        <v>#REF!</v>
      </c>
      <c r="C147" s="169" t="e">
        <f>'Exp Database'!C147</f>
        <v>#REF!</v>
      </c>
      <c r="D147" s="169">
        <f>'Exp Database'!D147</f>
        <v>2016</v>
      </c>
      <c r="E147" s="169" t="e">
        <f>'Exp Database'!E147</f>
        <v>#REF!</v>
      </c>
      <c r="F147" s="169" t="e">
        <f>'Exp Database'!F147</f>
        <v>#REF!</v>
      </c>
      <c r="G147" s="169" t="e">
        <f>IF('Exp Database'!G147="Units ( x 1)",1,IF('Exp Database'!G147="Thousands (x 1,000)",1000,IF('Exp Database'!G147="Millions (x 1,000,000)",1000000,)))</f>
        <v>#REF!</v>
      </c>
      <c r="H147" s="170" t="e">
        <f>IF('Exp Database'!H147&gt;0,'Exp Database'!H147,'Exp Database'!J147)</f>
        <v>#REF!</v>
      </c>
      <c r="I147" s="170" t="e">
        <f>'Exp Database'!H147</f>
        <v>#REF!</v>
      </c>
      <c r="J147" s="169" t="e">
        <f>'Exp Database'!I147</f>
        <v>#REF!</v>
      </c>
      <c r="K147" s="170">
        <f>'Exp Database'!J147</f>
        <v>0</v>
      </c>
      <c r="L147" s="267" t="str">
        <f>'Exp Database'!K147</f>
        <v xml:space="preserve"> CD4 cell count, viral load tests (commodities)</v>
      </c>
      <c r="M147" s="229" t="str">
        <f>'Exp Database'!L147</f>
        <v>1.3.1</v>
      </c>
      <c r="N147" s="229" t="e">
        <f>IF(OR('Exp Database'!M147=Lists!$G$2,'Exp Database'!M147=Lists!$G$3,'Exp Database'!M147=0),0,IF($F147=Lists!$G$2,('Exp Database'!M147/'Exp with units conversion'!$H147)*'Exp with units conversion'!$G147,'Exp Database'!M147*'Exp with units conversion'!$G147))</f>
        <v>#REF!</v>
      </c>
      <c r="O147" s="229" t="e">
        <f>IF(OR('Exp Database'!N147=Lists!$G$2,'Exp Database'!N147=Lists!$G$3,'Exp Database'!N147=0),0,IF($F147=Lists!$G$2,('Exp Database'!N147/'Exp with units conversion'!$H147)*'Exp with units conversion'!$G147,'Exp Database'!N147*'Exp with units conversion'!$G147))</f>
        <v>#REF!</v>
      </c>
      <c r="P147" s="229" t="e">
        <f>IF(OR('Exp Database'!O147=Lists!$G$2,'Exp Database'!O147=Lists!$G$3,'Exp Database'!O147=0),0,IF($F147=Lists!$G$2,('Exp Database'!O147/'Exp with units conversion'!$H147)*'Exp with units conversion'!$G147,'Exp Database'!O147*'Exp with units conversion'!$G147))</f>
        <v>#REF!</v>
      </c>
      <c r="Q147" s="229" t="e">
        <f>IF(OR('Exp Database'!P147=Lists!$G$2,'Exp Database'!P147=Lists!$G$3,'Exp Database'!P147=0),0,IF($F147=Lists!$G$2,('Exp Database'!P147/'Exp with units conversion'!$H147)*'Exp with units conversion'!$G147,'Exp Database'!P147*'Exp with units conversion'!$G147))</f>
        <v>#REF!</v>
      </c>
      <c r="R147" s="229" t="e">
        <f>IF(OR('Exp Database'!Q147=Lists!$G$2,'Exp Database'!Q147=Lists!$G$3,'Exp Database'!Q147=0),0,IF($F147=Lists!$G$2,('Exp Database'!Q147/'Exp with units conversion'!$H147)*'Exp with units conversion'!$G147,'Exp Database'!Q147*'Exp with units conversion'!$G147))</f>
        <v>#REF!</v>
      </c>
      <c r="S147" s="229" t="e">
        <f>IF(OR('Exp Database'!R147=Lists!$G$2,'Exp Database'!R147=Lists!$G$3,'Exp Database'!R147=0),0,IF($F147=Lists!$G$2,('Exp Database'!R147/'Exp with units conversion'!$H147)*'Exp with units conversion'!$G147,'Exp Database'!R147*'Exp with units conversion'!$G147))</f>
        <v>#REF!</v>
      </c>
      <c r="T147" s="229" t="e">
        <f>IF(OR('Exp Database'!S147=Lists!$G$2,'Exp Database'!S147=Lists!$G$3,'Exp Database'!S147=0),0,IF($F147=Lists!$G$2,('Exp Database'!S147/'Exp with units conversion'!$H147)*'Exp with units conversion'!$G147,'Exp Database'!S147*'Exp with units conversion'!$G147))</f>
        <v>#REF!</v>
      </c>
      <c r="U147" s="229" t="e">
        <f>IF(OR('Exp Database'!T147=Lists!$G$2,'Exp Database'!T147=Lists!$G$3,'Exp Database'!T147=0),0,IF($F147=Lists!$G$2,('Exp Database'!T147/'Exp with units conversion'!$H147)*'Exp with units conversion'!$G147,'Exp Database'!T147*'Exp with units conversion'!$G147))</f>
        <v>#REF!</v>
      </c>
      <c r="V147" s="229" t="e">
        <f>IF(OR('Exp Database'!U147=Lists!$G$2,'Exp Database'!U147=Lists!$G$3,'Exp Database'!U147=0),0,IF($F147=Lists!$G$2,('Exp Database'!U147/'Exp with units conversion'!$H147)*'Exp with units conversion'!$G147,'Exp Database'!U147*'Exp with units conversion'!$G147))</f>
        <v>#REF!</v>
      </c>
      <c r="W147" s="229" t="e">
        <f>IF(OR('Exp Database'!V147=Lists!$G$2,'Exp Database'!V147=Lists!$G$3,'Exp Database'!V147=0),0,IF($F147=Lists!$G$2,('Exp Database'!V147/'Exp with units conversion'!$H147)*'Exp with units conversion'!$G147,'Exp Database'!V147*'Exp with units conversion'!$G147))</f>
        <v>#REF!</v>
      </c>
      <c r="X147" s="229" t="e">
        <f>IF(OR('Exp Database'!W147=Lists!$G$2,'Exp Database'!W147=Lists!$G$3,'Exp Database'!W147=0),0,IF($F147=Lists!$G$2,('Exp Database'!W147/'Exp with units conversion'!$H147)*'Exp with units conversion'!$G147,'Exp Database'!W147*'Exp with units conversion'!$G147))</f>
        <v>#REF!</v>
      </c>
      <c r="Y147" s="229" t="e">
        <f>IF(OR('Exp Database'!X147=Lists!$G$2,'Exp Database'!X147=Lists!$G$3,'Exp Database'!X147=0),0,IF($F147=Lists!$G$2,('Exp Database'!X147/'Exp with units conversion'!$H147)*'Exp with units conversion'!$G147,'Exp Database'!X147*'Exp with units conversion'!$G147))</f>
        <v>#REF!</v>
      </c>
      <c r="Z147" s="229" t="e">
        <f>IF(OR('Exp Database'!Y147=Lists!$G$2,'Exp Database'!Y147=Lists!$G$3,'Exp Database'!Y147=0),0,IF($F147=Lists!$G$2,('Exp Database'!Y147/'Exp with units conversion'!$H147)*'Exp with units conversion'!$G147,'Exp Database'!Y147*'Exp with units conversion'!$G147))</f>
        <v>#REF!</v>
      </c>
      <c r="AA147" s="229" t="e">
        <f>IF(OR('Exp Database'!Z147=Lists!$G$2,'Exp Database'!Z147=Lists!$G$3,'Exp Database'!Z147=0),0,IF($F147=Lists!$G$2,('Exp Database'!Z147/'Exp with units conversion'!$H147)*'Exp with units conversion'!$G147,'Exp Database'!Z147*'Exp with units conversion'!$G147))</f>
        <v>#REF!</v>
      </c>
      <c r="AB147" s="229" t="e">
        <f>IF(OR('Exp Database'!AA147=Lists!$G$2,'Exp Database'!AA147=Lists!$G$3,'Exp Database'!AA147=0),0,IF($F147=Lists!$G$2,('Exp Database'!AA147/'Exp with units conversion'!$H147)*'Exp with units conversion'!$G147,'Exp Database'!AA147*'Exp with units conversion'!$G147))</f>
        <v>#REF!</v>
      </c>
      <c r="AC147" s="229" t="e">
        <f>IF(OR('Exp Database'!AB147=Lists!$G$2,'Exp Database'!AB147=Lists!$G$3,'Exp Database'!AB147=0),0,IF($F147=Lists!$G$2,('Exp Database'!AB147/'Exp with units conversion'!$H147)*'Exp with units conversion'!$G147,'Exp Database'!AB147*'Exp with units conversion'!$G147))</f>
        <v>#REF!</v>
      </c>
      <c r="AD147" s="229" t="e">
        <f>IF(OR('Exp Database'!AC147=Lists!$G$2,'Exp Database'!AC147=Lists!$G$3,'Exp Database'!AC147=0),0,IF($F147=Lists!$G$2,('Exp Database'!AC147/'Exp with units conversion'!$H147)*'Exp with units conversion'!$G147,'Exp Database'!AC147*'Exp with units conversion'!$G147))</f>
        <v>#REF!</v>
      </c>
      <c r="AE147" s="229" t="e">
        <f>IF(OR('Exp Database'!AD147=Lists!$G$2,'Exp Database'!AD147=Lists!$G$3,'Exp Database'!AD147=0),0,IF($F147=Lists!$G$2,('Exp Database'!AD147/'Exp with units conversion'!$H147)*'Exp with units conversion'!$G147,'Exp Database'!AD147*'Exp with units conversion'!$G147))</f>
        <v>#REF!</v>
      </c>
      <c r="AG147" t="e">
        <f t="shared" si="11"/>
        <v>#REF!</v>
      </c>
      <c r="AH147" s="229" t="e">
        <f t="shared" si="12"/>
        <v>#REF!</v>
      </c>
      <c r="AI147" s="229" t="e">
        <f t="shared" si="13"/>
        <v>#REF!</v>
      </c>
      <c r="AJ147" s="229" t="e">
        <f t="shared" si="14"/>
        <v>#REF!</v>
      </c>
    </row>
    <row r="148" spans="2:36" ht="30.75" thickBot="1" x14ac:dyDescent="0.3">
      <c r="B148" t="e">
        <f t="shared" si="10"/>
        <v>#REF!</v>
      </c>
      <c r="C148" s="169" t="e">
        <f>'Exp Database'!C148</f>
        <v>#REF!</v>
      </c>
      <c r="D148" s="169">
        <f>'Exp Database'!D148</f>
        <v>2016</v>
      </c>
      <c r="E148" s="169" t="e">
        <f>'Exp Database'!E148</f>
        <v>#REF!</v>
      </c>
      <c r="F148" s="169" t="e">
        <f>'Exp Database'!F148</f>
        <v>#REF!</v>
      </c>
      <c r="G148" s="169" t="e">
        <f>IF('Exp Database'!G148="Units ( x 1)",1,IF('Exp Database'!G148="Thousands (x 1,000)",1000,IF('Exp Database'!G148="Millions (x 1,000,000)",1000000,)))</f>
        <v>#REF!</v>
      </c>
      <c r="H148" s="170" t="e">
        <f>IF('Exp Database'!H148&gt;0,'Exp Database'!H148,'Exp Database'!J148)</f>
        <v>#REF!</v>
      </c>
      <c r="I148" s="170" t="e">
        <f>'Exp Database'!H148</f>
        <v>#REF!</v>
      </c>
      <c r="J148" s="169" t="e">
        <f>'Exp Database'!I148</f>
        <v>#REF!</v>
      </c>
      <c r="K148" s="170">
        <f>'Exp Database'!J148</f>
        <v>0</v>
      </c>
      <c r="L148" s="267" t="str">
        <f>'Exp Database'!K148</f>
        <v xml:space="preserve"> Other direct and indirect costs</v>
      </c>
      <c r="M148" s="229" t="str">
        <f>'Exp Database'!L148</f>
        <v>1.3.2</v>
      </c>
      <c r="N148" s="229" t="e">
        <f>IF(OR('Exp Database'!M148=Lists!$G$2,'Exp Database'!M148=Lists!$G$3,'Exp Database'!M148=0),0,IF($F148=Lists!$G$2,('Exp Database'!M148/'Exp with units conversion'!$H148)*'Exp with units conversion'!$G148,'Exp Database'!M148*'Exp with units conversion'!$G148))</f>
        <v>#REF!</v>
      </c>
      <c r="O148" s="229" t="e">
        <f>IF(OR('Exp Database'!N148=Lists!$G$2,'Exp Database'!N148=Lists!$G$3,'Exp Database'!N148=0),0,IF($F148=Lists!$G$2,('Exp Database'!N148/'Exp with units conversion'!$H148)*'Exp with units conversion'!$G148,'Exp Database'!N148*'Exp with units conversion'!$G148))</f>
        <v>#REF!</v>
      </c>
      <c r="P148" s="229" t="e">
        <f>IF(OR('Exp Database'!O148=Lists!$G$2,'Exp Database'!O148=Lists!$G$3,'Exp Database'!O148=0),0,IF($F148=Lists!$G$2,('Exp Database'!O148/'Exp with units conversion'!$H148)*'Exp with units conversion'!$G148,'Exp Database'!O148*'Exp with units conversion'!$G148))</f>
        <v>#REF!</v>
      </c>
      <c r="Q148" s="229" t="e">
        <f>IF(OR('Exp Database'!P148=Lists!$G$2,'Exp Database'!P148=Lists!$G$3,'Exp Database'!P148=0),0,IF($F148=Lists!$G$2,('Exp Database'!P148/'Exp with units conversion'!$H148)*'Exp with units conversion'!$G148,'Exp Database'!P148*'Exp with units conversion'!$G148))</f>
        <v>#REF!</v>
      </c>
      <c r="R148" s="229" t="e">
        <f>IF(OR('Exp Database'!Q148=Lists!$G$2,'Exp Database'!Q148=Lists!$G$3,'Exp Database'!Q148=0),0,IF($F148=Lists!$G$2,('Exp Database'!Q148/'Exp with units conversion'!$H148)*'Exp with units conversion'!$G148,'Exp Database'!Q148*'Exp with units conversion'!$G148))</f>
        <v>#REF!</v>
      </c>
      <c r="S148" s="229" t="e">
        <f>IF(OR('Exp Database'!R148=Lists!$G$2,'Exp Database'!R148=Lists!$G$3,'Exp Database'!R148=0),0,IF($F148=Lists!$G$2,('Exp Database'!R148/'Exp with units conversion'!$H148)*'Exp with units conversion'!$G148,'Exp Database'!R148*'Exp with units conversion'!$G148))</f>
        <v>#REF!</v>
      </c>
      <c r="T148" s="229" t="e">
        <f>IF(OR('Exp Database'!S148=Lists!$G$2,'Exp Database'!S148=Lists!$G$3,'Exp Database'!S148=0),0,IF($F148=Lists!$G$2,('Exp Database'!S148/'Exp with units conversion'!$H148)*'Exp with units conversion'!$G148,'Exp Database'!S148*'Exp with units conversion'!$G148))</f>
        <v>#REF!</v>
      </c>
      <c r="U148" s="229" t="e">
        <f>IF(OR('Exp Database'!T148=Lists!$G$2,'Exp Database'!T148=Lists!$G$3,'Exp Database'!T148=0),0,IF($F148=Lists!$G$2,('Exp Database'!T148/'Exp with units conversion'!$H148)*'Exp with units conversion'!$G148,'Exp Database'!T148*'Exp with units conversion'!$G148))</f>
        <v>#REF!</v>
      </c>
      <c r="V148" s="229" t="e">
        <f>IF(OR('Exp Database'!U148=Lists!$G$2,'Exp Database'!U148=Lists!$G$3,'Exp Database'!U148=0),0,IF($F148=Lists!$G$2,('Exp Database'!U148/'Exp with units conversion'!$H148)*'Exp with units conversion'!$G148,'Exp Database'!U148*'Exp with units conversion'!$G148))</f>
        <v>#REF!</v>
      </c>
      <c r="W148" s="229" t="e">
        <f>IF(OR('Exp Database'!V148=Lists!$G$2,'Exp Database'!V148=Lists!$G$3,'Exp Database'!V148=0),0,IF($F148=Lists!$G$2,('Exp Database'!V148/'Exp with units conversion'!$H148)*'Exp with units conversion'!$G148,'Exp Database'!V148*'Exp with units conversion'!$G148))</f>
        <v>#REF!</v>
      </c>
      <c r="X148" s="229" t="e">
        <f>IF(OR('Exp Database'!W148=Lists!$G$2,'Exp Database'!W148=Lists!$G$3,'Exp Database'!W148=0),0,IF($F148=Lists!$G$2,('Exp Database'!W148/'Exp with units conversion'!$H148)*'Exp with units conversion'!$G148,'Exp Database'!W148*'Exp with units conversion'!$G148))</f>
        <v>#REF!</v>
      </c>
      <c r="Y148" s="229" t="e">
        <f>IF(OR('Exp Database'!X148=Lists!$G$2,'Exp Database'!X148=Lists!$G$3,'Exp Database'!X148=0),0,IF($F148=Lists!$G$2,('Exp Database'!X148/'Exp with units conversion'!$H148)*'Exp with units conversion'!$G148,'Exp Database'!X148*'Exp with units conversion'!$G148))</f>
        <v>#REF!</v>
      </c>
      <c r="Z148" s="229" t="e">
        <f>IF(OR('Exp Database'!Y148=Lists!$G$2,'Exp Database'!Y148=Lists!$G$3,'Exp Database'!Y148=0),0,IF($F148=Lists!$G$2,('Exp Database'!Y148/'Exp with units conversion'!$H148)*'Exp with units conversion'!$G148,'Exp Database'!Y148*'Exp with units conversion'!$G148))</f>
        <v>#REF!</v>
      </c>
      <c r="AA148" s="229" t="e">
        <f>IF(OR('Exp Database'!Z148=Lists!$G$2,'Exp Database'!Z148=Lists!$G$3,'Exp Database'!Z148=0),0,IF($F148=Lists!$G$2,('Exp Database'!Z148/'Exp with units conversion'!$H148)*'Exp with units conversion'!$G148,'Exp Database'!Z148*'Exp with units conversion'!$G148))</f>
        <v>#REF!</v>
      </c>
      <c r="AB148" s="229" t="e">
        <f>IF(OR('Exp Database'!AA148=Lists!$G$2,'Exp Database'!AA148=Lists!$G$3,'Exp Database'!AA148=0),0,IF($F148=Lists!$G$2,('Exp Database'!AA148/'Exp with units conversion'!$H148)*'Exp with units conversion'!$G148,'Exp Database'!AA148*'Exp with units conversion'!$G148))</f>
        <v>#REF!</v>
      </c>
      <c r="AC148" s="229" t="e">
        <f>IF(OR('Exp Database'!AB148=Lists!$G$2,'Exp Database'!AB148=Lists!$G$3,'Exp Database'!AB148=0),0,IF($F148=Lists!$G$2,('Exp Database'!AB148/'Exp with units conversion'!$H148)*'Exp with units conversion'!$G148,'Exp Database'!AB148*'Exp with units conversion'!$G148))</f>
        <v>#REF!</v>
      </c>
      <c r="AD148" s="229" t="e">
        <f>IF(OR('Exp Database'!AC148=Lists!$G$2,'Exp Database'!AC148=Lists!$G$3,'Exp Database'!AC148=0),0,IF($F148=Lists!$G$2,('Exp Database'!AC148/'Exp with units conversion'!$H148)*'Exp with units conversion'!$G148,'Exp Database'!AC148*'Exp with units conversion'!$G148))</f>
        <v>#REF!</v>
      </c>
      <c r="AE148" s="229" t="e">
        <f>IF(OR('Exp Database'!AD148=Lists!$G$2,'Exp Database'!AD148=Lists!$G$3,'Exp Database'!AD148=0),0,IF($F148=Lists!$G$2,('Exp Database'!AD148/'Exp with units conversion'!$H148)*'Exp with units conversion'!$G148,'Exp Database'!AD148*'Exp with units conversion'!$G148))</f>
        <v>#REF!</v>
      </c>
      <c r="AG148" t="e">
        <f t="shared" si="11"/>
        <v>#REF!</v>
      </c>
      <c r="AH148" s="229" t="e">
        <f t="shared" si="12"/>
        <v>#REF!</v>
      </c>
      <c r="AI148" s="229" t="e">
        <f t="shared" si="13"/>
        <v>#REF!</v>
      </c>
      <c r="AJ148" s="229" t="e">
        <f t="shared" si="14"/>
        <v>#REF!</v>
      </c>
    </row>
    <row r="149" spans="2:36" ht="30.75" thickBot="1" x14ac:dyDescent="0.3">
      <c r="B149" t="e">
        <f t="shared" si="10"/>
        <v>#REF!</v>
      </c>
      <c r="C149" s="169" t="e">
        <f>'Exp Database'!C149</f>
        <v>#REF!</v>
      </c>
      <c r="D149" s="169">
        <f>'Exp Database'!D149</f>
        <v>2016</v>
      </c>
      <c r="E149" s="169" t="e">
        <f>'Exp Database'!E149</f>
        <v>#REF!</v>
      </c>
      <c r="F149" s="169" t="e">
        <f>'Exp Database'!F149</f>
        <v>#REF!</v>
      </c>
      <c r="G149" s="169" t="e">
        <f>IF('Exp Database'!G149="Units ( x 1)",1,IF('Exp Database'!G149="Thousands (x 1,000)",1000,IF('Exp Database'!G149="Millions (x 1,000,000)",1000000,)))</f>
        <v>#REF!</v>
      </c>
      <c r="H149" s="170" t="e">
        <f>IF('Exp Database'!H149&gt;0,'Exp Database'!H149,'Exp Database'!J149)</f>
        <v>#REF!</v>
      </c>
      <c r="I149" s="170" t="e">
        <f>'Exp Database'!H149</f>
        <v>#REF!</v>
      </c>
      <c r="J149" s="169" t="e">
        <f>'Exp Database'!I149</f>
        <v>#REF!</v>
      </c>
      <c r="K149" s="170">
        <f>'Exp Database'!J149</f>
        <v>0</v>
      </c>
      <c r="L149" s="267" t="str">
        <f>'Exp Database'!K149</f>
        <v xml:space="preserve"> Not disaggregated by type of cost</v>
      </c>
      <c r="M149" s="229" t="str">
        <f>'Exp Database'!L149</f>
        <v>1.3.3</v>
      </c>
      <c r="N149" s="229" t="e">
        <f>IF(OR('Exp Database'!M149=Lists!$G$2,'Exp Database'!M149=Lists!$G$3,'Exp Database'!M149=0),0,IF($F149=Lists!$G$2,('Exp Database'!M149/'Exp with units conversion'!$H149)*'Exp with units conversion'!$G149,'Exp Database'!M149*'Exp with units conversion'!$G149))</f>
        <v>#REF!</v>
      </c>
      <c r="O149" s="229" t="e">
        <f>IF(OR('Exp Database'!N149=Lists!$G$2,'Exp Database'!N149=Lists!$G$3,'Exp Database'!N149=0),0,IF($F149=Lists!$G$2,('Exp Database'!N149/'Exp with units conversion'!$H149)*'Exp with units conversion'!$G149,'Exp Database'!N149*'Exp with units conversion'!$G149))</f>
        <v>#REF!</v>
      </c>
      <c r="P149" s="229" t="e">
        <f>IF(OR('Exp Database'!O149=Lists!$G$2,'Exp Database'!O149=Lists!$G$3,'Exp Database'!O149=0),0,IF($F149=Lists!$G$2,('Exp Database'!O149/'Exp with units conversion'!$H149)*'Exp with units conversion'!$G149,'Exp Database'!O149*'Exp with units conversion'!$G149))</f>
        <v>#REF!</v>
      </c>
      <c r="Q149" s="229" t="e">
        <f>IF(OR('Exp Database'!P149=Lists!$G$2,'Exp Database'!P149=Lists!$G$3,'Exp Database'!P149=0),0,IF($F149=Lists!$G$2,('Exp Database'!P149/'Exp with units conversion'!$H149)*'Exp with units conversion'!$G149,'Exp Database'!P149*'Exp with units conversion'!$G149))</f>
        <v>#REF!</v>
      </c>
      <c r="R149" s="229" t="e">
        <f>IF(OR('Exp Database'!Q149=Lists!$G$2,'Exp Database'!Q149=Lists!$G$3,'Exp Database'!Q149=0),0,IF($F149=Lists!$G$2,('Exp Database'!Q149/'Exp with units conversion'!$H149)*'Exp with units conversion'!$G149,'Exp Database'!Q149*'Exp with units conversion'!$G149))</f>
        <v>#REF!</v>
      </c>
      <c r="S149" s="229" t="e">
        <f>IF(OR('Exp Database'!R149=Lists!$G$2,'Exp Database'!R149=Lists!$G$3,'Exp Database'!R149=0),0,IF($F149=Lists!$G$2,('Exp Database'!R149/'Exp with units conversion'!$H149)*'Exp with units conversion'!$G149,'Exp Database'!R149*'Exp with units conversion'!$G149))</f>
        <v>#REF!</v>
      </c>
      <c r="T149" s="229" t="e">
        <f>IF(OR('Exp Database'!S149=Lists!$G$2,'Exp Database'!S149=Lists!$G$3,'Exp Database'!S149=0),0,IF($F149=Lists!$G$2,('Exp Database'!S149/'Exp with units conversion'!$H149)*'Exp with units conversion'!$G149,'Exp Database'!S149*'Exp with units conversion'!$G149))</f>
        <v>#REF!</v>
      </c>
      <c r="U149" s="229" t="e">
        <f>IF(OR('Exp Database'!T149=Lists!$G$2,'Exp Database'!T149=Lists!$G$3,'Exp Database'!T149=0),0,IF($F149=Lists!$G$2,('Exp Database'!T149/'Exp with units conversion'!$H149)*'Exp with units conversion'!$G149,'Exp Database'!T149*'Exp with units conversion'!$G149))</f>
        <v>#REF!</v>
      </c>
      <c r="V149" s="229" t="e">
        <f>IF(OR('Exp Database'!U149=Lists!$G$2,'Exp Database'!U149=Lists!$G$3,'Exp Database'!U149=0),0,IF($F149=Lists!$G$2,('Exp Database'!U149/'Exp with units conversion'!$H149)*'Exp with units conversion'!$G149,'Exp Database'!U149*'Exp with units conversion'!$G149))</f>
        <v>#REF!</v>
      </c>
      <c r="W149" s="229" t="e">
        <f>IF(OR('Exp Database'!V149=Lists!$G$2,'Exp Database'!V149=Lists!$G$3,'Exp Database'!V149=0),0,IF($F149=Lists!$G$2,('Exp Database'!V149/'Exp with units conversion'!$H149)*'Exp with units conversion'!$G149,'Exp Database'!V149*'Exp with units conversion'!$G149))</f>
        <v>#REF!</v>
      </c>
      <c r="X149" s="229" t="e">
        <f>IF(OR('Exp Database'!W149=Lists!$G$2,'Exp Database'!W149=Lists!$G$3,'Exp Database'!W149=0),0,IF($F149=Lists!$G$2,('Exp Database'!W149/'Exp with units conversion'!$H149)*'Exp with units conversion'!$G149,'Exp Database'!W149*'Exp with units conversion'!$G149))</f>
        <v>#REF!</v>
      </c>
      <c r="Y149" s="229" t="e">
        <f>IF(OR('Exp Database'!X149=Lists!$G$2,'Exp Database'!X149=Lists!$G$3,'Exp Database'!X149=0),0,IF($F149=Lists!$G$2,('Exp Database'!X149/'Exp with units conversion'!$H149)*'Exp with units conversion'!$G149,'Exp Database'!X149*'Exp with units conversion'!$G149))</f>
        <v>#REF!</v>
      </c>
      <c r="Z149" s="229" t="e">
        <f>IF(OR('Exp Database'!Y149=Lists!$G$2,'Exp Database'!Y149=Lists!$G$3,'Exp Database'!Y149=0),0,IF($F149=Lists!$G$2,('Exp Database'!Y149/'Exp with units conversion'!$H149)*'Exp with units conversion'!$G149,'Exp Database'!Y149*'Exp with units conversion'!$G149))</f>
        <v>#REF!</v>
      </c>
      <c r="AA149" s="229" t="e">
        <f>IF(OR('Exp Database'!Z149=Lists!$G$2,'Exp Database'!Z149=Lists!$G$3,'Exp Database'!Z149=0),0,IF($F149=Lists!$G$2,('Exp Database'!Z149/'Exp with units conversion'!$H149)*'Exp with units conversion'!$G149,'Exp Database'!Z149*'Exp with units conversion'!$G149))</f>
        <v>#REF!</v>
      </c>
      <c r="AB149" s="229" t="e">
        <f>IF(OR('Exp Database'!AA149=Lists!$G$2,'Exp Database'!AA149=Lists!$G$3,'Exp Database'!AA149=0),0,IF($F149=Lists!$G$2,('Exp Database'!AA149/'Exp with units conversion'!$H149)*'Exp with units conversion'!$G149,'Exp Database'!AA149*'Exp with units conversion'!$G149))</f>
        <v>#REF!</v>
      </c>
      <c r="AC149" s="229" t="e">
        <f>IF(OR('Exp Database'!AB149=Lists!$G$2,'Exp Database'!AB149=Lists!$G$3,'Exp Database'!AB149=0),0,IF($F149=Lists!$G$2,('Exp Database'!AB149/'Exp with units conversion'!$H149)*'Exp with units conversion'!$G149,'Exp Database'!AB149*'Exp with units conversion'!$G149))</f>
        <v>#REF!</v>
      </c>
      <c r="AD149" s="229" t="e">
        <f>IF(OR('Exp Database'!AC149=Lists!$G$2,'Exp Database'!AC149=Lists!$G$3,'Exp Database'!AC149=0),0,IF($F149=Lists!$G$2,('Exp Database'!AC149/'Exp with units conversion'!$H149)*'Exp with units conversion'!$G149,'Exp Database'!AC149*'Exp with units conversion'!$G149))</f>
        <v>#REF!</v>
      </c>
      <c r="AE149" s="229" t="e">
        <f>IF(OR('Exp Database'!AD149=Lists!$G$2,'Exp Database'!AD149=Lists!$G$3,'Exp Database'!AD149=0),0,IF($F149=Lists!$G$2,('Exp Database'!AD149/'Exp with units conversion'!$H149)*'Exp with units conversion'!$G149,'Exp Database'!AD149*'Exp with units conversion'!$G149))</f>
        <v>#REF!</v>
      </c>
      <c r="AG149" t="e">
        <f t="shared" si="11"/>
        <v>#REF!</v>
      </c>
      <c r="AH149" s="229" t="e">
        <f t="shared" si="12"/>
        <v>#REF!</v>
      </c>
      <c r="AI149" s="229" t="e">
        <f t="shared" si="13"/>
        <v>#REF!</v>
      </c>
      <c r="AJ149" s="229" t="e">
        <f t="shared" si="14"/>
        <v>#REF!</v>
      </c>
    </row>
    <row r="150" spans="2:36" ht="150.75" thickBot="1" x14ac:dyDescent="0.3">
      <c r="B150" t="e">
        <f t="shared" si="10"/>
        <v>#REF!</v>
      </c>
      <c r="C150" s="169" t="e">
        <f>'Exp Database'!C150</f>
        <v>#REF!</v>
      </c>
      <c r="D150" s="169">
        <f>'Exp Database'!D150</f>
        <v>2016</v>
      </c>
      <c r="E150" s="169" t="e">
        <f>'Exp Database'!E150</f>
        <v>#REF!</v>
      </c>
      <c r="F150" s="169" t="e">
        <f>'Exp Database'!F150</f>
        <v>#REF!</v>
      </c>
      <c r="G150" s="169" t="e">
        <f>IF('Exp Database'!G150="Units ( x 1)",1,IF('Exp Database'!G150="Thousands (x 1,000)",1000,IF('Exp Database'!G150="Millions (x 1,000,000)",1000000,)))</f>
        <v>#REF!</v>
      </c>
      <c r="H150" s="170" t="e">
        <f>IF('Exp Database'!H150&gt;0,'Exp Database'!H150,'Exp Database'!J150)</f>
        <v>#REF!</v>
      </c>
      <c r="I150" s="170" t="e">
        <f>'Exp Database'!H150</f>
        <v>#REF!</v>
      </c>
      <c r="J150" s="169" t="e">
        <f>'Exp Database'!I150</f>
        <v>#REF!</v>
      </c>
      <c r="K150" s="170">
        <f>'Exp Database'!J150</f>
        <v>0</v>
      </c>
      <c r="L150" s="267" t="str">
        <f>'Exp Database'!K150</f>
        <v xml:space="preserve">Opportunistic infections (OI) prophylaxis and treatment, excluding Treatment and prevention of tuberculosis for people living with HIV </v>
      </c>
      <c r="M150" s="229">
        <f>'Exp Database'!L150</f>
        <v>1.4</v>
      </c>
      <c r="N150" s="229" t="e">
        <f>IF(OR('Exp Database'!M150=Lists!$G$2,'Exp Database'!M150=Lists!$G$3,'Exp Database'!M150=0),0,IF($F150=Lists!$G$2,('Exp Database'!M150/'Exp with units conversion'!$H150)*'Exp with units conversion'!$G150,'Exp Database'!M150*'Exp with units conversion'!$G150))</f>
        <v>#REF!</v>
      </c>
      <c r="O150" s="229" t="e">
        <f>IF(OR('Exp Database'!N150=Lists!$G$2,'Exp Database'!N150=Lists!$G$3,'Exp Database'!N150=0),0,IF($F150=Lists!$G$2,('Exp Database'!N150/'Exp with units conversion'!$H150)*'Exp with units conversion'!$G150,'Exp Database'!N150*'Exp with units conversion'!$G150))</f>
        <v>#REF!</v>
      </c>
      <c r="P150" s="229" t="e">
        <f>IF(OR('Exp Database'!O150=Lists!$G$2,'Exp Database'!O150=Lists!$G$3,'Exp Database'!O150=0),0,IF($F150=Lists!$G$2,('Exp Database'!O150/'Exp with units conversion'!$H150)*'Exp with units conversion'!$G150,'Exp Database'!O150*'Exp with units conversion'!$G150))</f>
        <v>#REF!</v>
      </c>
      <c r="Q150" s="229" t="e">
        <f>IF(OR('Exp Database'!P150=Lists!$G$2,'Exp Database'!P150=Lists!$G$3,'Exp Database'!P150=0),0,IF($F150=Lists!$G$2,('Exp Database'!P150/'Exp with units conversion'!$H150)*'Exp with units conversion'!$G150,'Exp Database'!P150*'Exp with units conversion'!$G150))</f>
        <v>#REF!</v>
      </c>
      <c r="R150" s="229" t="e">
        <f>IF(OR('Exp Database'!Q150=Lists!$G$2,'Exp Database'!Q150=Lists!$G$3,'Exp Database'!Q150=0),0,IF($F150=Lists!$G$2,('Exp Database'!Q150/'Exp with units conversion'!$H150)*'Exp with units conversion'!$G150,'Exp Database'!Q150*'Exp with units conversion'!$G150))</f>
        <v>#REF!</v>
      </c>
      <c r="S150" s="229" t="e">
        <f>IF(OR('Exp Database'!R150=Lists!$G$2,'Exp Database'!R150=Lists!$G$3,'Exp Database'!R150=0),0,IF($F150=Lists!$G$2,('Exp Database'!R150/'Exp with units conversion'!$H150)*'Exp with units conversion'!$G150,'Exp Database'!R150*'Exp with units conversion'!$G150))</f>
        <v>#REF!</v>
      </c>
      <c r="T150" s="229" t="e">
        <f>IF(OR('Exp Database'!S150=Lists!$G$2,'Exp Database'!S150=Lists!$G$3,'Exp Database'!S150=0),0,IF($F150=Lists!$G$2,('Exp Database'!S150/'Exp with units conversion'!$H150)*'Exp with units conversion'!$G150,'Exp Database'!S150*'Exp with units conversion'!$G150))</f>
        <v>#REF!</v>
      </c>
      <c r="U150" s="229" t="e">
        <f>IF(OR('Exp Database'!T150=Lists!$G$2,'Exp Database'!T150=Lists!$G$3,'Exp Database'!T150=0),0,IF($F150=Lists!$G$2,('Exp Database'!T150/'Exp with units conversion'!$H150)*'Exp with units conversion'!$G150,'Exp Database'!T150*'Exp with units conversion'!$G150))</f>
        <v>#REF!</v>
      </c>
      <c r="V150" s="229" t="e">
        <f>IF(OR('Exp Database'!U150=Lists!$G$2,'Exp Database'!U150=Lists!$G$3,'Exp Database'!U150=0),0,IF($F150=Lists!$G$2,('Exp Database'!U150/'Exp with units conversion'!$H150)*'Exp with units conversion'!$G150,'Exp Database'!U150*'Exp with units conversion'!$G150))</f>
        <v>#REF!</v>
      </c>
      <c r="W150" s="229" t="e">
        <f>IF(OR('Exp Database'!V150=Lists!$G$2,'Exp Database'!V150=Lists!$G$3,'Exp Database'!V150=0),0,IF($F150=Lists!$G$2,('Exp Database'!V150/'Exp with units conversion'!$H150)*'Exp with units conversion'!$G150,'Exp Database'!V150*'Exp with units conversion'!$G150))</f>
        <v>#REF!</v>
      </c>
      <c r="X150" s="229" t="e">
        <f>IF(OR('Exp Database'!W150=Lists!$G$2,'Exp Database'!W150=Lists!$G$3,'Exp Database'!W150=0),0,IF($F150=Lists!$G$2,('Exp Database'!W150/'Exp with units conversion'!$H150)*'Exp with units conversion'!$G150,'Exp Database'!W150*'Exp with units conversion'!$G150))</f>
        <v>#REF!</v>
      </c>
      <c r="Y150" s="229" t="e">
        <f>IF(OR('Exp Database'!X150=Lists!$G$2,'Exp Database'!X150=Lists!$G$3,'Exp Database'!X150=0),0,IF($F150=Lists!$G$2,('Exp Database'!X150/'Exp with units conversion'!$H150)*'Exp with units conversion'!$G150,'Exp Database'!X150*'Exp with units conversion'!$G150))</f>
        <v>#REF!</v>
      </c>
      <c r="Z150" s="229" t="e">
        <f>IF(OR('Exp Database'!Y150=Lists!$G$2,'Exp Database'!Y150=Lists!$G$3,'Exp Database'!Y150=0),0,IF($F150=Lists!$G$2,('Exp Database'!Y150/'Exp with units conversion'!$H150)*'Exp with units conversion'!$G150,'Exp Database'!Y150*'Exp with units conversion'!$G150))</f>
        <v>#REF!</v>
      </c>
      <c r="AA150" s="229" t="e">
        <f>IF(OR('Exp Database'!Z150=Lists!$G$2,'Exp Database'!Z150=Lists!$G$3,'Exp Database'!Z150=0),0,IF($F150=Lists!$G$2,('Exp Database'!Z150/'Exp with units conversion'!$H150)*'Exp with units conversion'!$G150,'Exp Database'!Z150*'Exp with units conversion'!$G150))</f>
        <v>#REF!</v>
      </c>
      <c r="AB150" s="229" t="e">
        <f>IF(OR('Exp Database'!AA150=Lists!$G$2,'Exp Database'!AA150=Lists!$G$3,'Exp Database'!AA150=0),0,IF($F150=Lists!$G$2,('Exp Database'!AA150/'Exp with units conversion'!$H150)*'Exp with units conversion'!$G150,'Exp Database'!AA150*'Exp with units conversion'!$G150))</f>
        <v>#REF!</v>
      </c>
      <c r="AC150" s="229" t="e">
        <f>IF(OR('Exp Database'!AB150=Lists!$G$2,'Exp Database'!AB150=Lists!$G$3,'Exp Database'!AB150=0),0,IF($F150=Lists!$G$2,('Exp Database'!AB150/'Exp with units conversion'!$H150)*'Exp with units conversion'!$G150,'Exp Database'!AB150*'Exp with units conversion'!$G150))</f>
        <v>#REF!</v>
      </c>
      <c r="AD150" s="229" t="e">
        <f>IF(OR('Exp Database'!AC150=Lists!$G$2,'Exp Database'!AC150=Lists!$G$3,'Exp Database'!AC150=0),0,IF($F150=Lists!$G$2,('Exp Database'!AC150/'Exp with units conversion'!$H150)*'Exp with units conversion'!$G150,'Exp Database'!AC150*'Exp with units conversion'!$G150))</f>
        <v>#REF!</v>
      </c>
      <c r="AE150" s="229" t="e">
        <f>IF(OR('Exp Database'!AD150=Lists!$G$2,'Exp Database'!AD150=Lists!$G$3,'Exp Database'!AD150=0),0,IF($F150=Lists!$G$2,('Exp Database'!AD150/'Exp with units conversion'!$H150)*'Exp with units conversion'!$G150,'Exp Database'!AD150*'Exp with units conversion'!$G150))</f>
        <v>#REF!</v>
      </c>
      <c r="AG150" t="e">
        <f t="shared" si="11"/>
        <v>#REF!</v>
      </c>
      <c r="AH150" s="229" t="e">
        <f t="shared" si="12"/>
        <v>#REF!</v>
      </c>
      <c r="AI150" s="229" t="e">
        <f t="shared" si="13"/>
        <v>#REF!</v>
      </c>
      <c r="AJ150" s="229" t="e">
        <f t="shared" si="14"/>
        <v>#REF!</v>
      </c>
    </row>
    <row r="151" spans="2:36" ht="15.75" thickBot="1" x14ac:dyDescent="0.3">
      <c r="B151" t="e">
        <f t="shared" si="10"/>
        <v>#REF!</v>
      </c>
      <c r="C151" s="169" t="e">
        <f>'Exp Database'!C151</f>
        <v>#REF!</v>
      </c>
      <c r="D151" s="169">
        <f>'Exp Database'!D151</f>
        <v>2016</v>
      </c>
      <c r="E151" s="169" t="e">
        <f>'Exp Database'!E151</f>
        <v>#REF!</v>
      </c>
      <c r="F151" s="169" t="e">
        <f>'Exp Database'!F151</f>
        <v>#REF!</v>
      </c>
      <c r="G151" s="169" t="e">
        <f>IF('Exp Database'!G151="Units ( x 1)",1,IF('Exp Database'!G151="Thousands (x 1,000)",1000,IF('Exp Database'!G151="Millions (x 1,000,000)",1000000,)))</f>
        <v>#REF!</v>
      </c>
      <c r="H151" s="170" t="e">
        <f>IF('Exp Database'!H151&gt;0,'Exp Database'!H151,'Exp Database'!J151)</f>
        <v>#REF!</v>
      </c>
      <c r="I151" s="170" t="e">
        <f>'Exp Database'!H151</f>
        <v>#REF!</v>
      </c>
      <c r="J151" s="169" t="e">
        <f>'Exp Database'!I151</f>
        <v>#REF!</v>
      </c>
      <c r="K151" s="170">
        <f>'Exp Database'!J151</f>
        <v>0</v>
      </c>
      <c r="L151" s="267" t="str">
        <f>'Exp Database'!K151</f>
        <v>Palliative care</v>
      </c>
      <c r="M151" s="229">
        <f>'Exp Database'!L151</f>
        <v>1.5</v>
      </c>
      <c r="N151" s="229" t="e">
        <f>IF(OR('Exp Database'!M151=Lists!$G$2,'Exp Database'!M151=Lists!$G$3,'Exp Database'!M151=0),0,IF($F151=Lists!$G$2,('Exp Database'!M151/'Exp with units conversion'!$H151)*'Exp with units conversion'!$G151,'Exp Database'!M151*'Exp with units conversion'!$G151))</f>
        <v>#REF!</v>
      </c>
      <c r="O151" s="229" t="e">
        <f>IF(OR('Exp Database'!N151=Lists!$G$2,'Exp Database'!N151=Lists!$G$3,'Exp Database'!N151=0),0,IF($F151=Lists!$G$2,('Exp Database'!N151/'Exp with units conversion'!$H151)*'Exp with units conversion'!$G151,'Exp Database'!N151*'Exp with units conversion'!$G151))</f>
        <v>#REF!</v>
      </c>
      <c r="P151" s="229" t="e">
        <f>IF(OR('Exp Database'!O151=Lists!$G$2,'Exp Database'!O151=Lists!$G$3,'Exp Database'!O151=0),0,IF($F151=Lists!$G$2,('Exp Database'!O151/'Exp with units conversion'!$H151)*'Exp with units conversion'!$G151,'Exp Database'!O151*'Exp with units conversion'!$G151))</f>
        <v>#REF!</v>
      </c>
      <c r="Q151" s="229" t="e">
        <f>IF(OR('Exp Database'!P151=Lists!$G$2,'Exp Database'!P151=Lists!$G$3,'Exp Database'!P151=0),0,IF($F151=Lists!$G$2,('Exp Database'!P151/'Exp with units conversion'!$H151)*'Exp with units conversion'!$G151,'Exp Database'!P151*'Exp with units conversion'!$G151))</f>
        <v>#REF!</v>
      </c>
      <c r="R151" s="229" t="e">
        <f>IF(OR('Exp Database'!Q151=Lists!$G$2,'Exp Database'!Q151=Lists!$G$3,'Exp Database'!Q151=0),0,IF($F151=Lists!$G$2,('Exp Database'!Q151/'Exp with units conversion'!$H151)*'Exp with units conversion'!$G151,'Exp Database'!Q151*'Exp with units conversion'!$G151))</f>
        <v>#REF!</v>
      </c>
      <c r="S151" s="229" t="e">
        <f>IF(OR('Exp Database'!R151=Lists!$G$2,'Exp Database'!R151=Lists!$G$3,'Exp Database'!R151=0),0,IF($F151=Lists!$G$2,('Exp Database'!R151/'Exp with units conversion'!$H151)*'Exp with units conversion'!$G151,'Exp Database'!R151*'Exp with units conversion'!$G151))</f>
        <v>#REF!</v>
      </c>
      <c r="T151" s="229" t="e">
        <f>IF(OR('Exp Database'!S151=Lists!$G$2,'Exp Database'!S151=Lists!$G$3,'Exp Database'!S151=0),0,IF($F151=Lists!$G$2,('Exp Database'!S151/'Exp with units conversion'!$H151)*'Exp with units conversion'!$G151,'Exp Database'!S151*'Exp with units conversion'!$G151))</f>
        <v>#REF!</v>
      </c>
      <c r="U151" s="229" t="e">
        <f>IF(OR('Exp Database'!T151=Lists!$G$2,'Exp Database'!T151=Lists!$G$3,'Exp Database'!T151=0),0,IF($F151=Lists!$G$2,('Exp Database'!T151/'Exp with units conversion'!$H151)*'Exp with units conversion'!$G151,'Exp Database'!T151*'Exp with units conversion'!$G151))</f>
        <v>#REF!</v>
      </c>
      <c r="V151" s="229" t="e">
        <f>IF(OR('Exp Database'!U151=Lists!$G$2,'Exp Database'!U151=Lists!$G$3,'Exp Database'!U151=0),0,IF($F151=Lists!$G$2,('Exp Database'!U151/'Exp with units conversion'!$H151)*'Exp with units conversion'!$G151,'Exp Database'!U151*'Exp with units conversion'!$G151))</f>
        <v>#REF!</v>
      </c>
      <c r="W151" s="229" t="e">
        <f>IF(OR('Exp Database'!V151=Lists!$G$2,'Exp Database'!V151=Lists!$G$3,'Exp Database'!V151=0),0,IF($F151=Lists!$G$2,('Exp Database'!V151/'Exp with units conversion'!$H151)*'Exp with units conversion'!$G151,'Exp Database'!V151*'Exp with units conversion'!$G151))</f>
        <v>#REF!</v>
      </c>
      <c r="X151" s="229" t="e">
        <f>IF(OR('Exp Database'!W151=Lists!$G$2,'Exp Database'!W151=Lists!$G$3,'Exp Database'!W151=0),0,IF($F151=Lists!$G$2,('Exp Database'!W151/'Exp with units conversion'!$H151)*'Exp with units conversion'!$G151,'Exp Database'!W151*'Exp with units conversion'!$G151))</f>
        <v>#REF!</v>
      </c>
      <c r="Y151" s="229" t="e">
        <f>IF(OR('Exp Database'!X151=Lists!$G$2,'Exp Database'!X151=Lists!$G$3,'Exp Database'!X151=0),0,IF($F151=Lists!$G$2,('Exp Database'!X151/'Exp with units conversion'!$H151)*'Exp with units conversion'!$G151,'Exp Database'!X151*'Exp with units conversion'!$G151))</f>
        <v>#REF!</v>
      </c>
      <c r="Z151" s="229" t="e">
        <f>IF(OR('Exp Database'!Y151=Lists!$G$2,'Exp Database'!Y151=Lists!$G$3,'Exp Database'!Y151=0),0,IF($F151=Lists!$G$2,('Exp Database'!Y151/'Exp with units conversion'!$H151)*'Exp with units conversion'!$G151,'Exp Database'!Y151*'Exp with units conversion'!$G151))</f>
        <v>#REF!</v>
      </c>
      <c r="AA151" s="229" t="e">
        <f>IF(OR('Exp Database'!Z151=Lists!$G$2,'Exp Database'!Z151=Lists!$G$3,'Exp Database'!Z151=0),0,IF($F151=Lists!$G$2,('Exp Database'!Z151/'Exp with units conversion'!$H151)*'Exp with units conversion'!$G151,'Exp Database'!Z151*'Exp with units conversion'!$G151))</f>
        <v>#REF!</v>
      </c>
      <c r="AB151" s="229" t="e">
        <f>IF(OR('Exp Database'!AA151=Lists!$G$2,'Exp Database'!AA151=Lists!$G$3,'Exp Database'!AA151=0),0,IF($F151=Lists!$G$2,('Exp Database'!AA151/'Exp with units conversion'!$H151)*'Exp with units conversion'!$G151,'Exp Database'!AA151*'Exp with units conversion'!$G151))</f>
        <v>#REF!</v>
      </c>
      <c r="AC151" s="229" t="e">
        <f>IF(OR('Exp Database'!AB151=Lists!$G$2,'Exp Database'!AB151=Lists!$G$3,'Exp Database'!AB151=0),0,IF($F151=Lists!$G$2,('Exp Database'!AB151/'Exp with units conversion'!$H151)*'Exp with units conversion'!$G151,'Exp Database'!AB151*'Exp with units conversion'!$G151))</f>
        <v>#REF!</v>
      </c>
      <c r="AD151" s="229" t="e">
        <f>IF(OR('Exp Database'!AC151=Lists!$G$2,'Exp Database'!AC151=Lists!$G$3,'Exp Database'!AC151=0),0,IF($F151=Lists!$G$2,('Exp Database'!AC151/'Exp with units conversion'!$H151)*'Exp with units conversion'!$G151,'Exp Database'!AC151*'Exp with units conversion'!$G151))</f>
        <v>#REF!</v>
      </c>
      <c r="AE151" s="229" t="e">
        <f>IF(OR('Exp Database'!AD151=Lists!$G$2,'Exp Database'!AD151=Lists!$G$3,'Exp Database'!AD151=0),0,IF($F151=Lists!$G$2,('Exp Database'!AD151/'Exp with units conversion'!$H151)*'Exp with units conversion'!$G151,'Exp Database'!AD151*'Exp with units conversion'!$G151))</f>
        <v>#REF!</v>
      </c>
      <c r="AG151" t="e">
        <f t="shared" si="11"/>
        <v>#REF!</v>
      </c>
      <c r="AH151" s="229" t="e">
        <f t="shared" si="12"/>
        <v>#REF!</v>
      </c>
      <c r="AI151" s="229" t="e">
        <f t="shared" si="13"/>
        <v>#REF!</v>
      </c>
      <c r="AJ151" s="229" t="e">
        <f t="shared" si="14"/>
        <v>#REF!</v>
      </c>
    </row>
    <row r="152" spans="2:36" ht="30.75" thickBot="1" x14ac:dyDescent="0.3">
      <c r="B152" t="e">
        <f t="shared" si="10"/>
        <v>#REF!</v>
      </c>
      <c r="C152" s="169" t="e">
        <f>'Exp Database'!C152</f>
        <v>#REF!</v>
      </c>
      <c r="D152" s="169">
        <f>'Exp Database'!D152</f>
        <v>2016</v>
      </c>
      <c r="E152" s="169" t="e">
        <f>'Exp Database'!E152</f>
        <v>#REF!</v>
      </c>
      <c r="F152" s="169" t="e">
        <f>'Exp Database'!F152</f>
        <v>#REF!</v>
      </c>
      <c r="G152" s="169" t="e">
        <f>IF('Exp Database'!G152="Units ( x 1)",1,IF('Exp Database'!G152="Thousands (x 1,000)",1000,IF('Exp Database'!G152="Millions (x 1,000,000)",1000000,)))</f>
        <v>#REF!</v>
      </c>
      <c r="H152" s="170" t="e">
        <f>IF('Exp Database'!H152&gt;0,'Exp Database'!H152,'Exp Database'!J152)</f>
        <v>#REF!</v>
      </c>
      <c r="I152" s="170" t="e">
        <f>'Exp Database'!H152</f>
        <v>#REF!</v>
      </c>
      <c r="J152" s="169" t="e">
        <f>'Exp Database'!I152</f>
        <v>#REF!</v>
      </c>
      <c r="K152" s="170">
        <f>'Exp Database'!J152</f>
        <v>0</v>
      </c>
      <c r="L152" s="267" t="str">
        <f>'Exp Database'!K152</f>
        <v>Support and retention</v>
      </c>
      <c r="M152" s="229">
        <f>'Exp Database'!L152</f>
        <v>1.6</v>
      </c>
      <c r="N152" s="229" t="e">
        <f>IF(OR('Exp Database'!M152=Lists!$G$2,'Exp Database'!M152=Lists!$G$3,'Exp Database'!M152=0),0,IF($F152=Lists!$G$2,('Exp Database'!M152/'Exp with units conversion'!$H152)*'Exp with units conversion'!$G152,'Exp Database'!M152*'Exp with units conversion'!$G152))</f>
        <v>#REF!</v>
      </c>
      <c r="O152" s="229" t="e">
        <f>IF(OR('Exp Database'!N152=Lists!$G$2,'Exp Database'!N152=Lists!$G$3,'Exp Database'!N152=0),0,IF($F152=Lists!$G$2,('Exp Database'!N152/'Exp with units conversion'!$H152)*'Exp with units conversion'!$G152,'Exp Database'!N152*'Exp with units conversion'!$G152))</f>
        <v>#REF!</v>
      </c>
      <c r="P152" s="229" t="e">
        <f>IF(OR('Exp Database'!O152=Lists!$G$2,'Exp Database'!O152=Lists!$G$3,'Exp Database'!O152=0),0,IF($F152=Lists!$G$2,('Exp Database'!O152/'Exp with units conversion'!$H152)*'Exp with units conversion'!$G152,'Exp Database'!O152*'Exp with units conversion'!$G152))</f>
        <v>#REF!</v>
      </c>
      <c r="Q152" s="229" t="e">
        <f>IF(OR('Exp Database'!P152=Lists!$G$2,'Exp Database'!P152=Lists!$G$3,'Exp Database'!P152=0),0,IF($F152=Lists!$G$2,('Exp Database'!P152/'Exp with units conversion'!$H152)*'Exp with units conversion'!$G152,'Exp Database'!P152*'Exp with units conversion'!$G152))</f>
        <v>#REF!</v>
      </c>
      <c r="R152" s="229" t="e">
        <f>IF(OR('Exp Database'!Q152=Lists!$G$2,'Exp Database'!Q152=Lists!$G$3,'Exp Database'!Q152=0),0,IF($F152=Lists!$G$2,('Exp Database'!Q152/'Exp with units conversion'!$H152)*'Exp with units conversion'!$G152,'Exp Database'!Q152*'Exp with units conversion'!$G152))</f>
        <v>#REF!</v>
      </c>
      <c r="S152" s="229" t="e">
        <f>IF(OR('Exp Database'!R152=Lists!$G$2,'Exp Database'!R152=Lists!$G$3,'Exp Database'!R152=0),0,IF($F152=Lists!$G$2,('Exp Database'!R152/'Exp with units conversion'!$H152)*'Exp with units conversion'!$G152,'Exp Database'!R152*'Exp with units conversion'!$G152))</f>
        <v>#REF!</v>
      </c>
      <c r="T152" s="229" t="e">
        <f>IF(OR('Exp Database'!S152=Lists!$G$2,'Exp Database'!S152=Lists!$G$3,'Exp Database'!S152=0),0,IF($F152=Lists!$G$2,('Exp Database'!S152/'Exp with units conversion'!$H152)*'Exp with units conversion'!$G152,'Exp Database'!S152*'Exp with units conversion'!$G152))</f>
        <v>#REF!</v>
      </c>
      <c r="U152" s="229" t="e">
        <f>IF(OR('Exp Database'!T152=Lists!$G$2,'Exp Database'!T152=Lists!$G$3,'Exp Database'!T152=0),0,IF($F152=Lists!$G$2,('Exp Database'!T152/'Exp with units conversion'!$H152)*'Exp with units conversion'!$G152,'Exp Database'!T152*'Exp with units conversion'!$G152))</f>
        <v>#REF!</v>
      </c>
      <c r="V152" s="229" t="e">
        <f>IF(OR('Exp Database'!U152=Lists!$G$2,'Exp Database'!U152=Lists!$G$3,'Exp Database'!U152=0),0,IF($F152=Lists!$G$2,('Exp Database'!U152/'Exp with units conversion'!$H152)*'Exp with units conversion'!$G152,'Exp Database'!U152*'Exp with units conversion'!$G152))</f>
        <v>#REF!</v>
      </c>
      <c r="W152" s="229" t="e">
        <f>IF(OR('Exp Database'!V152=Lists!$G$2,'Exp Database'!V152=Lists!$G$3,'Exp Database'!V152=0),0,IF($F152=Lists!$G$2,('Exp Database'!V152/'Exp with units conversion'!$H152)*'Exp with units conversion'!$G152,'Exp Database'!V152*'Exp with units conversion'!$G152))</f>
        <v>#REF!</v>
      </c>
      <c r="X152" s="229" t="e">
        <f>IF(OR('Exp Database'!W152=Lists!$G$2,'Exp Database'!W152=Lists!$G$3,'Exp Database'!W152=0),0,IF($F152=Lists!$G$2,('Exp Database'!W152/'Exp with units conversion'!$H152)*'Exp with units conversion'!$G152,'Exp Database'!W152*'Exp with units conversion'!$G152))</f>
        <v>#REF!</v>
      </c>
      <c r="Y152" s="229" t="e">
        <f>IF(OR('Exp Database'!X152=Lists!$G$2,'Exp Database'!X152=Lists!$G$3,'Exp Database'!X152=0),0,IF($F152=Lists!$G$2,('Exp Database'!X152/'Exp with units conversion'!$H152)*'Exp with units conversion'!$G152,'Exp Database'!X152*'Exp with units conversion'!$G152))</f>
        <v>#REF!</v>
      </c>
      <c r="Z152" s="229" t="e">
        <f>IF(OR('Exp Database'!Y152=Lists!$G$2,'Exp Database'!Y152=Lists!$G$3,'Exp Database'!Y152=0),0,IF($F152=Lists!$G$2,('Exp Database'!Y152/'Exp with units conversion'!$H152)*'Exp with units conversion'!$G152,'Exp Database'!Y152*'Exp with units conversion'!$G152))</f>
        <v>#REF!</v>
      </c>
      <c r="AA152" s="229" t="e">
        <f>IF(OR('Exp Database'!Z152=Lists!$G$2,'Exp Database'!Z152=Lists!$G$3,'Exp Database'!Z152=0),0,IF($F152=Lists!$G$2,('Exp Database'!Z152/'Exp with units conversion'!$H152)*'Exp with units conversion'!$G152,'Exp Database'!Z152*'Exp with units conversion'!$G152))</f>
        <v>#REF!</v>
      </c>
      <c r="AB152" s="229" t="e">
        <f>IF(OR('Exp Database'!AA152=Lists!$G$2,'Exp Database'!AA152=Lists!$G$3,'Exp Database'!AA152=0),0,IF($F152=Lists!$G$2,('Exp Database'!AA152/'Exp with units conversion'!$H152)*'Exp with units conversion'!$G152,'Exp Database'!AA152*'Exp with units conversion'!$G152))</f>
        <v>#REF!</v>
      </c>
      <c r="AC152" s="229" t="e">
        <f>IF(OR('Exp Database'!AB152=Lists!$G$2,'Exp Database'!AB152=Lists!$G$3,'Exp Database'!AB152=0),0,IF($F152=Lists!$G$2,('Exp Database'!AB152/'Exp with units conversion'!$H152)*'Exp with units conversion'!$G152,'Exp Database'!AB152*'Exp with units conversion'!$G152))</f>
        <v>#REF!</v>
      </c>
      <c r="AD152" s="229" t="e">
        <f>IF(OR('Exp Database'!AC152=Lists!$G$2,'Exp Database'!AC152=Lists!$G$3,'Exp Database'!AC152=0),0,IF($F152=Lists!$G$2,('Exp Database'!AC152/'Exp with units conversion'!$H152)*'Exp with units conversion'!$G152,'Exp Database'!AC152*'Exp with units conversion'!$G152))</f>
        <v>#REF!</v>
      </c>
      <c r="AE152" s="229" t="e">
        <f>IF(OR('Exp Database'!AD152=Lists!$G$2,'Exp Database'!AD152=Lists!$G$3,'Exp Database'!AD152=0),0,IF($F152=Lists!$G$2,('Exp Database'!AD152/'Exp with units conversion'!$H152)*'Exp with units conversion'!$G152,'Exp Database'!AD152*'Exp with units conversion'!$G152))</f>
        <v>#REF!</v>
      </c>
      <c r="AG152" t="e">
        <f t="shared" si="11"/>
        <v>#REF!</v>
      </c>
      <c r="AH152" s="229" t="e">
        <f t="shared" si="12"/>
        <v>#REF!</v>
      </c>
      <c r="AI152" s="229" t="e">
        <f t="shared" si="13"/>
        <v>#REF!</v>
      </c>
      <c r="AJ152" s="229" t="e">
        <f t="shared" si="14"/>
        <v>#REF!</v>
      </c>
    </row>
    <row r="153" spans="2:36" ht="15.75" thickBot="1" x14ac:dyDescent="0.3">
      <c r="B153" t="e">
        <f t="shared" si="10"/>
        <v>#REF!</v>
      </c>
      <c r="C153" s="169" t="e">
        <f>'Exp Database'!C153</f>
        <v>#REF!</v>
      </c>
      <c r="D153" s="169">
        <f>'Exp Database'!D153</f>
        <v>2016</v>
      </c>
      <c r="E153" s="169" t="e">
        <f>'Exp Database'!E153</f>
        <v>#REF!</v>
      </c>
      <c r="F153" s="169" t="e">
        <f>'Exp Database'!F153</f>
        <v>#REF!</v>
      </c>
      <c r="G153" s="169" t="e">
        <f>IF('Exp Database'!G153="Units ( x 1)",1,IF('Exp Database'!G153="Thousands (x 1,000)",1000,IF('Exp Database'!G153="Millions (x 1,000,000)",1000000,)))</f>
        <v>#REF!</v>
      </c>
      <c r="H153" s="170" t="e">
        <f>IF('Exp Database'!H153&gt;0,'Exp Database'!H153,'Exp Database'!J153)</f>
        <v>#REF!</v>
      </c>
      <c r="I153" s="170" t="e">
        <f>'Exp Database'!H153</f>
        <v>#REF!</v>
      </c>
      <c r="J153" s="169" t="e">
        <f>'Exp Database'!I153</f>
        <v>#REF!</v>
      </c>
      <c r="K153" s="170">
        <f>'Exp Database'!J153</f>
        <v>0</v>
      </c>
      <c r="L153" s="267">
        <f>'Exp Database'!K153</f>
        <v>0</v>
      </c>
      <c r="M153" s="229">
        <f>'Exp Database'!L153</f>
        <v>0</v>
      </c>
      <c r="N153" s="229">
        <f>IF(OR('Exp Database'!M153=Lists!$G$2,'Exp Database'!M153=Lists!$G$3,'Exp Database'!M153=0),0,IF($F153=Lists!$G$2,('Exp Database'!M153/'Exp with units conversion'!$H153)*'Exp with units conversion'!$G153,'Exp Database'!M153*'Exp with units conversion'!$G153))</f>
        <v>0</v>
      </c>
      <c r="O153" s="229">
        <f>IF(OR('Exp Database'!N153=Lists!$G$2,'Exp Database'!N153=Lists!$G$3,'Exp Database'!N153=0),0,IF($F153=Lists!$G$2,('Exp Database'!N153/'Exp with units conversion'!$H153)*'Exp with units conversion'!$G153,'Exp Database'!N153*'Exp with units conversion'!$G153))</f>
        <v>0</v>
      </c>
      <c r="P153" s="229">
        <f>IF(OR('Exp Database'!O153=Lists!$G$2,'Exp Database'!O153=Lists!$G$3,'Exp Database'!O153=0),0,IF($F153=Lists!$G$2,('Exp Database'!O153/'Exp with units conversion'!$H153)*'Exp with units conversion'!$G153,'Exp Database'!O153*'Exp with units conversion'!$G153))</f>
        <v>0</v>
      </c>
      <c r="Q153" s="229">
        <f>IF(OR('Exp Database'!P153=Lists!$G$2,'Exp Database'!P153=Lists!$G$3,'Exp Database'!P153=0),0,IF($F153=Lists!$G$2,('Exp Database'!P153/'Exp with units conversion'!$H153)*'Exp with units conversion'!$G153,'Exp Database'!P153*'Exp with units conversion'!$G153))</f>
        <v>0</v>
      </c>
      <c r="R153" s="229">
        <f>IF(OR('Exp Database'!Q153=Lists!$G$2,'Exp Database'!Q153=Lists!$G$3,'Exp Database'!Q153=0),0,IF($F153=Lists!$G$2,('Exp Database'!Q153/'Exp with units conversion'!$H153)*'Exp with units conversion'!$G153,'Exp Database'!Q153*'Exp with units conversion'!$G153))</f>
        <v>0</v>
      </c>
      <c r="S153" s="229">
        <f>IF(OR('Exp Database'!R153=Lists!$G$2,'Exp Database'!R153=Lists!$G$3,'Exp Database'!R153=0),0,IF($F153=Lists!$G$2,('Exp Database'!R153/'Exp with units conversion'!$H153)*'Exp with units conversion'!$G153,'Exp Database'!R153*'Exp with units conversion'!$G153))</f>
        <v>0</v>
      </c>
      <c r="T153" s="229">
        <f>IF(OR('Exp Database'!S153=Lists!$G$2,'Exp Database'!S153=Lists!$G$3,'Exp Database'!S153=0),0,IF($F153=Lists!$G$2,('Exp Database'!S153/'Exp with units conversion'!$H153)*'Exp with units conversion'!$G153,'Exp Database'!S153*'Exp with units conversion'!$G153))</f>
        <v>0</v>
      </c>
      <c r="U153" s="229">
        <f>IF(OR('Exp Database'!T153=Lists!$G$2,'Exp Database'!T153=Lists!$G$3,'Exp Database'!T153=0),0,IF($F153=Lists!$G$2,('Exp Database'!T153/'Exp with units conversion'!$H153)*'Exp with units conversion'!$G153,'Exp Database'!T153*'Exp with units conversion'!$G153))</f>
        <v>0</v>
      </c>
      <c r="V153" s="229">
        <f>IF(OR('Exp Database'!U153=Lists!$G$2,'Exp Database'!U153=Lists!$G$3,'Exp Database'!U153=0),0,IF($F153=Lists!$G$2,('Exp Database'!U153/'Exp with units conversion'!$H153)*'Exp with units conversion'!$G153,'Exp Database'!U153*'Exp with units conversion'!$G153))</f>
        <v>0</v>
      </c>
      <c r="W153" s="229">
        <f>IF(OR('Exp Database'!V153=Lists!$G$2,'Exp Database'!V153=Lists!$G$3,'Exp Database'!V153=0),0,IF($F153=Lists!$G$2,('Exp Database'!V153/'Exp with units conversion'!$H153)*'Exp with units conversion'!$G153,'Exp Database'!V153*'Exp with units conversion'!$G153))</f>
        <v>0</v>
      </c>
      <c r="X153" s="229">
        <f>IF(OR('Exp Database'!W153=Lists!$G$2,'Exp Database'!W153=Lists!$G$3,'Exp Database'!W153=0),0,IF($F153=Lists!$G$2,('Exp Database'!W153/'Exp with units conversion'!$H153)*'Exp with units conversion'!$G153,'Exp Database'!W153*'Exp with units conversion'!$G153))</f>
        <v>0</v>
      </c>
      <c r="Y153" s="229">
        <f>IF(OR('Exp Database'!X153=Lists!$G$2,'Exp Database'!X153=Lists!$G$3,'Exp Database'!X153=0),0,IF($F153=Lists!$G$2,('Exp Database'!X153/'Exp with units conversion'!$H153)*'Exp with units conversion'!$G153,'Exp Database'!X153*'Exp with units conversion'!$G153))</f>
        <v>0</v>
      </c>
      <c r="Z153" s="229">
        <f>IF(OR('Exp Database'!Y153=Lists!$G$2,'Exp Database'!Y153=Lists!$G$3,'Exp Database'!Y153=0),0,IF($F153=Lists!$G$2,('Exp Database'!Y153/'Exp with units conversion'!$H153)*'Exp with units conversion'!$G153,'Exp Database'!Y153*'Exp with units conversion'!$G153))</f>
        <v>0</v>
      </c>
      <c r="AA153" s="229">
        <f>IF(OR('Exp Database'!Z153=Lists!$G$2,'Exp Database'!Z153=Lists!$G$3,'Exp Database'!Z153=0),0,IF($F153=Lists!$G$2,('Exp Database'!Z153/'Exp with units conversion'!$H153)*'Exp with units conversion'!$G153,'Exp Database'!Z153*'Exp with units conversion'!$G153))</f>
        <v>0</v>
      </c>
      <c r="AB153" s="229">
        <f>IF(OR('Exp Database'!AA153=Lists!$G$2,'Exp Database'!AA153=Lists!$G$3,'Exp Database'!AA153=0),0,IF($F153=Lists!$G$2,('Exp Database'!AA153/'Exp with units conversion'!$H153)*'Exp with units conversion'!$G153,'Exp Database'!AA153*'Exp with units conversion'!$G153))</f>
        <v>0</v>
      </c>
      <c r="AC153" s="229">
        <f>IF(OR('Exp Database'!AB153=Lists!$G$2,'Exp Database'!AB153=Lists!$G$3,'Exp Database'!AB153=0),0,IF($F153=Lists!$G$2,('Exp Database'!AB153/'Exp with units conversion'!$H153)*'Exp with units conversion'!$G153,'Exp Database'!AB153*'Exp with units conversion'!$G153))</f>
        <v>0</v>
      </c>
      <c r="AD153" s="229">
        <f>IF(OR('Exp Database'!AC153=Lists!$G$2,'Exp Database'!AC153=Lists!$G$3,'Exp Database'!AC153=0),0,IF($F153=Lists!$G$2,('Exp Database'!AC153/'Exp with units conversion'!$H153)*'Exp with units conversion'!$G153,'Exp Database'!AC153*'Exp with units conversion'!$G153))</f>
        <v>0</v>
      </c>
      <c r="AE153" s="229">
        <f>IF(OR('Exp Database'!AD153=Lists!$G$2,'Exp Database'!AD153=Lists!$G$3,'Exp Database'!AD153=0),0,IF($F153=Lists!$G$2,('Exp Database'!AD153/'Exp with units conversion'!$H153)*'Exp with units conversion'!$G153,'Exp Database'!AD153*'Exp with units conversion'!$G153))</f>
        <v>0</v>
      </c>
      <c r="AG153">
        <f t="shared" si="11"/>
        <v>1</v>
      </c>
      <c r="AH153" s="229">
        <f t="shared" si="12"/>
        <v>1</v>
      </c>
      <c r="AI153" s="229">
        <f t="shared" si="13"/>
        <v>1</v>
      </c>
      <c r="AJ153" s="229">
        <f t="shared" si="14"/>
        <v>1</v>
      </c>
    </row>
    <row r="154" spans="2:36" ht="60.75" thickBot="1" x14ac:dyDescent="0.3">
      <c r="B154" t="e">
        <f t="shared" si="10"/>
        <v>#REF!</v>
      </c>
      <c r="C154" s="169" t="e">
        <f>'Exp Database'!C154</f>
        <v>#REF!</v>
      </c>
      <c r="D154" s="169">
        <f>'Exp Database'!D154</f>
        <v>2016</v>
      </c>
      <c r="E154" s="169" t="e">
        <f>'Exp Database'!E154</f>
        <v>#REF!</v>
      </c>
      <c r="F154" s="169" t="e">
        <f>'Exp Database'!F154</f>
        <v>#REF!</v>
      </c>
      <c r="G154" s="169" t="e">
        <f>IF('Exp Database'!G154="Units ( x 1)",1,IF('Exp Database'!G154="Thousands (x 1,000)",1000,IF('Exp Database'!G154="Millions (x 1,000,000)",1000000,)))</f>
        <v>#REF!</v>
      </c>
      <c r="H154" s="170" t="e">
        <f>IF('Exp Database'!H154&gt;0,'Exp Database'!H154,'Exp Database'!J154)</f>
        <v>#REF!</v>
      </c>
      <c r="I154" s="170" t="e">
        <f>'Exp Database'!H154</f>
        <v>#REF!</v>
      </c>
      <c r="J154" s="169" t="e">
        <f>'Exp Database'!I154</f>
        <v>#REF!</v>
      </c>
      <c r="K154" s="170">
        <f>'Exp Database'!J154</f>
        <v>0</v>
      </c>
      <c r="L154" s="267" t="str">
        <f>'Exp Database'!K154</f>
        <v>Prevention of vertical transmission of HIV (sub-total)</v>
      </c>
      <c r="M154" s="229">
        <f>'Exp Database'!L154</f>
        <v>2</v>
      </c>
      <c r="N154" s="229">
        <f>IF(OR('Exp Database'!M154=Lists!$G$2,'Exp Database'!M154=Lists!$G$3,'Exp Database'!M154=0),0,IF($F154=Lists!$G$2,('Exp Database'!M154/'Exp with units conversion'!$H154)*'Exp with units conversion'!$G154,'Exp Database'!M154*'Exp with units conversion'!$G154))</f>
        <v>0</v>
      </c>
      <c r="O154" s="229">
        <f>IF(OR('Exp Database'!N154=Lists!$G$2,'Exp Database'!N154=Lists!$G$3,'Exp Database'!N154=0),0,IF($F154=Lists!$G$2,('Exp Database'!N154/'Exp with units conversion'!$H154)*'Exp with units conversion'!$G154,'Exp Database'!N154*'Exp with units conversion'!$G154))</f>
        <v>0</v>
      </c>
      <c r="P154" s="229">
        <f>IF(OR('Exp Database'!O154=Lists!$G$2,'Exp Database'!O154=Lists!$G$3,'Exp Database'!O154=0),0,IF($F154=Lists!$G$2,('Exp Database'!O154/'Exp with units conversion'!$H154)*'Exp with units conversion'!$G154,'Exp Database'!O154*'Exp with units conversion'!$G154))</f>
        <v>0</v>
      </c>
      <c r="Q154" s="229">
        <f>IF(OR('Exp Database'!P154=Lists!$G$2,'Exp Database'!P154=Lists!$G$3,'Exp Database'!P154=0),0,IF($F154=Lists!$G$2,('Exp Database'!P154/'Exp with units conversion'!$H154)*'Exp with units conversion'!$G154,'Exp Database'!P154*'Exp with units conversion'!$G154))</f>
        <v>0</v>
      </c>
      <c r="R154" s="229">
        <f>IF(OR('Exp Database'!Q154=Lists!$G$2,'Exp Database'!Q154=Lists!$G$3,'Exp Database'!Q154=0),0,IF($F154=Lists!$G$2,('Exp Database'!Q154/'Exp with units conversion'!$H154)*'Exp with units conversion'!$G154,'Exp Database'!Q154*'Exp with units conversion'!$G154))</f>
        <v>0</v>
      </c>
      <c r="S154" s="229">
        <f>IF(OR('Exp Database'!R154=Lists!$G$2,'Exp Database'!R154=Lists!$G$3,'Exp Database'!R154=0),0,IF($F154=Lists!$G$2,('Exp Database'!R154/'Exp with units conversion'!$H154)*'Exp with units conversion'!$G154,'Exp Database'!R154*'Exp with units conversion'!$G154))</f>
        <v>0</v>
      </c>
      <c r="T154" s="229">
        <f>IF(OR('Exp Database'!S154=Lists!$G$2,'Exp Database'!S154=Lists!$G$3,'Exp Database'!S154=0),0,IF($F154=Lists!$G$2,('Exp Database'!S154/'Exp with units conversion'!$H154)*'Exp with units conversion'!$G154,'Exp Database'!S154*'Exp with units conversion'!$G154))</f>
        <v>0</v>
      </c>
      <c r="U154" s="229">
        <f>IF(OR('Exp Database'!T154=Lists!$G$2,'Exp Database'!T154=Lists!$G$3,'Exp Database'!T154=0),0,IF($F154=Lists!$G$2,('Exp Database'!T154/'Exp with units conversion'!$H154)*'Exp with units conversion'!$G154,'Exp Database'!T154*'Exp with units conversion'!$G154))</f>
        <v>0</v>
      </c>
      <c r="V154" s="229">
        <f>IF(OR('Exp Database'!U154=Lists!$G$2,'Exp Database'!U154=Lists!$G$3,'Exp Database'!U154=0),0,IF($F154=Lists!$G$2,('Exp Database'!U154/'Exp with units conversion'!$H154)*'Exp with units conversion'!$G154,'Exp Database'!U154*'Exp with units conversion'!$G154))</f>
        <v>0</v>
      </c>
      <c r="W154" s="229">
        <f>IF(OR('Exp Database'!V154=Lists!$G$2,'Exp Database'!V154=Lists!$G$3,'Exp Database'!V154=0),0,IF($F154=Lists!$G$2,('Exp Database'!V154/'Exp with units conversion'!$H154)*'Exp with units conversion'!$G154,'Exp Database'!V154*'Exp with units conversion'!$G154))</f>
        <v>0</v>
      </c>
      <c r="X154" s="229">
        <f>IF(OR('Exp Database'!W154=Lists!$G$2,'Exp Database'!W154=Lists!$G$3,'Exp Database'!W154=0),0,IF($F154=Lists!$G$2,('Exp Database'!W154/'Exp with units conversion'!$H154)*'Exp with units conversion'!$G154,'Exp Database'!W154*'Exp with units conversion'!$G154))</f>
        <v>0</v>
      </c>
      <c r="Y154" s="229">
        <f>IF(OR('Exp Database'!X154=Lists!$G$2,'Exp Database'!X154=Lists!$G$3,'Exp Database'!X154=0),0,IF($F154=Lists!$G$2,('Exp Database'!X154/'Exp with units conversion'!$H154)*'Exp with units conversion'!$G154,'Exp Database'!X154*'Exp with units conversion'!$G154))</f>
        <v>0</v>
      </c>
      <c r="Z154" s="229">
        <f>IF(OR('Exp Database'!Y154=Lists!$G$2,'Exp Database'!Y154=Lists!$G$3,'Exp Database'!Y154=0),0,IF($F154=Lists!$G$2,('Exp Database'!Y154/'Exp with units conversion'!$H154)*'Exp with units conversion'!$G154,'Exp Database'!Y154*'Exp with units conversion'!$G154))</f>
        <v>0</v>
      </c>
      <c r="AA154" s="229">
        <f>IF(OR('Exp Database'!Z154=Lists!$G$2,'Exp Database'!Z154=Lists!$G$3,'Exp Database'!Z154=0),0,IF($F154=Lists!$G$2,('Exp Database'!Z154/'Exp with units conversion'!$H154)*'Exp with units conversion'!$G154,'Exp Database'!Z154*'Exp with units conversion'!$G154))</f>
        <v>0</v>
      </c>
      <c r="AB154" s="229">
        <f>IF(OR('Exp Database'!AA154=Lists!$G$2,'Exp Database'!AA154=Lists!$G$3,'Exp Database'!AA154=0),0,IF($F154=Lists!$G$2,('Exp Database'!AA154/'Exp with units conversion'!$H154)*'Exp with units conversion'!$G154,'Exp Database'!AA154*'Exp with units conversion'!$G154))</f>
        <v>0</v>
      </c>
      <c r="AC154" s="229">
        <f>IF(OR('Exp Database'!AB154=Lists!$G$2,'Exp Database'!AB154=Lists!$G$3,'Exp Database'!AB154=0),0,IF($F154=Lists!$G$2,('Exp Database'!AB154/'Exp with units conversion'!$H154)*'Exp with units conversion'!$G154,'Exp Database'!AB154*'Exp with units conversion'!$G154))</f>
        <v>0</v>
      </c>
      <c r="AD154" s="229">
        <f>IF(OR('Exp Database'!AC154=Lists!$G$2,'Exp Database'!AC154=Lists!$G$3,'Exp Database'!AC154=0),0,IF($F154=Lists!$G$2,('Exp Database'!AC154/'Exp with units conversion'!$H154)*'Exp with units conversion'!$G154,'Exp Database'!AC154*'Exp with units conversion'!$G154))</f>
        <v>0</v>
      </c>
      <c r="AE154" s="229">
        <f>IF(OR('Exp Database'!AD154=Lists!$G$2,'Exp Database'!AD154=Lists!$G$3,'Exp Database'!AD154=0),0,IF($F154=Lists!$G$2,('Exp Database'!AD154/'Exp with units conversion'!$H154)*'Exp with units conversion'!$G154,'Exp Database'!AD154*'Exp with units conversion'!$G154))</f>
        <v>0</v>
      </c>
      <c r="AG154">
        <f t="shared" si="11"/>
        <v>1</v>
      </c>
      <c r="AH154" s="229">
        <f t="shared" si="12"/>
        <v>1</v>
      </c>
      <c r="AI154" s="229">
        <f t="shared" si="13"/>
        <v>1</v>
      </c>
      <c r="AJ154" s="229">
        <f t="shared" si="14"/>
        <v>1</v>
      </c>
    </row>
    <row r="155" spans="2:36" ht="60.75" thickBot="1" x14ac:dyDescent="0.3">
      <c r="B155" t="e">
        <f t="shared" si="10"/>
        <v>#REF!</v>
      </c>
      <c r="C155" s="169" t="e">
        <f>'Exp Database'!C155</f>
        <v>#REF!</v>
      </c>
      <c r="D155" s="169">
        <f>'Exp Database'!D155</f>
        <v>2016</v>
      </c>
      <c r="E155" s="169" t="e">
        <f>'Exp Database'!E155</f>
        <v>#REF!</v>
      </c>
      <c r="F155" s="169" t="e">
        <f>'Exp Database'!F155</f>
        <v>#REF!</v>
      </c>
      <c r="G155" s="169" t="e">
        <f>IF('Exp Database'!G155="Units ( x 1)",1,IF('Exp Database'!G155="Thousands (x 1,000)",1000,IF('Exp Database'!G155="Millions (x 1,000,000)",1000000,)))</f>
        <v>#REF!</v>
      </c>
      <c r="H155" s="170" t="e">
        <f>IF('Exp Database'!H155&gt;0,'Exp Database'!H155,'Exp Database'!J155)</f>
        <v>#REF!</v>
      </c>
      <c r="I155" s="170" t="e">
        <f>'Exp Database'!H155</f>
        <v>#REF!</v>
      </c>
      <c r="J155" s="169" t="e">
        <f>'Exp Database'!I155</f>
        <v>#REF!</v>
      </c>
      <c r="K155" s="170">
        <f>'Exp Database'!J155</f>
        <v>0</v>
      </c>
      <c r="L155" s="267" t="str">
        <f>'Exp Database'!K155</f>
        <v>HIV testing and counselling (HTC) for pregnant women, including:</v>
      </c>
      <c r="M155" s="229">
        <f>'Exp Database'!L155</f>
        <v>2.1</v>
      </c>
      <c r="N155" s="229" t="e">
        <f>IF(OR('Exp Database'!M155=Lists!$G$2,'Exp Database'!M155=Lists!$G$3,'Exp Database'!M155=0),0,IF($F155=Lists!$G$2,('Exp Database'!M155/'Exp with units conversion'!$H155)*'Exp with units conversion'!$G155,'Exp Database'!M155*'Exp with units conversion'!$G155))</f>
        <v>#REF!</v>
      </c>
      <c r="O155" s="229" t="e">
        <f>IF(OR('Exp Database'!N155=Lists!$G$2,'Exp Database'!N155=Lists!$G$3,'Exp Database'!N155=0),0,IF($F155=Lists!$G$2,('Exp Database'!N155/'Exp with units conversion'!$H155)*'Exp with units conversion'!$G155,'Exp Database'!N155*'Exp with units conversion'!$G155))</f>
        <v>#REF!</v>
      </c>
      <c r="P155" s="229" t="e">
        <f>IF(OR('Exp Database'!O155=Lists!$G$2,'Exp Database'!O155=Lists!$G$3,'Exp Database'!O155=0),0,IF($F155=Lists!$G$2,('Exp Database'!O155/'Exp with units conversion'!$H155)*'Exp with units conversion'!$G155,'Exp Database'!O155*'Exp with units conversion'!$G155))</f>
        <v>#REF!</v>
      </c>
      <c r="Q155" s="229" t="e">
        <f>IF(OR('Exp Database'!P155=Lists!$G$2,'Exp Database'!P155=Lists!$G$3,'Exp Database'!P155=0),0,IF($F155=Lists!$G$2,('Exp Database'!P155/'Exp with units conversion'!$H155)*'Exp with units conversion'!$G155,'Exp Database'!P155*'Exp with units conversion'!$G155))</f>
        <v>#REF!</v>
      </c>
      <c r="R155" s="229" t="e">
        <f>IF(OR('Exp Database'!Q155=Lists!$G$2,'Exp Database'!Q155=Lists!$G$3,'Exp Database'!Q155=0),0,IF($F155=Lists!$G$2,('Exp Database'!Q155/'Exp with units conversion'!$H155)*'Exp with units conversion'!$G155,'Exp Database'!Q155*'Exp with units conversion'!$G155))</f>
        <v>#REF!</v>
      </c>
      <c r="S155" s="229" t="e">
        <f>IF(OR('Exp Database'!R155=Lists!$G$2,'Exp Database'!R155=Lists!$G$3,'Exp Database'!R155=0),0,IF($F155=Lists!$G$2,('Exp Database'!R155/'Exp with units conversion'!$H155)*'Exp with units conversion'!$G155,'Exp Database'!R155*'Exp with units conversion'!$G155))</f>
        <v>#REF!</v>
      </c>
      <c r="T155" s="229" t="e">
        <f>IF(OR('Exp Database'!S155=Lists!$G$2,'Exp Database'!S155=Lists!$G$3,'Exp Database'!S155=0),0,IF($F155=Lists!$G$2,('Exp Database'!S155/'Exp with units conversion'!$H155)*'Exp with units conversion'!$G155,'Exp Database'!S155*'Exp with units conversion'!$G155))</f>
        <v>#REF!</v>
      </c>
      <c r="U155" s="229" t="e">
        <f>IF(OR('Exp Database'!T155=Lists!$G$2,'Exp Database'!T155=Lists!$G$3,'Exp Database'!T155=0),0,IF($F155=Lists!$G$2,('Exp Database'!T155/'Exp with units conversion'!$H155)*'Exp with units conversion'!$G155,'Exp Database'!T155*'Exp with units conversion'!$G155))</f>
        <v>#REF!</v>
      </c>
      <c r="V155" s="229" t="e">
        <f>IF(OR('Exp Database'!U155=Lists!$G$2,'Exp Database'!U155=Lists!$G$3,'Exp Database'!U155=0),0,IF($F155=Lists!$G$2,('Exp Database'!U155/'Exp with units conversion'!$H155)*'Exp with units conversion'!$G155,'Exp Database'!U155*'Exp with units conversion'!$G155))</f>
        <v>#REF!</v>
      </c>
      <c r="W155" s="229" t="e">
        <f>IF(OR('Exp Database'!V155=Lists!$G$2,'Exp Database'!V155=Lists!$G$3,'Exp Database'!V155=0),0,IF($F155=Lists!$G$2,('Exp Database'!V155/'Exp with units conversion'!$H155)*'Exp with units conversion'!$G155,'Exp Database'!V155*'Exp with units conversion'!$G155))</f>
        <v>#REF!</v>
      </c>
      <c r="X155" s="229" t="e">
        <f>IF(OR('Exp Database'!W155=Lists!$G$2,'Exp Database'!W155=Lists!$G$3,'Exp Database'!W155=0),0,IF($F155=Lists!$G$2,('Exp Database'!W155/'Exp with units conversion'!$H155)*'Exp with units conversion'!$G155,'Exp Database'!W155*'Exp with units conversion'!$G155))</f>
        <v>#REF!</v>
      </c>
      <c r="Y155" s="229" t="e">
        <f>IF(OR('Exp Database'!X155=Lists!$G$2,'Exp Database'!X155=Lists!$G$3,'Exp Database'!X155=0),0,IF($F155=Lists!$G$2,('Exp Database'!X155/'Exp with units conversion'!$H155)*'Exp with units conversion'!$G155,'Exp Database'!X155*'Exp with units conversion'!$G155))</f>
        <v>#REF!</v>
      </c>
      <c r="Z155" s="229" t="e">
        <f>IF(OR('Exp Database'!Y155=Lists!$G$2,'Exp Database'!Y155=Lists!$G$3,'Exp Database'!Y155=0),0,IF($F155=Lists!$G$2,('Exp Database'!Y155/'Exp with units conversion'!$H155)*'Exp with units conversion'!$G155,'Exp Database'!Y155*'Exp with units conversion'!$G155))</f>
        <v>#REF!</v>
      </c>
      <c r="AA155" s="229" t="e">
        <f>IF(OR('Exp Database'!Z155=Lists!$G$2,'Exp Database'!Z155=Lists!$G$3,'Exp Database'!Z155=0),0,IF($F155=Lists!$G$2,('Exp Database'!Z155/'Exp with units conversion'!$H155)*'Exp with units conversion'!$G155,'Exp Database'!Z155*'Exp with units conversion'!$G155))</f>
        <v>#REF!</v>
      </c>
      <c r="AB155" s="229" t="e">
        <f>IF(OR('Exp Database'!AA155=Lists!$G$2,'Exp Database'!AA155=Lists!$G$3,'Exp Database'!AA155=0),0,IF($F155=Lists!$G$2,('Exp Database'!AA155/'Exp with units conversion'!$H155)*'Exp with units conversion'!$G155,'Exp Database'!AA155*'Exp with units conversion'!$G155))</f>
        <v>#REF!</v>
      </c>
      <c r="AC155" s="229" t="e">
        <f>IF(OR('Exp Database'!AB155=Lists!$G$2,'Exp Database'!AB155=Lists!$G$3,'Exp Database'!AB155=0),0,IF($F155=Lists!$G$2,('Exp Database'!AB155/'Exp with units conversion'!$H155)*'Exp with units conversion'!$G155,'Exp Database'!AB155*'Exp with units conversion'!$G155))</f>
        <v>#REF!</v>
      </c>
      <c r="AD155" s="229" t="e">
        <f>IF(OR('Exp Database'!AC155=Lists!$G$2,'Exp Database'!AC155=Lists!$G$3,'Exp Database'!AC155=0),0,IF($F155=Lists!$G$2,('Exp Database'!AC155/'Exp with units conversion'!$H155)*'Exp with units conversion'!$G155,'Exp Database'!AC155*'Exp with units conversion'!$G155))</f>
        <v>#REF!</v>
      </c>
      <c r="AE155" s="229" t="e">
        <f>IF(OR('Exp Database'!AD155=Lists!$G$2,'Exp Database'!AD155=Lists!$G$3,'Exp Database'!AD155=0),0,IF($F155=Lists!$G$2,('Exp Database'!AD155/'Exp with units conversion'!$H155)*'Exp with units conversion'!$G155,'Exp Database'!AD155*'Exp with units conversion'!$G155))</f>
        <v>#REF!</v>
      </c>
      <c r="AG155" t="e">
        <f t="shared" si="11"/>
        <v>#REF!</v>
      </c>
      <c r="AH155" s="229" t="e">
        <f t="shared" si="12"/>
        <v>#REF!</v>
      </c>
      <c r="AI155" s="229" t="e">
        <f t="shared" si="13"/>
        <v>#REF!</v>
      </c>
      <c r="AJ155" s="229" t="e">
        <f t="shared" si="14"/>
        <v>#REF!</v>
      </c>
    </row>
    <row r="156" spans="2:36" ht="30.75" thickBot="1" x14ac:dyDescent="0.3">
      <c r="B156" t="e">
        <f t="shared" si="10"/>
        <v>#REF!</v>
      </c>
      <c r="C156" s="169" t="e">
        <f>'Exp Database'!C156</f>
        <v>#REF!</v>
      </c>
      <c r="D156" s="169">
        <f>'Exp Database'!D156</f>
        <v>2016</v>
      </c>
      <c r="E156" s="169" t="e">
        <f>'Exp Database'!E156</f>
        <v>#REF!</v>
      </c>
      <c r="F156" s="169" t="e">
        <f>'Exp Database'!F156</f>
        <v>#REF!</v>
      </c>
      <c r="G156" s="169" t="e">
        <f>IF('Exp Database'!G156="Units ( x 1)",1,IF('Exp Database'!G156="Thousands (x 1,000)",1000,IF('Exp Database'!G156="Millions (x 1,000,000)",1000000,)))</f>
        <v>#REF!</v>
      </c>
      <c r="H156" s="170" t="e">
        <f>IF('Exp Database'!H156&gt;0,'Exp Database'!H156,'Exp Database'!J156)</f>
        <v>#REF!</v>
      </c>
      <c r="I156" s="170" t="e">
        <f>'Exp Database'!H156</f>
        <v>#REF!</v>
      </c>
      <c r="J156" s="169" t="e">
        <f>'Exp Database'!I156</f>
        <v>#REF!</v>
      </c>
      <c r="K156" s="170">
        <f>'Exp Database'!J156</f>
        <v>0</v>
      </c>
      <c r="L156" s="267" t="str">
        <f>'Exp Database'!K156</f>
        <v>HIV tests (commodities)</v>
      </c>
      <c r="M156" s="229" t="str">
        <f>'Exp Database'!L156</f>
        <v>2.1.1</v>
      </c>
      <c r="N156" s="229" t="e">
        <f>IF(OR('Exp Database'!M156=Lists!$G$2,'Exp Database'!M156=Lists!$G$3,'Exp Database'!M156=0),0,IF($F156=Lists!$G$2,('Exp Database'!M156/'Exp with units conversion'!$H156)*'Exp with units conversion'!$G156,'Exp Database'!M156*'Exp with units conversion'!$G156))</f>
        <v>#REF!</v>
      </c>
      <c r="O156" s="229" t="e">
        <f>IF(OR('Exp Database'!N156=Lists!$G$2,'Exp Database'!N156=Lists!$G$3,'Exp Database'!N156=0),0,IF($F156=Lists!$G$2,('Exp Database'!N156/'Exp with units conversion'!$H156)*'Exp with units conversion'!$G156,'Exp Database'!N156*'Exp with units conversion'!$G156))</f>
        <v>#REF!</v>
      </c>
      <c r="P156" s="229" t="e">
        <f>IF(OR('Exp Database'!O156=Lists!$G$2,'Exp Database'!O156=Lists!$G$3,'Exp Database'!O156=0),0,IF($F156=Lists!$G$2,('Exp Database'!O156/'Exp with units conversion'!$H156)*'Exp with units conversion'!$G156,'Exp Database'!O156*'Exp with units conversion'!$G156))</f>
        <v>#REF!</v>
      </c>
      <c r="Q156" s="229" t="e">
        <f>IF(OR('Exp Database'!P156=Lists!$G$2,'Exp Database'!P156=Lists!$G$3,'Exp Database'!P156=0),0,IF($F156=Lists!$G$2,('Exp Database'!P156/'Exp with units conversion'!$H156)*'Exp with units conversion'!$G156,'Exp Database'!P156*'Exp with units conversion'!$G156))</f>
        <v>#REF!</v>
      </c>
      <c r="R156" s="229" t="e">
        <f>IF(OR('Exp Database'!Q156=Lists!$G$2,'Exp Database'!Q156=Lists!$G$3,'Exp Database'!Q156=0),0,IF($F156=Lists!$G$2,('Exp Database'!Q156/'Exp with units conversion'!$H156)*'Exp with units conversion'!$G156,'Exp Database'!Q156*'Exp with units conversion'!$G156))</f>
        <v>#REF!</v>
      </c>
      <c r="S156" s="229" t="e">
        <f>IF(OR('Exp Database'!R156=Lists!$G$2,'Exp Database'!R156=Lists!$G$3,'Exp Database'!R156=0),0,IF($F156=Lists!$G$2,('Exp Database'!R156/'Exp with units conversion'!$H156)*'Exp with units conversion'!$G156,'Exp Database'!R156*'Exp with units conversion'!$G156))</f>
        <v>#REF!</v>
      </c>
      <c r="T156" s="229" t="e">
        <f>IF(OR('Exp Database'!S156=Lists!$G$2,'Exp Database'!S156=Lists!$G$3,'Exp Database'!S156=0),0,IF($F156=Lists!$G$2,('Exp Database'!S156/'Exp with units conversion'!$H156)*'Exp with units conversion'!$G156,'Exp Database'!S156*'Exp with units conversion'!$G156))</f>
        <v>#REF!</v>
      </c>
      <c r="U156" s="229" t="e">
        <f>IF(OR('Exp Database'!T156=Lists!$G$2,'Exp Database'!T156=Lists!$G$3,'Exp Database'!T156=0),0,IF($F156=Lists!$G$2,('Exp Database'!T156/'Exp with units conversion'!$H156)*'Exp with units conversion'!$G156,'Exp Database'!T156*'Exp with units conversion'!$G156))</f>
        <v>#REF!</v>
      </c>
      <c r="V156" s="229" t="e">
        <f>IF(OR('Exp Database'!U156=Lists!$G$2,'Exp Database'!U156=Lists!$G$3,'Exp Database'!U156=0),0,IF($F156=Lists!$G$2,('Exp Database'!U156/'Exp with units conversion'!$H156)*'Exp with units conversion'!$G156,'Exp Database'!U156*'Exp with units conversion'!$G156))</f>
        <v>#REF!</v>
      </c>
      <c r="W156" s="229" t="e">
        <f>IF(OR('Exp Database'!V156=Lists!$G$2,'Exp Database'!V156=Lists!$G$3,'Exp Database'!V156=0),0,IF($F156=Lists!$G$2,('Exp Database'!V156/'Exp with units conversion'!$H156)*'Exp with units conversion'!$G156,'Exp Database'!V156*'Exp with units conversion'!$G156))</f>
        <v>#REF!</v>
      </c>
      <c r="X156" s="229" t="e">
        <f>IF(OR('Exp Database'!W156=Lists!$G$2,'Exp Database'!W156=Lists!$G$3,'Exp Database'!W156=0),0,IF($F156=Lists!$G$2,('Exp Database'!W156/'Exp with units conversion'!$H156)*'Exp with units conversion'!$G156,'Exp Database'!W156*'Exp with units conversion'!$G156))</f>
        <v>#REF!</v>
      </c>
      <c r="Y156" s="229" t="e">
        <f>IF(OR('Exp Database'!X156=Lists!$G$2,'Exp Database'!X156=Lists!$G$3,'Exp Database'!X156=0),0,IF($F156=Lists!$G$2,('Exp Database'!X156/'Exp with units conversion'!$H156)*'Exp with units conversion'!$G156,'Exp Database'!X156*'Exp with units conversion'!$G156))</f>
        <v>#REF!</v>
      </c>
      <c r="Z156" s="229" t="e">
        <f>IF(OR('Exp Database'!Y156=Lists!$G$2,'Exp Database'!Y156=Lists!$G$3,'Exp Database'!Y156=0),0,IF($F156=Lists!$G$2,('Exp Database'!Y156/'Exp with units conversion'!$H156)*'Exp with units conversion'!$G156,'Exp Database'!Y156*'Exp with units conversion'!$G156))</f>
        <v>#REF!</v>
      </c>
      <c r="AA156" s="229" t="e">
        <f>IF(OR('Exp Database'!Z156=Lists!$G$2,'Exp Database'!Z156=Lists!$G$3,'Exp Database'!Z156=0),0,IF($F156=Lists!$G$2,('Exp Database'!Z156/'Exp with units conversion'!$H156)*'Exp with units conversion'!$G156,'Exp Database'!Z156*'Exp with units conversion'!$G156))</f>
        <v>#REF!</v>
      </c>
      <c r="AB156" s="229" t="e">
        <f>IF(OR('Exp Database'!AA156=Lists!$G$2,'Exp Database'!AA156=Lists!$G$3,'Exp Database'!AA156=0),0,IF($F156=Lists!$G$2,('Exp Database'!AA156/'Exp with units conversion'!$H156)*'Exp with units conversion'!$G156,'Exp Database'!AA156*'Exp with units conversion'!$G156))</f>
        <v>#REF!</v>
      </c>
      <c r="AC156" s="229" t="e">
        <f>IF(OR('Exp Database'!AB156=Lists!$G$2,'Exp Database'!AB156=Lists!$G$3,'Exp Database'!AB156=0),0,IF($F156=Lists!$G$2,('Exp Database'!AB156/'Exp with units conversion'!$H156)*'Exp with units conversion'!$G156,'Exp Database'!AB156*'Exp with units conversion'!$G156))</f>
        <v>#REF!</v>
      </c>
      <c r="AD156" s="229" t="e">
        <f>IF(OR('Exp Database'!AC156=Lists!$G$2,'Exp Database'!AC156=Lists!$G$3,'Exp Database'!AC156=0),0,IF($F156=Lists!$G$2,('Exp Database'!AC156/'Exp with units conversion'!$H156)*'Exp with units conversion'!$G156,'Exp Database'!AC156*'Exp with units conversion'!$G156))</f>
        <v>#REF!</v>
      </c>
      <c r="AE156" s="229" t="e">
        <f>IF(OR('Exp Database'!AD156=Lists!$G$2,'Exp Database'!AD156=Lists!$G$3,'Exp Database'!AD156=0),0,IF($F156=Lists!$G$2,('Exp Database'!AD156/'Exp with units conversion'!$H156)*'Exp with units conversion'!$G156,'Exp Database'!AD156*'Exp with units conversion'!$G156))</f>
        <v>#REF!</v>
      </c>
      <c r="AG156" t="e">
        <f t="shared" si="11"/>
        <v>#REF!</v>
      </c>
      <c r="AH156" s="229" t="e">
        <f t="shared" si="12"/>
        <v>#REF!</v>
      </c>
      <c r="AI156" s="229" t="e">
        <f t="shared" si="13"/>
        <v>#REF!</v>
      </c>
      <c r="AJ156" s="229" t="e">
        <f t="shared" si="14"/>
        <v>#REF!</v>
      </c>
    </row>
    <row r="157" spans="2:36" ht="30.75" thickBot="1" x14ac:dyDescent="0.3">
      <c r="B157" t="e">
        <f t="shared" si="10"/>
        <v>#REF!</v>
      </c>
      <c r="C157" s="169" t="e">
        <f>'Exp Database'!C157</f>
        <v>#REF!</v>
      </c>
      <c r="D157" s="169">
        <f>'Exp Database'!D157</f>
        <v>2016</v>
      </c>
      <c r="E157" s="169" t="e">
        <f>'Exp Database'!E157</f>
        <v>#REF!</v>
      </c>
      <c r="F157" s="169" t="e">
        <f>'Exp Database'!F157</f>
        <v>#REF!</v>
      </c>
      <c r="G157" s="169" t="e">
        <f>IF('Exp Database'!G157="Units ( x 1)",1,IF('Exp Database'!G157="Thousands (x 1,000)",1000,IF('Exp Database'!G157="Millions (x 1,000,000)",1000000,)))</f>
        <v>#REF!</v>
      </c>
      <c r="H157" s="170" t="e">
        <f>IF('Exp Database'!H157&gt;0,'Exp Database'!H157,'Exp Database'!J157)</f>
        <v>#REF!</v>
      </c>
      <c r="I157" s="170" t="e">
        <f>'Exp Database'!H157</f>
        <v>#REF!</v>
      </c>
      <c r="J157" s="169" t="e">
        <f>'Exp Database'!I157</f>
        <v>#REF!</v>
      </c>
      <c r="K157" s="170">
        <f>'Exp Database'!J157</f>
        <v>0</v>
      </c>
      <c r="L157" s="267" t="str">
        <f>'Exp Database'!K157</f>
        <v>Other direct and indirect costs</v>
      </c>
      <c r="M157" s="229" t="str">
        <f>'Exp Database'!L157</f>
        <v>2.1.2</v>
      </c>
      <c r="N157" s="229" t="e">
        <f>IF(OR('Exp Database'!M157=Lists!$G$2,'Exp Database'!M157=Lists!$G$3,'Exp Database'!M157=0),0,IF($F157=Lists!$G$2,('Exp Database'!M157/'Exp with units conversion'!$H157)*'Exp with units conversion'!$G157,'Exp Database'!M157*'Exp with units conversion'!$G157))</f>
        <v>#REF!</v>
      </c>
      <c r="O157" s="229" t="e">
        <f>IF(OR('Exp Database'!N157=Lists!$G$2,'Exp Database'!N157=Lists!$G$3,'Exp Database'!N157=0),0,IF($F157=Lists!$G$2,('Exp Database'!N157/'Exp with units conversion'!$H157)*'Exp with units conversion'!$G157,'Exp Database'!N157*'Exp with units conversion'!$G157))</f>
        <v>#REF!</v>
      </c>
      <c r="P157" s="229" t="e">
        <f>IF(OR('Exp Database'!O157=Lists!$G$2,'Exp Database'!O157=Lists!$G$3,'Exp Database'!O157=0),0,IF($F157=Lists!$G$2,('Exp Database'!O157/'Exp with units conversion'!$H157)*'Exp with units conversion'!$G157,'Exp Database'!O157*'Exp with units conversion'!$G157))</f>
        <v>#REF!</v>
      </c>
      <c r="Q157" s="229" t="e">
        <f>IF(OR('Exp Database'!P157=Lists!$G$2,'Exp Database'!P157=Lists!$G$3,'Exp Database'!P157=0),0,IF($F157=Lists!$G$2,('Exp Database'!P157/'Exp with units conversion'!$H157)*'Exp with units conversion'!$G157,'Exp Database'!P157*'Exp with units conversion'!$G157))</f>
        <v>#REF!</v>
      </c>
      <c r="R157" s="229" t="e">
        <f>IF(OR('Exp Database'!Q157=Lists!$G$2,'Exp Database'!Q157=Lists!$G$3,'Exp Database'!Q157=0),0,IF($F157=Lists!$G$2,('Exp Database'!Q157/'Exp with units conversion'!$H157)*'Exp with units conversion'!$G157,'Exp Database'!Q157*'Exp with units conversion'!$G157))</f>
        <v>#REF!</v>
      </c>
      <c r="S157" s="229" t="e">
        <f>IF(OR('Exp Database'!R157=Lists!$G$2,'Exp Database'!R157=Lists!$G$3,'Exp Database'!R157=0),0,IF($F157=Lists!$G$2,('Exp Database'!R157/'Exp with units conversion'!$H157)*'Exp with units conversion'!$G157,'Exp Database'!R157*'Exp with units conversion'!$G157))</f>
        <v>#REF!</v>
      </c>
      <c r="T157" s="229" t="e">
        <f>IF(OR('Exp Database'!S157=Lists!$G$2,'Exp Database'!S157=Lists!$G$3,'Exp Database'!S157=0),0,IF($F157=Lists!$G$2,('Exp Database'!S157/'Exp with units conversion'!$H157)*'Exp with units conversion'!$G157,'Exp Database'!S157*'Exp with units conversion'!$G157))</f>
        <v>#REF!</v>
      </c>
      <c r="U157" s="229" t="e">
        <f>IF(OR('Exp Database'!T157=Lists!$G$2,'Exp Database'!T157=Lists!$G$3,'Exp Database'!T157=0),0,IF($F157=Lists!$G$2,('Exp Database'!T157/'Exp with units conversion'!$H157)*'Exp with units conversion'!$G157,'Exp Database'!T157*'Exp with units conversion'!$G157))</f>
        <v>#REF!</v>
      </c>
      <c r="V157" s="229" t="e">
        <f>IF(OR('Exp Database'!U157=Lists!$G$2,'Exp Database'!U157=Lists!$G$3,'Exp Database'!U157=0),0,IF($F157=Lists!$G$2,('Exp Database'!U157/'Exp with units conversion'!$H157)*'Exp with units conversion'!$G157,'Exp Database'!U157*'Exp with units conversion'!$G157))</f>
        <v>#REF!</v>
      </c>
      <c r="W157" s="229" t="e">
        <f>IF(OR('Exp Database'!V157=Lists!$G$2,'Exp Database'!V157=Lists!$G$3,'Exp Database'!V157=0),0,IF($F157=Lists!$G$2,('Exp Database'!V157/'Exp with units conversion'!$H157)*'Exp with units conversion'!$G157,'Exp Database'!V157*'Exp with units conversion'!$G157))</f>
        <v>#REF!</v>
      </c>
      <c r="X157" s="229" t="e">
        <f>IF(OR('Exp Database'!W157=Lists!$G$2,'Exp Database'!W157=Lists!$G$3,'Exp Database'!W157=0),0,IF($F157=Lists!$G$2,('Exp Database'!W157/'Exp with units conversion'!$H157)*'Exp with units conversion'!$G157,'Exp Database'!W157*'Exp with units conversion'!$G157))</f>
        <v>#REF!</v>
      </c>
      <c r="Y157" s="229" t="e">
        <f>IF(OR('Exp Database'!X157=Lists!$G$2,'Exp Database'!X157=Lists!$G$3,'Exp Database'!X157=0),0,IF($F157=Lists!$G$2,('Exp Database'!X157/'Exp with units conversion'!$H157)*'Exp with units conversion'!$G157,'Exp Database'!X157*'Exp with units conversion'!$G157))</f>
        <v>#REF!</v>
      </c>
      <c r="Z157" s="229" t="e">
        <f>IF(OR('Exp Database'!Y157=Lists!$G$2,'Exp Database'!Y157=Lists!$G$3,'Exp Database'!Y157=0),0,IF($F157=Lists!$G$2,('Exp Database'!Y157/'Exp with units conversion'!$H157)*'Exp with units conversion'!$G157,'Exp Database'!Y157*'Exp with units conversion'!$G157))</f>
        <v>#REF!</v>
      </c>
      <c r="AA157" s="229" t="e">
        <f>IF(OR('Exp Database'!Z157=Lists!$G$2,'Exp Database'!Z157=Lists!$G$3,'Exp Database'!Z157=0),0,IF($F157=Lists!$G$2,('Exp Database'!Z157/'Exp with units conversion'!$H157)*'Exp with units conversion'!$G157,'Exp Database'!Z157*'Exp with units conversion'!$G157))</f>
        <v>#REF!</v>
      </c>
      <c r="AB157" s="229" t="e">
        <f>IF(OR('Exp Database'!AA157=Lists!$G$2,'Exp Database'!AA157=Lists!$G$3,'Exp Database'!AA157=0),0,IF($F157=Lists!$G$2,('Exp Database'!AA157/'Exp with units conversion'!$H157)*'Exp with units conversion'!$G157,'Exp Database'!AA157*'Exp with units conversion'!$G157))</f>
        <v>#REF!</v>
      </c>
      <c r="AC157" s="229" t="e">
        <f>IF(OR('Exp Database'!AB157=Lists!$G$2,'Exp Database'!AB157=Lists!$G$3,'Exp Database'!AB157=0),0,IF($F157=Lists!$G$2,('Exp Database'!AB157/'Exp with units conversion'!$H157)*'Exp with units conversion'!$G157,'Exp Database'!AB157*'Exp with units conversion'!$G157))</f>
        <v>#REF!</v>
      </c>
      <c r="AD157" s="229" t="e">
        <f>IF(OR('Exp Database'!AC157=Lists!$G$2,'Exp Database'!AC157=Lists!$G$3,'Exp Database'!AC157=0),0,IF($F157=Lists!$G$2,('Exp Database'!AC157/'Exp with units conversion'!$H157)*'Exp with units conversion'!$G157,'Exp Database'!AC157*'Exp with units conversion'!$G157))</f>
        <v>#REF!</v>
      </c>
      <c r="AE157" s="229" t="e">
        <f>IF(OR('Exp Database'!AD157=Lists!$G$2,'Exp Database'!AD157=Lists!$G$3,'Exp Database'!AD157=0),0,IF($F157=Lists!$G$2,('Exp Database'!AD157/'Exp with units conversion'!$H157)*'Exp with units conversion'!$G157,'Exp Database'!AD157*'Exp with units conversion'!$G157))</f>
        <v>#REF!</v>
      </c>
      <c r="AG157" t="e">
        <f t="shared" si="11"/>
        <v>#REF!</v>
      </c>
      <c r="AH157" s="229" t="e">
        <f t="shared" si="12"/>
        <v>#REF!</v>
      </c>
      <c r="AI157" s="229" t="e">
        <f t="shared" si="13"/>
        <v>#REF!</v>
      </c>
      <c r="AJ157" s="229" t="e">
        <f t="shared" si="14"/>
        <v>#REF!</v>
      </c>
    </row>
    <row r="158" spans="2:36" ht="30.75" thickBot="1" x14ac:dyDescent="0.3">
      <c r="B158" t="e">
        <f t="shared" si="10"/>
        <v>#REF!</v>
      </c>
      <c r="C158" s="169" t="e">
        <f>'Exp Database'!C158</f>
        <v>#REF!</v>
      </c>
      <c r="D158" s="169">
        <f>'Exp Database'!D158</f>
        <v>2016</v>
      </c>
      <c r="E158" s="169" t="e">
        <f>'Exp Database'!E158</f>
        <v>#REF!</v>
      </c>
      <c r="F158" s="169" t="e">
        <f>'Exp Database'!F158</f>
        <v>#REF!</v>
      </c>
      <c r="G158" s="169" t="e">
        <f>IF('Exp Database'!G158="Units ( x 1)",1,IF('Exp Database'!G158="Thousands (x 1,000)",1000,IF('Exp Database'!G158="Millions (x 1,000,000)",1000000,)))</f>
        <v>#REF!</v>
      </c>
      <c r="H158" s="170" t="e">
        <f>IF('Exp Database'!H158&gt;0,'Exp Database'!H158,'Exp Database'!J158)</f>
        <v>#REF!</v>
      </c>
      <c r="I158" s="170" t="e">
        <f>'Exp Database'!H158</f>
        <v>#REF!</v>
      </c>
      <c r="J158" s="169" t="e">
        <f>'Exp Database'!I158</f>
        <v>#REF!</v>
      </c>
      <c r="K158" s="170">
        <f>'Exp Database'!J158</f>
        <v>0</v>
      </c>
      <c r="L158" s="267" t="str">
        <f>'Exp Database'!K158</f>
        <v>Not disaggregated by type of cost</v>
      </c>
      <c r="M158" s="229" t="str">
        <f>'Exp Database'!L158</f>
        <v>2.1.3</v>
      </c>
      <c r="N158" s="229" t="e">
        <f>IF(OR('Exp Database'!M158=Lists!$G$2,'Exp Database'!M158=Lists!$G$3,'Exp Database'!M158=0),0,IF($F158=Lists!$G$2,('Exp Database'!M158/'Exp with units conversion'!$H158)*'Exp with units conversion'!$G158,'Exp Database'!M158*'Exp with units conversion'!$G158))</f>
        <v>#REF!</v>
      </c>
      <c r="O158" s="229" t="e">
        <f>IF(OR('Exp Database'!N158=Lists!$G$2,'Exp Database'!N158=Lists!$G$3,'Exp Database'!N158=0),0,IF($F158=Lists!$G$2,('Exp Database'!N158/'Exp with units conversion'!$H158)*'Exp with units conversion'!$G158,'Exp Database'!N158*'Exp with units conversion'!$G158))</f>
        <v>#REF!</v>
      </c>
      <c r="P158" s="229" t="e">
        <f>IF(OR('Exp Database'!O158=Lists!$G$2,'Exp Database'!O158=Lists!$G$3,'Exp Database'!O158=0),0,IF($F158=Lists!$G$2,('Exp Database'!O158/'Exp with units conversion'!$H158)*'Exp with units conversion'!$G158,'Exp Database'!O158*'Exp with units conversion'!$G158))</f>
        <v>#REF!</v>
      </c>
      <c r="Q158" s="229" t="e">
        <f>IF(OR('Exp Database'!P158=Lists!$G$2,'Exp Database'!P158=Lists!$G$3,'Exp Database'!P158=0),0,IF($F158=Lists!$G$2,('Exp Database'!P158/'Exp with units conversion'!$H158)*'Exp with units conversion'!$G158,'Exp Database'!P158*'Exp with units conversion'!$G158))</f>
        <v>#REF!</v>
      </c>
      <c r="R158" s="229" t="e">
        <f>IF(OR('Exp Database'!Q158=Lists!$G$2,'Exp Database'!Q158=Lists!$G$3,'Exp Database'!Q158=0),0,IF($F158=Lists!$G$2,('Exp Database'!Q158/'Exp with units conversion'!$H158)*'Exp with units conversion'!$G158,'Exp Database'!Q158*'Exp with units conversion'!$G158))</f>
        <v>#REF!</v>
      </c>
      <c r="S158" s="229" t="e">
        <f>IF(OR('Exp Database'!R158=Lists!$G$2,'Exp Database'!R158=Lists!$G$3,'Exp Database'!R158=0),0,IF($F158=Lists!$G$2,('Exp Database'!R158/'Exp with units conversion'!$H158)*'Exp with units conversion'!$G158,'Exp Database'!R158*'Exp with units conversion'!$G158))</f>
        <v>#REF!</v>
      </c>
      <c r="T158" s="229" t="e">
        <f>IF(OR('Exp Database'!S158=Lists!$G$2,'Exp Database'!S158=Lists!$G$3,'Exp Database'!S158=0),0,IF($F158=Lists!$G$2,('Exp Database'!S158/'Exp with units conversion'!$H158)*'Exp with units conversion'!$G158,'Exp Database'!S158*'Exp with units conversion'!$G158))</f>
        <v>#REF!</v>
      </c>
      <c r="U158" s="229" t="e">
        <f>IF(OR('Exp Database'!T158=Lists!$G$2,'Exp Database'!T158=Lists!$G$3,'Exp Database'!T158=0),0,IF($F158=Lists!$G$2,('Exp Database'!T158/'Exp with units conversion'!$H158)*'Exp with units conversion'!$G158,'Exp Database'!T158*'Exp with units conversion'!$G158))</f>
        <v>#REF!</v>
      </c>
      <c r="V158" s="229" t="e">
        <f>IF(OR('Exp Database'!U158=Lists!$G$2,'Exp Database'!U158=Lists!$G$3,'Exp Database'!U158=0),0,IF($F158=Lists!$G$2,('Exp Database'!U158/'Exp with units conversion'!$H158)*'Exp with units conversion'!$G158,'Exp Database'!U158*'Exp with units conversion'!$G158))</f>
        <v>#REF!</v>
      </c>
      <c r="W158" s="229" t="e">
        <f>IF(OR('Exp Database'!V158=Lists!$G$2,'Exp Database'!V158=Lists!$G$3,'Exp Database'!V158=0),0,IF($F158=Lists!$G$2,('Exp Database'!V158/'Exp with units conversion'!$H158)*'Exp with units conversion'!$G158,'Exp Database'!V158*'Exp with units conversion'!$G158))</f>
        <v>#REF!</v>
      </c>
      <c r="X158" s="229" t="e">
        <f>IF(OR('Exp Database'!W158=Lists!$G$2,'Exp Database'!W158=Lists!$G$3,'Exp Database'!W158=0),0,IF($F158=Lists!$G$2,('Exp Database'!W158/'Exp with units conversion'!$H158)*'Exp with units conversion'!$G158,'Exp Database'!W158*'Exp with units conversion'!$G158))</f>
        <v>#REF!</v>
      </c>
      <c r="Y158" s="229" t="e">
        <f>IF(OR('Exp Database'!X158=Lists!$G$2,'Exp Database'!X158=Lists!$G$3,'Exp Database'!X158=0),0,IF($F158=Lists!$G$2,('Exp Database'!X158/'Exp with units conversion'!$H158)*'Exp with units conversion'!$G158,'Exp Database'!X158*'Exp with units conversion'!$G158))</f>
        <v>#REF!</v>
      </c>
      <c r="Z158" s="229" t="e">
        <f>IF(OR('Exp Database'!Y158=Lists!$G$2,'Exp Database'!Y158=Lists!$G$3,'Exp Database'!Y158=0),0,IF($F158=Lists!$G$2,('Exp Database'!Y158/'Exp with units conversion'!$H158)*'Exp with units conversion'!$G158,'Exp Database'!Y158*'Exp with units conversion'!$G158))</f>
        <v>#REF!</v>
      </c>
      <c r="AA158" s="229" t="e">
        <f>IF(OR('Exp Database'!Z158=Lists!$G$2,'Exp Database'!Z158=Lists!$G$3,'Exp Database'!Z158=0),0,IF($F158=Lists!$G$2,('Exp Database'!Z158/'Exp with units conversion'!$H158)*'Exp with units conversion'!$G158,'Exp Database'!Z158*'Exp with units conversion'!$G158))</f>
        <v>#REF!</v>
      </c>
      <c r="AB158" s="229" t="e">
        <f>IF(OR('Exp Database'!AA158=Lists!$G$2,'Exp Database'!AA158=Lists!$G$3,'Exp Database'!AA158=0),0,IF($F158=Lists!$G$2,('Exp Database'!AA158/'Exp with units conversion'!$H158)*'Exp with units conversion'!$G158,'Exp Database'!AA158*'Exp with units conversion'!$G158))</f>
        <v>#REF!</v>
      </c>
      <c r="AC158" s="229" t="e">
        <f>IF(OR('Exp Database'!AB158=Lists!$G$2,'Exp Database'!AB158=Lists!$G$3,'Exp Database'!AB158=0),0,IF($F158=Lists!$G$2,('Exp Database'!AB158/'Exp with units conversion'!$H158)*'Exp with units conversion'!$G158,'Exp Database'!AB158*'Exp with units conversion'!$G158))</f>
        <v>#REF!</v>
      </c>
      <c r="AD158" s="229" t="e">
        <f>IF(OR('Exp Database'!AC158=Lists!$G$2,'Exp Database'!AC158=Lists!$G$3,'Exp Database'!AC158=0),0,IF($F158=Lists!$G$2,('Exp Database'!AC158/'Exp with units conversion'!$H158)*'Exp with units conversion'!$G158,'Exp Database'!AC158*'Exp with units conversion'!$G158))</f>
        <v>#REF!</v>
      </c>
      <c r="AE158" s="229" t="e">
        <f>IF(OR('Exp Database'!AD158=Lists!$G$2,'Exp Database'!AD158=Lists!$G$3,'Exp Database'!AD158=0),0,IF($F158=Lists!$G$2,('Exp Database'!AD158/'Exp with units conversion'!$H158)*'Exp with units conversion'!$G158,'Exp Database'!AD158*'Exp with units conversion'!$G158))</f>
        <v>#REF!</v>
      </c>
      <c r="AG158" t="e">
        <f t="shared" si="11"/>
        <v>#REF!</v>
      </c>
      <c r="AH158" s="229" t="e">
        <f t="shared" si="12"/>
        <v>#REF!</v>
      </c>
      <c r="AI158" s="229" t="e">
        <f t="shared" si="13"/>
        <v>#REF!</v>
      </c>
      <c r="AJ158" s="229" t="e">
        <f t="shared" si="14"/>
        <v>#REF!</v>
      </c>
    </row>
    <row r="159" spans="2:36" ht="45.75" thickBot="1" x14ac:dyDescent="0.3">
      <c r="B159" t="e">
        <f t="shared" si="10"/>
        <v>#REF!</v>
      </c>
      <c r="C159" s="169" t="e">
        <f>'Exp Database'!C159</f>
        <v>#REF!</v>
      </c>
      <c r="D159" s="169">
        <f>'Exp Database'!D159</f>
        <v>2016</v>
      </c>
      <c r="E159" s="169" t="e">
        <f>'Exp Database'!E159</f>
        <v>#REF!</v>
      </c>
      <c r="F159" s="169" t="e">
        <f>'Exp Database'!F159</f>
        <v>#REF!</v>
      </c>
      <c r="G159" s="169" t="e">
        <f>IF('Exp Database'!G159="Units ( x 1)",1,IF('Exp Database'!G159="Thousands (x 1,000)",1000,IF('Exp Database'!G159="Millions (x 1,000,000)",1000000,)))</f>
        <v>#REF!</v>
      </c>
      <c r="H159" s="170" t="e">
        <f>IF('Exp Database'!H159&gt;0,'Exp Database'!H159,'Exp Database'!J159)</f>
        <v>#REF!</v>
      </c>
      <c r="I159" s="170" t="e">
        <f>'Exp Database'!H159</f>
        <v>#REF!</v>
      </c>
      <c r="J159" s="169" t="e">
        <f>'Exp Database'!I159</f>
        <v>#REF!</v>
      </c>
      <c r="K159" s="170">
        <f>'Exp Database'!J159</f>
        <v>0</v>
      </c>
      <c r="L159" s="267" t="str">
        <f>'Exp Database'!K159</f>
        <v>Early infant diagnosis, including:</v>
      </c>
      <c r="M159" s="229">
        <f>'Exp Database'!L159</f>
        <v>2.2000000000000002</v>
      </c>
      <c r="N159" s="229" t="e">
        <f>IF(OR('Exp Database'!M159=Lists!$G$2,'Exp Database'!M159=Lists!$G$3,'Exp Database'!M159=0),0,IF($F159=Lists!$G$2,('Exp Database'!M159/'Exp with units conversion'!$H159)*'Exp with units conversion'!$G159,'Exp Database'!M159*'Exp with units conversion'!$G159))</f>
        <v>#REF!</v>
      </c>
      <c r="O159" s="229" t="e">
        <f>IF(OR('Exp Database'!N159=Lists!$G$2,'Exp Database'!N159=Lists!$G$3,'Exp Database'!N159=0),0,IF($F159=Lists!$G$2,('Exp Database'!N159/'Exp with units conversion'!$H159)*'Exp with units conversion'!$G159,'Exp Database'!N159*'Exp with units conversion'!$G159))</f>
        <v>#REF!</v>
      </c>
      <c r="P159" s="229" t="e">
        <f>IF(OR('Exp Database'!O159=Lists!$G$2,'Exp Database'!O159=Lists!$G$3,'Exp Database'!O159=0),0,IF($F159=Lists!$G$2,('Exp Database'!O159/'Exp with units conversion'!$H159)*'Exp with units conversion'!$G159,'Exp Database'!O159*'Exp with units conversion'!$G159))</f>
        <v>#REF!</v>
      </c>
      <c r="Q159" s="229" t="e">
        <f>IF(OR('Exp Database'!P159=Lists!$G$2,'Exp Database'!P159=Lists!$G$3,'Exp Database'!P159=0),0,IF($F159=Lists!$G$2,('Exp Database'!P159/'Exp with units conversion'!$H159)*'Exp with units conversion'!$G159,'Exp Database'!P159*'Exp with units conversion'!$G159))</f>
        <v>#REF!</v>
      </c>
      <c r="R159" s="229" t="e">
        <f>IF(OR('Exp Database'!Q159=Lists!$G$2,'Exp Database'!Q159=Lists!$G$3,'Exp Database'!Q159=0),0,IF($F159=Lists!$G$2,('Exp Database'!Q159/'Exp with units conversion'!$H159)*'Exp with units conversion'!$G159,'Exp Database'!Q159*'Exp with units conversion'!$G159))</f>
        <v>#REF!</v>
      </c>
      <c r="S159" s="229" t="e">
        <f>IF(OR('Exp Database'!R159=Lists!$G$2,'Exp Database'!R159=Lists!$G$3,'Exp Database'!R159=0),0,IF($F159=Lists!$G$2,('Exp Database'!R159/'Exp with units conversion'!$H159)*'Exp with units conversion'!$G159,'Exp Database'!R159*'Exp with units conversion'!$G159))</f>
        <v>#REF!</v>
      </c>
      <c r="T159" s="229" t="e">
        <f>IF(OR('Exp Database'!S159=Lists!$G$2,'Exp Database'!S159=Lists!$G$3,'Exp Database'!S159=0),0,IF($F159=Lists!$G$2,('Exp Database'!S159/'Exp with units conversion'!$H159)*'Exp with units conversion'!$G159,'Exp Database'!S159*'Exp with units conversion'!$G159))</f>
        <v>#REF!</v>
      </c>
      <c r="U159" s="229" t="e">
        <f>IF(OR('Exp Database'!T159=Lists!$G$2,'Exp Database'!T159=Lists!$G$3,'Exp Database'!T159=0),0,IF($F159=Lists!$G$2,('Exp Database'!T159/'Exp with units conversion'!$H159)*'Exp with units conversion'!$G159,'Exp Database'!T159*'Exp with units conversion'!$G159))</f>
        <v>#REF!</v>
      </c>
      <c r="V159" s="229" t="e">
        <f>IF(OR('Exp Database'!U159=Lists!$G$2,'Exp Database'!U159=Lists!$G$3,'Exp Database'!U159=0),0,IF($F159=Lists!$G$2,('Exp Database'!U159/'Exp with units conversion'!$H159)*'Exp with units conversion'!$G159,'Exp Database'!U159*'Exp with units conversion'!$G159))</f>
        <v>#REF!</v>
      </c>
      <c r="W159" s="229" t="e">
        <f>IF(OR('Exp Database'!V159=Lists!$G$2,'Exp Database'!V159=Lists!$G$3,'Exp Database'!V159=0),0,IF($F159=Lists!$G$2,('Exp Database'!V159/'Exp with units conversion'!$H159)*'Exp with units conversion'!$G159,'Exp Database'!V159*'Exp with units conversion'!$G159))</f>
        <v>#REF!</v>
      </c>
      <c r="X159" s="229" t="e">
        <f>IF(OR('Exp Database'!W159=Lists!$G$2,'Exp Database'!W159=Lists!$G$3,'Exp Database'!W159=0),0,IF($F159=Lists!$G$2,('Exp Database'!W159/'Exp with units conversion'!$H159)*'Exp with units conversion'!$G159,'Exp Database'!W159*'Exp with units conversion'!$G159))</f>
        <v>#REF!</v>
      </c>
      <c r="Y159" s="229" t="e">
        <f>IF(OR('Exp Database'!X159=Lists!$G$2,'Exp Database'!X159=Lists!$G$3,'Exp Database'!X159=0),0,IF($F159=Lists!$G$2,('Exp Database'!X159/'Exp with units conversion'!$H159)*'Exp with units conversion'!$G159,'Exp Database'!X159*'Exp with units conversion'!$G159))</f>
        <v>#REF!</v>
      </c>
      <c r="Z159" s="229" t="e">
        <f>IF(OR('Exp Database'!Y159=Lists!$G$2,'Exp Database'!Y159=Lists!$G$3,'Exp Database'!Y159=0),0,IF($F159=Lists!$G$2,('Exp Database'!Y159/'Exp with units conversion'!$H159)*'Exp with units conversion'!$G159,'Exp Database'!Y159*'Exp with units conversion'!$G159))</f>
        <v>#REF!</v>
      </c>
      <c r="AA159" s="229" t="e">
        <f>IF(OR('Exp Database'!Z159=Lists!$G$2,'Exp Database'!Z159=Lists!$G$3,'Exp Database'!Z159=0),0,IF($F159=Lists!$G$2,('Exp Database'!Z159/'Exp with units conversion'!$H159)*'Exp with units conversion'!$G159,'Exp Database'!Z159*'Exp with units conversion'!$G159))</f>
        <v>#REF!</v>
      </c>
      <c r="AB159" s="229" t="e">
        <f>IF(OR('Exp Database'!AA159=Lists!$G$2,'Exp Database'!AA159=Lists!$G$3,'Exp Database'!AA159=0),0,IF($F159=Lists!$G$2,('Exp Database'!AA159/'Exp with units conversion'!$H159)*'Exp with units conversion'!$G159,'Exp Database'!AA159*'Exp with units conversion'!$G159))</f>
        <v>#REF!</v>
      </c>
      <c r="AC159" s="229" t="e">
        <f>IF(OR('Exp Database'!AB159=Lists!$G$2,'Exp Database'!AB159=Lists!$G$3,'Exp Database'!AB159=0),0,IF($F159=Lists!$G$2,('Exp Database'!AB159/'Exp with units conversion'!$H159)*'Exp with units conversion'!$G159,'Exp Database'!AB159*'Exp with units conversion'!$G159))</f>
        <v>#REF!</v>
      </c>
      <c r="AD159" s="229" t="e">
        <f>IF(OR('Exp Database'!AC159=Lists!$G$2,'Exp Database'!AC159=Lists!$G$3,'Exp Database'!AC159=0),0,IF($F159=Lists!$G$2,('Exp Database'!AC159/'Exp with units conversion'!$H159)*'Exp with units conversion'!$G159,'Exp Database'!AC159*'Exp with units conversion'!$G159))</f>
        <v>#REF!</v>
      </c>
      <c r="AE159" s="229" t="e">
        <f>IF(OR('Exp Database'!AD159=Lists!$G$2,'Exp Database'!AD159=Lists!$G$3,'Exp Database'!AD159=0),0,IF($F159=Lists!$G$2,('Exp Database'!AD159/'Exp with units conversion'!$H159)*'Exp with units conversion'!$G159,'Exp Database'!AD159*'Exp with units conversion'!$G159))</f>
        <v>#REF!</v>
      </c>
      <c r="AG159" t="e">
        <f t="shared" si="11"/>
        <v>#REF!</v>
      </c>
      <c r="AH159" s="229" t="e">
        <f t="shared" si="12"/>
        <v>#REF!</v>
      </c>
      <c r="AI159" s="229" t="e">
        <f t="shared" si="13"/>
        <v>#REF!</v>
      </c>
      <c r="AJ159" s="229" t="e">
        <f t="shared" si="14"/>
        <v>#REF!</v>
      </c>
    </row>
    <row r="160" spans="2:36" ht="30.75" thickBot="1" x14ac:dyDescent="0.3">
      <c r="B160" t="e">
        <f t="shared" si="10"/>
        <v>#REF!</v>
      </c>
      <c r="C160" s="169" t="e">
        <f>'Exp Database'!C160</f>
        <v>#REF!</v>
      </c>
      <c r="D160" s="169">
        <f>'Exp Database'!D160</f>
        <v>2016</v>
      </c>
      <c r="E160" s="169" t="e">
        <f>'Exp Database'!E160</f>
        <v>#REF!</v>
      </c>
      <c r="F160" s="169" t="e">
        <f>'Exp Database'!F160</f>
        <v>#REF!</v>
      </c>
      <c r="G160" s="169" t="e">
        <f>IF('Exp Database'!G160="Units ( x 1)",1,IF('Exp Database'!G160="Thousands (x 1,000)",1000,IF('Exp Database'!G160="Millions (x 1,000,000)",1000000,)))</f>
        <v>#REF!</v>
      </c>
      <c r="H160" s="170" t="e">
        <f>IF('Exp Database'!H160&gt;0,'Exp Database'!H160,'Exp Database'!J160)</f>
        <v>#REF!</v>
      </c>
      <c r="I160" s="170" t="e">
        <f>'Exp Database'!H160</f>
        <v>#REF!</v>
      </c>
      <c r="J160" s="169" t="e">
        <f>'Exp Database'!I160</f>
        <v>#REF!</v>
      </c>
      <c r="K160" s="170">
        <f>'Exp Database'!J160</f>
        <v>0</v>
      </c>
      <c r="L160" s="267" t="str">
        <f>'Exp Database'!K160</f>
        <v>HIV tests (commodities)</v>
      </c>
      <c r="M160" s="229" t="str">
        <f>'Exp Database'!L160</f>
        <v>2.2.1</v>
      </c>
      <c r="N160" s="229" t="e">
        <f>IF(OR('Exp Database'!M160=Lists!$G$2,'Exp Database'!M160=Lists!$G$3,'Exp Database'!M160=0),0,IF($F160=Lists!$G$2,('Exp Database'!M160/'Exp with units conversion'!$H160)*'Exp with units conversion'!$G160,'Exp Database'!M160*'Exp with units conversion'!$G160))</f>
        <v>#REF!</v>
      </c>
      <c r="O160" s="229" t="e">
        <f>IF(OR('Exp Database'!N160=Lists!$G$2,'Exp Database'!N160=Lists!$G$3,'Exp Database'!N160=0),0,IF($F160=Lists!$G$2,('Exp Database'!N160/'Exp with units conversion'!$H160)*'Exp with units conversion'!$G160,'Exp Database'!N160*'Exp with units conversion'!$G160))</f>
        <v>#REF!</v>
      </c>
      <c r="P160" s="229" t="e">
        <f>IF(OR('Exp Database'!O160=Lists!$G$2,'Exp Database'!O160=Lists!$G$3,'Exp Database'!O160=0),0,IF($F160=Lists!$G$2,('Exp Database'!O160/'Exp with units conversion'!$H160)*'Exp with units conversion'!$G160,'Exp Database'!O160*'Exp with units conversion'!$G160))</f>
        <v>#REF!</v>
      </c>
      <c r="Q160" s="229" t="e">
        <f>IF(OR('Exp Database'!P160=Lists!$G$2,'Exp Database'!P160=Lists!$G$3,'Exp Database'!P160=0),0,IF($F160=Lists!$G$2,('Exp Database'!P160/'Exp with units conversion'!$H160)*'Exp with units conversion'!$G160,'Exp Database'!P160*'Exp with units conversion'!$G160))</f>
        <v>#REF!</v>
      </c>
      <c r="R160" s="229" t="e">
        <f>IF(OR('Exp Database'!Q160=Lists!$G$2,'Exp Database'!Q160=Lists!$G$3,'Exp Database'!Q160=0),0,IF($F160=Lists!$G$2,('Exp Database'!Q160/'Exp with units conversion'!$H160)*'Exp with units conversion'!$G160,'Exp Database'!Q160*'Exp with units conversion'!$G160))</f>
        <v>#REF!</v>
      </c>
      <c r="S160" s="229" t="e">
        <f>IF(OR('Exp Database'!R160=Lists!$G$2,'Exp Database'!R160=Lists!$G$3,'Exp Database'!R160=0),0,IF($F160=Lists!$G$2,('Exp Database'!R160/'Exp with units conversion'!$H160)*'Exp with units conversion'!$G160,'Exp Database'!R160*'Exp with units conversion'!$G160))</f>
        <v>#REF!</v>
      </c>
      <c r="T160" s="229" t="e">
        <f>IF(OR('Exp Database'!S160=Lists!$G$2,'Exp Database'!S160=Lists!$G$3,'Exp Database'!S160=0),0,IF($F160=Lists!$G$2,('Exp Database'!S160/'Exp with units conversion'!$H160)*'Exp with units conversion'!$G160,'Exp Database'!S160*'Exp with units conversion'!$G160))</f>
        <v>#REF!</v>
      </c>
      <c r="U160" s="229" t="e">
        <f>IF(OR('Exp Database'!T160=Lists!$G$2,'Exp Database'!T160=Lists!$G$3,'Exp Database'!T160=0),0,IF($F160=Lists!$G$2,('Exp Database'!T160/'Exp with units conversion'!$H160)*'Exp with units conversion'!$G160,'Exp Database'!T160*'Exp with units conversion'!$G160))</f>
        <v>#REF!</v>
      </c>
      <c r="V160" s="229" t="e">
        <f>IF(OR('Exp Database'!U160=Lists!$G$2,'Exp Database'!U160=Lists!$G$3,'Exp Database'!U160=0),0,IF($F160=Lists!$G$2,('Exp Database'!U160/'Exp with units conversion'!$H160)*'Exp with units conversion'!$G160,'Exp Database'!U160*'Exp with units conversion'!$G160))</f>
        <v>#REF!</v>
      </c>
      <c r="W160" s="229" t="e">
        <f>IF(OR('Exp Database'!V160=Lists!$G$2,'Exp Database'!V160=Lists!$G$3,'Exp Database'!V160=0),0,IF($F160=Lists!$G$2,('Exp Database'!V160/'Exp with units conversion'!$H160)*'Exp with units conversion'!$G160,'Exp Database'!V160*'Exp with units conversion'!$G160))</f>
        <v>#REF!</v>
      </c>
      <c r="X160" s="229" t="e">
        <f>IF(OR('Exp Database'!W160=Lists!$G$2,'Exp Database'!W160=Lists!$G$3,'Exp Database'!W160=0),0,IF($F160=Lists!$G$2,('Exp Database'!W160/'Exp with units conversion'!$H160)*'Exp with units conversion'!$G160,'Exp Database'!W160*'Exp with units conversion'!$G160))</f>
        <v>#REF!</v>
      </c>
      <c r="Y160" s="229" t="e">
        <f>IF(OR('Exp Database'!X160=Lists!$G$2,'Exp Database'!X160=Lists!$G$3,'Exp Database'!X160=0),0,IF($F160=Lists!$G$2,('Exp Database'!X160/'Exp with units conversion'!$H160)*'Exp with units conversion'!$G160,'Exp Database'!X160*'Exp with units conversion'!$G160))</f>
        <v>#REF!</v>
      </c>
      <c r="Z160" s="229" t="e">
        <f>IF(OR('Exp Database'!Y160=Lists!$G$2,'Exp Database'!Y160=Lists!$G$3,'Exp Database'!Y160=0),0,IF($F160=Lists!$G$2,('Exp Database'!Y160/'Exp with units conversion'!$H160)*'Exp with units conversion'!$G160,'Exp Database'!Y160*'Exp with units conversion'!$G160))</f>
        <v>#REF!</v>
      </c>
      <c r="AA160" s="229" t="e">
        <f>IF(OR('Exp Database'!Z160=Lists!$G$2,'Exp Database'!Z160=Lists!$G$3,'Exp Database'!Z160=0),0,IF($F160=Lists!$G$2,('Exp Database'!Z160/'Exp with units conversion'!$H160)*'Exp with units conversion'!$G160,'Exp Database'!Z160*'Exp with units conversion'!$G160))</f>
        <v>#REF!</v>
      </c>
      <c r="AB160" s="229" t="e">
        <f>IF(OR('Exp Database'!AA160=Lists!$G$2,'Exp Database'!AA160=Lists!$G$3,'Exp Database'!AA160=0),0,IF($F160=Lists!$G$2,('Exp Database'!AA160/'Exp with units conversion'!$H160)*'Exp with units conversion'!$G160,'Exp Database'!AA160*'Exp with units conversion'!$G160))</f>
        <v>#REF!</v>
      </c>
      <c r="AC160" s="229" t="e">
        <f>IF(OR('Exp Database'!AB160=Lists!$G$2,'Exp Database'!AB160=Lists!$G$3,'Exp Database'!AB160=0),0,IF($F160=Lists!$G$2,('Exp Database'!AB160/'Exp with units conversion'!$H160)*'Exp with units conversion'!$G160,'Exp Database'!AB160*'Exp with units conversion'!$G160))</f>
        <v>#REF!</v>
      </c>
      <c r="AD160" s="229" t="e">
        <f>IF(OR('Exp Database'!AC160=Lists!$G$2,'Exp Database'!AC160=Lists!$G$3,'Exp Database'!AC160=0),0,IF($F160=Lists!$G$2,('Exp Database'!AC160/'Exp with units conversion'!$H160)*'Exp with units conversion'!$G160,'Exp Database'!AC160*'Exp with units conversion'!$G160))</f>
        <v>#REF!</v>
      </c>
      <c r="AE160" s="229" t="e">
        <f>IF(OR('Exp Database'!AD160=Lists!$G$2,'Exp Database'!AD160=Lists!$G$3,'Exp Database'!AD160=0),0,IF($F160=Lists!$G$2,('Exp Database'!AD160/'Exp with units conversion'!$H160)*'Exp with units conversion'!$G160,'Exp Database'!AD160*'Exp with units conversion'!$G160))</f>
        <v>#REF!</v>
      </c>
      <c r="AG160" t="e">
        <f t="shared" si="11"/>
        <v>#REF!</v>
      </c>
      <c r="AH160" s="229" t="e">
        <f t="shared" si="12"/>
        <v>#REF!</v>
      </c>
      <c r="AI160" s="229" t="e">
        <f t="shared" si="13"/>
        <v>#REF!</v>
      </c>
      <c r="AJ160" s="229" t="e">
        <f t="shared" si="14"/>
        <v>#REF!</v>
      </c>
    </row>
    <row r="161" spans="2:36" ht="30.75" thickBot="1" x14ac:dyDescent="0.3">
      <c r="B161" t="e">
        <f t="shared" si="10"/>
        <v>#REF!</v>
      </c>
      <c r="C161" s="169" t="e">
        <f>'Exp Database'!C161</f>
        <v>#REF!</v>
      </c>
      <c r="D161" s="169">
        <f>'Exp Database'!D161</f>
        <v>2016</v>
      </c>
      <c r="E161" s="169" t="e">
        <f>'Exp Database'!E161</f>
        <v>#REF!</v>
      </c>
      <c r="F161" s="169" t="e">
        <f>'Exp Database'!F161</f>
        <v>#REF!</v>
      </c>
      <c r="G161" s="169" t="e">
        <f>IF('Exp Database'!G161="Units ( x 1)",1,IF('Exp Database'!G161="Thousands (x 1,000)",1000,IF('Exp Database'!G161="Millions (x 1,000,000)",1000000,)))</f>
        <v>#REF!</v>
      </c>
      <c r="H161" s="170" t="e">
        <f>IF('Exp Database'!H161&gt;0,'Exp Database'!H161,'Exp Database'!J161)</f>
        <v>#REF!</v>
      </c>
      <c r="I161" s="170" t="e">
        <f>'Exp Database'!H161</f>
        <v>#REF!</v>
      </c>
      <c r="J161" s="169" t="e">
        <f>'Exp Database'!I161</f>
        <v>#REF!</v>
      </c>
      <c r="K161" s="170">
        <f>'Exp Database'!J161</f>
        <v>0</v>
      </c>
      <c r="L161" s="267" t="str">
        <f>'Exp Database'!K161</f>
        <v>Other direct and indirect costs</v>
      </c>
      <c r="M161" s="229" t="str">
        <f>'Exp Database'!L161</f>
        <v>2.2.2</v>
      </c>
      <c r="N161" s="229" t="e">
        <f>IF(OR('Exp Database'!M161=Lists!$G$2,'Exp Database'!M161=Lists!$G$3,'Exp Database'!M161=0),0,IF($F161=Lists!$G$2,('Exp Database'!M161/'Exp with units conversion'!$H161)*'Exp with units conversion'!$G161,'Exp Database'!M161*'Exp with units conversion'!$G161))</f>
        <v>#REF!</v>
      </c>
      <c r="O161" s="229" t="e">
        <f>IF(OR('Exp Database'!N161=Lists!$G$2,'Exp Database'!N161=Lists!$G$3,'Exp Database'!N161=0),0,IF($F161=Lists!$G$2,('Exp Database'!N161/'Exp with units conversion'!$H161)*'Exp with units conversion'!$G161,'Exp Database'!N161*'Exp with units conversion'!$G161))</f>
        <v>#REF!</v>
      </c>
      <c r="P161" s="229" t="e">
        <f>IF(OR('Exp Database'!O161=Lists!$G$2,'Exp Database'!O161=Lists!$G$3,'Exp Database'!O161=0),0,IF($F161=Lists!$G$2,('Exp Database'!O161/'Exp with units conversion'!$H161)*'Exp with units conversion'!$G161,'Exp Database'!O161*'Exp with units conversion'!$G161))</f>
        <v>#REF!</v>
      </c>
      <c r="Q161" s="229" t="e">
        <f>IF(OR('Exp Database'!P161=Lists!$G$2,'Exp Database'!P161=Lists!$G$3,'Exp Database'!P161=0),0,IF($F161=Lists!$G$2,('Exp Database'!P161/'Exp with units conversion'!$H161)*'Exp with units conversion'!$G161,'Exp Database'!P161*'Exp with units conversion'!$G161))</f>
        <v>#REF!</v>
      </c>
      <c r="R161" s="229" t="e">
        <f>IF(OR('Exp Database'!Q161=Lists!$G$2,'Exp Database'!Q161=Lists!$G$3,'Exp Database'!Q161=0),0,IF($F161=Lists!$G$2,('Exp Database'!Q161/'Exp with units conversion'!$H161)*'Exp with units conversion'!$G161,'Exp Database'!Q161*'Exp with units conversion'!$G161))</f>
        <v>#REF!</v>
      </c>
      <c r="S161" s="229" t="e">
        <f>IF(OR('Exp Database'!R161=Lists!$G$2,'Exp Database'!R161=Lists!$G$3,'Exp Database'!R161=0),0,IF($F161=Lists!$G$2,('Exp Database'!R161/'Exp with units conversion'!$H161)*'Exp with units conversion'!$G161,'Exp Database'!R161*'Exp with units conversion'!$G161))</f>
        <v>#REF!</v>
      </c>
      <c r="T161" s="229" t="e">
        <f>IF(OR('Exp Database'!S161=Lists!$G$2,'Exp Database'!S161=Lists!$G$3,'Exp Database'!S161=0),0,IF($F161=Lists!$G$2,('Exp Database'!S161/'Exp with units conversion'!$H161)*'Exp with units conversion'!$G161,'Exp Database'!S161*'Exp with units conversion'!$G161))</f>
        <v>#REF!</v>
      </c>
      <c r="U161" s="229" t="e">
        <f>IF(OR('Exp Database'!T161=Lists!$G$2,'Exp Database'!T161=Lists!$G$3,'Exp Database'!T161=0),0,IF($F161=Lists!$G$2,('Exp Database'!T161/'Exp with units conversion'!$H161)*'Exp with units conversion'!$G161,'Exp Database'!T161*'Exp with units conversion'!$G161))</f>
        <v>#REF!</v>
      </c>
      <c r="V161" s="229" t="e">
        <f>IF(OR('Exp Database'!U161=Lists!$G$2,'Exp Database'!U161=Lists!$G$3,'Exp Database'!U161=0),0,IF($F161=Lists!$G$2,('Exp Database'!U161/'Exp with units conversion'!$H161)*'Exp with units conversion'!$G161,'Exp Database'!U161*'Exp with units conversion'!$G161))</f>
        <v>#REF!</v>
      </c>
      <c r="W161" s="229" t="e">
        <f>IF(OR('Exp Database'!V161=Lists!$G$2,'Exp Database'!V161=Lists!$G$3,'Exp Database'!V161=0),0,IF($F161=Lists!$G$2,('Exp Database'!V161/'Exp with units conversion'!$H161)*'Exp with units conversion'!$G161,'Exp Database'!V161*'Exp with units conversion'!$G161))</f>
        <v>#REF!</v>
      </c>
      <c r="X161" s="229" t="e">
        <f>IF(OR('Exp Database'!W161=Lists!$G$2,'Exp Database'!W161=Lists!$G$3,'Exp Database'!W161=0),0,IF($F161=Lists!$G$2,('Exp Database'!W161/'Exp with units conversion'!$H161)*'Exp with units conversion'!$G161,'Exp Database'!W161*'Exp with units conversion'!$G161))</f>
        <v>#REF!</v>
      </c>
      <c r="Y161" s="229" t="e">
        <f>IF(OR('Exp Database'!X161=Lists!$G$2,'Exp Database'!X161=Lists!$G$3,'Exp Database'!X161=0),0,IF($F161=Lists!$G$2,('Exp Database'!X161/'Exp with units conversion'!$H161)*'Exp with units conversion'!$G161,'Exp Database'!X161*'Exp with units conversion'!$G161))</f>
        <v>#REF!</v>
      </c>
      <c r="Z161" s="229" t="e">
        <f>IF(OR('Exp Database'!Y161=Lists!$G$2,'Exp Database'!Y161=Lists!$G$3,'Exp Database'!Y161=0),0,IF($F161=Lists!$G$2,('Exp Database'!Y161/'Exp with units conversion'!$H161)*'Exp with units conversion'!$G161,'Exp Database'!Y161*'Exp with units conversion'!$G161))</f>
        <v>#REF!</v>
      </c>
      <c r="AA161" s="229" t="e">
        <f>IF(OR('Exp Database'!Z161=Lists!$G$2,'Exp Database'!Z161=Lists!$G$3,'Exp Database'!Z161=0),0,IF($F161=Lists!$G$2,('Exp Database'!Z161/'Exp with units conversion'!$H161)*'Exp with units conversion'!$G161,'Exp Database'!Z161*'Exp with units conversion'!$G161))</f>
        <v>#REF!</v>
      </c>
      <c r="AB161" s="229" t="e">
        <f>IF(OR('Exp Database'!AA161=Lists!$G$2,'Exp Database'!AA161=Lists!$G$3,'Exp Database'!AA161=0),0,IF($F161=Lists!$G$2,('Exp Database'!AA161/'Exp with units conversion'!$H161)*'Exp with units conversion'!$G161,'Exp Database'!AA161*'Exp with units conversion'!$G161))</f>
        <v>#REF!</v>
      </c>
      <c r="AC161" s="229" t="e">
        <f>IF(OR('Exp Database'!AB161=Lists!$G$2,'Exp Database'!AB161=Lists!$G$3,'Exp Database'!AB161=0),0,IF($F161=Lists!$G$2,('Exp Database'!AB161/'Exp with units conversion'!$H161)*'Exp with units conversion'!$G161,'Exp Database'!AB161*'Exp with units conversion'!$G161))</f>
        <v>#REF!</v>
      </c>
      <c r="AD161" s="229" t="e">
        <f>IF(OR('Exp Database'!AC161=Lists!$G$2,'Exp Database'!AC161=Lists!$G$3,'Exp Database'!AC161=0),0,IF($F161=Lists!$G$2,('Exp Database'!AC161/'Exp with units conversion'!$H161)*'Exp with units conversion'!$G161,'Exp Database'!AC161*'Exp with units conversion'!$G161))</f>
        <v>#REF!</v>
      </c>
      <c r="AE161" s="229" t="e">
        <f>IF(OR('Exp Database'!AD161=Lists!$G$2,'Exp Database'!AD161=Lists!$G$3,'Exp Database'!AD161=0),0,IF($F161=Lists!$G$2,('Exp Database'!AD161/'Exp with units conversion'!$H161)*'Exp with units conversion'!$G161,'Exp Database'!AD161*'Exp with units conversion'!$G161))</f>
        <v>#REF!</v>
      </c>
      <c r="AG161" t="e">
        <f t="shared" si="11"/>
        <v>#REF!</v>
      </c>
      <c r="AH161" s="229" t="e">
        <f t="shared" si="12"/>
        <v>#REF!</v>
      </c>
      <c r="AI161" s="229" t="e">
        <f t="shared" si="13"/>
        <v>#REF!</v>
      </c>
      <c r="AJ161" s="229" t="e">
        <f t="shared" si="14"/>
        <v>#REF!</v>
      </c>
    </row>
    <row r="162" spans="2:36" ht="30.75" thickBot="1" x14ac:dyDescent="0.3">
      <c r="B162" t="e">
        <f t="shared" si="10"/>
        <v>#REF!</v>
      </c>
      <c r="C162" s="169" t="e">
        <f>'Exp Database'!C162</f>
        <v>#REF!</v>
      </c>
      <c r="D162" s="169">
        <f>'Exp Database'!D162</f>
        <v>2016</v>
      </c>
      <c r="E162" s="169" t="e">
        <f>'Exp Database'!E162</f>
        <v>#REF!</v>
      </c>
      <c r="F162" s="169" t="e">
        <f>'Exp Database'!F162</f>
        <v>#REF!</v>
      </c>
      <c r="G162" s="169" t="e">
        <f>IF('Exp Database'!G162="Units ( x 1)",1,IF('Exp Database'!G162="Thousands (x 1,000)",1000,IF('Exp Database'!G162="Millions (x 1,000,000)",1000000,)))</f>
        <v>#REF!</v>
      </c>
      <c r="H162" s="170" t="e">
        <f>IF('Exp Database'!H162&gt;0,'Exp Database'!H162,'Exp Database'!J162)</f>
        <v>#REF!</v>
      </c>
      <c r="I162" s="170" t="e">
        <f>'Exp Database'!H162</f>
        <v>#REF!</v>
      </c>
      <c r="J162" s="169" t="e">
        <f>'Exp Database'!I162</f>
        <v>#REF!</v>
      </c>
      <c r="K162" s="170">
        <f>'Exp Database'!J162</f>
        <v>0</v>
      </c>
      <c r="L162" s="267" t="str">
        <f>'Exp Database'!K162</f>
        <v>Not disaggregated by type of cost</v>
      </c>
      <c r="M162" s="229" t="str">
        <f>'Exp Database'!L162</f>
        <v>2.2.3</v>
      </c>
      <c r="N162" s="229" t="e">
        <f>IF(OR('Exp Database'!M162=Lists!$G$2,'Exp Database'!M162=Lists!$G$3,'Exp Database'!M162=0),0,IF($F162=Lists!$G$2,('Exp Database'!M162/'Exp with units conversion'!$H162)*'Exp with units conversion'!$G162,'Exp Database'!M162*'Exp with units conversion'!$G162))</f>
        <v>#REF!</v>
      </c>
      <c r="O162" s="229" t="e">
        <f>IF(OR('Exp Database'!N162=Lists!$G$2,'Exp Database'!N162=Lists!$G$3,'Exp Database'!N162=0),0,IF($F162=Lists!$G$2,('Exp Database'!N162/'Exp with units conversion'!$H162)*'Exp with units conversion'!$G162,'Exp Database'!N162*'Exp with units conversion'!$G162))</f>
        <v>#REF!</v>
      </c>
      <c r="P162" s="229" t="e">
        <f>IF(OR('Exp Database'!O162=Lists!$G$2,'Exp Database'!O162=Lists!$G$3,'Exp Database'!O162=0),0,IF($F162=Lists!$G$2,('Exp Database'!O162/'Exp with units conversion'!$H162)*'Exp with units conversion'!$G162,'Exp Database'!O162*'Exp with units conversion'!$G162))</f>
        <v>#REF!</v>
      </c>
      <c r="Q162" s="229" t="e">
        <f>IF(OR('Exp Database'!P162=Lists!$G$2,'Exp Database'!P162=Lists!$G$3,'Exp Database'!P162=0),0,IF($F162=Lists!$G$2,('Exp Database'!P162/'Exp with units conversion'!$H162)*'Exp with units conversion'!$G162,'Exp Database'!P162*'Exp with units conversion'!$G162))</f>
        <v>#REF!</v>
      </c>
      <c r="R162" s="229" t="e">
        <f>IF(OR('Exp Database'!Q162=Lists!$G$2,'Exp Database'!Q162=Lists!$G$3,'Exp Database'!Q162=0),0,IF($F162=Lists!$G$2,('Exp Database'!Q162/'Exp with units conversion'!$H162)*'Exp with units conversion'!$G162,'Exp Database'!Q162*'Exp with units conversion'!$G162))</f>
        <v>#REF!</v>
      </c>
      <c r="S162" s="229" t="e">
        <f>IF(OR('Exp Database'!R162=Lists!$G$2,'Exp Database'!R162=Lists!$G$3,'Exp Database'!R162=0),0,IF($F162=Lists!$G$2,('Exp Database'!R162/'Exp with units conversion'!$H162)*'Exp with units conversion'!$G162,'Exp Database'!R162*'Exp with units conversion'!$G162))</f>
        <v>#REF!</v>
      </c>
      <c r="T162" s="229" t="e">
        <f>IF(OR('Exp Database'!S162=Lists!$G$2,'Exp Database'!S162=Lists!$G$3,'Exp Database'!S162=0),0,IF($F162=Lists!$G$2,('Exp Database'!S162/'Exp with units conversion'!$H162)*'Exp with units conversion'!$G162,'Exp Database'!S162*'Exp with units conversion'!$G162))</f>
        <v>#REF!</v>
      </c>
      <c r="U162" s="229" t="e">
        <f>IF(OR('Exp Database'!T162=Lists!$G$2,'Exp Database'!T162=Lists!$G$3,'Exp Database'!T162=0),0,IF($F162=Lists!$G$2,('Exp Database'!T162/'Exp with units conversion'!$H162)*'Exp with units conversion'!$G162,'Exp Database'!T162*'Exp with units conversion'!$G162))</f>
        <v>#REF!</v>
      </c>
      <c r="V162" s="229" t="e">
        <f>IF(OR('Exp Database'!U162=Lists!$G$2,'Exp Database'!U162=Lists!$G$3,'Exp Database'!U162=0),0,IF($F162=Lists!$G$2,('Exp Database'!U162/'Exp with units conversion'!$H162)*'Exp with units conversion'!$G162,'Exp Database'!U162*'Exp with units conversion'!$G162))</f>
        <v>#REF!</v>
      </c>
      <c r="W162" s="229" t="e">
        <f>IF(OR('Exp Database'!V162=Lists!$G$2,'Exp Database'!V162=Lists!$G$3,'Exp Database'!V162=0),0,IF($F162=Lists!$G$2,('Exp Database'!V162/'Exp with units conversion'!$H162)*'Exp with units conversion'!$G162,'Exp Database'!V162*'Exp with units conversion'!$G162))</f>
        <v>#REF!</v>
      </c>
      <c r="X162" s="229" t="e">
        <f>IF(OR('Exp Database'!W162=Lists!$G$2,'Exp Database'!W162=Lists!$G$3,'Exp Database'!W162=0),0,IF($F162=Lists!$G$2,('Exp Database'!W162/'Exp with units conversion'!$H162)*'Exp with units conversion'!$G162,'Exp Database'!W162*'Exp with units conversion'!$G162))</f>
        <v>#REF!</v>
      </c>
      <c r="Y162" s="229" t="e">
        <f>IF(OR('Exp Database'!X162=Lists!$G$2,'Exp Database'!X162=Lists!$G$3,'Exp Database'!X162=0),0,IF($F162=Lists!$G$2,('Exp Database'!X162/'Exp with units conversion'!$H162)*'Exp with units conversion'!$G162,'Exp Database'!X162*'Exp with units conversion'!$G162))</f>
        <v>#REF!</v>
      </c>
      <c r="Z162" s="229" t="e">
        <f>IF(OR('Exp Database'!Y162=Lists!$G$2,'Exp Database'!Y162=Lists!$G$3,'Exp Database'!Y162=0),0,IF($F162=Lists!$G$2,('Exp Database'!Y162/'Exp with units conversion'!$H162)*'Exp with units conversion'!$G162,'Exp Database'!Y162*'Exp with units conversion'!$G162))</f>
        <v>#REF!</v>
      </c>
      <c r="AA162" s="229" t="e">
        <f>IF(OR('Exp Database'!Z162=Lists!$G$2,'Exp Database'!Z162=Lists!$G$3,'Exp Database'!Z162=0),0,IF($F162=Lists!$G$2,('Exp Database'!Z162/'Exp with units conversion'!$H162)*'Exp with units conversion'!$G162,'Exp Database'!Z162*'Exp with units conversion'!$G162))</f>
        <v>#REF!</v>
      </c>
      <c r="AB162" s="229" t="e">
        <f>IF(OR('Exp Database'!AA162=Lists!$G$2,'Exp Database'!AA162=Lists!$G$3,'Exp Database'!AA162=0),0,IF($F162=Lists!$G$2,('Exp Database'!AA162/'Exp with units conversion'!$H162)*'Exp with units conversion'!$G162,'Exp Database'!AA162*'Exp with units conversion'!$G162))</f>
        <v>#REF!</v>
      </c>
      <c r="AC162" s="229" t="e">
        <f>IF(OR('Exp Database'!AB162=Lists!$G$2,'Exp Database'!AB162=Lists!$G$3,'Exp Database'!AB162=0),0,IF($F162=Lists!$G$2,('Exp Database'!AB162/'Exp with units conversion'!$H162)*'Exp with units conversion'!$G162,'Exp Database'!AB162*'Exp with units conversion'!$G162))</f>
        <v>#REF!</v>
      </c>
      <c r="AD162" s="229" t="e">
        <f>IF(OR('Exp Database'!AC162=Lists!$G$2,'Exp Database'!AC162=Lists!$G$3,'Exp Database'!AC162=0),0,IF($F162=Lists!$G$2,('Exp Database'!AC162/'Exp with units conversion'!$H162)*'Exp with units conversion'!$G162,'Exp Database'!AC162*'Exp with units conversion'!$G162))</f>
        <v>#REF!</v>
      </c>
      <c r="AE162" s="229" t="e">
        <f>IF(OR('Exp Database'!AD162=Lists!$G$2,'Exp Database'!AD162=Lists!$G$3,'Exp Database'!AD162=0),0,IF($F162=Lists!$G$2,('Exp Database'!AD162/'Exp with units conversion'!$H162)*'Exp with units conversion'!$G162,'Exp Database'!AD162*'Exp with units conversion'!$G162))</f>
        <v>#REF!</v>
      </c>
      <c r="AG162" t="e">
        <f t="shared" si="11"/>
        <v>#REF!</v>
      </c>
      <c r="AH162" s="229" t="e">
        <f t="shared" si="12"/>
        <v>#REF!</v>
      </c>
      <c r="AI162" s="229" t="e">
        <f t="shared" si="13"/>
        <v>#REF!</v>
      </c>
      <c r="AJ162" s="229" t="e">
        <f t="shared" si="14"/>
        <v>#REF!</v>
      </c>
    </row>
    <row r="163" spans="2:36" ht="75.75" thickBot="1" x14ac:dyDescent="0.3">
      <c r="B163" t="e">
        <f t="shared" si="10"/>
        <v>#REF!</v>
      </c>
      <c r="C163" s="169" t="e">
        <f>'Exp Database'!C163</f>
        <v>#REF!</v>
      </c>
      <c r="D163" s="169">
        <f>'Exp Database'!D163</f>
        <v>2016</v>
      </c>
      <c r="E163" s="169" t="e">
        <f>'Exp Database'!E163</f>
        <v>#REF!</v>
      </c>
      <c r="F163" s="169" t="e">
        <f>'Exp Database'!F163</f>
        <v>#REF!</v>
      </c>
      <c r="G163" s="169" t="e">
        <f>IF('Exp Database'!G163="Units ( x 1)",1,IF('Exp Database'!G163="Thousands (x 1,000)",1000,IF('Exp Database'!G163="Millions (x 1,000,000)",1000000,)))</f>
        <v>#REF!</v>
      </c>
      <c r="H163" s="170" t="e">
        <f>IF('Exp Database'!H163&gt;0,'Exp Database'!H163,'Exp Database'!J163)</f>
        <v>#REF!</v>
      </c>
      <c r="I163" s="170" t="e">
        <f>'Exp Database'!H163</f>
        <v>#REF!</v>
      </c>
      <c r="J163" s="169" t="e">
        <f>'Exp Database'!I163</f>
        <v>#REF!</v>
      </c>
      <c r="K163" s="170">
        <f>'Exp Database'!J163</f>
        <v>0</v>
      </c>
      <c r="L163" s="267" t="str">
        <f>'Exp Database'!K163</f>
        <v>Antiretroviral treatment to reduce vertical transmission of HIV, including:</v>
      </c>
      <c r="M163" s="229">
        <f>'Exp Database'!L163</f>
        <v>2.2999999999999998</v>
      </c>
      <c r="N163" s="229" t="e">
        <f>IF(OR('Exp Database'!M163=Lists!$G$2,'Exp Database'!M163=Lists!$G$3,'Exp Database'!M163=0),0,IF($F163=Lists!$G$2,('Exp Database'!M163/'Exp with units conversion'!$H163)*'Exp with units conversion'!$G163,'Exp Database'!M163*'Exp with units conversion'!$G163))</f>
        <v>#REF!</v>
      </c>
      <c r="O163" s="229" t="e">
        <f>IF(OR('Exp Database'!N163=Lists!$G$2,'Exp Database'!N163=Lists!$G$3,'Exp Database'!N163=0),0,IF($F163=Lists!$G$2,('Exp Database'!N163/'Exp with units conversion'!$H163)*'Exp with units conversion'!$G163,'Exp Database'!N163*'Exp with units conversion'!$G163))</f>
        <v>#REF!</v>
      </c>
      <c r="P163" s="229" t="e">
        <f>IF(OR('Exp Database'!O163=Lists!$G$2,'Exp Database'!O163=Lists!$G$3,'Exp Database'!O163=0),0,IF($F163=Lists!$G$2,('Exp Database'!O163/'Exp with units conversion'!$H163)*'Exp with units conversion'!$G163,'Exp Database'!O163*'Exp with units conversion'!$G163))</f>
        <v>#REF!</v>
      </c>
      <c r="Q163" s="229" t="e">
        <f>IF(OR('Exp Database'!P163=Lists!$G$2,'Exp Database'!P163=Lists!$G$3,'Exp Database'!P163=0),0,IF($F163=Lists!$G$2,('Exp Database'!P163/'Exp with units conversion'!$H163)*'Exp with units conversion'!$G163,'Exp Database'!P163*'Exp with units conversion'!$G163))</f>
        <v>#REF!</v>
      </c>
      <c r="R163" s="229" t="e">
        <f>IF(OR('Exp Database'!Q163=Lists!$G$2,'Exp Database'!Q163=Lists!$G$3,'Exp Database'!Q163=0),0,IF($F163=Lists!$G$2,('Exp Database'!Q163/'Exp with units conversion'!$H163)*'Exp with units conversion'!$G163,'Exp Database'!Q163*'Exp with units conversion'!$G163))</f>
        <v>#REF!</v>
      </c>
      <c r="S163" s="229" t="e">
        <f>IF(OR('Exp Database'!R163=Lists!$G$2,'Exp Database'!R163=Lists!$G$3,'Exp Database'!R163=0),0,IF($F163=Lists!$G$2,('Exp Database'!R163/'Exp with units conversion'!$H163)*'Exp with units conversion'!$G163,'Exp Database'!R163*'Exp with units conversion'!$G163))</f>
        <v>#REF!</v>
      </c>
      <c r="T163" s="229" t="e">
        <f>IF(OR('Exp Database'!S163=Lists!$G$2,'Exp Database'!S163=Lists!$G$3,'Exp Database'!S163=0),0,IF($F163=Lists!$G$2,('Exp Database'!S163/'Exp with units conversion'!$H163)*'Exp with units conversion'!$G163,'Exp Database'!S163*'Exp with units conversion'!$G163))</f>
        <v>#REF!</v>
      </c>
      <c r="U163" s="229" t="e">
        <f>IF(OR('Exp Database'!T163=Lists!$G$2,'Exp Database'!T163=Lists!$G$3,'Exp Database'!T163=0),0,IF($F163=Lists!$G$2,('Exp Database'!T163/'Exp with units conversion'!$H163)*'Exp with units conversion'!$G163,'Exp Database'!T163*'Exp with units conversion'!$G163))</f>
        <v>#REF!</v>
      </c>
      <c r="V163" s="229" t="e">
        <f>IF(OR('Exp Database'!U163=Lists!$G$2,'Exp Database'!U163=Lists!$G$3,'Exp Database'!U163=0),0,IF($F163=Lists!$G$2,('Exp Database'!U163/'Exp with units conversion'!$H163)*'Exp with units conversion'!$G163,'Exp Database'!U163*'Exp with units conversion'!$G163))</f>
        <v>#REF!</v>
      </c>
      <c r="W163" s="229" t="e">
        <f>IF(OR('Exp Database'!V163=Lists!$G$2,'Exp Database'!V163=Lists!$G$3,'Exp Database'!V163=0),0,IF($F163=Lists!$G$2,('Exp Database'!V163/'Exp with units conversion'!$H163)*'Exp with units conversion'!$G163,'Exp Database'!V163*'Exp with units conversion'!$G163))</f>
        <v>#REF!</v>
      </c>
      <c r="X163" s="229" t="e">
        <f>IF(OR('Exp Database'!W163=Lists!$G$2,'Exp Database'!W163=Lists!$G$3,'Exp Database'!W163=0),0,IF($F163=Lists!$G$2,('Exp Database'!W163/'Exp with units conversion'!$H163)*'Exp with units conversion'!$G163,'Exp Database'!W163*'Exp with units conversion'!$G163))</f>
        <v>#REF!</v>
      </c>
      <c r="Y163" s="229" t="e">
        <f>IF(OR('Exp Database'!X163=Lists!$G$2,'Exp Database'!X163=Lists!$G$3,'Exp Database'!X163=0),0,IF($F163=Lists!$G$2,('Exp Database'!X163/'Exp with units conversion'!$H163)*'Exp with units conversion'!$G163,'Exp Database'!X163*'Exp with units conversion'!$G163))</f>
        <v>#REF!</v>
      </c>
      <c r="Z163" s="229" t="e">
        <f>IF(OR('Exp Database'!Y163=Lists!$G$2,'Exp Database'!Y163=Lists!$G$3,'Exp Database'!Y163=0),0,IF($F163=Lists!$G$2,('Exp Database'!Y163/'Exp with units conversion'!$H163)*'Exp with units conversion'!$G163,'Exp Database'!Y163*'Exp with units conversion'!$G163))</f>
        <v>#REF!</v>
      </c>
      <c r="AA163" s="229" t="e">
        <f>IF(OR('Exp Database'!Z163=Lists!$G$2,'Exp Database'!Z163=Lists!$G$3,'Exp Database'!Z163=0),0,IF($F163=Lists!$G$2,('Exp Database'!Z163/'Exp with units conversion'!$H163)*'Exp with units conversion'!$G163,'Exp Database'!Z163*'Exp with units conversion'!$G163))</f>
        <v>#REF!</v>
      </c>
      <c r="AB163" s="229" t="e">
        <f>IF(OR('Exp Database'!AA163=Lists!$G$2,'Exp Database'!AA163=Lists!$G$3,'Exp Database'!AA163=0),0,IF($F163=Lists!$G$2,('Exp Database'!AA163/'Exp with units conversion'!$H163)*'Exp with units conversion'!$G163,'Exp Database'!AA163*'Exp with units conversion'!$G163))</f>
        <v>#REF!</v>
      </c>
      <c r="AC163" s="229" t="e">
        <f>IF(OR('Exp Database'!AB163=Lists!$G$2,'Exp Database'!AB163=Lists!$G$3,'Exp Database'!AB163=0),0,IF($F163=Lists!$G$2,('Exp Database'!AB163/'Exp with units conversion'!$H163)*'Exp with units conversion'!$G163,'Exp Database'!AB163*'Exp with units conversion'!$G163))</f>
        <v>#REF!</v>
      </c>
      <c r="AD163" s="229" t="e">
        <f>IF(OR('Exp Database'!AC163=Lists!$G$2,'Exp Database'!AC163=Lists!$G$3,'Exp Database'!AC163=0),0,IF($F163=Lists!$G$2,('Exp Database'!AC163/'Exp with units conversion'!$H163)*'Exp with units conversion'!$G163,'Exp Database'!AC163*'Exp with units conversion'!$G163))</f>
        <v>#REF!</v>
      </c>
      <c r="AE163" s="229" t="e">
        <f>IF(OR('Exp Database'!AD163=Lists!$G$2,'Exp Database'!AD163=Lists!$G$3,'Exp Database'!AD163=0),0,IF($F163=Lists!$G$2,('Exp Database'!AD163/'Exp with units conversion'!$H163)*'Exp with units conversion'!$G163,'Exp Database'!AD163*'Exp with units conversion'!$G163))</f>
        <v>#REF!</v>
      </c>
      <c r="AG163" t="e">
        <f t="shared" si="11"/>
        <v>#REF!</v>
      </c>
      <c r="AH163" s="229" t="e">
        <f t="shared" si="12"/>
        <v>#REF!</v>
      </c>
      <c r="AI163" s="229" t="e">
        <f t="shared" si="13"/>
        <v>#REF!</v>
      </c>
      <c r="AJ163" s="229" t="e">
        <f t="shared" si="14"/>
        <v>#REF!</v>
      </c>
    </row>
    <row r="164" spans="2:36" ht="15.75" thickBot="1" x14ac:dyDescent="0.3">
      <c r="B164" t="e">
        <f t="shared" si="10"/>
        <v>#REF!</v>
      </c>
      <c r="C164" s="169" t="e">
        <f>'Exp Database'!C164</f>
        <v>#REF!</v>
      </c>
      <c r="D164" s="169">
        <f>'Exp Database'!D164</f>
        <v>2016</v>
      </c>
      <c r="E164" s="169" t="e">
        <f>'Exp Database'!E164</f>
        <v>#REF!</v>
      </c>
      <c r="F164" s="169" t="e">
        <f>'Exp Database'!F164</f>
        <v>#REF!</v>
      </c>
      <c r="G164" s="169" t="e">
        <f>IF('Exp Database'!G164="Units ( x 1)",1,IF('Exp Database'!G164="Thousands (x 1,000)",1000,IF('Exp Database'!G164="Millions (x 1,000,000)",1000000,)))</f>
        <v>#REF!</v>
      </c>
      <c r="H164" s="170" t="e">
        <f>IF('Exp Database'!H164&gt;0,'Exp Database'!H164,'Exp Database'!J164)</f>
        <v>#REF!</v>
      </c>
      <c r="I164" s="170" t="e">
        <f>'Exp Database'!H164</f>
        <v>#REF!</v>
      </c>
      <c r="J164" s="169" t="e">
        <f>'Exp Database'!I164</f>
        <v>#REF!</v>
      </c>
      <c r="K164" s="170">
        <f>'Exp Database'!J164</f>
        <v>0</v>
      </c>
      <c r="L164" s="267" t="str">
        <f>'Exp Database'!K164</f>
        <v>ARVs</v>
      </c>
      <c r="M164" s="229" t="str">
        <f>'Exp Database'!L164</f>
        <v>2.3.1</v>
      </c>
      <c r="N164" s="229" t="e">
        <f>IF(OR('Exp Database'!M164=Lists!$G$2,'Exp Database'!M164=Lists!$G$3,'Exp Database'!M164=0),0,IF($F164=Lists!$G$2,('Exp Database'!M164/'Exp with units conversion'!$H164)*'Exp with units conversion'!$G164,'Exp Database'!M164*'Exp with units conversion'!$G164))</f>
        <v>#REF!</v>
      </c>
      <c r="O164" s="229" t="e">
        <f>IF(OR('Exp Database'!N164=Lists!$G$2,'Exp Database'!N164=Lists!$G$3,'Exp Database'!N164=0),0,IF($F164=Lists!$G$2,('Exp Database'!N164/'Exp with units conversion'!$H164)*'Exp with units conversion'!$G164,'Exp Database'!N164*'Exp with units conversion'!$G164))</f>
        <v>#REF!</v>
      </c>
      <c r="P164" s="229" t="e">
        <f>IF(OR('Exp Database'!O164=Lists!$G$2,'Exp Database'!O164=Lists!$G$3,'Exp Database'!O164=0),0,IF($F164=Lists!$G$2,('Exp Database'!O164/'Exp with units conversion'!$H164)*'Exp with units conversion'!$G164,'Exp Database'!O164*'Exp with units conversion'!$G164))</f>
        <v>#REF!</v>
      </c>
      <c r="Q164" s="229" t="e">
        <f>IF(OR('Exp Database'!P164=Lists!$G$2,'Exp Database'!P164=Lists!$G$3,'Exp Database'!P164=0),0,IF($F164=Lists!$G$2,('Exp Database'!P164/'Exp with units conversion'!$H164)*'Exp with units conversion'!$G164,'Exp Database'!P164*'Exp with units conversion'!$G164))</f>
        <v>#REF!</v>
      </c>
      <c r="R164" s="229" t="e">
        <f>IF(OR('Exp Database'!Q164=Lists!$G$2,'Exp Database'!Q164=Lists!$G$3,'Exp Database'!Q164=0),0,IF($F164=Lists!$G$2,('Exp Database'!Q164/'Exp with units conversion'!$H164)*'Exp with units conversion'!$G164,'Exp Database'!Q164*'Exp with units conversion'!$G164))</f>
        <v>#REF!</v>
      </c>
      <c r="S164" s="229" t="e">
        <f>IF(OR('Exp Database'!R164=Lists!$G$2,'Exp Database'!R164=Lists!$G$3,'Exp Database'!R164=0),0,IF($F164=Lists!$G$2,('Exp Database'!R164/'Exp with units conversion'!$H164)*'Exp with units conversion'!$G164,'Exp Database'!R164*'Exp with units conversion'!$G164))</f>
        <v>#REF!</v>
      </c>
      <c r="T164" s="229" t="e">
        <f>IF(OR('Exp Database'!S164=Lists!$G$2,'Exp Database'!S164=Lists!$G$3,'Exp Database'!S164=0),0,IF($F164=Lists!$G$2,('Exp Database'!S164/'Exp with units conversion'!$H164)*'Exp with units conversion'!$G164,'Exp Database'!S164*'Exp with units conversion'!$G164))</f>
        <v>#REF!</v>
      </c>
      <c r="U164" s="229" t="e">
        <f>IF(OR('Exp Database'!T164=Lists!$G$2,'Exp Database'!T164=Lists!$G$3,'Exp Database'!T164=0),0,IF($F164=Lists!$G$2,('Exp Database'!T164/'Exp with units conversion'!$H164)*'Exp with units conversion'!$G164,'Exp Database'!T164*'Exp with units conversion'!$G164))</f>
        <v>#REF!</v>
      </c>
      <c r="V164" s="229" t="e">
        <f>IF(OR('Exp Database'!U164=Lists!$G$2,'Exp Database'!U164=Lists!$G$3,'Exp Database'!U164=0),0,IF($F164=Lists!$G$2,('Exp Database'!U164/'Exp with units conversion'!$H164)*'Exp with units conversion'!$G164,'Exp Database'!U164*'Exp with units conversion'!$G164))</f>
        <v>#REF!</v>
      </c>
      <c r="W164" s="229" t="e">
        <f>IF(OR('Exp Database'!V164=Lists!$G$2,'Exp Database'!V164=Lists!$G$3,'Exp Database'!V164=0),0,IF($F164=Lists!$G$2,('Exp Database'!V164/'Exp with units conversion'!$H164)*'Exp with units conversion'!$G164,'Exp Database'!V164*'Exp with units conversion'!$G164))</f>
        <v>#REF!</v>
      </c>
      <c r="X164" s="229" t="e">
        <f>IF(OR('Exp Database'!W164=Lists!$G$2,'Exp Database'!W164=Lists!$G$3,'Exp Database'!W164=0),0,IF($F164=Lists!$G$2,('Exp Database'!W164/'Exp with units conversion'!$H164)*'Exp with units conversion'!$G164,'Exp Database'!W164*'Exp with units conversion'!$G164))</f>
        <v>#REF!</v>
      </c>
      <c r="Y164" s="229" t="e">
        <f>IF(OR('Exp Database'!X164=Lists!$G$2,'Exp Database'!X164=Lists!$G$3,'Exp Database'!X164=0),0,IF($F164=Lists!$G$2,('Exp Database'!X164/'Exp with units conversion'!$H164)*'Exp with units conversion'!$G164,'Exp Database'!X164*'Exp with units conversion'!$G164))</f>
        <v>#REF!</v>
      </c>
      <c r="Z164" s="229" t="e">
        <f>IF(OR('Exp Database'!Y164=Lists!$G$2,'Exp Database'!Y164=Lists!$G$3,'Exp Database'!Y164=0),0,IF($F164=Lists!$G$2,('Exp Database'!Y164/'Exp with units conversion'!$H164)*'Exp with units conversion'!$G164,'Exp Database'!Y164*'Exp with units conversion'!$G164))</f>
        <v>#REF!</v>
      </c>
      <c r="AA164" s="229" t="e">
        <f>IF(OR('Exp Database'!Z164=Lists!$G$2,'Exp Database'!Z164=Lists!$G$3,'Exp Database'!Z164=0),0,IF($F164=Lists!$G$2,('Exp Database'!Z164/'Exp with units conversion'!$H164)*'Exp with units conversion'!$G164,'Exp Database'!Z164*'Exp with units conversion'!$G164))</f>
        <v>#REF!</v>
      </c>
      <c r="AB164" s="229" t="e">
        <f>IF(OR('Exp Database'!AA164=Lists!$G$2,'Exp Database'!AA164=Lists!$G$3,'Exp Database'!AA164=0),0,IF($F164=Lists!$G$2,('Exp Database'!AA164/'Exp with units conversion'!$H164)*'Exp with units conversion'!$G164,'Exp Database'!AA164*'Exp with units conversion'!$G164))</f>
        <v>#REF!</v>
      </c>
      <c r="AC164" s="229" t="e">
        <f>IF(OR('Exp Database'!AB164=Lists!$G$2,'Exp Database'!AB164=Lists!$G$3,'Exp Database'!AB164=0),0,IF($F164=Lists!$G$2,('Exp Database'!AB164/'Exp with units conversion'!$H164)*'Exp with units conversion'!$G164,'Exp Database'!AB164*'Exp with units conversion'!$G164))</f>
        <v>#REF!</v>
      </c>
      <c r="AD164" s="229" t="e">
        <f>IF(OR('Exp Database'!AC164=Lists!$G$2,'Exp Database'!AC164=Lists!$G$3,'Exp Database'!AC164=0),0,IF($F164=Lists!$G$2,('Exp Database'!AC164/'Exp with units conversion'!$H164)*'Exp with units conversion'!$G164,'Exp Database'!AC164*'Exp with units conversion'!$G164))</f>
        <v>#REF!</v>
      </c>
      <c r="AE164" s="229" t="e">
        <f>IF(OR('Exp Database'!AD164=Lists!$G$2,'Exp Database'!AD164=Lists!$G$3,'Exp Database'!AD164=0),0,IF($F164=Lists!$G$2,('Exp Database'!AD164/'Exp with units conversion'!$H164)*'Exp with units conversion'!$G164,'Exp Database'!AD164*'Exp with units conversion'!$G164))</f>
        <v>#REF!</v>
      </c>
      <c r="AG164" t="e">
        <f t="shared" si="11"/>
        <v>#REF!</v>
      </c>
      <c r="AH164" s="229" t="e">
        <f t="shared" si="12"/>
        <v>#REF!</v>
      </c>
      <c r="AI164" s="229" t="e">
        <f t="shared" si="13"/>
        <v>#REF!</v>
      </c>
      <c r="AJ164" s="229" t="e">
        <f t="shared" si="14"/>
        <v>#REF!</v>
      </c>
    </row>
    <row r="165" spans="2:36" ht="30.75" thickBot="1" x14ac:dyDescent="0.3">
      <c r="B165" t="e">
        <f t="shared" si="10"/>
        <v>#REF!</v>
      </c>
      <c r="C165" s="169" t="e">
        <f>'Exp Database'!C165</f>
        <v>#REF!</v>
      </c>
      <c r="D165" s="169">
        <f>'Exp Database'!D165</f>
        <v>2016</v>
      </c>
      <c r="E165" s="169" t="e">
        <f>'Exp Database'!E165</f>
        <v>#REF!</v>
      </c>
      <c r="F165" s="169" t="e">
        <f>'Exp Database'!F165</f>
        <v>#REF!</v>
      </c>
      <c r="G165" s="169" t="e">
        <f>IF('Exp Database'!G165="Units ( x 1)",1,IF('Exp Database'!G165="Thousands (x 1,000)",1000,IF('Exp Database'!G165="Millions (x 1,000,000)",1000000,)))</f>
        <v>#REF!</v>
      </c>
      <c r="H165" s="170" t="e">
        <f>IF('Exp Database'!H165&gt;0,'Exp Database'!H165,'Exp Database'!J165)</f>
        <v>#REF!</v>
      </c>
      <c r="I165" s="170" t="e">
        <f>'Exp Database'!H165</f>
        <v>#REF!</v>
      </c>
      <c r="J165" s="169" t="e">
        <f>'Exp Database'!I165</f>
        <v>#REF!</v>
      </c>
      <c r="K165" s="170">
        <f>'Exp Database'!J165</f>
        <v>0</v>
      </c>
      <c r="L165" s="267" t="str">
        <f>'Exp Database'!K165</f>
        <v>Other direct and indirect costs</v>
      </c>
      <c r="M165" s="229" t="str">
        <f>'Exp Database'!L165</f>
        <v>2.3.2</v>
      </c>
      <c r="N165" s="229" t="e">
        <f>IF(OR('Exp Database'!M165=Lists!$G$2,'Exp Database'!M165=Lists!$G$3,'Exp Database'!M165=0),0,IF($F165=Lists!$G$2,('Exp Database'!M165/'Exp with units conversion'!$H165)*'Exp with units conversion'!$G165,'Exp Database'!M165*'Exp with units conversion'!$G165))</f>
        <v>#REF!</v>
      </c>
      <c r="O165" s="229" t="e">
        <f>IF(OR('Exp Database'!N165=Lists!$G$2,'Exp Database'!N165=Lists!$G$3,'Exp Database'!N165=0),0,IF($F165=Lists!$G$2,('Exp Database'!N165/'Exp with units conversion'!$H165)*'Exp with units conversion'!$G165,'Exp Database'!N165*'Exp with units conversion'!$G165))</f>
        <v>#REF!</v>
      </c>
      <c r="P165" s="229" t="e">
        <f>IF(OR('Exp Database'!O165=Lists!$G$2,'Exp Database'!O165=Lists!$G$3,'Exp Database'!O165=0),0,IF($F165=Lists!$G$2,('Exp Database'!O165/'Exp with units conversion'!$H165)*'Exp with units conversion'!$G165,'Exp Database'!O165*'Exp with units conversion'!$G165))</f>
        <v>#REF!</v>
      </c>
      <c r="Q165" s="229" t="e">
        <f>IF(OR('Exp Database'!P165=Lists!$G$2,'Exp Database'!P165=Lists!$G$3,'Exp Database'!P165=0),0,IF($F165=Lists!$G$2,('Exp Database'!P165/'Exp with units conversion'!$H165)*'Exp with units conversion'!$G165,'Exp Database'!P165*'Exp with units conversion'!$G165))</f>
        <v>#REF!</v>
      </c>
      <c r="R165" s="229" t="e">
        <f>IF(OR('Exp Database'!Q165=Lists!$G$2,'Exp Database'!Q165=Lists!$G$3,'Exp Database'!Q165=0),0,IF($F165=Lists!$G$2,('Exp Database'!Q165/'Exp with units conversion'!$H165)*'Exp with units conversion'!$G165,'Exp Database'!Q165*'Exp with units conversion'!$G165))</f>
        <v>#REF!</v>
      </c>
      <c r="S165" s="229" t="e">
        <f>IF(OR('Exp Database'!R165=Lists!$G$2,'Exp Database'!R165=Lists!$G$3,'Exp Database'!R165=0),0,IF($F165=Lists!$G$2,('Exp Database'!R165/'Exp with units conversion'!$H165)*'Exp with units conversion'!$G165,'Exp Database'!R165*'Exp with units conversion'!$G165))</f>
        <v>#REF!</v>
      </c>
      <c r="T165" s="229" t="e">
        <f>IF(OR('Exp Database'!S165=Lists!$G$2,'Exp Database'!S165=Lists!$G$3,'Exp Database'!S165=0),0,IF($F165=Lists!$G$2,('Exp Database'!S165/'Exp with units conversion'!$H165)*'Exp with units conversion'!$G165,'Exp Database'!S165*'Exp with units conversion'!$G165))</f>
        <v>#REF!</v>
      </c>
      <c r="U165" s="229" t="e">
        <f>IF(OR('Exp Database'!T165=Lists!$G$2,'Exp Database'!T165=Lists!$G$3,'Exp Database'!T165=0),0,IF($F165=Lists!$G$2,('Exp Database'!T165/'Exp with units conversion'!$H165)*'Exp with units conversion'!$G165,'Exp Database'!T165*'Exp with units conversion'!$G165))</f>
        <v>#REF!</v>
      </c>
      <c r="V165" s="229" t="e">
        <f>IF(OR('Exp Database'!U165=Lists!$G$2,'Exp Database'!U165=Lists!$G$3,'Exp Database'!U165=0),0,IF($F165=Lists!$G$2,('Exp Database'!U165/'Exp with units conversion'!$H165)*'Exp with units conversion'!$G165,'Exp Database'!U165*'Exp with units conversion'!$G165))</f>
        <v>#REF!</v>
      </c>
      <c r="W165" s="229" t="e">
        <f>IF(OR('Exp Database'!V165=Lists!$G$2,'Exp Database'!V165=Lists!$G$3,'Exp Database'!V165=0),0,IF($F165=Lists!$G$2,('Exp Database'!V165/'Exp with units conversion'!$H165)*'Exp with units conversion'!$G165,'Exp Database'!V165*'Exp with units conversion'!$G165))</f>
        <v>#REF!</v>
      </c>
      <c r="X165" s="229" t="e">
        <f>IF(OR('Exp Database'!W165=Lists!$G$2,'Exp Database'!W165=Lists!$G$3,'Exp Database'!W165=0),0,IF($F165=Lists!$G$2,('Exp Database'!W165/'Exp with units conversion'!$H165)*'Exp with units conversion'!$G165,'Exp Database'!W165*'Exp with units conversion'!$G165))</f>
        <v>#REF!</v>
      </c>
      <c r="Y165" s="229" t="e">
        <f>IF(OR('Exp Database'!X165=Lists!$G$2,'Exp Database'!X165=Lists!$G$3,'Exp Database'!X165=0),0,IF($F165=Lists!$G$2,('Exp Database'!X165/'Exp with units conversion'!$H165)*'Exp with units conversion'!$G165,'Exp Database'!X165*'Exp with units conversion'!$G165))</f>
        <v>#REF!</v>
      </c>
      <c r="Z165" s="229" t="e">
        <f>IF(OR('Exp Database'!Y165=Lists!$G$2,'Exp Database'!Y165=Lists!$G$3,'Exp Database'!Y165=0),0,IF($F165=Lists!$G$2,('Exp Database'!Y165/'Exp with units conversion'!$H165)*'Exp with units conversion'!$G165,'Exp Database'!Y165*'Exp with units conversion'!$G165))</f>
        <v>#REF!</v>
      </c>
      <c r="AA165" s="229" t="e">
        <f>IF(OR('Exp Database'!Z165=Lists!$G$2,'Exp Database'!Z165=Lists!$G$3,'Exp Database'!Z165=0),0,IF($F165=Lists!$G$2,('Exp Database'!Z165/'Exp with units conversion'!$H165)*'Exp with units conversion'!$G165,'Exp Database'!Z165*'Exp with units conversion'!$G165))</f>
        <v>#REF!</v>
      </c>
      <c r="AB165" s="229" t="e">
        <f>IF(OR('Exp Database'!AA165=Lists!$G$2,'Exp Database'!AA165=Lists!$G$3,'Exp Database'!AA165=0),0,IF($F165=Lists!$G$2,('Exp Database'!AA165/'Exp with units conversion'!$H165)*'Exp with units conversion'!$G165,'Exp Database'!AA165*'Exp with units conversion'!$G165))</f>
        <v>#REF!</v>
      </c>
      <c r="AC165" s="229" t="e">
        <f>IF(OR('Exp Database'!AB165=Lists!$G$2,'Exp Database'!AB165=Lists!$G$3,'Exp Database'!AB165=0),0,IF($F165=Lists!$G$2,('Exp Database'!AB165/'Exp with units conversion'!$H165)*'Exp with units conversion'!$G165,'Exp Database'!AB165*'Exp with units conversion'!$G165))</f>
        <v>#REF!</v>
      </c>
      <c r="AD165" s="229" t="e">
        <f>IF(OR('Exp Database'!AC165=Lists!$G$2,'Exp Database'!AC165=Lists!$G$3,'Exp Database'!AC165=0),0,IF($F165=Lists!$G$2,('Exp Database'!AC165/'Exp with units conversion'!$H165)*'Exp with units conversion'!$G165,'Exp Database'!AC165*'Exp with units conversion'!$G165))</f>
        <v>#REF!</v>
      </c>
      <c r="AE165" s="229" t="e">
        <f>IF(OR('Exp Database'!AD165=Lists!$G$2,'Exp Database'!AD165=Lists!$G$3,'Exp Database'!AD165=0),0,IF($F165=Lists!$G$2,('Exp Database'!AD165/'Exp with units conversion'!$H165)*'Exp with units conversion'!$G165,'Exp Database'!AD165*'Exp with units conversion'!$G165))</f>
        <v>#REF!</v>
      </c>
      <c r="AG165" t="e">
        <f t="shared" si="11"/>
        <v>#REF!</v>
      </c>
      <c r="AH165" s="229" t="e">
        <f t="shared" si="12"/>
        <v>#REF!</v>
      </c>
      <c r="AI165" s="229" t="e">
        <f t="shared" si="13"/>
        <v>#REF!</v>
      </c>
      <c r="AJ165" s="229" t="e">
        <f t="shared" si="14"/>
        <v>#REF!</v>
      </c>
    </row>
    <row r="166" spans="2:36" ht="30.75" thickBot="1" x14ac:dyDescent="0.3">
      <c r="B166" t="e">
        <f t="shared" si="10"/>
        <v>#REF!</v>
      </c>
      <c r="C166" s="169" t="e">
        <f>'Exp Database'!C166</f>
        <v>#REF!</v>
      </c>
      <c r="D166" s="169">
        <f>'Exp Database'!D166</f>
        <v>2016</v>
      </c>
      <c r="E166" s="169" t="e">
        <f>'Exp Database'!E166</f>
        <v>#REF!</v>
      </c>
      <c r="F166" s="169" t="e">
        <f>'Exp Database'!F166</f>
        <v>#REF!</v>
      </c>
      <c r="G166" s="169" t="e">
        <f>IF('Exp Database'!G166="Units ( x 1)",1,IF('Exp Database'!G166="Thousands (x 1,000)",1000,IF('Exp Database'!G166="Millions (x 1,000,000)",1000000,)))</f>
        <v>#REF!</v>
      </c>
      <c r="H166" s="170" t="e">
        <f>IF('Exp Database'!H166&gt;0,'Exp Database'!H166,'Exp Database'!J166)</f>
        <v>#REF!</v>
      </c>
      <c r="I166" s="170" t="e">
        <f>'Exp Database'!H166</f>
        <v>#REF!</v>
      </c>
      <c r="J166" s="169" t="e">
        <f>'Exp Database'!I166</f>
        <v>#REF!</v>
      </c>
      <c r="K166" s="170">
        <f>'Exp Database'!J166</f>
        <v>0</v>
      </c>
      <c r="L166" s="267" t="str">
        <f>'Exp Database'!K166</f>
        <v>Not disaggregated by type of cost</v>
      </c>
      <c r="M166" s="229" t="str">
        <f>'Exp Database'!L166</f>
        <v>2.3.3</v>
      </c>
      <c r="N166" s="229" t="e">
        <f>IF(OR('Exp Database'!M166=Lists!$G$2,'Exp Database'!M166=Lists!$G$3,'Exp Database'!M166=0),0,IF($F166=Lists!$G$2,('Exp Database'!M166/'Exp with units conversion'!$H166)*'Exp with units conversion'!$G166,'Exp Database'!M166*'Exp with units conversion'!$G166))</f>
        <v>#REF!</v>
      </c>
      <c r="O166" s="229" t="e">
        <f>IF(OR('Exp Database'!N166=Lists!$G$2,'Exp Database'!N166=Lists!$G$3,'Exp Database'!N166=0),0,IF($F166=Lists!$G$2,('Exp Database'!N166/'Exp with units conversion'!$H166)*'Exp with units conversion'!$G166,'Exp Database'!N166*'Exp with units conversion'!$G166))</f>
        <v>#REF!</v>
      </c>
      <c r="P166" s="229" t="e">
        <f>IF(OR('Exp Database'!O166=Lists!$G$2,'Exp Database'!O166=Lists!$G$3,'Exp Database'!O166=0),0,IF($F166=Lists!$G$2,('Exp Database'!O166/'Exp with units conversion'!$H166)*'Exp with units conversion'!$G166,'Exp Database'!O166*'Exp with units conversion'!$G166))</f>
        <v>#REF!</v>
      </c>
      <c r="Q166" s="229" t="e">
        <f>IF(OR('Exp Database'!P166=Lists!$G$2,'Exp Database'!P166=Lists!$G$3,'Exp Database'!P166=0),0,IF($F166=Lists!$G$2,('Exp Database'!P166/'Exp with units conversion'!$H166)*'Exp with units conversion'!$G166,'Exp Database'!P166*'Exp with units conversion'!$G166))</f>
        <v>#REF!</v>
      </c>
      <c r="R166" s="229" t="e">
        <f>IF(OR('Exp Database'!Q166=Lists!$G$2,'Exp Database'!Q166=Lists!$G$3,'Exp Database'!Q166=0),0,IF($F166=Lists!$G$2,('Exp Database'!Q166/'Exp with units conversion'!$H166)*'Exp with units conversion'!$G166,'Exp Database'!Q166*'Exp with units conversion'!$G166))</f>
        <v>#REF!</v>
      </c>
      <c r="S166" s="229" t="e">
        <f>IF(OR('Exp Database'!R166=Lists!$G$2,'Exp Database'!R166=Lists!$G$3,'Exp Database'!R166=0),0,IF($F166=Lists!$G$2,('Exp Database'!R166/'Exp with units conversion'!$H166)*'Exp with units conversion'!$G166,'Exp Database'!R166*'Exp with units conversion'!$G166))</f>
        <v>#REF!</v>
      </c>
      <c r="T166" s="229" t="e">
        <f>IF(OR('Exp Database'!S166=Lists!$G$2,'Exp Database'!S166=Lists!$G$3,'Exp Database'!S166=0),0,IF($F166=Lists!$G$2,('Exp Database'!S166/'Exp with units conversion'!$H166)*'Exp with units conversion'!$G166,'Exp Database'!S166*'Exp with units conversion'!$G166))</f>
        <v>#REF!</v>
      </c>
      <c r="U166" s="229" t="e">
        <f>IF(OR('Exp Database'!T166=Lists!$G$2,'Exp Database'!T166=Lists!$G$3,'Exp Database'!T166=0),0,IF($F166=Lists!$G$2,('Exp Database'!T166/'Exp with units conversion'!$H166)*'Exp with units conversion'!$G166,'Exp Database'!T166*'Exp with units conversion'!$G166))</f>
        <v>#REF!</v>
      </c>
      <c r="V166" s="229" t="e">
        <f>IF(OR('Exp Database'!U166=Lists!$G$2,'Exp Database'!U166=Lists!$G$3,'Exp Database'!U166=0),0,IF($F166=Lists!$G$2,('Exp Database'!U166/'Exp with units conversion'!$H166)*'Exp with units conversion'!$G166,'Exp Database'!U166*'Exp with units conversion'!$G166))</f>
        <v>#REF!</v>
      </c>
      <c r="W166" s="229" t="e">
        <f>IF(OR('Exp Database'!V166=Lists!$G$2,'Exp Database'!V166=Lists!$G$3,'Exp Database'!V166=0),0,IF($F166=Lists!$G$2,('Exp Database'!V166/'Exp with units conversion'!$H166)*'Exp with units conversion'!$G166,'Exp Database'!V166*'Exp with units conversion'!$G166))</f>
        <v>#REF!</v>
      </c>
      <c r="X166" s="229" t="e">
        <f>IF(OR('Exp Database'!W166=Lists!$G$2,'Exp Database'!W166=Lists!$G$3,'Exp Database'!W166=0),0,IF($F166=Lists!$G$2,('Exp Database'!W166/'Exp with units conversion'!$H166)*'Exp with units conversion'!$G166,'Exp Database'!W166*'Exp with units conversion'!$G166))</f>
        <v>#REF!</v>
      </c>
      <c r="Y166" s="229" t="e">
        <f>IF(OR('Exp Database'!X166=Lists!$G$2,'Exp Database'!X166=Lists!$G$3,'Exp Database'!X166=0),0,IF($F166=Lists!$G$2,('Exp Database'!X166/'Exp with units conversion'!$H166)*'Exp with units conversion'!$G166,'Exp Database'!X166*'Exp with units conversion'!$G166))</f>
        <v>#REF!</v>
      </c>
      <c r="Z166" s="229" t="e">
        <f>IF(OR('Exp Database'!Y166=Lists!$G$2,'Exp Database'!Y166=Lists!$G$3,'Exp Database'!Y166=0),0,IF($F166=Lists!$G$2,('Exp Database'!Y166/'Exp with units conversion'!$H166)*'Exp with units conversion'!$G166,'Exp Database'!Y166*'Exp with units conversion'!$G166))</f>
        <v>#REF!</v>
      </c>
      <c r="AA166" s="229" t="e">
        <f>IF(OR('Exp Database'!Z166=Lists!$G$2,'Exp Database'!Z166=Lists!$G$3,'Exp Database'!Z166=0),0,IF($F166=Lists!$G$2,('Exp Database'!Z166/'Exp with units conversion'!$H166)*'Exp with units conversion'!$G166,'Exp Database'!Z166*'Exp with units conversion'!$G166))</f>
        <v>#REF!</v>
      </c>
      <c r="AB166" s="229" t="e">
        <f>IF(OR('Exp Database'!AA166=Lists!$G$2,'Exp Database'!AA166=Lists!$G$3,'Exp Database'!AA166=0),0,IF($F166=Lists!$G$2,('Exp Database'!AA166/'Exp with units conversion'!$H166)*'Exp with units conversion'!$G166,'Exp Database'!AA166*'Exp with units conversion'!$G166))</f>
        <v>#REF!</v>
      </c>
      <c r="AC166" s="229" t="e">
        <f>IF(OR('Exp Database'!AB166=Lists!$G$2,'Exp Database'!AB166=Lists!$G$3,'Exp Database'!AB166=0),0,IF($F166=Lists!$G$2,('Exp Database'!AB166/'Exp with units conversion'!$H166)*'Exp with units conversion'!$G166,'Exp Database'!AB166*'Exp with units conversion'!$G166))</f>
        <v>#REF!</v>
      </c>
      <c r="AD166" s="229" t="e">
        <f>IF(OR('Exp Database'!AC166=Lists!$G$2,'Exp Database'!AC166=Lists!$G$3,'Exp Database'!AC166=0),0,IF($F166=Lists!$G$2,('Exp Database'!AC166/'Exp with units conversion'!$H166)*'Exp with units conversion'!$G166,'Exp Database'!AC166*'Exp with units conversion'!$G166))</f>
        <v>#REF!</v>
      </c>
      <c r="AE166" s="229" t="e">
        <f>IF(OR('Exp Database'!AD166=Lists!$G$2,'Exp Database'!AD166=Lists!$G$3,'Exp Database'!AD166=0),0,IF($F166=Lists!$G$2,('Exp Database'!AD166/'Exp with units conversion'!$H166)*'Exp with units conversion'!$G166,'Exp Database'!AD166*'Exp with units conversion'!$G166))</f>
        <v>#REF!</v>
      </c>
      <c r="AG166" t="e">
        <f t="shared" si="11"/>
        <v>#REF!</v>
      </c>
      <c r="AH166" s="229" t="e">
        <f t="shared" si="12"/>
        <v>#REF!</v>
      </c>
      <c r="AI166" s="229" t="e">
        <f t="shared" si="13"/>
        <v>#REF!</v>
      </c>
      <c r="AJ166" s="229" t="e">
        <f t="shared" si="14"/>
        <v>#REF!</v>
      </c>
    </row>
    <row r="167" spans="2:36" ht="45.75" thickBot="1" x14ac:dyDescent="0.3">
      <c r="B167" t="e">
        <f t="shared" si="10"/>
        <v>#REF!</v>
      </c>
      <c r="C167" s="169" t="e">
        <f>'Exp Database'!C167</f>
        <v>#REF!</v>
      </c>
      <c r="D167" s="169">
        <f>'Exp Database'!D167</f>
        <v>2016</v>
      </c>
      <c r="E167" s="169" t="e">
        <f>'Exp Database'!E167</f>
        <v>#REF!</v>
      </c>
      <c r="F167" s="169" t="e">
        <f>'Exp Database'!F167</f>
        <v>#REF!</v>
      </c>
      <c r="G167" s="169" t="e">
        <f>IF('Exp Database'!G167="Units ( x 1)",1,IF('Exp Database'!G167="Thousands (x 1,000)",1000,IF('Exp Database'!G167="Millions (x 1,000,000)",1000000,)))</f>
        <v>#REF!</v>
      </c>
      <c r="H167" s="170" t="e">
        <f>IF('Exp Database'!H167&gt;0,'Exp Database'!H167,'Exp Database'!J167)</f>
        <v>#REF!</v>
      </c>
      <c r="I167" s="170" t="e">
        <f>'Exp Database'!H167</f>
        <v>#REF!</v>
      </c>
      <c r="J167" s="169" t="e">
        <f>'Exp Database'!I167</f>
        <v>#REF!</v>
      </c>
      <c r="K167" s="170">
        <f>'Exp Database'!J167</f>
        <v>0</v>
      </c>
      <c r="L167" s="267" t="str">
        <f>'Exp Database'!K167</f>
        <v>Non ARV related component of PMTCT</v>
      </c>
      <c r="M167" s="229">
        <f>'Exp Database'!L167</f>
        <v>2.4</v>
      </c>
      <c r="N167" s="229" t="e">
        <f>IF(OR('Exp Database'!M167=Lists!$G$2,'Exp Database'!M167=Lists!$G$3,'Exp Database'!M167=0),0,IF($F167=Lists!$G$2,('Exp Database'!M167/'Exp with units conversion'!$H167)*'Exp with units conversion'!$G167,'Exp Database'!M167*'Exp with units conversion'!$G167))</f>
        <v>#REF!</v>
      </c>
      <c r="O167" s="229" t="e">
        <f>IF(OR('Exp Database'!N167=Lists!$G$2,'Exp Database'!N167=Lists!$G$3,'Exp Database'!N167=0),0,IF($F167=Lists!$G$2,('Exp Database'!N167/'Exp with units conversion'!$H167)*'Exp with units conversion'!$G167,'Exp Database'!N167*'Exp with units conversion'!$G167))</f>
        <v>#REF!</v>
      </c>
      <c r="P167" s="229" t="e">
        <f>IF(OR('Exp Database'!O167=Lists!$G$2,'Exp Database'!O167=Lists!$G$3,'Exp Database'!O167=0),0,IF($F167=Lists!$G$2,('Exp Database'!O167/'Exp with units conversion'!$H167)*'Exp with units conversion'!$G167,'Exp Database'!O167*'Exp with units conversion'!$G167))</f>
        <v>#REF!</v>
      </c>
      <c r="Q167" s="229" t="e">
        <f>IF(OR('Exp Database'!P167=Lists!$G$2,'Exp Database'!P167=Lists!$G$3,'Exp Database'!P167=0),0,IF($F167=Lists!$G$2,('Exp Database'!P167/'Exp with units conversion'!$H167)*'Exp with units conversion'!$G167,'Exp Database'!P167*'Exp with units conversion'!$G167))</f>
        <v>#REF!</v>
      </c>
      <c r="R167" s="229" t="e">
        <f>IF(OR('Exp Database'!Q167=Lists!$G$2,'Exp Database'!Q167=Lists!$G$3,'Exp Database'!Q167=0),0,IF($F167=Lists!$G$2,('Exp Database'!Q167/'Exp with units conversion'!$H167)*'Exp with units conversion'!$G167,'Exp Database'!Q167*'Exp with units conversion'!$G167))</f>
        <v>#REF!</v>
      </c>
      <c r="S167" s="229" t="e">
        <f>IF(OR('Exp Database'!R167=Lists!$G$2,'Exp Database'!R167=Lists!$G$3,'Exp Database'!R167=0),0,IF($F167=Lists!$G$2,('Exp Database'!R167/'Exp with units conversion'!$H167)*'Exp with units conversion'!$G167,'Exp Database'!R167*'Exp with units conversion'!$G167))</f>
        <v>#REF!</v>
      </c>
      <c r="T167" s="229" t="e">
        <f>IF(OR('Exp Database'!S167=Lists!$G$2,'Exp Database'!S167=Lists!$G$3,'Exp Database'!S167=0),0,IF($F167=Lists!$G$2,('Exp Database'!S167/'Exp with units conversion'!$H167)*'Exp with units conversion'!$G167,'Exp Database'!S167*'Exp with units conversion'!$G167))</f>
        <v>#REF!</v>
      </c>
      <c r="U167" s="229" t="e">
        <f>IF(OR('Exp Database'!T167=Lists!$G$2,'Exp Database'!T167=Lists!$G$3,'Exp Database'!T167=0),0,IF($F167=Lists!$G$2,('Exp Database'!T167/'Exp with units conversion'!$H167)*'Exp with units conversion'!$G167,'Exp Database'!T167*'Exp with units conversion'!$G167))</f>
        <v>#REF!</v>
      </c>
      <c r="V167" s="229" t="e">
        <f>IF(OR('Exp Database'!U167=Lists!$G$2,'Exp Database'!U167=Lists!$G$3,'Exp Database'!U167=0),0,IF($F167=Lists!$G$2,('Exp Database'!U167/'Exp with units conversion'!$H167)*'Exp with units conversion'!$G167,'Exp Database'!U167*'Exp with units conversion'!$G167))</f>
        <v>#REF!</v>
      </c>
      <c r="W167" s="229" t="e">
        <f>IF(OR('Exp Database'!V167=Lists!$G$2,'Exp Database'!V167=Lists!$G$3,'Exp Database'!V167=0),0,IF($F167=Lists!$G$2,('Exp Database'!V167/'Exp with units conversion'!$H167)*'Exp with units conversion'!$G167,'Exp Database'!V167*'Exp with units conversion'!$G167))</f>
        <v>#REF!</v>
      </c>
      <c r="X167" s="229" t="e">
        <f>IF(OR('Exp Database'!W167=Lists!$G$2,'Exp Database'!W167=Lists!$G$3,'Exp Database'!W167=0),0,IF($F167=Lists!$G$2,('Exp Database'!W167/'Exp with units conversion'!$H167)*'Exp with units conversion'!$G167,'Exp Database'!W167*'Exp with units conversion'!$G167))</f>
        <v>#REF!</v>
      </c>
      <c r="Y167" s="229" t="e">
        <f>IF(OR('Exp Database'!X167=Lists!$G$2,'Exp Database'!X167=Lists!$G$3,'Exp Database'!X167=0),0,IF($F167=Lists!$G$2,('Exp Database'!X167/'Exp with units conversion'!$H167)*'Exp with units conversion'!$G167,'Exp Database'!X167*'Exp with units conversion'!$G167))</f>
        <v>#REF!</v>
      </c>
      <c r="Z167" s="229" t="e">
        <f>IF(OR('Exp Database'!Y167=Lists!$G$2,'Exp Database'!Y167=Lists!$G$3,'Exp Database'!Y167=0),0,IF($F167=Lists!$G$2,('Exp Database'!Y167/'Exp with units conversion'!$H167)*'Exp with units conversion'!$G167,'Exp Database'!Y167*'Exp with units conversion'!$G167))</f>
        <v>#REF!</v>
      </c>
      <c r="AA167" s="229" t="e">
        <f>IF(OR('Exp Database'!Z167=Lists!$G$2,'Exp Database'!Z167=Lists!$G$3,'Exp Database'!Z167=0),0,IF($F167=Lists!$G$2,('Exp Database'!Z167/'Exp with units conversion'!$H167)*'Exp with units conversion'!$G167,'Exp Database'!Z167*'Exp with units conversion'!$G167))</f>
        <v>#REF!</v>
      </c>
      <c r="AB167" s="229" t="e">
        <f>IF(OR('Exp Database'!AA167=Lists!$G$2,'Exp Database'!AA167=Lists!$G$3,'Exp Database'!AA167=0),0,IF($F167=Lists!$G$2,('Exp Database'!AA167/'Exp with units conversion'!$H167)*'Exp with units conversion'!$G167,'Exp Database'!AA167*'Exp with units conversion'!$G167))</f>
        <v>#REF!</v>
      </c>
      <c r="AC167" s="229" t="e">
        <f>IF(OR('Exp Database'!AB167=Lists!$G$2,'Exp Database'!AB167=Lists!$G$3,'Exp Database'!AB167=0),0,IF($F167=Lists!$G$2,('Exp Database'!AB167/'Exp with units conversion'!$H167)*'Exp with units conversion'!$G167,'Exp Database'!AB167*'Exp with units conversion'!$G167))</f>
        <v>#REF!</v>
      </c>
      <c r="AD167" s="229" t="e">
        <f>IF(OR('Exp Database'!AC167=Lists!$G$2,'Exp Database'!AC167=Lists!$G$3,'Exp Database'!AC167=0),0,IF($F167=Lists!$G$2,('Exp Database'!AC167/'Exp with units conversion'!$H167)*'Exp with units conversion'!$G167,'Exp Database'!AC167*'Exp with units conversion'!$G167))</f>
        <v>#REF!</v>
      </c>
      <c r="AE167" s="229" t="e">
        <f>IF(OR('Exp Database'!AD167=Lists!$G$2,'Exp Database'!AD167=Lists!$G$3,'Exp Database'!AD167=0),0,IF($F167=Lists!$G$2,('Exp Database'!AD167/'Exp with units conversion'!$H167)*'Exp with units conversion'!$G167,'Exp Database'!AD167*'Exp with units conversion'!$G167))</f>
        <v>#REF!</v>
      </c>
      <c r="AG167" t="e">
        <f t="shared" si="11"/>
        <v>#REF!</v>
      </c>
      <c r="AH167" s="229" t="e">
        <f t="shared" si="12"/>
        <v>#REF!</v>
      </c>
      <c r="AI167" s="229" t="e">
        <f t="shared" si="13"/>
        <v>#REF!</v>
      </c>
      <c r="AJ167" s="229" t="e">
        <f t="shared" si="14"/>
        <v>#REF!</v>
      </c>
    </row>
    <row r="168" spans="2:36" ht="15.75" thickBot="1" x14ac:dyDescent="0.3">
      <c r="B168" t="e">
        <f t="shared" si="10"/>
        <v>#REF!</v>
      </c>
      <c r="C168" s="169" t="e">
        <f>'Exp Database'!C168</f>
        <v>#REF!</v>
      </c>
      <c r="D168" s="169">
        <f>'Exp Database'!D168</f>
        <v>2016</v>
      </c>
      <c r="E168" s="169" t="e">
        <f>'Exp Database'!E168</f>
        <v>#REF!</v>
      </c>
      <c r="F168" s="169" t="e">
        <f>'Exp Database'!F168</f>
        <v>#REF!</v>
      </c>
      <c r="G168" s="169" t="e">
        <f>IF('Exp Database'!G168="Units ( x 1)",1,IF('Exp Database'!G168="Thousands (x 1,000)",1000,IF('Exp Database'!G168="Millions (x 1,000,000)",1000000,)))</f>
        <v>#REF!</v>
      </c>
      <c r="H168" s="170" t="e">
        <f>IF('Exp Database'!H168&gt;0,'Exp Database'!H168,'Exp Database'!J168)</f>
        <v>#REF!</v>
      </c>
      <c r="I168" s="170" t="e">
        <f>'Exp Database'!H168</f>
        <v>#REF!</v>
      </c>
      <c r="J168" s="169" t="e">
        <f>'Exp Database'!I168</f>
        <v>#REF!</v>
      </c>
      <c r="K168" s="170">
        <f>'Exp Database'!J168</f>
        <v>0</v>
      </c>
      <c r="L168" s="267">
        <f>'Exp Database'!K168</f>
        <v>0</v>
      </c>
      <c r="M168" s="229">
        <f>'Exp Database'!L168</f>
        <v>0</v>
      </c>
      <c r="N168" s="229">
        <f>IF(OR('Exp Database'!M168=Lists!$G$2,'Exp Database'!M168=Lists!$G$3,'Exp Database'!M168=0),0,IF($F168=Lists!$G$2,('Exp Database'!M168/'Exp with units conversion'!$H168)*'Exp with units conversion'!$G168,'Exp Database'!M168*'Exp with units conversion'!$G168))</f>
        <v>0</v>
      </c>
      <c r="O168" s="229">
        <f>IF(OR('Exp Database'!N168=Lists!$G$2,'Exp Database'!N168=Lists!$G$3,'Exp Database'!N168=0),0,IF($F168=Lists!$G$2,('Exp Database'!N168/'Exp with units conversion'!$H168)*'Exp with units conversion'!$G168,'Exp Database'!N168*'Exp with units conversion'!$G168))</f>
        <v>0</v>
      </c>
      <c r="P168" s="229">
        <f>IF(OR('Exp Database'!O168=Lists!$G$2,'Exp Database'!O168=Lists!$G$3,'Exp Database'!O168=0),0,IF($F168=Lists!$G$2,('Exp Database'!O168/'Exp with units conversion'!$H168)*'Exp with units conversion'!$G168,'Exp Database'!O168*'Exp with units conversion'!$G168))</f>
        <v>0</v>
      </c>
      <c r="Q168" s="229">
        <f>IF(OR('Exp Database'!P168=Lists!$G$2,'Exp Database'!P168=Lists!$G$3,'Exp Database'!P168=0),0,IF($F168=Lists!$G$2,('Exp Database'!P168/'Exp with units conversion'!$H168)*'Exp with units conversion'!$G168,'Exp Database'!P168*'Exp with units conversion'!$G168))</f>
        <v>0</v>
      </c>
      <c r="R168" s="229">
        <f>IF(OR('Exp Database'!Q168=Lists!$G$2,'Exp Database'!Q168=Lists!$G$3,'Exp Database'!Q168=0),0,IF($F168=Lists!$G$2,('Exp Database'!Q168/'Exp with units conversion'!$H168)*'Exp with units conversion'!$G168,'Exp Database'!Q168*'Exp with units conversion'!$G168))</f>
        <v>0</v>
      </c>
      <c r="S168" s="229">
        <f>IF(OR('Exp Database'!R168=Lists!$G$2,'Exp Database'!R168=Lists!$G$3,'Exp Database'!R168=0),0,IF($F168=Lists!$G$2,('Exp Database'!R168/'Exp with units conversion'!$H168)*'Exp with units conversion'!$G168,'Exp Database'!R168*'Exp with units conversion'!$G168))</f>
        <v>0</v>
      </c>
      <c r="T168" s="229">
        <f>IF(OR('Exp Database'!S168=Lists!$G$2,'Exp Database'!S168=Lists!$G$3,'Exp Database'!S168=0),0,IF($F168=Lists!$G$2,('Exp Database'!S168/'Exp with units conversion'!$H168)*'Exp with units conversion'!$G168,'Exp Database'!S168*'Exp with units conversion'!$G168))</f>
        <v>0</v>
      </c>
      <c r="U168" s="229">
        <f>IF(OR('Exp Database'!T168=Lists!$G$2,'Exp Database'!T168=Lists!$G$3,'Exp Database'!T168=0),0,IF($F168=Lists!$G$2,('Exp Database'!T168/'Exp with units conversion'!$H168)*'Exp with units conversion'!$G168,'Exp Database'!T168*'Exp with units conversion'!$G168))</f>
        <v>0</v>
      </c>
      <c r="V168" s="229">
        <f>IF(OR('Exp Database'!U168=Lists!$G$2,'Exp Database'!U168=Lists!$G$3,'Exp Database'!U168=0),0,IF($F168=Lists!$G$2,('Exp Database'!U168/'Exp with units conversion'!$H168)*'Exp with units conversion'!$G168,'Exp Database'!U168*'Exp with units conversion'!$G168))</f>
        <v>0</v>
      </c>
      <c r="W168" s="229">
        <f>IF(OR('Exp Database'!V168=Lists!$G$2,'Exp Database'!V168=Lists!$G$3,'Exp Database'!V168=0),0,IF($F168=Lists!$G$2,('Exp Database'!V168/'Exp with units conversion'!$H168)*'Exp with units conversion'!$G168,'Exp Database'!V168*'Exp with units conversion'!$G168))</f>
        <v>0</v>
      </c>
      <c r="X168" s="229">
        <f>IF(OR('Exp Database'!W168=Lists!$G$2,'Exp Database'!W168=Lists!$G$3,'Exp Database'!W168=0),0,IF($F168=Lists!$G$2,('Exp Database'!W168/'Exp with units conversion'!$H168)*'Exp with units conversion'!$G168,'Exp Database'!W168*'Exp with units conversion'!$G168))</f>
        <v>0</v>
      </c>
      <c r="Y168" s="229">
        <f>IF(OR('Exp Database'!X168=Lists!$G$2,'Exp Database'!X168=Lists!$G$3,'Exp Database'!X168=0),0,IF($F168=Lists!$G$2,('Exp Database'!X168/'Exp with units conversion'!$H168)*'Exp with units conversion'!$G168,'Exp Database'!X168*'Exp with units conversion'!$G168))</f>
        <v>0</v>
      </c>
      <c r="Z168" s="229">
        <f>IF(OR('Exp Database'!Y168=Lists!$G$2,'Exp Database'!Y168=Lists!$G$3,'Exp Database'!Y168=0),0,IF($F168=Lists!$G$2,('Exp Database'!Y168/'Exp with units conversion'!$H168)*'Exp with units conversion'!$G168,'Exp Database'!Y168*'Exp with units conversion'!$G168))</f>
        <v>0</v>
      </c>
      <c r="AA168" s="229">
        <f>IF(OR('Exp Database'!Z168=Lists!$G$2,'Exp Database'!Z168=Lists!$G$3,'Exp Database'!Z168=0),0,IF($F168=Lists!$G$2,('Exp Database'!Z168/'Exp with units conversion'!$H168)*'Exp with units conversion'!$G168,'Exp Database'!Z168*'Exp with units conversion'!$G168))</f>
        <v>0</v>
      </c>
      <c r="AB168" s="229">
        <f>IF(OR('Exp Database'!AA168=Lists!$G$2,'Exp Database'!AA168=Lists!$G$3,'Exp Database'!AA168=0),0,IF($F168=Lists!$G$2,('Exp Database'!AA168/'Exp with units conversion'!$H168)*'Exp with units conversion'!$G168,'Exp Database'!AA168*'Exp with units conversion'!$G168))</f>
        <v>0</v>
      </c>
      <c r="AC168" s="229">
        <f>IF(OR('Exp Database'!AB168=Lists!$G$2,'Exp Database'!AB168=Lists!$G$3,'Exp Database'!AB168=0),0,IF($F168=Lists!$G$2,('Exp Database'!AB168/'Exp with units conversion'!$H168)*'Exp with units conversion'!$G168,'Exp Database'!AB168*'Exp with units conversion'!$G168))</f>
        <v>0</v>
      </c>
      <c r="AD168" s="229">
        <f>IF(OR('Exp Database'!AC168=Lists!$G$2,'Exp Database'!AC168=Lists!$G$3,'Exp Database'!AC168=0),0,IF($F168=Lists!$G$2,('Exp Database'!AC168/'Exp with units conversion'!$H168)*'Exp with units conversion'!$G168,'Exp Database'!AC168*'Exp with units conversion'!$G168))</f>
        <v>0</v>
      </c>
      <c r="AE168" s="229">
        <f>IF(OR('Exp Database'!AD168=Lists!$G$2,'Exp Database'!AD168=Lists!$G$3,'Exp Database'!AD168=0),0,IF($F168=Lists!$G$2,('Exp Database'!AD168/'Exp with units conversion'!$H168)*'Exp with units conversion'!$G168,'Exp Database'!AD168*'Exp with units conversion'!$G168))</f>
        <v>0</v>
      </c>
      <c r="AG168">
        <f t="shared" si="11"/>
        <v>1</v>
      </c>
      <c r="AH168" s="229">
        <f t="shared" si="12"/>
        <v>1</v>
      </c>
      <c r="AI168" s="229">
        <f t="shared" si="13"/>
        <v>1</v>
      </c>
      <c r="AJ168" s="229">
        <f t="shared" si="14"/>
        <v>1</v>
      </c>
    </row>
    <row r="169" spans="2:36" ht="30.75" thickBot="1" x14ac:dyDescent="0.3">
      <c r="B169" t="e">
        <f t="shared" si="10"/>
        <v>#REF!</v>
      </c>
      <c r="C169" s="169" t="e">
        <f>'Exp Database'!C169</f>
        <v>#REF!</v>
      </c>
      <c r="D169" s="169">
        <f>'Exp Database'!D169</f>
        <v>2016</v>
      </c>
      <c r="E169" s="169" t="e">
        <f>'Exp Database'!E169</f>
        <v>#REF!</v>
      </c>
      <c r="F169" s="169" t="e">
        <f>'Exp Database'!F169</f>
        <v>#REF!</v>
      </c>
      <c r="G169" s="169" t="e">
        <f>IF('Exp Database'!G169="Units ( x 1)",1,IF('Exp Database'!G169="Thousands (x 1,000)",1000,IF('Exp Database'!G169="Millions (x 1,000,000)",1000000,)))</f>
        <v>#REF!</v>
      </c>
      <c r="H169" s="170" t="e">
        <f>IF('Exp Database'!H169&gt;0,'Exp Database'!H169,'Exp Database'!J169)</f>
        <v>#REF!</v>
      </c>
      <c r="I169" s="170" t="e">
        <f>'Exp Database'!H169</f>
        <v>#REF!</v>
      </c>
      <c r="J169" s="169" t="e">
        <f>'Exp Database'!I169</f>
        <v>#REF!</v>
      </c>
      <c r="K169" s="170">
        <f>'Exp Database'!J169</f>
        <v>0</v>
      </c>
      <c r="L169" s="267" t="str">
        <f>'Exp Database'!K169</f>
        <v>Prevention (sub-total)</v>
      </c>
      <c r="M169" s="229">
        <f>'Exp Database'!L169</f>
        <v>3</v>
      </c>
      <c r="N169" s="229">
        <f>IF(OR('Exp Database'!M169=Lists!$G$2,'Exp Database'!M169=Lists!$G$3,'Exp Database'!M169=0),0,IF($F169=Lists!$G$2,('Exp Database'!M169/'Exp with units conversion'!$H169)*'Exp with units conversion'!$G169,'Exp Database'!M169*'Exp with units conversion'!$G169))</f>
        <v>0</v>
      </c>
      <c r="O169" s="229">
        <f>IF(OR('Exp Database'!N169=Lists!$G$2,'Exp Database'!N169=Lists!$G$3,'Exp Database'!N169=0),0,IF($F169=Lists!$G$2,('Exp Database'!N169/'Exp with units conversion'!$H169)*'Exp with units conversion'!$G169,'Exp Database'!N169*'Exp with units conversion'!$G169))</f>
        <v>0</v>
      </c>
      <c r="P169" s="229">
        <f>IF(OR('Exp Database'!O169=Lists!$G$2,'Exp Database'!O169=Lists!$G$3,'Exp Database'!O169=0),0,IF($F169=Lists!$G$2,('Exp Database'!O169/'Exp with units conversion'!$H169)*'Exp with units conversion'!$G169,'Exp Database'!O169*'Exp with units conversion'!$G169))</f>
        <v>0</v>
      </c>
      <c r="Q169" s="229">
        <f>IF(OR('Exp Database'!P169=Lists!$G$2,'Exp Database'!P169=Lists!$G$3,'Exp Database'!P169=0),0,IF($F169=Lists!$G$2,('Exp Database'!P169/'Exp with units conversion'!$H169)*'Exp with units conversion'!$G169,'Exp Database'!P169*'Exp with units conversion'!$G169))</f>
        <v>0</v>
      </c>
      <c r="R169" s="229">
        <f>IF(OR('Exp Database'!Q169=Lists!$G$2,'Exp Database'!Q169=Lists!$G$3,'Exp Database'!Q169=0),0,IF($F169=Lists!$G$2,('Exp Database'!Q169/'Exp with units conversion'!$H169)*'Exp with units conversion'!$G169,'Exp Database'!Q169*'Exp with units conversion'!$G169))</f>
        <v>0</v>
      </c>
      <c r="S169" s="229">
        <f>IF(OR('Exp Database'!R169=Lists!$G$2,'Exp Database'!R169=Lists!$G$3,'Exp Database'!R169=0),0,IF($F169=Lists!$G$2,('Exp Database'!R169/'Exp with units conversion'!$H169)*'Exp with units conversion'!$G169,'Exp Database'!R169*'Exp with units conversion'!$G169))</f>
        <v>0</v>
      </c>
      <c r="T169" s="229">
        <f>IF(OR('Exp Database'!S169=Lists!$G$2,'Exp Database'!S169=Lists!$G$3,'Exp Database'!S169=0),0,IF($F169=Lists!$G$2,('Exp Database'!S169/'Exp with units conversion'!$H169)*'Exp with units conversion'!$G169,'Exp Database'!S169*'Exp with units conversion'!$G169))</f>
        <v>0</v>
      </c>
      <c r="U169" s="229">
        <f>IF(OR('Exp Database'!T169=Lists!$G$2,'Exp Database'!T169=Lists!$G$3,'Exp Database'!T169=0),0,IF($F169=Lists!$G$2,('Exp Database'!T169/'Exp with units conversion'!$H169)*'Exp with units conversion'!$G169,'Exp Database'!T169*'Exp with units conversion'!$G169))</f>
        <v>0</v>
      </c>
      <c r="V169" s="229">
        <f>IF(OR('Exp Database'!U169=Lists!$G$2,'Exp Database'!U169=Lists!$G$3,'Exp Database'!U169=0),0,IF($F169=Lists!$G$2,('Exp Database'!U169/'Exp with units conversion'!$H169)*'Exp with units conversion'!$G169,'Exp Database'!U169*'Exp with units conversion'!$G169))</f>
        <v>0</v>
      </c>
      <c r="W169" s="229">
        <f>IF(OR('Exp Database'!V169=Lists!$G$2,'Exp Database'!V169=Lists!$G$3,'Exp Database'!V169=0),0,IF($F169=Lists!$G$2,('Exp Database'!V169/'Exp with units conversion'!$H169)*'Exp with units conversion'!$G169,'Exp Database'!V169*'Exp with units conversion'!$G169))</f>
        <v>0</v>
      </c>
      <c r="X169" s="229">
        <f>IF(OR('Exp Database'!W169=Lists!$G$2,'Exp Database'!W169=Lists!$G$3,'Exp Database'!W169=0),0,IF($F169=Lists!$G$2,('Exp Database'!W169/'Exp with units conversion'!$H169)*'Exp with units conversion'!$G169,'Exp Database'!W169*'Exp with units conversion'!$G169))</f>
        <v>0</v>
      </c>
      <c r="Y169" s="229">
        <f>IF(OR('Exp Database'!X169=Lists!$G$2,'Exp Database'!X169=Lists!$G$3,'Exp Database'!X169=0),0,IF($F169=Lists!$G$2,('Exp Database'!X169/'Exp with units conversion'!$H169)*'Exp with units conversion'!$G169,'Exp Database'!X169*'Exp with units conversion'!$G169))</f>
        <v>0</v>
      </c>
      <c r="Z169" s="229">
        <f>IF(OR('Exp Database'!Y169=Lists!$G$2,'Exp Database'!Y169=Lists!$G$3,'Exp Database'!Y169=0),0,IF($F169=Lists!$G$2,('Exp Database'!Y169/'Exp with units conversion'!$H169)*'Exp with units conversion'!$G169,'Exp Database'!Y169*'Exp with units conversion'!$G169))</f>
        <v>0</v>
      </c>
      <c r="AA169" s="229">
        <f>IF(OR('Exp Database'!Z169=Lists!$G$2,'Exp Database'!Z169=Lists!$G$3,'Exp Database'!Z169=0),0,IF($F169=Lists!$G$2,('Exp Database'!Z169/'Exp with units conversion'!$H169)*'Exp with units conversion'!$G169,'Exp Database'!Z169*'Exp with units conversion'!$G169))</f>
        <v>0</v>
      </c>
      <c r="AB169" s="229">
        <f>IF(OR('Exp Database'!AA169=Lists!$G$2,'Exp Database'!AA169=Lists!$G$3,'Exp Database'!AA169=0),0,IF($F169=Lists!$G$2,('Exp Database'!AA169/'Exp with units conversion'!$H169)*'Exp with units conversion'!$G169,'Exp Database'!AA169*'Exp with units conversion'!$G169))</f>
        <v>0</v>
      </c>
      <c r="AC169" s="229">
        <f>IF(OR('Exp Database'!AB169=Lists!$G$2,'Exp Database'!AB169=Lists!$G$3,'Exp Database'!AB169=0),0,IF($F169=Lists!$G$2,('Exp Database'!AB169/'Exp with units conversion'!$H169)*'Exp with units conversion'!$G169,'Exp Database'!AB169*'Exp with units conversion'!$G169))</f>
        <v>0</v>
      </c>
      <c r="AD169" s="229">
        <f>IF(OR('Exp Database'!AC169=Lists!$G$2,'Exp Database'!AC169=Lists!$G$3,'Exp Database'!AC169=0),0,IF($F169=Lists!$G$2,('Exp Database'!AC169/'Exp with units conversion'!$H169)*'Exp with units conversion'!$G169,'Exp Database'!AC169*'Exp with units conversion'!$G169))</f>
        <v>0</v>
      </c>
      <c r="AE169" s="229">
        <f>IF(OR('Exp Database'!AD169=Lists!$G$2,'Exp Database'!AD169=Lists!$G$3,'Exp Database'!AD169=0),0,IF($F169=Lists!$G$2,('Exp Database'!AD169/'Exp with units conversion'!$H169)*'Exp with units conversion'!$G169,'Exp Database'!AD169*'Exp with units conversion'!$G169))</f>
        <v>0</v>
      </c>
      <c r="AG169">
        <f t="shared" si="11"/>
        <v>1</v>
      </c>
      <c r="AH169" s="229">
        <f t="shared" si="12"/>
        <v>1</v>
      </c>
      <c r="AI169" s="229">
        <f t="shared" si="13"/>
        <v>1</v>
      </c>
      <c r="AJ169" s="229">
        <f t="shared" si="14"/>
        <v>1</v>
      </c>
    </row>
    <row r="170" spans="2:36" ht="45.75" thickBot="1" x14ac:dyDescent="0.3">
      <c r="B170" t="e">
        <f t="shared" si="10"/>
        <v>#REF!</v>
      </c>
      <c r="C170" s="169" t="e">
        <f>'Exp Database'!C170</f>
        <v>#REF!</v>
      </c>
      <c r="D170" s="169">
        <f>'Exp Database'!D170</f>
        <v>2016</v>
      </c>
      <c r="E170" s="169" t="e">
        <f>'Exp Database'!E170</f>
        <v>#REF!</v>
      </c>
      <c r="F170" s="169" t="e">
        <f>'Exp Database'!F170</f>
        <v>#REF!</v>
      </c>
      <c r="G170" s="169" t="e">
        <f>IF('Exp Database'!G170="Units ( x 1)",1,IF('Exp Database'!G170="Thousands (x 1,000)",1000,IF('Exp Database'!G170="Millions (x 1,000,000)",1000000,)))</f>
        <v>#REF!</v>
      </c>
      <c r="H170" s="170" t="e">
        <f>IF('Exp Database'!H170&gt;0,'Exp Database'!H170,'Exp Database'!J170)</f>
        <v>#REF!</v>
      </c>
      <c r="I170" s="170" t="e">
        <f>'Exp Database'!H170</f>
        <v>#REF!</v>
      </c>
      <c r="J170" s="169" t="e">
        <f>'Exp Database'!I170</f>
        <v>#REF!</v>
      </c>
      <c r="K170" s="170">
        <f>'Exp Database'!J170</f>
        <v>0</v>
      </c>
      <c r="L170" s="267" t="str">
        <f>'Exp Database'!K170</f>
        <v>Social and behavior change (SBC) programmes</v>
      </c>
      <c r="M170" s="229">
        <f>'Exp Database'!L170</f>
        <v>3.1</v>
      </c>
      <c r="N170" s="229" t="e">
        <f>IF(OR('Exp Database'!M170=Lists!$G$2,'Exp Database'!M170=Lists!$G$3,'Exp Database'!M170=0),0,IF($F170=Lists!$G$2,('Exp Database'!M170/'Exp with units conversion'!$H170)*'Exp with units conversion'!$G170,'Exp Database'!M170*'Exp with units conversion'!$G170))</f>
        <v>#REF!</v>
      </c>
      <c r="O170" s="229" t="e">
        <f>IF(OR('Exp Database'!N170=Lists!$G$2,'Exp Database'!N170=Lists!$G$3,'Exp Database'!N170=0),0,IF($F170=Lists!$G$2,('Exp Database'!N170/'Exp with units conversion'!$H170)*'Exp with units conversion'!$G170,'Exp Database'!N170*'Exp with units conversion'!$G170))</f>
        <v>#REF!</v>
      </c>
      <c r="P170" s="229" t="e">
        <f>IF(OR('Exp Database'!O170=Lists!$G$2,'Exp Database'!O170=Lists!$G$3,'Exp Database'!O170=0),0,IF($F170=Lists!$G$2,('Exp Database'!O170/'Exp with units conversion'!$H170)*'Exp with units conversion'!$G170,'Exp Database'!O170*'Exp with units conversion'!$G170))</f>
        <v>#REF!</v>
      </c>
      <c r="Q170" s="229" t="e">
        <f>IF(OR('Exp Database'!P170=Lists!$G$2,'Exp Database'!P170=Lists!$G$3,'Exp Database'!P170=0),0,IF($F170=Lists!$G$2,('Exp Database'!P170/'Exp with units conversion'!$H170)*'Exp with units conversion'!$G170,'Exp Database'!P170*'Exp with units conversion'!$G170))</f>
        <v>#REF!</v>
      </c>
      <c r="R170" s="229" t="e">
        <f>IF(OR('Exp Database'!Q170=Lists!$G$2,'Exp Database'!Q170=Lists!$G$3,'Exp Database'!Q170=0),0,IF($F170=Lists!$G$2,('Exp Database'!Q170/'Exp with units conversion'!$H170)*'Exp with units conversion'!$G170,'Exp Database'!Q170*'Exp with units conversion'!$G170))</f>
        <v>#REF!</v>
      </c>
      <c r="S170" s="229" t="e">
        <f>IF(OR('Exp Database'!R170=Lists!$G$2,'Exp Database'!R170=Lists!$G$3,'Exp Database'!R170=0),0,IF($F170=Lists!$G$2,('Exp Database'!R170/'Exp with units conversion'!$H170)*'Exp with units conversion'!$G170,'Exp Database'!R170*'Exp with units conversion'!$G170))</f>
        <v>#REF!</v>
      </c>
      <c r="T170" s="229" t="e">
        <f>IF(OR('Exp Database'!S170=Lists!$G$2,'Exp Database'!S170=Lists!$G$3,'Exp Database'!S170=0),0,IF($F170=Lists!$G$2,('Exp Database'!S170/'Exp with units conversion'!$H170)*'Exp with units conversion'!$G170,'Exp Database'!S170*'Exp with units conversion'!$G170))</f>
        <v>#REF!</v>
      </c>
      <c r="U170" s="229" t="e">
        <f>IF(OR('Exp Database'!T170=Lists!$G$2,'Exp Database'!T170=Lists!$G$3,'Exp Database'!T170=0),0,IF($F170=Lists!$G$2,('Exp Database'!T170/'Exp with units conversion'!$H170)*'Exp with units conversion'!$G170,'Exp Database'!T170*'Exp with units conversion'!$G170))</f>
        <v>#REF!</v>
      </c>
      <c r="V170" s="229" t="e">
        <f>IF(OR('Exp Database'!U170=Lists!$G$2,'Exp Database'!U170=Lists!$G$3,'Exp Database'!U170=0),0,IF($F170=Lists!$G$2,('Exp Database'!U170/'Exp with units conversion'!$H170)*'Exp with units conversion'!$G170,'Exp Database'!U170*'Exp with units conversion'!$G170))</f>
        <v>#REF!</v>
      </c>
      <c r="W170" s="229" t="e">
        <f>IF(OR('Exp Database'!V170=Lists!$G$2,'Exp Database'!V170=Lists!$G$3,'Exp Database'!V170=0),0,IF($F170=Lists!$G$2,('Exp Database'!V170/'Exp with units conversion'!$H170)*'Exp with units conversion'!$G170,'Exp Database'!V170*'Exp with units conversion'!$G170))</f>
        <v>#REF!</v>
      </c>
      <c r="X170" s="229" t="e">
        <f>IF(OR('Exp Database'!W170=Lists!$G$2,'Exp Database'!W170=Lists!$G$3,'Exp Database'!W170=0),0,IF($F170=Lists!$G$2,('Exp Database'!W170/'Exp with units conversion'!$H170)*'Exp with units conversion'!$G170,'Exp Database'!W170*'Exp with units conversion'!$G170))</f>
        <v>#REF!</v>
      </c>
      <c r="Y170" s="229" t="e">
        <f>IF(OR('Exp Database'!X170=Lists!$G$2,'Exp Database'!X170=Lists!$G$3,'Exp Database'!X170=0),0,IF($F170=Lists!$G$2,('Exp Database'!X170/'Exp with units conversion'!$H170)*'Exp with units conversion'!$G170,'Exp Database'!X170*'Exp with units conversion'!$G170))</f>
        <v>#REF!</v>
      </c>
      <c r="Z170" s="229" t="e">
        <f>IF(OR('Exp Database'!Y170=Lists!$G$2,'Exp Database'!Y170=Lists!$G$3,'Exp Database'!Y170=0),0,IF($F170=Lists!$G$2,('Exp Database'!Y170/'Exp with units conversion'!$H170)*'Exp with units conversion'!$G170,'Exp Database'!Y170*'Exp with units conversion'!$G170))</f>
        <v>#REF!</v>
      </c>
      <c r="AA170" s="229" t="e">
        <f>IF(OR('Exp Database'!Z170=Lists!$G$2,'Exp Database'!Z170=Lists!$G$3,'Exp Database'!Z170=0),0,IF($F170=Lists!$G$2,('Exp Database'!Z170/'Exp with units conversion'!$H170)*'Exp with units conversion'!$G170,'Exp Database'!Z170*'Exp with units conversion'!$G170))</f>
        <v>#REF!</v>
      </c>
      <c r="AB170" s="229" t="e">
        <f>IF(OR('Exp Database'!AA170=Lists!$G$2,'Exp Database'!AA170=Lists!$G$3,'Exp Database'!AA170=0),0,IF($F170=Lists!$G$2,('Exp Database'!AA170/'Exp with units conversion'!$H170)*'Exp with units conversion'!$G170,'Exp Database'!AA170*'Exp with units conversion'!$G170))</f>
        <v>#REF!</v>
      </c>
      <c r="AC170" s="229" t="e">
        <f>IF(OR('Exp Database'!AB170=Lists!$G$2,'Exp Database'!AB170=Lists!$G$3,'Exp Database'!AB170=0),0,IF($F170=Lists!$G$2,('Exp Database'!AB170/'Exp with units conversion'!$H170)*'Exp with units conversion'!$G170,'Exp Database'!AB170*'Exp with units conversion'!$G170))</f>
        <v>#REF!</v>
      </c>
      <c r="AD170" s="229" t="e">
        <f>IF(OR('Exp Database'!AC170=Lists!$G$2,'Exp Database'!AC170=Lists!$G$3,'Exp Database'!AC170=0),0,IF($F170=Lists!$G$2,('Exp Database'!AC170/'Exp with units conversion'!$H170)*'Exp with units conversion'!$G170,'Exp Database'!AC170*'Exp with units conversion'!$G170))</f>
        <v>#REF!</v>
      </c>
      <c r="AE170" s="229" t="e">
        <f>IF(OR('Exp Database'!AD170=Lists!$G$2,'Exp Database'!AD170=Lists!$G$3,'Exp Database'!AD170=0),0,IF($F170=Lists!$G$2,('Exp Database'!AD170/'Exp with units conversion'!$H170)*'Exp with units conversion'!$G170,'Exp Database'!AD170*'Exp with units conversion'!$G170))</f>
        <v>#REF!</v>
      </c>
      <c r="AG170" t="e">
        <f t="shared" si="11"/>
        <v>#REF!</v>
      </c>
      <c r="AH170" s="229" t="e">
        <f t="shared" si="12"/>
        <v>#REF!</v>
      </c>
      <c r="AI170" s="229" t="e">
        <f t="shared" si="13"/>
        <v>#REF!</v>
      </c>
      <c r="AJ170" s="229" t="e">
        <f t="shared" si="14"/>
        <v>#REF!</v>
      </c>
    </row>
    <row r="171" spans="2:36" ht="15.75" thickBot="1" x14ac:dyDescent="0.3">
      <c r="B171" t="e">
        <f t="shared" si="10"/>
        <v>#REF!</v>
      </c>
      <c r="C171" s="169" t="e">
        <f>'Exp Database'!C171</f>
        <v>#REF!</v>
      </c>
      <c r="D171" s="169">
        <f>'Exp Database'!D171</f>
        <v>2016</v>
      </c>
      <c r="E171" s="169" t="e">
        <f>'Exp Database'!E171</f>
        <v>#REF!</v>
      </c>
      <c r="F171" s="169" t="e">
        <f>'Exp Database'!F171</f>
        <v>#REF!</v>
      </c>
      <c r="G171" s="169" t="e">
        <f>IF('Exp Database'!G171="Units ( x 1)",1,IF('Exp Database'!G171="Thousands (x 1,000)",1000,IF('Exp Database'!G171="Millions (x 1,000,000)",1000000,)))</f>
        <v>#REF!</v>
      </c>
      <c r="H171" s="170" t="e">
        <f>IF('Exp Database'!H171&gt;0,'Exp Database'!H171,'Exp Database'!J171)</f>
        <v>#REF!</v>
      </c>
      <c r="I171" s="170" t="e">
        <f>'Exp Database'!H171</f>
        <v>#REF!</v>
      </c>
      <c r="J171" s="169" t="e">
        <f>'Exp Database'!I171</f>
        <v>#REF!</v>
      </c>
      <c r="K171" s="170">
        <f>'Exp Database'!J171</f>
        <v>0</v>
      </c>
      <c r="L171" s="267" t="str">
        <f>'Exp Database'!K171</f>
        <v>Condoms</v>
      </c>
      <c r="M171" s="229">
        <f>'Exp Database'!L171</f>
        <v>3.2</v>
      </c>
      <c r="N171" s="229" t="e">
        <f>IF(OR('Exp Database'!M171=Lists!$G$2,'Exp Database'!M171=Lists!$G$3,'Exp Database'!M171=0),0,IF($F171=Lists!$G$2,('Exp Database'!M171/'Exp with units conversion'!$H171)*'Exp with units conversion'!$G171,'Exp Database'!M171*'Exp with units conversion'!$G171))</f>
        <v>#REF!</v>
      </c>
      <c r="O171" s="229" t="e">
        <f>IF(OR('Exp Database'!N171=Lists!$G$2,'Exp Database'!N171=Lists!$G$3,'Exp Database'!N171=0),0,IF($F171=Lists!$G$2,('Exp Database'!N171/'Exp with units conversion'!$H171)*'Exp with units conversion'!$G171,'Exp Database'!N171*'Exp with units conversion'!$G171))</f>
        <v>#REF!</v>
      </c>
      <c r="P171" s="229" t="e">
        <f>IF(OR('Exp Database'!O171=Lists!$G$2,'Exp Database'!O171=Lists!$G$3,'Exp Database'!O171=0),0,IF($F171=Lists!$G$2,('Exp Database'!O171/'Exp with units conversion'!$H171)*'Exp with units conversion'!$G171,'Exp Database'!O171*'Exp with units conversion'!$G171))</f>
        <v>#REF!</v>
      </c>
      <c r="Q171" s="229" t="e">
        <f>IF(OR('Exp Database'!P171=Lists!$G$2,'Exp Database'!P171=Lists!$G$3,'Exp Database'!P171=0),0,IF($F171=Lists!$G$2,('Exp Database'!P171/'Exp with units conversion'!$H171)*'Exp with units conversion'!$G171,'Exp Database'!P171*'Exp with units conversion'!$G171))</f>
        <v>#REF!</v>
      </c>
      <c r="R171" s="229" t="e">
        <f>IF(OR('Exp Database'!Q171=Lists!$G$2,'Exp Database'!Q171=Lists!$G$3,'Exp Database'!Q171=0),0,IF($F171=Lists!$G$2,('Exp Database'!Q171/'Exp with units conversion'!$H171)*'Exp with units conversion'!$G171,'Exp Database'!Q171*'Exp with units conversion'!$G171))</f>
        <v>#REF!</v>
      </c>
      <c r="S171" s="229" t="e">
        <f>IF(OR('Exp Database'!R171=Lists!$G$2,'Exp Database'!R171=Lists!$G$3,'Exp Database'!R171=0),0,IF($F171=Lists!$G$2,('Exp Database'!R171/'Exp with units conversion'!$H171)*'Exp with units conversion'!$G171,'Exp Database'!R171*'Exp with units conversion'!$G171))</f>
        <v>#REF!</v>
      </c>
      <c r="T171" s="229" t="e">
        <f>IF(OR('Exp Database'!S171=Lists!$G$2,'Exp Database'!S171=Lists!$G$3,'Exp Database'!S171=0),0,IF($F171=Lists!$G$2,('Exp Database'!S171/'Exp with units conversion'!$H171)*'Exp with units conversion'!$G171,'Exp Database'!S171*'Exp with units conversion'!$G171))</f>
        <v>#REF!</v>
      </c>
      <c r="U171" s="229" t="e">
        <f>IF(OR('Exp Database'!T171=Lists!$G$2,'Exp Database'!T171=Lists!$G$3,'Exp Database'!T171=0),0,IF($F171=Lists!$G$2,('Exp Database'!T171/'Exp with units conversion'!$H171)*'Exp with units conversion'!$G171,'Exp Database'!T171*'Exp with units conversion'!$G171))</f>
        <v>#REF!</v>
      </c>
      <c r="V171" s="229" t="e">
        <f>IF(OR('Exp Database'!U171=Lists!$G$2,'Exp Database'!U171=Lists!$G$3,'Exp Database'!U171=0),0,IF($F171=Lists!$G$2,('Exp Database'!U171/'Exp with units conversion'!$H171)*'Exp with units conversion'!$G171,'Exp Database'!U171*'Exp with units conversion'!$G171))</f>
        <v>#REF!</v>
      </c>
      <c r="W171" s="229" t="e">
        <f>IF(OR('Exp Database'!V171=Lists!$G$2,'Exp Database'!V171=Lists!$G$3,'Exp Database'!V171=0),0,IF($F171=Lists!$G$2,('Exp Database'!V171/'Exp with units conversion'!$H171)*'Exp with units conversion'!$G171,'Exp Database'!V171*'Exp with units conversion'!$G171))</f>
        <v>#REF!</v>
      </c>
      <c r="X171" s="229" t="e">
        <f>IF(OR('Exp Database'!W171=Lists!$G$2,'Exp Database'!W171=Lists!$G$3,'Exp Database'!W171=0),0,IF($F171=Lists!$G$2,('Exp Database'!W171/'Exp with units conversion'!$H171)*'Exp with units conversion'!$G171,'Exp Database'!W171*'Exp with units conversion'!$G171))</f>
        <v>#REF!</v>
      </c>
      <c r="Y171" s="229" t="e">
        <f>IF(OR('Exp Database'!X171=Lists!$G$2,'Exp Database'!X171=Lists!$G$3,'Exp Database'!X171=0),0,IF($F171=Lists!$G$2,('Exp Database'!X171/'Exp with units conversion'!$H171)*'Exp with units conversion'!$G171,'Exp Database'!X171*'Exp with units conversion'!$G171))</f>
        <v>#REF!</v>
      </c>
      <c r="Z171" s="229" t="e">
        <f>IF(OR('Exp Database'!Y171=Lists!$G$2,'Exp Database'!Y171=Lists!$G$3,'Exp Database'!Y171=0),0,IF($F171=Lists!$G$2,('Exp Database'!Y171/'Exp with units conversion'!$H171)*'Exp with units conversion'!$G171,'Exp Database'!Y171*'Exp with units conversion'!$G171))</f>
        <v>#REF!</v>
      </c>
      <c r="AA171" s="229" t="e">
        <f>IF(OR('Exp Database'!Z171=Lists!$G$2,'Exp Database'!Z171=Lists!$G$3,'Exp Database'!Z171=0),0,IF($F171=Lists!$G$2,('Exp Database'!Z171/'Exp with units conversion'!$H171)*'Exp with units conversion'!$G171,'Exp Database'!Z171*'Exp with units conversion'!$G171))</f>
        <v>#REF!</v>
      </c>
      <c r="AB171" s="229" t="e">
        <f>IF(OR('Exp Database'!AA171=Lists!$G$2,'Exp Database'!AA171=Lists!$G$3,'Exp Database'!AA171=0),0,IF($F171=Lists!$G$2,('Exp Database'!AA171/'Exp with units conversion'!$H171)*'Exp with units conversion'!$G171,'Exp Database'!AA171*'Exp with units conversion'!$G171))</f>
        <v>#REF!</v>
      </c>
      <c r="AC171" s="229" t="e">
        <f>IF(OR('Exp Database'!AB171=Lists!$G$2,'Exp Database'!AB171=Lists!$G$3,'Exp Database'!AB171=0),0,IF($F171=Lists!$G$2,('Exp Database'!AB171/'Exp with units conversion'!$H171)*'Exp with units conversion'!$G171,'Exp Database'!AB171*'Exp with units conversion'!$G171))</f>
        <v>#REF!</v>
      </c>
      <c r="AD171" s="229" t="e">
        <f>IF(OR('Exp Database'!AC171=Lists!$G$2,'Exp Database'!AC171=Lists!$G$3,'Exp Database'!AC171=0),0,IF($F171=Lists!$G$2,('Exp Database'!AC171/'Exp with units conversion'!$H171)*'Exp with units conversion'!$G171,'Exp Database'!AC171*'Exp with units conversion'!$G171))</f>
        <v>#REF!</v>
      </c>
      <c r="AE171" s="229" t="e">
        <f>IF(OR('Exp Database'!AD171=Lists!$G$2,'Exp Database'!AD171=Lists!$G$3,'Exp Database'!AD171=0),0,IF($F171=Lists!$G$2,('Exp Database'!AD171/'Exp with units conversion'!$H171)*'Exp with units conversion'!$G171,'Exp Database'!AD171*'Exp with units conversion'!$G171))</f>
        <v>#REF!</v>
      </c>
      <c r="AG171" t="e">
        <f t="shared" si="11"/>
        <v>#REF!</v>
      </c>
      <c r="AH171" s="229" t="e">
        <f t="shared" si="12"/>
        <v>#REF!</v>
      </c>
      <c r="AI171" s="229" t="e">
        <f t="shared" si="13"/>
        <v>#REF!</v>
      </c>
      <c r="AJ171" s="229" t="e">
        <f t="shared" si="14"/>
        <v>#REF!</v>
      </c>
    </row>
    <row r="172" spans="2:36" ht="30.75" thickBot="1" x14ac:dyDescent="0.3">
      <c r="B172" t="e">
        <f t="shared" si="10"/>
        <v>#REF!</v>
      </c>
      <c r="C172" s="169" t="e">
        <f>'Exp Database'!C172</f>
        <v>#REF!</v>
      </c>
      <c r="D172" s="169">
        <f>'Exp Database'!D172</f>
        <v>2016</v>
      </c>
      <c r="E172" s="169" t="e">
        <f>'Exp Database'!E172</f>
        <v>#REF!</v>
      </c>
      <c r="F172" s="169" t="e">
        <f>'Exp Database'!F172</f>
        <v>#REF!</v>
      </c>
      <c r="G172" s="169" t="e">
        <f>IF('Exp Database'!G172="Units ( x 1)",1,IF('Exp Database'!G172="Thousands (x 1,000)",1000,IF('Exp Database'!G172="Millions (x 1,000,000)",1000000,)))</f>
        <v>#REF!</v>
      </c>
      <c r="H172" s="170" t="e">
        <f>IF('Exp Database'!H172&gt;0,'Exp Database'!H172,'Exp Database'!J172)</f>
        <v>#REF!</v>
      </c>
      <c r="I172" s="170" t="e">
        <f>'Exp Database'!H172</f>
        <v>#REF!</v>
      </c>
      <c r="J172" s="169" t="e">
        <f>'Exp Database'!I172</f>
        <v>#REF!</v>
      </c>
      <c r="K172" s="170">
        <f>'Exp Database'!J172</f>
        <v>0</v>
      </c>
      <c r="L172" s="267" t="str">
        <f>'Exp Database'!K172</f>
        <v>Condoms (commodities)</v>
      </c>
      <c r="M172" s="229" t="str">
        <f>'Exp Database'!L172</f>
        <v>3.2.1</v>
      </c>
      <c r="N172" s="229" t="e">
        <f>IF(OR('Exp Database'!M172=Lists!$G$2,'Exp Database'!M172=Lists!$G$3,'Exp Database'!M172=0),0,IF($F172=Lists!$G$2,('Exp Database'!M172/'Exp with units conversion'!$H172)*'Exp with units conversion'!$G172,'Exp Database'!M172*'Exp with units conversion'!$G172))</f>
        <v>#REF!</v>
      </c>
      <c r="O172" s="229" t="e">
        <f>IF(OR('Exp Database'!N172=Lists!$G$2,'Exp Database'!N172=Lists!$G$3,'Exp Database'!N172=0),0,IF($F172=Lists!$G$2,('Exp Database'!N172/'Exp with units conversion'!$H172)*'Exp with units conversion'!$G172,'Exp Database'!N172*'Exp with units conversion'!$G172))</f>
        <v>#REF!</v>
      </c>
      <c r="P172" s="229" t="e">
        <f>IF(OR('Exp Database'!O172=Lists!$G$2,'Exp Database'!O172=Lists!$G$3,'Exp Database'!O172=0),0,IF($F172=Lists!$G$2,('Exp Database'!O172/'Exp with units conversion'!$H172)*'Exp with units conversion'!$G172,'Exp Database'!O172*'Exp with units conversion'!$G172))</f>
        <v>#REF!</v>
      </c>
      <c r="Q172" s="229" t="e">
        <f>IF(OR('Exp Database'!P172=Lists!$G$2,'Exp Database'!P172=Lists!$G$3,'Exp Database'!P172=0),0,IF($F172=Lists!$G$2,('Exp Database'!P172/'Exp with units conversion'!$H172)*'Exp with units conversion'!$G172,'Exp Database'!P172*'Exp with units conversion'!$G172))</f>
        <v>#REF!</v>
      </c>
      <c r="R172" s="229" t="e">
        <f>IF(OR('Exp Database'!Q172=Lists!$G$2,'Exp Database'!Q172=Lists!$G$3,'Exp Database'!Q172=0),0,IF($F172=Lists!$G$2,('Exp Database'!Q172/'Exp with units conversion'!$H172)*'Exp with units conversion'!$G172,'Exp Database'!Q172*'Exp with units conversion'!$G172))</f>
        <v>#REF!</v>
      </c>
      <c r="S172" s="229" t="e">
        <f>IF(OR('Exp Database'!R172=Lists!$G$2,'Exp Database'!R172=Lists!$G$3,'Exp Database'!R172=0),0,IF($F172=Lists!$G$2,('Exp Database'!R172/'Exp with units conversion'!$H172)*'Exp with units conversion'!$G172,'Exp Database'!R172*'Exp with units conversion'!$G172))</f>
        <v>#REF!</v>
      </c>
      <c r="T172" s="229" t="e">
        <f>IF(OR('Exp Database'!S172=Lists!$G$2,'Exp Database'!S172=Lists!$G$3,'Exp Database'!S172=0),0,IF($F172=Lists!$G$2,('Exp Database'!S172/'Exp with units conversion'!$H172)*'Exp with units conversion'!$G172,'Exp Database'!S172*'Exp with units conversion'!$G172))</f>
        <v>#REF!</v>
      </c>
      <c r="U172" s="229" t="e">
        <f>IF(OR('Exp Database'!T172=Lists!$G$2,'Exp Database'!T172=Lists!$G$3,'Exp Database'!T172=0),0,IF($F172=Lists!$G$2,('Exp Database'!T172/'Exp with units conversion'!$H172)*'Exp with units conversion'!$G172,'Exp Database'!T172*'Exp with units conversion'!$G172))</f>
        <v>#REF!</v>
      </c>
      <c r="V172" s="229" t="e">
        <f>IF(OR('Exp Database'!U172=Lists!$G$2,'Exp Database'!U172=Lists!$G$3,'Exp Database'!U172=0),0,IF($F172=Lists!$G$2,('Exp Database'!U172/'Exp with units conversion'!$H172)*'Exp with units conversion'!$G172,'Exp Database'!U172*'Exp with units conversion'!$G172))</f>
        <v>#REF!</v>
      </c>
      <c r="W172" s="229" t="e">
        <f>IF(OR('Exp Database'!V172=Lists!$G$2,'Exp Database'!V172=Lists!$G$3,'Exp Database'!V172=0),0,IF($F172=Lists!$G$2,('Exp Database'!V172/'Exp with units conversion'!$H172)*'Exp with units conversion'!$G172,'Exp Database'!V172*'Exp with units conversion'!$G172))</f>
        <v>#REF!</v>
      </c>
      <c r="X172" s="229" t="e">
        <f>IF(OR('Exp Database'!W172=Lists!$G$2,'Exp Database'!W172=Lists!$G$3,'Exp Database'!W172=0),0,IF($F172=Lists!$G$2,('Exp Database'!W172/'Exp with units conversion'!$H172)*'Exp with units conversion'!$G172,'Exp Database'!W172*'Exp with units conversion'!$G172))</f>
        <v>#REF!</v>
      </c>
      <c r="Y172" s="229" t="e">
        <f>IF(OR('Exp Database'!X172=Lists!$G$2,'Exp Database'!X172=Lists!$G$3,'Exp Database'!X172=0),0,IF($F172=Lists!$G$2,('Exp Database'!X172/'Exp with units conversion'!$H172)*'Exp with units conversion'!$G172,'Exp Database'!X172*'Exp with units conversion'!$G172))</f>
        <v>#REF!</v>
      </c>
      <c r="Z172" s="229" t="e">
        <f>IF(OR('Exp Database'!Y172=Lists!$G$2,'Exp Database'!Y172=Lists!$G$3,'Exp Database'!Y172=0),0,IF($F172=Lists!$G$2,('Exp Database'!Y172/'Exp with units conversion'!$H172)*'Exp with units conversion'!$G172,'Exp Database'!Y172*'Exp with units conversion'!$G172))</f>
        <v>#REF!</v>
      </c>
      <c r="AA172" s="229" t="e">
        <f>IF(OR('Exp Database'!Z172=Lists!$G$2,'Exp Database'!Z172=Lists!$G$3,'Exp Database'!Z172=0),0,IF($F172=Lists!$G$2,('Exp Database'!Z172/'Exp with units conversion'!$H172)*'Exp with units conversion'!$G172,'Exp Database'!Z172*'Exp with units conversion'!$G172))</f>
        <v>#REF!</v>
      </c>
      <c r="AB172" s="229" t="e">
        <f>IF(OR('Exp Database'!AA172=Lists!$G$2,'Exp Database'!AA172=Lists!$G$3,'Exp Database'!AA172=0),0,IF($F172=Lists!$G$2,('Exp Database'!AA172/'Exp with units conversion'!$H172)*'Exp with units conversion'!$G172,'Exp Database'!AA172*'Exp with units conversion'!$G172))</f>
        <v>#REF!</v>
      </c>
      <c r="AC172" s="229" t="e">
        <f>IF(OR('Exp Database'!AB172=Lists!$G$2,'Exp Database'!AB172=Lists!$G$3,'Exp Database'!AB172=0),0,IF($F172=Lists!$G$2,('Exp Database'!AB172/'Exp with units conversion'!$H172)*'Exp with units conversion'!$G172,'Exp Database'!AB172*'Exp with units conversion'!$G172))</f>
        <v>#REF!</v>
      </c>
      <c r="AD172" s="229" t="e">
        <f>IF(OR('Exp Database'!AC172=Lists!$G$2,'Exp Database'!AC172=Lists!$G$3,'Exp Database'!AC172=0),0,IF($F172=Lists!$G$2,('Exp Database'!AC172/'Exp with units conversion'!$H172)*'Exp with units conversion'!$G172,'Exp Database'!AC172*'Exp with units conversion'!$G172))</f>
        <v>#REF!</v>
      </c>
      <c r="AE172" s="229" t="e">
        <f>IF(OR('Exp Database'!AD172=Lists!$G$2,'Exp Database'!AD172=Lists!$G$3,'Exp Database'!AD172=0),0,IF($F172=Lists!$G$2,('Exp Database'!AD172/'Exp with units conversion'!$H172)*'Exp with units conversion'!$G172,'Exp Database'!AD172*'Exp with units conversion'!$G172))</f>
        <v>#REF!</v>
      </c>
      <c r="AG172" t="e">
        <f t="shared" si="11"/>
        <v>#REF!</v>
      </c>
      <c r="AH172" s="229" t="e">
        <f t="shared" si="12"/>
        <v>#REF!</v>
      </c>
      <c r="AI172" s="229" t="e">
        <f t="shared" si="13"/>
        <v>#REF!</v>
      </c>
      <c r="AJ172" s="229" t="e">
        <f t="shared" si="14"/>
        <v>#REF!</v>
      </c>
    </row>
    <row r="173" spans="2:36" ht="30.75" thickBot="1" x14ac:dyDescent="0.3">
      <c r="B173" t="e">
        <f t="shared" si="10"/>
        <v>#REF!</v>
      </c>
      <c r="C173" s="169" t="e">
        <f>'Exp Database'!C173</f>
        <v>#REF!</v>
      </c>
      <c r="D173" s="169">
        <f>'Exp Database'!D173</f>
        <v>2016</v>
      </c>
      <c r="E173" s="169" t="e">
        <f>'Exp Database'!E173</f>
        <v>#REF!</v>
      </c>
      <c r="F173" s="169" t="e">
        <f>'Exp Database'!F173</f>
        <v>#REF!</v>
      </c>
      <c r="G173" s="169" t="e">
        <f>IF('Exp Database'!G173="Units ( x 1)",1,IF('Exp Database'!G173="Thousands (x 1,000)",1000,IF('Exp Database'!G173="Millions (x 1,000,000)",1000000,)))</f>
        <v>#REF!</v>
      </c>
      <c r="H173" s="170" t="e">
        <f>IF('Exp Database'!H173&gt;0,'Exp Database'!H173,'Exp Database'!J173)</f>
        <v>#REF!</v>
      </c>
      <c r="I173" s="170" t="e">
        <f>'Exp Database'!H173</f>
        <v>#REF!</v>
      </c>
      <c r="J173" s="169" t="e">
        <f>'Exp Database'!I173</f>
        <v>#REF!</v>
      </c>
      <c r="K173" s="170">
        <f>'Exp Database'!J173</f>
        <v>0</v>
      </c>
      <c r="L173" s="267" t="str">
        <f>'Exp Database'!K173</f>
        <v>Other direct and indirect costs</v>
      </c>
      <c r="M173" s="229" t="str">
        <f>'Exp Database'!L173</f>
        <v>3.2.2</v>
      </c>
      <c r="N173" s="229" t="e">
        <f>IF(OR('Exp Database'!M173=Lists!$G$2,'Exp Database'!M173=Lists!$G$3,'Exp Database'!M173=0),0,IF($F173=Lists!$G$2,('Exp Database'!M173/'Exp with units conversion'!$H173)*'Exp with units conversion'!$G173,'Exp Database'!M173*'Exp with units conversion'!$G173))</f>
        <v>#REF!</v>
      </c>
      <c r="O173" s="229" t="e">
        <f>IF(OR('Exp Database'!N173=Lists!$G$2,'Exp Database'!N173=Lists!$G$3,'Exp Database'!N173=0),0,IF($F173=Lists!$G$2,('Exp Database'!N173/'Exp with units conversion'!$H173)*'Exp with units conversion'!$G173,'Exp Database'!N173*'Exp with units conversion'!$G173))</f>
        <v>#REF!</v>
      </c>
      <c r="P173" s="229" t="e">
        <f>IF(OR('Exp Database'!O173=Lists!$G$2,'Exp Database'!O173=Lists!$G$3,'Exp Database'!O173=0),0,IF($F173=Lists!$G$2,('Exp Database'!O173/'Exp with units conversion'!$H173)*'Exp with units conversion'!$G173,'Exp Database'!O173*'Exp with units conversion'!$G173))</f>
        <v>#REF!</v>
      </c>
      <c r="Q173" s="229" t="e">
        <f>IF(OR('Exp Database'!P173=Lists!$G$2,'Exp Database'!P173=Lists!$G$3,'Exp Database'!P173=0),0,IF($F173=Lists!$G$2,('Exp Database'!P173/'Exp with units conversion'!$H173)*'Exp with units conversion'!$G173,'Exp Database'!P173*'Exp with units conversion'!$G173))</f>
        <v>#REF!</v>
      </c>
      <c r="R173" s="229" t="e">
        <f>IF(OR('Exp Database'!Q173=Lists!$G$2,'Exp Database'!Q173=Lists!$G$3,'Exp Database'!Q173=0),0,IF($F173=Lists!$G$2,('Exp Database'!Q173/'Exp with units conversion'!$H173)*'Exp with units conversion'!$G173,'Exp Database'!Q173*'Exp with units conversion'!$G173))</f>
        <v>#REF!</v>
      </c>
      <c r="S173" s="229" t="e">
        <f>IF(OR('Exp Database'!R173=Lists!$G$2,'Exp Database'!R173=Lists!$G$3,'Exp Database'!R173=0),0,IF($F173=Lists!$G$2,('Exp Database'!R173/'Exp with units conversion'!$H173)*'Exp with units conversion'!$G173,'Exp Database'!R173*'Exp with units conversion'!$G173))</f>
        <v>#REF!</v>
      </c>
      <c r="T173" s="229" t="e">
        <f>IF(OR('Exp Database'!S173=Lists!$G$2,'Exp Database'!S173=Lists!$G$3,'Exp Database'!S173=0),0,IF($F173=Lists!$G$2,('Exp Database'!S173/'Exp with units conversion'!$H173)*'Exp with units conversion'!$G173,'Exp Database'!S173*'Exp with units conversion'!$G173))</f>
        <v>#REF!</v>
      </c>
      <c r="U173" s="229" t="e">
        <f>IF(OR('Exp Database'!T173=Lists!$G$2,'Exp Database'!T173=Lists!$G$3,'Exp Database'!T173=0),0,IF($F173=Lists!$G$2,('Exp Database'!T173/'Exp with units conversion'!$H173)*'Exp with units conversion'!$G173,'Exp Database'!T173*'Exp with units conversion'!$G173))</f>
        <v>#REF!</v>
      </c>
      <c r="V173" s="229" t="e">
        <f>IF(OR('Exp Database'!U173=Lists!$G$2,'Exp Database'!U173=Lists!$G$3,'Exp Database'!U173=0),0,IF($F173=Lists!$G$2,('Exp Database'!U173/'Exp with units conversion'!$H173)*'Exp with units conversion'!$G173,'Exp Database'!U173*'Exp with units conversion'!$G173))</f>
        <v>#REF!</v>
      </c>
      <c r="W173" s="229" t="e">
        <f>IF(OR('Exp Database'!V173=Lists!$G$2,'Exp Database'!V173=Lists!$G$3,'Exp Database'!V173=0),0,IF($F173=Lists!$G$2,('Exp Database'!V173/'Exp with units conversion'!$H173)*'Exp with units conversion'!$G173,'Exp Database'!V173*'Exp with units conversion'!$G173))</f>
        <v>#REF!</v>
      </c>
      <c r="X173" s="229" t="e">
        <f>IF(OR('Exp Database'!W173=Lists!$G$2,'Exp Database'!W173=Lists!$G$3,'Exp Database'!W173=0),0,IF($F173=Lists!$G$2,('Exp Database'!W173/'Exp with units conversion'!$H173)*'Exp with units conversion'!$G173,'Exp Database'!W173*'Exp with units conversion'!$G173))</f>
        <v>#REF!</v>
      </c>
      <c r="Y173" s="229" t="e">
        <f>IF(OR('Exp Database'!X173=Lists!$G$2,'Exp Database'!X173=Lists!$G$3,'Exp Database'!X173=0),0,IF($F173=Lists!$G$2,('Exp Database'!X173/'Exp with units conversion'!$H173)*'Exp with units conversion'!$G173,'Exp Database'!X173*'Exp with units conversion'!$G173))</f>
        <v>#REF!</v>
      </c>
      <c r="Z173" s="229" t="e">
        <f>IF(OR('Exp Database'!Y173=Lists!$G$2,'Exp Database'!Y173=Lists!$G$3,'Exp Database'!Y173=0),0,IF($F173=Lists!$G$2,('Exp Database'!Y173/'Exp with units conversion'!$H173)*'Exp with units conversion'!$G173,'Exp Database'!Y173*'Exp with units conversion'!$G173))</f>
        <v>#REF!</v>
      </c>
      <c r="AA173" s="229" t="e">
        <f>IF(OR('Exp Database'!Z173=Lists!$G$2,'Exp Database'!Z173=Lists!$G$3,'Exp Database'!Z173=0),0,IF($F173=Lists!$G$2,('Exp Database'!Z173/'Exp with units conversion'!$H173)*'Exp with units conversion'!$G173,'Exp Database'!Z173*'Exp with units conversion'!$G173))</f>
        <v>#REF!</v>
      </c>
      <c r="AB173" s="229" t="e">
        <f>IF(OR('Exp Database'!AA173=Lists!$G$2,'Exp Database'!AA173=Lists!$G$3,'Exp Database'!AA173=0),0,IF($F173=Lists!$G$2,('Exp Database'!AA173/'Exp with units conversion'!$H173)*'Exp with units conversion'!$G173,'Exp Database'!AA173*'Exp with units conversion'!$G173))</f>
        <v>#REF!</v>
      </c>
      <c r="AC173" s="229" t="e">
        <f>IF(OR('Exp Database'!AB173=Lists!$G$2,'Exp Database'!AB173=Lists!$G$3,'Exp Database'!AB173=0),0,IF($F173=Lists!$G$2,('Exp Database'!AB173/'Exp with units conversion'!$H173)*'Exp with units conversion'!$G173,'Exp Database'!AB173*'Exp with units conversion'!$G173))</f>
        <v>#REF!</v>
      </c>
      <c r="AD173" s="229" t="e">
        <f>IF(OR('Exp Database'!AC173=Lists!$G$2,'Exp Database'!AC173=Lists!$G$3,'Exp Database'!AC173=0),0,IF($F173=Lists!$G$2,('Exp Database'!AC173/'Exp with units conversion'!$H173)*'Exp with units conversion'!$G173,'Exp Database'!AC173*'Exp with units conversion'!$G173))</f>
        <v>#REF!</v>
      </c>
      <c r="AE173" s="229" t="e">
        <f>IF(OR('Exp Database'!AD173=Lists!$G$2,'Exp Database'!AD173=Lists!$G$3,'Exp Database'!AD173=0),0,IF($F173=Lists!$G$2,('Exp Database'!AD173/'Exp with units conversion'!$H173)*'Exp with units conversion'!$G173,'Exp Database'!AD173*'Exp with units conversion'!$G173))</f>
        <v>#REF!</v>
      </c>
      <c r="AG173" t="e">
        <f t="shared" si="11"/>
        <v>#REF!</v>
      </c>
      <c r="AH173" s="229" t="e">
        <f t="shared" si="12"/>
        <v>#REF!</v>
      </c>
      <c r="AI173" s="229" t="e">
        <f t="shared" si="13"/>
        <v>#REF!</v>
      </c>
      <c r="AJ173" s="229" t="e">
        <f t="shared" si="14"/>
        <v>#REF!</v>
      </c>
    </row>
    <row r="174" spans="2:36" ht="30.75" thickBot="1" x14ac:dyDescent="0.3">
      <c r="B174" t="e">
        <f t="shared" si="10"/>
        <v>#REF!</v>
      </c>
      <c r="C174" s="169" t="e">
        <f>'Exp Database'!C174</f>
        <v>#REF!</v>
      </c>
      <c r="D174" s="169">
        <f>'Exp Database'!D174</f>
        <v>2016</v>
      </c>
      <c r="E174" s="169" t="e">
        <f>'Exp Database'!E174</f>
        <v>#REF!</v>
      </c>
      <c r="F174" s="169" t="e">
        <f>'Exp Database'!F174</f>
        <v>#REF!</v>
      </c>
      <c r="G174" s="169" t="e">
        <f>IF('Exp Database'!G174="Units ( x 1)",1,IF('Exp Database'!G174="Thousands (x 1,000)",1000,IF('Exp Database'!G174="Millions (x 1,000,000)",1000000,)))</f>
        <v>#REF!</v>
      </c>
      <c r="H174" s="170" t="e">
        <f>IF('Exp Database'!H174&gt;0,'Exp Database'!H174,'Exp Database'!J174)</f>
        <v>#REF!</v>
      </c>
      <c r="I174" s="170" t="e">
        <f>'Exp Database'!H174</f>
        <v>#REF!</v>
      </c>
      <c r="J174" s="169" t="e">
        <f>'Exp Database'!I174</f>
        <v>#REF!</v>
      </c>
      <c r="K174" s="170">
        <f>'Exp Database'!J174</f>
        <v>0</v>
      </c>
      <c r="L174" s="267" t="str">
        <f>'Exp Database'!K174</f>
        <v>Not disaggregated by type of cost</v>
      </c>
      <c r="M174" s="229" t="str">
        <f>'Exp Database'!L174</f>
        <v>3.2.3</v>
      </c>
      <c r="N174" s="229" t="e">
        <f>IF(OR('Exp Database'!M174=Lists!$G$2,'Exp Database'!M174=Lists!$G$3,'Exp Database'!M174=0),0,IF($F174=Lists!$G$2,('Exp Database'!M174/'Exp with units conversion'!$H174)*'Exp with units conversion'!$G174,'Exp Database'!M174*'Exp with units conversion'!$G174))</f>
        <v>#REF!</v>
      </c>
      <c r="O174" s="229" t="e">
        <f>IF(OR('Exp Database'!N174=Lists!$G$2,'Exp Database'!N174=Lists!$G$3,'Exp Database'!N174=0),0,IF($F174=Lists!$G$2,('Exp Database'!N174/'Exp with units conversion'!$H174)*'Exp with units conversion'!$G174,'Exp Database'!N174*'Exp with units conversion'!$G174))</f>
        <v>#REF!</v>
      </c>
      <c r="P174" s="229" t="e">
        <f>IF(OR('Exp Database'!O174=Lists!$G$2,'Exp Database'!O174=Lists!$G$3,'Exp Database'!O174=0),0,IF($F174=Lists!$G$2,('Exp Database'!O174/'Exp with units conversion'!$H174)*'Exp with units conversion'!$G174,'Exp Database'!O174*'Exp with units conversion'!$G174))</f>
        <v>#REF!</v>
      </c>
      <c r="Q174" s="229" t="e">
        <f>IF(OR('Exp Database'!P174=Lists!$G$2,'Exp Database'!P174=Lists!$G$3,'Exp Database'!P174=0),0,IF($F174=Lists!$G$2,('Exp Database'!P174/'Exp with units conversion'!$H174)*'Exp with units conversion'!$G174,'Exp Database'!P174*'Exp with units conversion'!$G174))</f>
        <v>#REF!</v>
      </c>
      <c r="R174" s="229" t="e">
        <f>IF(OR('Exp Database'!Q174=Lists!$G$2,'Exp Database'!Q174=Lists!$G$3,'Exp Database'!Q174=0),0,IF($F174=Lists!$G$2,('Exp Database'!Q174/'Exp with units conversion'!$H174)*'Exp with units conversion'!$G174,'Exp Database'!Q174*'Exp with units conversion'!$G174))</f>
        <v>#REF!</v>
      </c>
      <c r="S174" s="229" t="e">
        <f>IF(OR('Exp Database'!R174=Lists!$G$2,'Exp Database'!R174=Lists!$G$3,'Exp Database'!R174=0),0,IF($F174=Lists!$G$2,('Exp Database'!R174/'Exp with units conversion'!$H174)*'Exp with units conversion'!$G174,'Exp Database'!R174*'Exp with units conversion'!$G174))</f>
        <v>#REF!</v>
      </c>
      <c r="T174" s="229" t="e">
        <f>IF(OR('Exp Database'!S174=Lists!$G$2,'Exp Database'!S174=Lists!$G$3,'Exp Database'!S174=0),0,IF($F174=Lists!$G$2,('Exp Database'!S174/'Exp with units conversion'!$H174)*'Exp with units conversion'!$G174,'Exp Database'!S174*'Exp with units conversion'!$G174))</f>
        <v>#REF!</v>
      </c>
      <c r="U174" s="229" t="e">
        <f>IF(OR('Exp Database'!T174=Lists!$G$2,'Exp Database'!T174=Lists!$G$3,'Exp Database'!T174=0),0,IF($F174=Lists!$G$2,('Exp Database'!T174/'Exp with units conversion'!$H174)*'Exp with units conversion'!$G174,'Exp Database'!T174*'Exp with units conversion'!$G174))</f>
        <v>#REF!</v>
      </c>
      <c r="V174" s="229" t="e">
        <f>IF(OR('Exp Database'!U174=Lists!$G$2,'Exp Database'!U174=Lists!$G$3,'Exp Database'!U174=0),0,IF($F174=Lists!$G$2,('Exp Database'!U174/'Exp with units conversion'!$H174)*'Exp with units conversion'!$G174,'Exp Database'!U174*'Exp with units conversion'!$G174))</f>
        <v>#REF!</v>
      </c>
      <c r="W174" s="229" t="e">
        <f>IF(OR('Exp Database'!V174=Lists!$G$2,'Exp Database'!V174=Lists!$G$3,'Exp Database'!V174=0),0,IF($F174=Lists!$G$2,('Exp Database'!V174/'Exp with units conversion'!$H174)*'Exp with units conversion'!$G174,'Exp Database'!V174*'Exp with units conversion'!$G174))</f>
        <v>#REF!</v>
      </c>
      <c r="X174" s="229" t="e">
        <f>IF(OR('Exp Database'!W174=Lists!$G$2,'Exp Database'!W174=Lists!$G$3,'Exp Database'!W174=0),0,IF($F174=Lists!$G$2,('Exp Database'!W174/'Exp with units conversion'!$H174)*'Exp with units conversion'!$G174,'Exp Database'!W174*'Exp with units conversion'!$G174))</f>
        <v>#REF!</v>
      </c>
      <c r="Y174" s="229" t="e">
        <f>IF(OR('Exp Database'!X174=Lists!$G$2,'Exp Database'!X174=Lists!$G$3,'Exp Database'!X174=0),0,IF($F174=Lists!$G$2,('Exp Database'!X174/'Exp with units conversion'!$H174)*'Exp with units conversion'!$G174,'Exp Database'!X174*'Exp with units conversion'!$G174))</f>
        <v>#REF!</v>
      </c>
      <c r="Z174" s="229" t="e">
        <f>IF(OR('Exp Database'!Y174=Lists!$G$2,'Exp Database'!Y174=Lists!$G$3,'Exp Database'!Y174=0),0,IF($F174=Lists!$G$2,('Exp Database'!Y174/'Exp with units conversion'!$H174)*'Exp with units conversion'!$G174,'Exp Database'!Y174*'Exp with units conversion'!$G174))</f>
        <v>#REF!</v>
      </c>
      <c r="AA174" s="229" t="e">
        <f>IF(OR('Exp Database'!Z174=Lists!$G$2,'Exp Database'!Z174=Lists!$G$3,'Exp Database'!Z174=0),0,IF($F174=Lists!$G$2,('Exp Database'!Z174/'Exp with units conversion'!$H174)*'Exp with units conversion'!$G174,'Exp Database'!Z174*'Exp with units conversion'!$G174))</f>
        <v>#REF!</v>
      </c>
      <c r="AB174" s="229" t="e">
        <f>IF(OR('Exp Database'!AA174=Lists!$G$2,'Exp Database'!AA174=Lists!$G$3,'Exp Database'!AA174=0),0,IF($F174=Lists!$G$2,('Exp Database'!AA174/'Exp with units conversion'!$H174)*'Exp with units conversion'!$G174,'Exp Database'!AA174*'Exp with units conversion'!$G174))</f>
        <v>#REF!</v>
      </c>
      <c r="AC174" s="229" t="e">
        <f>IF(OR('Exp Database'!AB174=Lists!$G$2,'Exp Database'!AB174=Lists!$G$3,'Exp Database'!AB174=0),0,IF($F174=Lists!$G$2,('Exp Database'!AB174/'Exp with units conversion'!$H174)*'Exp with units conversion'!$G174,'Exp Database'!AB174*'Exp with units conversion'!$G174))</f>
        <v>#REF!</v>
      </c>
      <c r="AD174" s="229" t="e">
        <f>IF(OR('Exp Database'!AC174=Lists!$G$2,'Exp Database'!AC174=Lists!$G$3,'Exp Database'!AC174=0),0,IF($F174=Lists!$G$2,('Exp Database'!AC174/'Exp with units conversion'!$H174)*'Exp with units conversion'!$G174,'Exp Database'!AC174*'Exp with units conversion'!$G174))</f>
        <v>#REF!</v>
      </c>
      <c r="AE174" s="229" t="e">
        <f>IF(OR('Exp Database'!AD174=Lists!$G$2,'Exp Database'!AD174=Lists!$G$3,'Exp Database'!AD174=0),0,IF($F174=Lists!$G$2,('Exp Database'!AD174/'Exp with units conversion'!$H174)*'Exp with units conversion'!$G174,'Exp Database'!AD174*'Exp with units conversion'!$G174))</f>
        <v>#REF!</v>
      </c>
      <c r="AG174" t="e">
        <f t="shared" si="11"/>
        <v>#REF!</v>
      </c>
      <c r="AH174" s="229" t="e">
        <f t="shared" si="12"/>
        <v>#REF!</v>
      </c>
      <c r="AI174" s="229" t="e">
        <f t="shared" si="13"/>
        <v>#REF!</v>
      </c>
      <c r="AJ174" s="229" t="e">
        <f t="shared" si="14"/>
        <v>#REF!</v>
      </c>
    </row>
    <row r="175" spans="2:36" ht="75.75" thickBot="1" x14ac:dyDescent="0.3">
      <c r="B175" t="e">
        <f t="shared" si="10"/>
        <v>#REF!</v>
      </c>
      <c r="C175" s="169" t="e">
        <f>'Exp Database'!C175</f>
        <v>#REF!</v>
      </c>
      <c r="D175" s="169">
        <f>'Exp Database'!D175</f>
        <v>2016</v>
      </c>
      <c r="E175" s="169" t="e">
        <f>'Exp Database'!E175</f>
        <v>#REF!</v>
      </c>
      <c r="F175" s="169" t="e">
        <f>'Exp Database'!F175</f>
        <v>#REF!</v>
      </c>
      <c r="G175" s="169" t="e">
        <f>IF('Exp Database'!G175="Units ( x 1)",1,IF('Exp Database'!G175="Thousands (x 1,000)",1000,IF('Exp Database'!G175="Millions (x 1,000,000)",1000000,)))</f>
        <v>#REF!</v>
      </c>
      <c r="H175" s="170" t="e">
        <f>IF('Exp Database'!H175&gt;0,'Exp Database'!H175,'Exp Database'!J175)</f>
        <v>#REF!</v>
      </c>
      <c r="I175" s="170" t="e">
        <f>'Exp Database'!H175</f>
        <v>#REF!</v>
      </c>
      <c r="J175" s="169" t="e">
        <f>'Exp Database'!I175</f>
        <v>#REF!</v>
      </c>
      <c r="K175" s="170">
        <f>'Exp Database'!J175</f>
        <v>0</v>
      </c>
      <c r="L175" s="267" t="str">
        <f>'Exp Database'!K175</f>
        <v>Pre-Exposure Prophylaxis (PrEP) disaggregated by key populations (sub-total)</v>
      </c>
      <c r="M175" s="229">
        <f>'Exp Database'!L175</f>
        <v>3.3</v>
      </c>
      <c r="N175" s="229" t="e">
        <f>IF(OR('Exp Database'!M175=Lists!$G$2,'Exp Database'!M175=Lists!$G$3,'Exp Database'!M175=0),0,IF($F175=Lists!$G$2,('Exp Database'!M175/'Exp with units conversion'!$H175)*'Exp with units conversion'!$G175,'Exp Database'!M175*'Exp with units conversion'!$G175))</f>
        <v>#REF!</v>
      </c>
      <c r="O175" s="229" t="e">
        <f>IF(OR('Exp Database'!N175=Lists!$G$2,'Exp Database'!N175=Lists!$G$3,'Exp Database'!N175=0),0,IF($F175=Lists!$G$2,('Exp Database'!N175/'Exp with units conversion'!$H175)*'Exp with units conversion'!$G175,'Exp Database'!N175*'Exp with units conversion'!$G175))</f>
        <v>#REF!</v>
      </c>
      <c r="P175" s="229" t="e">
        <f>IF(OR('Exp Database'!O175=Lists!$G$2,'Exp Database'!O175=Lists!$G$3,'Exp Database'!O175=0),0,IF($F175=Lists!$G$2,('Exp Database'!O175/'Exp with units conversion'!$H175)*'Exp with units conversion'!$G175,'Exp Database'!O175*'Exp with units conversion'!$G175))</f>
        <v>#REF!</v>
      </c>
      <c r="Q175" s="229" t="e">
        <f>IF(OR('Exp Database'!P175=Lists!$G$2,'Exp Database'!P175=Lists!$G$3,'Exp Database'!P175=0),0,IF($F175=Lists!$G$2,('Exp Database'!P175/'Exp with units conversion'!$H175)*'Exp with units conversion'!$G175,'Exp Database'!P175*'Exp with units conversion'!$G175))</f>
        <v>#REF!</v>
      </c>
      <c r="R175" s="229" t="e">
        <f>IF(OR('Exp Database'!Q175=Lists!$G$2,'Exp Database'!Q175=Lists!$G$3,'Exp Database'!Q175=0),0,IF($F175=Lists!$G$2,('Exp Database'!Q175/'Exp with units conversion'!$H175)*'Exp with units conversion'!$G175,'Exp Database'!Q175*'Exp with units conversion'!$G175))</f>
        <v>#REF!</v>
      </c>
      <c r="S175" s="229" t="e">
        <f>IF(OR('Exp Database'!R175=Lists!$G$2,'Exp Database'!R175=Lists!$G$3,'Exp Database'!R175=0),0,IF($F175=Lists!$G$2,('Exp Database'!R175/'Exp with units conversion'!$H175)*'Exp with units conversion'!$G175,'Exp Database'!R175*'Exp with units conversion'!$G175))</f>
        <v>#REF!</v>
      </c>
      <c r="T175" s="229" t="e">
        <f>IF(OR('Exp Database'!S175=Lists!$G$2,'Exp Database'!S175=Lists!$G$3,'Exp Database'!S175=0),0,IF($F175=Lists!$G$2,('Exp Database'!S175/'Exp with units conversion'!$H175)*'Exp with units conversion'!$G175,'Exp Database'!S175*'Exp with units conversion'!$G175))</f>
        <v>#REF!</v>
      </c>
      <c r="U175" s="229" t="e">
        <f>IF(OR('Exp Database'!T175=Lists!$G$2,'Exp Database'!T175=Lists!$G$3,'Exp Database'!T175=0),0,IF($F175=Lists!$G$2,('Exp Database'!T175/'Exp with units conversion'!$H175)*'Exp with units conversion'!$G175,'Exp Database'!T175*'Exp with units conversion'!$G175))</f>
        <v>#REF!</v>
      </c>
      <c r="V175" s="229" t="e">
        <f>IF(OR('Exp Database'!U175=Lists!$G$2,'Exp Database'!U175=Lists!$G$3,'Exp Database'!U175=0),0,IF($F175=Lists!$G$2,('Exp Database'!U175/'Exp with units conversion'!$H175)*'Exp with units conversion'!$G175,'Exp Database'!U175*'Exp with units conversion'!$G175))</f>
        <v>#REF!</v>
      </c>
      <c r="W175" s="229" t="e">
        <f>IF(OR('Exp Database'!V175=Lists!$G$2,'Exp Database'!V175=Lists!$G$3,'Exp Database'!V175=0),0,IF($F175=Lists!$G$2,('Exp Database'!V175/'Exp with units conversion'!$H175)*'Exp with units conversion'!$G175,'Exp Database'!V175*'Exp with units conversion'!$G175))</f>
        <v>#REF!</v>
      </c>
      <c r="X175" s="229" t="e">
        <f>IF(OR('Exp Database'!W175=Lists!$G$2,'Exp Database'!W175=Lists!$G$3,'Exp Database'!W175=0),0,IF($F175=Lists!$G$2,('Exp Database'!W175/'Exp with units conversion'!$H175)*'Exp with units conversion'!$G175,'Exp Database'!W175*'Exp with units conversion'!$G175))</f>
        <v>#REF!</v>
      </c>
      <c r="Y175" s="229" t="e">
        <f>IF(OR('Exp Database'!X175=Lists!$G$2,'Exp Database'!X175=Lists!$G$3,'Exp Database'!X175=0),0,IF($F175=Lists!$G$2,('Exp Database'!X175/'Exp with units conversion'!$H175)*'Exp with units conversion'!$G175,'Exp Database'!X175*'Exp with units conversion'!$G175))</f>
        <v>#REF!</v>
      </c>
      <c r="Z175" s="229" t="e">
        <f>IF(OR('Exp Database'!Y175=Lists!$G$2,'Exp Database'!Y175=Lists!$G$3,'Exp Database'!Y175=0),0,IF($F175=Lists!$G$2,('Exp Database'!Y175/'Exp with units conversion'!$H175)*'Exp with units conversion'!$G175,'Exp Database'!Y175*'Exp with units conversion'!$G175))</f>
        <v>#REF!</v>
      </c>
      <c r="AA175" s="229" t="e">
        <f>IF(OR('Exp Database'!Z175=Lists!$G$2,'Exp Database'!Z175=Lists!$G$3,'Exp Database'!Z175=0),0,IF($F175=Lists!$G$2,('Exp Database'!Z175/'Exp with units conversion'!$H175)*'Exp with units conversion'!$G175,'Exp Database'!Z175*'Exp with units conversion'!$G175))</f>
        <v>#REF!</v>
      </c>
      <c r="AB175" s="229" t="e">
        <f>IF(OR('Exp Database'!AA175=Lists!$G$2,'Exp Database'!AA175=Lists!$G$3,'Exp Database'!AA175=0),0,IF($F175=Lists!$G$2,('Exp Database'!AA175/'Exp with units conversion'!$H175)*'Exp with units conversion'!$G175,'Exp Database'!AA175*'Exp with units conversion'!$G175))</f>
        <v>#REF!</v>
      </c>
      <c r="AC175" s="229" t="e">
        <f>IF(OR('Exp Database'!AB175=Lists!$G$2,'Exp Database'!AB175=Lists!$G$3,'Exp Database'!AB175=0),0,IF($F175=Lists!$G$2,('Exp Database'!AB175/'Exp with units conversion'!$H175)*'Exp with units conversion'!$G175,'Exp Database'!AB175*'Exp with units conversion'!$G175))</f>
        <v>#REF!</v>
      </c>
      <c r="AD175" s="229" t="e">
        <f>IF(OR('Exp Database'!AC175=Lists!$G$2,'Exp Database'!AC175=Lists!$G$3,'Exp Database'!AC175=0),0,IF($F175=Lists!$G$2,('Exp Database'!AC175/'Exp with units conversion'!$H175)*'Exp with units conversion'!$G175,'Exp Database'!AC175*'Exp with units conversion'!$G175))</f>
        <v>#REF!</v>
      </c>
      <c r="AE175" s="229" t="e">
        <f>IF(OR('Exp Database'!AD175=Lists!$G$2,'Exp Database'!AD175=Lists!$G$3,'Exp Database'!AD175=0),0,IF($F175=Lists!$G$2,('Exp Database'!AD175/'Exp with units conversion'!$H175)*'Exp with units conversion'!$G175,'Exp Database'!AD175*'Exp with units conversion'!$G175))</f>
        <v>#REF!</v>
      </c>
      <c r="AG175" t="e">
        <f t="shared" si="11"/>
        <v>#REF!</v>
      </c>
      <c r="AH175" s="229" t="e">
        <f t="shared" si="12"/>
        <v>#REF!</v>
      </c>
      <c r="AI175" s="229" t="e">
        <f t="shared" si="13"/>
        <v>#REF!</v>
      </c>
      <c r="AJ175" s="229" t="e">
        <f t="shared" si="14"/>
        <v>#REF!</v>
      </c>
    </row>
    <row r="176" spans="2:36" ht="60.75" thickBot="1" x14ac:dyDescent="0.3">
      <c r="B176" t="e">
        <f t="shared" si="10"/>
        <v>#REF!</v>
      </c>
      <c r="C176" s="169" t="e">
        <f>'Exp Database'!C176</f>
        <v>#REF!</v>
      </c>
      <c r="D176" s="169">
        <f>'Exp Database'!D176</f>
        <v>2016</v>
      </c>
      <c r="E176" s="169" t="e">
        <f>'Exp Database'!E176</f>
        <v>#REF!</v>
      </c>
      <c r="F176" s="169" t="e">
        <f>'Exp Database'!F176</f>
        <v>#REF!</v>
      </c>
      <c r="G176" s="169" t="e">
        <f>IF('Exp Database'!G176="Units ( x 1)",1,IF('Exp Database'!G176="Thousands (x 1,000)",1000,IF('Exp Database'!G176="Millions (x 1,000,000)",1000000,)))</f>
        <v>#REF!</v>
      </c>
      <c r="H176" s="170" t="e">
        <f>IF('Exp Database'!H176&gt;0,'Exp Database'!H176,'Exp Database'!J176)</f>
        <v>#REF!</v>
      </c>
      <c r="I176" s="170" t="e">
        <f>'Exp Database'!H176</f>
        <v>#REF!</v>
      </c>
      <c r="J176" s="169" t="e">
        <f>'Exp Database'!I176</f>
        <v>#REF!</v>
      </c>
      <c r="K176" s="170">
        <f>'Exp Database'!J176</f>
        <v>0</v>
      </c>
      <c r="L176" s="267" t="str">
        <f>'Exp Database'!K176</f>
        <v>PrEP for gay men and other men who have sex with men (MSM)</v>
      </c>
      <c r="M176" s="229" t="str">
        <f>'Exp Database'!L176</f>
        <v>3.3.1</v>
      </c>
      <c r="N176" s="229" t="e">
        <f>IF(OR('Exp Database'!M176=Lists!$G$2,'Exp Database'!M176=Lists!$G$3,'Exp Database'!M176=0),0,IF($F176=Lists!$G$2,('Exp Database'!M176/'Exp with units conversion'!$H176)*'Exp with units conversion'!$G176,'Exp Database'!M176*'Exp with units conversion'!$G176))</f>
        <v>#REF!</v>
      </c>
      <c r="O176" s="229" t="e">
        <f>IF(OR('Exp Database'!N176=Lists!$G$2,'Exp Database'!N176=Lists!$G$3,'Exp Database'!N176=0),0,IF($F176=Lists!$G$2,('Exp Database'!N176/'Exp with units conversion'!$H176)*'Exp with units conversion'!$G176,'Exp Database'!N176*'Exp with units conversion'!$G176))</f>
        <v>#REF!</v>
      </c>
      <c r="P176" s="229" t="e">
        <f>IF(OR('Exp Database'!O176=Lists!$G$2,'Exp Database'!O176=Lists!$G$3,'Exp Database'!O176=0),0,IF($F176=Lists!$G$2,('Exp Database'!O176/'Exp with units conversion'!$H176)*'Exp with units conversion'!$G176,'Exp Database'!O176*'Exp with units conversion'!$G176))</f>
        <v>#REF!</v>
      </c>
      <c r="Q176" s="229" t="e">
        <f>IF(OR('Exp Database'!P176=Lists!$G$2,'Exp Database'!P176=Lists!$G$3,'Exp Database'!P176=0),0,IF($F176=Lists!$G$2,('Exp Database'!P176/'Exp with units conversion'!$H176)*'Exp with units conversion'!$G176,'Exp Database'!P176*'Exp with units conversion'!$G176))</f>
        <v>#REF!</v>
      </c>
      <c r="R176" s="229" t="e">
        <f>IF(OR('Exp Database'!Q176=Lists!$G$2,'Exp Database'!Q176=Lists!$G$3,'Exp Database'!Q176=0),0,IF($F176=Lists!$G$2,('Exp Database'!Q176/'Exp with units conversion'!$H176)*'Exp with units conversion'!$G176,'Exp Database'!Q176*'Exp with units conversion'!$G176))</f>
        <v>#REF!</v>
      </c>
      <c r="S176" s="229" t="e">
        <f>IF(OR('Exp Database'!R176=Lists!$G$2,'Exp Database'!R176=Lists!$G$3,'Exp Database'!R176=0),0,IF($F176=Lists!$G$2,('Exp Database'!R176/'Exp with units conversion'!$H176)*'Exp with units conversion'!$G176,'Exp Database'!R176*'Exp with units conversion'!$G176))</f>
        <v>#REF!</v>
      </c>
      <c r="T176" s="229" t="e">
        <f>IF(OR('Exp Database'!S176=Lists!$G$2,'Exp Database'!S176=Lists!$G$3,'Exp Database'!S176=0),0,IF($F176=Lists!$G$2,('Exp Database'!S176/'Exp with units conversion'!$H176)*'Exp with units conversion'!$G176,'Exp Database'!S176*'Exp with units conversion'!$G176))</f>
        <v>#REF!</v>
      </c>
      <c r="U176" s="229" t="e">
        <f>IF(OR('Exp Database'!T176=Lists!$G$2,'Exp Database'!T176=Lists!$G$3,'Exp Database'!T176=0),0,IF($F176=Lists!$G$2,('Exp Database'!T176/'Exp with units conversion'!$H176)*'Exp with units conversion'!$G176,'Exp Database'!T176*'Exp with units conversion'!$G176))</f>
        <v>#REF!</v>
      </c>
      <c r="V176" s="229" t="e">
        <f>IF(OR('Exp Database'!U176=Lists!$G$2,'Exp Database'!U176=Lists!$G$3,'Exp Database'!U176=0),0,IF($F176=Lists!$G$2,('Exp Database'!U176/'Exp with units conversion'!$H176)*'Exp with units conversion'!$G176,'Exp Database'!U176*'Exp with units conversion'!$G176))</f>
        <v>#REF!</v>
      </c>
      <c r="W176" s="229" t="e">
        <f>IF(OR('Exp Database'!V176=Lists!$G$2,'Exp Database'!V176=Lists!$G$3,'Exp Database'!V176=0),0,IF($F176=Lists!$G$2,('Exp Database'!V176/'Exp with units conversion'!$H176)*'Exp with units conversion'!$G176,'Exp Database'!V176*'Exp with units conversion'!$G176))</f>
        <v>#REF!</v>
      </c>
      <c r="X176" s="229" t="e">
        <f>IF(OR('Exp Database'!W176=Lists!$G$2,'Exp Database'!W176=Lists!$G$3,'Exp Database'!W176=0),0,IF($F176=Lists!$G$2,('Exp Database'!W176/'Exp with units conversion'!$H176)*'Exp with units conversion'!$G176,'Exp Database'!W176*'Exp with units conversion'!$G176))</f>
        <v>#REF!</v>
      </c>
      <c r="Y176" s="229" t="e">
        <f>IF(OR('Exp Database'!X176=Lists!$G$2,'Exp Database'!X176=Lists!$G$3,'Exp Database'!X176=0),0,IF($F176=Lists!$G$2,('Exp Database'!X176/'Exp with units conversion'!$H176)*'Exp with units conversion'!$G176,'Exp Database'!X176*'Exp with units conversion'!$G176))</f>
        <v>#REF!</v>
      </c>
      <c r="Z176" s="229" t="e">
        <f>IF(OR('Exp Database'!Y176=Lists!$G$2,'Exp Database'!Y176=Lists!$G$3,'Exp Database'!Y176=0),0,IF($F176=Lists!$G$2,('Exp Database'!Y176/'Exp with units conversion'!$H176)*'Exp with units conversion'!$G176,'Exp Database'!Y176*'Exp with units conversion'!$G176))</f>
        <v>#REF!</v>
      </c>
      <c r="AA176" s="229" t="e">
        <f>IF(OR('Exp Database'!Z176=Lists!$G$2,'Exp Database'!Z176=Lists!$G$3,'Exp Database'!Z176=0),0,IF($F176=Lists!$G$2,('Exp Database'!Z176/'Exp with units conversion'!$H176)*'Exp with units conversion'!$G176,'Exp Database'!Z176*'Exp with units conversion'!$G176))</f>
        <v>#REF!</v>
      </c>
      <c r="AB176" s="229" t="e">
        <f>IF(OR('Exp Database'!AA176=Lists!$G$2,'Exp Database'!AA176=Lists!$G$3,'Exp Database'!AA176=0),0,IF($F176=Lists!$G$2,('Exp Database'!AA176/'Exp with units conversion'!$H176)*'Exp with units conversion'!$G176,'Exp Database'!AA176*'Exp with units conversion'!$G176))</f>
        <v>#REF!</v>
      </c>
      <c r="AC176" s="229" t="e">
        <f>IF(OR('Exp Database'!AB176=Lists!$G$2,'Exp Database'!AB176=Lists!$G$3,'Exp Database'!AB176=0),0,IF($F176=Lists!$G$2,('Exp Database'!AB176/'Exp with units conversion'!$H176)*'Exp with units conversion'!$G176,'Exp Database'!AB176*'Exp with units conversion'!$G176))</f>
        <v>#REF!</v>
      </c>
      <c r="AD176" s="229" t="e">
        <f>IF(OR('Exp Database'!AC176=Lists!$G$2,'Exp Database'!AC176=Lists!$G$3,'Exp Database'!AC176=0),0,IF($F176=Lists!$G$2,('Exp Database'!AC176/'Exp with units conversion'!$H176)*'Exp with units conversion'!$G176,'Exp Database'!AC176*'Exp with units conversion'!$G176))</f>
        <v>#REF!</v>
      </c>
      <c r="AE176" s="229" t="e">
        <f>IF(OR('Exp Database'!AD176=Lists!$G$2,'Exp Database'!AD176=Lists!$G$3,'Exp Database'!AD176=0),0,IF($F176=Lists!$G$2,('Exp Database'!AD176/'Exp with units conversion'!$H176)*'Exp with units conversion'!$G176,'Exp Database'!AD176*'Exp with units conversion'!$G176))</f>
        <v>#REF!</v>
      </c>
      <c r="AG176" t="e">
        <f t="shared" si="11"/>
        <v>#REF!</v>
      </c>
      <c r="AH176" s="229" t="e">
        <f t="shared" si="12"/>
        <v>#REF!</v>
      </c>
      <c r="AI176" s="229" t="e">
        <f t="shared" si="13"/>
        <v>#REF!</v>
      </c>
      <c r="AJ176" s="229" t="e">
        <f t="shared" si="14"/>
        <v>#REF!</v>
      </c>
    </row>
    <row r="177" spans="2:36" ht="30.75" thickBot="1" x14ac:dyDescent="0.3">
      <c r="B177" t="e">
        <f t="shared" si="10"/>
        <v>#REF!</v>
      </c>
      <c r="C177" s="169" t="e">
        <f>'Exp Database'!C177</f>
        <v>#REF!</v>
      </c>
      <c r="D177" s="169">
        <f>'Exp Database'!D177</f>
        <v>2016</v>
      </c>
      <c r="E177" s="169" t="e">
        <f>'Exp Database'!E177</f>
        <v>#REF!</v>
      </c>
      <c r="F177" s="169" t="e">
        <f>'Exp Database'!F177</f>
        <v>#REF!</v>
      </c>
      <c r="G177" s="169" t="e">
        <f>IF('Exp Database'!G177="Units ( x 1)",1,IF('Exp Database'!G177="Thousands (x 1,000)",1000,IF('Exp Database'!G177="Millions (x 1,000,000)",1000000,)))</f>
        <v>#REF!</v>
      </c>
      <c r="H177" s="170" t="e">
        <f>IF('Exp Database'!H177&gt;0,'Exp Database'!H177,'Exp Database'!J177)</f>
        <v>#REF!</v>
      </c>
      <c r="I177" s="170" t="e">
        <f>'Exp Database'!H177</f>
        <v>#REF!</v>
      </c>
      <c r="J177" s="169" t="e">
        <f>'Exp Database'!I177</f>
        <v>#REF!</v>
      </c>
      <c r="K177" s="170">
        <f>'Exp Database'!J177</f>
        <v>0</v>
      </c>
      <c r="L177" s="267" t="str">
        <f>'Exp Database'!K177</f>
        <v>PrEP for sex workers</v>
      </c>
      <c r="M177" s="229" t="str">
        <f>'Exp Database'!L177</f>
        <v>3.3.2</v>
      </c>
      <c r="N177" s="229" t="e">
        <f>IF(OR('Exp Database'!M177=Lists!$G$2,'Exp Database'!M177=Lists!$G$3,'Exp Database'!M177=0),0,IF($F177=Lists!$G$2,('Exp Database'!M177/'Exp with units conversion'!$H177)*'Exp with units conversion'!$G177,'Exp Database'!M177*'Exp with units conversion'!$G177))</f>
        <v>#REF!</v>
      </c>
      <c r="O177" s="229" t="e">
        <f>IF(OR('Exp Database'!N177=Lists!$G$2,'Exp Database'!N177=Lists!$G$3,'Exp Database'!N177=0),0,IF($F177=Lists!$G$2,('Exp Database'!N177/'Exp with units conversion'!$H177)*'Exp with units conversion'!$G177,'Exp Database'!N177*'Exp with units conversion'!$G177))</f>
        <v>#REF!</v>
      </c>
      <c r="P177" s="229" t="e">
        <f>IF(OR('Exp Database'!O177=Lists!$G$2,'Exp Database'!O177=Lists!$G$3,'Exp Database'!O177=0),0,IF($F177=Lists!$G$2,('Exp Database'!O177/'Exp with units conversion'!$H177)*'Exp with units conversion'!$G177,'Exp Database'!O177*'Exp with units conversion'!$G177))</f>
        <v>#REF!</v>
      </c>
      <c r="Q177" s="229" t="e">
        <f>IF(OR('Exp Database'!P177=Lists!$G$2,'Exp Database'!P177=Lists!$G$3,'Exp Database'!P177=0),0,IF($F177=Lists!$G$2,('Exp Database'!P177/'Exp with units conversion'!$H177)*'Exp with units conversion'!$G177,'Exp Database'!P177*'Exp with units conversion'!$G177))</f>
        <v>#REF!</v>
      </c>
      <c r="R177" s="229" t="e">
        <f>IF(OR('Exp Database'!Q177=Lists!$G$2,'Exp Database'!Q177=Lists!$G$3,'Exp Database'!Q177=0),0,IF($F177=Lists!$G$2,('Exp Database'!Q177/'Exp with units conversion'!$H177)*'Exp with units conversion'!$G177,'Exp Database'!Q177*'Exp with units conversion'!$G177))</f>
        <v>#REF!</v>
      </c>
      <c r="S177" s="229" t="e">
        <f>IF(OR('Exp Database'!R177=Lists!$G$2,'Exp Database'!R177=Lists!$G$3,'Exp Database'!R177=0),0,IF($F177=Lists!$G$2,('Exp Database'!R177/'Exp with units conversion'!$H177)*'Exp with units conversion'!$G177,'Exp Database'!R177*'Exp with units conversion'!$G177))</f>
        <v>#REF!</v>
      </c>
      <c r="T177" s="229" t="e">
        <f>IF(OR('Exp Database'!S177=Lists!$G$2,'Exp Database'!S177=Lists!$G$3,'Exp Database'!S177=0),0,IF($F177=Lists!$G$2,('Exp Database'!S177/'Exp with units conversion'!$H177)*'Exp with units conversion'!$G177,'Exp Database'!S177*'Exp with units conversion'!$G177))</f>
        <v>#REF!</v>
      </c>
      <c r="U177" s="229" t="e">
        <f>IF(OR('Exp Database'!T177=Lists!$G$2,'Exp Database'!T177=Lists!$G$3,'Exp Database'!T177=0),0,IF($F177=Lists!$G$2,('Exp Database'!T177/'Exp with units conversion'!$H177)*'Exp with units conversion'!$G177,'Exp Database'!T177*'Exp with units conversion'!$G177))</f>
        <v>#REF!</v>
      </c>
      <c r="V177" s="229" t="e">
        <f>IF(OR('Exp Database'!U177=Lists!$G$2,'Exp Database'!U177=Lists!$G$3,'Exp Database'!U177=0),0,IF($F177=Lists!$G$2,('Exp Database'!U177/'Exp with units conversion'!$H177)*'Exp with units conversion'!$G177,'Exp Database'!U177*'Exp with units conversion'!$G177))</f>
        <v>#REF!</v>
      </c>
      <c r="W177" s="229" t="e">
        <f>IF(OR('Exp Database'!V177=Lists!$G$2,'Exp Database'!V177=Lists!$G$3,'Exp Database'!V177=0),0,IF($F177=Lists!$G$2,('Exp Database'!V177/'Exp with units conversion'!$H177)*'Exp with units conversion'!$G177,'Exp Database'!V177*'Exp with units conversion'!$G177))</f>
        <v>#REF!</v>
      </c>
      <c r="X177" s="229" t="e">
        <f>IF(OR('Exp Database'!W177=Lists!$G$2,'Exp Database'!W177=Lists!$G$3,'Exp Database'!W177=0),0,IF($F177=Lists!$G$2,('Exp Database'!W177/'Exp with units conversion'!$H177)*'Exp with units conversion'!$G177,'Exp Database'!W177*'Exp with units conversion'!$G177))</f>
        <v>#REF!</v>
      </c>
      <c r="Y177" s="229" t="e">
        <f>IF(OR('Exp Database'!X177=Lists!$G$2,'Exp Database'!X177=Lists!$G$3,'Exp Database'!X177=0),0,IF($F177=Lists!$G$2,('Exp Database'!X177/'Exp with units conversion'!$H177)*'Exp with units conversion'!$G177,'Exp Database'!X177*'Exp with units conversion'!$G177))</f>
        <v>#REF!</v>
      </c>
      <c r="Z177" s="229" t="e">
        <f>IF(OR('Exp Database'!Y177=Lists!$G$2,'Exp Database'!Y177=Lists!$G$3,'Exp Database'!Y177=0),0,IF($F177=Lists!$G$2,('Exp Database'!Y177/'Exp with units conversion'!$H177)*'Exp with units conversion'!$G177,'Exp Database'!Y177*'Exp with units conversion'!$G177))</f>
        <v>#REF!</v>
      </c>
      <c r="AA177" s="229" t="e">
        <f>IF(OR('Exp Database'!Z177=Lists!$G$2,'Exp Database'!Z177=Lists!$G$3,'Exp Database'!Z177=0),0,IF($F177=Lists!$G$2,('Exp Database'!Z177/'Exp with units conversion'!$H177)*'Exp with units conversion'!$G177,'Exp Database'!Z177*'Exp with units conversion'!$G177))</f>
        <v>#REF!</v>
      </c>
      <c r="AB177" s="229" t="e">
        <f>IF(OR('Exp Database'!AA177=Lists!$G$2,'Exp Database'!AA177=Lists!$G$3,'Exp Database'!AA177=0),0,IF($F177=Lists!$G$2,('Exp Database'!AA177/'Exp with units conversion'!$H177)*'Exp with units conversion'!$G177,'Exp Database'!AA177*'Exp with units conversion'!$G177))</f>
        <v>#REF!</v>
      </c>
      <c r="AC177" s="229" t="e">
        <f>IF(OR('Exp Database'!AB177=Lists!$G$2,'Exp Database'!AB177=Lists!$G$3,'Exp Database'!AB177=0),0,IF($F177=Lists!$G$2,('Exp Database'!AB177/'Exp with units conversion'!$H177)*'Exp with units conversion'!$G177,'Exp Database'!AB177*'Exp with units conversion'!$G177))</f>
        <v>#REF!</v>
      </c>
      <c r="AD177" s="229" t="e">
        <f>IF(OR('Exp Database'!AC177=Lists!$G$2,'Exp Database'!AC177=Lists!$G$3,'Exp Database'!AC177=0),0,IF($F177=Lists!$G$2,('Exp Database'!AC177/'Exp with units conversion'!$H177)*'Exp with units conversion'!$G177,'Exp Database'!AC177*'Exp with units conversion'!$G177))</f>
        <v>#REF!</v>
      </c>
      <c r="AE177" s="229" t="e">
        <f>IF(OR('Exp Database'!AD177=Lists!$G$2,'Exp Database'!AD177=Lists!$G$3,'Exp Database'!AD177=0),0,IF($F177=Lists!$G$2,('Exp Database'!AD177/'Exp with units conversion'!$H177)*'Exp with units conversion'!$G177,'Exp Database'!AD177*'Exp with units conversion'!$G177))</f>
        <v>#REF!</v>
      </c>
      <c r="AG177" t="e">
        <f t="shared" si="11"/>
        <v>#REF!</v>
      </c>
      <c r="AH177" s="229" t="e">
        <f t="shared" si="12"/>
        <v>#REF!</v>
      </c>
      <c r="AI177" s="229" t="e">
        <f t="shared" si="13"/>
        <v>#REF!</v>
      </c>
      <c r="AJ177" s="229" t="e">
        <f t="shared" si="14"/>
        <v>#REF!</v>
      </c>
    </row>
    <row r="178" spans="2:36" ht="45.75" thickBot="1" x14ac:dyDescent="0.3">
      <c r="B178" t="e">
        <f t="shared" si="10"/>
        <v>#REF!</v>
      </c>
      <c r="C178" s="169" t="e">
        <f>'Exp Database'!C178</f>
        <v>#REF!</v>
      </c>
      <c r="D178" s="169">
        <f>'Exp Database'!D178</f>
        <v>2016</v>
      </c>
      <c r="E178" s="169" t="e">
        <f>'Exp Database'!E178</f>
        <v>#REF!</v>
      </c>
      <c r="F178" s="169" t="e">
        <f>'Exp Database'!F178</f>
        <v>#REF!</v>
      </c>
      <c r="G178" s="169" t="e">
        <f>IF('Exp Database'!G178="Units ( x 1)",1,IF('Exp Database'!G178="Thousands (x 1,000)",1000,IF('Exp Database'!G178="Millions (x 1,000,000)",1000000,)))</f>
        <v>#REF!</v>
      </c>
      <c r="H178" s="170" t="e">
        <f>IF('Exp Database'!H178&gt;0,'Exp Database'!H178,'Exp Database'!J178)</f>
        <v>#REF!</v>
      </c>
      <c r="I178" s="170" t="e">
        <f>'Exp Database'!H178</f>
        <v>#REF!</v>
      </c>
      <c r="J178" s="169" t="e">
        <f>'Exp Database'!I178</f>
        <v>#REF!</v>
      </c>
      <c r="K178" s="170">
        <f>'Exp Database'!J178</f>
        <v>0</v>
      </c>
      <c r="L178" s="267" t="str">
        <f>'Exp Database'!K178</f>
        <v>PrEP for persons who inject drugs (PWID)</v>
      </c>
      <c r="M178" s="229" t="str">
        <f>'Exp Database'!L178</f>
        <v>3.3.3</v>
      </c>
      <c r="N178" s="229" t="e">
        <f>IF(OR('Exp Database'!M178=Lists!$G$2,'Exp Database'!M178=Lists!$G$3,'Exp Database'!M178=0),0,IF($F178=Lists!$G$2,('Exp Database'!M178/'Exp with units conversion'!$H178)*'Exp with units conversion'!$G178,'Exp Database'!M178*'Exp with units conversion'!$G178))</f>
        <v>#REF!</v>
      </c>
      <c r="O178" s="229" t="e">
        <f>IF(OR('Exp Database'!N178=Lists!$G$2,'Exp Database'!N178=Lists!$G$3,'Exp Database'!N178=0),0,IF($F178=Lists!$G$2,('Exp Database'!N178/'Exp with units conversion'!$H178)*'Exp with units conversion'!$G178,'Exp Database'!N178*'Exp with units conversion'!$G178))</f>
        <v>#REF!</v>
      </c>
      <c r="P178" s="229" t="e">
        <f>IF(OR('Exp Database'!O178=Lists!$G$2,'Exp Database'!O178=Lists!$G$3,'Exp Database'!O178=0),0,IF($F178=Lists!$G$2,('Exp Database'!O178/'Exp with units conversion'!$H178)*'Exp with units conversion'!$G178,'Exp Database'!O178*'Exp with units conversion'!$G178))</f>
        <v>#REF!</v>
      </c>
      <c r="Q178" s="229" t="e">
        <f>IF(OR('Exp Database'!P178=Lists!$G$2,'Exp Database'!P178=Lists!$G$3,'Exp Database'!P178=0),0,IF($F178=Lists!$G$2,('Exp Database'!P178/'Exp with units conversion'!$H178)*'Exp with units conversion'!$G178,'Exp Database'!P178*'Exp with units conversion'!$G178))</f>
        <v>#REF!</v>
      </c>
      <c r="R178" s="229" t="e">
        <f>IF(OR('Exp Database'!Q178=Lists!$G$2,'Exp Database'!Q178=Lists!$G$3,'Exp Database'!Q178=0),0,IF($F178=Lists!$G$2,('Exp Database'!Q178/'Exp with units conversion'!$H178)*'Exp with units conversion'!$G178,'Exp Database'!Q178*'Exp with units conversion'!$G178))</f>
        <v>#REF!</v>
      </c>
      <c r="S178" s="229" t="e">
        <f>IF(OR('Exp Database'!R178=Lists!$G$2,'Exp Database'!R178=Lists!$G$3,'Exp Database'!R178=0),0,IF($F178=Lists!$G$2,('Exp Database'!R178/'Exp with units conversion'!$H178)*'Exp with units conversion'!$G178,'Exp Database'!R178*'Exp with units conversion'!$G178))</f>
        <v>#REF!</v>
      </c>
      <c r="T178" s="229" t="e">
        <f>IF(OR('Exp Database'!S178=Lists!$G$2,'Exp Database'!S178=Lists!$G$3,'Exp Database'!S178=0),0,IF($F178=Lists!$G$2,('Exp Database'!S178/'Exp with units conversion'!$H178)*'Exp with units conversion'!$G178,'Exp Database'!S178*'Exp with units conversion'!$G178))</f>
        <v>#REF!</v>
      </c>
      <c r="U178" s="229" t="e">
        <f>IF(OR('Exp Database'!T178=Lists!$G$2,'Exp Database'!T178=Lists!$G$3,'Exp Database'!T178=0),0,IF($F178=Lists!$G$2,('Exp Database'!T178/'Exp with units conversion'!$H178)*'Exp with units conversion'!$G178,'Exp Database'!T178*'Exp with units conversion'!$G178))</f>
        <v>#REF!</v>
      </c>
      <c r="V178" s="229" t="e">
        <f>IF(OR('Exp Database'!U178=Lists!$G$2,'Exp Database'!U178=Lists!$G$3,'Exp Database'!U178=0),0,IF($F178=Lists!$G$2,('Exp Database'!U178/'Exp with units conversion'!$H178)*'Exp with units conversion'!$G178,'Exp Database'!U178*'Exp with units conversion'!$G178))</f>
        <v>#REF!</v>
      </c>
      <c r="W178" s="229" t="e">
        <f>IF(OR('Exp Database'!V178=Lists!$G$2,'Exp Database'!V178=Lists!$G$3,'Exp Database'!V178=0),0,IF($F178=Lists!$G$2,('Exp Database'!V178/'Exp with units conversion'!$H178)*'Exp with units conversion'!$G178,'Exp Database'!V178*'Exp with units conversion'!$G178))</f>
        <v>#REF!</v>
      </c>
      <c r="X178" s="229" t="e">
        <f>IF(OR('Exp Database'!W178=Lists!$G$2,'Exp Database'!W178=Lists!$G$3,'Exp Database'!W178=0),0,IF($F178=Lists!$G$2,('Exp Database'!W178/'Exp with units conversion'!$H178)*'Exp with units conversion'!$G178,'Exp Database'!W178*'Exp with units conversion'!$G178))</f>
        <v>#REF!</v>
      </c>
      <c r="Y178" s="229" t="e">
        <f>IF(OR('Exp Database'!X178=Lists!$G$2,'Exp Database'!X178=Lists!$G$3,'Exp Database'!X178=0),0,IF($F178=Lists!$G$2,('Exp Database'!X178/'Exp with units conversion'!$H178)*'Exp with units conversion'!$G178,'Exp Database'!X178*'Exp with units conversion'!$G178))</f>
        <v>#REF!</v>
      </c>
      <c r="Z178" s="229" t="e">
        <f>IF(OR('Exp Database'!Y178=Lists!$G$2,'Exp Database'!Y178=Lists!$G$3,'Exp Database'!Y178=0),0,IF($F178=Lists!$G$2,('Exp Database'!Y178/'Exp with units conversion'!$H178)*'Exp with units conversion'!$G178,'Exp Database'!Y178*'Exp with units conversion'!$G178))</f>
        <v>#REF!</v>
      </c>
      <c r="AA178" s="229" t="e">
        <f>IF(OR('Exp Database'!Z178=Lists!$G$2,'Exp Database'!Z178=Lists!$G$3,'Exp Database'!Z178=0),0,IF($F178=Lists!$G$2,('Exp Database'!Z178/'Exp with units conversion'!$H178)*'Exp with units conversion'!$G178,'Exp Database'!Z178*'Exp with units conversion'!$G178))</f>
        <v>#REF!</v>
      </c>
      <c r="AB178" s="229" t="e">
        <f>IF(OR('Exp Database'!AA178=Lists!$G$2,'Exp Database'!AA178=Lists!$G$3,'Exp Database'!AA178=0),0,IF($F178=Lists!$G$2,('Exp Database'!AA178/'Exp with units conversion'!$H178)*'Exp with units conversion'!$G178,'Exp Database'!AA178*'Exp with units conversion'!$G178))</f>
        <v>#REF!</v>
      </c>
      <c r="AC178" s="229" t="e">
        <f>IF(OR('Exp Database'!AB178=Lists!$G$2,'Exp Database'!AB178=Lists!$G$3,'Exp Database'!AB178=0),0,IF($F178=Lists!$G$2,('Exp Database'!AB178/'Exp with units conversion'!$H178)*'Exp with units conversion'!$G178,'Exp Database'!AB178*'Exp with units conversion'!$G178))</f>
        <v>#REF!</v>
      </c>
      <c r="AD178" s="229" t="e">
        <f>IF(OR('Exp Database'!AC178=Lists!$G$2,'Exp Database'!AC178=Lists!$G$3,'Exp Database'!AC178=0),0,IF($F178=Lists!$G$2,('Exp Database'!AC178/'Exp with units conversion'!$H178)*'Exp with units conversion'!$G178,'Exp Database'!AC178*'Exp with units conversion'!$G178))</f>
        <v>#REF!</v>
      </c>
      <c r="AE178" s="229" t="e">
        <f>IF(OR('Exp Database'!AD178=Lists!$G$2,'Exp Database'!AD178=Lists!$G$3,'Exp Database'!AD178=0),0,IF($F178=Lists!$G$2,('Exp Database'!AD178/'Exp with units conversion'!$H178)*'Exp with units conversion'!$G178,'Exp Database'!AD178*'Exp with units conversion'!$G178))</f>
        <v>#REF!</v>
      </c>
      <c r="AG178" t="e">
        <f t="shared" si="11"/>
        <v>#REF!</v>
      </c>
      <c r="AH178" s="229" t="e">
        <f t="shared" si="12"/>
        <v>#REF!</v>
      </c>
      <c r="AI178" s="229" t="e">
        <f t="shared" si="13"/>
        <v>#REF!</v>
      </c>
      <c r="AJ178" s="229" t="e">
        <f t="shared" si="14"/>
        <v>#REF!</v>
      </c>
    </row>
    <row r="179" spans="2:36" ht="45.75" thickBot="1" x14ac:dyDescent="0.3">
      <c r="B179" t="e">
        <f t="shared" si="10"/>
        <v>#REF!</v>
      </c>
      <c r="C179" s="169" t="e">
        <f>'Exp Database'!C179</f>
        <v>#REF!</v>
      </c>
      <c r="D179" s="169">
        <f>'Exp Database'!D179</f>
        <v>2016</v>
      </c>
      <c r="E179" s="169" t="e">
        <f>'Exp Database'!E179</f>
        <v>#REF!</v>
      </c>
      <c r="F179" s="169" t="e">
        <f>'Exp Database'!F179</f>
        <v>#REF!</v>
      </c>
      <c r="G179" s="169" t="e">
        <f>IF('Exp Database'!G179="Units ( x 1)",1,IF('Exp Database'!G179="Thousands (x 1,000)",1000,IF('Exp Database'!G179="Millions (x 1,000,000)",1000000,)))</f>
        <v>#REF!</v>
      </c>
      <c r="H179" s="170" t="e">
        <f>IF('Exp Database'!H179&gt;0,'Exp Database'!H179,'Exp Database'!J179)</f>
        <v>#REF!</v>
      </c>
      <c r="I179" s="170" t="e">
        <f>'Exp Database'!H179</f>
        <v>#REF!</v>
      </c>
      <c r="J179" s="169" t="e">
        <f>'Exp Database'!I179</f>
        <v>#REF!</v>
      </c>
      <c r="K179" s="170">
        <f>'Exp Database'!J179</f>
        <v>0</v>
      </c>
      <c r="L179" s="267" t="str">
        <f>'Exp Database'!K179</f>
        <v xml:space="preserve">PrEP for transgender persons </v>
      </c>
      <c r="M179" s="229" t="str">
        <f>'Exp Database'!L179</f>
        <v>3.3.4</v>
      </c>
      <c r="N179" s="229" t="e">
        <f>IF(OR('Exp Database'!M179=Lists!$G$2,'Exp Database'!M179=Lists!$G$3,'Exp Database'!M179=0),0,IF($F179=Lists!$G$2,('Exp Database'!M179/'Exp with units conversion'!$H179)*'Exp with units conversion'!$G179,'Exp Database'!M179*'Exp with units conversion'!$G179))</f>
        <v>#REF!</v>
      </c>
      <c r="O179" s="229" t="e">
        <f>IF(OR('Exp Database'!N179=Lists!$G$2,'Exp Database'!N179=Lists!$G$3,'Exp Database'!N179=0),0,IF($F179=Lists!$G$2,('Exp Database'!N179/'Exp with units conversion'!$H179)*'Exp with units conversion'!$G179,'Exp Database'!N179*'Exp with units conversion'!$G179))</f>
        <v>#REF!</v>
      </c>
      <c r="P179" s="229" t="e">
        <f>IF(OR('Exp Database'!O179=Lists!$G$2,'Exp Database'!O179=Lists!$G$3,'Exp Database'!O179=0),0,IF($F179=Lists!$G$2,('Exp Database'!O179/'Exp with units conversion'!$H179)*'Exp with units conversion'!$G179,'Exp Database'!O179*'Exp with units conversion'!$G179))</f>
        <v>#REF!</v>
      </c>
      <c r="Q179" s="229" t="e">
        <f>IF(OR('Exp Database'!P179=Lists!$G$2,'Exp Database'!P179=Lists!$G$3,'Exp Database'!P179=0),0,IF($F179=Lists!$G$2,('Exp Database'!P179/'Exp with units conversion'!$H179)*'Exp with units conversion'!$G179,'Exp Database'!P179*'Exp with units conversion'!$G179))</f>
        <v>#REF!</v>
      </c>
      <c r="R179" s="229" t="e">
        <f>IF(OR('Exp Database'!Q179=Lists!$G$2,'Exp Database'!Q179=Lists!$G$3,'Exp Database'!Q179=0),0,IF($F179=Lists!$G$2,('Exp Database'!Q179/'Exp with units conversion'!$H179)*'Exp with units conversion'!$G179,'Exp Database'!Q179*'Exp with units conversion'!$G179))</f>
        <v>#REF!</v>
      </c>
      <c r="S179" s="229" t="e">
        <f>IF(OR('Exp Database'!R179=Lists!$G$2,'Exp Database'!R179=Lists!$G$3,'Exp Database'!R179=0),0,IF($F179=Lists!$G$2,('Exp Database'!R179/'Exp with units conversion'!$H179)*'Exp with units conversion'!$G179,'Exp Database'!R179*'Exp with units conversion'!$G179))</f>
        <v>#REF!</v>
      </c>
      <c r="T179" s="229" t="e">
        <f>IF(OR('Exp Database'!S179=Lists!$G$2,'Exp Database'!S179=Lists!$G$3,'Exp Database'!S179=0),0,IF($F179=Lists!$G$2,('Exp Database'!S179/'Exp with units conversion'!$H179)*'Exp with units conversion'!$G179,'Exp Database'!S179*'Exp with units conversion'!$G179))</f>
        <v>#REF!</v>
      </c>
      <c r="U179" s="229" t="e">
        <f>IF(OR('Exp Database'!T179=Lists!$G$2,'Exp Database'!T179=Lists!$G$3,'Exp Database'!T179=0),0,IF($F179=Lists!$G$2,('Exp Database'!T179/'Exp with units conversion'!$H179)*'Exp with units conversion'!$G179,'Exp Database'!T179*'Exp with units conversion'!$G179))</f>
        <v>#REF!</v>
      </c>
      <c r="V179" s="229" t="e">
        <f>IF(OR('Exp Database'!U179=Lists!$G$2,'Exp Database'!U179=Lists!$G$3,'Exp Database'!U179=0),0,IF($F179=Lists!$G$2,('Exp Database'!U179/'Exp with units conversion'!$H179)*'Exp with units conversion'!$G179,'Exp Database'!U179*'Exp with units conversion'!$G179))</f>
        <v>#REF!</v>
      </c>
      <c r="W179" s="229" t="e">
        <f>IF(OR('Exp Database'!V179=Lists!$G$2,'Exp Database'!V179=Lists!$G$3,'Exp Database'!V179=0),0,IF($F179=Lists!$G$2,('Exp Database'!V179/'Exp with units conversion'!$H179)*'Exp with units conversion'!$G179,'Exp Database'!V179*'Exp with units conversion'!$G179))</f>
        <v>#REF!</v>
      </c>
      <c r="X179" s="229" t="e">
        <f>IF(OR('Exp Database'!W179=Lists!$G$2,'Exp Database'!W179=Lists!$G$3,'Exp Database'!W179=0),0,IF($F179=Lists!$G$2,('Exp Database'!W179/'Exp with units conversion'!$H179)*'Exp with units conversion'!$G179,'Exp Database'!W179*'Exp with units conversion'!$G179))</f>
        <v>#REF!</v>
      </c>
      <c r="Y179" s="229" t="e">
        <f>IF(OR('Exp Database'!X179=Lists!$G$2,'Exp Database'!X179=Lists!$G$3,'Exp Database'!X179=0),0,IF($F179=Lists!$G$2,('Exp Database'!X179/'Exp with units conversion'!$H179)*'Exp with units conversion'!$G179,'Exp Database'!X179*'Exp with units conversion'!$G179))</f>
        <v>#REF!</v>
      </c>
      <c r="Z179" s="229" t="e">
        <f>IF(OR('Exp Database'!Y179=Lists!$G$2,'Exp Database'!Y179=Lists!$G$3,'Exp Database'!Y179=0),0,IF($F179=Lists!$G$2,('Exp Database'!Y179/'Exp with units conversion'!$H179)*'Exp with units conversion'!$G179,'Exp Database'!Y179*'Exp with units conversion'!$G179))</f>
        <v>#REF!</v>
      </c>
      <c r="AA179" s="229" t="e">
        <f>IF(OR('Exp Database'!Z179=Lists!$G$2,'Exp Database'!Z179=Lists!$G$3,'Exp Database'!Z179=0),0,IF($F179=Lists!$G$2,('Exp Database'!Z179/'Exp with units conversion'!$H179)*'Exp with units conversion'!$G179,'Exp Database'!Z179*'Exp with units conversion'!$G179))</f>
        <v>#REF!</v>
      </c>
      <c r="AB179" s="229" t="e">
        <f>IF(OR('Exp Database'!AA179=Lists!$G$2,'Exp Database'!AA179=Lists!$G$3,'Exp Database'!AA179=0),0,IF($F179=Lists!$G$2,('Exp Database'!AA179/'Exp with units conversion'!$H179)*'Exp with units conversion'!$G179,'Exp Database'!AA179*'Exp with units conversion'!$G179))</f>
        <v>#REF!</v>
      </c>
      <c r="AC179" s="229" t="e">
        <f>IF(OR('Exp Database'!AB179=Lists!$G$2,'Exp Database'!AB179=Lists!$G$3,'Exp Database'!AB179=0),0,IF($F179=Lists!$G$2,('Exp Database'!AB179/'Exp with units conversion'!$H179)*'Exp with units conversion'!$G179,'Exp Database'!AB179*'Exp with units conversion'!$G179))</f>
        <v>#REF!</v>
      </c>
      <c r="AD179" s="229" t="e">
        <f>IF(OR('Exp Database'!AC179=Lists!$G$2,'Exp Database'!AC179=Lists!$G$3,'Exp Database'!AC179=0),0,IF($F179=Lists!$G$2,('Exp Database'!AC179/'Exp with units conversion'!$H179)*'Exp with units conversion'!$G179,'Exp Database'!AC179*'Exp with units conversion'!$G179))</f>
        <v>#REF!</v>
      </c>
      <c r="AE179" s="229" t="e">
        <f>IF(OR('Exp Database'!AD179=Lists!$G$2,'Exp Database'!AD179=Lists!$G$3,'Exp Database'!AD179=0),0,IF($F179=Lists!$G$2,('Exp Database'!AD179/'Exp with units conversion'!$H179)*'Exp with units conversion'!$G179,'Exp Database'!AD179*'Exp with units conversion'!$G179))</f>
        <v>#REF!</v>
      </c>
      <c r="AG179" t="e">
        <f t="shared" si="11"/>
        <v>#REF!</v>
      </c>
      <c r="AH179" s="229" t="e">
        <f t="shared" si="12"/>
        <v>#REF!</v>
      </c>
      <c r="AI179" s="229" t="e">
        <f t="shared" si="13"/>
        <v>#REF!</v>
      </c>
      <c r="AJ179" s="229" t="e">
        <f t="shared" si="14"/>
        <v>#REF!</v>
      </c>
    </row>
    <row r="180" spans="2:36" ht="15.75" thickBot="1" x14ac:dyDescent="0.3">
      <c r="B180" t="e">
        <f t="shared" si="10"/>
        <v>#REF!</v>
      </c>
      <c r="C180" s="169" t="e">
        <f>'Exp Database'!C180</f>
        <v>#REF!</v>
      </c>
      <c r="D180" s="169">
        <f>'Exp Database'!D180</f>
        <v>2016</v>
      </c>
      <c r="E180" s="169" t="e">
        <f>'Exp Database'!E180</f>
        <v>#REF!</v>
      </c>
      <c r="F180" s="169" t="e">
        <f>'Exp Database'!F180</f>
        <v>#REF!</v>
      </c>
      <c r="G180" s="169" t="e">
        <f>IF('Exp Database'!G180="Units ( x 1)",1,IF('Exp Database'!G180="Thousands (x 1,000)",1000,IF('Exp Database'!G180="Millions (x 1,000,000)",1000000,)))</f>
        <v>#REF!</v>
      </c>
      <c r="H180" s="170" t="e">
        <f>IF('Exp Database'!H180&gt;0,'Exp Database'!H180,'Exp Database'!J180)</f>
        <v>#REF!</v>
      </c>
      <c r="I180" s="170" t="e">
        <f>'Exp Database'!H180</f>
        <v>#REF!</v>
      </c>
      <c r="J180" s="169" t="e">
        <f>'Exp Database'!I180</f>
        <v>#REF!</v>
      </c>
      <c r="K180" s="170">
        <f>'Exp Database'!J180</f>
        <v>0</v>
      </c>
      <c r="L180" s="267" t="str">
        <f>'Exp Database'!K180</f>
        <v>PrEP for prisoners</v>
      </c>
      <c r="M180" s="229" t="str">
        <f>'Exp Database'!L180</f>
        <v>3.3.5</v>
      </c>
      <c r="N180" s="229" t="e">
        <f>IF(OR('Exp Database'!M180=Lists!$G$2,'Exp Database'!M180=Lists!$G$3,'Exp Database'!M180=0),0,IF($F180=Lists!$G$2,('Exp Database'!M180/'Exp with units conversion'!$H180)*'Exp with units conversion'!$G180,'Exp Database'!M180*'Exp with units conversion'!$G180))</f>
        <v>#REF!</v>
      </c>
      <c r="O180" s="229" t="e">
        <f>IF(OR('Exp Database'!N180=Lists!$G$2,'Exp Database'!N180=Lists!$G$3,'Exp Database'!N180=0),0,IF($F180=Lists!$G$2,('Exp Database'!N180/'Exp with units conversion'!$H180)*'Exp with units conversion'!$G180,'Exp Database'!N180*'Exp with units conversion'!$G180))</f>
        <v>#REF!</v>
      </c>
      <c r="P180" s="229" t="e">
        <f>IF(OR('Exp Database'!O180=Lists!$G$2,'Exp Database'!O180=Lists!$G$3,'Exp Database'!O180=0),0,IF($F180=Lists!$G$2,('Exp Database'!O180/'Exp with units conversion'!$H180)*'Exp with units conversion'!$G180,'Exp Database'!O180*'Exp with units conversion'!$G180))</f>
        <v>#REF!</v>
      </c>
      <c r="Q180" s="229" t="e">
        <f>IF(OR('Exp Database'!P180=Lists!$G$2,'Exp Database'!P180=Lists!$G$3,'Exp Database'!P180=0),0,IF($F180=Lists!$G$2,('Exp Database'!P180/'Exp with units conversion'!$H180)*'Exp with units conversion'!$G180,'Exp Database'!P180*'Exp with units conversion'!$G180))</f>
        <v>#REF!</v>
      </c>
      <c r="R180" s="229" t="e">
        <f>IF(OR('Exp Database'!Q180=Lists!$G$2,'Exp Database'!Q180=Lists!$G$3,'Exp Database'!Q180=0),0,IF($F180=Lists!$G$2,('Exp Database'!Q180/'Exp with units conversion'!$H180)*'Exp with units conversion'!$G180,'Exp Database'!Q180*'Exp with units conversion'!$G180))</f>
        <v>#REF!</v>
      </c>
      <c r="S180" s="229" t="e">
        <f>IF(OR('Exp Database'!R180=Lists!$G$2,'Exp Database'!R180=Lists!$G$3,'Exp Database'!R180=0),0,IF($F180=Lists!$G$2,('Exp Database'!R180/'Exp with units conversion'!$H180)*'Exp with units conversion'!$G180,'Exp Database'!R180*'Exp with units conversion'!$G180))</f>
        <v>#REF!</v>
      </c>
      <c r="T180" s="229" t="e">
        <f>IF(OR('Exp Database'!S180=Lists!$G$2,'Exp Database'!S180=Lists!$G$3,'Exp Database'!S180=0),0,IF($F180=Lists!$G$2,('Exp Database'!S180/'Exp with units conversion'!$H180)*'Exp with units conversion'!$G180,'Exp Database'!S180*'Exp with units conversion'!$G180))</f>
        <v>#REF!</v>
      </c>
      <c r="U180" s="229" t="e">
        <f>IF(OR('Exp Database'!T180=Lists!$G$2,'Exp Database'!T180=Lists!$G$3,'Exp Database'!T180=0),0,IF($F180=Lists!$G$2,('Exp Database'!T180/'Exp with units conversion'!$H180)*'Exp with units conversion'!$G180,'Exp Database'!T180*'Exp with units conversion'!$G180))</f>
        <v>#REF!</v>
      </c>
      <c r="V180" s="229" t="e">
        <f>IF(OR('Exp Database'!U180=Lists!$G$2,'Exp Database'!U180=Lists!$G$3,'Exp Database'!U180=0),0,IF($F180=Lists!$G$2,('Exp Database'!U180/'Exp with units conversion'!$H180)*'Exp with units conversion'!$G180,'Exp Database'!U180*'Exp with units conversion'!$G180))</f>
        <v>#REF!</v>
      </c>
      <c r="W180" s="229" t="e">
        <f>IF(OR('Exp Database'!V180=Lists!$G$2,'Exp Database'!V180=Lists!$G$3,'Exp Database'!V180=0),0,IF($F180=Lists!$G$2,('Exp Database'!V180/'Exp with units conversion'!$H180)*'Exp with units conversion'!$G180,'Exp Database'!V180*'Exp with units conversion'!$G180))</f>
        <v>#REF!</v>
      </c>
      <c r="X180" s="229" t="e">
        <f>IF(OR('Exp Database'!W180=Lists!$G$2,'Exp Database'!W180=Lists!$G$3,'Exp Database'!W180=0),0,IF($F180=Lists!$G$2,('Exp Database'!W180/'Exp with units conversion'!$H180)*'Exp with units conversion'!$G180,'Exp Database'!W180*'Exp with units conversion'!$G180))</f>
        <v>#REF!</v>
      </c>
      <c r="Y180" s="229" t="e">
        <f>IF(OR('Exp Database'!X180=Lists!$G$2,'Exp Database'!X180=Lists!$G$3,'Exp Database'!X180=0),0,IF($F180=Lists!$G$2,('Exp Database'!X180/'Exp with units conversion'!$H180)*'Exp with units conversion'!$G180,'Exp Database'!X180*'Exp with units conversion'!$G180))</f>
        <v>#REF!</v>
      </c>
      <c r="Z180" s="229" t="e">
        <f>IF(OR('Exp Database'!Y180=Lists!$G$2,'Exp Database'!Y180=Lists!$G$3,'Exp Database'!Y180=0),0,IF($F180=Lists!$G$2,('Exp Database'!Y180/'Exp with units conversion'!$H180)*'Exp with units conversion'!$G180,'Exp Database'!Y180*'Exp with units conversion'!$G180))</f>
        <v>#REF!</v>
      </c>
      <c r="AA180" s="229" t="e">
        <f>IF(OR('Exp Database'!Z180=Lists!$G$2,'Exp Database'!Z180=Lists!$G$3,'Exp Database'!Z180=0),0,IF($F180=Lists!$G$2,('Exp Database'!Z180/'Exp with units conversion'!$H180)*'Exp with units conversion'!$G180,'Exp Database'!Z180*'Exp with units conversion'!$G180))</f>
        <v>#REF!</v>
      </c>
      <c r="AB180" s="229" t="e">
        <f>IF(OR('Exp Database'!AA180=Lists!$G$2,'Exp Database'!AA180=Lists!$G$3,'Exp Database'!AA180=0),0,IF($F180=Lists!$G$2,('Exp Database'!AA180/'Exp with units conversion'!$H180)*'Exp with units conversion'!$G180,'Exp Database'!AA180*'Exp with units conversion'!$G180))</f>
        <v>#REF!</v>
      </c>
      <c r="AC180" s="229" t="e">
        <f>IF(OR('Exp Database'!AB180=Lists!$G$2,'Exp Database'!AB180=Lists!$G$3,'Exp Database'!AB180=0),0,IF($F180=Lists!$G$2,('Exp Database'!AB180/'Exp with units conversion'!$H180)*'Exp with units conversion'!$G180,'Exp Database'!AB180*'Exp with units conversion'!$G180))</f>
        <v>#REF!</v>
      </c>
      <c r="AD180" s="229" t="e">
        <f>IF(OR('Exp Database'!AC180=Lists!$G$2,'Exp Database'!AC180=Lists!$G$3,'Exp Database'!AC180=0),0,IF($F180=Lists!$G$2,('Exp Database'!AC180/'Exp with units conversion'!$H180)*'Exp with units conversion'!$G180,'Exp Database'!AC180*'Exp with units conversion'!$G180))</f>
        <v>#REF!</v>
      </c>
      <c r="AE180" s="229" t="e">
        <f>IF(OR('Exp Database'!AD180=Lists!$G$2,'Exp Database'!AD180=Lists!$G$3,'Exp Database'!AD180=0),0,IF($F180=Lists!$G$2,('Exp Database'!AD180/'Exp with units conversion'!$H180)*'Exp with units conversion'!$G180,'Exp Database'!AD180*'Exp with units conversion'!$G180))</f>
        <v>#REF!</v>
      </c>
      <c r="AG180" t="e">
        <f t="shared" si="11"/>
        <v>#REF!</v>
      </c>
      <c r="AH180" s="229" t="e">
        <f t="shared" si="12"/>
        <v>#REF!</v>
      </c>
      <c r="AI180" s="229" t="e">
        <f t="shared" si="13"/>
        <v>#REF!</v>
      </c>
      <c r="AJ180" s="229" t="e">
        <f t="shared" si="14"/>
        <v>#REF!</v>
      </c>
    </row>
    <row r="181" spans="2:36" ht="75.75" thickBot="1" x14ac:dyDescent="0.3">
      <c r="B181" t="e">
        <f t="shared" si="10"/>
        <v>#REF!</v>
      </c>
      <c r="C181" s="169" t="e">
        <f>'Exp Database'!C181</f>
        <v>#REF!</v>
      </c>
      <c r="D181" s="169">
        <f>'Exp Database'!D181</f>
        <v>2016</v>
      </c>
      <c r="E181" s="169" t="e">
        <f>'Exp Database'!E181</f>
        <v>#REF!</v>
      </c>
      <c r="F181" s="169" t="e">
        <f>'Exp Database'!F181</f>
        <v>#REF!</v>
      </c>
      <c r="G181" s="169" t="e">
        <f>IF('Exp Database'!G181="Units ( x 1)",1,IF('Exp Database'!G181="Thousands (x 1,000)",1000,IF('Exp Database'!G181="Millions (x 1,000,000)",1000000,)))</f>
        <v>#REF!</v>
      </c>
      <c r="H181" s="170" t="e">
        <f>IF('Exp Database'!H181&gt;0,'Exp Database'!H181,'Exp Database'!J181)</f>
        <v>#REF!</v>
      </c>
      <c r="I181" s="170" t="e">
        <f>'Exp Database'!H181</f>
        <v>#REF!</v>
      </c>
      <c r="J181" s="169" t="e">
        <f>'Exp Database'!I181</f>
        <v>#REF!</v>
      </c>
      <c r="K181" s="170">
        <f>'Exp Database'!J181</f>
        <v>0</v>
      </c>
      <c r="L181" s="267" t="str">
        <f>'Exp Database'!K181</f>
        <v>PrEP for young women and adolescent girls in high-prevalence countries</v>
      </c>
      <c r="M181" s="229" t="str">
        <f>'Exp Database'!L181</f>
        <v>3.3.6</v>
      </c>
      <c r="N181" s="229" t="e">
        <f>IF(OR('Exp Database'!M181=Lists!$G$2,'Exp Database'!M181=Lists!$G$3,'Exp Database'!M181=0),0,IF($F181=Lists!$G$2,('Exp Database'!M181/'Exp with units conversion'!$H181)*'Exp with units conversion'!$G181,'Exp Database'!M181*'Exp with units conversion'!$G181))</f>
        <v>#REF!</v>
      </c>
      <c r="O181" s="229" t="e">
        <f>IF(OR('Exp Database'!N181=Lists!$G$2,'Exp Database'!N181=Lists!$G$3,'Exp Database'!N181=0),0,IF($F181=Lists!$G$2,('Exp Database'!N181/'Exp with units conversion'!$H181)*'Exp with units conversion'!$G181,'Exp Database'!N181*'Exp with units conversion'!$G181))</f>
        <v>#REF!</v>
      </c>
      <c r="P181" s="229" t="e">
        <f>IF(OR('Exp Database'!O181=Lists!$G$2,'Exp Database'!O181=Lists!$G$3,'Exp Database'!O181=0),0,IF($F181=Lists!$G$2,('Exp Database'!O181/'Exp with units conversion'!$H181)*'Exp with units conversion'!$G181,'Exp Database'!O181*'Exp with units conversion'!$G181))</f>
        <v>#REF!</v>
      </c>
      <c r="Q181" s="229" t="e">
        <f>IF(OR('Exp Database'!P181=Lists!$G$2,'Exp Database'!P181=Lists!$G$3,'Exp Database'!P181=0),0,IF($F181=Lists!$G$2,('Exp Database'!P181/'Exp with units conversion'!$H181)*'Exp with units conversion'!$G181,'Exp Database'!P181*'Exp with units conversion'!$G181))</f>
        <v>#REF!</v>
      </c>
      <c r="R181" s="229" t="e">
        <f>IF(OR('Exp Database'!Q181=Lists!$G$2,'Exp Database'!Q181=Lists!$G$3,'Exp Database'!Q181=0),0,IF($F181=Lists!$G$2,('Exp Database'!Q181/'Exp with units conversion'!$H181)*'Exp with units conversion'!$G181,'Exp Database'!Q181*'Exp with units conversion'!$G181))</f>
        <v>#REF!</v>
      </c>
      <c r="S181" s="229" t="e">
        <f>IF(OR('Exp Database'!R181=Lists!$G$2,'Exp Database'!R181=Lists!$G$3,'Exp Database'!R181=0),0,IF($F181=Lists!$G$2,('Exp Database'!R181/'Exp with units conversion'!$H181)*'Exp with units conversion'!$G181,'Exp Database'!R181*'Exp with units conversion'!$G181))</f>
        <v>#REF!</v>
      </c>
      <c r="T181" s="229" t="e">
        <f>IF(OR('Exp Database'!S181=Lists!$G$2,'Exp Database'!S181=Lists!$G$3,'Exp Database'!S181=0),0,IF($F181=Lists!$G$2,('Exp Database'!S181/'Exp with units conversion'!$H181)*'Exp with units conversion'!$G181,'Exp Database'!S181*'Exp with units conversion'!$G181))</f>
        <v>#REF!</v>
      </c>
      <c r="U181" s="229" t="e">
        <f>IF(OR('Exp Database'!T181=Lists!$G$2,'Exp Database'!T181=Lists!$G$3,'Exp Database'!T181=0),0,IF($F181=Lists!$G$2,('Exp Database'!T181/'Exp with units conversion'!$H181)*'Exp with units conversion'!$G181,'Exp Database'!T181*'Exp with units conversion'!$G181))</f>
        <v>#REF!</v>
      </c>
      <c r="V181" s="229" t="e">
        <f>IF(OR('Exp Database'!U181=Lists!$G$2,'Exp Database'!U181=Lists!$G$3,'Exp Database'!U181=0),0,IF($F181=Lists!$G$2,('Exp Database'!U181/'Exp with units conversion'!$H181)*'Exp with units conversion'!$G181,'Exp Database'!U181*'Exp with units conversion'!$G181))</f>
        <v>#REF!</v>
      </c>
      <c r="W181" s="229" t="e">
        <f>IF(OR('Exp Database'!V181=Lists!$G$2,'Exp Database'!V181=Lists!$G$3,'Exp Database'!V181=0),0,IF($F181=Lists!$G$2,('Exp Database'!V181/'Exp with units conversion'!$H181)*'Exp with units conversion'!$G181,'Exp Database'!V181*'Exp with units conversion'!$G181))</f>
        <v>#REF!</v>
      </c>
      <c r="X181" s="229" t="e">
        <f>IF(OR('Exp Database'!W181=Lists!$G$2,'Exp Database'!W181=Lists!$G$3,'Exp Database'!W181=0),0,IF($F181=Lists!$G$2,('Exp Database'!W181/'Exp with units conversion'!$H181)*'Exp with units conversion'!$G181,'Exp Database'!W181*'Exp with units conversion'!$G181))</f>
        <v>#REF!</v>
      </c>
      <c r="Y181" s="229" t="e">
        <f>IF(OR('Exp Database'!X181=Lists!$G$2,'Exp Database'!X181=Lists!$G$3,'Exp Database'!X181=0),0,IF($F181=Lists!$G$2,('Exp Database'!X181/'Exp with units conversion'!$H181)*'Exp with units conversion'!$G181,'Exp Database'!X181*'Exp with units conversion'!$G181))</f>
        <v>#REF!</v>
      </c>
      <c r="Z181" s="229" t="e">
        <f>IF(OR('Exp Database'!Y181=Lists!$G$2,'Exp Database'!Y181=Lists!$G$3,'Exp Database'!Y181=0),0,IF($F181=Lists!$G$2,('Exp Database'!Y181/'Exp with units conversion'!$H181)*'Exp with units conversion'!$G181,'Exp Database'!Y181*'Exp with units conversion'!$G181))</f>
        <v>#REF!</v>
      </c>
      <c r="AA181" s="229" t="e">
        <f>IF(OR('Exp Database'!Z181=Lists!$G$2,'Exp Database'!Z181=Lists!$G$3,'Exp Database'!Z181=0),0,IF($F181=Lists!$G$2,('Exp Database'!Z181/'Exp with units conversion'!$H181)*'Exp with units conversion'!$G181,'Exp Database'!Z181*'Exp with units conversion'!$G181))</f>
        <v>#REF!</v>
      </c>
      <c r="AB181" s="229" t="e">
        <f>IF(OR('Exp Database'!AA181=Lists!$G$2,'Exp Database'!AA181=Lists!$G$3,'Exp Database'!AA181=0),0,IF($F181=Lists!$G$2,('Exp Database'!AA181/'Exp with units conversion'!$H181)*'Exp with units conversion'!$G181,'Exp Database'!AA181*'Exp with units conversion'!$G181))</f>
        <v>#REF!</v>
      </c>
      <c r="AC181" s="229" t="e">
        <f>IF(OR('Exp Database'!AB181=Lists!$G$2,'Exp Database'!AB181=Lists!$G$3,'Exp Database'!AB181=0),0,IF($F181=Lists!$G$2,('Exp Database'!AB181/'Exp with units conversion'!$H181)*'Exp with units conversion'!$G181,'Exp Database'!AB181*'Exp with units conversion'!$G181))</f>
        <v>#REF!</v>
      </c>
      <c r="AD181" s="229" t="e">
        <f>IF(OR('Exp Database'!AC181=Lists!$G$2,'Exp Database'!AC181=Lists!$G$3,'Exp Database'!AC181=0),0,IF($F181=Lists!$G$2,('Exp Database'!AC181/'Exp with units conversion'!$H181)*'Exp with units conversion'!$G181,'Exp Database'!AC181*'Exp with units conversion'!$G181))</f>
        <v>#REF!</v>
      </c>
      <c r="AE181" s="229" t="e">
        <f>IF(OR('Exp Database'!AD181=Lists!$G$2,'Exp Database'!AD181=Lists!$G$3,'Exp Database'!AD181=0),0,IF($F181=Lists!$G$2,('Exp Database'!AD181/'Exp with units conversion'!$H181)*'Exp with units conversion'!$G181,'Exp Database'!AD181*'Exp with units conversion'!$G181))</f>
        <v>#REF!</v>
      </c>
      <c r="AG181" t="e">
        <f t="shared" si="11"/>
        <v>#REF!</v>
      </c>
      <c r="AH181" s="229" t="e">
        <f t="shared" si="12"/>
        <v>#REF!</v>
      </c>
      <c r="AI181" s="229" t="e">
        <f t="shared" si="13"/>
        <v>#REF!</v>
      </c>
      <c r="AJ181" s="229" t="e">
        <f t="shared" si="14"/>
        <v>#REF!</v>
      </c>
    </row>
    <row r="182" spans="2:36" ht="60.75" thickBot="1" x14ac:dyDescent="0.3">
      <c r="B182" t="e">
        <f t="shared" si="10"/>
        <v>#REF!</v>
      </c>
      <c r="C182" s="169" t="e">
        <f>'Exp Database'!C182</f>
        <v>#REF!</v>
      </c>
      <c r="D182" s="169">
        <f>'Exp Database'!D182</f>
        <v>2016</v>
      </c>
      <c r="E182" s="169" t="e">
        <f>'Exp Database'!E182</f>
        <v>#REF!</v>
      </c>
      <c r="F182" s="169" t="e">
        <f>'Exp Database'!F182</f>
        <v>#REF!</v>
      </c>
      <c r="G182" s="169" t="e">
        <f>IF('Exp Database'!G182="Units ( x 1)",1,IF('Exp Database'!G182="Thousands (x 1,000)",1000,IF('Exp Database'!G182="Millions (x 1,000,000)",1000000,)))</f>
        <v>#REF!</v>
      </c>
      <c r="H182" s="170" t="e">
        <f>IF('Exp Database'!H182&gt;0,'Exp Database'!H182,'Exp Database'!J182)</f>
        <v>#REF!</v>
      </c>
      <c r="I182" s="170" t="e">
        <f>'Exp Database'!H182</f>
        <v>#REF!</v>
      </c>
      <c r="J182" s="169" t="e">
        <f>'Exp Database'!I182</f>
        <v>#REF!</v>
      </c>
      <c r="K182" s="170">
        <f>'Exp Database'!J182</f>
        <v>0</v>
      </c>
      <c r="L182" s="267" t="str">
        <f>'Exp Database'!K182</f>
        <v>Pre-exposure prophylaxis for serodiscordant couples</v>
      </c>
      <c r="M182" s="229" t="str">
        <f>'Exp Database'!L182</f>
        <v>3.3.7</v>
      </c>
      <c r="N182" s="229" t="e">
        <f>IF(OR('Exp Database'!M182=Lists!$G$2,'Exp Database'!M182=Lists!$G$3,'Exp Database'!M182=0),0,IF($F182=Lists!$G$2,('Exp Database'!M182/'Exp with units conversion'!$H182)*'Exp with units conversion'!$G182,'Exp Database'!M182*'Exp with units conversion'!$G182))</f>
        <v>#REF!</v>
      </c>
      <c r="O182" s="229" t="e">
        <f>IF(OR('Exp Database'!N182=Lists!$G$2,'Exp Database'!N182=Lists!$G$3,'Exp Database'!N182=0),0,IF($F182=Lists!$G$2,('Exp Database'!N182/'Exp with units conversion'!$H182)*'Exp with units conversion'!$G182,'Exp Database'!N182*'Exp with units conversion'!$G182))</f>
        <v>#REF!</v>
      </c>
      <c r="P182" s="229" t="e">
        <f>IF(OR('Exp Database'!O182=Lists!$G$2,'Exp Database'!O182=Lists!$G$3,'Exp Database'!O182=0),0,IF($F182=Lists!$G$2,('Exp Database'!O182/'Exp with units conversion'!$H182)*'Exp with units conversion'!$G182,'Exp Database'!O182*'Exp with units conversion'!$G182))</f>
        <v>#REF!</v>
      </c>
      <c r="Q182" s="229" t="e">
        <f>IF(OR('Exp Database'!P182=Lists!$G$2,'Exp Database'!P182=Lists!$G$3,'Exp Database'!P182=0),0,IF($F182=Lists!$G$2,('Exp Database'!P182/'Exp with units conversion'!$H182)*'Exp with units conversion'!$G182,'Exp Database'!P182*'Exp with units conversion'!$G182))</f>
        <v>#REF!</v>
      </c>
      <c r="R182" s="229" t="e">
        <f>IF(OR('Exp Database'!Q182=Lists!$G$2,'Exp Database'!Q182=Lists!$G$3,'Exp Database'!Q182=0),0,IF($F182=Lists!$G$2,('Exp Database'!Q182/'Exp with units conversion'!$H182)*'Exp with units conversion'!$G182,'Exp Database'!Q182*'Exp with units conversion'!$G182))</f>
        <v>#REF!</v>
      </c>
      <c r="S182" s="229" t="e">
        <f>IF(OR('Exp Database'!R182=Lists!$G$2,'Exp Database'!R182=Lists!$G$3,'Exp Database'!R182=0),0,IF($F182=Lists!$G$2,('Exp Database'!R182/'Exp with units conversion'!$H182)*'Exp with units conversion'!$G182,'Exp Database'!R182*'Exp with units conversion'!$G182))</f>
        <v>#REF!</v>
      </c>
      <c r="T182" s="229" t="e">
        <f>IF(OR('Exp Database'!S182=Lists!$G$2,'Exp Database'!S182=Lists!$G$3,'Exp Database'!S182=0),0,IF($F182=Lists!$G$2,('Exp Database'!S182/'Exp with units conversion'!$H182)*'Exp with units conversion'!$G182,'Exp Database'!S182*'Exp with units conversion'!$G182))</f>
        <v>#REF!</v>
      </c>
      <c r="U182" s="229" t="e">
        <f>IF(OR('Exp Database'!T182=Lists!$G$2,'Exp Database'!T182=Lists!$G$3,'Exp Database'!T182=0),0,IF($F182=Lists!$G$2,('Exp Database'!T182/'Exp with units conversion'!$H182)*'Exp with units conversion'!$G182,'Exp Database'!T182*'Exp with units conversion'!$G182))</f>
        <v>#REF!</v>
      </c>
      <c r="V182" s="229" t="e">
        <f>IF(OR('Exp Database'!U182=Lists!$G$2,'Exp Database'!U182=Lists!$G$3,'Exp Database'!U182=0),0,IF($F182=Lists!$G$2,('Exp Database'!U182/'Exp with units conversion'!$H182)*'Exp with units conversion'!$G182,'Exp Database'!U182*'Exp with units conversion'!$G182))</f>
        <v>#REF!</v>
      </c>
      <c r="W182" s="229" t="e">
        <f>IF(OR('Exp Database'!V182=Lists!$G$2,'Exp Database'!V182=Lists!$G$3,'Exp Database'!V182=0),0,IF($F182=Lists!$G$2,('Exp Database'!V182/'Exp with units conversion'!$H182)*'Exp with units conversion'!$G182,'Exp Database'!V182*'Exp with units conversion'!$G182))</f>
        <v>#REF!</v>
      </c>
      <c r="X182" s="229" t="e">
        <f>IF(OR('Exp Database'!W182=Lists!$G$2,'Exp Database'!W182=Lists!$G$3,'Exp Database'!W182=0),0,IF($F182=Lists!$G$2,('Exp Database'!W182/'Exp with units conversion'!$H182)*'Exp with units conversion'!$G182,'Exp Database'!W182*'Exp with units conversion'!$G182))</f>
        <v>#REF!</v>
      </c>
      <c r="Y182" s="229" t="e">
        <f>IF(OR('Exp Database'!X182=Lists!$G$2,'Exp Database'!X182=Lists!$G$3,'Exp Database'!X182=0),0,IF($F182=Lists!$G$2,('Exp Database'!X182/'Exp with units conversion'!$H182)*'Exp with units conversion'!$G182,'Exp Database'!X182*'Exp with units conversion'!$G182))</f>
        <v>#REF!</v>
      </c>
      <c r="Z182" s="229" t="e">
        <f>IF(OR('Exp Database'!Y182=Lists!$G$2,'Exp Database'!Y182=Lists!$G$3,'Exp Database'!Y182=0),0,IF($F182=Lists!$G$2,('Exp Database'!Y182/'Exp with units conversion'!$H182)*'Exp with units conversion'!$G182,'Exp Database'!Y182*'Exp with units conversion'!$G182))</f>
        <v>#REF!</v>
      </c>
      <c r="AA182" s="229" t="e">
        <f>IF(OR('Exp Database'!Z182=Lists!$G$2,'Exp Database'!Z182=Lists!$G$3,'Exp Database'!Z182=0),0,IF($F182=Lists!$G$2,('Exp Database'!Z182/'Exp with units conversion'!$H182)*'Exp with units conversion'!$G182,'Exp Database'!Z182*'Exp with units conversion'!$G182))</f>
        <v>#REF!</v>
      </c>
      <c r="AB182" s="229" t="e">
        <f>IF(OR('Exp Database'!AA182=Lists!$G$2,'Exp Database'!AA182=Lists!$G$3,'Exp Database'!AA182=0),0,IF($F182=Lists!$G$2,('Exp Database'!AA182/'Exp with units conversion'!$H182)*'Exp with units conversion'!$G182,'Exp Database'!AA182*'Exp with units conversion'!$G182))</f>
        <v>#REF!</v>
      </c>
      <c r="AC182" s="229" t="e">
        <f>IF(OR('Exp Database'!AB182=Lists!$G$2,'Exp Database'!AB182=Lists!$G$3,'Exp Database'!AB182=0),0,IF($F182=Lists!$G$2,('Exp Database'!AB182/'Exp with units conversion'!$H182)*'Exp with units conversion'!$G182,'Exp Database'!AB182*'Exp with units conversion'!$G182))</f>
        <v>#REF!</v>
      </c>
      <c r="AD182" s="229" t="e">
        <f>IF(OR('Exp Database'!AC182=Lists!$G$2,'Exp Database'!AC182=Lists!$G$3,'Exp Database'!AC182=0),0,IF($F182=Lists!$G$2,('Exp Database'!AC182/'Exp with units conversion'!$H182)*'Exp with units conversion'!$G182,'Exp Database'!AC182*'Exp with units conversion'!$G182))</f>
        <v>#REF!</v>
      </c>
      <c r="AE182" s="229" t="e">
        <f>IF(OR('Exp Database'!AD182=Lists!$G$2,'Exp Database'!AD182=Lists!$G$3,'Exp Database'!AD182=0),0,IF($F182=Lists!$G$2,('Exp Database'!AD182/'Exp with units conversion'!$H182)*'Exp with units conversion'!$G182,'Exp Database'!AD182*'Exp with units conversion'!$G182))</f>
        <v>#REF!</v>
      </c>
      <c r="AG182" t="e">
        <f t="shared" si="11"/>
        <v>#REF!</v>
      </c>
      <c r="AH182" s="229" t="e">
        <f t="shared" si="12"/>
        <v>#REF!</v>
      </c>
      <c r="AI182" s="229" t="e">
        <f t="shared" si="13"/>
        <v>#REF!</v>
      </c>
      <c r="AJ182" s="229" t="e">
        <f t="shared" si="14"/>
        <v>#REF!</v>
      </c>
    </row>
    <row r="183" spans="2:36" ht="75.75" thickBot="1" x14ac:dyDescent="0.3">
      <c r="B183" t="e">
        <f t="shared" si="10"/>
        <v>#REF!</v>
      </c>
      <c r="C183" s="169" t="e">
        <f>'Exp Database'!C183</f>
        <v>#REF!</v>
      </c>
      <c r="D183" s="169">
        <f>'Exp Database'!D183</f>
        <v>2016</v>
      </c>
      <c r="E183" s="169" t="e">
        <f>'Exp Database'!E183</f>
        <v>#REF!</v>
      </c>
      <c r="F183" s="169" t="e">
        <f>'Exp Database'!F183</f>
        <v>#REF!</v>
      </c>
      <c r="G183" s="169" t="e">
        <f>IF('Exp Database'!G183="Units ( x 1)",1,IF('Exp Database'!G183="Thousands (x 1,000)",1000,IF('Exp Database'!G183="Millions (x 1,000,000)",1000000,)))</f>
        <v>#REF!</v>
      </c>
      <c r="H183" s="170" t="e">
        <f>IF('Exp Database'!H183&gt;0,'Exp Database'!H183,'Exp Database'!J183)</f>
        <v>#REF!</v>
      </c>
      <c r="I183" s="170" t="e">
        <f>'Exp Database'!H183</f>
        <v>#REF!</v>
      </c>
      <c r="J183" s="169" t="e">
        <f>'Exp Database'!I183</f>
        <v>#REF!</v>
      </c>
      <c r="K183" s="170">
        <f>'Exp Database'!J183</f>
        <v>0</v>
      </c>
      <c r="L183" s="267" t="str">
        <f>'Exp Database'!K183</f>
        <v>Voluntary medical male circumcision (VMMC) in high prevalence countries</v>
      </c>
      <c r="M183" s="229">
        <f>'Exp Database'!L183</f>
        <v>3.4</v>
      </c>
      <c r="N183" s="229" t="e">
        <f>IF(OR('Exp Database'!M183=Lists!$G$2,'Exp Database'!M183=Lists!$G$3,'Exp Database'!M183=0),0,IF($F183=Lists!$G$2,('Exp Database'!M183/'Exp with units conversion'!$H183)*'Exp with units conversion'!$G183,'Exp Database'!M183*'Exp with units conversion'!$G183))</f>
        <v>#REF!</v>
      </c>
      <c r="O183" s="229" t="e">
        <f>IF(OR('Exp Database'!N183=Lists!$G$2,'Exp Database'!N183=Lists!$G$3,'Exp Database'!N183=0),0,IF($F183=Lists!$G$2,('Exp Database'!N183/'Exp with units conversion'!$H183)*'Exp with units conversion'!$G183,'Exp Database'!N183*'Exp with units conversion'!$G183))</f>
        <v>#REF!</v>
      </c>
      <c r="P183" s="229" t="e">
        <f>IF(OR('Exp Database'!O183=Lists!$G$2,'Exp Database'!O183=Lists!$G$3,'Exp Database'!O183=0),0,IF($F183=Lists!$G$2,('Exp Database'!O183/'Exp with units conversion'!$H183)*'Exp with units conversion'!$G183,'Exp Database'!O183*'Exp with units conversion'!$G183))</f>
        <v>#REF!</v>
      </c>
      <c r="Q183" s="229" t="e">
        <f>IF(OR('Exp Database'!P183=Lists!$G$2,'Exp Database'!P183=Lists!$G$3,'Exp Database'!P183=0),0,IF($F183=Lists!$G$2,('Exp Database'!P183/'Exp with units conversion'!$H183)*'Exp with units conversion'!$G183,'Exp Database'!P183*'Exp with units conversion'!$G183))</f>
        <v>#REF!</v>
      </c>
      <c r="R183" s="229" t="e">
        <f>IF(OR('Exp Database'!Q183=Lists!$G$2,'Exp Database'!Q183=Lists!$G$3,'Exp Database'!Q183=0),0,IF($F183=Lists!$G$2,('Exp Database'!Q183/'Exp with units conversion'!$H183)*'Exp with units conversion'!$G183,'Exp Database'!Q183*'Exp with units conversion'!$G183))</f>
        <v>#REF!</v>
      </c>
      <c r="S183" s="229" t="e">
        <f>IF(OR('Exp Database'!R183=Lists!$G$2,'Exp Database'!R183=Lists!$G$3,'Exp Database'!R183=0),0,IF($F183=Lists!$G$2,('Exp Database'!R183/'Exp with units conversion'!$H183)*'Exp with units conversion'!$G183,'Exp Database'!R183*'Exp with units conversion'!$G183))</f>
        <v>#REF!</v>
      </c>
      <c r="T183" s="229" t="e">
        <f>IF(OR('Exp Database'!S183=Lists!$G$2,'Exp Database'!S183=Lists!$G$3,'Exp Database'!S183=0),0,IF($F183=Lists!$G$2,('Exp Database'!S183/'Exp with units conversion'!$H183)*'Exp with units conversion'!$G183,'Exp Database'!S183*'Exp with units conversion'!$G183))</f>
        <v>#REF!</v>
      </c>
      <c r="U183" s="229" t="e">
        <f>IF(OR('Exp Database'!T183=Lists!$G$2,'Exp Database'!T183=Lists!$G$3,'Exp Database'!T183=0),0,IF($F183=Lists!$G$2,('Exp Database'!T183/'Exp with units conversion'!$H183)*'Exp with units conversion'!$G183,'Exp Database'!T183*'Exp with units conversion'!$G183))</f>
        <v>#REF!</v>
      </c>
      <c r="V183" s="229" t="e">
        <f>IF(OR('Exp Database'!U183=Lists!$G$2,'Exp Database'!U183=Lists!$G$3,'Exp Database'!U183=0),0,IF($F183=Lists!$G$2,('Exp Database'!U183/'Exp with units conversion'!$H183)*'Exp with units conversion'!$G183,'Exp Database'!U183*'Exp with units conversion'!$G183))</f>
        <v>#REF!</v>
      </c>
      <c r="W183" s="229" t="e">
        <f>IF(OR('Exp Database'!V183=Lists!$G$2,'Exp Database'!V183=Lists!$G$3,'Exp Database'!V183=0),0,IF($F183=Lists!$G$2,('Exp Database'!V183/'Exp with units conversion'!$H183)*'Exp with units conversion'!$G183,'Exp Database'!V183*'Exp with units conversion'!$G183))</f>
        <v>#REF!</v>
      </c>
      <c r="X183" s="229" t="e">
        <f>IF(OR('Exp Database'!W183=Lists!$G$2,'Exp Database'!W183=Lists!$G$3,'Exp Database'!W183=0),0,IF($F183=Lists!$G$2,('Exp Database'!W183/'Exp with units conversion'!$H183)*'Exp with units conversion'!$G183,'Exp Database'!W183*'Exp with units conversion'!$G183))</f>
        <v>#REF!</v>
      </c>
      <c r="Y183" s="229" t="e">
        <f>IF(OR('Exp Database'!X183=Lists!$G$2,'Exp Database'!X183=Lists!$G$3,'Exp Database'!X183=0),0,IF($F183=Lists!$G$2,('Exp Database'!X183/'Exp with units conversion'!$H183)*'Exp with units conversion'!$G183,'Exp Database'!X183*'Exp with units conversion'!$G183))</f>
        <v>#REF!</v>
      </c>
      <c r="Z183" s="229" t="e">
        <f>IF(OR('Exp Database'!Y183=Lists!$G$2,'Exp Database'!Y183=Lists!$G$3,'Exp Database'!Y183=0),0,IF($F183=Lists!$G$2,('Exp Database'!Y183/'Exp with units conversion'!$H183)*'Exp with units conversion'!$G183,'Exp Database'!Y183*'Exp with units conversion'!$G183))</f>
        <v>#REF!</v>
      </c>
      <c r="AA183" s="229" t="e">
        <f>IF(OR('Exp Database'!Z183=Lists!$G$2,'Exp Database'!Z183=Lists!$G$3,'Exp Database'!Z183=0),0,IF($F183=Lists!$G$2,('Exp Database'!Z183/'Exp with units conversion'!$H183)*'Exp with units conversion'!$G183,'Exp Database'!Z183*'Exp with units conversion'!$G183))</f>
        <v>#REF!</v>
      </c>
      <c r="AB183" s="229" t="e">
        <f>IF(OR('Exp Database'!AA183=Lists!$G$2,'Exp Database'!AA183=Lists!$G$3,'Exp Database'!AA183=0),0,IF($F183=Lists!$G$2,('Exp Database'!AA183/'Exp with units conversion'!$H183)*'Exp with units conversion'!$G183,'Exp Database'!AA183*'Exp with units conversion'!$G183))</f>
        <v>#REF!</v>
      </c>
      <c r="AC183" s="229" t="e">
        <f>IF(OR('Exp Database'!AB183=Lists!$G$2,'Exp Database'!AB183=Lists!$G$3,'Exp Database'!AB183=0),0,IF($F183=Lists!$G$2,('Exp Database'!AB183/'Exp with units conversion'!$H183)*'Exp with units conversion'!$G183,'Exp Database'!AB183*'Exp with units conversion'!$G183))</f>
        <v>#REF!</v>
      </c>
      <c r="AD183" s="229" t="e">
        <f>IF(OR('Exp Database'!AC183=Lists!$G$2,'Exp Database'!AC183=Lists!$G$3,'Exp Database'!AC183=0),0,IF($F183=Lists!$G$2,('Exp Database'!AC183/'Exp with units conversion'!$H183)*'Exp with units conversion'!$G183,'Exp Database'!AC183*'Exp with units conversion'!$G183))</f>
        <v>#REF!</v>
      </c>
      <c r="AE183" s="229" t="e">
        <f>IF(OR('Exp Database'!AD183=Lists!$G$2,'Exp Database'!AD183=Lists!$G$3,'Exp Database'!AD183=0),0,IF($F183=Lists!$G$2,('Exp Database'!AD183/'Exp with units conversion'!$H183)*'Exp with units conversion'!$G183,'Exp Database'!AD183*'Exp with units conversion'!$G183))</f>
        <v>#REF!</v>
      </c>
      <c r="AG183" t="e">
        <f t="shared" si="11"/>
        <v>#REF!</v>
      </c>
      <c r="AH183" s="229" t="e">
        <f t="shared" si="12"/>
        <v>#REF!</v>
      </c>
      <c r="AI183" s="229" t="e">
        <f t="shared" si="13"/>
        <v>#REF!</v>
      </c>
      <c r="AJ183" s="229" t="e">
        <f t="shared" si="14"/>
        <v>#REF!</v>
      </c>
    </row>
    <row r="184" spans="2:36" ht="120.75" thickBot="1" x14ac:dyDescent="0.3">
      <c r="B184" t="e">
        <f t="shared" si="10"/>
        <v>#REF!</v>
      </c>
      <c r="C184" s="169" t="e">
        <f>'Exp Database'!C184</f>
        <v>#REF!</v>
      </c>
      <c r="D184" s="169">
        <f>'Exp Database'!D184</f>
        <v>2016</v>
      </c>
      <c r="E184" s="169" t="e">
        <f>'Exp Database'!E184</f>
        <v>#REF!</v>
      </c>
      <c r="F184" s="169" t="e">
        <f>'Exp Database'!F184</f>
        <v>#REF!</v>
      </c>
      <c r="G184" s="169" t="e">
        <f>IF('Exp Database'!G184="Units ( x 1)",1,IF('Exp Database'!G184="Thousands (x 1,000)",1000,IF('Exp Database'!G184="Millions (x 1,000,000)",1000000,)))</f>
        <v>#REF!</v>
      </c>
      <c r="H184" s="170" t="e">
        <f>IF('Exp Database'!H184&gt;0,'Exp Database'!H184,'Exp Database'!J184)</f>
        <v>#REF!</v>
      </c>
      <c r="I184" s="170" t="e">
        <f>'Exp Database'!H184</f>
        <v>#REF!</v>
      </c>
      <c r="J184" s="169" t="e">
        <f>'Exp Database'!I184</f>
        <v>#REF!</v>
      </c>
      <c r="K184" s="170">
        <f>'Exp Database'!J184</f>
        <v>0</v>
      </c>
      <c r="L184" s="267" t="str">
        <f>'Exp Database'!K184</f>
        <v>Prevention, promotion of testing and linkage to care programmes for gay men and other men who have sex with men (MSM),</v>
      </c>
      <c r="M184" s="229">
        <f>'Exp Database'!L184</f>
        <v>3.5</v>
      </c>
      <c r="N184" s="229" t="e">
        <f>IF(OR('Exp Database'!M184=Lists!$G$2,'Exp Database'!M184=Lists!$G$3,'Exp Database'!M184=0),0,IF($F184=Lists!$G$2,('Exp Database'!M184/'Exp with units conversion'!$H184)*'Exp with units conversion'!$G184,'Exp Database'!M184*'Exp with units conversion'!$G184))</f>
        <v>#REF!</v>
      </c>
      <c r="O184" s="229" t="e">
        <f>IF(OR('Exp Database'!N184=Lists!$G$2,'Exp Database'!N184=Lists!$G$3,'Exp Database'!N184=0),0,IF($F184=Lists!$G$2,('Exp Database'!N184/'Exp with units conversion'!$H184)*'Exp with units conversion'!$G184,'Exp Database'!N184*'Exp with units conversion'!$G184))</f>
        <v>#REF!</v>
      </c>
      <c r="P184" s="229" t="e">
        <f>IF(OR('Exp Database'!O184=Lists!$G$2,'Exp Database'!O184=Lists!$G$3,'Exp Database'!O184=0),0,IF($F184=Lists!$G$2,('Exp Database'!O184/'Exp with units conversion'!$H184)*'Exp with units conversion'!$G184,'Exp Database'!O184*'Exp with units conversion'!$G184))</f>
        <v>#REF!</v>
      </c>
      <c r="Q184" s="229" t="e">
        <f>IF(OR('Exp Database'!P184=Lists!$G$2,'Exp Database'!P184=Lists!$G$3,'Exp Database'!P184=0),0,IF($F184=Lists!$G$2,('Exp Database'!P184/'Exp with units conversion'!$H184)*'Exp with units conversion'!$G184,'Exp Database'!P184*'Exp with units conversion'!$G184))</f>
        <v>#REF!</v>
      </c>
      <c r="R184" s="229" t="e">
        <f>IF(OR('Exp Database'!Q184=Lists!$G$2,'Exp Database'!Q184=Lists!$G$3,'Exp Database'!Q184=0),0,IF($F184=Lists!$G$2,('Exp Database'!Q184/'Exp with units conversion'!$H184)*'Exp with units conversion'!$G184,'Exp Database'!Q184*'Exp with units conversion'!$G184))</f>
        <v>#REF!</v>
      </c>
      <c r="S184" s="229" t="e">
        <f>IF(OR('Exp Database'!R184=Lists!$G$2,'Exp Database'!R184=Lists!$G$3,'Exp Database'!R184=0),0,IF($F184=Lists!$G$2,('Exp Database'!R184/'Exp with units conversion'!$H184)*'Exp with units conversion'!$G184,'Exp Database'!R184*'Exp with units conversion'!$G184))</f>
        <v>#REF!</v>
      </c>
      <c r="T184" s="229" t="e">
        <f>IF(OR('Exp Database'!S184=Lists!$G$2,'Exp Database'!S184=Lists!$G$3,'Exp Database'!S184=0),0,IF($F184=Lists!$G$2,('Exp Database'!S184/'Exp with units conversion'!$H184)*'Exp with units conversion'!$G184,'Exp Database'!S184*'Exp with units conversion'!$G184))</f>
        <v>#REF!</v>
      </c>
      <c r="U184" s="229" t="e">
        <f>IF(OR('Exp Database'!T184=Lists!$G$2,'Exp Database'!T184=Lists!$G$3,'Exp Database'!T184=0),0,IF($F184=Lists!$G$2,('Exp Database'!T184/'Exp with units conversion'!$H184)*'Exp with units conversion'!$G184,'Exp Database'!T184*'Exp with units conversion'!$G184))</f>
        <v>#REF!</v>
      </c>
      <c r="V184" s="229" t="e">
        <f>IF(OR('Exp Database'!U184=Lists!$G$2,'Exp Database'!U184=Lists!$G$3,'Exp Database'!U184=0),0,IF($F184=Lists!$G$2,('Exp Database'!U184/'Exp with units conversion'!$H184)*'Exp with units conversion'!$G184,'Exp Database'!U184*'Exp with units conversion'!$G184))</f>
        <v>#REF!</v>
      </c>
      <c r="W184" s="229" t="e">
        <f>IF(OR('Exp Database'!V184=Lists!$G$2,'Exp Database'!V184=Lists!$G$3,'Exp Database'!V184=0),0,IF($F184=Lists!$G$2,('Exp Database'!V184/'Exp with units conversion'!$H184)*'Exp with units conversion'!$G184,'Exp Database'!V184*'Exp with units conversion'!$G184))</f>
        <v>#REF!</v>
      </c>
      <c r="X184" s="229" t="e">
        <f>IF(OR('Exp Database'!W184=Lists!$G$2,'Exp Database'!W184=Lists!$G$3,'Exp Database'!W184=0),0,IF($F184=Lists!$G$2,('Exp Database'!W184/'Exp with units conversion'!$H184)*'Exp with units conversion'!$G184,'Exp Database'!W184*'Exp with units conversion'!$G184))</f>
        <v>#REF!</v>
      </c>
      <c r="Y184" s="229" t="e">
        <f>IF(OR('Exp Database'!X184=Lists!$G$2,'Exp Database'!X184=Lists!$G$3,'Exp Database'!X184=0),0,IF($F184=Lists!$G$2,('Exp Database'!X184/'Exp with units conversion'!$H184)*'Exp with units conversion'!$G184,'Exp Database'!X184*'Exp with units conversion'!$G184))</f>
        <v>#REF!</v>
      </c>
      <c r="Z184" s="229" t="e">
        <f>IF(OR('Exp Database'!Y184=Lists!$G$2,'Exp Database'!Y184=Lists!$G$3,'Exp Database'!Y184=0),0,IF($F184=Lists!$G$2,('Exp Database'!Y184/'Exp with units conversion'!$H184)*'Exp with units conversion'!$G184,'Exp Database'!Y184*'Exp with units conversion'!$G184))</f>
        <v>#REF!</v>
      </c>
      <c r="AA184" s="229" t="e">
        <f>IF(OR('Exp Database'!Z184=Lists!$G$2,'Exp Database'!Z184=Lists!$G$3,'Exp Database'!Z184=0),0,IF($F184=Lists!$G$2,('Exp Database'!Z184/'Exp with units conversion'!$H184)*'Exp with units conversion'!$G184,'Exp Database'!Z184*'Exp with units conversion'!$G184))</f>
        <v>#REF!</v>
      </c>
      <c r="AB184" s="229" t="e">
        <f>IF(OR('Exp Database'!AA184=Lists!$G$2,'Exp Database'!AA184=Lists!$G$3,'Exp Database'!AA184=0),0,IF($F184=Lists!$G$2,('Exp Database'!AA184/'Exp with units conversion'!$H184)*'Exp with units conversion'!$G184,'Exp Database'!AA184*'Exp with units conversion'!$G184))</f>
        <v>#REF!</v>
      </c>
      <c r="AC184" s="229" t="e">
        <f>IF(OR('Exp Database'!AB184=Lists!$G$2,'Exp Database'!AB184=Lists!$G$3,'Exp Database'!AB184=0),0,IF($F184=Lists!$G$2,('Exp Database'!AB184/'Exp with units conversion'!$H184)*'Exp with units conversion'!$G184,'Exp Database'!AB184*'Exp with units conversion'!$G184))</f>
        <v>#REF!</v>
      </c>
      <c r="AD184" s="229" t="e">
        <f>IF(OR('Exp Database'!AC184=Lists!$G$2,'Exp Database'!AC184=Lists!$G$3,'Exp Database'!AC184=0),0,IF($F184=Lists!$G$2,('Exp Database'!AC184/'Exp with units conversion'!$H184)*'Exp with units conversion'!$G184,'Exp Database'!AC184*'Exp with units conversion'!$G184))</f>
        <v>#REF!</v>
      </c>
      <c r="AE184" s="229" t="e">
        <f>IF(OR('Exp Database'!AD184=Lists!$G$2,'Exp Database'!AD184=Lists!$G$3,'Exp Database'!AD184=0),0,IF($F184=Lists!$G$2,('Exp Database'!AD184/'Exp with units conversion'!$H184)*'Exp with units conversion'!$G184,'Exp Database'!AD184*'Exp with units conversion'!$G184))</f>
        <v>#REF!</v>
      </c>
      <c r="AG184" t="e">
        <f t="shared" si="11"/>
        <v>#REF!</v>
      </c>
      <c r="AH184" s="229" t="e">
        <f t="shared" si="12"/>
        <v>#REF!</v>
      </c>
      <c r="AI184" s="229" t="e">
        <f t="shared" si="13"/>
        <v>#REF!</v>
      </c>
      <c r="AJ184" s="229" t="e">
        <f t="shared" si="14"/>
        <v>#REF!</v>
      </c>
    </row>
    <row r="185" spans="2:36" ht="30.75" thickBot="1" x14ac:dyDescent="0.3">
      <c r="B185" t="e">
        <f t="shared" si="10"/>
        <v>#REF!</v>
      </c>
      <c r="C185" s="169" t="e">
        <f>'Exp Database'!C185</f>
        <v>#REF!</v>
      </c>
      <c r="D185" s="169">
        <f>'Exp Database'!D185</f>
        <v>2016</v>
      </c>
      <c r="E185" s="169" t="e">
        <f>'Exp Database'!E185</f>
        <v>#REF!</v>
      </c>
      <c r="F185" s="169" t="e">
        <f>'Exp Database'!F185</f>
        <v>#REF!</v>
      </c>
      <c r="G185" s="169" t="e">
        <f>IF('Exp Database'!G185="Units ( x 1)",1,IF('Exp Database'!G185="Thousands (x 1,000)",1000,IF('Exp Database'!G185="Millions (x 1,000,000)",1000000,)))</f>
        <v>#REF!</v>
      </c>
      <c r="H185" s="170" t="e">
        <f>IF('Exp Database'!H185&gt;0,'Exp Database'!H185,'Exp Database'!J185)</f>
        <v>#REF!</v>
      </c>
      <c r="I185" s="170" t="e">
        <f>'Exp Database'!H185</f>
        <v>#REF!</v>
      </c>
      <c r="J185" s="169" t="e">
        <f>'Exp Database'!I185</f>
        <v>#REF!</v>
      </c>
      <c r="K185" s="170">
        <f>'Exp Database'!J185</f>
        <v>0</v>
      </c>
      <c r="L185" s="267" t="str">
        <f>'Exp Database'!K185</f>
        <v>HIV tests (commodities)</v>
      </c>
      <c r="M185" s="229" t="str">
        <f>'Exp Database'!L185</f>
        <v>3.5.1</v>
      </c>
      <c r="N185" s="229" t="e">
        <f>IF(OR('Exp Database'!M185=Lists!$G$2,'Exp Database'!M185=Lists!$G$3,'Exp Database'!M185=0),0,IF($F185=Lists!$G$2,('Exp Database'!M185/'Exp with units conversion'!$H185)*'Exp with units conversion'!$G185,'Exp Database'!M185*'Exp with units conversion'!$G185))</f>
        <v>#REF!</v>
      </c>
      <c r="O185" s="229" t="e">
        <f>IF(OR('Exp Database'!N185=Lists!$G$2,'Exp Database'!N185=Lists!$G$3,'Exp Database'!N185=0),0,IF($F185=Lists!$G$2,('Exp Database'!N185/'Exp with units conversion'!$H185)*'Exp with units conversion'!$G185,'Exp Database'!N185*'Exp with units conversion'!$G185))</f>
        <v>#REF!</v>
      </c>
      <c r="P185" s="229" t="e">
        <f>IF(OR('Exp Database'!O185=Lists!$G$2,'Exp Database'!O185=Lists!$G$3,'Exp Database'!O185=0),0,IF($F185=Lists!$G$2,('Exp Database'!O185/'Exp with units conversion'!$H185)*'Exp with units conversion'!$G185,'Exp Database'!O185*'Exp with units conversion'!$G185))</f>
        <v>#REF!</v>
      </c>
      <c r="Q185" s="229" t="e">
        <f>IF(OR('Exp Database'!P185=Lists!$G$2,'Exp Database'!P185=Lists!$G$3,'Exp Database'!P185=0),0,IF($F185=Lists!$G$2,('Exp Database'!P185/'Exp with units conversion'!$H185)*'Exp with units conversion'!$G185,'Exp Database'!P185*'Exp with units conversion'!$G185))</f>
        <v>#REF!</v>
      </c>
      <c r="R185" s="229" t="e">
        <f>IF(OR('Exp Database'!Q185=Lists!$G$2,'Exp Database'!Q185=Lists!$G$3,'Exp Database'!Q185=0),0,IF($F185=Lists!$G$2,('Exp Database'!Q185/'Exp with units conversion'!$H185)*'Exp with units conversion'!$G185,'Exp Database'!Q185*'Exp with units conversion'!$G185))</f>
        <v>#REF!</v>
      </c>
      <c r="S185" s="229" t="e">
        <f>IF(OR('Exp Database'!R185=Lists!$G$2,'Exp Database'!R185=Lists!$G$3,'Exp Database'!R185=0),0,IF($F185=Lists!$G$2,('Exp Database'!R185/'Exp with units conversion'!$H185)*'Exp with units conversion'!$G185,'Exp Database'!R185*'Exp with units conversion'!$G185))</f>
        <v>#REF!</v>
      </c>
      <c r="T185" s="229" t="e">
        <f>IF(OR('Exp Database'!S185=Lists!$G$2,'Exp Database'!S185=Lists!$G$3,'Exp Database'!S185=0),0,IF($F185=Lists!$G$2,('Exp Database'!S185/'Exp with units conversion'!$H185)*'Exp with units conversion'!$G185,'Exp Database'!S185*'Exp with units conversion'!$G185))</f>
        <v>#REF!</v>
      </c>
      <c r="U185" s="229" t="e">
        <f>IF(OR('Exp Database'!T185=Lists!$G$2,'Exp Database'!T185=Lists!$G$3,'Exp Database'!T185=0),0,IF($F185=Lists!$G$2,('Exp Database'!T185/'Exp with units conversion'!$H185)*'Exp with units conversion'!$G185,'Exp Database'!T185*'Exp with units conversion'!$G185))</f>
        <v>#REF!</v>
      </c>
      <c r="V185" s="229" t="e">
        <f>IF(OR('Exp Database'!U185=Lists!$G$2,'Exp Database'!U185=Lists!$G$3,'Exp Database'!U185=0),0,IF($F185=Lists!$G$2,('Exp Database'!U185/'Exp with units conversion'!$H185)*'Exp with units conversion'!$G185,'Exp Database'!U185*'Exp with units conversion'!$G185))</f>
        <v>#REF!</v>
      </c>
      <c r="W185" s="229" t="e">
        <f>IF(OR('Exp Database'!V185=Lists!$G$2,'Exp Database'!V185=Lists!$G$3,'Exp Database'!V185=0),0,IF($F185=Lists!$G$2,('Exp Database'!V185/'Exp with units conversion'!$H185)*'Exp with units conversion'!$G185,'Exp Database'!V185*'Exp with units conversion'!$G185))</f>
        <v>#REF!</v>
      </c>
      <c r="X185" s="229" t="e">
        <f>IF(OR('Exp Database'!W185=Lists!$G$2,'Exp Database'!W185=Lists!$G$3,'Exp Database'!W185=0),0,IF($F185=Lists!$G$2,('Exp Database'!W185/'Exp with units conversion'!$H185)*'Exp with units conversion'!$G185,'Exp Database'!W185*'Exp with units conversion'!$G185))</f>
        <v>#REF!</v>
      </c>
      <c r="Y185" s="229" t="e">
        <f>IF(OR('Exp Database'!X185=Lists!$G$2,'Exp Database'!X185=Lists!$G$3,'Exp Database'!X185=0),0,IF($F185=Lists!$G$2,('Exp Database'!X185/'Exp with units conversion'!$H185)*'Exp with units conversion'!$G185,'Exp Database'!X185*'Exp with units conversion'!$G185))</f>
        <v>#REF!</v>
      </c>
      <c r="Z185" s="229" t="e">
        <f>IF(OR('Exp Database'!Y185=Lists!$G$2,'Exp Database'!Y185=Lists!$G$3,'Exp Database'!Y185=0),0,IF($F185=Lists!$G$2,('Exp Database'!Y185/'Exp with units conversion'!$H185)*'Exp with units conversion'!$G185,'Exp Database'!Y185*'Exp with units conversion'!$G185))</f>
        <v>#REF!</v>
      </c>
      <c r="AA185" s="229" t="e">
        <f>IF(OR('Exp Database'!Z185=Lists!$G$2,'Exp Database'!Z185=Lists!$G$3,'Exp Database'!Z185=0),0,IF($F185=Lists!$G$2,('Exp Database'!Z185/'Exp with units conversion'!$H185)*'Exp with units conversion'!$G185,'Exp Database'!Z185*'Exp with units conversion'!$G185))</f>
        <v>#REF!</v>
      </c>
      <c r="AB185" s="229" t="e">
        <f>IF(OR('Exp Database'!AA185=Lists!$G$2,'Exp Database'!AA185=Lists!$G$3,'Exp Database'!AA185=0),0,IF($F185=Lists!$G$2,('Exp Database'!AA185/'Exp with units conversion'!$H185)*'Exp with units conversion'!$G185,'Exp Database'!AA185*'Exp with units conversion'!$G185))</f>
        <v>#REF!</v>
      </c>
      <c r="AC185" s="229" t="e">
        <f>IF(OR('Exp Database'!AB185=Lists!$G$2,'Exp Database'!AB185=Lists!$G$3,'Exp Database'!AB185=0),0,IF($F185=Lists!$G$2,('Exp Database'!AB185/'Exp with units conversion'!$H185)*'Exp with units conversion'!$G185,'Exp Database'!AB185*'Exp with units conversion'!$G185))</f>
        <v>#REF!</v>
      </c>
      <c r="AD185" s="229" t="e">
        <f>IF(OR('Exp Database'!AC185=Lists!$G$2,'Exp Database'!AC185=Lists!$G$3,'Exp Database'!AC185=0),0,IF($F185=Lists!$G$2,('Exp Database'!AC185/'Exp with units conversion'!$H185)*'Exp with units conversion'!$G185,'Exp Database'!AC185*'Exp with units conversion'!$G185))</f>
        <v>#REF!</v>
      </c>
      <c r="AE185" s="229" t="e">
        <f>IF(OR('Exp Database'!AD185=Lists!$G$2,'Exp Database'!AD185=Lists!$G$3,'Exp Database'!AD185=0),0,IF($F185=Lists!$G$2,('Exp Database'!AD185/'Exp with units conversion'!$H185)*'Exp with units conversion'!$G185,'Exp Database'!AD185*'Exp with units conversion'!$G185))</f>
        <v>#REF!</v>
      </c>
      <c r="AG185" t="e">
        <f t="shared" si="11"/>
        <v>#REF!</v>
      </c>
      <c r="AH185" s="229" t="e">
        <f t="shared" si="12"/>
        <v>#REF!</v>
      </c>
      <c r="AI185" s="229" t="e">
        <f t="shared" si="13"/>
        <v>#REF!</v>
      </c>
      <c r="AJ185" s="229" t="e">
        <f t="shared" si="14"/>
        <v>#REF!</v>
      </c>
    </row>
    <row r="186" spans="2:36" ht="45.75" thickBot="1" x14ac:dyDescent="0.3">
      <c r="B186" t="e">
        <f t="shared" si="10"/>
        <v>#REF!</v>
      </c>
      <c r="C186" s="169" t="e">
        <f>'Exp Database'!C186</f>
        <v>#REF!</v>
      </c>
      <c r="D186" s="169">
        <f>'Exp Database'!D186</f>
        <v>2016</v>
      </c>
      <c r="E186" s="169" t="e">
        <f>'Exp Database'!E186</f>
        <v>#REF!</v>
      </c>
      <c r="F186" s="169" t="e">
        <f>'Exp Database'!F186</f>
        <v>#REF!</v>
      </c>
      <c r="G186" s="169" t="e">
        <f>IF('Exp Database'!G186="Units ( x 1)",1,IF('Exp Database'!G186="Thousands (x 1,000)",1000,IF('Exp Database'!G186="Millions (x 1,000,000)",1000000,)))</f>
        <v>#REF!</v>
      </c>
      <c r="H186" s="170" t="e">
        <f>IF('Exp Database'!H186&gt;0,'Exp Database'!H186,'Exp Database'!J186)</f>
        <v>#REF!</v>
      </c>
      <c r="I186" s="170" t="e">
        <f>'Exp Database'!H186</f>
        <v>#REF!</v>
      </c>
      <c r="J186" s="169" t="e">
        <f>'Exp Database'!I186</f>
        <v>#REF!</v>
      </c>
      <c r="K186" s="170">
        <f>'Exp Database'!J186</f>
        <v>0</v>
      </c>
      <c r="L186" s="267" t="str">
        <f>'Exp Database'!K186</f>
        <v>Condoms, lubricants, and other commodities</v>
      </c>
      <c r="M186" s="229" t="str">
        <f>'Exp Database'!L186</f>
        <v>3.5.2</v>
      </c>
      <c r="N186" s="229" t="e">
        <f>IF(OR('Exp Database'!M186=Lists!$G$2,'Exp Database'!M186=Lists!$G$3,'Exp Database'!M186=0),0,IF($F186=Lists!$G$2,('Exp Database'!M186/'Exp with units conversion'!$H186)*'Exp with units conversion'!$G186,'Exp Database'!M186*'Exp with units conversion'!$G186))</f>
        <v>#REF!</v>
      </c>
      <c r="O186" s="229" t="e">
        <f>IF(OR('Exp Database'!N186=Lists!$G$2,'Exp Database'!N186=Lists!$G$3,'Exp Database'!N186=0),0,IF($F186=Lists!$G$2,('Exp Database'!N186/'Exp with units conversion'!$H186)*'Exp with units conversion'!$G186,'Exp Database'!N186*'Exp with units conversion'!$G186))</f>
        <v>#REF!</v>
      </c>
      <c r="P186" s="229" t="e">
        <f>IF(OR('Exp Database'!O186=Lists!$G$2,'Exp Database'!O186=Lists!$G$3,'Exp Database'!O186=0),0,IF($F186=Lists!$G$2,('Exp Database'!O186/'Exp with units conversion'!$H186)*'Exp with units conversion'!$G186,'Exp Database'!O186*'Exp with units conversion'!$G186))</f>
        <v>#REF!</v>
      </c>
      <c r="Q186" s="229" t="e">
        <f>IF(OR('Exp Database'!P186=Lists!$G$2,'Exp Database'!P186=Lists!$G$3,'Exp Database'!P186=0),0,IF($F186=Lists!$G$2,('Exp Database'!P186/'Exp with units conversion'!$H186)*'Exp with units conversion'!$G186,'Exp Database'!P186*'Exp with units conversion'!$G186))</f>
        <v>#REF!</v>
      </c>
      <c r="R186" s="229" t="e">
        <f>IF(OR('Exp Database'!Q186=Lists!$G$2,'Exp Database'!Q186=Lists!$G$3,'Exp Database'!Q186=0),0,IF($F186=Lists!$G$2,('Exp Database'!Q186/'Exp with units conversion'!$H186)*'Exp with units conversion'!$G186,'Exp Database'!Q186*'Exp with units conversion'!$G186))</f>
        <v>#REF!</v>
      </c>
      <c r="S186" s="229" t="e">
        <f>IF(OR('Exp Database'!R186=Lists!$G$2,'Exp Database'!R186=Lists!$G$3,'Exp Database'!R186=0),0,IF($F186=Lists!$G$2,('Exp Database'!R186/'Exp with units conversion'!$H186)*'Exp with units conversion'!$G186,'Exp Database'!R186*'Exp with units conversion'!$G186))</f>
        <v>#REF!</v>
      </c>
      <c r="T186" s="229" t="e">
        <f>IF(OR('Exp Database'!S186=Lists!$G$2,'Exp Database'!S186=Lists!$G$3,'Exp Database'!S186=0),0,IF($F186=Lists!$G$2,('Exp Database'!S186/'Exp with units conversion'!$H186)*'Exp with units conversion'!$G186,'Exp Database'!S186*'Exp with units conversion'!$G186))</f>
        <v>#REF!</v>
      </c>
      <c r="U186" s="229" t="e">
        <f>IF(OR('Exp Database'!T186=Lists!$G$2,'Exp Database'!T186=Lists!$G$3,'Exp Database'!T186=0),0,IF($F186=Lists!$G$2,('Exp Database'!T186/'Exp with units conversion'!$H186)*'Exp with units conversion'!$G186,'Exp Database'!T186*'Exp with units conversion'!$G186))</f>
        <v>#REF!</v>
      </c>
      <c r="V186" s="229" t="e">
        <f>IF(OR('Exp Database'!U186=Lists!$G$2,'Exp Database'!U186=Lists!$G$3,'Exp Database'!U186=0),0,IF($F186=Lists!$G$2,('Exp Database'!U186/'Exp with units conversion'!$H186)*'Exp with units conversion'!$G186,'Exp Database'!U186*'Exp with units conversion'!$G186))</f>
        <v>#REF!</v>
      </c>
      <c r="W186" s="229" t="e">
        <f>IF(OR('Exp Database'!V186=Lists!$G$2,'Exp Database'!V186=Lists!$G$3,'Exp Database'!V186=0),0,IF($F186=Lists!$G$2,('Exp Database'!V186/'Exp with units conversion'!$H186)*'Exp with units conversion'!$G186,'Exp Database'!V186*'Exp with units conversion'!$G186))</f>
        <v>#REF!</v>
      </c>
      <c r="X186" s="229" t="e">
        <f>IF(OR('Exp Database'!W186=Lists!$G$2,'Exp Database'!W186=Lists!$G$3,'Exp Database'!W186=0),0,IF($F186=Lists!$G$2,('Exp Database'!W186/'Exp with units conversion'!$H186)*'Exp with units conversion'!$G186,'Exp Database'!W186*'Exp with units conversion'!$G186))</f>
        <v>#REF!</v>
      </c>
      <c r="Y186" s="229" t="e">
        <f>IF(OR('Exp Database'!X186=Lists!$G$2,'Exp Database'!X186=Lists!$G$3,'Exp Database'!X186=0),0,IF($F186=Lists!$G$2,('Exp Database'!X186/'Exp with units conversion'!$H186)*'Exp with units conversion'!$G186,'Exp Database'!X186*'Exp with units conversion'!$G186))</f>
        <v>#REF!</v>
      </c>
      <c r="Z186" s="229" t="e">
        <f>IF(OR('Exp Database'!Y186=Lists!$G$2,'Exp Database'!Y186=Lists!$G$3,'Exp Database'!Y186=0),0,IF($F186=Lists!$G$2,('Exp Database'!Y186/'Exp with units conversion'!$H186)*'Exp with units conversion'!$G186,'Exp Database'!Y186*'Exp with units conversion'!$G186))</f>
        <v>#REF!</v>
      </c>
      <c r="AA186" s="229" t="e">
        <f>IF(OR('Exp Database'!Z186=Lists!$G$2,'Exp Database'!Z186=Lists!$G$3,'Exp Database'!Z186=0),0,IF($F186=Lists!$G$2,('Exp Database'!Z186/'Exp with units conversion'!$H186)*'Exp with units conversion'!$G186,'Exp Database'!Z186*'Exp with units conversion'!$G186))</f>
        <v>#REF!</v>
      </c>
      <c r="AB186" s="229" t="e">
        <f>IF(OR('Exp Database'!AA186=Lists!$G$2,'Exp Database'!AA186=Lists!$G$3,'Exp Database'!AA186=0),0,IF($F186=Lists!$G$2,('Exp Database'!AA186/'Exp with units conversion'!$H186)*'Exp with units conversion'!$G186,'Exp Database'!AA186*'Exp with units conversion'!$G186))</f>
        <v>#REF!</v>
      </c>
      <c r="AC186" s="229" t="e">
        <f>IF(OR('Exp Database'!AB186=Lists!$G$2,'Exp Database'!AB186=Lists!$G$3,'Exp Database'!AB186=0),0,IF($F186=Lists!$G$2,('Exp Database'!AB186/'Exp with units conversion'!$H186)*'Exp with units conversion'!$G186,'Exp Database'!AB186*'Exp with units conversion'!$G186))</f>
        <v>#REF!</v>
      </c>
      <c r="AD186" s="229" t="e">
        <f>IF(OR('Exp Database'!AC186=Lists!$G$2,'Exp Database'!AC186=Lists!$G$3,'Exp Database'!AC186=0),0,IF($F186=Lists!$G$2,('Exp Database'!AC186/'Exp with units conversion'!$H186)*'Exp with units conversion'!$G186,'Exp Database'!AC186*'Exp with units conversion'!$G186))</f>
        <v>#REF!</v>
      </c>
      <c r="AE186" s="229" t="e">
        <f>IF(OR('Exp Database'!AD186=Lists!$G$2,'Exp Database'!AD186=Lists!$G$3,'Exp Database'!AD186=0),0,IF($F186=Lists!$G$2,('Exp Database'!AD186/'Exp with units conversion'!$H186)*'Exp with units conversion'!$G186,'Exp Database'!AD186*'Exp with units conversion'!$G186))</f>
        <v>#REF!</v>
      </c>
      <c r="AG186" t="e">
        <f t="shared" si="11"/>
        <v>#REF!</v>
      </c>
      <c r="AH186" s="229" t="e">
        <f t="shared" si="12"/>
        <v>#REF!</v>
      </c>
      <c r="AI186" s="229" t="e">
        <f t="shared" si="13"/>
        <v>#REF!</v>
      </c>
      <c r="AJ186" s="229" t="e">
        <f t="shared" si="14"/>
        <v>#REF!</v>
      </c>
    </row>
    <row r="187" spans="2:36" ht="30.75" thickBot="1" x14ac:dyDescent="0.3">
      <c r="B187" t="e">
        <f t="shared" si="10"/>
        <v>#REF!</v>
      </c>
      <c r="C187" s="169" t="e">
        <f>'Exp Database'!C187</f>
        <v>#REF!</v>
      </c>
      <c r="D187" s="169">
        <f>'Exp Database'!D187</f>
        <v>2016</v>
      </c>
      <c r="E187" s="169" t="e">
        <f>'Exp Database'!E187</f>
        <v>#REF!</v>
      </c>
      <c r="F187" s="169" t="e">
        <f>'Exp Database'!F187</f>
        <v>#REF!</v>
      </c>
      <c r="G187" s="169" t="e">
        <f>IF('Exp Database'!G187="Units ( x 1)",1,IF('Exp Database'!G187="Thousands (x 1,000)",1000,IF('Exp Database'!G187="Millions (x 1,000,000)",1000000,)))</f>
        <v>#REF!</v>
      </c>
      <c r="H187" s="170" t="e">
        <f>IF('Exp Database'!H187&gt;0,'Exp Database'!H187,'Exp Database'!J187)</f>
        <v>#REF!</v>
      </c>
      <c r="I187" s="170" t="e">
        <f>'Exp Database'!H187</f>
        <v>#REF!</v>
      </c>
      <c r="J187" s="169" t="e">
        <f>'Exp Database'!I187</f>
        <v>#REF!</v>
      </c>
      <c r="K187" s="170">
        <f>'Exp Database'!J187</f>
        <v>0</v>
      </c>
      <c r="L187" s="267" t="str">
        <f>'Exp Database'!K187</f>
        <v>Other direct and indirect costs</v>
      </c>
      <c r="M187" s="229" t="str">
        <f>'Exp Database'!L187</f>
        <v>3.5.3</v>
      </c>
      <c r="N187" s="229" t="e">
        <f>IF(OR('Exp Database'!M187=Lists!$G$2,'Exp Database'!M187=Lists!$G$3,'Exp Database'!M187=0),0,IF($F187=Lists!$G$2,('Exp Database'!M187/'Exp with units conversion'!$H187)*'Exp with units conversion'!$G187,'Exp Database'!M187*'Exp with units conversion'!$G187))</f>
        <v>#REF!</v>
      </c>
      <c r="O187" s="229" t="e">
        <f>IF(OR('Exp Database'!N187=Lists!$G$2,'Exp Database'!N187=Lists!$G$3,'Exp Database'!N187=0),0,IF($F187=Lists!$G$2,('Exp Database'!N187/'Exp with units conversion'!$H187)*'Exp with units conversion'!$G187,'Exp Database'!N187*'Exp with units conversion'!$G187))</f>
        <v>#REF!</v>
      </c>
      <c r="P187" s="229" t="e">
        <f>IF(OR('Exp Database'!O187=Lists!$G$2,'Exp Database'!O187=Lists!$G$3,'Exp Database'!O187=0),0,IF($F187=Lists!$G$2,('Exp Database'!O187/'Exp with units conversion'!$H187)*'Exp with units conversion'!$G187,'Exp Database'!O187*'Exp with units conversion'!$G187))</f>
        <v>#REF!</v>
      </c>
      <c r="Q187" s="229" t="e">
        <f>IF(OR('Exp Database'!P187=Lists!$G$2,'Exp Database'!P187=Lists!$G$3,'Exp Database'!P187=0),0,IF($F187=Lists!$G$2,('Exp Database'!P187/'Exp with units conversion'!$H187)*'Exp with units conversion'!$G187,'Exp Database'!P187*'Exp with units conversion'!$G187))</f>
        <v>#REF!</v>
      </c>
      <c r="R187" s="229" t="e">
        <f>IF(OR('Exp Database'!Q187=Lists!$G$2,'Exp Database'!Q187=Lists!$G$3,'Exp Database'!Q187=0),0,IF($F187=Lists!$G$2,('Exp Database'!Q187/'Exp with units conversion'!$H187)*'Exp with units conversion'!$G187,'Exp Database'!Q187*'Exp with units conversion'!$G187))</f>
        <v>#REF!</v>
      </c>
      <c r="S187" s="229" t="e">
        <f>IF(OR('Exp Database'!R187=Lists!$G$2,'Exp Database'!R187=Lists!$G$3,'Exp Database'!R187=0),0,IF($F187=Lists!$G$2,('Exp Database'!R187/'Exp with units conversion'!$H187)*'Exp with units conversion'!$G187,'Exp Database'!R187*'Exp with units conversion'!$G187))</f>
        <v>#REF!</v>
      </c>
      <c r="T187" s="229" t="e">
        <f>IF(OR('Exp Database'!S187=Lists!$G$2,'Exp Database'!S187=Lists!$G$3,'Exp Database'!S187=0),0,IF($F187=Lists!$G$2,('Exp Database'!S187/'Exp with units conversion'!$H187)*'Exp with units conversion'!$G187,'Exp Database'!S187*'Exp with units conversion'!$G187))</f>
        <v>#REF!</v>
      </c>
      <c r="U187" s="229" t="e">
        <f>IF(OR('Exp Database'!T187=Lists!$G$2,'Exp Database'!T187=Lists!$G$3,'Exp Database'!T187=0),0,IF($F187=Lists!$G$2,('Exp Database'!T187/'Exp with units conversion'!$H187)*'Exp with units conversion'!$G187,'Exp Database'!T187*'Exp with units conversion'!$G187))</f>
        <v>#REF!</v>
      </c>
      <c r="V187" s="229" t="e">
        <f>IF(OR('Exp Database'!U187=Lists!$G$2,'Exp Database'!U187=Lists!$G$3,'Exp Database'!U187=0),0,IF($F187=Lists!$G$2,('Exp Database'!U187/'Exp with units conversion'!$H187)*'Exp with units conversion'!$G187,'Exp Database'!U187*'Exp with units conversion'!$G187))</f>
        <v>#REF!</v>
      </c>
      <c r="W187" s="229" t="e">
        <f>IF(OR('Exp Database'!V187=Lists!$G$2,'Exp Database'!V187=Lists!$G$3,'Exp Database'!V187=0),0,IF($F187=Lists!$G$2,('Exp Database'!V187/'Exp with units conversion'!$H187)*'Exp with units conversion'!$G187,'Exp Database'!V187*'Exp with units conversion'!$G187))</f>
        <v>#REF!</v>
      </c>
      <c r="X187" s="229" t="e">
        <f>IF(OR('Exp Database'!W187=Lists!$G$2,'Exp Database'!W187=Lists!$G$3,'Exp Database'!W187=0),0,IF($F187=Lists!$G$2,('Exp Database'!W187/'Exp with units conversion'!$H187)*'Exp with units conversion'!$G187,'Exp Database'!W187*'Exp with units conversion'!$G187))</f>
        <v>#REF!</v>
      </c>
      <c r="Y187" s="229" t="e">
        <f>IF(OR('Exp Database'!X187=Lists!$G$2,'Exp Database'!X187=Lists!$G$3,'Exp Database'!X187=0),0,IF($F187=Lists!$G$2,('Exp Database'!X187/'Exp with units conversion'!$H187)*'Exp with units conversion'!$G187,'Exp Database'!X187*'Exp with units conversion'!$G187))</f>
        <v>#REF!</v>
      </c>
      <c r="Z187" s="229" t="e">
        <f>IF(OR('Exp Database'!Y187=Lists!$G$2,'Exp Database'!Y187=Lists!$G$3,'Exp Database'!Y187=0),0,IF($F187=Lists!$G$2,('Exp Database'!Y187/'Exp with units conversion'!$H187)*'Exp with units conversion'!$G187,'Exp Database'!Y187*'Exp with units conversion'!$G187))</f>
        <v>#REF!</v>
      </c>
      <c r="AA187" s="229" t="e">
        <f>IF(OR('Exp Database'!Z187=Lists!$G$2,'Exp Database'!Z187=Lists!$G$3,'Exp Database'!Z187=0),0,IF($F187=Lists!$G$2,('Exp Database'!Z187/'Exp with units conversion'!$H187)*'Exp with units conversion'!$G187,'Exp Database'!Z187*'Exp with units conversion'!$G187))</f>
        <v>#REF!</v>
      </c>
      <c r="AB187" s="229" t="e">
        <f>IF(OR('Exp Database'!AA187=Lists!$G$2,'Exp Database'!AA187=Lists!$G$3,'Exp Database'!AA187=0),0,IF($F187=Lists!$G$2,('Exp Database'!AA187/'Exp with units conversion'!$H187)*'Exp with units conversion'!$G187,'Exp Database'!AA187*'Exp with units conversion'!$G187))</f>
        <v>#REF!</v>
      </c>
      <c r="AC187" s="229" t="e">
        <f>IF(OR('Exp Database'!AB187=Lists!$G$2,'Exp Database'!AB187=Lists!$G$3,'Exp Database'!AB187=0),0,IF($F187=Lists!$G$2,('Exp Database'!AB187/'Exp with units conversion'!$H187)*'Exp with units conversion'!$G187,'Exp Database'!AB187*'Exp with units conversion'!$G187))</f>
        <v>#REF!</v>
      </c>
      <c r="AD187" s="229" t="e">
        <f>IF(OR('Exp Database'!AC187=Lists!$G$2,'Exp Database'!AC187=Lists!$G$3,'Exp Database'!AC187=0),0,IF($F187=Lists!$G$2,('Exp Database'!AC187/'Exp with units conversion'!$H187)*'Exp with units conversion'!$G187,'Exp Database'!AC187*'Exp with units conversion'!$G187))</f>
        <v>#REF!</v>
      </c>
      <c r="AE187" s="229" t="e">
        <f>IF(OR('Exp Database'!AD187=Lists!$G$2,'Exp Database'!AD187=Lists!$G$3,'Exp Database'!AD187=0),0,IF($F187=Lists!$G$2,('Exp Database'!AD187/'Exp with units conversion'!$H187)*'Exp with units conversion'!$G187,'Exp Database'!AD187*'Exp with units conversion'!$G187))</f>
        <v>#REF!</v>
      </c>
      <c r="AG187" t="e">
        <f t="shared" si="11"/>
        <v>#REF!</v>
      </c>
      <c r="AH187" s="229" t="e">
        <f t="shared" si="12"/>
        <v>#REF!</v>
      </c>
      <c r="AI187" s="229" t="e">
        <f t="shared" si="13"/>
        <v>#REF!</v>
      </c>
      <c r="AJ187" s="229" t="e">
        <f t="shared" si="14"/>
        <v>#REF!</v>
      </c>
    </row>
    <row r="188" spans="2:36" ht="30.75" thickBot="1" x14ac:dyDescent="0.3">
      <c r="B188" t="e">
        <f t="shared" si="10"/>
        <v>#REF!</v>
      </c>
      <c r="C188" s="169" t="e">
        <f>'Exp Database'!C188</f>
        <v>#REF!</v>
      </c>
      <c r="D188" s="169">
        <f>'Exp Database'!D188</f>
        <v>2016</v>
      </c>
      <c r="E188" s="169" t="e">
        <f>'Exp Database'!E188</f>
        <v>#REF!</v>
      </c>
      <c r="F188" s="169" t="e">
        <f>'Exp Database'!F188</f>
        <v>#REF!</v>
      </c>
      <c r="G188" s="169" t="e">
        <f>IF('Exp Database'!G188="Units ( x 1)",1,IF('Exp Database'!G188="Thousands (x 1,000)",1000,IF('Exp Database'!G188="Millions (x 1,000,000)",1000000,)))</f>
        <v>#REF!</v>
      </c>
      <c r="H188" s="170" t="e">
        <f>IF('Exp Database'!H188&gt;0,'Exp Database'!H188,'Exp Database'!J188)</f>
        <v>#REF!</v>
      </c>
      <c r="I188" s="170" t="e">
        <f>'Exp Database'!H188</f>
        <v>#REF!</v>
      </c>
      <c r="J188" s="169" t="e">
        <f>'Exp Database'!I188</f>
        <v>#REF!</v>
      </c>
      <c r="K188" s="170">
        <f>'Exp Database'!J188</f>
        <v>0</v>
      </c>
      <c r="L188" s="267" t="str">
        <f>'Exp Database'!K188</f>
        <v>Not disaggregated by type of cost</v>
      </c>
      <c r="M188" s="229" t="str">
        <f>'Exp Database'!L188</f>
        <v>3.5.4</v>
      </c>
      <c r="N188" s="229" t="e">
        <f>IF(OR('Exp Database'!M188=Lists!$G$2,'Exp Database'!M188=Lists!$G$3,'Exp Database'!M188=0),0,IF($F188=Lists!$G$2,('Exp Database'!M188/'Exp with units conversion'!$H188)*'Exp with units conversion'!$G188,'Exp Database'!M188*'Exp with units conversion'!$G188))</f>
        <v>#REF!</v>
      </c>
      <c r="O188" s="229" t="e">
        <f>IF(OR('Exp Database'!N188=Lists!$G$2,'Exp Database'!N188=Lists!$G$3,'Exp Database'!N188=0),0,IF($F188=Lists!$G$2,('Exp Database'!N188/'Exp with units conversion'!$H188)*'Exp with units conversion'!$G188,'Exp Database'!N188*'Exp with units conversion'!$G188))</f>
        <v>#REF!</v>
      </c>
      <c r="P188" s="229" t="e">
        <f>IF(OR('Exp Database'!O188=Lists!$G$2,'Exp Database'!O188=Lists!$G$3,'Exp Database'!O188=0),0,IF($F188=Lists!$G$2,('Exp Database'!O188/'Exp with units conversion'!$H188)*'Exp with units conversion'!$G188,'Exp Database'!O188*'Exp with units conversion'!$G188))</f>
        <v>#REF!</v>
      </c>
      <c r="Q188" s="229" t="e">
        <f>IF(OR('Exp Database'!P188=Lists!$G$2,'Exp Database'!P188=Lists!$G$3,'Exp Database'!P188=0),0,IF($F188=Lists!$G$2,('Exp Database'!P188/'Exp with units conversion'!$H188)*'Exp with units conversion'!$G188,'Exp Database'!P188*'Exp with units conversion'!$G188))</f>
        <v>#REF!</v>
      </c>
      <c r="R188" s="229" t="e">
        <f>IF(OR('Exp Database'!Q188=Lists!$G$2,'Exp Database'!Q188=Lists!$G$3,'Exp Database'!Q188=0),0,IF($F188=Lists!$G$2,('Exp Database'!Q188/'Exp with units conversion'!$H188)*'Exp with units conversion'!$G188,'Exp Database'!Q188*'Exp with units conversion'!$G188))</f>
        <v>#REF!</v>
      </c>
      <c r="S188" s="229" t="e">
        <f>IF(OR('Exp Database'!R188=Lists!$G$2,'Exp Database'!R188=Lists!$G$3,'Exp Database'!R188=0),0,IF($F188=Lists!$G$2,('Exp Database'!R188/'Exp with units conversion'!$H188)*'Exp with units conversion'!$G188,'Exp Database'!R188*'Exp with units conversion'!$G188))</f>
        <v>#REF!</v>
      </c>
      <c r="T188" s="229" t="e">
        <f>IF(OR('Exp Database'!S188=Lists!$G$2,'Exp Database'!S188=Lists!$G$3,'Exp Database'!S188=0),0,IF($F188=Lists!$G$2,('Exp Database'!S188/'Exp with units conversion'!$H188)*'Exp with units conversion'!$G188,'Exp Database'!S188*'Exp with units conversion'!$G188))</f>
        <v>#REF!</v>
      </c>
      <c r="U188" s="229" t="e">
        <f>IF(OR('Exp Database'!T188=Lists!$G$2,'Exp Database'!T188=Lists!$G$3,'Exp Database'!T188=0),0,IF($F188=Lists!$G$2,('Exp Database'!T188/'Exp with units conversion'!$H188)*'Exp with units conversion'!$G188,'Exp Database'!T188*'Exp with units conversion'!$G188))</f>
        <v>#REF!</v>
      </c>
      <c r="V188" s="229" t="e">
        <f>IF(OR('Exp Database'!U188=Lists!$G$2,'Exp Database'!U188=Lists!$G$3,'Exp Database'!U188=0),0,IF($F188=Lists!$G$2,('Exp Database'!U188/'Exp with units conversion'!$H188)*'Exp with units conversion'!$G188,'Exp Database'!U188*'Exp with units conversion'!$G188))</f>
        <v>#REF!</v>
      </c>
      <c r="W188" s="229" t="e">
        <f>IF(OR('Exp Database'!V188=Lists!$G$2,'Exp Database'!V188=Lists!$G$3,'Exp Database'!V188=0),0,IF($F188=Lists!$G$2,('Exp Database'!V188/'Exp with units conversion'!$H188)*'Exp with units conversion'!$G188,'Exp Database'!V188*'Exp with units conversion'!$G188))</f>
        <v>#REF!</v>
      </c>
      <c r="X188" s="229" t="e">
        <f>IF(OR('Exp Database'!W188=Lists!$G$2,'Exp Database'!W188=Lists!$G$3,'Exp Database'!W188=0),0,IF($F188=Lists!$G$2,('Exp Database'!W188/'Exp with units conversion'!$H188)*'Exp with units conversion'!$G188,'Exp Database'!W188*'Exp with units conversion'!$G188))</f>
        <v>#REF!</v>
      </c>
      <c r="Y188" s="229" t="e">
        <f>IF(OR('Exp Database'!X188=Lists!$G$2,'Exp Database'!X188=Lists!$G$3,'Exp Database'!X188=0),0,IF($F188=Lists!$G$2,('Exp Database'!X188/'Exp with units conversion'!$H188)*'Exp with units conversion'!$G188,'Exp Database'!X188*'Exp with units conversion'!$G188))</f>
        <v>#REF!</v>
      </c>
      <c r="Z188" s="229" t="e">
        <f>IF(OR('Exp Database'!Y188=Lists!$G$2,'Exp Database'!Y188=Lists!$G$3,'Exp Database'!Y188=0),0,IF($F188=Lists!$G$2,('Exp Database'!Y188/'Exp with units conversion'!$H188)*'Exp with units conversion'!$G188,'Exp Database'!Y188*'Exp with units conversion'!$G188))</f>
        <v>#REF!</v>
      </c>
      <c r="AA188" s="229" t="e">
        <f>IF(OR('Exp Database'!Z188=Lists!$G$2,'Exp Database'!Z188=Lists!$G$3,'Exp Database'!Z188=0),0,IF($F188=Lists!$G$2,('Exp Database'!Z188/'Exp with units conversion'!$H188)*'Exp with units conversion'!$G188,'Exp Database'!Z188*'Exp with units conversion'!$G188))</f>
        <v>#REF!</v>
      </c>
      <c r="AB188" s="229" t="e">
        <f>IF(OR('Exp Database'!AA188=Lists!$G$2,'Exp Database'!AA188=Lists!$G$3,'Exp Database'!AA188=0),0,IF($F188=Lists!$G$2,('Exp Database'!AA188/'Exp with units conversion'!$H188)*'Exp with units conversion'!$G188,'Exp Database'!AA188*'Exp with units conversion'!$G188))</f>
        <v>#REF!</v>
      </c>
      <c r="AC188" s="229" t="e">
        <f>IF(OR('Exp Database'!AB188=Lists!$G$2,'Exp Database'!AB188=Lists!$G$3,'Exp Database'!AB188=0),0,IF($F188=Lists!$G$2,('Exp Database'!AB188/'Exp with units conversion'!$H188)*'Exp with units conversion'!$G188,'Exp Database'!AB188*'Exp with units conversion'!$G188))</f>
        <v>#REF!</v>
      </c>
      <c r="AD188" s="229" t="e">
        <f>IF(OR('Exp Database'!AC188=Lists!$G$2,'Exp Database'!AC188=Lists!$G$3,'Exp Database'!AC188=0),0,IF($F188=Lists!$G$2,('Exp Database'!AC188/'Exp with units conversion'!$H188)*'Exp with units conversion'!$G188,'Exp Database'!AC188*'Exp with units conversion'!$G188))</f>
        <v>#REF!</v>
      </c>
      <c r="AE188" s="229" t="e">
        <f>IF(OR('Exp Database'!AD188=Lists!$G$2,'Exp Database'!AD188=Lists!$G$3,'Exp Database'!AD188=0),0,IF($F188=Lists!$G$2,('Exp Database'!AD188/'Exp with units conversion'!$H188)*'Exp with units conversion'!$G188,'Exp Database'!AD188*'Exp with units conversion'!$G188))</f>
        <v>#REF!</v>
      </c>
      <c r="AG188" t="e">
        <f t="shared" si="11"/>
        <v>#REF!</v>
      </c>
      <c r="AH188" s="229" t="e">
        <f t="shared" si="12"/>
        <v>#REF!</v>
      </c>
      <c r="AI188" s="229" t="e">
        <f t="shared" si="13"/>
        <v>#REF!</v>
      </c>
      <c r="AJ188" s="229" t="e">
        <f t="shared" si="14"/>
        <v>#REF!</v>
      </c>
    </row>
    <row r="189" spans="2:36" ht="105.75" thickBot="1" x14ac:dyDescent="0.3">
      <c r="B189" t="e">
        <f t="shared" si="10"/>
        <v>#REF!</v>
      </c>
      <c r="C189" s="169" t="e">
        <f>'Exp Database'!C189</f>
        <v>#REF!</v>
      </c>
      <c r="D189" s="169">
        <f>'Exp Database'!D189</f>
        <v>2016</v>
      </c>
      <c r="E189" s="169" t="e">
        <f>'Exp Database'!E189</f>
        <v>#REF!</v>
      </c>
      <c r="F189" s="169" t="e">
        <f>'Exp Database'!F189</f>
        <v>#REF!</v>
      </c>
      <c r="G189" s="169" t="e">
        <f>IF('Exp Database'!G189="Units ( x 1)",1,IF('Exp Database'!G189="Thousands (x 1,000)",1000,IF('Exp Database'!G189="Millions (x 1,000,000)",1000000,)))</f>
        <v>#REF!</v>
      </c>
      <c r="H189" s="170" t="e">
        <f>IF('Exp Database'!H189&gt;0,'Exp Database'!H189,'Exp Database'!J189)</f>
        <v>#REF!</v>
      </c>
      <c r="I189" s="170" t="e">
        <f>'Exp Database'!H189</f>
        <v>#REF!</v>
      </c>
      <c r="J189" s="169" t="e">
        <f>'Exp Database'!I189</f>
        <v>#REF!</v>
      </c>
      <c r="K189" s="170">
        <f>'Exp Database'!J189</f>
        <v>0</v>
      </c>
      <c r="L189" s="267" t="str">
        <f>'Exp Database'!K189</f>
        <v>Prevention, promotion of testing and linkage to care programmes for sex workers and their clients, including:</v>
      </c>
      <c r="M189" s="229">
        <f>'Exp Database'!L189</f>
        <v>3.6</v>
      </c>
      <c r="N189" s="229" t="e">
        <f>IF(OR('Exp Database'!M189=Lists!$G$2,'Exp Database'!M189=Lists!$G$3,'Exp Database'!M189=0),0,IF($F189=Lists!$G$2,('Exp Database'!M189/'Exp with units conversion'!$H189)*'Exp with units conversion'!$G189,'Exp Database'!M189*'Exp with units conversion'!$G189))</f>
        <v>#REF!</v>
      </c>
      <c r="O189" s="229" t="e">
        <f>IF(OR('Exp Database'!N189=Lists!$G$2,'Exp Database'!N189=Lists!$G$3,'Exp Database'!N189=0),0,IF($F189=Lists!$G$2,('Exp Database'!N189/'Exp with units conversion'!$H189)*'Exp with units conversion'!$G189,'Exp Database'!N189*'Exp with units conversion'!$G189))</f>
        <v>#REF!</v>
      </c>
      <c r="P189" s="229" t="e">
        <f>IF(OR('Exp Database'!O189=Lists!$G$2,'Exp Database'!O189=Lists!$G$3,'Exp Database'!O189=0),0,IF($F189=Lists!$G$2,('Exp Database'!O189/'Exp with units conversion'!$H189)*'Exp with units conversion'!$G189,'Exp Database'!O189*'Exp with units conversion'!$G189))</f>
        <v>#REF!</v>
      </c>
      <c r="Q189" s="229" t="e">
        <f>IF(OR('Exp Database'!P189=Lists!$G$2,'Exp Database'!P189=Lists!$G$3,'Exp Database'!P189=0),0,IF($F189=Lists!$G$2,('Exp Database'!P189/'Exp with units conversion'!$H189)*'Exp with units conversion'!$G189,'Exp Database'!P189*'Exp with units conversion'!$G189))</f>
        <v>#REF!</v>
      </c>
      <c r="R189" s="229" t="e">
        <f>IF(OR('Exp Database'!Q189=Lists!$G$2,'Exp Database'!Q189=Lists!$G$3,'Exp Database'!Q189=0),0,IF($F189=Lists!$G$2,('Exp Database'!Q189/'Exp with units conversion'!$H189)*'Exp with units conversion'!$G189,'Exp Database'!Q189*'Exp with units conversion'!$G189))</f>
        <v>#REF!</v>
      </c>
      <c r="S189" s="229" t="e">
        <f>IF(OR('Exp Database'!R189=Lists!$G$2,'Exp Database'!R189=Lists!$G$3,'Exp Database'!R189=0),0,IF($F189=Lists!$G$2,('Exp Database'!R189/'Exp with units conversion'!$H189)*'Exp with units conversion'!$G189,'Exp Database'!R189*'Exp with units conversion'!$G189))</f>
        <v>#REF!</v>
      </c>
      <c r="T189" s="229" t="e">
        <f>IF(OR('Exp Database'!S189=Lists!$G$2,'Exp Database'!S189=Lists!$G$3,'Exp Database'!S189=0),0,IF($F189=Lists!$G$2,('Exp Database'!S189/'Exp with units conversion'!$H189)*'Exp with units conversion'!$G189,'Exp Database'!S189*'Exp with units conversion'!$G189))</f>
        <v>#REF!</v>
      </c>
      <c r="U189" s="229" t="e">
        <f>IF(OR('Exp Database'!T189=Lists!$G$2,'Exp Database'!T189=Lists!$G$3,'Exp Database'!T189=0),0,IF($F189=Lists!$G$2,('Exp Database'!T189/'Exp with units conversion'!$H189)*'Exp with units conversion'!$G189,'Exp Database'!T189*'Exp with units conversion'!$G189))</f>
        <v>#REF!</v>
      </c>
      <c r="V189" s="229" t="e">
        <f>IF(OR('Exp Database'!U189=Lists!$G$2,'Exp Database'!U189=Lists!$G$3,'Exp Database'!U189=0),0,IF($F189=Lists!$G$2,('Exp Database'!U189/'Exp with units conversion'!$H189)*'Exp with units conversion'!$G189,'Exp Database'!U189*'Exp with units conversion'!$G189))</f>
        <v>#REF!</v>
      </c>
      <c r="W189" s="229" t="e">
        <f>IF(OR('Exp Database'!V189=Lists!$G$2,'Exp Database'!V189=Lists!$G$3,'Exp Database'!V189=0),0,IF($F189=Lists!$G$2,('Exp Database'!V189/'Exp with units conversion'!$H189)*'Exp with units conversion'!$G189,'Exp Database'!V189*'Exp with units conversion'!$G189))</f>
        <v>#REF!</v>
      </c>
      <c r="X189" s="229" t="e">
        <f>IF(OR('Exp Database'!W189=Lists!$G$2,'Exp Database'!W189=Lists!$G$3,'Exp Database'!W189=0),0,IF($F189=Lists!$G$2,('Exp Database'!W189/'Exp with units conversion'!$H189)*'Exp with units conversion'!$G189,'Exp Database'!W189*'Exp with units conversion'!$G189))</f>
        <v>#REF!</v>
      </c>
      <c r="Y189" s="229" t="e">
        <f>IF(OR('Exp Database'!X189=Lists!$G$2,'Exp Database'!X189=Lists!$G$3,'Exp Database'!X189=0),0,IF($F189=Lists!$G$2,('Exp Database'!X189/'Exp with units conversion'!$H189)*'Exp with units conversion'!$G189,'Exp Database'!X189*'Exp with units conversion'!$G189))</f>
        <v>#REF!</v>
      </c>
      <c r="Z189" s="229" t="e">
        <f>IF(OR('Exp Database'!Y189=Lists!$G$2,'Exp Database'!Y189=Lists!$G$3,'Exp Database'!Y189=0),0,IF($F189=Lists!$G$2,('Exp Database'!Y189/'Exp with units conversion'!$H189)*'Exp with units conversion'!$G189,'Exp Database'!Y189*'Exp with units conversion'!$G189))</f>
        <v>#REF!</v>
      </c>
      <c r="AA189" s="229" t="e">
        <f>IF(OR('Exp Database'!Z189=Lists!$G$2,'Exp Database'!Z189=Lists!$G$3,'Exp Database'!Z189=0),0,IF($F189=Lists!$G$2,('Exp Database'!Z189/'Exp with units conversion'!$H189)*'Exp with units conversion'!$G189,'Exp Database'!Z189*'Exp with units conversion'!$G189))</f>
        <v>#REF!</v>
      </c>
      <c r="AB189" s="229" t="e">
        <f>IF(OR('Exp Database'!AA189=Lists!$G$2,'Exp Database'!AA189=Lists!$G$3,'Exp Database'!AA189=0),0,IF($F189=Lists!$G$2,('Exp Database'!AA189/'Exp with units conversion'!$H189)*'Exp with units conversion'!$G189,'Exp Database'!AA189*'Exp with units conversion'!$G189))</f>
        <v>#REF!</v>
      </c>
      <c r="AC189" s="229" t="e">
        <f>IF(OR('Exp Database'!AB189=Lists!$G$2,'Exp Database'!AB189=Lists!$G$3,'Exp Database'!AB189=0),0,IF($F189=Lists!$G$2,('Exp Database'!AB189/'Exp with units conversion'!$H189)*'Exp with units conversion'!$G189,'Exp Database'!AB189*'Exp with units conversion'!$G189))</f>
        <v>#REF!</v>
      </c>
      <c r="AD189" s="229" t="e">
        <f>IF(OR('Exp Database'!AC189=Lists!$G$2,'Exp Database'!AC189=Lists!$G$3,'Exp Database'!AC189=0),0,IF($F189=Lists!$G$2,('Exp Database'!AC189/'Exp with units conversion'!$H189)*'Exp with units conversion'!$G189,'Exp Database'!AC189*'Exp with units conversion'!$G189))</f>
        <v>#REF!</v>
      </c>
      <c r="AE189" s="229" t="e">
        <f>IF(OR('Exp Database'!AD189=Lists!$G$2,'Exp Database'!AD189=Lists!$G$3,'Exp Database'!AD189=0),0,IF($F189=Lists!$G$2,('Exp Database'!AD189/'Exp with units conversion'!$H189)*'Exp with units conversion'!$G189,'Exp Database'!AD189*'Exp with units conversion'!$G189))</f>
        <v>#REF!</v>
      </c>
      <c r="AG189" t="e">
        <f t="shared" si="11"/>
        <v>#REF!</v>
      </c>
      <c r="AH189" s="229" t="e">
        <f t="shared" si="12"/>
        <v>#REF!</v>
      </c>
      <c r="AI189" s="229" t="e">
        <f t="shared" si="13"/>
        <v>#REF!</v>
      </c>
      <c r="AJ189" s="229" t="e">
        <f t="shared" si="14"/>
        <v>#REF!</v>
      </c>
    </row>
    <row r="190" spans="2:36" ht="30.75" thickBot="1" x14ac:dyDescent="0.3">
      <c r="B190" t="e">
        <f t="shared" si="10"/>
        <v>#REF!</v>
      </c>
      <c r="C190" s="169" t="e">
        <f>'Exp Database'!C190</f>
        <v>#REF!</v>
      </c>
      <c r="D190" s="169">
        <f>'Exp Database'!D190</f>
        <v>2016</v>
      </c>
      <c r="E190" s="169" t="e">
        <f>'Exp Database'!E190</f>
        <v>#REF!</v>
      </c>
      <c r="F190" s="169" t="e">
        <f>'Exp Database'!F190</f>
        <v>#REF!</v>
      </c>
      <c r="G190" s="169" t="e">
        <f>IF('Exp Database'!G190="Units ( x 1)",1,IF('Exp Database'!G190="Thousands (x 1,000)",1000,IF('Exp Database'!G190="Millions (x 1,000,000)",1000000,)))</f>
        <v>#REF!</v>
      </c>
      <c r="H190" s="170" t="e">
        <f>IF('Exp Database'!H190&gt;0,'Exp Database'!H190,'Exp Database'!J190)</f>
        <v>#REF!</v>
      </c>
      <c r="I190" s="170" t="e">
        <f>'Exp Database'!H190</f>
        <v>#REF!</v>
      </c>
      <c r="J190" s="169" t="e">
        <f>'Exp Database'!I190</f>
        <v>#REF!</v>
      </c>
      <c r="K190" s="170">
        <f>'Exp Database'!J190</f>
        <v>0</v>
      </c>
      <c r="L190" s="267" t="str">
        <f>'Exp Database'!K190</f>
        <v>HIV tests (commodities)</v>
      </c>
      <c r="M190" s="229" t="str">
        <f>'Exp Database'!L190</f>
        <v>3.6.1</v>
      </c>
      <c r="N190" s="229" t="e">
        <f>IF(OR('Exp Database'!M190=Lists!$G$2,'Exp Database'!M190=Lists!$G$3,'Exp Database'!M190=0),0,IF($F190=Lists!$G$2,('Exp Database'!M190/'Exp with units conversion'!$H190)*'Exp with units conversion'!$G190,'Exp Database'!M190*'Exp with units conversion'!$G190))</f>
        <v>#REF!</v>
      </c>
      <c r="O190" s="229" t="e">
        <f>IF(OR('Exp Database'!N190=Lists!$G$2,'Exp Database'!N190=Lists!$G$3,'Exp Database'!N190=0),0,IF($F190=Lists!$G$2,('Exp Database'!N190/'Exp with units conversion'!$H190)*'Exp with units conversion'!$G190,'Exp Database'!N190*'Exp with units conversion'!$G190))</f>
        <v>#REF!</v>
      </c>
      <c r="P190" s="229" t="e">
        <f>IF(OR('Exp Database'!O190=Lists!$G$2,'Exp Database'!O190=Lists!$G$3,'Exp Database'!O190=0),0,IF($F190=Lists!$G$2,('Exp Database'!O190/'Exp with units conversion'!$H190)*'Exp with units conversion'!$G190,'Exp Database'!O190*'Exp with units conversion'!$G190))</f>
        <v>#REF!</v>
      </c>
      <c r="Q190" s="229" t="e">
        <f>IF(OR('Exp Database'!P190=Lists!$G$2,'Exp Database'!P190=Lists!$G$3,'Exp Database'!P190=0),0,IF($F190=Lists!$G$2,('Exp Database'!P190/'Exp with units conversion'!$H190)*'Exp with units conversion'!$G190,'Exp Database'!P190*'Exp with units conversion'!$G190))</f>
        <v>#REF!</v>
      </c>
      <c r="R190" s="229" t="e">
        <f>IF(OR('Exp Database'!Q190=Lists!$G$2,'Exp Database'!Q190=Lists!$G$3,'Exp Database'!Q190=0),0,IF($F190=Lists!$G$2,('Exp Database'!Q190/'Exp with units conversion'!$H190)*'Exp with units conversion'!$G190,'Exp Database'!Q190*'Exp with units conversion'!$G190))</f>
        <v>#REF!</v>
      </c>
      <c r="S190" s="229" t="e">
        <f>IF(OR('Exp Database'!R190=Lists!$G$2,'Exp Database'!R190=Lists!$G$3,'Exp Database'!R190=0),0,IF($F190=Lists!$G$2,('Exp Database'!R190/'Exp with units conversion'!$H190)*'Exp with units conversion'!$G190,'Exp Database'!R190*'Exp with units conversion'!$G190))</f>
        <v>#REF!</v>
      </c>
      <c r="T190" s="229" t="e">
        <f>IF(OR('Exp Database'!S190=Lists!$G$2,'Exp Database'!S190=Lists!$G$3,'Exp Database'!S190=0),0,IF($F190=Lists!$G$2,('Exp Database'!S190/'Exp with units conversion'!$H190)*'Exp with units conversion'!$G190,'Exp Database'!S190*'Exp with units conversion'!$G190))</f>
        <v>#REF!</v>
      </c>
      <c r="U190" s="229" t="e">
        <f>IF(OR('Exp Database'!T190=Lists!$G$2,'Exp Database'!T190=Lists!$G$3,'Exp Database'!T190=0),0,IF($F190=Lists!$G$2,('Exp Database'!T190/'Exp with units conversion'!$H190)*'Exp with units conversion'!$G190,'Exp Database'!T190*'Exp with units conversion'!$G190))</f>
        <v>#REF!</v>
      </c>
      <c r="V190" s="229" t="e">
        <f>IF(OR('Exp Database'!U190=Lists!$G$2,'Exp Database'!U190=Lists!$G$3,'Exp Database'!U190=0),0,IF($F190=Lists!$G$2,('Exp Database'!U190/'Exp with units conversion'!$H190)*'Exp with units conversion'!$G190,'Exp Database'!U190*'Exp with units conversion'!$G190))</f>
        <v>#REF!</v>
      </c>
      <c r="W190" s="229" t="e">
        <f>IF(OR('Exp Database'!V190=Lists!$G$2,'Exp Database'!V190=Lists!$G$3,'Exp Database'!V190=0),0,IF($F190=Lists!$G$2,('Exp Database'!V190/'Exp with units conversion'!$H190)*'Exp with units conversion'!$G190,'Exp Database'!V190*'Exp with units conversion'!$G190))</f>
        <v>#REF!</v>
      </c>
      <c r="X190" s="229" t="e">
        <f>IF(OR('Exp Database'!W190=Lists!$G$2,'Exp Database'!W190=Lists!$G$3,'Exp Database'!W190=0),0,IF($F190=Lists!$G$2,('Exp Database'!W190/'Exp with units conversion'!$H190)*'Exp with units conversion'!$G190,'Exp Database'!W190*'Exp with units conversion'!$G190))</f>
        <v>#REF!</v>
      </c>
      <c r="Y190" s="229" t="e">
        <f>IF(OR('Exp Database'!X190=Lists!$G$2,'Exp Database'!X190=Lists!$G$3,'Exp Database'!X190=0),0,IF($F190=Lists!$G$2,('Exp Database'!X190/'Exp with units conversion'!$H190)*'Exp with units conversion'!$G190,'Exp Database'!X190*'Exp with units conversion'!$G190))</f>
        <v>#REF!</v>
      </c>
      <c r="Z190" s="229" t="e">
        <f>IF(OR('Exp Database'!Y190=Lists!$G$2,'Exp Database'!Y190=Lists!$G$3,'Exp Database'!Y190=0),0,IF($F190=Lists!$G$2,('Exp Database'!Y190/'Exp with units conversion'!$H190)*'Exp with units conversion'!$G190,'Exp Database'!Y190*'Exp with units conversion'!$G190))</f>
        <v>#REF!</v>
      </c>
      <c r="AA190" s="229" t="e">
        <f>IF(OR('Exp Database'!Z190=Lists!$G$2,'Exp Database'!Z190=Lists!$G$3,'Exp Database'!Z190=0),0,IF($F190=Lists!$G$2,('Exp Database'!Z190/'Exp with units conversion'!$H190)*'Exp with units conversion'!$G190,'Exp Database'!Z190*'Exp with units conversion'!$G190))</f>
        <v>#REF!</v>
      </c>
      <c r="AB190" s="229" t="e">
        <f>IF(OR('Exp Database'!AA190=Lists!$G$2,'Exp Database'!AA190=Lists!$G$3,'Exp Database'!AA190=0),0,IF($F190=Lists!$G$2,('Exp Database'!AA190/'Exp with units conversion'!$H190)*'Exp with units conversion'!$G190,'Exp Database'!AA190*'Exp with units conversion'!$G190))</f>
        <v>#REF!</v>
      </c>
      <c r="AC190" s="229" t="e">
        <f>IF(OR('Exp Database'!AB190=Lists!$G$2,'Exp Database'!AB190=Lists!$G$3,'Exp Database'!AB190=0),0,IF($F190=Lists!$G$2,('Exp Database'!AB190/'Exp with units conversion'!$H190)*'Exp with units conversion'!$G190,'Exp Database'!AB190*'Exp with units conversion'!$G190))</f>
        <v>#REF!</v>
      </c>
      <c r="AD190" s="229" t="e">
        <f>IF(OR('Exp Database'!AC190=Lists!$G$2,'Exp Database'!AC190=Lists!$G$3,'Exp Database'!AC190=0),0,IF($F190=Lists!$G$2,('Exp Database'!AC190/'Exp with units conversion'!$H190)*'Exp with units conversion'!$G190,'Exp Database'!AC190*'Exp with units conversion'!$G190))</f>
        <v>#REF!</v>
      </c>
      <c r="AE190" s="229" t="e">
        <f>IF(OR('Exp Database'!AD190=Lists!$G$2,'Exp Database'!AD190=Lists!$G$3,'Exp Database'!AD190=0),0,IF($F190=Lists!$G$2,('Exp Database'!AD190/'Exp with units conversion'!$H190)*'Exp with units conversion'!$G190,'Exp Database'!AD190*'Exp with units conversion'!$G190))</f>
        <v>#REF!</v>
      </c>
      <c r="AG190" t="e">
        <f t="shared" si="11"/>
        <v>#REF!</v>
      </c>
      <c r="AH190" s="229" t="e">
        <f t="shared" si="12"/>
        <v>#REF!</v>
      </c>
      <c r="AI190" s="229" t="e">
        <f t="shared" si="13"/>
        <v>#REF!</v>
      </c>
      <c r="AJ190" s="229" t="e">
        <f t="shared" si="14"/>
        <v>#REF!</v>
      </c>
    </row>
    <row r="191" spans="2:36" ht="45.75" thickBot="1" x14ac:dyDescent="0.3">
      <c r="B191" t="e">
        <f t="shared" si="10"/>
        <v>#REF!</v>
      </c>
      <c r="C191" s="169" t="e">
        <f>'Exp Database'!C191</f>
        <v>#REF!</v>
      </c>
      <c r="D191" s="169">
        <f>'Exp Database'!D191</f>
        <v>2016</v>
      </c>
      <c r="E191" s="169" t="e">
        <f>'Exp Database'!E191</f>
        <v>#REF!</v>
      </c>
      <c r="F191" s="169" t="e">
        <f>'Exp Database'!F191</f>
        <v>#REF!</v>
      </c>
      <c r="G191" s="169" t="e">
        <f>IF('Exp Database'!G191="Units ( x 1)",1,IF('Exp Database'!G191="Thousands (x 1,000)",1000,IF('Exp Database'!G191="Millions (x 1,000,000)",1000000,)))</f>
        <v>#REF!</v>
      </c>
      <c r="H191" s="170" t="e">
        <f>IF('Exp Database'!H191&gt;0,'Exp Database'!H191,'Exp Database'!J191)</f>
        <v>#REF!</v>
      </c>
      <c r="I191" s="170" t="e">
        <f>'Exp Database'!H191</f>
        <v>#REF!</v>
      </c>
      <c r="J191" s="169" t="e">
        <f>'Exp Database'!I191</f>
        <v>#REF!</v>
      </c>
      <c r="K191" s="170">
        <f>'Exp Database'!J191</f>
        <v>0</v>
      </c>
      <c r="L191" s="267" t="str">
        <f>'Exp Database'!K191</f>
        <v>Condoms, lubricants, and other commodities</v>
      </c>
      <c r="M191" s="229" t="str">
        <f>'Exp Database'!L191</f>
        <v>3.6.2</v>
      </c>
      <c r="N191" s="229" t="e">
        <f>IF(OR('Exp Database'!M191=Lists!$G$2,'Exp Database'!M191=Lists!$G$3,'Exp Database'!M191=0),0,IF($F191=Lists!$G$2,('Exp Database'!M191/'Exp with units conversion'!$H191)*'Exp with units conversion'!$G191,'Exp Database'!M191*'Exp with units conversion'!$G191))</f>
        <v>#REF!</v>
      </c>
      <c r="O191" s="229" t="e">
        <f>IF(OR('Exp Database'!N191=Lists!$G$2,'Exp Database'!N191=Lists!$G$3,'Exp Database'!N191=0),0,IF($F191=Lists!$G$2,('Exp Database'!N191/'Exp with units conversion'!$H191)*'Exp with units conversion'!$G191,'Exp Database'!N191*'Exp with units conversion'!$G191))</f>
        <v>#REF!</v>
      </c>
      <c r="P191" s="229" t="e">
        <f>IF(OR('Exp Database'!O191=Lists!$G$2,'Exp Database'!O191=Lists!$G$3,'Exp Database'!O191=0),0,IF($F191=Lists!$G$2,('Exp Database'!O191/'Exp with units conversion'!$H191)*'Exp with units conversion'!$G191,'Exp Database'!O191*'Exp with units conversion'!$G191))</f>
        <v>#REF!</v>
      </c>
      <c r="Q191" s="229" t="e">
        <f>IF(OR('Exp Database'!P191=Lists!$G$2,'Exp Database'!P191=Lists!$G$3,'Exp Database'!P191=0),0,IF($F191=Lists!$G$2,('Exp Database'!P191/'Exp with units conversion'!$H191)*'Exp with units conversion'!$G191,'Exp Database'!P191*'Exp with units conversion'!$G191))</f>
        <v>#REF!</v>
      </c>
      <c r="R191" s="229" t="e">
        <f>IF(OR('Exp Database'!Q191=Lists!$G$2,'Exp Database'!Q191=Lists!$G$3,'Exp Database'!Q191=0),0,IF($F191=Lists!$G$2,('Exp Database'!Q191/'Exp with units conversion'!$H191)*'Exp with units conversion'!$G191,'Exp Database'!Q191*'Exp with units conversion'!$G191))</f>
        <v>#REF!</v>
      </c>
      <c r="S191" s="229" t="e">
        <f>IF(OR('Exp Database'!R191=Lists!$G$2,'Exp Database'!R191=Lists!$G$3,'Exp Database'!R191=0),0,IF($F191=Lists!$G$2,('Exp Database'!R191/'Exp with units conversion'!$H191)*'Exp with units conversion'!$G191,'Exp Database'!R191*'Exp with units conversion'!$G191))</f>
        <v>#REF!</v>
      </c>
      <c r="T191" s="229" t="e">
        <f>IF(OR('Exp Database'!S191=Lists!$G$2,'Exp Database'!S191=Lists!$G$3,'Exp Database'!S191=0),0,IF($F191=Lists!$G$2,('Exp Database'!S191/'Exp with units conversion'!$H191)*'Exp with units conversion'!$G191,'Exp Database'!S191*'Exp with units conversion'!$G191))</f>
        <v>#REF!</v>
      </c>
      <c r="U191" s="229" t="e">
        <f>IF(OR('Exp Database'!T191=Lists!$G$2,'Exp Database'!T191=Lists!$G$3,'Exp Database'!T191=0),0,IF($F191=Lists!$G$2,('Exp Database'!T191/'Exp with units conversion'!$H191)*'Exp with units conversion'!$G191,'Exp Database'!T191*'Exp with units conversion'!$G191))</f>
        <v>#REF!</v>
      </c>
      <c r="V191" s="229" t="e">
        <f>IF(OR('Exp Database'!U191=Lists!$G$2,'Exp Database'!U191=Lists!$G$3,'Exp Database'!U191=0),0,IF($F191=Lists!$G$2,('Exp Database'!U191/'Exp with units conversion'!$H191)*'Exp with units conversion'!$G191,'Exp Database'!U191*'Exp with units conversion'!$G191))</f>
        <v>#REF!</v>
      </c>
      <c r="W191" s="229" t="e">
        <f>IF(OR('Exp Database'!V191=Lists!$G$2,'Exp Database'!V191=Lists!$G$3,'Exp Database'!V191=0),0,IF($F191=Lists!$G$2,('Exp Database'!V191/'Exp with units conversion'!$H191)*'Exp with units conversion'!$G191,'Exp Database'!V191*'Exp with units conversion'!$G191))</f>
        <v>#REF!</v>
      </c>
      <c r="X191" s="229" t="e">
        <f>IF(OR('Exp Database'!W191=Lists!$G$2,'Exp Database'!W191=Lists!$G$3,'Exp Database'!W191=0),0,IF($F191=Lists!$G$2,('Exp Database'!W191/'Exp with units conversion'!$H191)*'Exp with units conversion'!$G191,'Exp Database'!W191*'Exp with units conversion'!$G191))</f>
        <v>#REF!</v>
      </c>
      <c r="Y191" s="229" t="e">
        <f>IF(OR('Exp Database'!X191=Lists!$G$2,'Exp Database'!X191=Lists!$G$3,'Exp Database'!X191=0),0,IF($F191=Lists!$G$2,('Exp Database'!X191/'Exp with units conversion'!$H191)*'Exp with units conversion'!$G191,'Exp Database'!X191*'Exp with units conversion'!$G191))</f>
        <v>#REF!</v>
      </c>
      <c r="Z191" s="229" t="e">
        <f>IF(OR('Exp Database'!Y191=Lists!$G$2,'Exp Database'!Y191=Lists!$G$3,'Exp Database'!Y191=0),0,IF($F191=Lists!$G$2,('Exp Database'!Y191/'Exp with units conversion'!$H191)*'Exp with units conversion'!$G191,'Exp Database'!Y191*'Exp with units conversion'!$G191))</f>
        <v>#REF!</v>
      </c>
      <c r="AA191" s="229" t="e">
        <f>IF(OR('Exp Database'!Z191=Lists!$G$2,'Exp Database'!Z191=Lists!$G$3,'Exp Database'!Z191=0),0,IF($F191=Lists!$G$2,('Exp Database'!Z191/'Exp with units conversion'!$H191)*'Exp with units conversion'!$G191,'Exp Database'!Z191*'Exp with units conversion'!$G191))</f>
        <v>#REF!</v>
      </c>
      <c r="AB191" s="229" t="e">
        <f>IF(OR('Exp Database'!AA191=Lists!$G$2,'Exp Database'!AA191=Lists!$G$3,'Exp Database'!AA191=0),0,IF($F191=Lists!$G$2,('Exp Database'!AA191/'Exp with units conversion'!$H191)*'Exp with units conversion'!$G191,'Exp Database'!AA191*'Exp with units conversion'!$G191))</f>
        <v>#REF!</v>
      </c>
      <c r="AC191" s="229" t="e">
        <f>IF(OR('Exp Database'!AB191=Lists!$G$2,'Exp Database'!AB191=Lists!$G$3,'Exp Database'!AB191=0),0,IF($F191=Lists!$G$2,('Exp Database'!AB191/'Exp with units conversion'!$H191)*'Exp with units conversion'!$G191,'Exp Database'!AB191*'Exp with units conversion'!$G191))</f>
        <v>#REF!</v>
      </c>
      <c r="AD191" s="229" t="e">
        <f>IF(OR('Exp Database'!AC191=Lists!$G$2,'Exp Database'!AC191=Lists!$G$3,'Exp Database'!AC191=0),0,IF($F191=Lists!$G$2,('Exp Database'!AC191/'Exp with units conversion'!$H191)*'Exp with units conversion'!$G191,'Exp Database'!AC191*'Exp with units conversion'!$G191))</f>
        <v>#REF!</v>
      </c>
      <c r="AE191" s="229" t="e">
        <f>IF(OR('Exp Database'!AD191=Lists!$G$2,'Exp Database'!AD191=Lists!$G$3,'Exp Database'!AD191=0),0,IF($F191=Lists!$G$2,('Exp Database'!AD191/'Exp with units conversion'!$H191)*'Exp with units conversion'!$G191,'Exp Database'!AD191*'Exp with units conversion'!$G191))</f>
        <v>#REF!</v>
      </c>
      <c r="AG191" t="e">
        <f t="shared" si="11"/>
        <v>#REF!</v>
      </c>
      <c r="AH191" s="229" t="e">
        <f t="shared" si="12"/>
        <v>#REF!</v>
      </c>
      <c r="AI191" s="229" t="e">
        <f t="shared" si="13"/>
        <v>#REF!</v>
      </c>
      <c r="AJ191" s="229" t="e">
        <f t="shared" si="14"/>
        <v>#REF!</v>
      </c>
    </row>
    <row r="192" spans="2:36" ht="30.75" thickBot="1" x14ac:dyDescent="0.3">
      <c r="B192" t="e">
        <f t="shared" si="10"/>
        <v>#REF!</v>
      </c>
      <c r="C192" s="169" t="e">
        <f>'Exp Database'!C192</f>
        <v>#REF!</v>
      </c>
      <c r="D192" s="169">
        <f>'Exp Database'!D192</f>
        <v>2016</v>
      </c>
      <c r="E192" s="169" t="e">
        <f>'Exp Database'!E192</f>
        <v>#REF!</v>
      </c>
      <c r="F192" s="169" t="e">
        <f>'Exp Database'!F192</f>
        <v>#REF!</v>
      </c>
      <c r="G192" s="169" t="e">
        <f>IF('Exp Database'!G192="Units ( x 1)",1,IF('Exp Database'!G192="Thousands (x 1,000)",1000,IF('Exp Database'!G192="Millions (x 1,000,000)",1000000,)))</f>
        <v>#REF!</v>
      </c>
      <c r="H192" s="170" t="e">
        <f>IF('Exp Database'!H192&gt;0,'Exp Database'!H192,'Exp Database'!J192)</f>
        <v>#REF!</v>
      </c>
      <c r="I192" s="170" t="e">
        <f>'Exp Database'!H192</f>
        <v>#REF!</v>
      </c>
      <c r="J192" s="169" t="e">
        <f>'Exp Database'!I192</f>
        <v>#REF!</v>
      </c>
      <c r="K192" s="170">
        <f>'Exp Database'!J192</f>
        <v>0</v>
      </c>
      <c r="L192" s="267" t="str">
        <f>'Exp Database'!K192</f>
        <v>Other direct and indirect costs</v>
      </c>
      <c r="M192" s="229" t="str">
        <f>'Exp Database'!L192</f>
        <v>3.6.3</v>
      </c>
      <c r="N192" s="229" t="e">
        <f>IF(OR('Exp Database'!M192=Lists!$G$2,'Exp Database'!M192=Lists!$G$3,'Exp Database'!M192=0),0,IF($F192=Lists!$G$2,('Exp Database'!M192/'Exp with units conversion'!$H192)*'Exp with units conversion'!$G192,'Exp Database'!M192*'Exp with units conversion'!$G192))</f>
        <v>#REF!</v>
      </c>
      <c r="O192" s="229" t="e">
        <f>IF(OR('Exp Database'!N192=Lists!$G$2,'Exp Database'!N192=Lists!$G$3,'Exp Database'!N192=0),0,IF($F192=Lists!$G$2,('Exp Database'!N192/'Exp with units conversion'!$H192)*'Exp with units conversion'!$G192,'Exp Database'!N192*'Exp with units conversion'!$G192))</f>
        <v>#REF!</v>
      </c>
      <c r="P192" s="229" t="e">
        <f>IF(OR('Exp Database'!O192=Lists!$G$2,'Exp Database'!O192=Lists!$G$3,'Exp Database'!O192=0),0,IF($F192=Lists!$G$2,('Exp Database'!O192/'Exp with units conversion'!$H192)*'Exp with units conversion'!$G192,'Exp Database'!O192*'Exp with units conversion'!$G192))</f>
        <v>#REF!</v>
      </c>
      <c r="Q192" s="229" t="e">
        <f>IF(OR('Exp Database'!P192=Lists!$G$2,'Exp Database'!P192=Lists!$G$3,'Exp Database'!P192=0),0,IF($F192=Lists!$G$2,('Exp Database'!P192/'Exp with units conversion'!$H192)*'Exp with units conversion'!$G192,'Exp Database'!P192*'Exp with units conversion'!$G192))</f>
        <v>#REF!</v>
      </c>
      <c r="R192" s="229" t="e">
        <f>IF(OR('Exp Database'!Q192=Lists!$G$2,'Exp Database'!Q192=Lists!$G$3,'Exp Database'!Q192=0),0,IF($F192=Lists!$G$2,('Exp Database'!Q192/'Exp with units conversion'!$H192)*'Exp with units conversion'!$G192,'Exp Database'!Q192*'Exp with units conversion'!$G192))</f>
        <v>#REF!</v>
      </c>
      <c r="S192" s="229" t="e">
        <f>IF(OR('Exp Database'!R192=Lists!$G$2,'Exp Database'!R192=Lists!$G$3,'Exp Database'!R192=0),0,IF($F192=Lists!$G$2,('Exp Database'!R192/'Exp with units conversion'!$H192)*'Exp with units conversion'!$G192,'Exp Database'!R192*'Exp with units conversion'!$G192))</f>
        <v>#REF!</v>
      </c>
      <c r="T192" s="229" t="e">
        <f>IF(OR('Exp Database'!S192=Lists!$G$2,'Exp Database'!S192=Lists!$G$3,'Exp Database'!S192=0),0,IF($F192=Lists!$G$2,('Exp Database'!S192/'Exp with units conversion'!$H192)*'Exp with units conversion'!$G192,'Exp Database'!S192*'Exp with units conversion'!$G192))</f>
        <v>#REF!</v>
      </c>
      <c r="U192" s="229" t="e">
        <f>IF(OR('Exp Database'!T192=Lists!$G$2,'Exp Database'!T192=Lists!$G$3,'Exp Database'!T192=0),0,IF($F192=Lists!$G$2,('Exp Database'!T192/'Exp with units conversion'!$H192)*'Exp with units conversion'!$G192,'Exp Database'!T192*'Exp with units conversion'!$G192))</f>
        <v>#REF!</v>
      </c>
      <c r="V192" s="229" t="e">
        <f>IF(OR('Exp Database'!U192=Lists!$G$2,'Exp Database'!U192=Lists!$G$3,'Exp Database'!U192=0),0,IF($F192=Lists!$G$2,('Exp Database'!U192/'Exp with units conversion'!$H192)*'Exp with units conversion'!$G192,'Exp Database'!U192*'Exp with units conversion'!$G192))</f>
        <v>#REF!</v>
      </c>
      <c r="W192" s="229" t="e">
        <f>IF(OR('Exp Database'!V192=Lists!$G$2,'Exp Database'!V192=Lists!$G$3,'Exp Database'!V192=0),0,IF($F192=Lists!$G$2,('Exp Database'!V192/'Exp with units conversion'!$H192)*'Exp with units conversion'!$G192,'Exp Database'!V192*'Exp with units conversion'!$G192))</f>
        <v>#REF!</v>
      </c>
      <c r="X192" s="229" t="e">
        <f>IF(OR('Exp Database'!W192=Lists!$G$2,'Exp Database'!W192=Lists!$G$3,'Exp Database'!W192=0),0,IF($F192=Lists!$G$2,('Exp Database'!W192/'Exp with units conversion'!$H192)*'Exp with units conversion'!$G192,'Exp Database'!W192*'Exp with units conversion'!$G192))</f>
        <v>#REF!</v>
      </c>
      <c r="Y192" s="229" t="e">
        <f>IF(OR('Exp Database'!X192=Lists!$G$2,'Exp Database'!X192=Lists!$G$3,'Exp Database'!X192=0),0,IF($F192=Lists!$G$2,('Exp Database'!X192/'Exp with units conversion'!$H192)*'Exp with units conversion'!$G192,'Exp Database'!X192*'Exp with units conversion'!$G192))</f>
        <v>#REF!</v>
      </c>
      <c r="Z192" s="229" t="e">
        <f>IF(OR('Exp Database'!Y192=Lists!$G$2,'Exp Database'!Y192=Lists!$G$3,'Exp Database'!Y192=0),0,IF($F192=Lists!$G$2,('Exp Database'!Y192/'Exp with units conversion'!$H192)*'Exp with units conversion'!$G192,'Exp Database'!Y192*'Exp with units conversion'!$G192))</f>
        <v>#REF!</v>
      </c>
      <c r="AA192" s="229" t="e">
        <f>IF(OR('Exp Database'!Z192=Lists!$G$2,'Exp Database'!Z192=Lists!$G$3,'Exp Database'!Z192=0),0,IF($F192=Lists!$G$2,('Exp Database'!Z192/'Exp with units conversion'!$H192)*'Exp with units conversion'!$G192,'Exp Database'!Z192*'Exp with units conversion'!$G192))</f>
        <v>#REF!</v>
      </c>
      <c r="AB192" s="229" t="e">
        <f>IF(OR('Exp Database'!AA192=Lists!$G$2,'Exp Database'!AA192=Lists!$G$3,'Exp Database'!AA192=0),0,IF($F192=Lists!$G$2,('Exp Database'!AA192/'Exp with units conversion'!$H192)*'Exp with units conversion'!$G192,'Exp Database'!AA192*'Exp with units conversion'!$G192))</f>
        <v>#REF!</v>
      </c>
      <c r="AC192" s="229" t="e">
        <f>IF(OR('Exp Database'!AB192=Lists!$G$2,'Exp Database'!AB192=Lists!$G$3,'Exp Database'!AB192=0),0,IF($F192=Lists!$G$2,('Exp Database'!AB192/'Exp with units conversion'!$H192)*'Exp with units conversion'!$G192,'Exp Database'!AB192*'Exp with units conversion'!$G192))</f>
        <v>#REF!</v>
      </c>
      <c r="AD192" s="229" t="e">
        <f>IF(OR('Exp Database'!AC192=Lists!$G$2,'Exp Database'!AC192=Lists!$G$3,'Exp Database'!AC192=0),0,IF($F192=Lists!$G$2,('Exp Database'!AC192/'Exp with units conversion'!$H192)*'Exp with units conversion'!$G192,'Exp Database'!AC192*'Exp with units conversion'!$G192))</f>
        <v>#REF!</v>
      </c>
      <c r="AE192" s="229" t="e">
        <f>IF(OR('Exp Database'!AD192=Lists!$G$2,'Exp Database'!AD192=Lists!$G$3,'Exp Database'!AD192=0),0,IF($F192=Lists!$G$2,('Exp Database'!AD192/'Exp with units conversion'!$H192)*'Exp with units conversion'!$G192,'Exp Database'!AD192*'Exp with units conversion'!$G192))</f>
        <v>#REF!</v>
      </c>
      <c r="AG192" t="e">
        <f t="shared" si="11"/>
        <v>#REF!</v>
      </c>
      <c r="AH192" s="229" t="e">
        <f t="shared" si="12"/>
        <v>#REF!</v>
      </c>
      <c r="AI192" s="229" t="e">
        <f t="shared" si="13"/>
        <v>#REF!</v>
      </c>
      <c r="AJ192" s="229" t="e">
        <f t="shared" si="14"/>
        <v>#REF!</v>
      </c>
    </row>
    <row r="193" spans="2:36" ht="30.75" thickBot="1" x14ac:dyDescent="0.3">
      <c r="B193" t="e">
        <f t="shared" si="10"/>
        <v>#REF!</v>
      </c>
      <c r="C193" s="169" t="e">
        <f>'Exp Database'!C193</f>
        <v>#REF!</v>
      </c>
      <c r="D193" s="169">
        <f>'Exp Database'!D193</f>
        <v>2016</v>
      </c>
      <c r="E193" s="169" t="e">
        <f>'Exp Database'!E193</f>
        <v>#REF!</v>
      </c>
      <c r="F193" s="169" t="e">
        <f>'Exp Database'!F193</f>
        <v>#REF!</v>
      </c>
      <c r="G193" s="169" t="e">
        <f>IF('Exp Database'!G193="Units ( x 1)",1,IF('Exp Database'!G193="Thousands (x 1,000)",1000,IF('Exp Database'!G193="Millions (x 1,000,000)",1000000,)))</f>
        <v>#REF!</v>
      </c>
      <c r="H193" s="170" t="e">
        <f>IF('Exp Database'!H193&gt;0,'Exp Database'!H193,'Exp Database'!J193)</f>
        <v>#REF!</v>
      </c>
      <c r="I193" s="170" t="e">
        <f>'Exp Database'!H193</f>
        <v>#REF!</v>
      </c>
      <c r="J193" s="169" t="e">
        <f>'Exp Database'!I193</f>
        <v>#REF!</v>
      </c>
      <c r="K193" s="170">
        <f>'Exp Database'!J193</f>
        <v>0</v>
      </c>
      <c r="L193" s="267" t="str">
        <f>'Exp Database'!K193</f>
        <v>Not disaggregated by type of cost</v>
      </c>
      <c r="M193" s="229" t="str">
        <f>'Exp Database'!L193</f>
        <v>3.6.4</v>
      </c>
      <c r="N193" s="229" t="e">
        <f>IF(OR('Exp Database'!M193=Lists!$G$2,'Exp Database'!M193=Lists!$G$3,'Exp Database'!M193=0),0,IF($F193=Lists!$G$2,('Exp Database'!M193/'Exp with units conversion'!$H193)*'Exp with units conversion'!$G193,'Exp Database'!M193*'Exp with units conversion'!$G193))</f>
        <v>#REF!</v>
      </c>
      <c r="O193" s="229" t="e">
        <f>IF(OR('Exp Database'!N193=Lists!$G$2,'Exp Database'!N193=Lists!$G$3,'Exp Database'!N193=0),0,IF($F193=Lists!$G$2,('Exp Database'!N193/'Exp with units conversion'!$H193)*'Exp with units conversion'!$G193,'Exp Database'!N193*'Exp with units conversion'!$G193))</f>
        <v>#REF!</v>
      </c>
      <c r="P193" s="229" t="e">
        <f>IF(OR('Exp Database'!O193=Lists!$G$2,'Exp Database'!O193=Lists!$G$3,'Exp Database'!O193=0),0,IF($F193=Lists!$G$2,('Exp Database'!O193/'Exp with units conversion'!$H193)*'Exp with units conversion'!$G193,'Exp Database'!O193*'Exp with units conversion'!$G193))</f>
        <v>#REF!</v>
      </c>
      <c r="Q193" s="229" t="e">
        <f>IF(OR('Exp Database'!P193=Lists!$G$2,'Exp Database'!P193=Lists!$G$3,'Exp Database'!P193=0),0,IF($F193=Lists!$G$2,('Exp Database'!P193/'Exp with units conversion'!$H193)*'Exp with units conversion'!$G193,'Exp Database'!P193*'Exp with units conversion'!$G193))</f>
        <v>#REF!</v>
      </c>
      <c r="R193" s="229" t="e">
        <f>IF(OR('Exp Database'!Q193=Lists!$G$2,'Exp Database'!Q193=Lists!$G$3,'Exp Database'!Q193=0),0,IF($F193=Lists!$G$2,('Exp Database'!Q193/'Exp with units conversion'!$H193)*'Exp with units conversion'!$G193,'Exp Database'!Q193*'Exp with units conversion'!$G193))</f>
        <v>#REF!</v>
      </c>
      <c r="S193" s="229" t="e">
        <f>IF(OR('Exp Database'!R193=Lists!$G$2,'Exp Database'!R193=Lists!$G$3,'Exp Database'!R193=0),0,IF($F193=Lists!$G$2,('Exp Database'!R193/'Exp with units conversion'!$H193)*'Exp with units conversion'!$G193,'Exp Database'!R193*'Exp with units conversion'!$G193))</f>
        <v>#REF!</v>
      </c>
      <c r="T193" s="229" t="e">
        <f>IF(OR('Exp Database'!S193=Lists!$G$2,'Exp Database'!S193=Lists!$G$3,'Exp Database'!S193=0),0,IF($F193=Lists!$G$2,('Exp Database'!S193/'Exp with units conversion'!$H193)*'Exp with units conversion'!$G193,'Exp Database'!S193*'Exp with units conversion'!$G193))</f>
        <v>#REF!</v>
      </c>
      <c r="U193" s="229" t="e">
        <f>IF(OR('Exp Database'!T193=Lists!$G$2,'Exp Database'!T193=Lists!$G$3,'Exp Database'!T193=0),0,IF($F193=Lists!$G$2,('Exp Database'!T193/'Exp with units conversion'!$H193)*'Exp with units conversion'!$G193,'Exp Database'!T193*'Exp with units conversion'!$G193))</f>
        <v>#REF!</v>
      </c>
      <c r="V193" s="229" t="e">
        <f>IF(OR('Exp Database'!U193=Lists!$G$2,'Exp Database'!U193=Lists!$G$3,'Exp Database'!U193=0),0,IF($F193=Lists!$G$2,('Exp Database'!U193/'Exp with units conversion'!$H193)*'Exp with units conversion'!$G193,'Exp Database'!U193*'Exp with units conversion'!$G193))</f>
        <v>#REF!</v>
      </c>
      <c r="W193" s="229" t="e">
        <f>IF(OR('Exp Database'!V193=Lists!$G$2,'Exp Database'!V193=Lists!$G$3,'Exp Database'!V193=0),0,IF($F193=Lists!$G$2,('Exp Database'!V193/'Exp with units conversion'!$H193)*'Exp with units conversion'!$G193,'Exp Database'!V193*'Exp with units conversion'!$G193))</f>
        <v>#REF!</v>
      </c>
      <c r="X193" s="229" t="e">
        <f>IF(OR('Exp Database'!W193=Lists!$G$2,'Exp Database'!W193=Lists!$G$3,'Exp Database'!W193=0),0,IF($F193=Lists!$G$2,('Exp Database'!W193/'Exp with units conversion'!$H193)*'Exp with units conversion'!$G193,'Exp Database'!W193*'Exp with units conversion'!$G193))</f>
        <v>#REF!</v>
      </c>
      <c r="Y193" s="229" t="e">
        <f>IF(OR('Exp Database'!X193=Lists!$G$2,'Exp Database'!X193=Lists!$G$3,'Exp Database'!X193=0),0,IF($F193=Lists!$G$2,('Exp Database'!X193/'Exp with units conversion'!$H193)*'Exp with units conversion'!$G193,'Exp Database'!X193*'Exp with units conversion'!$G193))</f>
        <v>#REF!</v>
      </c>
      <c r="Z193" s="229" t="e">
        <f>IF(OR('Exp Database'!Y193=Lists!$G$2,'Exp Database'!Y193=Lists!$G$3,'Exp Database'!Y193=0),0,IF($F193=Lists!$G$2,('Exp Database'!Y193/'Exp with units conversion'!$H193)*'Exp with units conversion'!$G193,'Exp Database'!Y193*'Exp with units conversion'!$G193))</f>
        <v>#REF!</v>
      </c>
      <c r="AA193" s="229" t="e">
        <f>IF(OR('Exp Database'!Z193=Lists!$G$2,'Exp Database'!Z193=Lists!$G$3,'Exp Database'!Z193=0),0,IF($F193=Lists!$G$2,('Exp Database'!Z193/'Exp with units conversion'!$H193)*'Exp with units conversion'!$G193,'Exp Database'!Z193*'Exp with units conversion'!$G193))</f>
        <v>#REF!</v>
      </c>
      <c r="AB193" s="229" t="e">
        <f>IF(OR('Exp Database'!AA193=Lists!$G$2,'Exp Database'!AA193=Lists!$G$3,'Exp Database'!AA193=0),0,IF($F193=Lists!$G$2,('Exp Database'!AA193/'Exp with units conversion'!$H193)*'Exp with units conversion'!$G193,'Exp Database'!AA193*'Exp with units conversion'!$G193))</f>
        <v>#REF!</v>
      </c>
      <c r="AC193" s="229" t="e">
        <f>IF(OR('Exp Database'!AB193=Lists!$G$2,'Exp Database'!AB193=Lists!$G$3,'Exp Database'!AB193=0),0,IF($F193=Lists!$G$2,('Exp Database'!AB193/'Exp with units conversion'!$H193)*'Exp with units conversion'!$G193,'Exp Database'!AB193*'Exp with units conversion'!$G193))</f>
        <v>#REF!</v>
      </c>
      <c r="AD193" s="229" t="e">
        <f>IF(OR('Exp Database'!AC193=Lists!$G$2,'Exp Database'!AC193=Lists!$G$3,'Exp Database'!AC193=0),0,IF($F193=Lists!$G$2,('Exp Database'!AC193/'Exp with units conversion'!$H193)*'Exp with units conversion'!$G193,'Exp Database'!AC193*'Exp with units conversion'!$G193))</f>
        <v>#REF!</v>
      </c>
      <c r="AE193" s="229" t="e">
        <f>IF(OR('Exp Database'!AD193=Lists!$G$2,'Exp Database'!AD193=Lists!$G$3,'Exp Database'!AD193=0),0,IF($F193=Lists!$G$2,('Exp Database'!AD193/'Exp with units conversion'!$H193)*'Exp with units conversion'!$G193,'Exp Database'!AD193*'Exp with units conversion'!$G193))</f>
        <v>#REF!</v>
      </c>
      <c r="AG193" t="e">
        <f t="shared" si="11"/>
        <v>#REF!</v>
      </c>
      <c r="AH193" s="229" t="e">
        <f t="shared" si="12"/>
        <v>#REF!</v>
      </c>
      <c r="AI193" s="229" t="e">
        <f t="shared" si="13"/>
        <v>#REF!</v>
      </c>
      <c r="AJ193" s="229" t="e">
        <f t="shared" si="14"/>
        <v>#REF!</v>
      </c>
    </row>
    <row r="194" spans="2:36" ht="105.75" thickBot="1" x14ac:dyDescent="0.3">
      <c r="B194" t="e">
        <f t="shared" si="10"/>
        <v>#REF!</v>
      </c>
      <c r="C194" s="169" t="e">
        <f>'Exp Database'!C194</f>
        <v>#REF!</v>
      </c>
      <c r="D194" s="169">
        <f>'Exp Database'!D194</f>
        <v>2016</v>
      </c>
      <c r="E194" s="169" t="e">
        <f>'Exp Database'!E194</f>
        <v>#REF!</v>
      </c>
      <c r="F194" s="169" t="e">
        <f>'Exp Database'!F194</f>
        <v>#REF!</v>
      </c>
      <c r="G194" s="169" t="e">
        <f>IF('Exp Database'!G194="Units ( x 1)",1,IF('Exp Database'!G194="Thousands (x 1,000)",1000,IF('Exp Database'!G194="Millions (x 1,000,000)",1000000,)))</f>
        <v>#REF!</v>
      </c>
      <c r="H194" s="170" t="e">
        <f>IF('Exp Database'!H194&gt;0,'Exp Database'!H194,'Exp Database'!J194)</f>
        <v>#REF!</v>
      </c>
      <c r="I194" s="170" t="e">
        <f>'Exp Database'!H194</f>
        <v>#REF!</v>
      </c>
      <c r="J194" s="169" t="e">
        <f>'Exp Database'!I194</f>
        <v>#REF!</v>
      </c>
      <c r="K194" s="170">
        <f>'Exp Database'!J194</f>
        <v>0</v>
      </c>
      <c r="L194" s="267" t="str">
        <f>'Exp Database'!K194</f>
        <v>Prevention, promotion of testing and linkage to care programmes for persons who inject drugs (sub-total)</v>
      </c>
      <c r="M194" s="229">
        <f>'Exp Database'!L194</f>
        <v>3.7</v>
      </c>
      <c r="N194" s="229" t="e">
        <f>IF(OR('Exp Database'!M194=Lists!$G$2,'Exp Database'!M194=Lists!$G$3,'Exp Database'!M194=0),0,IF($F194=Lists!$G$2,('Exp Database'!M194/'Exp with units conversion'!$H194)*'Exp with units conversion'!$G194,'Exp Database'!M194*'Exp with units conversion'!$G194))</f>
        <v>#REF!</v>
      </c>
      <c r="O194" s="229" t="e">
        <f>IF(OR('Exp Database'!N194=Lists!$G$2,'Exp Database'!N194=Lists!$G$3,'Exp Database'!N194=0),0,IF($F194=Lists!$G$2,('Exp Database'!N194/'Exp with units conversion'!$H194)*'Exp with units conversion'!$G194,'Exp Database'!N194*'Exp with units conversion'!$G194))</f>
        <v>#REF!</v>
      </c>
      <c r="P194" s="229" t="e">
        <f>IF(OR('Exp Database'!O194=Lists!$G$2,'Exp Database'!O194=Lists!$G$3,'Exp Database'!O194=0),0,IF($F194=Lists!$G$2,('Exp Database'!O194/'Exp with units conversion'!$H194)*'Exp with units conversion'!$G194,'Exp Database'!O194*'Exp with units conversion'!$G194))</f>
        <v>#REF!</v>
      </c>
      <c r="Q194" s="229" t="e">
        <f>IF(OR('Exp Database'!P194=Lists!$G$2,'Exp Database'!P194=Lists!$G$3,'Exp Database'!P194=0),0,IF($F194=Lists!$G$2,('Exp Database'!P194/'Exp with units conversion'!$H194)*'Exp with units conversion'!$G194,'Exp Database'!P194*'Exp with units conversion'!$G194))</f>
        <v>#REF!</v>
      </c>
      <c r="R194" s="229" t="e">
        <f>IF(OR('Exp Database'!Q194=Lists!$G$2,'Exp Database'!Q194=Lists!$G$3,'Exp Database'!Q194=0),0,IF($F194=Lists!$G$2,('Exp Database'!Q194/'Exp with units conversion'!$H194)*'Exp with units conversion'!$G194,'Exp Database'!Q194*'Exp with units conversion'!$G194))</f>
        <v>#REF!</v>
      </c>
      <c r="S194" s="229" t="e">
        <f>IF(OR('Exp Database'!R194=Lists!$G$2,'Exp Database'!R194=Lists!$G$3,'Exp Database'!R194=0),0,IF($F194=Lists!$G$2,('Exp Database'!R194/'Exp with units conversion'!$H194)*'Exp with units conversion'!$G194,'Exp Database'!R194*'Exp with units conversion'!$G194))</f>
        <v>#REF!</v>
      </c>
      <c r="T194" s="229" t="e">
        <f>IF(OR('Exp Database'!S194=Lists!$G$2,'Exp Database'!S194=Lists!$G$3,'Exp Database'!S194=0),0,IF($F194=Lists!$G$2,('Exp Database'!S194/'Exp with units conversion'!$H194)*'Exp with units conversion'!$G194,'Exp Database'!S194*'Exp with units conversion'!$G194))</f>
        <v>#REF!</v>
      </c>
      <c r="U194" s="229" t="e">
        <f>IF(OR('Exp Database'!T194=Lists!$G$2,'Exp Database'!T194=Lists!$G$3,'Exp Database'!T194=0),0,IF($F194=Lists!$G$2,('Exp Database'!T194/'Exp with units conversion'!$H194)*'Exp with units conversion'!$G194,'Exp Database'!T194*'Exp with units conversion'!$G194))</f>
        <v>#REF!</v>
      </c>
      <c r="V194" s="229" t="e">
        <f>IF(OR('Exp Database'!U194=Lists!$G$2,'Exp Database'!U194=Lists!$G$3,'Exp Database'!U194=0),0,IF($F194=Lists!$G$2,('Exp Database'!U194/'Exp with units conversion'!$H194)*'Exp with units conversion'!$G194,'Exp Database'!U194*'Exp with units conversion'!$G194))</f>
        <v>#REF!</v>
      </c>
      <c r="W194" s="229" t="e">
        <f>IF(OR('Exp Database'!V194=Lists!$G$2,'Exp Database'!V194=Lists!$G$3,'Exp Database'!V194=0),0,IF($F194=Lists!$G$2,('Exp Database'!V194/'Exp with units conversion'!$H194)*'Exp with units conversion'!$G194,'Exp Database'!V194*'Exp with units conversion'!$G194))</f>
        <v>#REF!</v>
      </c>
      <c r="X194" s="229" t="e">
        <f>IF(OR('Exp Database'!W194=Lists!$G$2,'Exp Database'!W194=Lists!$G$3,'Exp Database'!W194=0),0,IF($F194=Lists!$G$2,('Exp Database'!W194/'Exp with units conversion'!$H194)*'Exp with units conversion'!$G194,'Exp Database'!W194*'Exp with units conversion'!$G194))</f>
        <v>#REF!</v>
      </c>
      <c r="Y194" s="229" t="e">
        <f>IF(OR('Exp Database'!X194=Lists!$G$2,'Exp Database'!X194=Lists!$G$3,'Exp Database'!X194=0),0,IF($F194=Lists!$G$2,('Exp Database'!X194/'Exp with units conversion'!$H194)*'Exp with units conversion'!$G194,'Exp Database'!X194*'Exp with units conversion'!$G194))</f>
        <v>#REF!</v>
      </c>
      <c r="Z194" s="229" t="e">
        <f>IF(OR('Exp Database'!Y194=Lists!$G$2,'Exp Database'!Y194=Lists!$G$3,'Exp Database'!Y194=0),0,IF($F194=Lists!$G$2,('Exp Database'!Y194/'Exp with units conversion'!$H194)*'Exp with units conversion'!$G194,'Exp Database'!Y194*'Exp with units conversion'!$G194))</f>
        <v>#REF!</v>
      </c>
      <c r="AA194" s="229" t="e">
        <f>IF(OR('Exp Database'!Z194=Lists!$G$2,'Exp Database'!Z194=Lists!$G$3,'Exp Database'!Z194=0),0,IF($F194=Lists!$G$2,('Exp Database'!Z194/'Exp with units conversion'!$H194)*'Exp with units conversion'!$G194,'Exp Database'!Z194*'Exp with units conversion'!$G194))</f>
        <v>#REF!</v>
      </c>
      <c r="AB194" s="229" t="e">
        <f>IF(OR('Exp Database'!AA194=Lists!$G$2,'Exp Database'!AA194=Lists!$G$3,'Exp Database'!AA194=0),0,IF($F194=Lists!$G$2,('Exp Database'!AA194/'Exp with units conversion'!$H194)*'Exp with units conversion'!$G194,'Exp Database'!AA194*'Exp with units conversion'!$G194))</f>
        <v>#REF!</v>
      </c>
      <c r="AC194" s="229" t="e">
        <f>IF(OR('Exp Database'!AB194=Lists!$G$2,'Exp Database'!AB194=Lists!$G$3,'Exp Database'!AB194=0),0,IF($F194=Lists!$G$2,('Exp Database'!AB194/'Exp with units conversion'!$H194)*'Exp with units conversion'!$G194,'Exp Database'!AB194*'Exp with units conversion'!$G194))</f>
        <v>#REF!</v>
      </c>
      <c r="AD194" s="229" t="e">
        <f>IF(OR('Exp Database'!AC194=Lists!$G$2,'Exp Database'!AC194=Lists!$G$3,'Exp Database'!AC194=0),0,IF($F194=Lists!$G$2,('Exp Database'!AC194/'Exp with units conversion'!$H194)*'Exp with units conversion'!$G194,'Exp Database'!AC194*'Exp with units conversion'!$G194))</f>
        <v>#REF!</v>
      </c>
      <c r="AE194" s="229" t="e">
        <f>IF(OR('Exp Database'!AD194=Lists!$G$2,'Exp Database'!AD194=Lists!$G$3,'Exp Database'!AD194=0),0,IF($F194=Lists!$G$2,('Exp Database'!AD194/'Exp with units conversion'!$H194)*'Exp with units conversion'!$G194,'Exp Database'!AD194*'Exp with units conversion'!$G194))</f>
        <v>#REF!</v>
      </c>
      <c r="AG194" t="e">
        <f t="shared" si="11"/>
        <v>#REF!</v>
      </c>
      <c r="AH194" s="229" t="e">
        <f t="shared" si="12"/>
        <v>#REF!</v>
      </c>
      <c r="AI194" s="229" t="e">
        <f t="shared" si="13"/>
        <v>#REF!</v>
      </c>
      <c r="AJ194" s="229" t="e">
        <f t="shared" si="14"/>
        <v>#REF!</v>
      </c>
    </row>
    <row r="195" spans="2:36" ht="135.75" thickBot="1" x14ac:dyDescent="0.3">
      <c r="B195" t="e">
        <f t="shared" si="10"/>
        <v>#REF!</v>
      </c>
      <c r="C195" s="169" t="e">
        <f>'Exp Database'!C195</f>
        <v>#REF!</v>
      </c>
      <c r="D195" s="169">
        <f>'Exp Database'!D195</f>
        <v>2016</v>
      </c>
      <c r="E195" s="169" t="e">
        <f>'Exp Database'!E195</f>
        <v>#REF!</v>
      </c>
      <c r="F195" s="169" t="e">
        <f>'Exp Database'!F195</f>
        <v>#REF!</v>
      </c>
      <c r="G195" s="169" t="e">
        <f>IF('Exp Database'!G195="Units ( x 1)",1,IF('Exp Database'!G195="Thousands (x 1,000)",1000,IF('Exp Database'!G195="Millions (x 1,000,000)",1000000,)))</f>
        <v>#REF!</v>
      </c>
      <c r="H195" s="170" t="e">
        <f>IF('Exp Database'!H195&gt;0,'Exp Database'!H195,'Exp Database'!J195)</f>
        <v>#REF!</v>
      </c>
      <c r="I195" s="170" t="e">
        <f>'Exp Database'!H195</f>
        <v>#REF!</v>
      </c>
      <c r="J195" s="169" t="e">
        <f>'Exp Database'!I195</f>
        <v>#REF!</v>
      </c>
      <c r="K195" s="170">
        <f>'Exp Database'!J195</f>
        <v>0</v>
      </c>
      <c r="L195" s="267" t="str">
        <f>'Exp Database'!K195</f>
        <v>Needle and syringe exchange, and prevention, promotion of testing and linkage to care prevention programmes for people who inject drugs, including:</v>
      </c>
      <c r="M195" s="229" t="str">
        <f>'Exp Database'!L195</f>
        <v>3.7.1</v>
      </c>
      <c r="N195" s="229" t="e">
        <f>IF(OR('Exp Database'!M195=Lists!$G$2,'Exp Database'!M195=Lists!$G$3,'Exp Database'!M195=0),0,IF($F195=Lists!$G$2,('Exp Database'!M195/'Exp with units conversion'!$H195)*'Exp with units conversion'!$G195,'Exp Database'!M195*'Exp with units conversion'!$G195))</f>
        <v>#REF!</v>
      </c>
      <c r="O195" s="229" t="e">
        <f>IF(OR('Exp Database'!N195=Lists!$G$2,'Exp Database'!N195=Lists!$G$3,'Exp Database'!N195=0),0,IF($F195=Lists!$G$2,('Exp Database'!N195/'Exp with units conversion'!$H195)*'Exp with units conversion'!$G195,'Exp Database'!N195*'Exp with units conversion'!$G195))</f>
        <v>#REF!</v>
      </c>
      <c r="P195" s="229" t="e">
        <f>IF(OR('Exp Database'!O195=Lists!$G$2,'Exp Database'!O195=Lists!$G$3,'Exp Database'!O195=0),0,IF($F195=Lists!$G$2,('Exp Database'!O195/'Exp with units conversion'!$H195)*'Exp with units conversion'!$G195,'Exp Database'!O195*'Exp with units conversion'!$G195))</f>
        <v>#REF!</v>
      </c>
      <c r="Q195" s="229" t="e">
        <f>IF(OR('Exp Database'!P195=Lists!$G$2,'Exp Database'!P195=Lists!$G$3,'Exp Database'!P195=0),0,IF($F195=Lists!$G$2,('Exp Database'!P195/'Exp with units conversion'!$H195)*'Exp with units conversion'!$G195,'Exp Database'!P195*'Exp with units conversion'!$G195))</f>
        <v>#REF!</v>
      </c>
      <c r="R195" s="229" t="e">
        <f>IF(OR('Exp Database'!Q195=Lists!$G$2,'Exp Database'!Q195=Lists!$G$3,'Exp Database'!Q195=0),0,IF($F195=Lists!$G$2,('Exp Database'!Q195/'Exp with units conversion'!$H195)*'Exp with units conversion'!$G195,'Exp Database'!Q195*'Exp with units conversion'!$G195))</f>
        <v>#REF!</v>
      </c>
      <c r="S195" s="229" t="e">
        <f>IF(OR('Exp Database'!R195=Lists!$G$2,'Exp Database'!R195=Lists!$G$3,'Exp Database'!R195=0),0,IF($F195=Lists!$G$2,('Exp Database'!R195/'Exp with units conversion'!$H195)*'Exp with units conversion'!$G195,'Exp Database'!R195*'Exp with units conversion'!$G195))</f>
        <v>#REF!</v>
      </c>
      <c r="T195" s="229" t="e">
        <f>IF(OR('Exp Database'!S195=Lists!$G$2,'Exp Database'!S195=Lists!$G$3,'Exp Database'!S195=0),0,IF($F195=Lists!$G$2,('Exp Database'!S195/'Exp with units conversion'!$H195)*'Exp with units conversion'!$G195,'Exp Database'!S195*'Exp with units conversion'!$G195))</f>
        <v>#REF!</v>
      </c>
      <c r="U195" s="229" t="e">
        <f>IF(OR('Exp Database'!T195=Lists!$G$2,'Exp Database'!T195=Lists!$G$3,'Exp Database'!T195=0),0,IF($F195=Lists!$G$2,('Exp Database'!T195/'Exp with units conversion'!$H195)*'Exp with units conversion'!$G195,'Exp Database'!T195*'Exp with units conversion'!$G195))</f>
        <v>#REF!</v>
      </c>
      <c r="V195" s="229" t="e">
        <f>IF(OR('Exp Database'!U195=Lists!$G$2,'Exp Database'!U195=Lists!$G$3,'Exp Database'!U195=0),0,IF($F195=Lists!$G$2,('Exp Database'!U195/'Exp with units conversion'!$H195)*'Exp with units conversion'!$G195,'Exp Database'!U195*'Exp with units conversion'!$G195))</f>
        <v>#REF!</v>
      </c>
      <c r="W195" s="229" t="e">
        <f>IF(OR('Exp Database'!V195=Lists!$G$2,'Exp Database'!V195=Lists!$G$3,'Exp Database'!V195=0),0,IF($F195=Lists!$G$2,('Exp Database'!V195/'Exp with units conversion'!$H195)*'Exp with units conversion'!$G195,'Exp Database'!V195*'Exp with units conversion'!$G195))</f>
        <v>#REF!</v>
      </c>
      <c r="X195" s="229" t="e">
        <f>IF(OR('Exp Database'!W195=Lists!$G$2,'Exp Database'!W195=Lists!$G$3,'Exp Database'!W195=0),0,IF($F195=Lists!$G$2,('Exp Database'!W195/'Exp with units conversion'!$H195)*'Exp with units conversion'!$G195,'Exp Database'!W195*'Exp with units conversion'!$G195))</f>
        <v>#REF!</v>
      </c>
      <c r="Y195" s="229" t="e">
        <f>IF(OR('Exp Database'!X195=Lists!$G$2,'Exp Database'!X195=Lists!$G$3,'Exp Database'!X195=0),0,IF($F195=Lists!$G$2,('Exp Database'!X195/'Exp with units conversion'!$H195)*'Exp with units conversion'!$G195,'Exp Database'!X195*'Exp with units conversion'!$G195))</f>
        <v>#REF!</v>
      </c>
      <c r="Z195" s="229" t="e">
        <f>IF(OR('Exp Database'!Y195=Lists!$G$2,'Exp Database'!Y195=Lists!$G$3,'Exp Database'!Y195=0),0,IF($F195=Lists!$G$2,('Exp Database'!Y195/'Exp with units conversion'!$H195)*'Exp with units conversion'!$G195,'Exp Database'!Y195*'Exp with units conversion'!$G195))</f>
        <v>#REF!</v>
      </c>
      <c r="AA195" s="229" t="e">
        <f>IF(OR('Exp Database'!Z195=Lists!$G$2,'Exp Database'!Z195=Lists!$G$3,'Exp Database'!Z195=0),0,IF($F195=Lists!$G$2,('Exp Database'!Z195/'Exp with units conversion'!$H195)*'Exp with units conversion'!$G195,'Exp Database'!Z195*'Exp with units conversion'!$G195))</f>
        <v>#REF!</v>
      </c>
      <c r="AB195" s="229" t="e">
        <f>IF(OR('Exp Database'!AA195=Lists!$G$2,'Exp Database'!AA195=Lists!$G$3,'Exp Database'!AA195=0),0,IF($F195=Lists!$G$2,('Exp Database'!AA195/'Exp with units conversion'!$H195)*'Exp with units conversion'!$G195,'Exp Database'!AA195*'Exp with units conversion'!$G195))</f>
        <v>#REF!</v>
      </c>
      <c r="AC195" s="229" t="e">
        <f>IF(OR('Exp Database'!AB195=Lists!$G$2,'Exp Database'!AB195=Lists!$G$3,'Exp Database'!AB195=0),0,IF($F195=Lists!$G$2,('Exp Database'!AB195/'Exp with units conversion'!$H195)*'Exp with units conversion'!$G195,'Exp Database'!AB195*'Exp with units conversion'!$G195))</f>
        <v>#REF!</v>
      </c>
      <c r="AD195" s="229" t="e">
        <f>IF(OR('Exp Database'!AC195=Lists!$G$2,'Exp Database'!AC195=Lists!$G$3,'Exp Database'!AC195=0),0,IF($F195=Lists!$G$2,('Exp Database'!AC195/'Exp with units conversion'!$H195)*'Exp with units conversion'!$G195,'Exp Database'!AC195*'Exp with units conversion'!$G195))</f>
        <v>#REF!</v>
      </c>
      <c r="AE195" s="229" t="e">
        <f>IF(OR('Exp Database'!AD195=Lists!$G$2,'Exp Database'!AD195=Lists!$G$3,'Exp Database'!AD195=0),0,IF($F195=Lists!$G$2,('Exp Database'!AD195/'Exp with units conversion'!$H195)*'Exp with units conversion'!$G195,'Exp Database'!AD195*'Exp with units conversion'!$G195))</f>
        <v>#REF!</v>
      </c>
      <c r="AG195" t="e">
        <f t="shared" si="11"/>
        <v>#REF!</v>
      </c>
      <c r="AH195" s="229" t="e">
        <f t="shared" si="12"/>
        <v>#REF!</v>
      </c>
      <c r="AI195" s="229" t="e">
        <f t="shared" si="13"/>
        <v>#REF!</v>
      </c>
      <c r="AJ195" s="229" t="e">
        <f t="shared" si="14"/>
        <v>#REF!</v>
      </c>
    </row>
    <row r="196" spans="2:36" ht="30.75" thickBot="1" x14ac:dyDescent="0.3">
      <c r="B196" t="e">
        <f t="shared" si="10"/>
        <v>#REF!</v>
      </c>
      <c r="C196" s="169" t="e">
        <f>'Exp Database'!C196</f>
        <v>#REF!</v>
      </c>
      <c r="D196" s="169">
        <f>'Exp Database'!D196</f>
        <v>2016</v>
      </c>
      <c r="E196" s="169" t="e">
        <f>'Exp Database'!E196</f>
        <v>#REF!</v>
      </c>
      <c r="F196" s="169" t="e">
        <f>'Exp Database'!F196</f>
        <v>#REF!</v>
      </c>
      <c r="G196" s="169" t="e">
        <f>IF('Exp Database'!G196="Units ( x 1)",1,IF('Exp Database'!G196="Thousands (x 1,000)",1000,IF('Exp Database'!G196="Millions (x 1,000,000)",1000000,)))</f>
        <v>#REF!</v>
      </c>
      <c r="H196" s="170" t="e">
        <f>IF('Exp Database'!H196&gt;0,'Exp Database'!H196,'Exp Database'!J196)</f>
        <v>#REF!</v>
      </c>
      <c r="I196" s="170" t="e">
        <f>'Exp Database'!H196</f>
        <v>#REF!</v>
      </c>
      <c r="J196" s="169" t="e">
        <f>'Exp Database'!I196</f>
        <v>#REF!</v>
      </c>
      <c r="K196" s="170">
        <f>'Exp Database'!J196</f>
        <v>0</v>
      </c>
      <c r="L196" s="267" t="str">
        <f>'Exp Database'!K196</f>
        <v>Injecting equipment</v>
      </c>
      <c r="M196" s="229" t="str">
        <f>'Exp Database'!L196</f>
        <v>3.7.1.1</v>
      </c>
      <c r="N196" s="229" t="e">
        <f>IF(OR('Exp Database'!M196=Lists!$G$2,'Exp Database'!M196=Lists!$G$3,'Exp Database'!M196=0),0,IF($F196=Lists!$G$2,('Exp Database'!M196/'Exp with units conversion'!$H196)*'Exp with units conversion'!$G196,'Exp Database'!M196*'Exp with units conversion'!$G196))</f>
        <v>#REF!</v>
      </c>
      <c r="O196" s="229" t="e">
        <f>IF(OR('Exp Database'!N196=Lists!$G$2,'Exp Database'!N196=Lists!$G$3,'Exp Database'!N196=0),0,IF($F196=Lists!$G$2,('Exp Database'!N196/'Exp with units conversion'!$H196)*'Exp with units conversion'!$G196,'Exp Database'!N196*'Exp with units conversion'!$G196))</f>
        <v>#REF!</v>
      </c>
      <c r="P196" s="229" t="e">
        <f>IF(OR('Exp Database'!O196=Lists!$G$2,'Exp Database'!O196=Lists!$G$3,'Exp Database'!O196=0),0,IF($F196=Lists!$G$2,('Exp Database'!O196/'Exp with units conversion'!$H196)*'Exp with units conversion'!$G196,'Exp Database'!O196*'Exp with units conversion'!$G196))</f>
        <v>#REF!</v>
      </c>
      <c r="Q196" s="229" t="e">
        <f>IF(OR('Exp Database'!P196=Lists!$G$2,'Exp Database'!P196=Lists!$G$3,'Exp Database'!P196=0),0,IF($F196=Lists!$G$2,('Exp Database'!P196/'Exp with units conversion'!$H196)*'Exp with units conversion'!$G196,'Exp Database'!P196*'Exp with units conversion'!$G196))</f>
        <v>#REF!</v>
      </c>
      <c r="R196" s="229" t="e">
        <f>IF(OR('Exp Database'!Q196=Lists!$G$2,'Exp Database'!Q196=Lists!$G$3,'Exp Database'!Q196=0),0,IF($F196=Lists!$G$2,('Exp Database'!Q196/'Exp with units conversion'!$H196)*'Exp with units conversion'!$G196,'Exp Database'!Q196*'Exp with units conversion'!$G196))</f>
        <v>#REF!</v>
      </c>
      <c r="S196" s="229" t="e">
        <f>IF(OR('Exp Database'!R196=Lists!$G$2,'Exp Database'!R196=Lists!$G$3,'Exp Database'!R196=0),0,IF($F196=Lists!$G$2,('Exp Database'!R196/'Exp with units conversion'!$H196)*'Exp with units conversion'!$G196,'Exp Database'!R196*'Exp with units conversion'!$G196))</f>
        <v>#REF!</v>
      </c>
      <c r="T196" s="229" t="e">
        <f>IF(OR('Exp Database'!S196=Lists!$G$2,'Exp Database'!S196=Lists!$G$3,'Exp Database'!S196=0),0,IF($F196=Lists!$G$2,('Exp Database'!S196/'Exp with units conversion'!$H196)*'Exp with units conversion'!$G196,'Exp Database'!S196*'Exp with units conversion'!$G196))</f>
        <v>#REF!</v>
      </c>
      <c r="U196" s="229" t="e">
        <f>IF(OR('Exp Database'!T196=Lists!$G$2,'Exp Database'!T196=Lists!$G$3,'Exp Database'!T196=0),0,IF($F196=Lists!$G$2,('Exp Database'!T196/'Exp with units conversion'!$H196)*'Exp with units conversion'!$G196,'Exp Database'!T196*'Exp with units conversion'!$G196))</f>
        <v>#REF!</v>
      </c>
      <c r="V196" s="229" t="e">
        <f>IF(OR('Exp Database'!U196=Lists!$G$2,'Exp Database'!U196=Lists!$G$3,'Exp Database'!U196=0),0,IF($F196=Lists!$G$2,('Exp Database'!U196/'Exp with units conversion'!$H196)*'Exp with units conversion'!$G196,'Exp Database'!U196*'Exp with units conversion'!$G196))</f>
        <v>#REF!</v>
      </c>
      <c r="W196" s="229" t="e">
        <f>IF(OR('Exp Database'!V196=Lists!$G$2,'Exp Database'!V196=Lists!$G$3,'Exp Database'!V196=0),0,IF($F196=Lists!$G$2,('Exp Database'!V196/'Exp with units conversion'!$H196)*'Exp with units conversion'!$G196,'Exp Database'!V196*'Exp with units conversion'!$G196))</f>
        <v>#REF!</v>
      </c>
      <c r="X196" s="229" t="e">
        <f>IF(OR('Exp Database'!W196=Lists!$G$2,'Exp Database'!W196=Lists!$G$3,'Exp Database'!W196=0),0,IF($F196=Lists!$G$2,('Exp Database'!W196/'Exp with units conversion'!$H196)*'Exp with units conversion'!$G196,'Exp Database'!W196*'Exp with units conversion'!$G196))</f>
        <v>#REF!</v>
      </c>
      <c r="Y196" s="229" t="e">
        <f>IF(OR('Exp Database'!X196=Lists!$G$2,'Exp Database'!X196=Lists!$G$3,'Exp Database'!X196=0),0,IF($F196=Lists!$G$2,('Exp Database'!X196/'Exp with units conversion'!$H196)*'Exp with units conversion'!$G196,'Exp Database'!X196*'Exp with units conversion'!$G196))</f>
        <v>#REF!</v>
      </c>
      <c r="Z196" s="229" t="e">
        <f>IF(OR('Exp Database'!Y196=Lists!$G$2,'Exp Database'!Y196=Lists!$G$3,'Exp Database'!Y196=0),0,IF($F196=Lists!$G$2,('Exp Database'!Y196/'Exp with units conversion'!$H196)*'Exp with units conversion'!$G196,'Exp Database'!Y196*'Exp with units conversion'!$G196))</f>
        <v>#REF!</v>
      </c>
      <c r="AA196" s="229" t="e">
        <f>IF(OR('Exp Database'!Z196=Lists!$G$2,'Exp Database'!Z196=Lists!$G$3,'Exp Database'!Z196=0),0,IF($F196=Lists!$G$2,('Exp Database'!Z196/'Exp with units conversion'!$H196)*'Exp with units conversion'!$G196,'Exp Database'!Z196*'Exp with units conversion'!$G196))</f>
        <v>#REF!</v>
      </c>
      <c r="AB196" s="229" t="e">
        <f>IF(OR('Exp Database'!AA196=Lists!$G$2,'Exp Database'!AA196=Lists!$G$3,'Exp Database'!AA196=0),0,IF($F196=Lists!$G$2,('Exp Database'!AA196/'Exp with units conversion'!$H196)*'Exp with units conversion'!$G196,'Exp Database'!AA196*'Exp with units conversion'!$G196))</f>
        <v>#REF!</v>
      </c>
      <c r="AC196" s="229" t="e">
        <f>IF(OR('Exp Database'!AB196=Lists!$G$2,'Exp Database'!AB196=Lists!$G$3,'Exp Database'!AB196=0),0,IF($F196=Lists!$G$2,('Exp Database'!AB196/'Exp with units conversion'!$H196)*'Exp with units conversion'!$G196,'Exp Database'!AB196*'Exp with units conversion'!$G196))</f>
        <v>#REF!</v>
      </c>
      <c r="AD196" s="229" t="e">
        <f>IF(OR('Exp Database'!AC196=Lists!$G$2,'Exp Database'!AC196=Lists!$G$3,'Exp Database'!AC196=0),0,IF($F196=Lists!$G$2,('Exp Database'!AC196/'Exp with units conversion'!$H196)*'Exp with units conversion'!$G196,'Exp Database'!AC196*'Exp with units conversion'!$G196))</f>
        <v>#REF!</v>
      </c>
      <c r="AE196" s="229" t="e">
        <f>IF(OR('Exp Database'!AD196=Lists!$G$2,'Exp Database'!AD196=Lists!$G$3,'Exp Database'!AD196=0),0,IF($F196=Lists!$G$2,('Exp Database'!AD196/'Exp with units conversion'!$H196)*'Exp with units conversion'!$G196,'Exp Database'!AD196*'Exp with units conversion'!$G196))</f>
        <v>#REF!</v>
      </c>
      <c r="AG196" t="e">
        <f t="shared" si="11"/>
        <v>#REF!</v>
      </c>
      <c r="AH196" s="229" t="e">
        <f t="shared" si="12"/>
        <v>#REF!</v>
      </c>
      <c r="AI196" s="229" t="e">
        <f t="shared" si="13"/>
        <v>#REF!</v>
      </c>
      <c r="AJ196" s="229" t="e">
        <f t="shared" si="14"/>
        <v>#REF!</v>
      </c>
    </row>
    <row r="197" spans="2:36" ht="30.75" thickBot="1" x14ac:dyDescent="0.3">
      <c r="B197" t="e">
        <f t="shared" si="10"/>
        <v>#REF!</v>
      </c>
      <c r="C197" s="169" t="e">
        <f>'Exp Database'!C197</f>
        <v>#REF!</v>
      </c>
      <c r="D197" s="169">
        <f>'Exp Database'!D197</f>
        <v>2016</v>
      </c>
      <c r="E197" s="169" t="e">
        <f>'Exp Database'!E197</f>
        <v>#REF!</v>
      </c>
      <c r="F197" s="169" t="e">
        <f>'Exp Database'!F197</f>
        <v>#REF!</v>
      </c>
      <c r="G197" s="169" t="e">
        <f>IF('Exp Database'!G197="Units ( x 1)",1,IF('Exp Database'!G197="Thousands (x 1,000)",1000,IF('Exp Database'!G197="Millions (x 1,000,000)",1000000,)))</f>
        <v>#REF!</v>
      </c>
      <c r="H197" s="170" t="e">
        <f>IF('Exp Database'!H197&gt;0,'Exp Database'!H197,'Exp Database'!J197)</f>
        <v>#REF!</v>
      </c>
      <c r="I197" s="170" t="e">
        <f>'Exp Database'!H197</f>
        <v>#REF!</v>
      </c>
      <c r="J197" s="169" t="e">
        <f>'Exp Database'!I197</f>
        <v>#REF!</v>
      </c>
      <c r="K197" s="170">
        <f>'Exp Database'!J197</f>
        <v>0</v>
      </c>
      <c r="L197" s="267" t="str">
        <f>'Exp Database'!K197</f>
        <v>HIV tests (commodities)</v>
      </c>
      <c r="M197" s="229" t="str">
        <f>'Exp Database'!L197</f>
        <v>3.7.1.2</v>
      </c>
      <c r="N197" s="229" t="e">
        <f>IF(OR('Exp Database'!M197=Lists!$G$2,'Exp Database'!M197=Lists!$G$3,'Exp Database'!M197=0),0,IF($F197=Lists!$G$2,('Exp Database'!M197/'Exp with units conversion'!$H197)*'Exp with units conversion'!$G197,'Exp Database'!M197*'Exp with units conversion'!$G197))</f>
        <v>#REF!</v>
      </c>
      <c r="O197" s="229" t="e">
        <f>IF(OR('Exp Database'!N197=Lists!$G$2,'Exp Database'!N197=Lists!$G$3,'Exp Database'!N197=0),0,IF($F197=Lists!$G$2,('Exp Database'!N197/'Exp with units conversion'!$H197)*'Exp with units conversion'!$G197,'Exp Database'!N197*'Exp with units conversion'!$G197))</f>
        <v>#REF!</v>
      </c>
      <c r="P197" s="229" t="e">
        <f>IF(OR('Exp Database'!O197=Lists!$G$2,'Exp Database'!O197=Lists!$G$3,'Exp Database'!O197=0),0,IF($F197=Lists!$G$2,('Exp Database'!O197/'Exp with units conversion'!$H197)*'Exp with units conversion'!$G197,'Exp Database'!O197*'Exp with units conversion'!$G197))</f>
        <v>#REF!</v>
      </c>
      <c r="Q197" s="229" t="e">
        <f>IF(OR('Exp Database'!P197=Lists!$G$2,'Exp Database'!P197=Lists!$G$3,'Exp Database'!P197=0),0,IF($F197=Lists!$G$2,('Exp Database'!P197/'Exp with units conversion'!$H197)*'Exp with units conversion'!$G197,'Exp Database'!P197*'Exp with units conversion'!$G197))</f>
        <v>#REF!</v>
      </c>
      <c r="R197" s="229" t="e">
        <f>IF(OR('Exp Database'!Q197=Lists!$G$2,'Exp Database'!Q197=Lists!$G$3,'Exp Database'!Q197=0),0,IF($F197=Lists!$G$2,('Exp Database'!Q197/'Exp with units conversion'!$H197)*'Exp with units conversion'!$G197,'Exp Database'!Q197*'Exp with units conversion'!$G197))</f>
        <v>#REF!</v>
      </c>
      <c r="S197" s="229" t="e">
        <f>IF(OR('Exp Database'!R197=Lists!$G$2,'Exp Database'!R197=Lists!$G$3,'Exp Database'!R197=0),0,IF($F197=Lists!$G$2,('Exp Database'!R197/'Exp with units conversion'!$H197)*'Exp with units conversion'!$G197,'Exp Database'!R197*'Exp with units conversion'!$G197))</f>
        <v>#REF!</v>
      </c>
      <c r="T197" s="229" t="e">
        <f>IF(OR('Exp Database'!S197=Lists!$G$2,'Exp Database'!S197=Lists!$G$3,'Exp Database'!S197=0),0,IF($F197=Lists!$G$2,('Exp Database'!S197/'Exp with units conversion'!$H197)*'Exp with units conversion'!$G197,'Exp Database'!S197*'Exp with units conversion'!$G197))</f>
        <v>#REF!</v>
      </c>
      <c r="U197" s="229" t="e">
        <f>IF(OR('Exp Database'!T197=Lists!$G$2,'Exp Database'!T197=Lists!$G$3,'Exp Database'!T197=0),0,IF($F197=Lists!$G$2,('Exp Database'!T197/'Exp with units conversion'!$H197)*'Exp with units conversion'!$G197,'Exp Database'!T197*'Exp with units conversion'!$G197))</f>
        <v>#REF!</v>
      </c>
      <c r="V197" s="229" t="e">
        <f>IF(OR('Exp Database'!U197=Lists!$G$2,'Exp Database'!U197=Lists!$G$3,'Exp Database'!U197=0),0,IF($F197=Lists!$G$2,('Exp Database'!U197/'Exp with units conversion'!$H197)*'Exp with units conversion'!$G197,'Exp Database'!U197*'Exp with units conversion'!$G197))</f>
        <v>#REF!</v>
      </c>
      <c r="W197" s="229" t="e">
        <f>IF(OR('Exp Database'!V197=Lists!$G$2,'Exp Database'!V197=Lists!$G$3,'Exp Database'!V197=0),0,IF($F197=Lists!$G$2,('Exp Database'!V197/'Exp with units conversion'!$H197)*'Exp with units conversion'!$G197,'Exp Database'!V197*'Exp with units conversion'!$G197))</f>
        <v>#REF!</v>
      </c>
      <c r="X197" s="229" t="e">
        <f>IF(OR('Exp Database'!W197=Lists!$G$2,'Exp Database'!W197=Lists!$G$3,'Exp Database'!W197=0),0,IF($F197=Lists!$G$2,('Exp Database'!W197/'Exp with units conversion'!$H197)*'Exp with units conversion'!$G197,'Exp Database'!W197*'Exp with units conversion'!$G197))</f>
        <v>#REF!</v>
      </c>
      <c r="Y197" s="229" t="e">
        <f>IF(OR('Exp Database'!X197=Lists!$G$2,'Exp Database'!X197=Lists!$G$3,'Exp Database'!X197=0),0,IF($F197=Lists!$G$2,('Exp Database'!X197/'Exp with units conversion'!$H197)*'Exp with units conversion'!$G197,'Exp Database'!X197*'Exp with units conversion'!$G197))</f>
        <v>#REF!</v>
      </c>
      <c r="Z197" s="229" t="e">
        <f>IF(OR('Exp Database'!Y197=Lists!$G$2,'Exp Database'!Y197=Lists!$G$3,'Exp Database'!Y197=0),0,IF($F197=Lists!$G$2,('Exp Database'!Y197/'Exp with units conversion'!$H197)*'Exp with units conversion'!$G197,'Exp Database'!Y197*'Exp with units conversion'!$G197))</f>
        <v>#REF!</v>
      </c>
      <c r="AA197" s="229" t="e">
        <f>IF(OR('Exp Database'!Z197=Lists!$G$2,'Exp Database'!Z197=Lists!$G$3,'Exp Database'!Z197=0),0,IF($F197=Lists!$G$2,('Exp Database'!Z197/'Exp with units conversion'!$H197)*'Exp with units conversion'!$G197,'Exp Database'!Z197*'Exp with units conversion'!$G197))</f>
        <v>#REF!</v>
      </c>
      <c r="AB197" s="229" t="e">
        <f>IF(OR('Exp Database'!AA197=Lists!$G$2,'Exp Database'!AA197=Lists!$G$3,'Exp Database'!AA197=0),0,IF($F197=Lists!$G$2,('Exp Database'!AA197/'Exp with units conversion'!$H197)*'Exp with units conversion'!$G197,'Exp Database'!AA197*'Exp with units conversion'!$G197))</f>
        <v>#REF!</v>
      </c>
      <c r="AC197" s="229" t="e">
        <f>IF(OR('Exp Database'!AB197=Lists!$G$2,'Exp Database'!AB197=Lists!$G$3,'Exp Database'!AB197=0),0,IF($F197=Lists!$G$2,('Exp Database'!AB197/'Exp with units conversion'!$H197)*'Exp with units conversion'!$G197,'Exp Database'!AB197*'Exp with units conversion'!$G197))</f>
        <v>#REF!</v>
      </c>
      <c r="AD197" s="229" t="e">
        <f>IF(OR('Exp Database'!AC197=Lists!$G$2,'Exp Database'!AC197=Lists!$G$3,'Exp Database'!AC197=0),0,IF($F197=Lists!$G$2,('Exp Database'!AC197/'Exp with units conversion'!$H197)*'Exp with units conversion'!$G197,'Exp Database'!AC197*'Exp with units conversion'!$G197))</f>
        <v>#REF!</v>
      </c>
      <c r="AE197" s="229" t="e">
        <f>IF(OR('Exp Database'!AD197=Lists!$G$2,'Exp Database'!AD197=Lists!$G$3,'Exp Database'!AD197=0),0,IF($F197=Lists!$G$2,('Exp Database'!AD197/'Exp with units conversion'!$H197)*'Exp with units conversion'!$G197,'Exp Database'!AD197*'Exp with units conversion'!$G197))</f>
        <v>#REF!</v>
      </c>
      <c r="AG197" t="e">
        <f t="shared" si="11"/>
        <v>#REF!</v>
      </c>
      <c r="AH197" s="229" t="e">
        <f t="shared" si="12"/>
        <v>#REF!</v>
      </c>
      <c r="AI197" s="229" t="e">
        <f t="shared" si="13"/>
        <v>#REF!</v>
      </c>
      <c r="AJ197" s="229" t="e">
        <f t="shared" si="14"/>
        <v>#REF!</v>
      </c>
    </row>
    <row r="198" spans="2:36" ht="45.75" thickBot="1" x14ac:dyDescent="0.3">
      <c r="B198" t="e">
        <f t="shared" si="10"/>
        <v>#REF!</v>
      </c>
      <c r="C198" s="169" t="e">
        <f>'Exp Database'!C198</f>
        <v>#REF!</v>
      </c>
      <c r="D198" s="169">
        <f>'Exp Database'!D198</f>
        <v>2016</v>
      </c>
      <c r="E198" s="169" t="e">
        <f>'Exp Database'!E198</f>
        <v>#REF!</v>
      </c>
      <c r="F198" s="169" t="e">
        <f>'Exp Database'!F198</f>
        <v>#REF!</v>
      </c>
      <c r="G198" s="169" t="e">
        <f>IF('Exp Database'!G198="Units ( x 1)",1,IF('Exp Database'!G198="Thousands (x 1,000)",1000,IF('Exp Database'!G198="Millions (x 1,000,000)",1000000,)))</f>
        <v>#REF!</v>
      </c>
      <c r="H198" s="170" t="e">
        <f>IF('Exp Database'!H198&gt;0,'Exp Database'!H198,'Exp Database'!J198)</f>
        <v>#REF!</v>
      </c>
      <c r="I198" s="170" t="e">
        <f>'Exp Database'!H198</f>
        <v>#REF!</v>
      </c>
      <c r="J198" s="169" t="e">
        <f>'Exp Database'!I198</f>
        <v>#REF!</v>
      </c>
      <c r="K198" s="170">
        <f>'Exp Database'!J198</f>
        <v>0</v>
      </c>
      <c r="L198" s="267" t="str">
        <f>'Exp Database'!K198</f>
        <v>Condoms, lubricants, and other commodities</v>
      </c>
      <c r="M198" s="229" t="str">
        <f>'Exp Database'!L198</f>
        <v>3.7.1.3</v>
      </c>
      <c r="N198" s="229" t="e">
        <f>IF(OR('Exp Database'!M198=Lists!$G$2,'Exp Database'!M198=Lists!$G$3,'Exp Database'!M198=0),0,IF($F198=Lists!$G$2,('Exp Database'!M198/'Exp with units conversion'!$H198)*'Exp with units conversion'!$G198,'Exp Database'!M198*'Exp with units conversion'!$G198))</f>
        <v>#REF!</v>
      </c>
      <c r="O198" s="229" t="e">
        <f>IF(OR('Exp Database'!N198=Lists!$G$2,'Exp Database'!N198=Lists!$G$3,'Exp Database'!N198=0),0,IF($F198=Lists!$G$2,('Exp Database'!N198/'Exp with units conversion'!$H198)*'Exp with units conversion'!$G198,'Exp Database'!N198*'Exp with units conversion'!$G198))</f>
        <v>#REF!</v>
      </c>
      <c r="P198" s="229" t="e">
        <f>IF(OR('Exp Database'!O198=Lists!$G$2,'Exp Database'!O198=Lists!$G$3,'Exp Database'!O198=0),0,IF($F198=Lists!$G$2,('Exp Database'!O198/'Exp with units conversion'!$H198)*'Exp with units conversion'!$G198,'Exp Database'!O198*'Exp with units conversion'!$G198))</f>
        <v>#REF!</v>
      </c>
      <c r="Q198" s="229" t="e">
        <f>IF(OR('Exp Database'!P198=Lists!$G$2,'Exp Database'!P198=Lists!$G$3,'Exp Database'!P198=0),0,IF($F198=Lists!$G$2,('Exp Database'!P198/'Exp with units conversion'!$H198)*'Exp with units conversion'!$G198,'Exp Database'!P198*'Exp with units conversion'!$G198))</f>
        <v>#REF!</v>
      </c>
      <c r="R198" s="229" t="e">
        <f>IF(OR('Exp Database'!Q198=Lists!$G$2,'Exp Database'!Q198=Lists!$G$3,'Exp Database'!Q198=0),0,IF($F198=Lists!$G$2,('Exp Database'!Q198/'Exp with units conversion'!$H198)*'Exp with units conversion'!$G198,'Exp Database'!Q198*'Exp with units conversion'!$G198))</f>
        <v>#REF!</v>
      </c>
      <c r="S198" s="229" t="e">
        <f>IF(OR('Exp Database'!R198=Lists!$G$2,'Exp Database'!R198=Lists!$G$3,'Exp Database'!R198=0),0,IF($F198=Lists!$G$2,('Exp Database'!R198/'Exp with units conversion'!$H198)*'Exp with units conversion'!$G198,'Exp Database'!R198*'Exp with units conversion'!$G198))</f>
        <v>#REF!</v>
      </c>
      <c r="T198" s="229" t="e">
        <f>IF(OR('Exp Database'!S198=Lists!$G$2,'Exp Database'!S198=Lists!$G$3,'Exp Database'!S198=0),0,IF($F198=Lists!$G$2,('Exp Database'!S198/'Exp with units conversion'!$H198)*'Exp with units conversion'!$G198,'Exp Database'!S198*'Exp with units conversion'!$G198))</f>
        <v>#REF!</v>
      </c>
      <c r="U198" s="229" t="e">
        <f>IF(OR('Exp Database'!T198=Lists!$G$2,'Exp Database'!T198=Lists!$G$3,'Exp Database'!T198=0),0,IF($F198=Lists!$G$2,('Exp Database'!T198/'Exp with units conversion'!$H198)*'Exp with units conversion'!$G198,'Exp Database'!T198*'Exp with units conversion'!$G198))</f>
        <v>#REF!</v>
      </c>
      <c r="V198" s="229" t="e">
        <f>IF(OR('Exp Database'!U198=Lists!$G$2,'Exp Database'!U198=Lists!$G$3,'Exp Database'!U198=0),0,IF($F198=Lists!$G$2,('Exp Database'!U198/'Exp with units conversion'!$H198)*'Exp with units conversion'!$G198,'Exp Database'!U198*'Exp with units conversion'!$G198))</f>
        <v>#REF!</v>
      </c>
      <c r="W198" s="229" t="e">
        <f>IF(OR('Exp Database'!V198=Lists!$G$2,'Exp Database'!V198=Lists!$G$3,'Exp Database'!V198=0),0,IF($F198=Lists!$G$2,('Exp Database'!V198/'Exp with units conversion'!$H198)*'Exp with units conversion'!$G198,'Exp Database'!V198*'Exp with units conversion'!$G198))</f>
        <v>#REF!</v>
      </c>
      <c r="X198" s="229" t="e">
        <f>IF(OR('Exp Database'!W198=Lists!$G$2,'Exp Database'!W198=Lists!$G$3,'Exp Database'!W198=0),0,IF($F198=Lists!$G$2,('Exp Database'!W198/'Exp with units conversion'!$H198)*'Exp with units conversion'!$G198,'Exp Database'!W198*'Exp with units conversion'!$G198))</f>
        <v>#REF!</v>
      </c>
      <c r="Y198" s="229" t="e">
        <f>IF(OR('Exp Database'!X198=Lists!$G$2,'Exp Database'!X198=Lists!$G$3,'Exp Database'!X198=0),0,IF($F198=Lists!$G$2,('Exp Database'!X198/'Exp with units conversion'!$H198)*'Exp with units conversion'!$G198,'Exp Database'!X198*'Exp with units conversion'!$G198))</f>
        <v>#REF!</v>
      </c>
      <c r="Z198" s="229" t="e">
        <f>IF(OR('Exp Database'!Y198=Lists!$G$2,'Exp Database'!Y198=Lists!$G$3,'Exp Database'!Y198=0),0,IF($F198=Lists!$G$2,('Exp Database'!Y198/'Exp with units conversion'!$H198)*'Exp with units conversion'!$G198,'Exp Database'!Y198*'Exp with units conversion'!$G198))</f>
        <v>#REF!</v>
      </c>
      <c r="AA198" s="229" t="e">
        <f>IF(OR('Exp Database'!Z198=Lists!$G$2,'Exp Database'!Z198=Lists!$G$3,'Exp Database'!Z198=0),0,IF($F198=Lists!$G$2,('Exp Database'!Z198/'Exp with units conversion'!$H198)*'Exp with units conversion'!$G198,'Exp Database'!Z198*'Exp with units conversion'!$G198))</f>
        <v>#REF!</v>
      </c>
      <c r="AB198" s="229" t="e">
        <f>IF(OR('Exp Database'!AA198=Lists!$G$2,'Exp Database'!AA198=Lists!$G$3,'Exp Database'!AA198=0),0,IF($F198=Lists!$G$2,('Exp Database'!AA198/'Exp with units conversion'!$H198)*'Exp with units conversion'!$G198,'Exp Database'!AA198*'Exp with units conversion'!$G198))</f>
        <v>#REF!</v>
      </c>
      <c r="AC198" s="229" t="e">
        <f>IF(OR('Exp Database'!AB198=Lists!$G$2,'Exp Database'!AB198=Lists!$G$3,'Exp Database'!AB198=0),0,IF($F198=Lists!$G$2,('Exp Database'!AB198/'Exp with units conversion'!$H198)*'Exp with units conversion'!$G198,'Exp Database'!AB198*'Exp with units conversion'!$G198))</f>
        <v>#REF!</v>
      </c>
      <c r="AD198" s="229" t="e">
        <f>IF(OR('Exp Database'!AC198=Lists!$G$2,'Exp Database'!AC198=Lists!$G$3,'Exp Database'!AC198=0),0,IF($F198=Lists!$G$2,('Exp Database'!AC198/'Exp with units conversion'!$H198)*'Exp with units conversion'!$G198,'Exp Database'!AC198*'Exp with units conversion'!$G198))</f>
        <v>#REF!</v>
      </c>
      <c r="AE198" s="229" t="e">
        <f>IF(OR('Exp Database'!AD198=Lists!$G$2,'Exp Database'!AD198=Lists!$G$3,'Exp Database'!AD198=0),0,IF($F198=Lists!$G$2,('Exp Database'!AD198/'Exp with units conversion'!$H198)*'Exp with units conversion'!$G198,'Exp Database'!AD198*'Exp with units conversion'!$G198))</f>
        <v>#REF!</v>
      </c>
      <c r="AG198" t="e">
        <f t="shared" si="11"/>
        <v>#REF!</v>
      </c>
      <c r="AH198" s="229" t="e">
        <f t="shared" si="12"/>
        <v>#REF!</v>
      </c>
      <c r="AI198" s="229" t="e">
        <f t="shared" si="13"/>
        <v>#REF!</v>
      </c>
      <c r="AJ198" s="229" t="e">
        <f t="shared" si="14"/>
        <v>#REF!</v>
      </c>
    </row>
    <row r="199" spans="2:36" ht="30.75" thickBot="1" x14ac:dyDescent="0.3">
      <c r="B199" t="e">
        <f t="shared" ref="B199:B262" si="15">C199&amp;D199</f>
        <v>#REF!</v>
      </c>
      <c r="C199" s="169" t="e">
        <f>'Exp Database'!C199</f>
        <v>#REF!</v>
      </c>
      <c r="D199" s="169">
        <f>'Exp Database'!D199</f>
        <v>2016</v>
      </c>
      <c r="E199" s="169" t="e">
        <f>'Exp Database'!E199</f>
        <v>#REF!</v>
      </c>
      <c r="F199" s="169" t="e">
        <f>'Exp Database'!F199</f>
        <v>#REF!</v>
      </c>
      <c r="G199" s="169" t="e">
        <f>IF('Exp Database'!G199="Units ( x 1)",1,IF('Exp Database'!G199="Thousands (x 1,000)",1000,IF('Exp Database'!G199="Millions (x 1,000,000)",1000000,)))</f>
        <v>#REF!</v>
      </c>
      <c r="H199" s="170" t="e">
        <f>IF('Exp Database'!H199&gt;0,'Exp Database'!H199,'Exp Database'!J199)</f>
        <v>#REF!</v>
      </c>
      <c r="I199" s="170" t="e">
        <f>'Exp Database'!H199</f>
        <v>#REF!</v>
      </c>
      <c r="J199" s="169" t="e">
        <f>'Exp Database'!I199</f>
        <v>#REF!</v>
      </c>
      <c r="K199" s="170">
        <f>'Exp Database'!J199</f>
        <v>0</v>
      </c>
      <c r="L199" s="267" t="str">
        <f>'Exp Database'!K199</f>
        <v>Other direct and indirect costs</v>
      </c>
      <c r="M199" s="229" t="str">
        <f>'Exp Database'!L199</f>
        <v>3.7.1.4</v>
      </c>
      <c r="N199" s="229" t="e">
        <f>IF(OR('Exp Database'!M199=Lists!$G$2,'Exp Database'!M199=Lists!$G$3,'Exp Database'!M199=0),0,IF($F199=Lists!$G$2,('Exp Database'!M199/'Exp with units conversion'!$H199)*'Exp with units conversion'!$G199,'Exp Database'!M199*'Exp with units conversion'!$G199))</f>
        <v>#REF!</v>
      </c>
      <c r="O199" s="229" t="e">
        <f>IF(OR('Exp Database'!N199=Lists!$G$2,'Exp Database'!N199=Lists!$G$3,'Exp Database'!N199=0),0,IF($F199=Lists!$G$2,('Exp Database'!N199/'Exp with units conversion'!$H199)*'Exp with units conversion'!$G199,'Exp Database'!N199*'Exp with units conversion'!$G199))</f>
        <v>#REF!</v>
      </c>
      <c r="P199" s="229" t="e">
        <f>IF(OR('Exp Database'!O199=Lists!$G$2,'Exp Database'!O199=Lists!$G$3,'Exp Database'!O199=0),0,IF($F199=Lists!$G$2,('Exp Database'!O199/'Exp with units conversion'!$H199)*'Exp with units conversion'!$G199,'Exp Database'!O199*'Exp with units conversion'!$G199))</f>
        <v>#REF!</v>
      </c>
      <c r="Q199" s="229" t="e">
        <f>IF(OR('Exp Database'!P199=Lists!$G$2,'Exp Database'!P199=Lists!$G$3,'Exp Database'!P199=0),0,IF($F199=Lists!$G$2,('Exp Database'!P199/'Exp with units conversion'!$H199)*'Exp with units conversion'!$G199,'Exp Database'!P199*'Exp with units conversion'!$G199))</f>
        <v>#REF!</v>
      </c>
      <c r="R199" s="229" t="e">
        <f>IF(OR('Exp Database'!Q199=Lists!$G$2,'Exp Database'!Q199=Lists!$G$3,'Exp Database'!Q199=0),0,IF($F199=Lists!$G$2,('Exp Database'!Q199/'Exp with units conversion'!$H199)*'Exp with units conversion'!$G199,'Exp Database'!Q199*'Exp with units conversion'!$G199))</f>
        <v>#REF!</v>
      </c>
      <c r="S199" s="229" t="e">
        <f>IF(OR('Exp Database'!R199=Lists!$G$2,'Exp Database'!R199=Lists!$G$3,'Exp Database'!R199=0),0,IF($F199=Lists!$G$2,('Exp Database'!R199/'Exp with units conversion'!$H199)*'Exp with units conversion'!$G199,'Exp Database'!R199*'Exp with units conversion'!$G199))</f>
        <v>#REF!</v>
      </c>
      <c r="T199" s="229" t="e">
        <f>IF(OR('Exp Database'!S199=Lists!$G$2,'Exp Database'!S199=Lists!$G$3,'Exp Database'!S199=0),0,IF($F199=Lists!$G$2,('Exp Database'!S199/'Exp with units conversion'!$H199)*'Exp with units conversion'!$G199,'Exp Database'!S199*'Exp with units conversion'!$G199))</f>
        <v>#REF!</v>
      </c>
      <c r="U199" s="229" t="e">
        <f>IF(OR('Exp Database'!T199=Lists!$G$2,'Exp Database'!T199=Lists!$G$3,'Exp Database'!T199=0),0,IF($F199=Lists!$G$2,('Exp Database'!T199/'Exp with units conversion'!$H199)*'Exp with units conversion'!$G199,'Exp Database'!T199*'Exp with units conversion'!$G199))</f>
        <v>#REF!</v>
      </c>
      <c r="V199" s="229" t="e">
        <f>IF(OR('Exp Database'!U199=Lists!$G$2,'Exp Database'!U199=Lists!$G$3,'Exp Database'!U199=0),0,IF($F199=Lists!$G$2,('Exp Database'!U199/'Exp with units conversion'!$H199)*'Exp with units conversion'!$G199,'Exp Database'!U199*'Exp with units conversion'!$G199))</f>
        <v>#REF!</v>
      </c>
      <c r="W199" s="229" t="e">
        <f>IF(OR('Exp Database'!V199=Lists!$G$2,'Exp Database'!V199=Lists!$G$3,'Exp Database'!V199=0),0,IF($F199=Lists!$G$2,('Exp Database'!V199/'Exp with units conversion'!$H199)*'Exp with units conversion'!$G199,'Exp Database'!V199*'Exp with units conversion'!$G199))</f>
        <v>#REF!</v>
      </c>
      <c r="X199" s="229" t="e">
        <f>IF(OR('Exp Database'!W199=Lists!$G$2,'Exp Database'!W199=Lists!$G$3,'Exp Database'!W199=0),0,IF($F199=Lists!$G$2,('Exp Database'!W199/'Exp with units conversion'!$H199)*'Exp with units conversion'!$G199,'Exp Database'!W199*'Exp with units conversion'!$G199))</f>
        <v>#REF!</v>
      </c>
      <c r="Y199" s="229" t="e">
        <f>IF(OR('Exp Database'!X199=Lists!$G$2,'Exp Database'!X199=Lists!$G$3,'Exp Database'!X199=0),0,IF($F199=Lists!$G$2,('Exp Database'!X199/'Exp with units conversion'!$H199)*'Exp with units conversion'!$G199,'Exp Database'!X199*'Exp with units conversion'!$G199))</f>
        <v>#REF!</v>
      </c>
      <c r="Z199" s="229" t="e">
        <f>IF(OR('Exp Database'!Y199=Lists!$G$2,'Exp Database'!Y199=Lists!$G$3,'Exp Database'!Y199=0),0,IF($F199=Lists!$G$2,('Exp Database'!Y199/'Exp with units conversion'!$H199)*'Exp with units conversion'!$G199,'Exp Database'!Y199*'Exp with units conversion'!$G199))</f>
        <v>#REF!</v>
      </c>
      <c r="AA199" s="229" t="e">
        <f>IF(OR('Exp Database'!Z199=Lists!$G$2,'Exp Database'!Z199=Lists!$G$3,'Exp Database'!Z199=0),0,IF($F199=Lists!$G$2,('Exp Database'!Z199/'Exp with units conversion'!$H199)*'Exp with units conversion'!$G199,'Exp Database'!Z199*'Exp with units conversion'!$G199))</f>
        <v>#REF!</v>
      </c>
      <c r="AB199" s="229" t="e">
        <f>IF(OR('Exp Database'!AA199=Lists!$G$2,'Exp Database'!AA199=Lists!$G$3,'Exp Database'!AA199=0),0,IF($F199=Lists!$G$2,('Exp Database'!AA199/'Exp with units conversion'!$H199)*'Exp with units conversion'!$G199,'Exp Database'!AA199*'Exp with units conversion'!$G199))</f>
        <v>#REF!</v>
      </c>
      <c r="AC199" s="229" t="e">
        <f>IF(OR('Exp Database'!AB199=Lists!$G$2,'Exp Database'!AB199=Lists!$G$3,'Exp Database'!AB199=0),0,IF($F199=Lists!$G$2,('Exp Database'!AB199/'Exp with units conversion'!$H199)*'Exp with units conversion'!$G199,'Exp Database'!AB199*'Exp with units conversion'!$G199))</f>
        <v>#REF!</v>
      </c>
      <c r="AD199" s="229" t="e">
        <f>IF(OR('Exp Database'!AC199=Lists!$G$2,'Exp Database'!AC199=Lists!$G$3,'Exp Database'!AC199=0),0,IF($F199=Lists!$G$2,('Exp Database'!AC199/'Exp with units conversion'!$H199)*'Exp with units conversion'!$G199,'Exp Database'!AC199*'Exp with units conversion'!$G199))</f>
        <v>#REF!</v>
      </c>
      <c r="AE199" s="229" t="e">
        <f>IF(OR('Exp Database'!AD199=Lists!$G$2,'Exp Database'!AD199=Lists!$G$3,'Exp Database'!AD199=0),0,IF($F199=Lists!$G$2,('Exp Database'!AD199/'Exp with units conversion'!$H199)*'Exp with units conversion'!$G199,'Exp Database'!AD199*'Exp with units conversion'!$G199))</f>
        <v>#REF!</v>
      </c>
      <c r="AG199" t="e">
        <f t="shared" ref="AG199:AG262" si="16">IF((R199+W199+AD199)=AE199,1,0)</f>
        <v>#REF!</v>
      </c>
      <c r="AH199" s="229" t="e">
        <f t="shared" ref="AH199:AH262" si="17">IF(R199=SUM(N199:Q199),1,0)</f>
        <v>#REF!</v>
      </c>
      <c r="AI199" s="229" t="e">
        <f t="shared" ref="AI199:AI262" si="18">IF(W199=SUM(S199:V199),1,0)</f>
        <v>#REF!</v>
      </c>
      <c r="AJ199" s="229" t="e">
        <f t="shared" ref="AJ199:AJ262" si="19">IF(AD199=SUM(X199:AC199),1,0)</f>
        <v>#REF!</v>
      </c>
    </row>
    <row r="200" spans="2:36" ht="30.75" thickBot="1" x14ac:dyDescent="0.3">
      <c r="B200" t="e">
        <f t="shared" si="15"/>
        <v>#REF!</v>
      </c>
      <c r="C200" s="169" t="e">
        <f>'Exp Database'!C200</f>
        <v>#REF!</v>
      </c>
      <c r="D200" s="169">
        <f>'Exp Database'!D200</f>
        <v>2016</v>
      </c>
      <c r="E200" s="169" t="e">
        <f>'Exp Database'!E200</f>
        <v>#REF!</v>
      </c>
      <c r="F200" s="169" t="e">
        <f>'Exp Database'!F200</f>
        <v>#REF!</v>
      </c>
      <c r="G200" s="169" t="e">
        <f>IF('Exp Database'!G200="Units ( x 1)",1,IF('Exp Database'!G200="Thousands (x 1,000)",1000,IF('Exp Database'!G200="Millions (x 1,000,000)",1000000,)))</f>
        <v>#REF!</v>
      </c>
      <c r="H200" s="170" t="e">
        <f>IF('Exp Database'!H200&gt;0,'Exp Database'!H200,'Exp Database'!J200)</f>
        <v>#REF!</v>
      </c>
      <c r="I200" s="170" t="e">
        <f>'Exp Database'!H200</f>
        <v>#REF!</v>
      </c>
      <c r="J200" s="169" t="e">
        <f>'Exp Database'!I200</f>
        <v>#REF!</v>
      </c>
      <c r="K200" s="170">
        <f>'Exp Database'!J200</f>
        <v>0</v>
      </c>
      <c r="L200" s="267" t="str">
        <f>'Exp Database'!K200</f>
        <v>Not disaggregated by type of cost</v>
      </c>
      <c r="M200" s="229" t="str">
        <f>'Exp Database'!L200</f>
        <v>3.7.1.5</v>
      </c>
      <c r="N200" s="229" t="e">
        <f>IF(OR('Exp Database'!M200=Lists!$G$2,'Exp Database'!M200=Lists!$G$3,'Exp Database'!M200=0),0,IF($F200=Lists!$G$2,('Exp Database'!M200/'Exp with units conversion'!$H200)*'Exp with units conversion'!$G200,'Exp Database'!M200*'Exp with units conversion'!$G200))</f>
        <v>#REF!</v>
      </c>
      <c r="O200" s="229" t="e">
        <f>IF(OR('Exp Database'!N200=Lists!$G$2,'Exp Database'!N200=Lists!$G$3,'Exp Database'!N200=0),0,IF($F200=Lists!$G$2,('Exp Database'!N200/'Exp with units conversion'!$H200)*'Exp with units conversion'!$G200,'Exp Database'!N200*'Exp with units conversion'!$G200))</f>
        <v>#REF!</v>
      </c>
      <c r="P200" s="229" t="e">
        <f>IF(OR('Exp Database'!O200=Lists!$G$2,'Exp Database'!O200=Lists!$G$3,'Exp Database'!O200=0),0,IF($F200=Lists!$G$2,('Exp Database'!O200/'Exp with units conversion'!$H200)*'Exp with units conversion'!$G200,'Exp Database'!O200*'Exp with units conversion'!$G200))</f>
        <v>#REF!</v>
      </c>
      <c r="Q200" s="229" t="e">
        <f>IF(OR('Exp Database'!P200=Lists!$G$2,'Exp Database'!P200=Lists!$G$3,'Exp Database'!P200=0),0,IF($F200=Lists!$G$2,('Exp Database'!P200/'Exp with units conversion'!$H200)*'Exp with units conversion'!$G200,'Exp Database'!P200*'Exp with units conversion'!$G200))</f>
        <v>#REF!</v>
      </c>
      <c r="R200" s="229" t="e">
        <f>IF(OR('Exp Database'!Q200=Lists!$G$2,'Exp Database'!Q200=Lists!$G$3,'Exp Database'!Q200=0),0,IF($F200=Lists!$G$2,('Exp Database'!Q200/'Exp with units conversion'!$H200)*'Exp with units conversion'!$G200,'Exp Database'!Q200*'Exp with units conversion'!$G200))</f>
        <v>#REF!</v>
      </c>
      <c r="S200" s="229" t="e">
        <f>IF(OR('Exp Database'!R200=Lists!$G$2,'Exp Database'!R200=Lists!$G$3,'Exp Database'!R200=0),0,IF($F200=Lists!$G$2,('Exp Database'!R200/'Exp with units conversion'!$H200)*'Exp with units conversion'!$G200,'Exp Database'!R200*'Exp with units conversion'!$G200))</f>
        <v>#REF!</v>
      </c>
      <c r="T200" s="229" t="e">
        <f>IF(OR('Exp Database'!S200=Lists!$G$2,'Exp Database'!S200=Lists!$G$3,'Exp Database'!S200=0),0,IF($F200=Lists!$G$2,('Exp Database'!S200/'Exp with units conversion'!$H200)*'Exp with units conversion'!$G200,'Exp Database'!S200*'Exp with units conversion'!$G200))</f>
        <v>#REF!</v>
      </c>
      <c r="U200" s="229" t="e">
        <f>IF(OR('Exp Database'!T200=Lists!$G$2,'Exp Database'!T200=Lists!$G$3,'Exp Database'!T200=0),0,IF($F200=Lists!$G$2,('Exp Database'!T200/'Exp with units conversion'!$H200)*'Exp with units conversion'!$G200,'Exp Database'!T200*'Exp with units conversion'!$G200))</f>
        <v>#REF!</v>
      </c>
      <c r="V200" s="229" t="e">
        <f>IF(OR('Exp Database'!U200=Lists!$G$2,'Exp Database'!U200=Lists!$G$3,'Exp Database'!U200=0),0,IF($F200=Lists!$G$2,('Exp Database'!U200/'Exp with units conversion'!$H200)*'Exp with units conversion'!$G200,'Exp Database'!U200*'Exp with units conversion'!$G200))</f>
        <v>#REF!</v>
      </c>
      <c r="W200" s="229" t="e">
        <f>IF(OR('Exp Database'!V200=Lists!$G$2,'Exp Database'!V200=Lists!$G$3,'Exp Database'!V200=0),0,IF($F200=Lists!$G$2,('Exp Database'!V200/'Exp with units conversion'!$H200)*'Exp with units conversion'!$G200,'Exp Database'!V200*'Exp with units conversion'!$G200))</f>
        <v>#REF!</v>
      </c>
      <c r="X200" s="229" t="e">
        <f>IF(OR('Exp Database'!W200=Lists!$G$2,'Exp Database'!W200=Lists!$G$3,'Exp Database'!W200=0),0,IF($F200=Lists!$G$2,('Exp Database'!W200/'Exp with units conversion'!$H200)*'Exp with units conversion'!$G200,'Exp Database'!W200*'Exp with units conversion'!$G200))</f>
        <v>#REF!</v>
      </c>
      <c r="Y200" s="229" t="e">
        <f>IF(OR('Exp Database'!X200=Lists!$G$2,'Exp Database'!X200=Lists!$G$3,'Exp Database'!X200=0),0,IF($F200=Lists!$G$2,('Exp Database'!X200/'Exp with units conversion'!$H200)*'Exp with units conversion'!$G200,'Exp Database'!X200*'Exp with units conversion'!$G200))</f>
        <v>#REF!</v>
      </c>
      <c r="Z200" s="229" t="e">
        <f>IF(OR('Exp Database'!Y200=Lists!$G$2,'Exp Database'!Y200=Lists!$G$3,'Exp Database'!Y200=0),0,IF($F200=Lists!$G$2,('Exp Database'!Y200/'Exp with units conversion'!$H200)*'Exp with units conversion'!$G200,'Exp Database'!Y200*'Exp with units conversion'!$G200))</f>
        <v>#REF!</v>
      </c>
      <c r="AA200" s="229" t="e">
        <f>IF(OR('Exp Database'!Z200=Lists!$G$2,'Exp Database'!Z200=Lists!$G$3,'Exp Database'!Z200=0),0,IF($F200=Lists!$G$2,('Exp Database'!Z200/'Exp with units conversion'!$H200)*'Exp with units conversion'!$G200,'Exp Database'!Z200*'Exp with units conversion'!$G200))</f>
        <v>#REF!</v>
      </c>
      <c r="AB200" s="229" t="e">
        <f>IF(OR('Exp Database'!AA200=Lists!$G$2,'Exp Database'!AA200=Lists!$G$3,'Exp Database'!AA200=0),0,IF($F200=Lists!$G$2,('Exp Database'!AA200/'Exp with units conversion'!$H200)*'Exp with units conversion'!$G200,'Exp Database'!AA200*'Exp with units conversion'!$G200))</f>
        <v>#REF!</v>
      </c>
      <c r="AC200" s="229" t="e">
        <f>IF(OR('Exp Database'!AB200=Lists!$G$2,'Exp Database'!AB200=Lists!$G$3,'Exp Database'!AB200=0),0,IF($F200=Lists!$G$2,('Exp Database'!AB200/'Exp with units conversion'!$H200)*'Exp with units conversion'!$G200,'Exp Database'!AB200*'Exp with units conversion'!$G200))</f>
        <v>#REF!</v>
      </c>
      <c r="AD200" s="229" t="e">
        <f>IF(OR('Exp Database'!AC200=Lists!$G$2,'Exp Database'!AC200=Lists!$G$3,'Exp Database'!AC200=0),0,IF($F200=Lists!$G$2,('Exp Database'!AC200/'Exp with units conversion'!$H200)*'Exp with units conversion'!$G200,'Exp Database'!AC200*'Exp with units conversion'!$G200))</f>
        <v>#REF!</v>
      </c>
      <c r="AE200" s="229" t="e">
        <f>IF(OR('Exp Database'!AD200=Lists!$G$2,'Exp Database'!AD200=Lists!$G$3,'Exp Database'!AD200=0),0,IF($F200=Lists!$G$2,('Exp Database'!AD200/'Exp with units conversion'!$H200)*'Exp with units conversion'!$G200,'Exp Database'!AD200*'Exp with units conversion'!$G200))</f>
        <v>#REF!</v>
      </c>
      <c r="AG200" t="e">
        <f t="shared" si="16"/>
        <v>#REF!</v>
      </c>
      <c r="AH200" s="229" t="e">
        <f t="shared" si="17"/>
        <v>#REF!</v>
      </c>
      <c r="AI200" s="229" t="e">
        <f t="shared" si="18"/>
        <v>#REF!</v>
      </c>
      <c r="AJ200" s="229" t="e">
        <f t="shared" si="19"/>
        <v>#REF!</v>
      </c>
    </row>
    <row r="201" spans="2:36" ht="30.75" thickBot="1" x14ac:dyDescent="0.3">
      <c r="B201" t="e">
        <f t="shared" si="15"/>
        <v>#REF!</v>
      </c>
      <c r="C201" s="169" t="e">
        <f>'Exp Database'!C201</f>
        <v>#REF!</v>
      </c>
      <c r="D201" s="169">
        <f>'Exp Database'!D201</f>
        <v>2016</v>
      </c>
      <c r="E201" s="169" t="e">
        <f>'Exp Database'!E201</f>
        <v>#REF!</v>
      </c>
      <c r="F201" s="169" t="e">
        <f>'Exp Database'!F201</f>
        <v>#REF!</v>
      </c>
      <c r="G201" s="169" t="e">
        <f>IF('Exp Database'!G201="Units ( x 1)",1,IF('Exp Database'!G201="Thousands (x 1,000)",1000,IF('Exp Database'!G201="Millions (x 1,000,000)",1000000,)))</f>
        <v>#REF!</v>
      </c>
      <c r="H201" s="170" t="e">
        <f>IF('Exp Database'!H201&gt;0,'Exp Database'!H201,'Exp Database'!J201)</f>
        <v>#REF!</v>
      </c>
      <c r="I201" s="170" t="e">
        <f>'Exp Database'!H201</f>
        <v>#REF!</v>
      </c>
      <c r="J201" s="169" t="e">
        <f>'Exp Database'!I201</f>
        <v>#REF!</v>
      </c>
      <c r="K201" s="170">
        <f>'Exp Database'!J201</f>
        <v>0</v>
      </c>
      <c r="L201" s="267" t="str">
        <f>'Exp Database'!K201</f>
        <v>Substitution therapy, including:</v>
      </c>
      <c r="M201" s="229" t="str">
        <f>'Exp Database'!L201</f>
        <v>3.7.2</v>
      </c>
      <c r="N201" s="229" t="e">
        <f>IF(OR('Exp Database'!M201=Lists!$G$2,'Exp Database'!M201=Lists!$G$3,'Exp Database'!M201=0),0,IF($F201=Lists!$G$2,('Exp Database'!M201/'Exp with units conversion'!$H201)*'Exp with units conversion'!$G201,'Exp Database'!M201*'Exp with units conversion'!$G201))</f>
        <v>#REF!</v>
      </c>
      <c r="O201" s="229" t="e">
        <f>IF(OR('Exp Database'!N201=Lists!$G$2,'Exp Database'!N201=Lists!$G$3,'Exp Database'!N201=0),0,IF($F201=Lists!$G$2,('Exp Database'!N201/'Exp with units conversion'!$H201)*'Exp with units conversion'!$G201,'Exp Database'!N201*'Exp with units conversion'!$G201))</f>
        <v>#REF!</v>
      </c>
      <c r="P201" s="229" t="e">
        <f>IF(OR('Exp Database'!O201=Lists!$G$2,'Exp Database'!O201=Lists!$G$3,'Exp Database'!O201=0),0,IF($F201=Lists!$G$2,('Exp Database'!O201/'Exp with units conversion'!$H201)*'Exp with units conversion'!$G201,'Exp Database'!O201*'Exp with units conversion'!$G201))</f>
        <v>#REF!</v>
      </c>
      <c r="Q201" s="229" t="e">
        <f>IF(OR('Exp Database'!P201=Lists!$G$2,'Exp Database'!P201=Lists!$G$3,'Exp Database'!P201=0),0,IF($F201=Lists!$G$2,('Exp Database'!P201/'Exp with units conversion'!$H201)*'Exp with units conversion'!$G201,'Exp Database'!P201*'Exp with units conversion'!$G201))</f>
        <v>#REF!</v>
      </c>
      <c r="R201" s="229" t="e">
        <f>IF(OR('Exp Database'!Q201=Lists!$G$2,'Exp Database'!Q201=Lists!$G$3,'Exp Database'!Q201=0),0,IF($F201=Lists!$G$2,('Exp Database'!Q201/'Exp with units conversion'!$H201)*'Exp with units conversion'!$G201,'Exp Database'!Q201*'Exp with units conversion'!$G201))</f>
        <v>#REF!</v>
      </c>
      <c r="S201" s="229" t="e">
        <f>IF(OR('Exp Database'!R201=Lists!$G$2,'Exp Database'!R201=Lists!$G$3,'Exp Database'!R201=0),0,IF($F201=Lists!$G$2,('Exp Database'!R201/'Exp with units conversion'!$H201)*'Exp with units conversion'!$G201,'Exp Database'!R201*'Exp with units conversion'!$G201))</f>
        <v>#REF!</v>
      </c>
      <c r="T201" s="229" t="e">
        <f>IF(OR('Exp Database'!S201=Lists!$G$2,'Exp Database'!S201=Lists!$G$3,'Exp Database'!S201=0),0,IF($F201=Lists!$G$2,('Exp Database'!S201/'Exp with units conversion'!$H201)*'Exp with units conversion'!$G201,'Exp Database'!S201*'Exp with units conversion'!$G201))</f>
        <v>#REF!</v>
      </c>
      <c r="U201" s="229" t="e">
        <f>IF(OR('Exp Database'!T201=Lists!$G$2,'Exp Database'!T201=Lists!$G$3,'Exp Database'!T201=0),0,IF($F201=Lists!$G$2,('Exp Database'!T201/'Exp with units conversion'!$H201)*'Exp with units conversion'!$G201,'Exp Database'!T201*'Exp with units conversion'!$G201))</f>
        <v>#REF!</v>
      </c>
      <c r="V201" s="229" t="e">
        <f>IF(OR('Exp Database'!U201=Lists!$G$2,'Exp Database'!U201=Lists!$G$3,'Exp Database'!U201=0),0,IF($F201=Lists!$G$2,('Exp Database'!U201/'Exp with units conversion'!$H201)*'Exp with units conversion'!$G201,'Exp Database'!U201*'Exp with units conversion'!$G201))</f>
        <v>#REF!</v>
      </c>
      <c r="W201" s="229" t="e">
        <f>IF(OR('Exp Database'!V201=Lists!$G$2,'Exp Database'!V201=Lists!$G$3,'Exp Database'!V201=0),0,IF($F201=Lists!$G$2,('Exp Database'!V201/'Exp with units conversion'!$H201)*'Exp with units conversion'!$G201,'Exp Database'!V201*'Exp with units conversion'!$G201))</f>
        <v>#REF!</v>
      </c>
      <c r="X201" s="229" t="e">
        <f>IF(OR('Exp Database'!W201=Lists!$G$2,'Exp Database'!W201=Lists!$G$3,'Exp Database'!W201=0),0,IF($F201=Lists!$G$2,('Exp Database'!W201/'Exp with units conversion'!$H201)*'Exp with units conversion'!$G201,'Exp Database'!W201*'Exp with units conversion'!$G201))</f>
        <v>#REF!</v>
      </c>
      <c r="Y201" s="229" t="e">
        <f>IF(OR('Exp Database'!X201=Lists!$G$2,'Exp Database'!X201=Lists!$G$3,'Exp Database'!X201=0),0,IF($F201=Lists!$G$2,('Exp Database'!X201/'Exp with units conversion'!$H201)*'Exp with units conversion'!$G201,'Exp Database'!X201*'Exp with units conversion'!$G201))</f>
        <v>#REF!</v>
      </c>
      <c r="Z201" s="229" t="e">
        <f>IF(OR('Exp Database'!Y201=Lists!$G$2,'Exp Database'!Y201=Lists!$G$3,'Exp Database'!Y201=0),0,IF($F201=Lists!$G$2,('Exp Database'!Y201/'Exp with units conversion'!$H201)*'Exp with units conversion'!$G201,'Exp Database'!Y201*'Exp with units conversion'!$G201))</f>
        <v>#REF!</v>
      </c>
      <c r="AA201" s="229" t="e">
        <f>IF(OR('Exp Database'!Z201=Lists!$G$2,'Exp Database'!Z201=Lists!$G$3,'Exp Database'!Z201=0),0,IF($F201=Lists!$G$2,('Exp Database'!Z201/'Exp with units conversion'!$H201)*'Exp with units conversion'!$G201,'Exp Database'!Z201*'Exp with units conversion'!$G201))</f>
        <v>#REF!</v>
      </c>
      <c r="AB201" s="229" t="e">
        <f>IF(OR('Exp Database'!AA201=Lists!$G$2,'Exp Database'!AA201=Lists!$G$3,'Exp Database'!AA201=0),0,IF($F201=Lists!$G$2,('Exp Database'!AA201/'Exp with units conversion'!$H201)*'Exp with units conversion'!$G201,'Exp Database'!AA201*'Exp with units conversion'!$G201))</f>
        <v>#REF!</v>
      </c>
      <c r="AC201" s="229" t="e">
        <f>IF(OR('Exp Database'!AB201=Lists!$G$2,'Exp Database'!AB201=Lists!$G$3,'Exp Database'!AB201=0),0,IF($F201=Lists!$G$2,('Exp Database'!AB201/'Exp with units conversion'!$H201)*'Exp with units conversion'!$G201,'Exp Database'!AB201*'Exp with units conversion'!$G201))</f>
        <v>#REF!</v>
      </c>
      <c r="AD201" s="229" t="e">
        <f>IF(OR('Exp Database'!AC201=Lists!$G$2,'Exp Database'!AC201=Lists!$G$3,'Exp Database'!AC201=0),0,IF($F201=Lists!$G$2,('Exp Database'!AC201/'Exp with units conversion'!$H201)*'Exp with units conversion'!$G201,'Exp Database'!AC201*'Exp with units conversion'!$G201))</f>
        <v>#REF!</v>
      </c>
      <c r="AE201" s="229" t="e">
        <f>IF(OR('Exp Database'!AD201=Lists!$G$2,'Exp Database'!AD201=Lists!$G$3,'Exp Database'!AD201=0),0,IF($F201=Lists!$G$2,('Exp Database'!AD201/'Exp with units conversion'!$H201)*'Exp with units conversion'!$G201,'Exp Database'!AD201*'Exp with units conversion'!$G201))</f>
        <v>#REF!</v>
      </c>
      <c r="AG201" t="e">
        <f t="shared" si="16"/>
        <v>#REF!</v>
      </c>
      <c r="AH201" s="229" t="e">
        <f t="shared" si="17"/>
        <v>#REF!</v>
      </c>
      <c r="AI201" s="229" t="e">
        <f t="shared" si="18"/>
        <v>#REF!</v>
      </c>
      <c r="AJ201" s="229" t="e">
        <f t="shared" si="19"/>
        <v>#REF!</v>
      </c>
    </row>
    <row r="202" spans="2:36" ht="60.75" thickBot="1" x14ac:dyDescent="0.3">
      <c r="B202" t="e">
        <f t="shared" si="15"/>
        <v>#REF!</v>
      </c>
      <c r="C202" s="169" t="e">
        <f>'Exp Database'!C202</f>
        <v>#REF!</v>
      </c>
      <c r="D202" s="169">
        <f>'Exp Database'!D202</f>
        <v>2016</v>
      </c>
      <c r="E202" s="169" t="e">
        <f>'Exp Database'!E202</f>
        <v>#REF!</v>
      </c>
      <c r="F202" s="169" t="e">
        <f>'Exp Database'!F202</f>
        <v>#REF!</v>
      </c>
      <c r="G202" s="169" t="e">
        <f>IF('Exp Database'!G202="Units ( x 1)",1,IF('Exp Database'!G202="Thousands (x 1,000)",1000,IF('Exp Database'!G202="Millions (x 1,000,000)",1000000,)))</f>
        <v>#REF!</v>
      </c>
      <c r="H202" s="170" t="e">
        <f>IF('Exp Database'!H202&gt;0,'Exp Database'!H202,'Exp Database'!J202)</f>
        <v>#REF!</v>
      </c>
      <c r="I202" s="170" t="e">
        <f>'Exp Database'!H202</f>
        <v>#REF!</v>
      </c>
      <c r="J202" s="169" t="e">
        <f>'Exp Database'!I202</f>
        <v>#REF!</v>
      </c>
      <c r="K202" s="170">
        <f>'Exp Database'!J202</f>
        <v>0</v>
      </c>
      <c r="L202" s="267" t="str">
        <f>'Exp Database'!K202</f>
        <v>Replacement drug, such as methadone or buprenorphine (commodities)</v>
      </c>
      <c r="M202" s="229" t="str">
        <f>'Exp Database'!L202</f>
        <v>3.7.2.1</v>
      </c>
      <c r="N202" s="229" t="e">
        <f>IF(OR('Exp Database'!M202=Lists!$G$2,'Exp Database'!M202=Lists!$G$3,'Exp Database'!M202=0),0,IF($F202=Lists!$G$2,('Exp Database'!M202/'Exp with units conversion'!$H202)*'Exp with units conversion'!$G202,'Exp Database'!M202*'Exp with units conversion'!$G202))</f>
        <v>#REF!</v>
      </c>
      <c r="O202" s="229" t="e">
        <f>IF(OR('Exp Database'!N202=Lists!$G$2,'Exp Database'!N202=Lists!$G$3,'Exp Database'!N202=0),0,IF($F202=Lists!$G$2,('Exp Database'!N202/'Exp with units conversion'!$H202)*'Exp with units conversion'!$G202,'Exp Database'!N202*'Exp with units conversion'!$G202))</f>
        <v>#REF!</v>
      </c>
      <c r="P202" s="229" t="e">
        <f>IF(OR('Exp Database'!O202=Lists!$G$2,'Exp Database'!O202=Lists!$G$3,'Exp Database'!O202=0),0,IF($F202=Lists!$G$2,('Exp Database'!O202/'Exp with units conversion'!$H202)*'Exp with units conversion'!$G202,'Exp Database'!O202*'Exp with units conversion'!$G202))</f>
        <v>#REF!</v>
      </c>
      <c r="Q202" s="229" t="e">
        <f>IF(OR('Exp Database'!P202=Lists!$G$2,'Exp Database'!P202=Lists!$G$3,'Exp Database'!P202=0),0,IF($F202=Lists!$G$2,('Exp Database'!P202/'Exp with units conversion'!$H202)*'Exp with units conversion'!$G202,'Exp Database'!P202*'Exp with units conversion'!$G202))</f>
        <v>#REF!</v>
      </c>
      <c r="R202" s="229" t="e">
        <f>IF(OR('Exp Database'!Q202=Lists!$G$2,'Exp Database'!Q202=Lists!$G$3,'Exp Database'!Q202=0),0,IF($F202=Lists!$G$2,('Exp Database'!Q202/'Exp with units conversion'!$H202)*'Exp with units conversion'!$G202,'Exp Database'!Q202*'Exp with units conversion'!$G202))</f>
        <v>#REF!</v>
      </c>
      <c r="S202" s="229" t="e">
        <f>IF(OR('Exp Database'!R202=Lists!$G$2,'Exp Database'!R202=Lists!$G$3,'Exp Database'!R202=0),0,IF($F202=Lists!$G$2,('Exp Database'!R202/'Exp with units conversion'!$H202)*'Exp with units conversion'!$G202,'Exp Database'!R202*'Exp with units conversion'!$G202))</f>
        <v>#REF!</v>
      </c>
      <c r="T202" s="229" t="e">
        <f>IF(OR('Exp Database'!S202=Lists!$G$2,'Exp Database'!S202=Lists!$G$3,'Exp Database'!S202=0),0,IF($F202=Lists!$G$2,('Exp Database'!S202/'Exp with units conversion'!$H202)*'Exp with units conversion'!$G202,'Exp Database'!S202*'Exp with units conversion'!$G202))</f>
        <v>#REF!</v>
      </c>
      <c r="U202" s="229" t="e">
        <f>IF(OR('Exp Database'!T202=Lists!$G$2,'Exp Database'!T202=Lists!$G$3,'Exp Database'!T202=0),0,IF($F202=Lists!$G$2,('Exp Database'!T202/'Exp with units conversion'!$H202)*'Exp with units conversion'!$G202,'Exp Database'!T202*'Exp with units conversion'!$G202))</f>
        <v>#REF!</v>
      </c>
      <c r="V202" s="229" t="e">
        <f>IF(OR('Exp Database'!U202=Lists!$G$2,'Exp Database'!U202=Lists!$G$3,'Exp Database'!U202=0),0,IF($F202=Lists!$G$2,('Exp Database'!U202/'Exp with units conversion'!$H202)*'Exp with units conversion'!$G202,'Exp Database'!U202*'Exp with units conversion'!$G202))</f>
        <v>#REF!</v>
      </c>
      <c r="W202" s="229" t="e">
        <f>IF(OR('Exp Database'!V202=Lists!$G$2,'Exp Database'!V202=Lists!$G$3,'Exp Database'!V202=0),0,IF($F202=Lists!$G$2,('Exp Database'!V202/'Exp with units conversion'!$H202)*'Exp with units conversion'!$G202,'Exp Database'!V202*'Exp with units conversion'!$G202))</f>
        <v>#REF!</v>
      </c>
      <c r="X202" s="229" t="e">
        <f>IF(OR('Exp Database'!W202=Lists!$G$2,'Exp Database'!W202=Lists!$G$3,'Exp Database'!W202=0),0,IF($F202=Lists!$G$2,('Exp Database'!W202/'Exp with units conversion'!$H202)*'Exp with units conversion'!$G202,'Exp Database'!W202*'Exp with units conversion'!$G202))</f>
        <v>#REF!</v>
      </c>
      <c r="Y202" s="229" t="e">
        <f>IF(OR('Exp Database'!X202=Lists!$G$2,'Exp Database'!X202=Lists!$G$3,'Exp Database'!X202=0),0,IF($F202=Lists!$G$2,('Exp Database'!X202/'Exp with units conversion'!$H202)*'Exp with units conversion'!$G202,'Exp Database'!X202*'Exp with units conversion'!$G202))</f>
        <v>#REF!</v>
      </c>
      <c r="Z202" s="229" t="e">
        <f>IF(OR('Exp Database'!Y202=Lists!$G$2,'Exp Database'!Y202=Lists!$G$3,'Exp Database'!Y202=0),0,IF($F202=Lists!$G$2,('Exp Database'!Y202/'Exp with units conversion'!$H202)*'Exp with units conversion'!$G202,'Exp Database'!Y202*'Exp with units conversion'!$G202))</f>
        <v>#REF!</v>
      </c>
      <c r="AA202" s="229" t="e">
        <f>IF(OR('Exp Database'!Z202=Lists!$G$2,'Exp Database'!Z202=Lists!$G$3,'Exp Database'!Z202=0),0,IF($F202=Lists!$G$2,('Exp Database'!Z202/'Exp with units conversion'!$H202)*'Exp with units conversion'!$G202,'Exp Database'!Z202*'Exp with units conversion'!$G202))</f>
        <v>#REF!</v>
      </c>
      <c r="AB202" s="229" t="e">
        <f>IF(OR('Exp Database'!AA202=Lists!$G$2,'Exp Database'!AA202=Lists!$G$3,'Exp Database'!AA202=0),0,IF($F202=Lists!$G$2,('Exp Database'!AA202/'Exp with units conversion'!$H202)*'Exp with units conversion'!$G202,'Exp Database'!AA202*'Exp with units conversion'!$G202))</f>
        <v>#REF!</v>
      </c>
      <c r="AC202" s="229" t="e">
        <f>IF(OR('Exp Database'!AB202=Lists!$G$2,'Exp Database'!AB202=Lists!$G$3,'Exp Database'!AB202=0),0,IF($F202=Lists!$G$2,('Exp Database'!AB202/'Exp with units conversion'!$H202)*'Exp with units conversion'!$G202,'Exp Database'!AB202*'Exp with units conversion'!$G202))</f>
        <v>#REF!</v>
      </c>
      <c r="AD202" s="229" t="e">
        <f>IF(OR('Exp Database'!AC202=Lists!$G$2,'Exp Database'!AC202=Lists!$G$3,'Exp Database'!AC202=0),0,IF($F202=Lists!$G$2,('Exp Database'!AC202/'Exp with units conversion'!$H202)*'Exp with units conversion'!$G202,'Exp Database'!AC202*'Exp with units conversion'!$G202))</f>
        <v>#REF!</v>
      </c>
      <c r="AE202" s="229" t="e">
        <f>IF(OR('Exp Database'!AD202=Lists!$G$2,'Exp Database'!AD202=Lists!$G$3,'Exp Database'!AD202=0),0,IF($F202=Lists!$G$2,('Exp Database'!AD202/'Exp with units conversion'!$H202)*'Exp with units conversion'!$G202,'Exp Database'!AD202*'Exp with units conversion'!$G202))</f>
        <v>#REF!</v>
      </c>
      <c r="AG202" t="e">
        <f t="shared" si="16"/>
        <v>#REF!</v>
      </c>
      <c r="AH202" s="229" t="e">
        <f t="shared" si="17"/>
        <v>#REF!</v>
      </c>
      <c r="AI202" s="229" t="e">
        <f t="shared" si="18"/>
        <v>#REF!</v>
      </c>
      <c r="AJ202" s="229" t="e">
        <f t="shared" si="19"/>
        <v>#REF!</v>
      </c>
    </row>
    <row r="203" spans="2:36" ht="30.75" thickBot="1" x14ac:dyDescent="0.3">
      <c r="B203" t="e">
        <f t="shared" si="15"/>
        <v>#REF!</v>
      </c>
      <c r="C203" s="169" t="e">
        <f>'Exp Database'!C203</f>
        <v>#REF!</v>
      </c>
      <c r="D203" s="169">
        <f>'Exp Database'!D203</f>
        <v>2016</v>
      </c>
      <c r="E203" s="169" t="e">
        <f>'Exp Database'!E203</f>
        <v>#REF!</v>
      </c>
      <c r="F203" s="169" t="e">
        <f>'Exp Database'!F203</f>
        <v>#REF!</v>
      </c>
      <c r="G203" s="169" t="e">
        <f>IF('Exp Database'!G203="Units ( x 1)",1,IF('Exp Database'!G203="Thousands (x 1,000)",1000,IF('Exp Database'!G203="Millions (x 1,000,000)",1000000,)))</f>
        <v>#REF!</v>
      </c>
      <c r="H203" s="170" t="e">
        <f>IF('Exp Database'!H203&gt;0,'Exp Database'!H203,'Exp Database'!J203)</f>
        <v>#REF!</v>
      </c>
      <c r="I203" s="170" t="e">
        <f>'Exp Database'!H203</f>
        <v>#REF!</v>
      </c>
      <c r="J203" s="169" t="e">
        <f>'Exp Database'!I203</f>
        <v>#REF!</v>
      </c>
      <c r="K203" s="170">
        <f>'Exp Database'!J203</f>
        <v>0</v>
      </c>
      <c r="L203" s="267" t="str">
        <f>'Exp Database'!K203</f>
        <v>Other direct and indirect costs</v>
      </c>
      <c r="M203" s="229" t="str">
        <f>'Exp Database'!L203</f>
        <v>3.7.2.2</v>
      </c>
      <c r="N203" s="229" t="e">
        <f>IF(OR('Exp Database'!M203=Lists!$G$2,'Exp Database'!M203=Lists!$G$3,'Exp Database'!M203=0),0,IF($F203=Lists!$G$2,('Exp Database'!M203/'Exp with units conversion'!$H203)*'Exp with units conversion'!$G203,'Exp Database'!M203*'Exp with units conversion'!$G203))</f>
        <v>#REF!</v>
      </c>
      <c r="O203" s="229" t="e">
        <f>IF(OR('Exp Database'!N203=Lists!$G$2,'Exp Database'!N203=Lists!$G$3,'Exp Database'!N203=0),0,IF($F203=Lists!$G$2,('Exp Database'!N203/'Exp with units conversion'!$H203)*'Exp with units conversion'!$G203,'Exp Database'!N203*'Exp with units conversion'!$G203))</f>
        <v>#REF!</v>
      </c>
      <c r="P203" s="229" t="e">
        <f>IF(OR('Exp Database'!O203=Lists!$G$2,'Exp Database'!O203=Lists!$G$3,'Exp Database'!O203=0),0,IF($F203=Lists!$G$2,('Exp Database'!O203/'Exp with units conversion'!$H203)*'Exp with units conversion'!$G203,'Exp Database'!O203*'Exp with units conversion'!$G203))</f>
        <v>#REF!</v>
      </c>
      <c r="Q203" s="229" t="e">
        <f>IF(OR('Exp Database'!P203=Lists!$G$2,'Exp Database'!P203=Lists!$G$3,'Exp Database'!P203=0),0,IF($F203=Lists!$G$2,('Exp Database'!P203/'Exp with units conversion'!$H203)*'Exp with units conversion'!$G203,'Exp Database'!P203*'Exp with units conversion'!$G203))</f>
        <v>#REF!</v>
      </c>
      <c r="R203" s="229" t="e">
        <f>IF(OR('Exp Database'!Q203=Lists!$G$2,'Exp Database'!Q203=Lists!$G$3,'Exp Database'!Q203=0),0,IF($F203=Lists!$G$2,('Exp Database'!Q203/'Exp with units conversion'!$H203)*'Exp with units conversion'!$G203,'Exp Database'!Q203*'Exp with units conversion'!$G203))</f>
        <v>#REF!</v>
      </c>
      <c r="S203" s="229" t="e">
        <f>IF(OR('Exp Database'!R203=Lists!$G$2,'Exp Database'!R203=Lists!$G$3,'Exp Database'!R203=0),0,IF($F203=Lists!$G$2,('Exp Database'!R203/'Exp with units conversion'!$H203)*'Exp with units conversion'!$G203,'Exp Database'!R203*'Exp with units conversion'!$G203))</f>
        <v>#REF!</v>
      </c>
      <c r="T203" s="229" t="e">
        <f>IF(OR('Exp Database'!S203=Lists!$G$2,'Exp Database'!S203=Lists!$G$3,'Exp Database'!S203=0),0,IF($F203=Lists!$G$2,('Exp Database'!S203/'Exp with units conversion'!$H203)*'Exp with units conversion'!$G203,'Exp Database'!S203*'Exp with units conversion'!$G203))</f>
        <v>#REF!</v>
      </c>
      <c r="U203" s="229" t="e">
        <f>IF(OR('Exp Database'!T203=Lists!$G$2,'Exp Database'!T203=Lists!$G$3,'Exp Database'!T203=0),0,IF($F203=Lists!$G$2,('Exp Database'!T203/'Exp with units conversion'!$H203)*'Exp with units conversion'!$G203,'Exp Database'!T203*'Exp with units conversion'!$G203))</f>
        <v>#REF!</v>
      </c>
      <c r="V203" s="229" t="e">
        <f>IF(OR('Exp Database'!U203=Lists!$G$2,'Exp Database'!U203=Lists!$G$3,'Exp Database'!U203=0),0,IF($F203=Lists!$G$2,('Exp Database'!U203/'Exp with units conversion'!$H203)*'Exp with units conversion'!$G203,'Exp Database'!U203*'Exp with units conversion'!$G203))</f>
        <v>#REF!</v>
      </c>
      <c r="W203" s="229" t="e">
        <f>IF(OR('Exp Database'!V203=Lists!$G$2,'Exp Database'!V203=Lists!$G$3,'Exp Database'!V203=0),0,IF($F203=Lists!$G$2,('Exp Database'!V203/'Exp with units conversion'!$H203)*'Exp with units conversion'!$G203,'Exp Database'!V203*'Exp with units conversion'!$G203))</f>
        <v>#REF!</v>
      </c>
      <c r="X203" s="229" t="e">
        <f>IF(OR('Exp Database'!W203=Lists!$G$2,'Exp Database'!W203=Lists!$G$3,'Exp Database'!W203=0),0,IF($F203=Lists!$G$2,('Exp Database'!W203/'Exp with units conversion'!$H203)*'Exp with units conversion'!$G203,'Exp Database'!W203*'Exp with units conversion'!$G203))</f>
        <v>#REF!</v>
      </c>
      <c r="Y203" s="229" t="e">
        <f>IF(OR('Exp Database'!X203=Lists!$G$2,'Exp Database'!X203=Lists!$G$3,'Exp Database'!X203=0),0,IF($F203=Lists!$G$2,('Exp Database'!X203/'Exp with units conversion'!$H203)*'Exp with units conversion'!$G203,'Exp Database'!X203*'Exp with units conversion'!$G203))</f>
        <v>#REF!</v>
      </c>
      <c r="Z203" s="229" t="e">
        <f>IF(OR('Exp Database'!Y203=Lists!$G$2,'Exp Database'!Y203=Lists!$G$3,'Exp Database'!Y203=0),0,IF($F203=Lists!$G$2,('Exp Database'!Y203/'Exp with units conversion'!$H203)*'Exp with units conversion'!$G203,'Exp Database'!Y203*'Exp with units conversion'!$G203))</f>
        <v>#REF!</v>
      </c>
      <c r="AA203" s="229" t="e">
        <f>IF(OR('Exp Database'!Z203=Lists!$G$2,'Exp Database'!Z203=Lists!$G$3,'Exp Database'!Z203=0),0,IF($F203=Lists!$G$2,('Exp Database'!Z203/'Exp with units conversion'!$H203)*'Exp with units conversion'!$G203,'Exp Database'!Z203*'Exp with units conversion'!$G203))</f>
        <v>#REF!</v>
      </c>
      <c r="AB203" s="229" t="e">
        <f>IF(OR('Exp Database'!AA203=Lists!$G$2,'Exp Database'!AA203=Lists!$G$3,'Exp Database'!AA203=0),0,IF($F203=Lists!$G$2,('Exp Database'!AA203/'Exp with units conversion'!$H203)*'Exp with units conversion'!$G203,'Exp Database'!AA203*'Exp with units conversion'!$G203))</f>
        <v>#REF!</v>
      </c>
      <c r="AC203" s="229" t="e">
        <f>IF(OR('Exp Database'!AB203=Lists!$G$2,'Exp Database'!AB203=Lists!$G$3,'Exp Database'!AB203=0),0,IF($F203=Lists!$G$2,('Exp Database'!AB203/'Exp with units conversion'!$H203)*'Exp with units conversion'!$G203,'Exp Database'!AB203*'Exp with units conversion'!$G203))</f>
        <v>#REF!</v>
      </c>
      <c r="AD203" s="229" t="e">
        <f>IF(OR('Exp Database'!AC203=Lists!$G$2,'Exp Database'!AC203=Lists!$G$3,'Exp Database'!AC203=0),0,IF($F203=Lists!$G$2,('Exp Database'!AC203/'Exp with units conversion'!$H203)*'Exp with units conversion'!$G203,'Exp Database'!AC203*'Exp with units conversion'!$G203))</f>
        <v>#REF!</v>
      </c>
      <c r="AE203" s="229" t="e">
        <f>IF(OR('Exp Database'!AD203=Lists!$G$2,'Exp Database'!AD203=Lists!$G$3,'Exp Database'!AD203=0),0,IF($F203=Lists!$G$2,('Exp Database'!AD203/'Exp with units conversion'!$H203)*'Exp with units conversion'!$G203,'Exp Database'!AD203*'Exp with units conversion'!$G203))</f>
        <v>#REF!</v>
      </c>
      <c r="AG203" t="e">
        <f t="shared" si="16"/>
        <v>#REF!</v>
      </c>
      <c r="AH203" s="229" t="e">
        <f t="shared" si="17"/>
        <v>#REF!</v>
      </c>
      <c r="AI203" s="229" t="e">
        <f t="shared" si="18"/>
        <v>#REF!</v>
      </c>
      <c r="AJ203" s="229" t="e">
        <f t="shared" si="19"/>
        <v>#REF!</v>
      </c>
    </row>
    <row r="204" spans="2:36" ht="30.75" thickBot="1" x14ac:dyDescent="0.3">
      <c r="B204" t="e">
        <f t="shared" si="15"/>
        <v>#REF!</v>
      </c>
      <c r="C204" s="169" t="e">
        <f>'Exp Database'!C204</f>
        <v>#REF!</v>
      </c>
      <c r="D204" s="169">
        <f>'Exp Database'!D204</f>
        <v>2016</v>
      </c>
      <c r="E204" s="169" t="e">
        <f>'Exp Database'!E204</f>
        <v>#REF!</v>
      </c>
      <c r="F204" s="169" t="e">
        <f>'Exp Database'!F204</f>
        <v>#REF!</v>
      </c>
      <c r="G204" s="169" t="e">
        <f>IF('Exp Database'!G204="Units ( x 1)",1,IF('Exp Database'!G204="Thousands (x 1,000)",1000,IF('Exp Database'!G204="Millions (x 1,000,000)",1000000,)))</f>
        <v>#REF!</v>
      </c>
      <c r="H204" s="170" t="e">
        <f>IF('Exp Database'!H204&gt;0,'Exp Database'!H204,'Exp Database'!J204)</f>
        <v>#REF!</v>
      </c>
      <c r="I204" s="170" t="e">
        <f>'Exp Database'!H204</f>
        <v>#REF!</v>
      </c>
      <c r="J204" s="169" t="e">
        <f>'Exp Database'!I204</f>
        <v>#REF!</v>
      </c>
      <c r="K204" s="170">
        <f>'Exp Database'!J204</f>
        <v>0</v>
      </c>
      <c r="L204" s="267" t="str">
        <f>'Exp Database'!K204</f>
        <v>Not disaggregated by type of cost</v>
      </c>
      <c r="M204" s="229" t="str">
        <f>'Exp Database'!L204</f>
        <v>3.7.2.3</v>
      </c>
      <c r="N204" s="229" t="e">
        <f>IF(OR('Exp Database'!M204=Lists!$G$2,'Exp Database'!M204=Lists!$G$3,'Exp Database'!M204=0),0,IF($F204=Lists!$G$2,('Exp Database'!M204/'Exp with units conversion'!$H204)*'Exp with units conversion'!$G204,'Exp Database'!M204*'Exp with units conversion'!$G204))</f>
        <v>#REF!</v>
      </c>
      <c r="O204" s="229" t="e">
        <f>IF(OR('Exp Database'!N204=Lists!$G$2,'Exp Database'!N204=Lists!$G$3,'Exp Database'!N204=0),0,IF($F204=Lists!$G$2,('Exp Database'!N204/'Exp with units conversion'!$H204)*'Exp with units conversion'!$G204,'Exp Database'!N204*'Exp with units conversion'!$G204))</f>
        <v>#REF!</v>
      </c>
      <c r="P204" s="229" t="e">
        <f>IF(OR('Exp Database'!O204=Lists!$G$2,'Exp Database'!O204=Lists!$G$3,'Exp Database'!O204=0),0,IF($F204=Lists!$G$2,('Exp Database'!O204/'Exp with units conversion'!$H204)*'Exp with units conversion'!$G204,'Exp Database'!O204*'Exp with units conversion'!$G204))</f>
        <v>#REF!</v>
      </c>
      <c r="Q204" s="229" t="e">
        <f>IF(OR('Exp Database'!P204=Lists!$G$2,'Exp Database'!P204=Lists!$G$3,'Exp Database'!P204=0),0,IF($F204=Lists!$G$2,('Exp Database'!P204/'Exp with units conversion'!$H204)*'Exp with units conversion'!$G204,'Exp Database'!P204*'Exp with units conversion'!$G204))</f>
        <v>#REF!</v>
      </c>
      <c r="R204" s="229" t="e">
        <f>IF(OR('Exp Database'!Q204=Lists!$G$2,'Exp Database'!Q204=Lists!$G$3,'Exp Database'!Q204=0),0,IF($F204=Lists!$G$2,('Exp Database'!Q204/'Exp with units conversion'!$H204)*'Exp with units conversion'!$G204,'Exp Database'!Q204*'Exp with units conversion'!$G204))</f>
        <v>#REF!</v>
      </c>
      <c r="S204" s="229" t="e">
        <f>IF(OR('Exp Database'!R204=Lists!$G$2,'Exp Database'!R204=Lists!$G$3,'Exp Database'!R204=0),0,IF($F204=Lists!$G$2,('Exp Database'!R204/'Exp with units conversion'!$H204)*'Exp with units conversion'!$G204,'Exp Database'!R204*'Exp with units conversion'!$G204))</f>
        <v>#REF!</v>
      </c>
      <c r="T204" s="229" t="e">
        <f>IF(OR('Exp Database'!S204=Lists!$G$2,'Exp Database'!S204=Lists!$G$3,'Exp Database'!S204=0),0,IF($F204=Lists!$G$2,('Exp Database'!S204/'Exp with units conversion'!$H204)*'Exp with units conversion'!$G204,'Exp Database'!S204*'Exp with units conversion'!$G204))</f>
        <v>#REF!</v>
      </c>
      <c r="U204" s="229" t="e">
        <f>IF(OR('Exp Database'!T204=Lists!$G$2,'Exp Database'!T204=Lists!$G$3,'Exp Database'!T204=0),0,IF($F204=Lists!$G$2,('Exp Database'!T204/'Exp with units conversion'!$H204)*'Exp with units conversion'!$G204,'Exp Database'!T204*'Exp with units conversion'!$G204))</f>
        <v>#REF!</v>
      </c>
      <c r="V204" s="229" t="e">
        <f>IF(OR('Exp Database'!U204=Lists!$G$2,'Exp Database'!U204=Lists!$G$3,'Exp Database'!U204=0),0,IF($F204=Lists!$G$2,('Exp Database'!U204/'Exp with units conversion'!$H204)*'Exp with units conversion'!$G204,'Exp Database'!U204*'Exp with units conversion'!$G204))</f>
        <v>#REF!</v>
      </c>
      <c r="W204" s="229" t="e">
        <f>IF(OR('Exp Database'!V204=Lists!$G$2,'Exp Database'!V204=Lists!$G$3,'Exp Database'!V204=0),0,IF($F204=Lists!$G$2,('Exp Database'!V204/'Exp with units conversion'!$H204)*'Exp with units conversion'!$G204,'Exp Database'!V204*'Exp with units conversion'!$G204))</f>
        <v>#REF!</v>
      </c>
      <c r="X204" s="229" t="e">
        <f>IF(OR('Exp Database'!W204=Lists!$G$2,'Exp Database'!W204=Lists!$G$3,'Exp Database'!W204=0),0,IF($F204=Lists!$G$2,('Exp Database'!W204/'Exp with units conversion'!$H204)*'Exp with units conversion'!$G204,'Exp Database'!W204*'Exp with units conversion'!$G204))</f>
        <v>#REF!</v>
      </c>
      <c r="Y204" s="229" t="e">
        <f>IF(OR('Exp Database'!X204=Lists!$G$2,'Exp Database'!X204=Lists!$G$3,'Exp Database'!X204=0),0,IF($F204=Lists!$G$2,('Exp Database'!X204/'Exp with units conversion'!$H204)*'Exp with units conversion'!$G204,'Exp Database'!X204*'Exp with units conversion'!$G204))</f>
        <v>#REF!</v>
      </c>
      <c r="Z204" s="229" t="e">
        <f>IF(OR('Exp Database'!Y204=Lists!$G$2,'Exp Database'!Y204=Lists!$G$3,'Exp Database'!Y204=0),0,IF($F204=Lists!$G$2,('Exp Database'!Y204/'Exp with units conversion'!$H204)*'Exp with units conversion'!$G204,'Exp Database'!Y204*'Exp with units conversion'!$G204))</f>
        <v>#REF!</v>
      </c>
      <c r="AA204" s="229" t="e">
        <f>IF(OR('Exp Database'!Z204=Lists!$G$2,'Exp Database'!Z204=Lists!$G$3,'Exp Database'!Z204=0),0,IF($F204=Lists!$G$2,('Exp Database'!Z204/'Exp with units conversion'!$H204)*'Exp with units conversion'!$G204,'Exp Database'!Z204*'Exp with units conversion'!$G204))</f>
        <v>#REF!</v>
      </c>
      <c r="AB204" s="229" t="e">
        <f>IF(OR('Exp Database'!AA204=Lists!$G$2,'Exp Database'!AA204=Lists!$G$3,'Exp Database'!AA204=0),0,IF($F204=Lists!$G$2,('Exp Database'!AA204/'Exp with units conversion'!$H204)*'Exp with units conversion'!$G204,'Exp Database'!AA204*'Exp with units conversion'!$G204))</f>
        <v>#REF!</v>
      </c>
      <c r="AC204" s="229" t="e">
        <f>IF(OR('Exp Database'!AB204=Lists!$G$2,'Exp Database'!AB204=Lists!$G$3,'Exp Database'!AB204=0),0,IF($F204=Lists!$G$2,('Exp Database'!AB204/'Exp with units conversion'!$H204)*'Exp with units conversion'!$G204,'Exp Database'!AB204*'Exp with units conversion'!$G204))</f>
        <v>#REF!</v>
      </c>
      <c r="AD204" s="229" t="e">
        <f>IF(OR('Exp Database'!AC204=Lists!$G$2,'Exp Database'!AC204=Lists!$G$3,'Exp Database'!AC204=0),0,IF($F204=Lists!$G$2,('Exp Database'!AC204/'Exp with units conversion'!$H204)*'Exp with units conversion'!$G204,'Exp Database'!AC204*'Exp with units conversion'!$G204))</f>
        <v>#REF!</v>
      </c>
      <c r="AE204" s="229" t="e">
        <f>IF(OR('Exp Database'!AD204=Lists!$G$2,'Exp Database'!AD204=Lists!$G$3,'Exp Database'!AD204=0),0,IF($F204=Lists!$G$2,('Exp Database'!AD204/'Exp with units conversion'!$H204)*'Exp with units conversion'!$G204,'Exp Database'!AD204*'Exp with units conversion'!$G204))</f>
        <v>#REF!</v>
      </c>
      <c r="AG204" t="e">
        <f t="shared" si="16"/>
        <v>#REF!</v>
      </c>
      <c r="AH204" s="229" t="e">
        <f t="shared" si="17"/>
        <v>#REF!</v>
      </c>
      <c r="AI204" s="229" t="e">
        <f t="shared" si="18"/>
        <v>#REF!</v>
      </c>
      <c r="AJ204" s="229" t="e">
        <f t="shared" si="19"/>
        <v>#REF!</v>
      </c>
    </row>
    <row r="205" spans="2:36" ht="90.75" thickBot="1" x14ac:dyDescent="0.3">
      <c r="B205" t="e">
        <f t="shared" si="15"/>
        <v>#REF!</v>
      </c>
      <c r="C205" s="169" t="e">
        <f>'Exp Database'!C205</f>
        <v>#REF!</v>
      </c>
      <c r="D205" s="169">
        <f>'Exp Database'!D205</f>
        <v>2016</v>
      </c>
      <c r="E205" s="169" t="e">
        <f>'Exp Database'!E205</f>
        <v>#REF!</v>
      </c>
      <c r="F205" s="169" t="e">
        <f>'Exp Database'!F205</f>
        <v>#REF!</v>
      </c>
      <c r="G205" s="169" t="e">
        <f>IF('Exp Database'!G205="Units ( x 1)",1,IF('Exp Database'!G205="Thousands (x 1,000)",1000,IF('Exp Database'!G205="Millions (x 1,000,000)",1000000,)))</f>
        <v>#REF!</v>
      </c>
      <c r="H205" s="170" t="e">
        <f>IF('Exp Database'!H205&gt;0,'Exp Database'!H205,'Exp Database'!J205)</f>
        <v>#REF!</v>
      </c>
      <c r="I205" s="170" t="e">
        <f>'Exp Database'!H205</f>
        <v>#REF!</v>
      </c>
      <c r="J205" s="169" t="e">
        <f>'Exp Database'!I205</f>
        <v>#REF!</v>
      </c>
      <c r="K205" s="170">
        <f>'Exp Database'!J205</f>
        <v>0</v>
      </c>
      <c r="L205" s="267" t="str">
        <f>'Exp Database'!K205</f>
        <v>Prevention, promotion of testing and linkage to care programmes for transgender persons</v>
      </c>
      <c r="M205" s="229">
        <f>'Exp Database'!L205</f>
        <v>3.8</v>
      </c>
      <c r="N205" s="229" t="e">
        <f>IF(OR('Exp Database'!M205=Lists!$G$2,'Exp Database'!M205=Lists!$G$3,'Exp Database'!M205=0),0,IF($F205=Lists!$G$2,('Exp Database'!M205/'Exp with units conversion'!$H205)*'Exp with units conversion'!$G205,'Exp Database'!M205*'Exp with units conversion'!$G205))</f>
        <v>#REF!</v>
      </c>
      <c r="O205" s="229" t="e">
        <f>IF(OR('Exp Database'!N205=Lists!$G$2,'Exp Database'!N205=Lists!$G$3,'Exp Database'!N205=0),0,IF($F205=Lists!$G$2,('Exp Database'!N205/'Exp with units conversion'!$H205)*'Exp with units conversion'!$G205,'Exp Database'!N205*'Exp with units conversion'!$G205))</f>
        <v>#REF!</v>
      </c>
      <c r="P205" s="229" t="e">
        <f>IF(OR('Exp Database'!O205=Lists!$G$2,'Exp Database'!O205=Lists!$G$3,'Exp Database'!O205=0),0,IF($F205=Lists!$G$2,('Exp Database'!O205/'Exp with units conversion'!$H205)*'Exp with units conversion'!$G205,'Exp Database'!O205*'Exp with units conversion'!$G205))</f>
        <v>#REF!</v>
      </c>
      <c r="Q205" s="229" t="e">
        <f>IF(OR('Exp Database'!P205=Lists!$G$2,'Exp Database'!P205=Lists!$G$3,'Exp Database'!P205=0),0,IF($F205=Lists!$G$2,('Exp Database'!P205/'Exp with units conversion'!$H205)*'Exp with units conversion'!$G205,'Exp Database'!P205*'Exp with units conversion'!$G205))</f>
        <v>#REF!</v>
      </c>
      <c r="R205" s="229" t="e">
        <f>IF(OR('Exp Database'!Q205=Lists!$G$2,'Exp Database'!Q205=Lists!$G$3,'Exp Database'!Q205=0),0,IF($F205=Lists!$G$2,('Exp Database'!Q205/'Exp with units conversion'!$H205)*'Exp with units conversion'!$G205,'Exp Database'!Q205*'Exp with units conversion'!$G205))</f>
        <v>#REF!</v>
      </c>
      <c r="S205" s="229" t="e">
        <f>IF(OR('Exp Database'!R205=Lists!$G$2,'Exp Database'!R205=Lists!$G$3,'Exp Database'!R205=0),0,IF($F205=Lists!$G$2,('Exp Database'!R205/'Exp with units conversion'!$H205)*'Exp with units conversion'!$G205,'Exp Database'!R205*'Exp with units conversion'!$G205))</f>
        <v>#REF!</v>
      </c>
      <c r="T205" s="229" t="e">
        <f>IF(OR('Exp Database'!S205=Lists!$G$2,'Exp Database'!S205=Lists!$G$3,'Exp Database'!S205=0),0,IF($F205=Lists!$G$2,('Exp Database'!S205/'Exp with units conversion'!$H205)*'Exp with units conversion'!$G205,'Exp Database'!S205*'Exp with units conversion'!$G205))</f>
        <v>#REF!</v>
      </c>
      <c r="U205" s="229" t="e">
        <f>IF(OR('Exp Database'!T205=Lists!$G$2,'Exp Database'!T205=Lists!$G$3,'Exp Database'!T205=0),0,IF($F205=Lists!$G$2,('Exp Database'!T205/'Exp with units conversion'!$H205)*'Exp with units conversion'!$G205,'Exp Database'!T205*'Exp with units conversion'!$G205))</f>
        <v>#REF!</v>
      </c>
      <c r="V205" s="229" t="e">
        <f>IF(OR('Exp Database'!U205=Lists!$G$2,'Exp Database'!U205=Lists!$G$3,'Exp Database'!U205=0),0,IF($F205=Lists!$G$2,('Exp Database'!U205/'Exp with units conversion'!$H205)*'Exp with units conversion'!$G205,'Exp Database'!U205*'Exp with units conversion'!$G205))</f>
        <v>#REF!</v>
      </c>
      <c r="W205" s="229" t="e">
        <f>IF(OR('Exp Database'!V205=Lists!$G$2,'Exp Database'!V205=Lists!$G$3,'Exp Database'!V205=0),0,IF($F205=Lists!$G$2,('Exp Database'!V205/'Exp with units conversion'!$H205)*'Exp with units conversion'!$G205,'Exp Database'!V205*'Exp with units conversion'!$G205))</f>
        <v>#REF!</v>
      </c>
      <c r="X205" s="229" t="e">
        <f>IF(OR('Exp Database'!W205=Lists!$G$2,'Exp Database'!W205=Lists!$G$3,'Exp Database'!W205=0),0,IF($F205=Lists!$G$2,('Exp Database'!W205/'Exp with units conversion'!$H205)*'Exp with units conversion'!$G205,'Exp Database'!W205*'Exp with units conversion'!$G205))</f>
        <v>#REF!</v>
      </c>
      <c r="Y205" s="229" t="e">
        <f>IF(OR('Exp Database'!X205=Lists!$G$2,'Exp Database'!X205=Lists!$G$3,'Exp Database'!X205=0),0,IF($F205=Lists!$G$2,('Exp Database'!X205/'Exp with units conversion'!$H205)*'Exp with units conversion'!$G205,'Exp Database'!X205*'Exp with units conversion'!$G205))</f>
        <v>#REF!</v>
      </c>
      <c r="Z205" s="229" t="e">
        <f>IF(OR('Exp Database'!Y205=Lists!$G$2,'Exp Database'!Y205=Lists!$G$3,'Exp Database'!Y205=0),0,IF($F205=Lists!$G$2,('Exp Database'!Y205/'Exp with units conversion'!$H205)*'Exp with units conversion'!$G205,'Exp Database'!Y205*'Exp with units conversion'!$G205))</f>
        <v>#REF!</v>
      </c>
      <c r="AA205" s="229" t="e">
        <f>IF(OR('Exp Database'!Z205=Lists!$G$2,'Exp Database'!Z205=Lists!$G$3,'Exp Database'!Z205=0),0,IF($F205=Lists!$G$2,('Exp Database'!Z205/'Exp with units conversion'!$H205)*'Exp with units conversion'!$G205,'Exp Database'!Z205*'Exp with units conversion'!$G205))</f>
        <v>#REF!</v>
      </c>
      <c r="AB205" s="229" t="e">
        <f>IF(OR('Exp Database'!AA205=Lists!$G$2,'Exp Database'!AA205=Lists!$G$3,'Exp Database'!AA205=0),0,IF($F205=Lists!$G$2,('Exp Database'!AA205/'Exp with units conversion'!$H205)*'Exp with units conversion'!$G205,'Exp Database'!AA205*'Exp with units conversion'!$G205))</f>
        <v>#REF!</v>
      </c>
      <c r="AC205" s="229" t="e">
        <f>IF(OR('Exp Database'!AB205=Lists!$G$2,'Exp Database'!AB205=Lists!$G$3,'Exp Database'!AB205=0),0,IF($F205=Lists!$G$2,('Exp Database'!AB205/'Exp with units conversion'!$H205)*'Exp with units conversion'!$G205,'Exp Database'!AB205*'Exp with units conversion'!$G205))</f>
        <v>#REF!</v>
      </c>
      <c r="AD205" s="229" t="e">
        <f>IF(OR('Exp Database'!AC205=Lists!$G$2,'Exp Database'!AC205=Lists!$G$3,'Exp Database'!AC205=0),0,IF($F205=Lists!$G$2,('Exp Database'!AC205/'Exp with units conversion'!$H205)*'Exp with units conversion'!$G205,'Exp Database'!AC205*'Exp with units conversion'!$G205))</f>
        <v>#REF!</v>
      </c>
      <c r="AE205" s="229" t="e">
        <f>IF(OR('Exp Database'!AD205=Lists!$G$2,'Exp Database'!AD205=Lists!$G$3,'Exp Database'!AD205=0),0,IF($F205=Lists!$G$2,('Exp Database'!AD205/'Exp with units conversion'!$H205)*'Exp with units conversion'!$G205,'Exp Database'!AD205*'Exp with units conversion'!$G205))</f>
        <v>#REF!</v>
      </c>
      <c r="AG205" t="e">
        <f t="shared" si="16"/>
        <v>#REF!</v>
      </c>
      <c r="AH205" s="229" t="e">
        <f t="shared" si="17"/>
        <v>#REF!</v>
      </c>
      <c r="AI205" s="229" t="e">
        <f t="shared" si="18"/>
        <v>#REF!</v>
      </c>
      <c r="AJ205" s="229" t="e">
        <f t="shared" si="19"/>
        <v>#REF!</v>
      </c>
    </row>
    <row r="206" spans="2:36" ht="75.75" thickBot="1" x14ac:dyDescent="0.3">
      <c r="B206" t="e">
        <f t="shared" si="15"/>
        <v>#REF!</v>
      </c>
      <c r="C206" s="169" t="e">
        <f>'Exp Database'!C206</f>
        <v>#REF!</v>
      </c>
      <c r="D206" s="169">
        <f>'Exp Database'!D206</f>
        <v>2016</v>
      </c>
      <c r="E206" s="169" t="e">
        <f>'Exp Database'!E206</f>
        <v>#REF!</v>
      </c>
      <c r="F206" s="169" t="e">
        <f>'Exp Database'!F206</f>
        <v>#REF!</v>
      </c>
      <c r="G206" s="169" t="e">
        <f>IF('Exp Database'!G206="Units ( x 1)",1,IF('Exp Database'!G206="Thousands (x 1,000)",1000,IF('Exp Database'!G206="Millions (x 1,000,000)",1000000,)))</f>
        <v>#REF!</v>
      </c>
      <c r="H206" s="170" t="e">
        <f>IF('Exp Database'!H206&gt;0,'Exp Database'!H206,'Exp Database'!J206)</f>
        <v>#REF!</v>
      </c>
      <c r="I206" s="170" t="e">
        <f>'Exp Database'!H206</f>
        <v>#REF!</v>
      </c>
      <c r="J206" s="169" t="e">
        <f>'Exp Database'!I206</f>
        <v>#REF!</v>
      </c>
      <c r="K206" s="170">
        <f>'Exp Database'!J206</f>
        <v>0</v>
      </c>
      <c r="L206" s="267" t="str">
        <f>'Exp Database'!K206</f>
        <v>Prevention, promotion of testing and linkage to care programmes  for prisoners</v>
      </c>
      <c r="M206" s="229">
        <f>'Exp Database'!L206</f>
        <v>3.9</v>
      </c>
      <c r="N206" s="229" t="e">
        <f>IF(OR('Exp Database'!M206=Lists!$G$2,'Exp Database'!M206=Lists!$G$3,'Exp Database'!M206=0),0,IF($F206=Lists!$G$2,('Exp Database'!M206/'Exp with units conversion'!$H206)*'Exp with units conversion'!$G206,'Exp Database'!M206*'Exp with units conversion'!$G206))</f>
        <v>#REF!</v>
      </c>
      <c r="O206" s="229" t="e">
        <f>IF(OR('Exp Database'!N206=Lists!$G$2,'Exp Database'!N206=Lists!$G$3,'Exp Database'!N206=0),0,IF($F206=Lists!$G$2,('Exp Database'!N206/'Exp with units conversion'!$H206)*'Exp with units conversion'!$G206,'Exp Database'!N206*'Exp with units conversion'!$G206))</f>
        <v>#REF!</v>
      </c>
      <c r="P206" s="229" t="e">
        <f>IF(OR('Exp Database'!O206=Lists!$G$2,'Exp Database'!O206=Lists!$G$3,'Exp Database'!O206=0),0,IF($F206=Lists!$G$2,('Exp Database'!O206/'Exp with units conversion'!$H206)*'Exp with units conversion'!$G206,'Exp Database'!O206*'Exp with units conversion'!$G206))</f>
        <v>#REF!</v>
      </c>
      <c r="Q206" s="229" t="e">
        <f>IF(OR('Exp Database'!P206=Lists!$G$2,'Exp Database'!P206=Lists!$G$3,'Exp Database'!P206=0),0,IF($F206=Lists!$G$2,('Exp Database'!P206/'Exp with units conversion'!$H206)*'Exp with units conversion'!$G206,'Exp Database'!P206*'Exp with units conversion'!$G206))</f>
        <v>#REF!</v>
      </c>
      <c r="R206" s="229" t="e">
        <f>IF(OR('Exp Database'!Q206=Lists!$G$2,'Exp Database'!Q206=Lists!$G$3,'Exp Database'!Q206=0),0,IF($F206=Lists!$G$2,('Exp Database'!Q206/'Exp with units conversion'!$H206)*'Exp with units conversion'!$G206,'Exp Database'!Q206*'Exp with units conversion'!$G206))</f>
        <v>#REF!</v>
      </c>
      <c r="S206" s="229" t="e">
        <f>IF(OR('Exp Database'!R206=Lists!$G$2,'Exp Database'!R206=Lists!$G$3,'Exp Database'!R206=0),0,IF($F206=Lists!$G$2,('Exp Database'!R206/'Exp with units conversion'!$H206)*'Exp with units conversion'!$G206,'Exp Database'!R206*'Exp with units conversion'!$G206))</f>
        <v>#REF!</v>
      </c>
      <c r="T206" s="229" t="e">
        <f>IF(OR('Exp Database'!S206=Lists!$G$2,'Exp Database'!S206=Lists!$G$3,'Exp Database'!S206=0),0,IF($F206=Lists!$G$2,('Exp Database'!S206/'Exp with units conversion'!$H206)*'Exp with units conversion'!$G206,'Exp Database'!S206*'Exp with units conversion'!$G206))</f>
        <v>#REF!</v>
      </c>
      <c r="U206" s="229" t="e">
        <f>IF(OR('Exp Database'!T206=Lists!$G$2,'Exp Database'!T206=Lists!$G$3,'Exp Database'!T206=0),0,IF($F206=Lists!$G$2,('Exp Database'!T206/'Exp with units conversion'!$H206)*'Exp with units conversion'!$G206,'Exp Database'!T206*'Exp with units conversion'!$G206))</f>
        <v>#REF!</v>
      </c>
      <c r="V206" s="229" t="e">
        <f>IF(OR('Exp Database'!U206=Lists!$G$2,'Exp Database'!U206=Lists!$G$3,'Exp Database'!U206=0),0,IF($F206=Lists!$G$2,('Exp Database'!U206/'Exp with units conversion'!$H206)*'Exp with units conversion'!$G206,'Exp Database'!U206*'Exp with units conversion'!$G206))</f>
        <v>#REF!</v>
      </c>
      <c r="W206" s="229" t="e">
        <f>IF(OR('Exp Database'!V206=Lists!$G$2,'Exp Database'!V206=Lists!$G$3,'Exp Database'!V206=0),0,IF($F206=Lists!$G$2,('Exp Database'!V206/'Exp with units conversion'!$H206)*'Exp with units conversion'!$G206,'Exp Database'!V206*'Exp with units conversion'!$G206))</f>
        <v>#REF!</v>
      </c>
      <c r="X206" s="229" t="e">
        <f>IF(OR('Exp Database'!W206=Lists!$G$2,'Exp Database'!W206=Lists!$G$3,'Exp Database'!W206=0),0,IF($F206=Lists!$G$2,('Exp Database'!W206/'Exp with units conversion'!$H206)*'Exp with units conversion'!$G206,'Exp Database'!W206*'Exp with units conversion'!$G206))</f>
        <v>#REF!</v>
      </c>
      <c r="Y206" s="229" t="e">
        <f>IF(OR('Exp Database'!X206=Lists!$G$2,'Exp Database'!X206=Lists!$G$3,'Exp Database'!X206=0),0,IF($F206=Lists!$G$2,('Exp Database'!X206/'Exp with units conversion'!$H206)*'Exp with units conversion'!$G206,'Exp Database'!X206*'Exp with units conversion'!$G206))</f>
        <v>#REF!</v>
      </c>
      <c r="Z206" s="229" t="e">
        <f>IF(OR('Exp Database'!Y206=Lists!$G$2,'Exp Database'!Y206=Lists!$G$3,'Exp Database'!Y206=0),0,IF($F206=Lists!$G$2,('Exp Database'!Y206/'Exp with units conversion'!$H206)*'Exp with units conversion'!$G206,'Exp Database'!Y206*'Exp with units conversion'!$G206))</f>
        <v>#REF!</v>
      </c>
      <c r="AA206" s="229" t="e">
        <f>IF(OR('Exp Database'!Z206=Lists!$G$2,'Exp Database'!Z206=Lists!$G$3,'Exp Database'!Z206=0),0,IF($F206=Lists!$G$2,('Exp Database'!Z206/'Exp with units conversion'!$H206)*'Exp with units conversion'!$G206,'Exp Database'!Z206*'Exp with units conversion'!$G206))</f>
        <v>#REF!</v>
      </c>
      <c r="AB206" s="229" t="e">
        <f>IF(OR('Exp Database'!AA206=Lists!$G$2,'Exp Database'!AA206=Lists!$G$3,'Exp Database'!AA206=0),0,IF($F206=Lists!$G$2,('Exp Database'!AA206/'Exp with units conversion'!$H206)*'Exp with units conversion'!$G206,'Exp Database'!AA206*'Exp with units conversion'!$G206))</f>
        <v>#REF!</v>
      </c>
      <c r="AC206" s="229" t="e">
        <f>IF(OR('Exp Database'!AB206=Lists!$G$2,'Exp Database'!AB206=Lists!$G$3,'Exp Database'!AB206=0),0,IF($F206=Lists!$G$2,('Exp Database'!AB206/'Exp with units conversion'!$H206)*'Exp with units conversion'!$G206,'Exp Database'!AB206*'Exp with units conversion'!$G206))</f>
        <v>#REF!</v>
      </c>
      <c r="AD206" s="229" t="e">
        <f>IF(OR('Exp Database'!AC206=Lists!$G$2,'Exp Database'!AC206=Lists!$G$3,'Exp Database'!AC206=0),0,IF($F206=Lists!$G$2,('Exp Database'!AC206/'Exp with units conversion'!$H206)*'Exp with units conversion'!$G206,'Exp Database'!AC206*'Exp with units conversion'!$G206))</f>
        <v>#REF!</v>
      </c>
      <c r="AE206" s="229" t="e">
        <f>IF(OR('Exp Database'!AD206=Lists!$G$2,'Exp Database'!AD206=Lists!$G$3,'Exp Database'!AD206=0),0,IF($F206=Lists!$G$2,('Exp Database'!AD206/'Exp with units conversion'!$H206)*'Exp with units conversion'!$G206,'Exp Database'!AD206*'Exp with units conversion'!$G206))</f>
        <v>#REF!</v>
      </c>
      <c r="AG206" t="e">
        <f t="shared" si="16"/>
        <v>#REF!</v>
      </c>
      <c r="AH206" s="229" t="e">
        <f t="shared" si="17"/>
        <v>#REF!</v>
      </c>
      <c r="AI206" s="229" t="e">
        <f t="shared" si="18"/>
        <v>#REF!</v>
      </c>
      <c r="AJ206" s="229" t="e">
        <f t="shared" si="19"/>
        <v>#REF!</v>
      </c>
    </row>
    <row r="207" spans="2:36" ht="135.75" thickBot="1" x14ac:dyDescent="0.3">
      <c r="B207" t="e">
        <f t="shared" si="15"/>
        <v>#REF!</v>
      </c>
      <c r="C207" s="169" t="e">
        <f>'Exp Database'!C207</f>
        <v>#REF!</v>
      </c>
      <c r="D207" s="169">
        <f>'Exp Database'!D207</f>
        <v>2016</v>
      </c>
      <c r="E207" s="169" t="e">
        <f>'Exp Database'!E207</f>
        <v>#REF!</v>
      </c>
      <c r="F207" s="169" t="e">
        <f>'Exp Database'!F207</f>
        <v>#REF!</v>
      </c>
      <c r="G207" s="169" t="e">
        <f>IF('Exp Database'!G207="Units ( x 1)",1,IF('Exp Database'!G207="Thousands (x 1,000)",1000,IF('Exp Database'!G207="Millions (x 1,000,000)",1000000,)))</f>
        <v>#REF!</v>
      </c>
      <c r="H207" s="170" t="e">
        <f>IF('Exp Database'!H207&gt;0,'Exp Database'!H207,'Exp Database'!J207)</f>
        <v>#REF!</v>
      </c>
      <c r="I207" s="170" t="e">
        <f>'Exp Database'!H207</f>
        <v>#REF!</v>
      </c>
      <c r="J207" s="169" t="e">
        <f>'Exp Database'!I207</f>
        <v>#REF!</v>
      </c>
      <c r="K207" s="170">
        <f>'Exp Database'!J207</f>
        <v>0</v>
      </c>
      <c r="L207" s="267" t="str">
        <f>'Exp Database'!K207</f>
        <v>Prevention, promotion of testing and linkage to care programmes targeting young women and adolescent girls (high-prevalence countries)</v>
      </c>
      <c r="M207" s="229">
        <f>'Exp Database'!L207</f>
        <v>3.1</v>
      </c>
      <c r="N207" s="229" t="e">
        <f>IF(OR('Exp Database'!M207=Lists!$G$2,'Exp Database'!M207=Lists!$G$3,'Exp Database'!M207=0),0,IF($F207=Lists!$G$2,('Exp Database'!M207/'Exp with units conversion'!$H207)*'Exp with units conversion'!$G207,'Exp Database'!M207*'Exp with units conversion'!$G207))</f>
        <v>#REF!</v>
      </c>
      <c r="O207" s="229" t="e">
        <f>IF(OR('Exp Database'!N207=Lists!$G$2,'Exp Database'!N207=Lists!$G$3,'Exp Database'!N207=0),0,IF($F207=Lists!$G$2,('Exp Database'!N207/'Exp with units conversion'!$H207)*'Exp with units conversion'!$G207,'Exp Database'!N207*'Exp with units conversion'!$G207))</f>
        <v>#REF!</v>
      </c>
      <c r="P207" s="229" t="e">
        <f>IF(OR('Exp Database'!O207=Lists!$G$2,'Exp Database'!O207=Lists!$G$3,'Exp Database'!O207=0),0,IF($F207=Lists!$G$2,('Exp Database'!O207/'Exp with units conversion'!$H207)*'Exp with units conversion'!$G207,'Exp Database'!O207*'Exp with units conversion'!$G207))</f>
        <v>#REF!</v>
      </c>
      <c r="Q207" s="229" t="e">
        <f>IF(OR('Exp Database'!P207=Lists!$G$2,'Exp Database'!P207=Lists!$G$3,'Exp Database'!P207=0),0,IF($F207=Lists!$G$2,('Exp Database'!P207/'Exp with units conversion'!$H207)*'Exp with units conversion'!$G207,'Exp Database'!P207*'Exp with units conversion'!$G207))</f>
        <v>#REF!</v>
      </c>
      <c r="R207" s="229" t="e">
        <f>IF(OR('Exp Database'!Q207=Lists!$G$2,'Exp Database'!Q207=Lists!$G$3,'Exp Database'!Q207=0),0,IF($F207=Lists!$G$2,('Exp Database'!Q207/'Exp with units conversion'!$H207)*'Exp with units conversion'!$G207,'Exp Database'!Q207*'Exp with units conversion'!$G207))</f>
        <v>#REF!</v>
      </c>
      <c r="S207" s="229" t="e">
        <f>IF(OR('Exp Database'!R207=Lists!$G$2,'Exp Database'!R207=Lists!$G$3,'Exp Database'!R207=0),0,IF($F207=Lists!$G$2,('Exp Database'!R207/'Exp with units conversion'!$H207)*'Exp with units conversion'!$G207,'Exp Database'!R207*'Exp with units conversion'!$G207))</f>
        <v>#REF!</v>
      </c>
      <c r="T207" s="229" t="e">
        <f>IF(OR('Exp Database'!S207=Lists!$G$2,'Exp Database'!S207=Lists!$G$3,'Exp Database'!S207=0),0,IF($F207=Lists!$G$2,('Exp Database'!S207/'Exp with units conversion'!$H207)*'Exp with units conversion'!$G207,'Exp Database'!S207*'Exp with units conversion'!$G207))</f>
        <v>#REF!</v>
      </c>
      <c r="U207" s="229" t="e">
        <f>IF(OR('Exp Database'!T207=Lists!$G$2,'Exp Database'!T207=Lists!$G$3,'Exp Database'!T207=0),0,IF($F207=Lists!$G$2,('Exp Database'!T207/'Exp with units conversion'!$H207)*'Exp with units conversion'!$G207,'Exp Database'!T207*'Exp with units conversion'!$G207))</f>
        <v>#REF!</v>
      </c>
      <c r="V207" s="229" t="e">
        <f>IF(OR('Exp Database'!U207=Lists!$G$2,'Exp Database'!U207=Lists!$G$3,'Exp Database'!U207=0),0,IF($F207=Lists!$G$2,('Exp Database'!U207/'Exp with units conversion'!$H207)*'Exp with units conversion'!$G207,'Exp Database'!U207*'Exp with units conversion'!$G207))</f>
        <v>#REF!</v>
      </c>
      <c r="W207" s="229" t="e">
        <f>IF(OR('Exp Database'!V207=Lists!$G$2,'Exp Database'!V207=Lists!$G$3,'Exp Database'!V207=0),0,IF($F207=Lists!$G$2,('Exp Database'!V207/'Exp with units conversion'!$H207)*'Exp with units conversion'!$G207,'Exp Database'!V207*'Exp with units conversion'!$G207))</f>
        <v>#REF!</v>
      </c>
      <c r="X207" s="229" t="e">
        <f>IF(OR('Exp Database'!W207=Lists!$G$2,'Exp Database'!W207=Lists!$G$3,'Exp Database'!W207=0),0,IF($F207=Lists!$G$2,('Exp Database'!W207/'Exp with units conversion'!$H207)*'Exp with units conversion'!$G207,'Exp Database'!W207*'Exp with units conversion'!$G207))</f>
        <v>#REF!</v>
      </c>
      <c r="Y207" s="229" t="e">
        <f>IF(OR('Exp Database'!X207=Lists!$G$2,'Exp Database'!X207=Lists!$G$3,'Exp Database'!X207=0),0,IF($F207=Lists!$G$2,('Exp Database'!X207/'Exp with units conversion'!$H207)*'Exp with units conversion'!$G207,'Exp Database'!X207*'Exp with units conversion'!$G207))</f>
        <v>#REF!</v>
      </c>
      <c r="Z207" s="229" t="e">
        <f>IF(OR('Exp Database'!Y207=Lists!$G$2,'Exp Database'!Y207=Lists!$G$3,'Exp Database'!Y207=0),0,IF($F207=Lists!$G$2,('Exp Database'!Y207/'Exp with units conversion'!$H207)*'Exp with units conversion'!$G207,'Exp Database'!Y207*'Exp with units conversion'!$G207))</f>
        <v>#REF!</v>
      </c>
      <c r="AA207" s="229" t="e">
        <f>IF(OR('Exp Database'!Z207=Lists!$G$2,'Exp Database'!Z207=Lists!$G$3,'Exp Database'!Z207=0),0,IF($F207=Lists!$G$2,('Exp Database'!Z207/'Exp with units conversion'!$H207)*'Exp with units conversion'!$G207,'Exp Database'!Z207*'Exp with units conversion'!$G207))</f>
        <v>#REF!</v>
      </c>
      <c r="AB207" s="229" t="e">
        <f>IF(OR('Exp Database'!AA207=Lists!$G$2,'Exp Database'!AA207=Lists!$G$3,'Exp Database'!AA207=0),0,IF($F207=Lists!$G$2,('Exp Database'!AA207/'Exp with units conversion'!$H207)*'Exp with units conversion'!$G207,'Exp Database'!AA207*'Exp with units conversion'!$G207))</f>
        <v>#REF!</v>
      </c>
      <c r="AC207" s="229" t="e">
        <f>IF(OR('Exp Database'!AB207=Lists!$G$2,'Exp Database'!AB207=Lists!$G$3,'Exp Database'!AB207=0),0,IF($F207=Lists!$G$2,('Exp Database'!AB207/'Exp with units conversion'!$H207)*'Exp with units conversion'!$G207,'Exp Database'!AB207*'Exp with units conversion'!$G207))</f>
        <v>#REF!</v>
      </c>
      <c r="AD207" s="229" t="e">
        <f>IF(OR('Exp Database'!AC207=Lists!$G$2,'Exp Database'!AC207=Lists!$G$3,'Exp Database'!AC207=0),0,IF($F207=Lists!$G$2,('Exp Database'!AC207/'Exp with units conversion'!$H207)*'Exp with units conversion'!$G207,'Exp Database'!AC207*'Exp with units conversion'!$G207))</f>
        <v>#REF!</v>
      </c>
      <c r="AE207" s="229" t="e">
        <f>IF(OR('Exp Database'!AD207=Lists!$G$2,'Exp Database'!AD207=Lists!$G$3,'Exp Database'!AD207=0),0,IF($F207=Lists!$G$2,('Exp Database'!AD207/'Exp with units conversion'!$H207)*'Exp with units conversion'!$G207,'Exp Database'!AD207*'Exp with units conversion'!$G207))</f>
        <v>#REF!</v>
      </c>
      <c r="AG207" t="e">
        <f t="shared" si="16"/>
        <v>#REF!</v>
      </c>
      <c r="AH207" s="229" t="e">
        <f t="shared" si="17"/>
        <v>#REF!</v>
      </c>
      <c r="AI207" s="229" t="e">
        <f t="shared" si="18"/>
        <v>#REF!</v>
      </c>
      <c r="AJ207" s="229" t="e">
        <f t="shared" si="19"/>
        <v>#REF!</v>
      </c>
    </row>
    <row r="208" spans="2:36" ht="75.75" thickBot="1" x14ac:dyDescent="0.3">
      <c r="B208" t="e">
        <f t="shared" si="15"/>
        <v>#REF!</v>
      </c>
      <c r="C208" s="169" t="e">
        <f>'Exp Database'!C208</f>
        <v>#REF!</v>
      </c>
      <c r="D208" s="169">
        <f>'Exp Database'!D208</f>
        <v>2016</v>
      </c>
      <c r="E208" s="169" t="e">
        <f>'Exp Database'!E208</f>
        <v>#REF!</v>
      </c>
      <c r="F208" s="169" t="e">
        <f>'Exp Database'!F208</f>
        <v>#REF!</v>
      </c>
      <c r="G208" s="169" t="e">
        <f>IF('Exp Database'!G208="Units ( x 1)",1,IF('Exp Database'!G208="Thousands (x 1,000)",1000,IF('Exp Database'!G208="Millions (x 1,000,000)",1000000,)))</f>
        <v>#REF!</v>
      </c>
      <c r="H208" s="170" t="e">
        <f>IF('Exp Database'!H208&gt;0,'Exp Database'!H208,'Exp Database'!J208)</f>
        <v>#REF!</v>
      </c>
      <c r="I208" s="170" t="e">
        <f>'Exp Database'!H208</f>
        <v>#REF!</v>
      </c>
      <c r="J208" s="169" t="e">
        <f>'Exp Database'!I208</f>
        <v>#REF!</v>
      </c>
      <c r="K208" s="170">
        <f>'Exp Database'!J208</f>
        <v>0</v>
      </c>
      <c r="L208" s="267" t="str">
        <f>'Exp Database'!K208</f>
        <v>Cash transfers to girls (high-prevalence countries), including:</v>
      </c>
      <c r="M208" s="229">
        <f>'Exp Database'!L208</f>
        <v>3.11</v>
      </c>
      <c r="N208" s="229" t="e">
        <f>IF(OR('Exp Database'!M208=Lists!$G$2,'Exp Database'!M208=Lists!$G$3,'Exp Database'!M208=0),0,IF($F208=Lists!$G$2,('Exp Database'!M208/'Exp with units conversion'!$H208)*'Exp with units conversion'!$G208,'Exp Database'!M208*'Exp with units conversion'!$G208))</f>
        <v>#REF!</v>
      </c>
      <c r="O208" s="229" t="e">
        <f>IF(OR('Exp Database'!N208=Lists!$G$2,'Exp Database'!N208=Lists!$G$3,'Exp Database'!N208=0),0,IF($F208=Lists!$G$2,('Exp Database'!N208/'Exp with units conversion'!$H208)*'Exp with units conversion'!$G208,'Exp Database'!N208*'Exp with units conversion'!$G208))</f>
        <v>#REF!</v>
      </c>
      <c r="P208" s="229" t="e">
        <f>IF(OR('Exp Database'!O208=Lists!$G$2,'Exp Database'!O208=Lists!$G$3,'Exp Database'!O208=0),0,IF($F208=Lists!$G$2,('Exp Database'!O208/'Exp with units conversion'!$H208)*'Exp with units conversion'!$G208,'Exp Database'!O208*'Exp with units conversion'!$G208))</f>
        <v>#REF!</v>
      </c>
      <c r="Q208" s="229" t="e">
        <f>IF(OR('Exp Database'!P208=Lists!$G$2,'Exp Database'!P208=Lists!$G$3,'Exp Database'!P208=0),0,IF($F208=Lists!$G$2,('Exp Database'!P208/'Exp with units conversion'!$H208)*'Exp with units conversion'!$G208,'Exp Database'!P208*'Exp with units conversion'!$G208))</f>
        <v>#REF!</v>
      </c>
      <c r="R208" s="229" t="e">
        <f>IF(OR('Exp Database'!Q208=Lists!$G$2,'Exp Database'!Q208=Lists!$G$3,'Exp Database'!Q208=0),0,IF($F208=Lists!$G$2,('Exp Database'!Q208/'Exp with units conversion'!$H208)*'Exp with units conversion'!$G208,'Exp Database'!Q208*'Exp with units conversion'!$G208))</f>
        <v>#REF!</v>
      </c>
      <c r="S208" s="229" t="e">
        <f>IF(OR('Exp Database'!R208=Lists!$G$2,'Exp Database'!R208=Lists!$G$3,'Exp Database'!R208=0),0,IF($F208=Lists!$G$2,('Exp Database'!R208/'Exp with units conversion'!$H208)*'Exp with units conversion'!$G208,'Exp Database'!R208*'Exp with units conversion'!$G208))</f>
        <v>#REF!</v>
      </c>
      <c r="T208" s="229" t="e">
        <f>IF(OR('Exp Database'!S208=Lists!$G$2,'Exp Database'!S208=Lists!$G$3,'Exp Database'!S208=0),0,IF($F208=Lists!$G$2,('Exp Database'!S208/'Exp with units conversion'!$H208)*'Exp with units conversion'!$G208,'Exp Database'!S208*'Exp with units conversion'!$G208))</f>
        <v>#REF!</v>
      </c>
      <c r="U208" s="229" t="e">
        <f>IF(OR('Exp Database'!T208=Lists!$G$2,'Exp Database'!T208=Lists!$G$3,'Exp Database'!T208=0),0,IF($F208=Lists!$G$2,('Exp Database'!T208/'Exp with units conversion'!$H208)*'Exp with units conversion'!$G208,'Exp Database'!T208*'Exp with units conversion'!$G208))</f>
        <v>#REF!</v>
      </c>
      <c r="V208" s="229" t="e">
        <f>IF(OR('Exp Database'!U208=Lists!$G$2,'Exp Database'!U208=Lists!$G$3,'Exp Database'!U208=0),0,IF($F208=Lists!$G$2,('Exp Database'!U208/'Exp with units conversion'!$H208)*'Exp with units conversion'!$G208,'Exp Database'!U208*'Exp with units conversion'!$G208))</f>
        <v>#REF!</v>
      </c>
      <c r="W208" s="229" t="e">
        <f>IF(OR('Exp Database'!V208=Lists!$G$2,'Exp Database'!V208=Lists!$G$3,'Exp Database'!V208=0),0,IF($F208=Lists!$G$2,('Exp Database'!V208/'Exp with units conversion'!$H208)*'Exp with units conversion'!$G208,'Exp Database'!V208*'Exp with units conversion'!$G208))</f>
        <v>#REF!</v>
      </c>
      <c r="X208" s="229" t="e">
        <f>IF(OR('Exp Database'!W208=Lists!$G$2,'Exp Database'!W208=Lists!$G$3,'Exp Database'!W208=0),0,IF($F208=Lists!$G$2,('Exp Database'!W208/'Exp with units conversion'!$H208)*'Exp with units conversion'!$G208,'Exp Database'!W208*'Exp with units conversion'!$G208))</f>
        <v>#REF!</v>
      </c>
      <c r="Y208" s="229" t="e">
        <f>IF(OR('Exp Database'!X208=Lists!$G$2,'Exp Database'!X208=Lists!$G$3,'Exp Database'!X208=0),0,IF($F208=Lists!$G$2,('Exp Database'!X208/'Exp with units conversion'!$H208)*'Exp with units conversion'!$G208,'Exp Database'!X208*'Exp with units conversion'!$G208))</f>
        <v>#REF!</v>
      </c>
      <c r="Z208" s="229" t="e">
        <f>IF(OR('Exp Database'!Y208=Lists!$G$2,'Exp Database'!Y208=Lists!$G$3,'Exp Database'!Y208=0),0,IF($F208=Lists!$G$2,('Exp Database'!Y208/'Exp with units conversion'!$H208)*'Exp with units conversion'!$G208,'Exp Database'!Y208*'Exp with units conversion'!$G208))</f>
        <v>#REF!</v>
      </c>
      <c r="AA208" s="229" t="e">
        <f>IF(OR('Exp Database'!Z208=Lists!$G$2,'Exp Database'!Z208=Lists!$G$3,'Exp Database'!Z208=0),0,IF($F208=Lists!$G$2,('Exp Database'!Z208/'Exp with units conversion'!$H208)*'Exp with units conversion'!$G208,'Exp Database'!Z208*'Exp with units conversion'!$G208))</f>
        <v>#REF!</v>
      </c>
      <c r="AB208" s="229" t="e">
        <f>IF(OR('Exp Database'!AA208=Lists!$G$2,'Exp Database'!AA208=Lists!$G$3,'Exp Database'!AA208=0),0,IF($F208=Lists!$G$2,('Exp Database'!AA208/'Exp with units conversion'!$H208)*'Exp with units conversion'!$G208,'Exp Database'!AA208*'Exp with units conversion'!$G208))</f>
        <v>#REF!</v>
      </c>
      <c r="AC208" s="229" t="e">
        <f>IF(OR('Exp Database'!AB208=Lists!$G$2,'Exp Database'!AB208=Lists!$G$3,'Exp Database'!AB208=0),0,IF($F208=Lists!$G$2,('Exp Database'!AB208/'Exp with units conversion'!$H208)*'Exp with units conversion'!$G208,'Exp Database'!AB208*'Exp with units conversion'!$G208))</f>
        <v>#REF!</v>
      </c>
      <c r="AD208" s="229" t="e">
        <f>IF(OR('Exp Database'!AC208=Lists!$G$2,'Exp Database'!AC208=Lists!$G$3,'Exp Database'!AC208=0),0,IF($F208=Lists!$G$2,('Exp Database'!AC208/'Exp with units conversion'!$H208)*'Exp with units conversion'!$G208,'Exp Database'!AC208*'Exp with units conversion'!$G208))</f>
        <v>#REF!</v>
      </c>
      <c r="AE208" s="229" t="e">
        <f>IF(OR('Exp Database'!AD208=Lists!$G$2,'Exp Database'!AD208=Lists!$G$3,'Exp Database'!AD208=0),0,IF($F208=Lists!$G$2,('Exp Database'!AD208/'Exp with units conversion'!$H208)*'Exp with units conversion'!$G208,'Exp Database'!AD208*'Exp with units conversion'!$G208))</f>
        <v>#REF!</v>
      </c>
      <c r="AG208" t="e">
        <f t="shared" si="16"/>
        <v>#REF!</v>
      </c>
      <c r="AH208" s="229" t="e">
        <f t="shared" si="17"/>
        <v>#REF!</v>
      </c>
      <c r="AI208" s="229" t="e">
        <f t="shared" si="18"/>
        <v>#REF!</v>
      </c>
      <c r="AJ208" s="229" t="e">
        <f t="shared" si="19"/>
        <v>#REF!</v>
      </c>
    </row>
    <row r="209" spans="2:36" ht="30.75" thickBot="1" x14ac:dyDescent="0.3">
      <c r="B209" t="e">
        <f t="shared" si="15"/>
        <v>#REF!</v>
      </c>
      <c r="C209" s="169" t="e">
        <f>'Exp Database'!C209</f>
        <v>#REF!</v>
      </c>
      <c r="D209" s="169">
        <f>'Exp Database'!D209</f>
        <v>2016</v>
      </c>
      <c r="E209" s="169" t="e">
        <f>'Exp Database'!E209</f>
        <v>#REF!</v>
      </c>
      <c r="F209" s="169" t="e">
        <f>'Exp Database'!F209</f>
        <v>#REF!</v>
      </c>
      <c r="G209" s="169" t="e">
        <f>IF('Exp Database'!G209="Units ( x 1)",1,IF('Exp Database'!G209="Thousands (x 1,000)",1000,IF('Exp Database'!G209="Millions (x 1,000,000)",1000000,)))</f>
        <v>#REF!</v>
      </c>
      <c r="H209" s="170" t="e">
        <f>IF('Exp Database'!H209&gt;0,'Exp Database'!H209,'Exp Database'!J209)</f>
        <v>#REF!</v>
      </c>
      <c r="I209" s="170" t="e">
        <f>'Exp Database'!H209</f>
        <v>#REF!</v>
      </c>
      <c r="J209" s="169" t="e">
        <f>'Exp Database'!I209</f>
        <v>#REF!</v>
      </c>
      <c r="K209" s="170">
        <f>'Exp Database'!J209</f>
        <v>0</v>
      </c>
      <c r="L209" s="267" t="str">
        <f>'Exp Database'!K209</f>
        <v xml:space="preserve"> from HIV earmarked budgets</v>
      </c>
      <c r="M209" s="229" t="str">
        <f>'Exp Database'!L209</f>
        <v>3.11.1</v>
      </c>
      <c r="N209" s="229" t="e">
        <f>IF(OR('Exp Database'!M209=Lists!$G$2,'Exp Database'!M209=Lists!$G$3,'Exp Database'!M209=0),0,IF($F209=Lists!$G$2,('Exp Database'!M209/'Exp with units conversion'!$H209)*'Exp with units conversion'!$G209,'Exp Database'!M209*'Exp with units conversion'!$G209))</f>
        <v>#REF!</v>
      </c>
      <c r="O209" s="229" t="e">
        <f>IF(OR('Exp Database'!N209=Lists!$G$2,'Exp Database'!N209=Lists!$G$3,'Exp Database'!N209=0),0,IF($F209=Lists!$G$2,('Exp Database'!N209/'Exp with units conversion'!$H209)*'Exp with units conversion'!$G209,'Exp Database'!N209*'Exp with units conversion'!$G209))</f>
        <v>#REF!</v>
      </c>
      <c r="P209" s="229" t="e">
        <f>IF(OR('Exp Database'!O209=Lists!$G$2,'Exp Database'!O209=Lists!$G$3,'Exp Database'!O209=0),0,IF($F209=Lists!$G$2,('Exp Database'!O209/'Exp with units conversion'!$H209)*'Exp with units conversion'!$G209,'Exp Database'!O209*'Exp with units conversion'!$G209))</f>
        <v>#REF!</v>
      </c>
      <c r="Q209" s="229" t="e">
        <f>IF(OR('Exp Database'!P209=Lists!$G$2,'Exp Database'!P209=Lists!$G$3,'Exp Database'!P209=0),0,IF($F209=Lists!$G$2,('Exp Database'!P209/'Exp with units conversion'!$H209)*'Exp with units conversion'!$G209,'Exp Database'!P209*'Exp with units conversion'!$G209))</f>
        <v>#REF!</v>
      </c>
      <c r="R209" s="229" t="e">
        <f>IF(OR('Exp Database'!Q209=Lists!$G$2,'Exp Database'!Q209=Lists!$G$3,'Exp Database'!Q209=0),0,IF($F209=Lists!$G$2,('Exp Database'!Q209/'Exp with units conversion'!$H209)*'Exp with units conversion'!$G209,'Exp Database'!Q209*'Exp with units conversion'!$G209))</f>
        <v>#REF!</v>
      </c>
      <c r="S209" s="229" t="e">
        <f>IF(OR('Exp Database'!R209=Lists!$G$2,'Exp Database'!R209=Lists!$G$3,'Exp Database'!R209=0),0,IF($F209=Lists!$G$2,('Exp Database'!R209/'Exp with units conversion'!$H209)*'Exp with units conversion'!$G209,'Exp Database'!R209*'Exp with units conversion'!$G209))</f>
        <v>#REF!</v>
      </c>
      <c r="T209" s="229" t="e">
        <f>IF(OR('Exp Database'!S209=Lists!$G$2,'Exp Database'!S209=Lists!$G$3,'Exp Database'!S209=0),0,IF($F209=Lists!$G$2,('Exp Database'!S209/'Exp with units conversion'!$H209)*'Exp with units conversion'!$G209,'Exp Database'!S209*'Exp with units conversion'!$G209))</f>
        <v>#REF!</v>
      </c>
      <c r="U209" s="229" t="e">
        <f>IF(OR('Exp Database'!T209=Lists!$G$2,'Exp Database'!T209=Lists!$G$3,'Exp Database'!T209=0),0,IF($F209=Lists!$G$2,('Exp Database'!T209/'Exp with units conversion'!$H209)*'Exp with units conversion'!$G209,'Exp Database'!T209*'Exp with units conversion'!$G209))</f>
        <v>#REF!</v>
      </c>
      <c r="V209" s="229" t="e">
        <f>IF(OR('Exp Database'!U209=Lists!$G$2,'Exp Database'!U209=Lists!$G$3,'Exp Database'!U209=0),0,IF($F209=Lists!$G$2,('Exp Database'!U209/'Exp with units conversion'!$H209)*'Exp with units conversion'!$G209,'Exp Database'!U209*'Exp with units conversion'!$G209))</f>
        <v>#REF!</v>
      </c>
      <c r="W209" s="229" t="e">
        <f>IF(OR('Exp Database'!V209=Lists!$G$2,'Exp Database'!V209=Lists!$G$3,'Exp Database'!V209=0),0,IF($F209=Lists!$G$2,('Exp Database'!V209/'Exp with units conversion'!$H209)*'Exp with units conversion'!$G209,'Exp Database'!V209*'Exp with units conversion'!$G209))</f>
        <v>#REF!</v>
      </c>
      <c r="X209" s="229" t="e">
        <f>IF(OR('Exp Database'!W209=Lists!$G$2,'Exp Database'!W209=Lists!$G$3,'Exp Database'!W209=0),0,IF($F209=Lists!$G$2,('Exp Database'!W209/'Exp with units conversion'!$H209)*'Exp with units conversion'!$G209,'Exp Database'!W209*'Exp with units conversion'!$G209))</f>
        <v>#REF!</v>
      </c>
      <c r="Y209" s="229" t="e">
        <f>IF(OR('Exp Database'!X209=Lists!$G$2,'Exp Database'!X209=Lists!$G$3,'Exp Database'!X209=0),0,IF($F209=Lists!$G$2,('Exp Database'!X209/'Exp with units conversion'!$H209)*'Exp with units conversion'!$G209,'Exp Database'!X209*'Exp with units conversion'!$G209))</f>
        <v>#REF!</v>
      </c>
      <c r="Z209" s="229" t="e">
        <f>IF(OR('Exp Database'!Y209=Lists!$G$2,'Exp Database'!Y209=Lists!$G$3,'Exp Database'!Y209=0),0,IF($F209=Lists!$G$2,('Exp Database'!Y209/'Exp with units conversion'!$H209)*'Exp with units conversion'!$G209,'Exp Database'!Y209*'Exp with units conversion'!$G209))</f>
        <v>#REF!</v>
      </c>
      <c r="AA209" s="229" t="e">
        <f>IF(OR('Exp Database'!Z209=Lists!$G$2,'Exp Database'!Z209=Lists!$G$3,'Exp Database'!Z209=0),0,IF($F209=Lists!$G$2,('Exp Database'!Z209/'Exp with units conversion'!$H209)*'Exp with units conversion'!$G209,'Exp Database'!Z209*'Exp with units conversion'!$G209))</f>
        <v>#REF!</v>
      </c>
      <c r="AB209" s="229" t="e">
        <f>IF(OR('Exp Database'!AA209=Lists!$G$2,'Exp Database'!AA209=Lists!$G$3,'Exp Database'!AA209=0),0,IF($F209=Lists!$G$2,('Exp Database'!AA209/'Exp with units conversion'!$H209)*'Exp with units conversion'!$G209,'Exp Database'!AA209*'Exp with units conversion'!$G209))</f>
        <v>#REF!</v>
      </c>
      <c r="AC209" s="229" t="e">
        <f>IF(OR('Exp Database'!AB209=Lists!$G$2,'Exp Database'!AB209=Lists!$G$3,'Exp Database'!AB209=0),0,IF($F209=Lists!$G$2,('Exp Database'!AB209/'Exp with units conversion'!$H209)*'Exp with units conversion'!$G209,'Exp Database'!AB209*'Exp with units conversion'!$G209))</f>
        <v>#REF!</v>
      </c>
      <c r="AD209" s="229" t="e">
        <f>IF(OR('Exp Database'!AC209=Lists!$G$2,'Exp Database'!AC209=Lists!$G$3,'Exp Database'!AC209=0),0,IF($F209=Lists!$G$2,('Exp Database'!AC209/'Exp with units conversion'!$H209)*'Exp with units conversion'!$G209,'Exp Database'!AC209*'Exp with units conversion'!$G209))</f>
        <v>#REF!</v>
      </c>
      <c r="AE209" s="229" t="e">
        <f>IF(OR('Exp Database'!AD209=Lists!$G$2,'Exp Database'!AD209=Lists!$G$3,'Exp Database'!AD209=0),0,IF($F209=Lists!$G$2,('Exp Database'!AD209/'Exp with units conversion'!$H209)*'Exp with units conversion'!$G209,'Exp Database'!AD209*'Exp with units conversion'!$G209))</f>
        <v>#REF!</v>
      </c>
      <c r="AG209" t="e">
        <f t="shared" si="16"/>
        <v>#REF!</v>
      </c>
      <c r="AH209" s="229" t="e">
        <f t="shared" si="17"/>
        <v>#REF!</v>
      </c>
      <c r="AI209" s="229" t="e">
        <f t="shared" si="18"/>
        <v>#REF!</v>
      </c>
      <c r="AJ209" s="229" t="e">
        <f t="shared" si="19"/>
        <v>#REF!</v>
      </c>
    </row>
    <row r="210" spans="2:36" ht="75.75" thickBot="1" x14ac:dyDescent="0.3">
      <c r="B210" t="e">
        <f t="shared" si="15"/>
        <v>#REF!</v>
      </c>
      <c r="C210" s="169" t="e">
        <f>'Exp Database'!C210</f>
        <v>#REF!</v>
      </c>
      <c r="D210" s="169">
        <f>'Exp Database'!D210</f>
        <v>2016</v>
      </c>
      <c r="E210" s="169" t="e">
        <f>'Exp Database'!E210</f>
        <v>#REF!</v>
      </c>
      <c r="F210" s="169" t="e">
        <f>'Exp Database'!F210</f>
        <v>#REF!</v>
      </c>
      <c r="G210" s="169" t="e">
        <f>IF('Exp Database'!G210="Units ( x 1)",1,IF('Exp Database'!G210="Thousands (x 1,000)",1000,IF('Exp Database'!G210="Millions (x 1,000,000)",1000000,)))</f>
        <v>#REF!</v>
      </c>
      <c r="H210" s="170" t="e">
        <f>IF('Exp Database'!H210&gt;0,'Exp Database'!H210,'Exp Database'!J210)</f>
        <v>#REF!</v>
      </c>
      <c r="I210" s="170" t="e">
        <f>'Exp Database'!H210</f>
        <v>#REF!</v>
      </c>
      <c r="J210" s="169" t="e">
        <f>'Exp Database'!I210</f>
        <v>#REF!</v>
      </c>
      <c r="K210" s="170">
        <f>'Exp Database'!J210</f>
        <v>0</v>
      </c>
      <c r="L210" s="267" t="str">
        <f>'Exp Database'!K210</f>
        <v>Prevention programmes for vulnerable and accessible populations</v>
      </c>
      <c r="M210" s="229">
        <f>'Exp Database'!L210</f>
        <v>3.12</v>
      </c>
      <c r="N210" s="229" t="e">
        <f>IF(OR('Exp Database'!M210=Lists!$G$2,'Exp Database'!M210=Lists!$G$3,'Exp Database'!M210=0),0,IF($F210=Lists!$G$2,('Exp Database'!M210/'Exp with units conversion'!$H210)*'Exp with units conversion'!$G210,'Exp Database'!M210*'Exp with units conversion'!$G210))</f>
        <v>#REF!</v>
      </c>
      <c r="O210" s="229" t="e">
        <f>IF(OR('Exp Database'!N210=Lists!$G$2,'Exp Database'!N210=Lists!$G$3,'Exp Database'!N210=0),0,IF($F210=Lists!$G$2,('Exp Database'!N210/'Exp with units conversion'!$H210)*'Exp with units conversion'!$G210,'Exp Database'!N210*'Exp with units conversion'!$G210))</f>
        <v>#REF!</v>
      </c>
      <c r="P210" s="229" t="e">
        <f>IF(OR('Exp Database'!O210=Lists!$G$2,'Exp Database'!O210=Lists!$G$3,'Exp Database'!O210=0),0,IF($F210=Lists!$G$2,('Exp Database'!O210/'Exp with units conversion'!$H210)*'Exp with units conversion'!$G210,'Exp Database'!O210*'Exp with units conversion'!$G210))</f>
        <v>#REF!</v>
      </c>
      <c r="Q210" s="229" t="e">
        <f>IF(OR('Exp Database'!P210=Lists!$G$2,'Exp Database'!P210=Lists!$G$3,'Exp Database'!P210=0),0,IF($F210=Lists!$G$2,('Exp Database'!P210/'Exp with units conversion'!$H210)*'Exp with units conversion'!$G210,'Exp Database'!P210*'Exp with units conversion'!$G210))</f>
        <v>#REF!</v>
      </c>
      <c r="R210" s="229" t="e">
        <f>IF(OR('Exp Database'!Q210=Lists!$G$2,'Exp Database'!Q210=Lists!$G$3,'Exp Database'!Q210=0),0,IF($F210=Lists!$G$2,('Exp Database'!Q210/'Exp with units conversion'!$H210)*'Exp with units conversion'!$G210,'Exp Database'!Q210*'Exp with units conversion'!$G210))</f>
        <v>#REF!</v>
      </c>
      <c r="S210" s="229" t="e">
        <f>IF(OR('Exp Database'!R210=Lists!$G$2,'Exp Database'!R210=Lists!$G$3,'Exp Database'!R210=0),0,IF($F210=Lists!$G$2,('Exp Database'!R210/'Exp with units conversion'!$H210)*'Exp with units conversion'!$G210,'Exp Database'!R210*'Exp with units conversion'!$G210))</f>
        <v>#REF!</v>
      </c>
      <c r="T210" s="229" t="e">
        <f>IF(OR('Exp Database'!S210=Lists!$G$2,'Exp Database'!S210=Lists!$G$3,'Exp Database'!S210=0),0,IF($F210=Lists!$G$2,('Exp Database'!S210/'Exp with units conversion'!$H210)*'Exp with units conversion'!$G210,'Exp Database'!S210*'Exp with units conversion'!$G210))</f>
        <v>#REF!</v>
      </c>
      <c r="U210" s="229" t="e">
        <f>IF(OR('Exp Database'!T210=Lists!$G$2,'Exp Database'!T210=Lists!$G$3,'Exp Database'!T210=0),0,IF($F210=Lists!$G$2,('Exp Database'!T210/'Exp with units conversion'!$H210)*'Exp with units conversion'!$G210,'Exp Database'!T210*'Exp with units conversion'!$G210))</f>
        <v>#REF!</v>
      </c>
      <c r="V210" s="229" t="e">
        <f>IF(OR('Exp Database'!U210=Lists!$G$2,'Exp Database'!U210=Lists!$G$3,'Exp Database'!U210=0),0,IF($F210=Lists!$G$2,('Exp Database'!U210/'Exp with units conversion'!$H210)*'Exp with units conversion'!$G210,'Exp Database'!U210*'Exp with units conversion'!$G210))</f>
        <v>#REF!</v>
      </c>
      <c r="W210" s="229" t="e">
        <f>IF(OR('Exp Database'!V210=Lists!$G$2,'Exp Database'!V210=Lists!$G$3,'Exp Database'!V210=0),0,IF($F210=Lists!$G$2,('Exp Database'!V210/'Exp with units conversion'!$H210)*'Exp with units conversion'!$G210,'Exp Database'!V210*'Exp with units conversion'!$G210))</f>
        <v>#REF!</v>
      </c>
      <c r="X210" s="229" t="e">
        <f>IF(OR('Exp Database'!W210=Lists!$G$2,'Exp Database'!W210=Lists!$G$3,'Exp Database'!W210=0),0,IF($F210=Lists!$G$2,('Exp Database'!W210/'Exp with units conversion'!$H210)*'Exp with units conversion'!$G210,'Exp Database'!W210*'Exp with units conversion'!$G210))</f>
        <v>#REF!</v>
      </c>
      <c r="Y210" s="229" t="e">
        <f>IF(OR('Exp Database'!X210=Lists!$G$2,'Exp Database'!X210=Lists!$G$3,'Exp Database'!X210=0),0,IF($F210=Lists!$G$2,('Exp Database'!X210/'Exp with units conversion'!$H210)*'Exp with units conversion'!$G210,'Exp Database'!X210*'Exp with units conversion'!$G210))</f>
        <v>#REF!</v>
      </c>
      <c r="Z210" s="229" t="e">
        <f>IF(OR('Exp Database'!Y210=Lists!$G$2,'Exp Database'!Y210=Lists!$G$3,'Exp Database'!Y210=0),0,IF($F210=Lists!$G$2,('Exp Database'!Y210/'Exp with units conversion'!$H210)*'Exp with units conversion'!$G210,'Exp Database'!Y210*'Exp with units conversion'!$G210))</f>
        <v>#REF!</v>
      </c>
      <c r="AA210" s="229" t="e">
        <f>IF(OR('Exp Database'!Z210=Lists!$G$2,'Exp Database'!Z210=Lists!$G$3,'Exp Database'!Z210=0),0,IF($F210=Lists!$G$2,('Exp Database'!Z210/'Exp with units conversion'!$H210)*'Exp with units conversion'!$G210,'Exp Database'!Z210*'Exp with units conversion'!$G210))</f>
        <v>#REF!</v>
      </c>
      <c r="AB210" s="229" t="e">
        <f>IF(OR('Exp Database'!AA210=Lists!$G$2,'Exp Database'!AA210=Lists!$G$3,'Exp Database'!AA210=0),0,IF($F210=Lists!$G$2,('Exp Database'!AA210/'Exp with units conversion'!$H210)*'Exp with units conversion'!$G210,'Exp Database'!AA210*'Exp with units conversion'!$G210))</f>
        <v>#REF!</v>
      </c>
      <c r="AC210" s="229" t="e">
        <f>IF(OR('Exp Database'!AB210=Lists!$G$2,'Exp Database'!AB210=Lists!$G$3,'Exp Database'!AB210=0),0,IF($F210=Lists!$G$2,('Exp Database'!AB210/'Exp with units conversion'!$H210)*'Exp with units conversion'!$G210,'Exp Database'!AB210*'Exp with units conversion'!$G210))</f>
        <v>#REF!</v>
      </c>
      <c r="AD210" s="229" t="e">
        <f>IF(OR('Exp Database'!AC210=Lists!$G$2,'Exp Database'!AC210=Lists!$G$3,'Exp Database'!AC210=0),0,IF($F210=Lists!$G$2,('Exp Database'!AC210/'Exp with units conversion'!$H210)*'Exp with units conversion'!$G210,'Exp Database'!AC210*'Exp with units conversion'!$G210))</f>
        <v>#REF!</v>
      </c>
      <c r="AE210" s="229" t="e">
        <f>IF(OR('Exp Database'!AD210=Lists!$G$2,'Exp Database'!AD210=Lists!$G$3,'Exp Database'!AD210=0),0,IF($F210=Lists!$G$2,('Exp Database'!AD210/'Exp with units conversion'!$H210)*'Exp with units conversion'!$G210,'Exp Database'!AD210*'Exp with units conversion'!$G210))</f>
        <v>#REF!</v>
      </c>
      <c r="AG210" t="e">
        <f t="shared" si="16"/>
        <v>#REF!</v>
      </c>
      <c r="AH210" s="229" t="e">
        <f t="shared" si="17"/>
        <v>#REF!</v>
      </c>
      <c r="AI210" s="229" t="e">
        <f t="shared" si="18"/>
        <v>#REF!</v>
      </c>
      <c r="AJ210" s="229" t="e">
        <f t="shared" si="19"/>
        <v>#REF!</v>
      </c>
    </row>
    <row r="211" spans="2:36" ht="30.75" thickBot="1" x14ac:dyDescent="0.3">
      <c r="B211" t="e">
        <f t="shared" si="15"/>
        <v>#REF!</v>
      </c>
      <c r="C211" s="169" t="e">
        <f>'Exp Database'!C211</f>
        <v>#REF!</v>
      </c>
      <c r="D211" s="169">
        <f>'Exp Database'!D211</f>
        <v>2016</v>
      </c>
      <c r="E211" s="169" t="e">
        <f>'Exp Database'!E211</f>
        <v>#REF!</v>
      </c>
      <c r="F211" s="169" t="e">
        <f>'Exp Database'!F211</f>
        <v>#REF!</v>
      </c>
      <c r="G211" s="169" t="e">
        <f>IF('Exp Database'!G211="Units ( x 1)",1,IF('Exp Database'!G211="Thousands (x 1,000)",1000,IF('Exp Database'!G211="Millions (x 1,000,000)",1000000,)))</f>
        <v>#REF!</v>
      </c>
      <c r="H211" s="170" t="e">
        <f>IF('Exp Database'!H211&gt;0,'Exp Database'!H211,'Exp Database'!J211)</f>
        <v>#REF!</v>
      </c>
      <c r="I211" s="170" t="e">
        <f>'Exp Database'!H211</f>
        <v>#REF!</v>
      </c>
      <c r="J211" s="169" t="e">
        <f>'Exp Database'!I211</f>
        <v>#REF!</v>
      </c>
      <c r="K211" s="170">
        <f>'Exp Database'!J211</f>
        <v>0</v>
      </c>
      <c r="L211" s="267" t="str">
        <f>'Exp Database'!K211</f>
        <v>Post-exposure prophylaxis (PEP)</v>
      </c>
      <c r="M211" s="229">
        <f>'Exp Database'!L211</f>
        <v>3.13</v>
      </c>
      <c r="N211" s="229" t="e">
        <f>IF(OR('Exp Database'!M211=Lists!$G$2,'Exp Database'!M211=Lists!$G$3,'Exp Database'!M211=0),0,IF($F211=Lists!$G$2,('Exp Database'!M211/'Exp with units conversion'!$H211)*'Exp with units conversion'!$G211,'Exp Database'!M211*'Exp with units conversion'!$G211))</f>
        <v>#REF!</v>
      </c>
      <c r="O211" s="229" t="e">
        <f>IF(OR('Exp Database'!N211=Lists!$G$2,'Exp Database'!N211=Lists!$G$3,'Exp Database'!N211=0),0,IF($F211=Lists!$G$2,('Exp Database'!N211/'Exp with units conversion'!$H211)*'Exp with units conversion'!$G211,'Exp Database'!N211*'Exp with units conversion'!$G211))</f>
        <v>#REF!</v>
      </c>
      <c r="P211" s="229" t="e">
        <f>IF(OR('Exp Database'!O211=Lists!$G$2,'Exp Database'!O211=Lists!$G$3,'Exp Database'!O211=0),0,IF($F211=Lists!$G$2,('Exp Database'!O211/'Exp with units conversion'!$H211)*'Exp with units conversion'!$G211,'Exp Database'!O211*'Exp with units conversion'!$G211))</f>
        <v>#REF!</v>
      </c>
      <c r="Q211" s="229" t="e">
        <f>IF(OR('Exp Database'!P211=Lists!$G$2,'Exp Database'!P211=Lists!$G$3,'Exp Database'!P211=0),0,IF($F211=Lists!$G$2,('Exp Database'!P211/'Exp with units conversion'!$H211)*'Exp with units conversion'!$G211,'Exp Database'!P211*'Exp with units conversion'!$G211))</f>
        <v>#REF!</v>
      </c>
      <c r="R211" s="229" t="e">
        <f>IF(OR('Exp Database'!Q211=Lists!$G$2,'Exp Database'!Q211=Lists!$G$3,'Exp Database'!Q211=0),0,IF($F211=Lists!$G$2,('Exp Database'!Q211/'Exp with units conversion'!$H211)*'Exp with units conversion'!$G211,'Exp Database'!Q211*'Exp with units conversion'!$G211))</f>
        <v>#REF!</v>
      </c>
      <c r="S211" s="229" t="e">
        <f>IF(OR('Exp Database'!R211=Lists!$G$2,'Exp Database'!R211=Lists!$G$3,'Exp Database'!R211=0),0,IF($F211=Lists!$G$2,('Exp Database'!R211/'Exp with units conversion'!$H211)*'Exp with units conversion'!$G211,'Exp Database'!R211*'Exp with units conversion'!$G211))</f>
        <v>#REF!</v>
      </c>
      <c r="T211" s="229" t="e">
        <f>IF(OR('Exp Database'!S211=Lists!$G$2,'Exp Database'!S211=Lists!$G$3,'Exp Database'!S211=0),0,IF($F211=Lists!$G$2,('Exp Database'!S211/'Exp with units conversion'!$H211)*'Exp with units conversion'!$G211,'Exp Database'!S211*'Exp with units conversion'!$G211))</f>
        <v>#REF!</v>
      </c>
      <c r="U211" s="229" t="e">
        <f>IF(OR('Exp Database'!T211=Lists!$G$2,'Exp Database'!T211=Lists!$G$3,'Exp Database'!T211=0),0,IF($F211=Lists!$G$2,('Exp Database'!T211/'Exp with units conversion'!$H211)*'Exp with units conversion'!$G211,'Exp Database'!T211*'Exp with units conversion'!$G211))</f>
        <v>#REF!</v>
      </c>
      <c r="V211" s="229" t="e">
        <f>IF(OR('Exp Database'!U211=Lists!$G$2,'Exp Database'!U211=Lists!$G$3,'Exp Database'!U211=0),0,IF($F211=Lists!$G$2,('Exp Database'!U211/'Exp with units conversion'!$H211)*'Exp with units conversion'!$G211,'Exp Database'!U211*'Exp with units conversion'!$G211))</f>
        <v>#REF!</v>
      </c>
      <c r="W211" s="229" t="e">
        <f>IF(OR('Exp Database'!V211=Lists!$G$2,'Exp Database'!V211=Lists!$G$3,'Exp Database'!V211=0),0,IF($F211=Lists!$G$2,('Exp Database'!V211/'Exp with units conversion'!$H211)*'Exp with units conversion'!$G211,'Exp Database'!V211*'Exp with units conversion'!$G211))</f>
        <v>#REF!</v>
      </c>
      <c r="X211" s="229" t="e">
        <f>IF(OR('Exp Database'!W211=Lists!$G$2,'Exp Database'!W211=Lists!$G$3,'Exp Database'!W211=0),0,IF($F211=Lists!$G$2,('Exp Database'!W211/'Exp with units conversion'!$H211)*'Exp with units conversion'!$G211,'Exp Database'!W211*'Exp with units conversion'!$G211))</f>
        <v>#REF!</v>
      </c>
      <c r="Y211" s="229" t="e">
        <f>IF(OR('Exp Database'!X211=Lists!$G$2,'Exp Database'!X211=Lists!$G$3,'Exp Database'!X211=0),0,IF($F211=Lists!$G$2,('Exp Database'!X211/'Exp with units conversion'!$H211)*'Exp with units conversion'!$G211,'Exp Database'!X211*'Exp with units conversion'!$G211))</f>
        <v>#REF!</v>
      </c>
      <c r="Z211" s="229" t="e">
        <f>IF(OR('Exp Database'!Y211=Lists!$G$2,'Exp Database'!Y211=Lists!$G$3,'Exp Database'!Y211=0),0,IF($F211=Lists!$G$2,('Exp Database'!Y211/'Exp with units conversion'!$H211)*'Exp with units conversion'!$G211,'Exp Database'!Y211*'Exp with units conversion'!$G211))</f>
        <v>#REF!</v>
      </c>
      <c r="AA211" s="229" t="e">
        <f>IF(OR('Exp Database'!Z211=Lists!$G$2,'Exp Database'!Z211=Lists!$G$3,'Exp Database'!Z211=0),0,IF($F211=Lists!$G$2,('Exp Database'!Z211/'Exp with units conversion'!$H211)*'Exp with units conversion'!$G211,'Exp Database'!Z211*'Exp with units conversion'!$G211))</f>
        <v>#REF!</v>
      </c>
      <c r="AB211" s="229" t="e">
        <f>IF(OR('Exp Database'!AA211=Lists!$G$2,'Exp Database'!AA211=Lists!$G$3,'Exp Database'!AA211=0),0,IF($F211=Lists!$G$2,('Exp Database'!AA211/'Exp with units conversion'!$H211)*'Exp with units conversion'!$G211,'Exp Database'!AA211*'Exp with units conversion'!$G211))</f>
        <v>#REF!</v>
      </c>
      <c r="AC211" s="229" t="e">
        <f>IF(OR('Exp Database'!AB211=Lists!$G$2,'Exp Database'!AB211=Lists!$G$3,'Exp Database'!AB211=0),0,IF($F211=Lists!$G$2,('Exp Database'!AB211/'Exp with units conversion'!$H211)*'Exp with units conversion'!$G211,'Exp Database'!AB211*'Exp with units conversion'!$G211))</f>
        <v>#REF!</v>
      </c>
      <c r="AD211" s="229" t="e">
        <f>IF(OR('Exp Database'!AC211=Lists!$G$2,'Exp Database'!AC211=Lists!$G$3,'Exp Database'!AC211=0),0,IF($F211=Lists!$G$2,('Exp Database'!AC211/'Exp with units conversion'!$H211)*'Exp with units conversion'!$G211,'Exp Database'!AC211*'Exp with units conversion'!$G211))</f>
        <v>#REF!</v>
      </c>
      <c r="AE211" s="229" t="e">
        <f>IF(OR('Exp Database'!AD211=Lists!$G$2,'Exp Database'!AD211=Lists!$G$3,'Exp Database'!AD211=0),0,IF($F211=Lists!$G$2,('Exp Database'!AD211/'Exp with units conversion'!$H211)*'Exp with units conversion'!$G211,'Exp Database'!AD211*'Exp with units conversion'!$G211))</f>
        <v>#REF!</v>
      </c>
      <c r="AG211" t="e">
        <f t="shared" si="16"/>
        <v>#REF!</v>
      </c>
      <c r="AH211" s="229" t="e">
        <f t="shared" si="17"/>
        <v>#REF!</v>
      </c>
      <c r="AI211" s="229" t="e">
        <f t="shared" si="18"/>
        <v>#REF!</v>
      </c>
      <c r="AJ211" s="229" t="e">
        <f t="shared" si="19"/>
        <v>#REF!</v>
      </c>
    </row>
    <row r="212" spans="2:36" ht="15.75" thickBot="1" x14ac:dyDescent="0.3">
      <c r="B212" t="e">
        <f t="shared" si="15"/>
        <v>#REF!</v>
      </c>
      <c r="C212" s="169" t="e">
        <f>'Exp Database'!C212</f>
        <v>#REF!</v>
      </c>
      <c r="D212" s="169">
        <f>'Exp Database'!D212</f>
        <v>2016</v>
      </c>
      <c r="E212" s="169" t="e">
        <f>'Exp Database'!E212</f>
        <v>#REF!</v>
      </c>
      <c r="F212" s="169" t="e">
        <f>'Exp Database'!F212</f>
        <v>#REF!</v>
      </c>
      <c r="G212" s="169" t="e">
        <f>IF('Exp Database'!G212="Units ( x 1)",1,IF('Exp Database'!G212="Thousands (x 1,000)",1000,IF('Exp Database'!G212="Millions (x 1,000,000)",1000000,)))</f>
        <v>#REF!</v>
      </c>
      <c r="H212" s="170" t="e">
        <f>IF('Exp Database'!H212&gt;0,'Exp Database'!H212,'Exp Database'!J212)</f>
        <v>#REF!</v>
      </c>
      <c r="I212" s="170" t="e">
        <f>'Exp Database'!H212</f>
        <v>#REF!</v>
      </c>
      <c r="J212" s="169" t="e">
        <f>'Exp Database'!I212</f>
        <v>#REF!</v>
      </c>
      <c r="K212" s="170">
        <f>'Exp Database'!J212</f>
        <v>0</v>
      </c>
      <c r="L212" s="267" t="str">
        <f>'Exp Database'!K212</f>
        <v>Workplace</v>
      </c>
      <c r="M212" s="229">
        <f>'Exp Database'!L212</f>
        <v>3.14</v>
      </c>
      <c r="N212" s="229" t="e">
        <f>IF(OR('Exp Database'!M212=Lists!$G$2,'Exp Database'!M212=Lists!$G$3,'Exp Database'!M212=0),0,IF($F212=Lists!$G$2,('Exp Database'!M212/'Exp with units conversion'!$H212)*'Exp with units conversion'!$G212,'Exp Database'!M212*'Exp with units conversion'!$G212))</f>
        <v>#REF!</v>
      </c>
      <c r="O212" s="229" t="e">
        <f>IF(OR('Exp Database'!N212=Lists!$G$2,'Exp Database'!N212=Lists!$G$3,'Exp Database'!N212=0),0,IF($F212=Lists!$G$2,('Exp Database'!N212/'Exp with units conversion'!$H212)*'Exp with units conversion'!$G212,'Exp Database'!N212*'Exp with units conversion'!$G212))</f>
        <v>#REF!</v>
      </c>
      <c r="P212" s="229" t="e">
        <f>IF(OR('Exp Database'!O212=Lists!$G$2,'Exp Database'!O212=Lists!$G$3,'Exp Database'!O212=0),0,IF($F212=Lists!$G$2,('Exp Database'!O212/'Exp with units conversion'!$H212)*'Exp with units conversion'!$G212,'Exp Database'!O212*'Exp with units conversion'!$G212))</f>
        <v>#REF!</v>
      </c>
      <c r="Q212" s="229" t="e">
        <f>IF(OR('Exp Database'!P212=Lists!$G$2,'Exp Database'!P212=Lists!$G$3,'Exp Database'!P212=0),0,IF($F212=Lists!$G$2,('Exp Database'!P212/'Exp with units conversion'!$H212)*'Exp with units conversion'!$G212,'Exp Database'!P212*'Exp with units conversion'!$G212))</f>
        <v>#REF!</v>
      </c>
      <c r="R212" s="229" t="e">
        <f>IF(OR('Exp Database'!Q212=Lists!$G$2,'Exp Database'!Q212=Lists!$G$3,'Exp Database'!Q212=0),0,IF($F212=Lists!$G$2,('Exp Database'!Q212/'Exp with units conversion'!$H212)*'Exp with units conversion'!$G212,'Exp Database'!Q212*'Exp with units conversion'!$G212))</f>
        <v>#REF!</v>
      </c>
      <c r="S212" s="229" t="e">
        <f>IF(OR('Exp Database'!R212=Lists!$G$2,'Exp Database'!R212=Lists!$G$3,'Exp Database'!R212=0),0,IF($F212=Lists!$G$2,('Exp Database'!R212/'Exp with units conversion'!$H212)*'Exp with units conversion'!$G212,'Exp Database'!R212*'Exp with units conversion'!$G212))</f>
        <v>#REF!</v>
      </c>
      <c r="T212" s="229" t="e">
        <f>IF(OR('Exp Database'!S212=Lists!$G$2,'Exp Database'!S212=Lists!$G$3,'Exp Database'!S212=0),0,IF($F212=Lists!$G$2,('Exp Database'!S212/'Exp with units conversion'!$H212)*'Exp with units conversion'!$G212,'Exp Database'!S212*'Exp with units conversion'!$G212))</f>
        <v>#REF!</v>
      </c>
      <c r="U212" s="229" t="e">
        <f>IF(OR('Exp Database'!T212=Lists!$G$2,'Exp Database'!T212=Lists!$G$3,'Exp Database'!T212=0),0,IF($F212=Lists!$G$2,('Exp Database'!T212/'Exp with units conversion'!$H212)*'Exp with units conversion'!$G212,'Exp Database'!T212*'Exp with units conversion'!$G212))</f>
        <v>#REF!</v>
      </c>
      <c r="V212" s="229" t="e">
        <f>IF(OR('Exp Database'!U212=Lists!$G$2,'Exp Database'!U212=Lists!$G$3,'Exp Database'!U212=0),0,IF($F212=Lists!$G$2,('Exp Database'!U212/'Exp with units conversion'!$H212)*'Exp with units conversion'!$G212,'Exp Database'!U212*'Exp with units conversion'!$G212))</f>
        <v>#REF!</v>
      </c>
      <c r="W212" s="229" t="e">
        <f>IF(OR('Exp Database'!V212=Lists!$G$2,'Exp Database'!V212=Lists!$G$3,'Exp Database'!V212=0),0,IF($F212=Lists!$G$2,('Exp Database'!V212/'Exp with units conversion'!$H212)*'Exp with units conversion'!$G212,'Exp Database'!V212*'Exp with units conversion'!$G212))</f>
        <v>#REF!</v>
      </c>
      <c r="X212" s="229" t="e">
        <f>IF(OR('Exp Database'!W212=Lists!$G$2,'Exp Database'!W212=Lists!$G$3,'Exp Database'!W212=0),0,IF($F212=Lists!$G$2,('Exp Database'!W212/'Exp with units conversion'!$H212)*'Exp with units conversion'!$G212,'Exp Database'!W212*'Exp with units conversion'!$G212))</f>
        <v>#REF!</v>
      </c>
      <c r="Y212" s="229" t="e">
        <f>IF(OR('Exp Database'!X212=Lists!$G$2,'Exp Database'!X212=Lists!$G$3,'Exp Database'!X212=0),0,IF($F212=Lists!$G$2,('Exp Database'!X212/'Exp with units conversion'!$H212)*'Exp with units conversion'!$G212,'Exp Database'!X212*'Exp with units conversion'!$G212))</f>
        <v>#REF!</v>
      </c>
      <c r="Z212" s="229" t="e">
        <f>IF(OR('Exp Database'!Y212=Lists!$G$2,'Exp Database'!Y212=Lists!$G$3,'Exp Database'!Y212=0),0,IF($F212=Lists!$G$2,('Exp Database'!Y212/'Exp with units conversion'!$H212)*'Exp with units conversion'!$G212,'Exp Database'!Y212*'Exp with units conversion'!$G212))</f>
        <v>#REF!</v>
      </c>
      <c r="AA212" s="229" t="e">
        <f>IF(OR('Exp Database'!Z212=Lists!$G$2,'Exp Database'!Z212=Lists!$G$3,'Exp Database'!Z212=0),0,IF($F212=Lists!$G$2,('Exp Database'!Z212/'Exp with units conversion'!$H212)*'Exp with units conversion'!$G212,'Exp Database'!Z212*'Exp with units conversion'!$G212))</f>
        <v>#REF!</v>
      </c>
      <c r="AB212" s="229" t="e">
        <f>IF(OR('Exp Database'!AA212=Lists!$G$2,'Exp Database'!AA212=Lists!$G$3,'Exp Database'!AA212=0),0,IF($F212=Lists!$G$2,('Exp Database'!AA212/'Exp with units conversion'!$H212)*'Exp with units conversion'!$G212,'Exp Database'!AA212*'Exp with units conversion'!$G212))</f>
        <v>#REF!</v>
      </c>
      <c r="AC212" s="229" t="e">
        <f>IF(OR('Exp Database'!AB212=Lists!$G$2,'Exp Database'!AB212=Lists!$G$3,'Exp Database'!AB212=0),0,IF($F212=Lists!$G$2,('Exp Database'!AB212/'Exp with units conversion'!$H212)*'Exp with units conversion'!$G212,'Exp Database'!AB212*'Exp with units conversion'!$G212))</f>
        <v>#REF!</v>
      </c>
      <c r="AD212" s="229" t="e">
        <f>IF(OR('Exp Database'!AC212=Lists!$G$2,'Exp Database'!AC212=Lists!$G$3,'Exp Database'!AC212=0),0,IF($F212=Lists!$G$2,('Exp Database'!AC212/'Exp with units conversion'!$H212)*'Exp with units conversion'!$G212,'Exp Database'!AC212*'Exp with units conversion'!$G212))</f>
        <v>#REF!</v>
      </c>
      <c r="AE212" s="229" t="e">
        <f>IF(OR('Exp Database'!AD212=Lists!$G$2,'Exp Database'!AD212=Lists!$G$3,'Exp Database'!AD212=0),0,IF($F212=Lists!$G$2,('Exp Database'!AD212/'Exp with units conversion'!$H212)*'Exp with units conversion'!$G212,'Exp Database'!AD212*'Exp with units conversion'!$G212))</f>
        <v>#REF!</v>
      </c>
      <c r="AG212" t="e">
        <f t="shared" si="16"/>
        <v>#REF!</v>
      </c>
      <c r="AH212" s="229" t="e">
        <f t="shared" si="17"/>
        <v>#REF!</v>
      </c>
      <c r="AI212" s="229" t="e">
        <f t="shared" si="18"/>
        <v>#REF!</v>
      </c>
      <c r="AJ212" s="229" t="e">
        <f t="shared" si="19"/>
        <v>#REF!</v>
      </c>
    </row>
    <row r="213" spans="2:36" ht="30.75" thickBot="1" x14ac:dyDescent="0.3">
      <c r="B213" t="e">
        <f t="shared" si="15"/>
        <v>#REF!</v>
      </c>
      <c r="C213" s="169" t="e">
        <f>'Exp Database'!C213</f>
        <v>#REF!</v>
      </c>
      <c r="D213" s="169">
        <f>'Exp Database'!D213</f>
        <v>2016</v>
      </c>
      <c r="E213" s="169" t="e">
        <f>'Exp Database'!E213</f>
        <v>#REF!</v>
      </c>
      <c r="F213" s="169" t="e">
        <f>'Exp Database'!F213</f>
        <v>#REF!</v>
      </c>
      <c r="G213" s="169" t="e">
        <f>IF('Exp Database'!G213="Units ( x 1)",1,IF('Exp Database'!G213="Thousands (x 1,000)",1000,IF('Exp Database'!G213="Millions (x 1,000,000)",1000000,)))</f>
        <v>#REF!</v>
      </c>
      <c r="H213" s="170" t="e">
        <f>IF('Exp Database'!H213&gt;0,'Exp Database'!H213,'Exp Database'!J213)</f>
        <v>#REF!</v>
      </c>
      <c r="I213" s="170" t="e">
        <f>'Exp Database'!H213</f>
        <v>#REF!</v>
      </c>
      <c r="J213" s="169" t="e">
        <f>'Exp Database'!I213</f>
        <v>#REF!</v>
      </c>
      <c r="K213" s="170">
        <f>'Exp Database'!J213</f>
        <v>0</v>
      </c>
      <c r="L213" s="267" t="str">
        <f>'Exp Database'!K213</f>
        <v>Synergies with health sector</v>
      </c>
      <c r="M213" s="229">
        <f>'Exp Database'!L213</f>
        <v>3.15</v>
      </c>
      <c r="N213" s="229" t="e">
        <f>IF(OR('Exp Database'!M213=Lists!$G$2,'Exp Database'!M213=Lists!$G$3,'Exp Database'!M213=0),0,IF($F213=Lists!$G$2,('Exp Database'!M213/'Exp with units conversion'!$H213)*'Exp with units conversion'!$G213,'Exp Database'!M213*'Exp with units conversion'!$G213))</f>
        <v>#REF!</v>
      </c>
      <c r="O213" s="229" t="e">
        <f>IF(OR('Exp Database'!N213=Lists!$G$2,'Exp Database'!N213=Lists!$G$3,'Exp Database'!N213=0),0,IF($F213=Lists!$G$2,('Exp Database'!N213/'Exp with units conversion'!$H213)*'Exp with units conversion'!$G213,'Exp Database'!N213*'Exp with units conversion'!$G213))</f>
        <v>#REF!</v>
      </c>
      <c r="P213" s="229" t="e">
        <f>IF(OR('Exp Database'!O213=Lists!$G$2,'Exp Database'!O213=Lists!$G$3,'Exp Database'!O213=0),0,IF($F213=Lists!$G$2,('Exp Database'!O213/'Exp with units conversion'!$H213)*'Exp with units conversion'!$G213,'Exp Database'!O213*'Exp with units conversion'!$G213))</f>
        <v>#REF!</v>
      </c>
      <c r="Q213" s="229" t="e">
        <f>IF(OR('Exp Database'!P213=Lists!$G$2,'Exp Database'!P213=Lists!$G$3,'Exp Database'!P213=0),0,IF($F213=Lists!$G$2,('Exp Database'!P213/'Exp with units conversion'!$H213)*'Exp with units conversion'!$G213,'Exp Database'!P213*'Exp with units conversion'!$G213))</f>
        <v>#REF!</v>
      </c>
      <c r="R213" s="229" t="e">
        <f>IF(OR('Exp Database'!Q213=Lists!$G$2,'Exp Database'!Q213=Lists!$G$3,'Exp Database'!Q213=0),0,IF($F213=Lists!$G$2,('Exp Database'!Q213/'Exp with units conversion'!$H213)*'Exp with units conversion'!$G213,'Exp Database'!Q213*'Exp with units conversion'!$G213))</f>
        <v>#REF!</v>
      </c>
      <c r="S213" s="229" t="e">
        <f>IF(OR('Exp Database'!R213=Lists!$G$2,'Exp Database'!R213=Lists!$G$3,'Exp Database'!R213=0),0,IF($F213=Lists!$G$2,('Exp Database'!R213/'Exp with units conversion'!$H213)*'Exp with units conversion'!$G213,'Exp Database'!R213*'Exp with units conversion'!$G213))</f>
        <v>#REF!</v>
      </c>
      <c r="T213" s="229" t="e">
        <f>IF(OR('Exp Database'!S213=Lists!$G$2,'Exp Database'!S213=Lists!$G$3,'Exp Database'!S213=0),0,IF($F213=Lists!$G$2,('Exp Database'!S213/'Exp with units conversion'!$H213)*'Exp with units conversion'!$G213,'Exp Database'!S213*'Exp with units conversion'!$G213))</f>
        <v>#REF!</v>
      </c>
      <c r="U213" s="229" t="e">
        <f>IF(OR('Exp Database'!T213=Lists!$G$2,'Exp Database'!T213=Lists!$G$3,'Exp Database'!T213=0),0,IF($F213=Lists!$G$2,('Exp Database'!T213/'Exp with units conversion'!$H213)*'Exp with units conversion'!$G213,'Exp Database'!T213*'Exp with units conversion'!$G213))</f>
        <v>#REF!</v>
      </c>
      <c r="V213" s="229" t="e">
        <f>IF(OR('Exp Database'!U213=Lists!$G$2,'Exp Database'!U213=Lists!$G$3,'Exp Database'!U213=0),0,IF($F213=Lists!$G$2,('Exp Database'!U213/'Exp with units conversion'!$H213)*'Exp with units conversion'!$G213,'Exp Database'!U213*'Exp with units conversion'!$G213))</f>
        <v>#REF!</v>
      </c>
      <c r="W213" s="229" t="e">
        <f>IF(OR('Exp Database'!V213=Lists!$G$2,'Exp Database'!V213=Lists!$G$3,'Exp Database'!V213=0),0,IF($F213=Lists!$G$2,('Exp Database'!V213/'Exp with units conversion'!$H213)*'Exp with units conversion'!$G213,'Exp Database'!V213*'Exp with units conversion'!$G213))</f>
        <v>#REF!</v>
      </c>
      <c r="X213" s="229" t="e">
        <f>IF(OR('Exp Database'!W213=Lists!$G$2,'Exp Database'!W213=Lists!$G$3,'Exp Database'!W213=0),0,IF($F213=Lists!$G$2,('Exp Database'!W213/'Exp with units conversion'!$H213)*'Exp with units conversion'!$G213,'Exp Database'!W213*'Exp with units conversion'!$G213))</f>
        <v>#REF!</v>
      </c>
      <c r="Y213" s="229" t="e">
        <f>IF(OR('Exp Database'!X213=Lists!$G$2,'Exp Database'!X213=Lists!$G$3,'Exp Database'!X213=0),0,IF($F213=Lists!$G$2,('Exp Database'!X213/'Exp with units conversion'!$H213)*'Exp with units conversion'!$G213,'Exp Database'!X213*'Exp with units conversion'!$G213))</f>
        <v>#REF!</v>
      </c>
      <c r="Z213" s="229" t="e">
        <f>IF(OR('Exp Database'!Y213=Lists!$G$2,'Exp Database'!Y213=Lists!$G$3,'Exp Database'!Y213=0),0,IF($F213=Lists!$G$2,('Exp Database'!Y213/'Exp with units conversion'!$H213)*'Exp with units conversion'!$G213,'Exp Database'!Y213*'Exp with units conversion'!$G213))</f>
        <v>#REF!</v>
      </c>
      <c r="AA213" s="229" t="e">
        <f>IF(OR('Exp Database'!Z213=Lists!$G$2,'Exp Database'!Z213=Lists!$G$3,'Exp Database'!Z213=0),0,IF($F213=Lists!$G$2,('Exp Database'!Z213/'Exp with units conversion'!$H213)*'Exp with units conversion'!$G213,'Exp Database'!Z213*'Exp with units conversion'!$G213))</f>
        <v>#REF!</v>
      </c>
      <c r="AB213" s="229" t="e">
        <f>IF(OR('Exp Database'!AA213=Lists!$G$2,'Exp Database'!AA213=Lists!$G$3,'Exp Database'!AA213=0),0,IF($F213=Lists!$G$2,('Exp Database'!AA213/'Exp with units conversion'!$H213)*'Exp with units conversion'!$G213,'Exp Database'!AA213*'Exp with units conversion'!$G213))</f>
        <v>#REF!</v>
      </c>
      <c r="AC213" s="229" t="e">
        <f>IF(OR('Exp Database'!AB213=Lists!$G$2,'Exp Database'!AB213=Lists!$G$3,'Exp Database'!AB213=0),0,IF($F213=Lists!$G$2,('Exp Database'!AB213/'Exp with units conversion'!$H213)*'Exp with units conversion'!$G213,'Exp Database'!AB213*'Exp with units conversion'!$G213))</f>
        <v>#REF!</v>
      </c>
      <c r="AD213" s="229" t="e">
        <f>IF(OR('Exp Database'!AC213=Lists!$G$2,'Exp Database'!AC213=Lists!$G$3,'Exp Database'!AC213=0),0,IF($F213=Lists!$G$2,('Exp Database'!AC213/'Exp with units conversion'!$H213)*'Exp with units conversion'!$G213,'Exp Database'!AC213*'Exp with units conversion'!$G213))</f>
        <v>#REF!</v>
      </c>
      <c r="AE213" s="229" t="e">
        <f>IF(OR('Exp Database'!AD213=Lists!$G$2,'Exp Database'!AD213=Lists!$G$3,'Exp Database'!AD213=0),0,IF($F213=Lists!$G$2,('Exp Database'!AD213/'Exp with units conversion'!$H213)*'Exp with units conversion'!$G213,'Exp Database'!AD213*'Exp with units conversion'!$G213))</f>
        <v>#REF!</v>
      </c>
      <c r="AG213" t="e">
        <f t="shared" si="16"/>
        <v>#REF!</v>
      </c>
      <c r="AH213" s="229" t="e">
        <f t="shared" si="17"/>
        <v>#REF!</v>
      </c>
      <c r="AI213" s="229" t="e">
        <f t="shared" si="18"/>
        <v>#REF!</v>
      </c>
      <c r="AJ213" s="229" t="e">
        <f t="shared" si="19"/>
        <v>#REF!</v>
      </c>
    </row>
    <row r="214" spans="2:36" ht="15.75" thickBot="1" x14ac:dyDescent="0.3">
      <c r="B214" t="e">
        <f t="shared" si="15"/>
        <v>#REF!</v>
      </c>
      <c r="C214" s="169" t="e">
        <f>'Exp Database'!C214</f>
        <v>#REF!</v>
      </c>
      <c r="D214" s="169">
        <f>'Exp Database'!D214</f>
        <v>2016</v>
      </c>
      <c r="E214" s="169" t="e">
        <f>'Exp Database'!E214</f>
        <v>#REF!</v>
      </c>
      <c r="F214" s="169" t="e">
        <f>'Exp Database'!F214</f>
        <v>#REF!</v>
      </c>
      <c r="G214" s="169" t="e">
        <f>IF('Exp Database'!G214="Units ( x 1)",1,IF('Exp Database'!G214="Thousands (x 1,000)",1000,IF('Exp Database'!G214="Millions (x 1,000,000)",1000000,)))</f>
        <v>#REF!</v>
      </c>
      <c r="H214" s="170" t="e">
        <f>IF('Exp Database'!H214&gt;0,'Exp Database'!H214,'Exp Database'!J214)</f>
        <v>#REF!</v>
      </c>
      <c r="I214" s="170" t="e">
        <f>'Exp Database'!H214</f>
        <v>#REF!</v>
      </c>
      <c r="J214" s="169" t="e">
        <f>'Exp Database'!I214</f>
        <v>#REF!</v>
      </c>
      <c r="K214" s="170">
        <f>'Exp Database'!J214</f>
        <v>0</v>
      </c>
      <c r="L214" s="267">
        <f>'Exp Database'!K214</f>
        <v>0</v>
      </c>
      <c r="M214" s="229">
        <f>'Exp Database'!L214</f>
        <v>0</v>
      </c>
      <c r="N214" s="229">
        <f>IF(OR('Exp Database'!M214=Lists!$G$2,'Exp Database'!M214=Lists!$G$3,'Exp Database'!M214=0),0,IF($F214=Lists!$G$2,('Exp Database'!M214/'Exp with units conversion'!$H214)*'Exp with units conversion'!$G214,'Exp Database'!M214*'Exp with units conversion'!$G214))</f>
        <v>0</v>
      </c>
      <c r="O214" s="229">
        <f>IF(OR('Exp Database'!N214=Lists!$G$2,'Exp Database'!N214=Lists!$G$3,'Exp Database'!N214=0),0,IF($F214=Lists!$G$2,('Exp Database'!N214/'Exp with units conversion'!$H214)*'Exp with units conversion'!$G214,'Exp Database'!N214*'Exp with units conversion'!$G214))</f>
        <v>0</v>
      </c>
      <c r="P214" s="229">
        <f>IF(OR('Exp Database'!O214=Lists!$G$2,'Exp Database'!O214=Lists!$G$3,'Exp Database'!O214=0),0,IF($F214=Lists!$G$2,('Exp Database'!O214/'Exp with units conversion'!$H214)*'Exp with units conversion'!$G214,'Exp Database'!O214*'Exp with units conversion'!$G214))</f>
        <v>0</v>
      </c>
      <c r="Q214" s="229">
        <f>IF(OR('Exp Database'!P214=Lists!$G$2,'Exp Database'!P214=Lists!$G$3,'Exp Database'!P214=0),0,IF($F214=Lists!$G$2,('Exp Database'!P214/'Exp with units conversion'!$H214)*'Exp with units conversion'!$G214,'Exp Database'!P214*'Exp with units conversion'!$G214))</f>
        <v>0</v>
      </c>
      <c r="R214" s="229">
        <f>IF(OR('Exp Database'!Q214=Lists!$G$2,'Exp Database'!Q214=Lists!$G$3,'Exp Database'!Q214=0),0,IF($F214=Lists!$G$2,('Exp Database'!Q214/'Exp with units conversion'!$H214)*'Exp with units conversion'!$G214,'Exp Database'!Q214*'Exp with units conversion'!$G214))</f>
        <v>0</v>
      </c>
      <c r="S214" s="229">
        <f>IF(OR('Exp Database'!R214=Lists!$G$2,'Exp Database'!R214=Lists!$G$3,'Exp Database'!R214=0),0,IF($F214=Lists!$G$2,('Exp Database'!R214/'Exp with units conversion'!$H214)*'Exp with units conversion'!$G214,'Exp Database'!R214*'Exp with units conversion'!$G214))</f>
        <v>0</v>
      </c>
      <c r="T214" s="229">
        <f>IF(OR('Exp Database'!S214=Lists!$G$2,'Exp Database'!S214=Lists!$G$3,'Exp Database'!S214=0),0,IF($F214=Lists!$G$2,('Exp Database'!S214/'Exp with units conversion'!$H214)*'Exp with units conversion'!$G214,'Exp Database'!S214*'Exp with units conversion'!$G214))</f>
        <v>0</v>
      </c>
      <c r="U214" s="229">
        <f>IF(OR('Exp Database'!T214=Lists!$G$2,'Exp Database'!T214=Lists!$G$3,'Exp Database'!T214=0),0,IF($F214=Lists!$G$2,('Exp Database'!T214/'Exp with units conversion'!$H214)*'Exp with units conversion'!$G214,'Exp Database'!T214*'Exp with units conversion'!$G214))</f>
        <v>0</v>
      </c>
      <c r="V214" s="229">
        <f>IF(OR('Exp Database'!U214=Lists!$G$2,'Exp Database'!U214=Lists!$G$3,'Exp Database'!U214=0),0,IF($F214=Lists!$G$2,('Exp Database'!U214/'Exp with units conversion'!$H214)*'Exp with units conversion'!$G214,'Exp Database'!U214*'Exp with units conversion'!$G214))</f>
        <v>0</v>
      </c>
      <c r="W214" s="229">
        <f>IF(OR('Exp Database'!V214=Lists!$G$2,'Exp Database'!V214=Lists!$G$3,'Exp Database'!V214=0),0,IF($F214=Lists!$G$2,('Exp Database'!V214/'Exp with units conversion'!$H214)*'Exp with units conversion'!$G214,'Exp Database'!V214*'Exp with units conversion'!$G214))</f>
        <v>0</v>
      </c>
      <c r="X214" s="229">
        <f>IF(OR('Exp Database'!W214=Lists!$G$2,'Exp Database'!W214=Lists!$G$3,'Exp Database'!W214=0),0,IF($F214=Lists!$G$2,('Exp Database'!W214/'Exp with units conversion'!$H214)*'Exp with units conversion'!$G214,'Exp Database'!W214*'Exp with units conversion'!$G214))</f>
        <v>0</v>
      </c>
      <c r="Y214" s="229">
        <f>IF(OR('Exp Database'!X214=Lists!$G$2,'Exp Database'!X214=Lists!$G$3,'Exp Database'!X214=0),0,IF($F214=Lists!$G$2,('Exp Database'!X214/'Exp with units conversion'!$H214)*'Exp with units conversion'!$G214,'Exp Database'!X214*'Exp with units conversion'!$G214))</f>
        <v>0</v>
      </c>
      <c r="Z214" s="229">
        <f>IF(OR('Exp Database'!Y214=Lists!$G$2,'Exp Database'!Y214=Lists!$G$3,'Exp Database'!Y214=0),0,IF($F214=Lists!$G$2,('Exp Database'!Y214/'Exp with units conversion'!$H214)*'Exp with units conversion'!$G214,'Exp Database'!Y214*'Exp with units conversion'!$G214))</f>
        <v>0</v>
      </c>
      <c r="AA214" s="229">
        <f>IF(OR('Exp Database'!Z214=Lists!$G$2,'Exp Database'!Z214=Lists!$G$3,'Exp Database'!Z214=0),0,IF($F214=Lists!$G$2,('Exp Database'!Z214/'Exp with units conversion'!$H214)*'Exp with units conversion'!$G214,'Exp Database'!Z214*'Exp with units conversion'!$G214))</f>
        <v>0</v>
      </c>
      <c r="AB214" s="229">
        <f>IF(OR('Exp Database'!AA214=Lists!$G$2,'Exp Database'!AA214=Lists!$G$3,'Exp Database'!AA214=0),0,IF($F214=Lists!$G$2,('Exp Database'!AA214/'Exp with units conversion'!$H214)*'Exp with units conversion'!$G214,'Exp Database'!AA214*'Exp with units conversion'!$G214))</f>
        <v>0</v>
      </c>
      <c r="AC214" s="229">
        <f>IF(OR('Exp Database'!AB214=Lists!$G$2,'Exp Database'!AB214=Lists!$G$3,'Exp Database'!AB214=0),0,IF($F214=Lists!$G$2,('Exp Database'!AB214/'Exp with units conversion'!$H214)*'Exp with units conversion'!$G214,'Exp Database'!AB214*'Exp with units conversion'!$G214))</f>
        <v>0</v>
      </c>
      <c r="AD214" s="229">
        <f>IF(OR('Exp Database'!AC214=Lists!$G$2,'Exp Database'!AC214=Lists!$G$3,'Exp Database'!AC214=0),0,IF($F214=Lists!$G$2,('Exp Database'!AC214/'Exp with units conversion'!$H214)*'Exp with units conversion'!$G214,'Exp Database'!AC214*'Exp with units conversion'!$G214))</f>
        <v>0</v>
      </c>
      <c r="AE214" s="229">
        <f>IF(OR('Exp Database'!AD214=Lists!$G$2,'Exp Database'!AD214=Lists!$G$3,'Exp Database'!AD214=0),0,IF($F214=Lists!$G$2,('Exp Database'!AD214/'Exp with units conversion'!$H214)*'Exp with units conversion'!$G214,'Exp Database'!AD214*'Exp with units conversion'!$G214))</f>
        <v>0</v>
      </c>
      <c r="AG214">
        <f t="shared" si="16"/>
        <v>1</v>
      </c>
      <c r="AH214" s="229">
        <f t="shared" si="17"/>
        <v>1</v>
      </c>
      <c r="AI214" s="229">
        <f t="shared" si="18"/>
        <v>1</v>
      </c>
      <c r="AJ214" s="229">
        <f t="shared" si="19"/>
        <v>1</v>
      </c>
    </row>
    <row r="215" spans="2:36" ht="30.75" thickBot="1" x14ac:dyDescent="0.3">
      <c r="B215" t="e">
        <f t="shared" si="15"/>
        <v>#REF!</v>
      </c>
      <c r="C215" s="169" t="e">
        <f>'Exp Database'!C215</f>
        <v>#REF!</v>
      </c>
      <c r="D215" s="169">
        <f>'Exp Database'!D215</f>
        <v>2016</v>
      </c>
      <c r="E215" s="169" t="e">
        <f>'Exp Database'!E215</f>
        <v>#REF!</v>
      </c>
      <c r="F215" s="169" t="e">
        <f>'Exp Database'!F215</f>
        <v>#REF!</v>
      </c>
      <c r="G215" s="169" t="e">
        <f>IF('Exp Database'!G215="Units ( x 1)",1,IF('Exp Database'!G215="Thousands (x 1,000)",1000,IF('Exp Database'!G215="Millions (x 1,000,000)",1000000,)))</f>
        <v>#REF!</v>
      </c>
      <c r="H215" s="170" t="e">
        <f>IF('Exp Database'!H215&gt;0,'Exp Database'!H215,'Exp Database'!J215)</f>
        <v>#REF!</v>
      </c>
      <c r="I215" s="170" t="e">
        <f>'Exp Database'!H215</f>
        <v>#REF!</v>
      </c>
      <c r="J215" s="169" t="e">
        <f>'Exp Database'!I215</f>
        <v>#REF!</v>
      </c>
      <c r="K215" s="170">
        <f>'Exp Database'!J215</f>
        <v>0</v>
      </c>
      <c r="L215" s="267" t="str">
        <f>'Exp Database'!K215</f>
        <v>Gender programmes</v>
      </c>
      <c r="M215" s="229">
        <f>'Exp Database'!L215</f>
        <v>4</v>
      </c>
      <c r="N215" s="229" t="e">
        <f>IF(OR('Exp Database'!M215=Lists!$G$2,'Exp Database'!M215=Lists!$G$3,'Exp Database'!M215=0),0,IF($F215=Lists!$G$2,('Exp Database'!M215/'Exp with units conversion'!$H215)*'Exp with units conversion'!$G215,'Exp Database'!M215*'Exp with units conversion'!$G215))</f>
        <v>#REF!</v>
      </c>
      <c r="O215" s="229" t="e">
        <f>IF(OR('Exp Database'!N215=Lists!$G$2,'Exp Database'!N215=Lists!$G$3,'Exp Database'!N215=0),0,IF($F215=Lists!$G$2,('Exp Database'!N215/'Exp with units conversion'!$H215)*'Exp with units conversion'!$G215,'Exp Database'!N215*'Exp with units conversion'!$G215))</f>
        <v>#REF!</v>
      </c>
      <c r="P215" s="229" t="e">
        <f>IF(OR('Exp Database'!O215=Lists!$G$2,'Exp Database'!O215=Lists!$G$3,'Exp Database'!O215=0),0,IF($F215=Lists!$G$2,('Exp Database'!O215/'Exp with units conversion'!$H215)*'Exp with units conversion'!$G215,'Exp Database'!O215*'Exp with units conversion'!$G215))</f>
        <v>#REF!</v>
      </c>
      <c r="Q215" s="229" t="e">
        <f>IF(OR('Exp Database'!P215=Lists!$G$2,'Exp Database'!P215=Lists!$G$3,'Exp Database'!P215=0),0,IF($F215=Lists!$G$2,('Exp Database'!P215/'Exp with units conversion'!$H215)*'Exp with units conversion'!$G215,'Exp Database'!P215*'Exp with units conversion'!$G215))</f>
        <v>#REF!</v>
      </c>
      <c r="R215" s="229" t="e">
        <f>IF(OR('Exp Database'!Q215=Lists!$G$2,'Exp Database'!Q215=Lists!$G$3,'Exp Database'!Q215=0),0,IF($F215=Lists!$G$2,('Exp Database'!Q215/'Exp with units conversion'!$H215)*'Exp with units conversion'!$G215,'Exp Database'!Q215*'Exp with units conversion'!$G215))</f>
        <v>#REF!</v>
      </c>
      <c r="S215" s="229" t="e">
        <f>IF(OR('Exp Database'!R215=Lists!$G$2,'Exp Database'!R215=Lists!$G$3,'Exp Database'!R215=0),0,IF($F215=Lists!$G$2,('Exp Database'!R215/'Exp with units conversion'!$H215)*'Exp with units conversion'!$G215,'Exp Database'!R215*'Exp with units conversion'!$G215))</f>
        <v>#REF!</v>
      </c>
      <c r="T215" s="229" t="e">
        <f>IF(OR('Exp Database'!S215=Lists!$G$2,'Exp Database'!S215=Lists!$G$3,'Exp Database'!S215=0),0,IF($F215=Lists!$G$2,('Exp Database'!S215/'Exp with units conversion'!$H215)*'Exp with units conversion'!$G215,'Exp Database'!S215*'Exp with units conversion'!$G215))</f>
        <v>#REF!</v>
      </c>
      <c r="U215" s="229" t="e">
        <f>IF(OR('Exp Database'!T215=Lists!$G$2,'Exp Database'!T215=Lists!$G$3,'Exp Database'!T215=0),0,IF($F215=Lists!$G$2,('Exp Database'!T215/'Exp with units conversion'!$H215)*'Exp with units conversion'!$G215,'Exp Database'!T215*'Exp with units conversion'!$G215))</f>
        <v>#REF!</v>
      </c>
      <c r="V215" s="229" t="e">
        <f>IF(OR('Exp Database'!U215=Lists!$G$2,'Exp Database'!U215=Lists!$G$3,'Exp Database'!U215=0),0,IF($F215=Lists!$G$2,('Exp Database'!U215/'Exp with units conversion'!$H215)*'Exp with units conversion'!$G215,'Exp Database'!U215*'Exp with units conversion'!$G215))</f>
        <v>#REF!</v>
      </c>
      <c r="W215" s="229" t="e">
        <f>IF(OR('Exp Database'!V215=Lists!$G$2,'Exp Database'!V215=Lists!$G$3,'Exp Database'!V215=0),0,IF($F215=Lists!$G$2,('Exp Database'!V215/'Exp with units conversion'!$H215)*'Exp with units conversion'!$G215,'Exp Database'!V215*'Exp with units conversion'!$G215))</f>
        <v>#REF!</v>
      </c>
      <c r="X215" s="229" t="e">
        <f>IF(OR('Exp Database'!W215=Lists!$G$2,'Exp Database'!W215=Lists!$G$3,'Exp Database'!W215=0),0,IF($F215=Lists!$G$2,('Exp Database'!W215/'Exp with units conversion'!$H215)*'Exp with units conversion'!$G215,'Exp Database'!W215*'Exp with units conversion'!$G215))</f>
        <v>#REF!</v>
      </c>
      <c r="Y215" s="229" t="e">
        <f>IF(OR('Exp Database'!X215=Lists!$G$2,'Exp Database'!X215=Lists!$G$3,'Exp Database'!X215=0),0,IF($F215=Lists!$G$2,('Exp Database'!X215/'Exp with units conversion'!$H215)*'Exp with units conversion'!$G215,'Exp Database'!X215*'Exp with units conversion'!$G215))</f>
        <v>#REF!</v>
      </c>
      <c r="Z215" s="229" t="e">
        <f>IF(OR('Exp Database'!Y215=Lists!$G$2,'Exp Database'!Y215=Lists!$G$3,'Exp Database'!Y215=0),0,IF($F215=Lists!$G$2,('Exp Database'!Y215/'Exp with units conversion'!$H215)*'Exp with units conversion'!$G215,'Exp Database'!Y215*'Exp with units conversion'!$G215))</f>
        <v>#REF!</v>
      </c>
      <c r="AA215" s="229" t="e">
        <f>IF(OR('Exp Database'!Z215=Lists!$G$2,'Exp Database'!Z215=Lists!$G$3,'Exp Database'!Z215=0),0,IF($F215=Lists!$G$2,('Exp Database'!Z215/'Exp with units conversion'!$H215)*'Exp with units conversion'!$G215,'Exp Database'!Z215*'Exp with units conversion'!$G215))</f>
        <v>#REF!</v>
      </c>
      <c r="AB215" s="229" t="e">
        <f>IF(OR('Exp Database'!AA215=Lists!$G$2,'Exp Database'!AA215=Lists!$G$3,'Exp Database'!AA215=0),0,IF($F215=Lists!$G$2,('Exp Database'!AA215/'Exp with units conversion'!$H215)*'Exp with units conversion'!$G215,'Exp Database'!AA215*'Exp with units conversion'!$G215))</f>
        <v>#REF!</v>
      </c>
      <c r="AC215" s="229" t="e">
        <f>IF(OR('Exp Database'!AB215=Lists!$G$2,'Exp Database'!AB215=Lists!$G$3,'Exp Database'!AB215=0),0,IF($F215=Lists!$G$2,('Exp Database'!AB215/'Exp with units conversion'!$H215)*'Exp with units conversion'!$G215,'Exp Database'!AB215*'Exp with units conversion'!$G215))</f>
        <v>#REF!</v>
      </c>
      <c r="AD215" s="229" t="e">
        <f>IF(OR('Exp Database'!AC215=Lists!$G$2,'Exp Database'!AC215=Lists!$G$3,'Exp Database'!AC215=0),0,IF($F215=Lists!$G$2,('Exp Database'!AC215/'Exp with units conversion'!$H215)*'Exp with units conversion'!$G215,'Exp Database'!AC215*'Exp with units conversion'!$G215))</f>
        <v>#REF!</v>
      </c>
      <c r="AE215" s="229" t="e">
        <f>IF(OR('Exp Database'!AD215=Lists!$G$2,'Exp Database'!AD215=Lists!$G$3,'Exp Database'!AD215=0),0,IF($F215=Lists!$G$2,('Exp Database'!AD215/'Exp with units conversion'!$H215)*'Exp with units conversion'!$G215,'Exp Database'!AD215*'Exp with units conversion'!$G215))</f>
        <v>#REF!</v>
      </c>
      <c r="AG215" t="e">
        <f t="shared" si="16"/>
        <v>#REF!</v>
      </c>
      <c r="AH215" s="229" t="e">
        <f t="shared" si="17"/>
        <v>#REF!</v>
      </c>
      <c r="AI215" s="229" t="e">
        <f t="shared" si="18"/>
        <v>#REF!</v>
      </c>
      <c r="AJ215" s="229" t="e">
        <f t="shared" si="19"/>
        <v>#REF!</v>
      </c>
    </row>
    <row r="216" spans="2:36" ht="15.75" thickBot="1" x14ac:dyDescent="0.3">
      <c r="B216" t="e">
        <f t="shared" si="15"/>
        <v>#REF!</v>
      </c>
      <c r="C216" s="169" t="e">
        <f>'Exp Database'!C216</f>
        <v>#REF!</v>
      </c>
      <c r="D216" s="169">
        <f>'Exp Database'!D216</f>
        <v>2016</v>
      </c>
      <c r="E216" s="169" t="e">
        <f>'Exp Database'!E216</f>
        <v>#REF!</v>
      </c>
      <c r="F216" s="169" t="e">
        <f>'Exp Database'!F216</f>
        <v>#REF!</v>
      </c>
      <c r="G216" s="169" t="e">
        <f>IF('Exp Database'!G216="Units ( x 1)",1,IF('Exp Database'!G216="Thousands (x 1,000)",1000,IF('Exp Database'!G216="Millions (x 1,000,000)",1000000,)))</f>
        <v>#REF!</v>
      </c>
      <c r="H216" s="170" t="e">
        <f>IF('Exp Database'!H216&gt;0,'Exp Database'!H216,'Exp Database'!J216)</f>
        <v>#REF!</v>
      </c>
      <c r="I216" s="170" t="e">
        <f>'Exp Database'!H216</f>
        <v>#REF!</v>
      </c>
      <c r="J216" s="169" t="e">
        <f>'Exp Database'!I216</f>
        <v>#REF!</v>
      </c>
      <c r="K216" s="170">
        <f>'Exp Database'!J216</f>
        <v>0</v>
      </c>
      <c r="L216" s="267">
        <f>'Exp Database'!K216</f>
        <v>0</v>
      </c>
      <c r="M216" s="229">
        <f>'Exp Database'!L216</f>
        <v>0</v>
      </c>
      <c r="N216" s="229">
        <f>IF(OR('Exp Database'!M216=Lists!$G$2,'Exp Database'!M216=Lists!$G$3,'Exp Database'!M216=0),0,IF($F216=Lists!$G$2,('Exp Database'!M216/'Exp with units conversion'!$H216)*'Exp with units conversion'!$G216,'Exp Database'!M216*'Exp with units conversion'!$G216))</f>
        <v>0</v>
      </c>
      <c r="O216" s="229">
        <f>IF(OR('Exp Database'!N216=Lists!$G$2,'Exp Database'!N216=Lists!$G$3,'Exp Database'!N216=0),0,IF($F216=Lists!$G$2,('Exp Database'!N216/'Exp with units conversion'!$H216)*'Exp with units conversion'!$G216,'Exp Database'!N216*'Exp with units conversion'!$G216))</f>
        <v>0</v>
      </c>
      <c r="P216" s="229">
        <f>IF(OR('Exp Database'!O216=Lists!$G$2,'Exp Database'!O216=Lists!$G$3,'Exp Database'!O216=0),0,IF($F216=Lists!$G$2,('Exp Database'!O216/'Exp with units conversion'!$H216)*'Exp with units conversion'!$G216,'Exp Database'!O216*'Exp with units conversion'!$G216))</f>
        <v>0</v>
      </c>
      <c r="Q216" s="229">
        <f>IF(OR('Exp Database'!P216=Lists!$G$2,'Exp Database'!P216=Lists!$G$3,'Exp Database'!P216=0),0,IF($F216=Lists!$G$2,('Exp Database'!P216/'Exp with units conversion'!$H216)*'Exp with units conversion'!$G216,'Exp Database'!P216*'Exp with units conversion'!$G216))</f>
        <v>0</v>
      </c>
      <c r="R216" s="229">
        <f>IF(OR('Exp Database'!Q216=Lists!$G$2,'Exp Database'!Q216=Lists!$G$3,'Exp Database'!Q216=0),0,IF($F216=Lists!$G$2,('Exp Database'!Q216/'Exp with units conversion'!$H216)*'Exp with units conversion'!$G216,'Exp Database'!Q216*'Exp with units conversion'!$G216))</f>
        <v>0</v>
      </c>
      <c r="S216" s="229">
        <f>IF(OR('Exp Database'!R216=Lists!$G$2,'Exp Database'!R216=Lists!$G$3,'Exp Database'!R216=0),0,IF($F216=Lists!$G$2,('Exp Database'!R216/'Exp with units conversion'!$H216)*'Exp with units conversion'!$G216,'Exp Database'!R216*'Exp with units conversion'!$G216))</f>
        <v>0</v>
      </c>
      <c r="T216" s="229">
        <f>IF(OR('Exp Database'!S216=Lists!$G$2,'Exp Database'!S216=Lists!$G$3,'Exp Database'!S216=0),0,IF($F216=Lists!$G$2,('Exp Database'!S216/'Exp with units conversion'!$H216)*'Exp with units conversion'!$G216,'Exp Database'!S216*'Exp with units conversion'!$G216))</f>
        <v>0</v>
      </c>
      <c r="U216" s="229">
        <f>IF(OR('Exp Database'!T216=Lists!$G$2,'Exp Database'!T216=Lists!$G$3,'Exp Database'!T216=0),0,IF($F216=Lists!$G$2,('Exp Database'!T216/'Exp with units conversion'!$H216)*'Exp with units conversion'!$G216,'Exp Database'!T216*'Exp with units conversion'!$G216))</f>
        <v>0</v>
      </c>
      <c r="V216" s="229">
        <f>IF(OR('Exp Database'!U216=Lists!$G$2,'Exp Database'!U216=Lists!$G$3,'Exp Database'!U216=0),0,IF($F216=Lists!$G$2,('Exp Database'!U216/'Exp with units conversion'!$H216)*'Exp with units conversion'!$G216,'Exp Database'!U216*'Exp with units conversion'!$G216))</f>
        <v>0</v>
      </c>
      <c r="W216" s="229">
        <f>IF(OR('Exp Database'!V216=Lists!$G$2,'Exp Database'!V216=Lists!$G$3,'Exp Database'!V216=0),0,IF($F216=Lists!$G$2,('Exp Database'!V216/'Exp with units conversion'!$H216)*'Exp with units conversion'!$G216,'Exp Database'!V216*'Exp with units conversion'!$G216))</f>
        <v>0</v>
      </c>
      <c r="X216" s="229">
        <f>IF(OR('Exp Database'!W216=Lists!$G$2,'Exp Database'!W216=Lists!$G$3,'Exp Database'!W216=0),0,IF($F216=Lists!$G$2,('Exp Database'!W216/'Exp with units conversion'!$H216)*'Exp with units conversion'!$G216,'Exp Database'!W216*'Exp with units conversion'!$G216))</f>
        <v>0</v>
      </c>
      <c r="Y216" s="229">
        <f>IF(OR('Exp Database'!X216=Lists!$G$2,'Exp Database'!X216=Lists!$G$3,'Exp Database'!X216=0),0,IF($F216=Lists!$G$2,('Exp Database'!X216/'Exp with units conversion'!$H216)*'Exp with units conversion'!$G216,'Exp Database'!X216*'Exp with units conversion'!$G216))</f>
        <v>0</v>
      </c>
      <c r="Z216" s="229">
        <f>IF(OR('Exp Database'!Y216=Lists!$G$2,'Exp Database'!Y216=Lists!$G$3,'Exp Database'!Y216=0),0,IF($F216=Lists!$G$2,('Exp Database'!Y216/'Exp with units conversion'!$H216)*'Exp with units conversion'!$G216,'Exp Database'!Y216*'Exp with units conversion'!$G216))</f>
        <v>0</v>
      </c>
      <c r="AA216" s="229">
        <f>IF(OR('Exp Database'!Z216=Lists!$G$2,'Exp Database'!Z216=Lists!$G$3,'Exp Database'!Z216=0),0,IF($F216=Lists!$G$2,('Exp Database'!Z216/'Exp with units conversion'!$H216)*'Exp with units conversion'!$G216,'Exp Database'!Z216*'Exp with units conversion'!$G216))</f>
        <v>0</v>
      </c>
      <c r="AB216" s="229">
        <f>IF(OR('Exp Database'!AA216=Lists!$G$2,'Exp Database'!AA216=Lists!$G$3,'Exp Database'!AA216=0),0,IF($F216=Lists!$G$2,('Exp Database'!AA216/'Exp with units conversion'!$H216)*'Exp with units conversion'!$G216,'Exp Database'!AA216*'Exp with units conversion'!$G216))</f>
        <v>0</v>
      </c>
      <c r="AC216" s="229">
        <f>IF(OR('Exp Database'!AB216=Lists!$G$2,'Exp Database'!AB216=Lists!$G$3,'Exp Database'!AB216=0),0,IF($F216=Lists!$G$2,('Exp Database'!AB216/'Exp with units conversion'!$H216)*'Exp with units conversion'!$G216,'Exp Database'!AB216*'Exp with units conversion'!$G216))</f>
        <v>0</v>
      </c>
      <c r="AD216" s="229">
        <f>IF(OR('Exp Database'!AC216=Lists!$G$2,'Exp Database'!AC216=Lists!$G$3,'Exp Database'!AC216=0),0,IF($F216=Lists!$G$2,('Exp Database'!AC216/'Exp with units conversion'!$H216)*'Exp with units conversion'!$G216,'Exp Database'!AC216*'Exp with units conversion'!$G216))</f>
        <v>0</v>
      </c>
      <c r="AE216" s="229">
        <f>IF(OR('Exp Database'!AD216=Lists!$G$2,'Exp Database'!AD216=Lists!$G$3,'Exp Database'!AD216=0),0,IF($F216=Lists!$G$2,('Exp Database'!AD216/'Exp with units conversion'!$H216)*'Exp with units conversion'!$G216,'Exp Database'!AD216*'Exp with units conversion'!$G216))</f>
        <v>0</v>
      </c>
      <c r="AG216">
        <f t="shared" si="16"/>
        <v>1</v>
      </c>
      <c r="AH216" s="229">
        <f t="shared" si="17"/>
        <v>1</v>
      </c>
      <c r="AI216" s="229">
        <f t="shared" si="18"/>
        <v>1</v>
      </c>
      <c r="AJ216" s="229">
        <f t="shared" si="19"/>
        <v>1</v>
      </c>
    </row>
    <row r="217" spans="2:36" ht="45.75" thickBot="1" x14ac:dyDescent="0.3">
      <c r="B217" t="e">
        <f t="shared" si="15"/>
        <v>#REF!</v>
      </c>
      <c r="C217" s="169" t="e">
        <f>'Exp Database'!C217</f>
        <v>#REF!</v>
      </c>
      <c r="D217" s="169">
        <f>'Exp Database'!D217</f>
        <v>2016</v>
      </c>
      <c r="E217" s="169" t="e">
        <f>'Exp Database'!E217</f>
        <v>#REF!</v>
      </c>
      <c r="F217" s="169" t="e">
        <f>'Exp Database'!F217</f>
        <v>#REF!</v>
      </c>
      <c r="G217" s="169" t="e">
        <f>IF('Exp Database'!G217="Units ( x 1)",1,IF('Exp Database'!G217="Thousands (x 1,000)",1000,IF('Exp Database'!G217="Millions (x 1,000,000)",1000000,)))</f>
        <v>#REF!</v>
      </c>
      <c r="H217" s="170" t="e">
        <f>IF('Exp Database'!H217&gt;0,'Exp Database'!H217,'Exp Database'!J217)</f>
        <v>#REF!</v>
      </c>
      <c r="I217" s="170" t="e">
        <f>'Exp Database'!H217</f>
        <v>#REF!</v>
      </c>
      <c r="J217" s="169" t="e">
        <f>'Exp Database'!I217</f>
        <v>#REF!</v>
      </c>
      <c r="K217" s="170">
        <f>'Exp Database'!J217</f>
        <v>0</v>
      </c>
      <c r="L217" s="267" t="str">
        <f>'Exp Database'!K217</f>
        <v>Programmes for children and adolescents</v>
      </c>
      <c r="M217" s="229">
        <f>'Exp Database'!L217</f>
        <v>5</v>
      </c>
      <c r="N217" s="229" t="e">
        <f>IF(OR('Exp Database'!M217=Lists!$G$2,'Exp Database'!M217=Lists!$G$3,'Exp Database'!M217=0),0,IF($F217=Lists!$G$2,('Exp Database'!M217/'Exp with units conversion'!$H217)*'Exp with units conversion'!$G217,'Exp Database'!M217*'Exp with units conversion'!$G217))</f>
        <v>#REF!</v>
      </c>
      <c r="O217" s="229" t="e">
        <f>IF(OR('Exp Database'!N217=Lists!$G$2,'Exp Database'!N217=Lists!$G$3,'Exp Database'!N217=0),0,IF($F217=Lists!$G$2,('Exp Database'!N217/'Exp with units conversion'!$H217)*'Exp with units conversion'!$G217,'Exp Database'!N217*'Exp with units conversion'!$G217))</f>
        <v>#REF!</v>
      </c>
      <c r="P217" s="229" t="e">
        <f>IF(OR('Exp Database'!O217=Lists!$G$2,'Exp Database'!O217=Lists!$G$3,'Exp Database'!O217=0),0,IF($F217=Lists!$G$2,('Exp Database'!O217/'Exp with units conversion'!$H217)*'Exp with units conversion'!$G217,'Exp Database'!O217*'Exp with units conversion'!$G217))</f>
        <v>#REF!</v>
      </c>
      <c r="Q217" s="229" t="e">
        <f>IF(OR('Exp Database'!P217=Lists!$G$2,'Exp Database'!P217=Lists!$G$3,'Exp Database'!P217=0),0,IF($F217=Lists!$G$2,('Exp Database'!P217/'Exp with units conversion'!$H217)*'Exp with units conversion'!$G217,'Exp Database'!P217*'Exp with units conversion'!$G217))</f>
        <v>#REF!</v>
      </c>
      <c r="R217" s="229" t="e">
        <f>IF(OR('Exp Database'!Q217=Lists!$G$2,'Exp Database'!Q217=Lists!$G$3,'Exp Database'!Q217=0),0,IF($F217=Lists!$G$2,('Exp Database'!Q217/'Exp with units conversion'!$H217)*'Exp with units conversion'!$G217,'Exp Database'!Q217*'Exp with units conversion'!$G217))</f>
        <v>#REF!</v>
      </c>
      <c r="S217" s="229" t="e">
        <f>IF(OR('Exp Database'!R217=Lists!$G$2,'Exp Database'!R217=Lists!$G$3,'Exp Database'!R217=0),0,IF($F217=Lists!$G$2,('Exp Database'!R217/'Exp with units conversion'!$H217)*'Exp with units conversion'!$G217,'Exp Database'!R217*'Exp with units conversion'!$G217))</f>
        <v>#REF!</v>
      </c>
      <c r="T217" s="229" t="e">
        <f>IF(OR('Exp Database'!S217=Lists!$G$2,'Exp Database'!S217=Lists!$G$3,'Exp Database'!S217=0),0,IF($F217=Lists!$G$2,('Exp Database'!S217/'Exp with units conversion'!$H217)*'Exp with units conversion'!$G217,'Exp Database'!S217*'Exp with units conversion'!$G217))</f>
        <v>#REF!</v>
      </c>
      <c r="U217" s="229" t="e">
        <f>IF(OR('Exp Database'!T217=Lists!$G$2,'Exp Database'!T217=Lists!$G$3,'Exp Database'!T217=0),0,IF($F217=Lists!$G$2,('Exp Database'!T217/'Exp with units conversion'!$H217)*'Exp with units conversion'!$G217,'Exp Database'!T217*'Exp with units conversion'!$G217))</f>
        <v>#REF!</v>
      </c>
      <c r="V217" s="229" t="e">
        <f>IF(OR('Exp Database'!U217=Lists!$G$2,'Exp Database'!U217=Lists!$G$3,'Exp Database'!U217=0),0,IF($F217=Lists!$G$2,('Exp Database'!U217/'Exp with units conversion'!$H217)*'Exp with units conversion'!$G217,'Exp Database'!U217*'Exp with units conversion'!$G217))</f>
        <v>#REF!</v>
      </c>
      <c r="W217" s="229" t="e">
        <f>IF(OR('Exp Database'!V217=Lists!$G$2,'Exp Database'!V217=Lists!$G$3,'Exp Database'!V217=0),0,IF($F217=Lists!$G$2,('Exp Database'!V217/'Exp with units conversion'!$H217)*'Exp with units conversion'!$G217,'Exp Database'!V217*'Exp with units conversion'!$G217))</f>
        <v>#REF!</v>
      </c>
      <c r="X217" s="229" t="e">
        <f>IF(OR('Exp Database'!W217=Lists!$G$2,'Exp Database'!W217=Lists!$G$3,'Exp Database'!W217=0),0,IF($F217=Lists!$G$2,('Exp Database'!W217/'Exp with units conversion'!$H217)*'Exp with units conversion'!$G217,'Exp Database'!W217*'Exp with units conversion'!$G217))</f>
        <v>#REF!</v>
      </c>
      <c r="Y217" s="229" t="e">
        <f>IF(OR('Exp Database'!X217=Lists!$G$2,'Exp Database'!X217=Lists!$G$3,'Exp Database'!X217=0),0,IF($F217=Lists!$G$2,('Exp Database'!X217/'Exp with units conversion'!$H217)*'Exp with units conversion'!$G217,'Exp Database'!X217*'Exp with units conversion'!$G217))</f>
        <v>#REF!</v>
      </c>
      <c r="Z217" s="229" t="e">
        <f>IF(OR('Exp Database'!Y217=Lists!$G$2,'Exp Database'!Y217=Lists!$G$3,'Exp Database'!Y217=0),0,IF($F217=Lists!$G$2,('Exp Database'!Y217/'Exp with units conversion'!$H217)*'Exp with units conversion'!$G217,'Exp Database'!Y217*'Exp with units conversion'!$G217))</f>
        <v>#REF!</v>
      </c>
      <c r="AA217" s="229" t="e">
        <f>IF(OR('Exp Database'!Z217=Lists!$G$2,'Exp Database'!Z217=Lists!$G$3,'Exp Database'!Z217=0),0,IF($F217=Lists!$G$2,('Exp Database'!Z217/'Exp with units conversion'!$H217)*'Exp with units conversion'!$G217,'Exp Database'!Z217*'Exp with units conversion'!$G217))</f>
        <v>#REF!</v>
      </c>
      <c r="AB217" s="229" t="e">
        <f>IF(OR('Exp Database'!AA217=Lists!$G$2,'Exp Database'!AA217=Lists!$G$3,'Exp Database'!AA217=0),0,IF($F217=Lists!$G$2,('Exp Database'!AA217/'Exp with units conversion'!$H217)*'Exp with units conversion'!$G217,'Exp Database'!AA217*'Exp with units conversion'!$G217))</f>
        <v>#REF!</v>
      </c>
      <c r="AC217" s="229" t="e">
        <f>IF(OR('Exp Database'!AB217=Lists!$G$2,'Exp Database'!AB217=Lists!$G$3,'Exp Database'!AB217=0),0,IF($F217=Lists!$G$2,('Exp Database'!AB217/'Exp with units conversion'!$H217)*'Exp with units conversion'!$G217,'Exp Database'!AB217*'Exp with units conversion'!$G217))</f>
        <v>#REF!</v>
      </c>
      <c r="AD217" s="229" t="e">
        <f>IF(OR('Exp Database'!AC217=Lists!$G$2,'Exp Database'!AC217=Lists!$G$3,'Exp Database'!AC217=0),0,IF($F217=Lists!$G$2,('Exp Database'!AC217/'Exp with units conversion'!$H217)*'Exp with units conversion'!$G217,'Exp Database'!AC217*'Exp with units conversion'!$G217))</f>
        <v>#REF!</v>
      </c>
      <c r="AE217" s="229" t="e">
        <f>IF(OR('Exp Database'!AD217=Lists!$G$2,'Exp Database'!AD217=Lists!$G$3,'Exp Database'!AD217=0),0,IF($F217=Lists!$G$2,('Exp Database'!AD217/'Exp with units conversion'!$H217)*'Exp with units conversion'!$G217,'Exp Database'!AD217*'Exp with units conversion'!$G217))</f>
        <v>#REF!</v>
      </c>
      <c r="AG217" t="e">
        <f t="shared" si="16"/>
        <v>#REF!</v>
      </c>
      <c r="AH217" s="229" t="e">
        <f t="shared" si="17"/>
        <v>#REF!</v>
      </c>
      <c r="AI217" s="229" t="e">
        <f t="shared" si="18"/>
        <v>#REF!</v>
      </c>
      <c r="AJ217" s="229" t="e">
        <f t="shared" si="19"/>
        <v>#REF!</v>
      </c>
    </row>
    <row r="218" spans="2:36" ht="15.75" thickBot="1" x14ac:dyDescent="0.3">
      <c r="B218" t="e">
        <f t="shared" si="15"/>
        <v>#REF!</v>
      </c>
      <c r="C218" s="169" t="e">
        <f>'Exp Database'!C218</f>
        <v>#REF!</v>
      </c>
      <c r="D218" s="169">
        <f>'Exp Database'!D218</f>
        <v>2016</v>
      </c>
      <c r="E218" s="169" t="e">
        <f>'Exp Database'!E218</f>
        <v>#REF!</v>
      </c>
      <c r="F218" s="169" t="e">
        <f>'Exp Database'!F218</f>
        <v>#REF!</v>
      </c>
      <c r="G218" s="169" t="e">
        <f>IF('Exp Database'!G218="Units ( x 1)",1,IF('Exp Database'!G218="Thousands (x 1,000)",1000,IF('Exp Database'!G218="Millions (x 1,000,000)",1000000,)))</f>
        <v>#REF!</v>
      </c>
      <c r="H218" s="170" t="e">
        <f>IF('Exp Database'!H218&gt;0,'Exp Database'!H218,'Exp Database'!J218)</f>
        <v>#REF!</v>
      </c>
      <c r="I218" s="170" t="e">
        <f>'Exp Database'!H218</f>
        <v>#REF!</v>
      </c>
      <c r="J218" s="169" t="e">
        <f>'Exp Database'!I218</f>
        <v>#REF!</v>
      </c>
      <c r="K218" s="170">
        <f>'Exp Database'!J218</f>
        <v>0</v>
      </c>
      <c r="L218" s="267">
        <f>'Exp Database'!K218</f>
        <v>0</v>
      </c>
      <c r="M218" s="229">
        <f>'Exp Database'!L218</f>
        <v>0</v>
      </c>
      <c r="N218" s="229">
        <f>IF(OR('Exp Database'!M218=Lists!$G$2,'Exp Database'!M218=Lists!$G$3,'Exp Database'!M218=0),0,IF($F218=Lists!$G$2,('Exp Database'!M218/'Exp with units conversion'!$H218)*'Exp with units conversion'!$G218,'Exp Database'!M218*'Exp with units conversion'!$G218))</f>
        <v>0</v>
      </c>
      <c r="O218" s="229">
        <f>IF(OR('Exp Database'!N218=Lists!$G$2,'Exp Database'!N218=Lists!$G$3,'Exp Database'!N218=0),0,IF($F218=Lists!$G$2,('Exp Database'!N218/'Exp with units conversion'!$H218)*'Exp with units conversion'!$G218,'Exp Database'!N218*'Exp with units conversion'!$G218))</f>
        <v>0</v>
      </c>
      <c r="P218" s="229">
        <f>IF(OR('Exp Database'!O218=Lists!$G$2,'Exp Database'!O218=Lists!$G$3,'Exp Database'!O218=0),0,IF($F218=Lists!$G$2,('Exp Database'!O218/'Exp with units conversion'!$H218)*'Exp with units conversion'!$G218,'Exp Database'!O218*'Exp with units conversion'!$G218))</f>
        <v>0</v>
      </c>
      <c r="Q218" s="229">
        <f>IF(OR('Exp Database'!P218=Lists!$G$2,'Exp Database'!P218=Lists!$G$3,'Exp Database'!P218=0),0,IF($F218=Lists!$G$2,('Exp Database'!P218/'Exp with units conversion'!$H218)*'Exp with units conversion'!$G218,'Exp Database'!P218*'Exp with units conversion'!$G218))</f>
        <v>0</v>
      </c>
      <c r="R218" s="229">
        <f>IF(OR('Exp Database'!Q218=Lists!$G$2,'Exp Database'!Q218=Lists!$G$3,'Exp Database'!Q218=0),0,IF($F218=Lists!$G$2,('Exp Database'!Q218/'Exp with units conversion'!$H218)*'Exp with units conversion'!$G218,'Exp Database'!Q218*'Exp with units conversion'!$G218))</f>
        <v>0</v>
      </c>
      <c r="S218" s="229">
        <f>IF(OR('Exp Database'!R218=Lists!$G$2,'Exp Database'!R218=Lists!$G$3,'Exp Database'!R218=0),0,IF($F218=Lists!$G$2,('Exp Database'!R218/'Exp with units conversion'!$H218)*'Exp with units conversion'!$G218,'Exp Database'!R218*'Exp with units conversion'!$G218))</f>
        <v>0</v>
      </c>
      <c r="T218" s="229">
        <f>IF(OR('Exp Database'!S218=Lists!$G$2,'Exp Database'!S218=Lists!$G$3,'Exp Database'!S218=0),0,IF($F218=Lists!$G$2,('Exp Database'!S218/'Exp with units conversion'!$H218)*'Exp with units conversion'!$G218,'Exp Database'!S218*'Exp with units conversion'!$G218))</f>
        <v>0</v>
      </c>
      <c r="U218" s="229">
        <f>IF(OR('Exp Database'!T218=Lists!$G$2,'Exp Database'!T218=Lists!$G$3,'Exp Database'!T218=0),0,IF($F218=Lists!$G$2,('Exp Database'!T218/'Exp with units conversion'!$H218)*'Exp with units conversion'!$G218,'Exp Database'!T218*'Exp with units conversion'!$G218))</f>
        <v>0</v>
      </c>
      <c r="V218" s="229">
        <f>IF(OR('Exp Database'!U218=Lists!$G$2,'Exp Database'!U218=Lists!$G$3,'Exp Database'!U218=0),0,IF($F218=Lists!$G$2,('Exp Database'!U218/'Exp with units conversion'!$H218)*'Exp with units conversion'!$G218,'Exp Database'!U218*'Exp with units conversion'!$G218))</f>
        <v>0</v>
      </c>
      <c r="W218" s="229">
        <f>IF(OR('Exp Database'!V218=Lists!$G$2,'Exp Database'!V218=Lists!$G$3,'Exp Database'!V218=0),0,IF($F218=Lists!$G$2,('Exp Database'!V218/'Exp with units conversion'!$H218)*'Exp with units conversion'!$G218,'Exp Database'!V218*'Exp with units conversion'!$G218))</f>
        <v>0</v>
      </c>
      <c r="X218" s="229">
        <f>IF(OR('Exp Database'!W218=Lists!$G$2,'Exp Database'!W218=Lists!$G$3,'Exp Database'!W218=0),0,IF($F218=Lists!$G$2,('Exp Database'!W218/'Exp with units conversion'!$H218)*'Exp with units conversion'!$G218,'Exp Database'!W218*'Exp with units conversion'!$G218))</f>
        <v>0</v>
      </c>
      <c r="Y218" s="229">
        <f>IF(OR('Exp Database'!X218=Lists!$G$2,'Exp Database'!X218=Lists!$G$3,'Exp Database'!X218=0),0,IF($F218=Lists!$G$2,('Exp Database'!X218/'Exp with units conversion'!$H218)*'Exp with units conversion'!$G218,'Exp Database'!X218*'Exp with units conversion'!$G218))</f>
        <v>0</v>
      </c>
      <c r="Z218" s="229">
        <f>IF(OR('Exp Database'!Y218=Lists!$G$2,'Exp Database'!Y218=Lists!$G$3,'Exp Database'!Y218=0),0,IF($F218=Lists!$G$2,('Exp Database'!Y218/'Exp with units conversion'!$H218)*'Exp with units conversion'!$G218,'Exp Database'!Y218*'Exp with units conversion'!$G218))</f>
        <v>0</v>
      </c>
      <c r="AA218" s="229">
        <f>IF(OR('Exp Database'!Z218=Lists!$G$2,'Exp Database'!Z218=Lists!$G$3,'Exp Database'!Z218=0),0,IF($F218=Lists!$G$2,('Exp Database'!Z218/'Exp with units conversion'!$H218)*'Exp with units conversion'!$G218,'Exp Database'!Z218*'Exp with units conversion'!$G218))</f>
        <v>0</v>
      </c>
      <c r="AB218" s="229">
        <f>IF(OR('Exp Database'!AA218=Lists!$G$2,'Exp Database'!AA218=Lists!$G$3,'Exp Database'!AA218=0),0,IF($F218=Lists!$G$2,('Exp Database'!AA218/'Exp with units conversion'!$H218)*'Exp with units conversion'!$G218,'Exp Database'!AA218*'Exp with units conversion'!$G218))</f>
        <v>0</v>
      </c>
      <c r="AC218" s="229">
        <f>IF(OR('Exp Database'!AB218=Lists!$G$2,'Exp Database'!AB218=Lists!$G$3,'Exp Database'!AB218=0),0,IF($F218=Lists!$G$2,('Exp Database'!AB218/'Exp with units conversion'!$H218)*'Exp with units conversion'!$G218,'Exp Database'!AB218*'Exp with units conversion'!$G218))</f>
        <v>0</v>
      </c>
      <c r="AD218" s="229">
        <f>IF(OR('Exp Database'!AC218=Lists!$G$2,'Exp Database'!AC218=Lists!$G$3,'Exp Database'!AC218=0),0,IF($F218=Lists!$G$2,('Exp Database'!AC218/'Exp with units conversion'!$H218)*'Exp with units conversion'!$G218,'Exp Database'!AC218*'Exp with units conversion'!$G218))</f>
        <v>0</v>
      </c>
      <c r="AE218" s="229">
        <f>IF(OR('Exp Database'!AD218=Lists!$G$2,'Exp Database'!AD218=Lists!$G$3,'Exp Database'!AD218=0),0,IF($F218=Lists!$G$2,('Exp Database'!AD218/'Exp with units conversion'!$H218)*'Exp with units conversion'!$G218,'Exp Database'!AD218*'Exp with units conversion'!$G218))</f>
        <v>0</v>
      </c>
      <c r="AG218">
        <f t="shared" si="16"/>
        <v>1</v>
      </c>
      <c r="AH218" s="229">
        <f t="shared" si="17"/>
        <v>1</v>
      </c>
      <c r="AI218" s="229">
        <f t="shared" si="18"/>
        <v>1</v>
      </c>
      <c r="AJ218" s="229">
        <f t="shared" si="19"/>
        <v>1</v>
      </c>
    </row>
    <row r="219" spans="2:36" ht="15.75" thickBot="1" x14ac:dyDescent="0.3">
      <c r="B219" t="e">
        <f t="shared" si="15"/>
        <v>#REF!</v>
      </c>
      <c r="C219" s="169" t="e">
        <f>'Exp Database'!C219</f>
        <v>#REF!</v>
      </c>
      <c r="D219" s="169">
        <f>'Exp Database'!D219</f>
        <v>2016</v>
      </c>
      <c r="E219" s="169" t="e">
        <f>'Exp Database'!E219</f>
        <v>#REF!</v>
      </c>
      <c r="F219" s="169" t="e">
        <f>'Exp Database'!F219</f>
        <v>#REF!</v>
      </c>
      <c r="G219" s="169" t="e">
        <f>IF('Exp Database'!G219="Units ( x 1)",1,IF('Exp Database'!G219="Thousands (x 1,000)",1000,IF('Exp Database'!G219="Millions (x 1,000,000)",1000000,)))</f>
        <v>#REF!</v>
      </c>
      <c r="H219" s="170" t="e">
        <f>IF('Exp Database'!H219&gt;0,'Exp Database'!H219,'Exp Database'!J219)</f>
        <v>#REF!</v>
      </c>
      <c r="I219" s="170" t="e">
        <f>'Exp Database'!H219</f>
        <v>#REF!</v>
      </c>
      <c r="J219" s="169" t="e">
        <f>'Exp Database'!I219</f>
        <v>#REF!</v>
      </c>
      <c r="K219" s="170">
        <f>'Exp Database'!J219</f>
        <v>0</v>
      </c>
      <c r="L219" s="267" t="str">
        <f>'Exp Database'!K219</f>
        <v>Social protection</v>
      </c>
      <c r="M219" s="229">
        <f>'Exp Database'!L219</f>
        <v>6</v>
      </c>
      <c r="N219" s="229" t="e">
        <f>IF(OR('Exp Database'!M219=Lists!$G$2,'Exp Database'!M219=Lists!$G$3,'Exp Database'!M219=0),0,IF($F219=Lists!$G$2,('Exp Database'!M219/'Exp with units conversion'!$H219)*'Exp with units conversion'!$G219,'Exp Database'!M219*'Exp with units conversion'!$G219))</f>
        <v>#REF!</v>
      </c>
      <c r="O219" s="229" t="e">
        <f>IF(OR('Exp Database'!N219=Lists!$G$2,'Exp Database'!N219=Lists!$G$3,'Exp Database'!N219=0),0,IF($F219=Lists!$G$2,('Exp Database'!N219/'Exp with units conversion'!$H219)*'Exp with units conversion'!$G219,'Exp Database'!N219*'Exp with units conversion'!$G219))</f>
        <v>#REF!</v>
      </c>
      <c r="P219" s="229" t="e">
        <f>IF(OR('Exp Database'!O219=Lists!$G$2,'Exp Database'!O219=Lists!$G$3,'Exp Database'!O219=0),0,IF($F219=Lists!$G$2,('Exp Database'!O219/'Exp with units conversion'!$H219)*'Exp with units conversion'!$G219,'Exp Database'!O219*'Exp with units conversion'!$G219))</f>
        <v>#REF!</v>
      </c>
      <c r="Q219" s="229" t="e">
        <f>IF(OR('Exp Database'!P219=Lists!$G$2,'Exp Database'!P219=Lists!$G$3,'Exp Database'!P219=0),0,IF($F219=Lists!$G$2,('Exp Database'!P219/'Exp with units conversion'!$H219)*'Exp with units conversion'!$G219,'Exp Database'!P219*'Exp with units conversion'!$G219))</f>
        <v>#REF!</v>
      </c>
      <c r="R219" s="229" t="e">
        <f>IF(OR('Exp Database'!Q219=Lists!$G$2,'Exp Database'!Q219=Lists!$G$3,'Exp Database'!Q219=0),0,IF($F219=Lists!$G$2,('Exp Database'!Q219/'Exp with units conversion'!$H219)*'Exp with units conversion'!$G219,'Exp Database'!Q219*'Exp with units conversion'!$G219))</f>
        <v>#REF!</v>
      </c>
      <c r="S219" s="229" t="e">
        <f>IF(OR('Exp Database'!R219=Lists!$G$2,'Exp Database'!R219=Lists!$G$3,'Exp Database'!R219=0),0,IF($F219=Lists!$G$2,('Exp Database'!R219/'Exp with units conversion'!$H219)*'Exp with units conversion'!$G219,'Exp Database'!R219*'Exp with units conversion'!$G219))</f>
        <v>#REF!</v>
      </c>
      <c r="T219" s="229" t="e">
        <f>IF(OR('Exp Database'!S219=Lists!$G$2,'Exp Database'!S219=Lists!$G$3,'Exp Database'!S219=0),0,IF($F219=Lists!$G$2,('Exp Database'!S219/'Exp with units conversion'!$H219)*'Exp with units conversion'!$G219,'Exp Database'!S219*'Exp with units conversion'!$G219))</f>
        <v>#REF!</v>
      </c>
      <c r="U219" s="229" t="e">
        <f>IF(OR('Exp Database'!T219=Lists!$G$2,'Exp Database'!T219=Lists!$G$3,'Exp Database'!T219=0),0,IF($F219=Lists!$G$2,('Exp Database'!T219/'Exp with units conversion'!$H219)*'Exp with units conversion'!$G219,'Exp Database'!T219*'Exp with units conversion'!$G219))</f>
        <v>#REF!</v>
      </c>
      <c r="V219" s="229" t="e">
        <f>IF(OR('Exp Database'!U219=Lists!$G$2,'Exp Database'!U219=Lists!$G$3,'Exp Database'!U219=0),0,IF($F219=Lists!$G$2,('Exp Database'!U219/'Exp with units conversion'!$H219)*'Exp with units conversion'!$G219,'Exp Database'!U219*'Exp with units conversion'!$G219))</f>
        <v>#REF!</v>
      </c>
      <c r="W219" s="229" t="e">
        <f>IF(OR('Exp Database'!V219=Lists!$G$2,'Exp Database'!V219=Lists!$G$3,'Exp Database'!V219=0),0,IF($F219=Lists!$G$2,('Exp Database'!V219/'Exp with units conversion'!$H219)*'Exp with units conversion'!$G219,'Exp Database'!V219*'Exp with units conversion'!$G219))</f>
        <v>#REF!</v>
      </c>
      <c r="X219" s="229" t="e">
        <f>IF(OR('Exp Database'!W219=Lists!$G$2,'Exp Database'!W219=Lists!$G$3,'Exp Database'!W219=0),0,IF($F219=Lists!$G$2,('Exp Database'!W219/'Exp with units conversion'!$H219)*'Exp with units conversion'!$G219,'Exp Database'!W219*'Exp with units conversion'!$G219))</f>
        <v>#REF!</v>
      </c>
      <c r="Y219" s="229" t="e">
        <f>IF(OR('Exp Database'!X219=Lists!$G$2,'Exp Database'!X219=Lists!$G$3,'Exp Database'!X219=0),0,IF($F219=Lists!$G$2,('Exp Database'!X219/'Exp with units conversion'!$H219)*'Exp with units conversion'!$G219,'Exp Database'!X219*'Exp with units conversion'!$G219))</f>
        <v>#REF!</v>
      </c>
      <c r="Z219" s="229" t="e">
        <f>IF(OR('Exp Database'!Y219=Lists!$G$2,'Exp Database'!Y219=Lists!$G$3,'Exp Database'!Y219=0),0,IF($F219=Lists!$G$2,('Exp Database'!Y219/'Exp with units conversion'!$H219)*'Exp with units conversion'!$G219,'Exp Database'!Y219*'Exp with units conversion'!$G219))</f>
        <v>#REF!</v>
      </c>
      <c r="AA219" s="229" t="e">
        <f>IF(OR('Exp Database'!Z219=Lists!$G$2,'Exp Database'!Z219=Lists!$G$3,'Exp Database'!Z219=0),0,IF($F219=Lists!$G$2,('Exp Database'!Z219/'Exp with units conversion'!$H219)*'Exp with units conversion'!$G219,'Exp Database'!Z219*'Exp with units conversion'!$G219))</f>
        <v>#REF!</v>
      </c>
      <c r="AB219" s="229" t="e">
        <f>IF(OR('Exp Database'!AA219=Lists!$G$2,'Exp Database'!AA219=Lists!$G$3,'Exp Database'!AA219=0),0,IF($F219=Lists!$G$2,('Exp Database'!AA219/'Exp with units conversion'!$H219)*'Exp with units conversion'!$G219,'Exp Database'!AA219*'Exp with units conversion'!$G219))</f>
        <v>#REF!</v>
      </c>
      <c r="AC219" s="229" t="e">
        <f>IF(OR('Exp Database'!AB219=Lists!$G$2,'Exp Database'!AB219=Lists!$G$3,'Exp Database'!AB219=0),0,IF($F219=Lists!$G$2,('Exp Database'!AB219/'Exp with units conversion'!$H219)*'Exp with units conversion'!$G219,'Exp Database'!AB219*'Exp with units conversion'!$G219))</f>
        <v>#REF!</v>
      </c>
      <c r="AD219" s="229" t="e">
        <f>IF(OR('Exp Database'!AC219=Lists!$G$2,'Exp Database'!AC219=Lists!$G$3,'Exp Database'!AC219=0),0,IF($F219=Lists!$G$2,('Exp Database'!AC219/'Exp with units conversion'!$H219)*'Exp with units conversion'!$G219,'Exp Database'!AC219*'Exp with units conversion'!$G219))</f>
        <v>#REF!</v>
      </c>
      <c r="AE219" s="229" t="e">
        <f>IF(OR('Exp Database'!AD219=Lists!$G$2,'Exp Database'!AD219=Lists!$G$3,'Exp Database'!AD219=0),0,IF($F219=Lists!$G$2,('Exp Database'!AD219/'Exp with units conversion'!$H219)*'Exp with units conversion'!$G219,'Exp Database'!AD219*'Exp with units conversion'!$G219))</f>
        <v>#REF!</v>
      </c>
      <c r="AG219" t="e">
        <f t="shared" si="16"/>
        <v>#REF!</v>
      </c>
      <c r="AH219" s="229" t="e">
        <f t="shared" si="17"/>
        <v>#REF!</v>
      </c>
      <c r="AI219" s="229" t="e">
        <f t="shared" si="18"/>
        <v>#REF!</v>
      </c>
      <c r="AJ219" s="229" t="e">
        <f t="shared" si="19"/>
        <v>#REF!</v>
      </c>
    </row>
    <row r="220" spans="2:36" ht="15.75" thickBot="1" x14ac:dyDescent="0.3">
      <c r="B220" t="e">
        <f t="shared" si="15"/>
        <v>#REF!</v>
      </c>
      <c r="C220" s="169" t="e">
        <f>'Exp Database'!C220</f>
        <v>#REF!</v>
      </c>
      <c r="D220" s="169">
        <f>'Exp Database'!D220</f>
        <v>2016</v>
      </c>
      <c r="E220" s="169" t="e">
        <f>'Exp Database'!E220</f>
        <v>#REF!</v>
      </c>
      <c r="F220" s="169" t="e">
        <f>'Exp Database'!F220</f>
        <v>#REF!</v>
      </c>
      <c r="G220" s="169" t="e">
        <f>IF('Exp Database'!G220="Units ( x 1)",1,IF('Exp Database'!G220="Thousands (x 1,000)",1000,IF('Exp Database'!G220="Millions (x 1,000,000)",1000000,)))</f>
        <v>#REF!</v>
      </c>
      <c r="H220" s="170" t="e">
        <f>IF('Exp Database'!H220&gt;0,'Exp Database'!H220,'Exp Database'!J220)</f>
        <v>#REF!</v>
      </c>
      <c r="I220" s="170" t="e">
        <f>'Exp Database'!H220</f>
        <v>#REF!</v>
      </c>
      <c r="J220" s="169" t="e">
        <f>'Exp Database'!I220</f>
        <v>#REF!</v>
      </c>
      <c r="K220" s="170">
        <f>'Exp Database'!J220</f>
        <v>0</v>
      </c>
      <c r="L220" s="267">
        <f>'Exp Database'!K220</f>
        <v>0</v>
      </c>
      <c r="M220" s="229">
        <f>'Exp Database'!L220</f>
        <v>0</v>
      </c>
      <c r="N220" s="229">
        <f>IF(OR('Exp Database'!M220=Lists!$G$2,'Exp Database'!M220=Lists!$G$3,'Exp Database'!M220=0),0,IF($F220=Lists!$G$2,('Exp Database'!M220/'Exp with units conversion'!$H220)*'Exp with units conversion'!$G220,'Exp Database'!M220*'Exp with units conversion'!$G220))</f>
        <v>0</v>
      </c>
      <c r="O220" s="229">
        <f>IF(OR('Exp Database'!N220=Lists!$G$2,'Exp Database'!N220=Lists!$G$3,'Exp Database'!N220=0),0,IF($F220=Lists!$G$2,('Exp Database'!N220/'Exp with units conversion'!$H220)*'Exp with units conversion'!$G220,'Exp Database'!N220*'Exp with units conversion'!$G220))</f>
        <v>0</v>
      </c>
      <c r="P220" s="229">
        <f>IF(OR('Exp Database'!O220=Lists!$G$2,'Exp Database'!O220=Lists!$G$3,'Exp Database'!O220=0),0,IF($F220=Lists!$G$2,('Exp Database'!O220/'Exp with units conversion'!$H220)*'Exp with units conversion'!$G220,'Exp Database'!O220*'Exp with units conversion'!$G220))</f>
        <v>0</v>
      </c>
      <c r="Q220" s="229">
        <f>IF(OR('Exp Database'!P220=Lists!$G$2,'Exp Database'!P220=Lists!$G$3,'Exp Database'!P220=0),0,IF($F220=Lists!$G$2,('Exp Database'!P220/'Exp with units conversion'!$H220)*'Exp with units conversion'!$G220,'Exp Database'!P220*'Exp with units conversion'!$G220))</f>
        <v>0</v>
      </c>
      <c r="R220" s="229">
        <f>IF(OR('Exp Database'!Q220=Lists!$G$2,'Exp Database'!Q220=Lists!$G$3,'Exp Database'!Q220=0),0,IF($F220=Lists!$G$2,('Exp Database'!Q220/'Exp with units conversion'!$H220)*'Exp with units conversion'!$G220,'Exp Database'!Q220*'Exp with units conversion'!$G220))</f>
        <v>0</v>
      </c>
      <c r="S220" s="229">
        <f>IF(OR('Exp Database'!R220=Lists!$G$2,'Exp Database'!R220=Lists!$G$3,'Exp Database'!R220=0),0,IF($F220=Lists!$G$2,('Exp Database'!R220/'Exp with units conversion'!$H220)*'Exp with units conversion'!$G220,'Exp Database'!R220*'Exp with units conversion'!$G220))</f>
        <v>0</v>
      </c>
      <c r="T220" s="229">
        <f>IF(OR('Exp Database'!S220=Lists!$G$2,'Exp Database'!S220=Lists!$G$3,'Exp Database'!S220=0),0,IF($F220=Lists!$G$2,('Exp Database'!S220/'Exp with units conversion'!$H220)*'Exp with units conversion'!$G220,'Exp Database'!S220*'Exp with units conversion'!$G220))</f>
        <v>0</v>
      </c>
      <c r="U220" s="229">
        <f>IF(OR('Exp Database'!T220=Lists!$G$2,'Exp Database'!T220=Lists!$G$3,'Exp Database'!T220=0),0,IF($F220=Lists!$G$2,('Exp Database'!T220/'Exp with units conversion'!$H220)*'Exp with units conversion'!$G220,'Exp Database'!T220*'Exp with units conversion'!$G220))</f>
        <v>0</v>
      </c>
      <c r="V220" s="229">
        <f>IF(OR('Exp Database'!U220=Lists!$G$2,'Exp Database'!U220=Lists!$G$3,'Exp Database'!U220=0),0,IF($F220=Lists!$G$2,('Exp Database'!U220/'Exp with units conversion'!$H220)*'Exp with units conversion'!$G220,'Exp Database'!U220*'Exp with units conversion'!$G220))</f>
        <v>0</v>
      </c>
      <c r="W220" s="229">
        <f>IF(OR('Exp Database'!V220=Lists!$G$2,'Exp Database'!V220=Lists!$G$3,'Exp Database'!V220=0),0,IF($F220=Lists!$G$2,('Exp Database'!V220/'Exp with units conversion'!$H220)*'Exp with units conversion'!$G220,'Exp Database'!V220*'Exp with units conversion'!$G220))</f>
        <v>0</v>
      </c>
      <c r="X220" s="229">
        <f>IF(OR('Exp Database'!W220=Lists!$G$2,'Exp Database'!W220=Lists!$G$3,'Exp Database'!W220=0),0,IF($F220=Lists!$G$2,('Exp Database'!W220/'Exp with units conversion'!$H220)*'Exp with units conversion'!$G220,'Exp Database'!W220*'Exp with units conversion'!$G220))</f>
        <v>0</v>
      </c>
      <c r="Y220" s="229">
        <f>IF(OR('Exp Database'!X220=Lists!$G$2,'Exp Database'!X220=Lists!$G$3,'Exp Database'!X220=0),0,IF($F220=Lists!$G$2,('Exp Database'!X220/'Exp with units conversion'!$H220)*'Exp with units conversion'!$G220,'Exp Database'!X220*'Exp with units conversion'!$G220))</f>
        <v>0</v>
      </c>
      <c r="Z220" s="229">
        <f>IF(OR('Exp Database'!Y220=Lists!$G$2,'Exp Database'!Y220=Lists!$G$3,'Exp Database'!Y220=0),0,IF($F220=Lists!$G$2,('Exp Database'!Y220/'Exp with units conversion'!$H220)*'Exp with units conversion'!$G220,'Exp Database'!Y220*'Exp with units conversion'!$G220))</f>
        <v>0</v>
      </c>
      <c r="AA220" s="229">
        <f>IF(OR('Exp Database'!Z220=Lists!$G$2,'Exp Database'!Z220=Lists!$G$3,'Exp Database'!Z220=0),0,IF($F220=Lists!$G$2,('Exp Database'!Z220/'Exp with units conversion'!$H220)*'Exp with units conversion'!$G220,'Exp Database'!Z220*'Exp with units conversion'!$G220))</f>
        <v>0</v>
      </c>
      <c r="AB220" s="229">
        <f>IF(OR('Exp Database'!AA220=Lists!$G$2,'Exp Database'!AA220=Lists!$G$3,'Exp Database'!AA220=0),0,IF($F220=Lists!$G$2,('Exp Database'!AA220/'Exp with units conversion'!$H220)*'Exp with units conversion'!$G220,'Exp Database'!AA220*'Exp with units conversion'!$G220))</f>
        <v>0</v>
      </c>
      <c r="AC220" s="229">
        <f>IF(OR('Exp Database'!AB220=Lists!$G$2,'Exp Database'!AB220=Lists!$G$3,'Exp Database'!AB220=0),0,IF($F220=Lists!$G$2,('Exp Database'!AB220/'Exp with units conversion'!$H220)*'Exp with units conversion'!$G220,'Exp Database'!AB220*'Exp with units conversion'!$G220))</f>
        <v>0</v>
      </c>
      <c r="AD220" s="229">
        <f>IF(OR('Exp Database'!AC220=Lists!$G$2,'Exp Database'!AC220=Lists!$G$3,'Exp Database'!AC220=0),0,IF($F220=Lists!$G$2,('Exp Database'!AC220/'Exp with units conversion'!$H220)*'Exp with units conversion'!$G220,'Exp Database'!AC220*'Exp with units conversion'!$G220))</f>
        <v>0</v>
      </c>
      <c r="AE220" s="229">
        <f>IF(OR('Exp Database'!AD220=Lists!$G$2,'Exp Database'!AD220=Lists!$G$3,'Exp Database'!AD220=0),0,IF($F220=Lists!$G$2,('Exp Database'!AD220/'Exp with units conversion'!$H220)*'Exp with units conversion'!$G220,'Exp Database'!AD220*'Exp with units conversion'!$G220))</f>
        <v>0</v>
      </c>
      <c r="AG220">
        <f t="shared" si="16"/>
        <v>1</v>
      </c>
      <c r="AH220" s="229">
        <f t="shared" si="17"/>
        <v>1</v>
      </c>
      <c r="AI220" s="229">
        <f t="shared" si="18"/>
        <v>1</v>
      </c>
      <c r="AJ220" s="229">
        <f t="shared" si="19"/>
        <v>1</v>
      </c>
    </row>
    <row r="221" spans="2:36" ht="30.75" thickBot="1" x14ac:dyDescent="0.3">
      <c r="B221" t="e">
        <f t="shared" si="15"/>
        <v>#REF!</v>
      </c>
      <c r="C221" s="169" t="e">
        <f>'Exp Database'!C221</f>
        <v>#REF!</v>
      </c>
      <c r="D221" s="169">
        <f>'Exp Database'!D221</f>
        <v>2016</v>
      </c>
      <c r="E221" s="169" t="e">
        <f>'Exp Database'!E221</f>
        <v>#REF!</v>
      </c>
      <c r="F221" s="169" t="e">
        <f>'Exp Database'!F221</f>
        <v>#REF!</v>
      </c>
      <c r="G221" s="169" t="e">
        <f>IF('Exp Database'!G221="Units ( x 1)",1,IF('Exp Database'!G221="Thousands (x 1,000)",1000,IF('Exp Database'!G221="Millions (x 1,000,000)",1000000,)))</f>
        <v>#REF!</v>
      </c>
      <c r="H221" s="170" t="e">
        <f>IF('Exp Database'!H221&gt;0,'Exp Database'!H221,'Exp Database'!J221)</f>
        <v>#REF!</v>
      </c>
      <c r="I221" s="170" t="e">
        <f>'Exp Database'!H221</f>
        <v>#REF!</v>
      </c>
      <c r="J221" s="169" t="e">
        <f>'Exp Database'!I221</f>
        <v>#REF!</v>
      </c>
      <c r="K221" s="170">
        <f>'Exp Database'!J221</f>
        <v>0</v>
      </c>
      <c r="L221" s="267" t="str">
        <f>'Exp Database'!K221</f>
        <v>Community mobilization</v>
      </c>
      <c r="M221" s="229">
        <f>'Exp Database'!L221</f>
        <v>7</v>
      </c>
      <c r="N221" s="229" t="e">
        <f>IF(OR('Exp Database'!M221=Lists!$G$2,'Exp Database'!M221=Lists!$G$3,'Exp Database'!M221=0),0,IF($F221=Lists!$G$2,('Exp Database'!M221/'Exp with units conversion'!$H221)*'Exp with units conversion'!$G221,'Exp Database'!M221*'Exp with units conversion'!$G221))</f>
        <v>#REF!</v>
      </c>
      <c r="O221" s="229" t="e">
        <f>IF(OR('Exp Database'!N221=Lists!$G$2,'Exp Database'!N221=Lists!$G$3,'Exp Database'!N221=0),0,IF($F221=Lists!$G$2,('Exp Database'!N221/'Exp with units conversion'!$H221)*'Exp with units conversion'!$G221,'Exp Database'!N221*'Exp with units conversion'!$G221))</f>
        <v>#REF!</v>
      </c>
      <c r="P221" s="229" t="e">
        <f>IF(OR('Exp Database'!O221=Lists!$G$2,'Exp Database'!O221=Lists!$G$3,'Exp Database'!O221=0),0,IF($F221=Lists!$G$2,('Exp Database'!O221/'Exp with units conversion'!$H221)*'Exp with units conversion'!$G221,'Exp Database'!O221*'Exp with units conversion'!$G221))</f>
        <v>#REF!</v>
      </c>
      <c r="Q221" s="229" t="e">
        <f>IF(OR('Exp Database'!P221=Lists!$G$2,'Exp Database'!P221=Lists!$G$3,'Exp Database'!P221=0),0,IF($F221=Lists!$G$2,('Exp Database'!P221/'Exp with units conversion'!$H221)*'Exp with units conversion'!$G221,'Exp Database'!P221*'Exp with units conversion'!$G221))</f>
        <v>#REF!</v>
      </c>
      <c r="R221" s="229" t="e">
        <f>IF(OR('Exp Database'!Q221=Lists!$G$2,'Exp Database'!Q221=Lists!$G$3,'Exp Database'!Q221=0),0,IF($F221=Lists!$G$2,('Exp Database'!Q221/'Exp with units conversion'!$H221)*'Exp with units conversion'!$G221,'Exp Database'!Q221*'Exp with units conversion'!$G221))</f>
        <v>#REF!</v>
      </c>
      <c r="S221" s="229" t="e">
        <f>IF(OR('Exp Database'!R221=Lists!$G$2,'Exp Database'!R221=Lists!$G$3,'Exp Database'!R221=0),0,IF($F221=Lists!$G$2,('Exp Database'!R221/'Exp with units conversion'!$H221)*'Exp with units conversion'!$G221,'Exp Database'!R221*'Exp with units conversion'!$G221))</f>
        <v>#REF!</v>
      </c>
      <c r="T221" s="229" t="e">
        <f>IF(OR('Exp Database'!S221=Lists!$G$2,'Exp Database'!S221=Lists!$G$3,'Exp Database'!S221=0),0,IF($F221=Lists!$G$2,('Exp Database'!S221/'Exp with units conversion'!$H221)*'Exp with units conversion'!$G221,'Exp Database'!S221*'Exp with units conversion'!$G221))</f>
        <v>#REF!</v>
      </c>
      <c r="U221" s="229" t="e">
        <f>IF(OR('Exp Database'!T221=Lists!$G$2,'Exp Database'!T221=Lists!$G$3,'Exp Database'!T221=0),0,IF($F221=Lists!$G$2,('Exp Database'!T221/'Exp with units conversion'!$H221)*'Exp with units conversion'!$G221,'Exp Database'!T221*'Exp with units conversion'!$G221))</f>
        <v>#REF!</v>
      </c>
      <c r="V221" s="229" t="e">
        <f>IF(OR('Exp Database'!U221=Lists!$G$2,'Exp Database'!U221=Lists!$G$3,'Exp Database'!U221=0),0,IF($F221=Lists!$G$2,('Exp Database'!U221/'Exp with units conversion'!$H221)*'Exp with units conversion'!$G221,'Exp Database'!U221*'Exp with units conversion'!$G221))</f>
        <v>#REF!</v>
      </c>
      <c r="W221" s="229" t="e">
        <f>IF(OR('Exp Database'!V221=Lists!$G$2,'Exp Database'!V221=Lists!$G$3,'Exp Database'!V221=0),0,IF($F221=Lists!$G$2,('Exp Database'!V221/'Exp with units conversion'!$H221)*'Exp with units conversion'!$G221,'Exp Database'!V221*'Exp with units conversion'!$G221))</f>
        <v>#REF!</v>
      </c>
      <c r="X221" s="229" t="e">
        <f>IF(OR('Exp Database'!W221=Lists!$G$2,'Exp Database'!W221=Lists!$G$3,'Exp Database'!W221=0),0,IF($F221=Lists!$G$2,('Exp Database'!W221/'Exp with units conversion'!$H221)*'Exp with units conversion'!$G221,'Exp Database'!W221*'Exp with units conversion'!$G221))</f>
        <v>#REF!</v>
      </c>
      <c r="Y221" s="229" t="e">
        <f>IF(OR('Exp Database'!X221=Lists!$G$2,'Exp Database'!X221=Lists!$G$3,'Exp Database'!X221=0),0,IF($F221=Lists!$G$2,('Exp Database'!X221/'Exp with units conversion'!$H221)*'Exp with units conversion'!$G221,'Exp Database'!X221*'Exp with units conversion'!$G221))</f>
        <v>#REF!</v>
      </c>
      <c r="Z221" s="229" t="e">
        <f>IF(OR('Exp Database'!Y221=Lists!$G$2,'Exp Database'!Y221=Lists!$G$3,'Exp Database'!Y221=0),0,IF($F221=Lists!$G$2,('Exp Database'!Y221/'Exp with units conversion'!$H221)*'Exp with units conversion'!$G221,'Exp Database'!Y221*'Exp with units conversion'!$G221))</f>
        <v>#REF!</v>
      </c>
      <c r="AA221" s="229" t="e">
        <f>IF(OR('Exp Database'!Z221=Lists!$G$2,'Exp Database'!Z221=Lists!$G$3,'Exp Database'!Z221=0),0,IF($F221=Lists!$G$2,('Exp Database'!Z221/'Exp with units conversion'!$H221)*'Exp with units conversion'!$G221,'Exp Database'!Z221*'Exp with units conversion'!$G221))</f>
        <v>#REF!</v>
      </c>
      <c r="AB221" s="229" t="e">
        <f>IF(OR('Exp Database'!AA221=Lists!$G$2,'Exp Database'!AA221=Lists!$G$3,'Exp Database'!AA221=0),0,IF($F221=Lists!$G$2,('Exp Database'!AA221/'Exp with units conversion'!$H221)*'Exp with units conversion'!$G221,'Exp Database'!AA221*'Exp with units conversion'!$G221))</f>
        <v>#REF!</v>
      </c>
      <c r="AC221" s="229" t="e">
        <f>IF(OR('Exp Database'!AB221=Lists!$G$2,'Exp Database'!AB221=Lists!$G$3,'Exp Database'!AB221=0),0,IF($F221=Lists!$G$2,('Exp Database'!AB221/'Exp with units conversion'!$H221)*'Exp with units conversion'!$G221,'Exp Database'!AB221*'Exp with units conversion'!$G221))</f>
        <v>#REF!</v>
      </c>
      <c r="AD221" s="229" t="e">
        <f>IF(OR('Exp Database'!AC221=Lists!$G$2,'Exp Database'!AC221=Lists!$G$3,'Exp Database'!AC221=0),0,IF($F221=Lists!$G$2,('Exp Database'!AC221/'Exp with units conversion'!$H221)*'Exp with units conversion'!$G221,'Exp Database'!AC221*'Exp with units conversion'!$G221))</f>
        <v>#REF!</v>
      </c>
      <c r="AE221" s="229" t="e">
        <f>IF(OR('Exp Database'!AD221=Lists!$G$2,'Exp Database'!AD221=Lists!$G$3,'Exp Database'!AD221=0),0,IF($F221=Lists!$G$2,('Exp Database'!AD221/'Exp with units conversion'!$H221)*'Exp with units conversion'!$G221,'Exp Database'!AD221*'Exp with units conversion'!$G221))</f>
        <v>#REF!</v>
      </c>
      <c r="AG221" t="e">
        <f t="shared" si="16"/>
        <v>#REF!</v>
      </c>
      <c r="AH221" s="229" t="e">
        <f t="shared" si="17"/>
        <v>#REF!</v>
      </c>
      <c r="AI221" s="229" t="e">
        <f t="shared" si="18"/>
        <v>#REF!</v>
      </c>
      <c r="AJ221" s="229" t="e">
        <f t="shared" si="19"/>
        <v>#REF!</v>
      </c>
    </row>
    <row r="222" spans="2:36" ht="15.75" thickBot="1" x14ac:dyDescent="0.3">
      <c r="B222" t="e">
        <f t="shared" si="15"/>
        <v>#REF!</v>
      </c>
      <c r="C222" s="169" t="e">
        <f>'Exp Database'!C222</f>
        <v>#REF!</v>
      </c>
      <c r="D222" s="169">
        <f>'Exp Database'!D222</f>
        <v>2016</v>
      </c>
      <c r="E222" s="169" t="e">
        <f>'Exp Database'!E222</f>
        <v>#REF!</v>
      </c>
      <c r="F222" s="169" t="e">
        <f>'Exp Database'!F222</f>
        <v>#REF!</v>
      </c>
      <c r="G222" s="169" t="e">
        <f>IF('Exp Database'!G222="Units ( x 1)",1,IF('Exp Database'!G222="Thousands (x 1,000)",1000,IF('Exp Database'!G222="Millions (x 1,000,000)",1000000,)))</f>
        <v>#REF!</v>
      </c>
      <c r="H222" s="170" t="e">
        <f>IF('Exp Database'!H222&gt;0,'Exp Database'!H222,'Exp Database'!J222)</f>
        <v>#REF!</v>
      </c>
      <c r="I222" s="170" t="e">
        <f>'Exp Database'!H222</f>
        <v>#REF!</v>
      </c>
      <c r="J222" s="169" t="e">
        <f>'Exp Database'!I222</f>
        <v>#REF!</v>
      </c>
      <c r="K222" s="170">
        <f>'Exp Database'!J222</f>
        <v>0</v>
      </c>
      <c r="L222" s="267">
        <f>'Exp Database'!K222</f>
        <v>0</v>
      </c>
      <c r="M222" s="229">
        <f>'Exp Database'!L222</f>
        <v>0</v>
      </c>
      <c r="N222" s="229">
        <f>IF(OR('Exp Database'!M222=Lists!$G$2,'Exp Database'!M222=Lists!$G$3,'Exp Database'!M222=0),0,IF($F222=Lists!$G$2,('Exp Database'!M222/'Exp with units conversion'!$H222)*'Exp with units conversion'!$G222,'Exp Database'!M222*'Exp with units conversion'!$G222))</f>
        <v>0</v>
      </c>
      <c r="O222" s="229">
        <f>IF(OR('Exp Database'!N222=Lists!$G$2,'Exp Database'!N222=Lists!$G$3,'Exp Database'!N222=0),0,IF($F222=Lists!$G$2,('Exp Database'!N222/'Exp with units conversion'!$H222)*'Exp with units conversion'!$G222,'Exp Database'!N222*'Exp with units conversion'!$G222))</f>
        <v>0</v>
      </c>
      <c r="P222" s="229">
        <f>IF(OR('Exp Database'!O222=Lists!$G$2,'Exp Database'!O222=Lists!$G$3,'Exp Database'!O222=0),0,IF($F222=Lists!$G$2,('Exp Database'!O222/'Exp with units conversion'!$H222)*'Exp with units conversion'!$G222,'Exp Database'!O222*'Exp with units conversion'!$G222))</f>
        <v>0</v>
      </c>
      <c r="Q222" s="229">
        <f>IF(OR('Exp Database'!P222=Lists!$G$2,'Exp Database'!P222=Lists!$G$3,'Exp Database'!P222=0),0,IF($F222=Lists!$G$2,('Exp Database'!P222/'Exp with units conversion'!$H222)*'Exp with units conversion'!$G222,'Exp Database'!P222*'Exp with units conversion'!$G222))</f>
        <v>0</v>
      </c>
      <c r="R222" s="229">
        <f>IF(OR('Exp Database'!Q222=Lists!$G$2,'Exp Database'!Q222=Lists!$G$3,'Exp Database'!Q222=0),0,IF($F222=Lists!$G$2,('Exp Database'!Q222/'Exp with units conversion'!$H222)*'Exp with units conversion'!$G222,'Exp Database'!Q222*'Exp with units conversion'!$G222))</f>
        <v>0</v>
      </c>
      <c r="S222" s="229">
        <f>IF(OR('Exp Database'!R222=Lists!$G$2,'Exp Database'!R222=Lists!$G$3,'Exp Database'!R222=0),0,IF($F222=Lists!$G$2,('Exp Database'!R222/'Exp with units conversion'!$H222)*'Exp with units conversion'!$G222,'Exp Database'!R222*'Exp with units conversion'!$G222))</f>
        <v>0</v>
      </c>
      <c r="T222" s="229">
        <f>IF(OR('Exp Database'!S222=Lists!$G$2,'Exp Database'!S222=Lists!$G$3,'Exp Database'!S222=0),0,IF($F222=Lists!$G$2,('Exp Database'!S222/'Exp with units conversion'!$H222)*'Exp with units conversion'!$G222,'Exp Database'!S222*'Exp with units conversion'!$G222))</f>
        <v>0</v>
      </c>
      <c r="U222" s="229">
        <f>IF(OR('Exp Database'!T222=Lists!$G$2,'Exp Database'!T222=Lists!$G$3,'Exp Database'!T222=0),0,IF($F222=Lists!$G$2,('Exp Database'!T222/'Exp with units conversion'!$H222)*'Exp with units conversion'!$G222,'Exp Database'!T222*'Exp with units conversion'!$G222))</f>
        <v>0</v>
      </c>
      <c r="V222" s="229">
        <f>IF(OR('Exp Database'!U222=Lists!$G$2,'Exp Database'!U222=Lists!$G$3,'Exp Database'!U222=0),0,IF($F222=Lists!$G$2,('Exp Database'!U222/'Exp with units conversion'!$H222)*'Exp with units conversion'!$G222,'Exp Database'!U222*'Exp with units conversion'!$G222))</f>
        <v>0</v>
      </c>
      <c r="W222" s="229">
        <f>IF(OR('Exp Database'!V222=Lists!$G$2,'Exp Database'!V222=Lists!$G$3,'Exp Database'!V222=0),0,IF($F222=Lists!$G$2,('Exp Database'!V222/'Exp with units conversion'!$H222)*'Exp with units conversion'!$G222,'Exp Database'!V222*'Exp with units conversion'!$G222))</f>
        <v>0</v>
      </c>
      <c r="X222" s="229">
        <f>IF(OR('Exp Database'!W222=Lists!$G$2,'Exp Database'!W222=Lists!$G$3,'Exp Database'!W222=0),0,IF($F222=Lists!$G$2,('Exp Database'!W222/'Exp with units conversion'!$H222)*'Exp with units conversion'!$G222,'Exp Database'!W222*'Exp with units conversion'!$G222))</f>
        <v>0</v>
      </c>
      <c r="Y222" s="229">
        <f>IF(OR('Exp Database'!X222=Lists!$G$2,'Exp Database'!X222=Lists!$G$3,'Exp Database'!X222=0),0,IF($F222=Lists!$G$2,('Exp Database'!X222/'Exp with units conversion'!$H222)*'Exp with units conversion'!$G222,'Exp Database'!X222*'Exp with units conversion'!$G222))</f>
        <v>0</v>
      </c>
      <c r="Z222" s="229">
        <f>IF(OR('Exp Database'!Y222=Lists!$G$2,'Exp Database'!Y222=Lists!$G$3,'Exp Database'!Y222=0),0,IF($F222=Lists!$G$2,('Exp Database'!Y222/'Exp with units conversion'!$H222)*'Exp with units conversion'!$G222,'Exp Database'!Y222*'Exp with units conversion'!$G222))</f>
        <v>0</v>
      </c>
      <c r="AA222" s="229">
        <f>IF(OR('Exp Database'!Z222=Lists!$G$2,'Exp Database'!Z222=Lists!$G$3,'Exp Database'!Z222=0),0,IF($F222=Lists!$G$2,('Exp Database'!Z222/'Exp with units conversion'!$H222)*'Exp with units conversion'!$G222,'Exp Database'!Z222*'Exp with units conversion'!$G222))</f>
        <v>0</v>
      </c>
      <c r="AB222" s="229">
        <f>IF(OR('Exp Database'!AA222=Lists!$G$2,'Exp Database'!AA222=Lists!$G$3,'Exp Database'!AA222=0),0,IF($F222=Lists!$G$2,('Exp Database'!AA222/'Exp with units conversion'!$H222)*'Exp with units conversion'!$G222,'Exp Database'!AA222*'Exp with units conversion'!$G222))</f>
        <v>0</v>
      </c>
      <c r="AC222" s="229">
        <f>IF(OR('Exp Database'!AB222=Lists!$G$2,'Exp Database'!AB222=Lists!$G$3,'Exp Database'!AB222=0),0,IF($F222=Lists!$G$2,('Exp Database'!AB222/'Exp with units conversion'!$H222)*'Exp with units conversion'!$G222,'Exp Database'!AB222*'Exp with units conversion'!$G222))</f>
        <v>0</v>
      </c>
      <c r="AD222" s="229">
        <f>IF(OR('Exp Database'!AC222=Lists!$G$2,'Exp Database'!AC222=Lists!$G$3,'Exp Database'!AC222=0),0,IF($F222=Lists!$G$2,('Exp Database'!AC222/'Exp with units conversion'!$H222)*'Exp with units conversion'!$G222,'Exp Database'!AC222*'Exp with units conversion'!$G222))</f>
        <v>0</v>
      </c>
      <c r="AE222" s="229">
        <f>IF(OR('Exp Database'!AD222=Lists!$G$2,'Exp Database'!AD222=Lists!$G$3,'Exp Database'!AD222=0),0,IF($F222=Lists!$G$2,('Exp Database'!AD222/'Exp with units conversion'!$H222)*'Exp with units conversion'!$G222,'Exp Database'!AD222*'Exp with units conversion'!$G222))</f>
        <v>0</v>
      </c>
      <c r="AG222">
        <f t="shared" si="16"/>
        <v>1</v>
      </c>
      <c r="AH222" s="229">
        <f t="shared" si="17"/>
        <v>1</v>
      </c>
      <c r="AI222" s="229">
        <f t="shared" si="18"/>
        <v>1</v>
      </c>
      <c r="AJ222" s="229">
        <f t="shared" si="19"/>
        <v>1</v>
      </c>
    </row>
    <row r="223" spans="2:36" ht="45.75" thickBot="1" x14ac:dyDescent="0.3">
      <c r="B223" t="e">
        <f t="shared" si="15"/>
        <v>#REF!</v>
      </c>
      <c r="C223" s="169" t="e">
        <f>'Exp Database'!C223</f>
        <v>#REF!</v>
      </c>
      <c r="D223" s="169">
        <f>'Exp Database'!D223</f>
        <v>2016</v>
      </c>
      <c r="E223" s="169" t="e">
        <f>'Exp Database'!E223</f>
        <v>#REF!</v>
      </c>
      <c r="F223" s="169" t="e">
        <f>'Exp Database'!F223</f>
        <v>#REF!</v>
      </c>
      <c r="G223" s="169" t="e">
        <f>IF('Exp Database'!G223="Units ( x 1)",1,IF('Exp Database'!G223="Thousands (x 1,000)",1000,IF('Exp Database'!G223="Millions (x 1,000,000)",1000000,)))</f>
        <v>#REF!</v>
      </c>
      <c r="H223" s="170" t="e">
        <f>IF('Exp Database'!H223&gt;0,'Exp Database'!H223,'Exp Database'!J223)</f>
        <v>#REF!</v>
      </c>
      <c r="I223" s="170" t="e">
        <f>'Exp Database'!H223</f>
        <v>#REF!</v>
      </c>
      <c r="J223" s="169" t="e">
        <f>'Exp Database'!I223</f>
        <v>#REF!</v>
      </c>
      <c r="K223" s="170">
        <f>'Exp Database'!J223</f>
        <v>0</v>
      </c>
      <c r="L223" s="267" t="str">
        <f>'Exp Database'!K223</f>
        <v>Governance and sustainability (sub-total)</v>
      </c>
      <c r="M223" s="229">
        <f>'Exp Database'!L223</f>
        <v>8</v>
      </c>
      <c r="N223" s="229" t="e">
        <f>IF(OR('Exp Database'!M223=Lists!$G$2,'Exp Database'!M223=Lists!$G$3,'Exp Database'!M223=0),0,IF($F223=Lists!$G$2,('Exp Database'!M223/'Exp with units conversion'!$H223)*'Exp with units conversion'!$G223,'Exp Database'!M223*'Exp with units conversion'!$G223))</f>
        <v>#REF!</v>
      </c>
      <c r="O223" s="229" t="e">
        <f>IF(OR('Exp Database'!N223=Lists!$G$2,'Exp Database'!N223=Lists!$G$3,'Exp Database'!N223=0),0,IF($F223=Lists!$G$2,('Exp Database'!N223/'Exp with units conversion'!$H223)*'Exp with units conversion'!$G223,'Exp Database'!N223*'Exp with units conversion'!$G223))</f>
        <v>#REF!</v>
      </c>
      <c r="P223" s="229" t="e">
        <f>IF(OR('Exp Database'!O223=Lists!$G$2,'Exp Database'!O223=Lists!$G$3,'Exp Database'!O223=0),0,IF($F223=Lists!$G$2,('Exp Database'!O223/'Exp with units conversion'!$H223)*'Exp with units conversion'!$G223,'Exp Database'!O223*'Exp with units conversion'!$G223))</f>
        <v>#REF!</v>
      </c>
      <c r="Q223" s="229" t="e">
        <f>IF(OR('Exp Database'!P223=Lists!$G$2,'Exp Database'!P223=Lists!$G$3,'Exp Database'!P223=0),0,IF($F223=Lists!$G$2,('Exp Database'!P223/'Exp with units conversion'!$H223)*'Exp with units conversion'!$G223,'Exp Database'!P223*'Exp with units conversion'!$G223))</f>
        <v>#REF!</v>
      </c>
      <c r="R223" s="229" t="e">
        <f>IF(OR('Exp Database'!Q223=Lists!$G$2,'Exp Database'!Q223=Lists!$G$3,'Exp Database'!Q223=0),0,IF($F223=Lists!$G$2,('Exp Database'!Q223/'Exp with units conversion'!$H223)*'Exp with units conversion'!$G223,'Exp Database'!Q223*'Exp with units conversion'!$G223))</f>
        <v>#REF!</v>
      </c>
      <c r="S223" s="229" t="e">
        <f>IF(OR('Exp Database'!R223=Lists!$G$2,'Exp Database'!R223=Lists!$G$3,'Exp Database'!R223=0),0,IF($F223=Lists!$G$2,('Exp Database'!R223/'Exp with units conversion'!$H223)*'Exp with units conversion'!$G223,'Exp Database'!R223*'Exp with units conversion'!$G223))</f>
        <v>#REF!</v>
      </c>
      <c r="T223" s="229" t="e">
        <f>IF(OR('Exp Database'!S223=Lists!$G$2,'Exp Database'!S223=Lists!$G$3,'Exp Database'!S223=0),0,IF($F223=Lists!$G$2,('Exp Database'!S223/'Exp with units conversion'!$H223)*'Exp with units conversion'!$G223,'Exp Database'!S223*'Exp with units conversion'!$G223))</f>
        <v>#REF!</v>
      </c>
      <c r="U223" s="229" t="e">
        <f>IF(OR('Exp Database'!T223=Lists!$G$2,'Exp Database'!T223=Lists!$G$3,'Exp Database'!T223=0),0,IF($F223=Lists!$G$2,('Exp Database'!T223/'Exp with units conversion'!$H223)*'Exp with units conversion'!$G223,'Exp Database'!T223*'Exp with units conversion'!$G223))</f>
        <v>#REF!</v>
      </c>
      <c r="V223" s="229" t="e">
        <f>IF(OR('Exp Database'!U223=Lists!$G$2,'Exp Database'!U223=Lists!$G$3,'Exp Database'!U223=0),0,IF($F223=Lists!$G$2,('Exp Database'!U223/'Exp with units conversion'!$H223)*'Exp with units conversion'!$G223,'Exp Database'!U223*'Exp with units conversion'!$G223))</f>
        <v>#REF!</v>
      </c>
      <c r="W223" s="229" t="e">
        <f>IF(OR('Exp Database'!V223=Lists!$G$2,'Exp Database'!V223=Lists!$G$3,'Exp Database'!V223=0),0,IF($F223=Lists!$G$2,('Exp Database'!V223/'Exp with units conversion'!$H223)*'Exp with units conversion'!$G223,'Exp Database'!V223*'Exp with units conversion'!$G223))</f>
        <v>#REF!</v>
      </c>
      <c r="X223" s="229" t="e">
        <f>IF(OR('Exp Database'!W223=Lists!$G$2,'Exp Database'!W223=Lists!$G$3,'Exp Database'!W223=0),0,IF($F223=Lists!$G$2,('Exp Database'!W223/'Exp with units conversion'!$H223)*'Exp with units conversion'!$G223,'Exp Database'!W223*'Exp with units conversion'!$G223))</f>
        <v>#REF!</v>
      </c>
      <c r="Y223" s="229" t="e">
        <f>IF(OR('Exp Database'!X223=Lists!$G$2,'Exp Database'!X223=Lists!$G$3,'Exp Database'!X223=0),0,IF($F223=Lists!$G$2,('Exp Database'!X223/'Exp with units conversion'!$H223)*'Exp with units conversion'!$G223,'Exp Database'!X223*'Exp with units conversion'!$G223))</f>
        <v>#REF!</v>
      </c>
      <c r="Z223" s="229" t="e">
        <f>IF(OR('Exp Database'!Y223=Lists!$G$2,'Exp Database'!Y223=Lists!$G$3,'Exp Database'!Y223=0),0,IF($F223=Lists!$G$2,('Exp Database'!Y223/'Exp with units conversion'!$H223)*'Exp with units conversion'!$G223,'Exp Database'!Y223*'Exp with units conversion'!$G223))</f>
        <v>#REF!</v>
      </c>
      <c r="AA223" s="229" t="e">
        <f>IF(OR('Exp Database'!Z223=Lists!$G$2,'Exp Database'!Z223=Lists!$G$3,'Exp Database'!Z223=0),0,IF($F223=Lists!$G$2,('Exp Database'!Z223/'Exp with units conversion'!$H223)*'Exp with units conversion'!$G223,'Exp Database'!Z223*'Exp with units conversion'!$G223))</f>
        <v>#REF!</v>
      </c>
      <c r="AB223" s="229" t="e">
        <f>IF(OR('Exp Database'!AA223=Lists!$G$2,'Exp Database'!AA223=Lists!$G$3,'Exp Database'!AA223=0),0,IF($F223=Lists!$G$2,('Exp Database'!AA223/'Exp with units conversion'!$H223)*'Exp with units conversion'!$G223,'Exp Database'!AA223*'Exp with units conversion'!$G223))</f>
        <v>#REF!</v>
      </c>
      <c r="AC223" s="229" t="e">
        <f>IF(OR('Exp Database'!AB223=Lists!$G$2,'Exp Database'!AB223=Lists!$G$3,'Exp Database'!AB223=0),0,IF($F223=Lists!$G$2,('Exp Database'!AB223/'Exp with units conversion'!$H223)*'Exp with units conversion'!$G223,'Exp Database'!AB223*'Exp with units conversion'!$G223))</f>
        <v>#REF!</v>
      </c>
      <c r="AD223" s="229" t="e">
        <f>IF(OR('Exp Database'!AC223=Lists!$G$2,'Exp Database'!AC223=Lists!$G$3,'Exp Database'!AC223=0),0,IF($F223=Lists!$G$2,('Exp Database'!AC223/'Exp with units conversion'!$H223)*'Exp with units conversion'!$G223,'Exp Database'!AC223*'Exp with units conversion'!$G223))</f>
        <v>#REF!</v>
      </c>
      <c r="AE223" s="229" t="e">
        <f>IF(OR('Exp Database'!AD223=Lists!$G$2,'Exp Database'!AD223=Lists!$G$3,'Exp Database'!AD223=0),0,IF($F223=Lists!$G$2,('Exp Database'!AD223/'Exp with units conversion'!$H223)*'Exp with units conversion'!$G223,'Exp Database'!AD223*'Exp with units conversion'!$G223))</f>
        <v>#REF!</v>
      </c>
      <c r="AG223" t="e">
        <f t="shared" si="16"/>
        <v>#REF!</v>
      </c>
      <c r="AH223" s="229" t="e">
        <f t="shared" si="17"/>
        <v>#REF!</v>
      </c>
      <c r="AI223" s="229" t="e">
        <f t="shared" si="18"/>
        <v>#REF!</v>
      </c>
      <c r="AJ223" s="229" t="e">
        <f t="shared" si="19"/>
        <v>#REF!</v>
      </c>
    </row>
    <row r="224" spans="2:36" ht="30.75" thickBot="1" x14ac:dyDescent="0.3">
      <c r="B224" t="e">
        <f t="shared" si="15"/>
        <v>#REF!</v>
      </c>
      <c r="C224" s="169" t="e">
        <f>'Exp Database'!C224</f>
        <v>#REF!</v>
      </c>
      <c r="D224" s="169">
        <f>'Exp Database'!D224</f>
        <v>2016</v>
      </c>
      <c r="E224" s="169" t="e">
        <f>'Exp Database'!E224</f>
        <v>#REF!</v>
      </c>
      <c r="F224" s="169" t="e">
        <f>'Exp Database'!F224</f>
        <v>#REF!</v>
      </c>
      <c r="G224" s="169" t="e">
        <f>IF('Exp Database'!G224="Units ( x 1)",1,IF('Exp Database'!G224="Thousands (x 1,000)",1000,IF('Exp Database'!G224="Millions (x 1,000,000)",1000000,)))</f>
        <v>#REF!</v>
      </c>
      <c r="H224" s="170" t="e">
        <f>IF('Exp Database'!H224&gt;0,'Exp Database'!H224,'Exp Database'!J224)</f>
        <v>#REF!</v>
      </c>
      <c r="I224" s="170" t="e">
        <f>'Exp Database'!H224</f>
        <v>#REF!</v>
      </c>
      <c r="J224" s="169" t="e">
        <f>'Exp Database'!I224</f>
        <v>#REF!</v>
      </c>
      <c r="K224" s="170">
        <f>'Exp Database'!J224</f>
        <v>0</v>
      </c>
      <c r="L224" s="267" t="str">
        <f>'Exp Database'!K224</f>
        <v>Strategic information</v>
      </c>
      <c r="M224" s="229">
        <f>'Exp Database'!L224</f>
        <v>8.1</v>
      </c>
      <c r="N224" s="229" t="e">
        <f>IF(OR('Exp Database'!M224=Lists!$G$2,'Exp Database'!M224=Lists!$G$3,'Exp Database'!M224=0),0,IF($F224=Lists!$G$2,('Exp Database'!M224/'Exp with units conversion'!$H224)*'Exp with units conversion'!$G224,'Exp Database'!M224*'Exp with units conversion'!$G224))</f>
        <v>#REF!</v>
      </c>
      <c r="O224" s="229" t="e">
        <f>IF(OR('Exp Database'!N224=Lists!$G$2,'Exp Database'!N224=Lists!$G$3,'Exp Database'!N224=0),0,IF($F224=Lists!$G$2,('Exp Database'!N224/'Exp with units conversion'!$H224)*'Exp with units conversion'!$G224,'Exp Database'!N224*'Exp with units conversion'!$G224))</f>
        <v>#REF!</v>
      </c>
      <c r="P224" s="229" t="e">
        <f>IF(OR('Exp Database'!O224=Lists!$G$2,'Exp Database'!O224=Lists!$G$3,'Exp Database'!O224=0),0,IF($F224=Lists!$G$2,('Exp Database'!O224/'Exp with units conversion'!$H224)*'Exp with units conversion'!$G224,'Exp Database'!O224*'Exp with units conversion'!$G224))</f>
        <v>#REF!</v>
      </c>
      <c r="Q224" s="229" t="e">
        <f>IF(OR('Exp Database'!P224=Lists!$G$2,'Exp Database'!P224=Lists!$G$3,'Exp Database'!P224=0),0,IF($F224=Lists!$G$2,('Exp Database'!P224/'Exp with units conversion'!$H224)*'Exp with units conversion'!$G224,'Exp Database'!P224*'Exp with units conversion'!$G224))</f>
        <v>#REF!</v>
      </c>
      <c r="R224" s="229" t="e">
        <f>IF(OR('Exp Database'!Q224=Lists!$G$2,'Exp Database'!Q224=Lists!$G$3,'Exp Database'!Q224=0),0,IF($F224=Lists!$G$2,('Exp Database'!Q224/'Exp with units conversion'!$H224)*'Exp with units conversion'!$G224,'Exp Database'!Q224*'Exp with units conversion'!$G224))</f>
        <v>#REF!</v>
      </c>
      <c r="S224" s="229" t="e">
        <f>IF(OR('Exp Database'!R224=Lists!$G$2,'Exp Database'!R224=Lists!$G$3,'Exp Database'!R224=0),0,IF($F224=Lists!$G$2,('Exp Database'!R224/'Exp with units conversion'!$H224)*'Exp with units conversion'!$G224,'Exp Database'!R224*'Exp with units conversion'!$G224))</f>
        <v>#REF!</v>
      </c>
      <c r="T224" s="229" t="e">
        <f>IF(OR('Exp Database'!S224=Lists!$G$2,'Exp Database'!S224=Lists!$G$3,'Exp Database'!S224=0),0,IF($F224=Lists!$G$2,('Exp Database'!S224/'Exp with units conversion'!$H224)*'Exp with units conversion'!$G224,'Exp Database'!S224*'Exp with units conversion'!$G224))</f>
        <v>#REF!</v>
      </c>
      <c r="U224" s="229" t="e">
        <f>IF(OR('Exp Database'!T224=Lists!$G$2,'Exp Database'!T224=Lists!$G$3,'Exp Database'!T224=0),0,IF($F224=Lists!$G$2,('Exp Database'!T224/'Exp with units conversion'!$H224)*'Exp with units conversion'!$G224,'Exp Database'!T224*'Exp with units conversion'!$G224))</f>
        <v>#REF!</v>
      </c>
      <c r="V224" s="229" t="e">
        <f>IF(OR('Exp Database'!U224=Lists!$G$2,'Exp Database'!U224=Lists!$G$3,'Exp Database'!U224=0),0,IF($F224=Lists!$G$2,('Exp Database'!U224/'Exp with units conversion'!$H224)*'Exp with units conversion'!$G224,'Exp Database'!U224*'Exp with units conversion'!$G224))</f>
        <v>#REF!</v>
      </c>
      <c r="W224" s="229" t="e">
        <f>IF(OR('Exp Database'!V224=Lists!$G$2,'Exp Database'!V224=Lists!$G$3,'Exp Database'!V224=0),0,IF($F224=Lists!$G$2,('Exp Database'!V224/'Exp with units conversion'!$H224)*'Exp with units conversion'!$G224,'Exp Database'!V224*'Exp with units conversion'!$G224))</f>
        <v>#REF!</v>
      </c>
      <c r="X224" s="229" t="e">
        <f>IF(OR('Exp Database'!W224=Lists!$G$2,'Exp Database'!W224=Lists!$G$3,'Exp Database'!W224=0),0,IF($F224=Lists!$G$2,('Exp Database'!W224/'Exp with units conversion'!$H224)*'Exp with units conversion'!$G224,'Exp Database'!W224*'Exp with units conversion'!$G224))</f>
        <v>#REF!</v>
      </c>
      <c r="Y224" s="229" t="e">
        <f>IF(OR('Exp Database'!X224=Lists!$G$2,'Exp Database'!X224=Lists!$G$3,'Exp Database'!X224=0),0,IF($F224=Lists!$G$2,('Exp Database'!X224/'Exp with units conversion'!$H224)*'Exp with units conversion'!$G224,'Exp Database'!X224*'Exp with units conversion'!$G224))</f>
        <v>#REF!</v>
      </c>
      <c r="Z224" s="229" t="e">
        <f>IF(OR('Exp Database'!Y224=Lists!$G$2,'Exp Database'!Y224=Lists!$G$3,'Exp Database'!Y224=0),0,IF($F224=Lists!$G$2,('Exp Database'!Y224/'Exp with units conversion'!$H224)*'Exp with units conversion'!$G224,'Exp Database'!Y224*'Exp with units conversion'!$G224))</f>
        <v>#REF!</v>
      </c>
      <c r="AA224" s="229" t="e">
        <f>IF(OR('Exp Database'!Z224=Lists!$G$2,'Exp Database'!Z224=Lists!$G$3,'Exp Database'!Z224=0),0,IF($F224=Lists!$G$2,('Exp Database'!Z224/'Exp with units conversion'!$H224)*'Exp with units conversion'!$G224,'Exp Database'!Z224*'Exp with units conversion'!$G224))</f>
        <v>#REF!</v>
      </c>
      <c r="AB224" s="229" t="e">
        <f>IF(OR('Exp Database'!AA224=Lists!$G$2,'Exp Database'!AA224=Lists!$G$3,'Exp Database'!AA224=0),0,IF($F224=Lists!$G$2,('Exp Database'!AA224/'Exp with units conversion'!$H224)*'Exp with units conversion'!$G224,'Exp Database'!AA224*'Exp with units conversion'!$G224))</f>
        <v>#REF!</v>
      </c>
      <c r="AC224" s="229" t="e">
        <f>IF(OR('Exp Database'!AB224=Lists!$G$2,'Exp Database'!AB224=Lists!$G$3,'Exp Database'!AB224=0),0,IF($F224=Lists!$G$2,('Exp Database'!AB224/'Exp with units conversion'!$H224)*'Exp with units conversion'!$G224,'Exp Database'!AB224*'Exp with units conversion'!$G224))</f>
        <v>#REF!</v>
      </c>
      <c r="AD224" s="229" t="e">
        <f>IF(OR('Exp Database'!AC224=Lists!$G$2,'Exp Database'!AC224=Lists!$G$3,'Exp Database'!AC224=0),0,IF($F224=Lists!$G$2,('Exp Database'!AC224/'Exp with units conversion'!$H224)*'Exp with units conversion'!$G224,'Exp Database'!AC224*'Exp with units conversion'!$G224))</f>
        <v>#REF!</v>
      </c>
      <c r="AE224" s="229" t="e">
        <f>IF(OR('Exp Database'!AD224=Lists!$G$2,'Exp Database'!AD224=Lists!$G$3,'Exp Database'!AD224=0),0,IF($F224=Lists!$G$2,('Exp Database'!AD224/'Exp with units conversion'!$H224)*'Exp with units conversion'!$G224,'Exp Database'!AD224*'Exp with units conversion'!$G224))</f>
        <v>#REF!</v>
      </c>
      <c r="AG224" t="e">
        <f t="shared" si="16"/>
        <v>#REF!</v>
      </c>
      <c r="AH224" s="229" t="e">
        <f t="shared" si="17"/>
        <v>#REF!</v>
      </c>
      <c r="AI224" s="229" t="e">
        <f t="shared" si="18"/>
        <v>#REF!</v>
      </c>
      <c r="AJ224" s="229" t="e">
        <f t="shared" si="19"/>
        <v>#REF!</v>
      </c>
    </row>
    <row r="225" spans="2:36" ht="30.75" thickBot="1" x14ac:dyDescent="0.3">
      <c r="B225" t="e">
        <f t="shared" si="15"/>
        <v>#REF!</v>
      </c>
      <c r="C225" s="169" t="e">
        <f>'Exp Database'!C225</f>
        <v>#REF!</v>
      </c>
      <c r="D225" s="169">
        <f>'Exp Database'!D225</f>
        <v>2016</v>
      </c>
      <c r="E225" s="169" t="e">
        <f>'Exp Database'!E225</f>
        <v>#REF!</v>
      </c>
      <c r="F225" s="169" t="e">
        <f>'Exp Database'!F225</f>
        <v>#REF!</v>
      </c>
      <c r="G225" s="169" t="e">
        <f>IF('Exp Database'!G225="Units ( x 1)",1,IF('Exp Database'!G225="Thousands (x 1,000)",1000,IF('Exp Database'!G225="Millions (x 1,000,000)",1000000,)))</f>
        <v>#REF!</v>
      </c>
      <c r="H225" s="170" t="e">
        <f>IF('Exp Database'!H225&gt;0,'Exp Database'!H225,'Exp Database'!J225)</f>
        <v>#REF!</v>
      </c>
      <c r="I225" s="170" t="e">
        <f>'Exp Database'!H225</f>
        <v>#REF!</v>
      </c>
      <c r="J225" s="169" t="e">
        <f>'Exp Database'!I225</f>
        <v>#REF!</v>
      </c>
      <c r="K225" s="170">
        <f>'Exp Database'!J225</f>
        <v>0</v>
      </c>
      <c r="L225" s="267" t="str">
        <f>'Exp Database'!K225</f>
        <v>Planning and coordination</v>
      </c>
      <c r="M225" s="229">
        <f>'Exp Database'!L225</f>
        <v>8.1999999999999993</v>
      </c>
      <c r="N225" s="229" t="e">
        <f>IF(OR('Exp Database'!M225=Lists!$G$2,'Exp Database'!M225=Lists!$G$3,'Exp Database'!M225=0),0,IF($F225=Lists!$G$2,('Exp Database'!M225/'Exp with units conversion'!$H225)*'Exp with units conversion'!$G225,'Exp Database'!M225*'Exp with units conversion'!$G225))</f>
        <v>#REF!</v>
      </c>
      <c r="O225" s="229" t="e">
        <f>IF(OR('Exp Database'!N225=Lists!$G$2,'Exp Database'!N225=Lists!$G$3,'Exp Database'!N225=0),0,IF($F225=Lists!$G$2,('Exp Database'!N225/'Exp with units conversion'!$H225)*'Exp with units conversion'!$G225,'Exp Database'!N225*'Exp with units conversion'!$G225))</f>
        <v>#REF!</v>
      </c>
      <c r="P225" s="229" t="e">
        <f>IF(OR('Exp Database'!O225=Lists!$G$2,'Exp Database'!O225=Lists!$G$3,'Exp Database'!O225=0),0,IF($F225=Lists!$G$2,('Exp Database'!O225/'Exp with units conversion'!$H225)*'Exp with units conversion'!$G225,'Exp Database'!O225*'Exp with units conversion'!$G225))</f>
        <v>#REF!</v>
      </c>
      <c r="Q225" s="229" t="e">
        <f>IF(OR('Exp Database'!P225=Lists!$G$2,'Exp Database'!P225=Lists!$G$3,'Exp Database'!P225=0),0,IF($F225=Lists!$G$2,('Exp Database'!P225/'Exp with units conversion'!$H225)*'Exp with units conversion'!$G225,'Exp Database'!P225*'Exp with units conversion'!$G225))</f>
        <v>#REF!</v>
      </c>
      <c r="R225" s="229" t="e">
        <f>IF(OR('Exp Database'!Q225=Lists!$G$2,'Exp Database'!Q225=Lists!$G$3,'Exp Database'!Q225=0),0,IF($F225=Lists!$G$2,('Exp Database'!Q225/'Exp with units conversion'!$H225)*'Exp with units conversion'!$G225,'Exp Database'!Q225*'Exp with units conversion'!$G225))</f>
        <v>#REF!</v>
      </c>
      <c r="S225" s="229" t="e">
        <f>IF(OR('Exp Database'!R225=Lists!$G$2,'Exp Database'!R225=Lists!$G$3,'Exp Database'!R225=0),0,IF($F225=Lists!$G$2,('Exp Database'!R225/'Exp with units conversion'!$H225)*'Exp with units conversion'!$G225,'Exp Database'!R225*'Exp with units conversion'!$G225))</f>
        <v>#REF!</v>
      </c>
      <c r="T225" s="229" t="e">
        <f>IF(OR('Exp Database'!S225=Lists!$G$2,'Exp Database'!S225=Lists!$G$3,'Exp Database'!S225=0),0,IF($F225=Lists!$G$2,('Exp Database'!S225/'Exp with units conversion'!$H225)*'Exp with units conversion'!$G225,'Exp Database'!S225*'Exp with units conversion'!$G225))</f>
        <v>#REF!</v>
      </c>
      <c r="U225" s="229" t="e">
        <f>IF(OR('Exp Database'!T225=Lists!$G$2,'Exp Database'!T225=Lists!$G$3,'Exp Database'!T225=0),0,IF($F225=Lists!$G$2,('Exp Database'!T225/'Exp with units conversion'!$H225)*'Exp with units conversion'!$G225,'Exp Database'!T225*'Exp with units conversion'!$G225))</f>
        <v>#REF!</v>
      </c>
      <c r="V225" s="229" t="e">
        <f>IF(OR('Exp Database'!U225=Lists!$G$2,'Exp Database'!U225=Lists!$G$3,'Exp Database'!U225=0),0,IF($F225=Lists!$G$2,('Exp Database'!U225/'Exp with units conversion'!$H225)*'Exp with units conversion'!$G225,'Exp Database'!U225*'Exp with units conversion'!$G225))</f>
        <v>#REF!</v>
      </c>
      <c r="W225" s="229" t="e">
        <f>IF(OR('Exp Database'!V225=Lists!$G$2,'Exp Database'!V225=Lists!$G$3,'Exp Database'!V225=0),0,IF($F225=Lists!$G$2,('Exp Database'!V225/'Exp with units conversion'!$H225)*'Exp with units conversion'!$G225,'Exp Database'!V225*'Exp with units conversion'!$G225))</f>
        <v>#REF!</v>
      </c>
      <c r="X225" s="229" t="e">
        <f>IF(OR('Exp Database'!W225=Lists!$G$2,'Exp Database'!W225=Lists!$G$3,'Exp Database'!W225=0),0,IF($F225=Lists!$G$2,('Exp Database'!W225/'Exp with units conversion'!$H225)*'Exp with units conversion'!$G225,'Exp Database'!W225*'Exp with units conversion'!$G225))</f>
        <v>#REF!</v>
      </c>
      <c r="Y225" s="229" t="e">
        <f>IF(OR('Exp Database'!X225=Lists!$G$2,'Exp Database'!X225=Lists!$G$3,'Exp Database'!X225=0),0,IF($F225=Lists!$G$2,('Exp Database'!X225/'Exp with units conversion'!$H225)*'Exp with units conversion'!$G225,'Exp Database'!X225*'Exp with units conversion'!$G225))</f>
        <v>#REF!</v>
      </c>
      <c r="Z225" s="229" t="e">
        <f>IF(OR('Exp Database'!Y225=Lists!$G$2,'Exp Database'!Y225=Lists!$G$3,'Exp Database'!Y225=0),0,IF($F225=Lists!$G$2,('Exp Database'!Y225/'Exp with units conversion'!$H225)*'Exp with units conversion'!$G225,'Exp Database'!Y225*'Exp with units conversion'!$G225))</f>
        <v>#REF!</v>
      </c>
      <c r="AA225" s="229" t="e">
        <f>IF(OR('Exp Database'!Z225=Lists!$G$2,'Exp Database'!Z225=Lists!$G$3,'Exp Database'!Z225=0),0,IF($F225=Lists!$G$2,('Exp Database'!Z225/'Exp with units conversion'!$H225)*'Exp with units conversion'!$G225,'Exp Database'!Z225*'Exp with units conversion'!$G225))</f>
        <v>#REF!</v>
      </c>
      <c r="AB225" s="229" t="e">
        <f>IF(OR('Exp Database'!AA225=Lists!$G$2,'Exp Database'!AA225=Lists!$G$3,'Exp Database'!AA225=0),0,IF($F225=Lists!$G$2,('Exp Database'!AA225/'Exp with units conversion'!$H225)*'Exp with units conversion'!$G225,'Exp Database'!AA225*'Exp with units conversion'!$G225))</f>
        <v>#REF!</v>
      </c>
      <c r="AC225" s="229" t="e">
        <f>IF(OR('Exp Database'!AB225=Lists!$G$2,'Exp Database'!AB225=Lists!$G$3,'Exp Database'!AB225=0),0,IF($F225=Lists!$G$2,('Exp Database'!AB225/'Exp with units conversion'!$H225)*'Exp with units conversion'!$G225,'Exp Database'!AB225*'Exp with units conversion'!$G225))</f>
        <v>#REF!</v>
      </c>
      <c r="AD225" s="229" t="e">
        <f>IF(OR('Exp Database'!AC225=Lists!$G$2,'Exp Database'!AC225=Lists!$G$3,'Exp Database'!AC225=0),0,IF($F225=Lists!$G$2,('Exp Database'!AC225/'Exp with units conversion'!$H225)*'Exp with units conversion'!$G225,'Exp Database'!AC225*'Exp with units conversion'!$G225))</f>
        <v>#REF!</v>
      </c>
      <c r="AE225" s="229" t="e">
        <f>IF(OR('Exp Database'!AD225=Lists!$G$2,'Exp Database'!AD225=Lists!$G$3,'Exp Database'!AD225=0),0,IF($F225=Lists!$G$2,('Exp Database'!AD225/'Exp with units conversion'!$H225)*'Exp with units conversion'!$G225,'Exp Database'!AD225*'Exp with units conversion'!$G225))</f>
        <v>#REF!</v>
      </c>
      <c r="AG225" t="e">
        <f t="shared" si="16"/>
        <v>#REF!</v>
      </c>
      <c r="AH225" s="229" t="e">
        <f t="shared" si="17"/>
        <v>#REF!</v>
      </c>
      <c r="AI225" s="229" t="e">
        <f t="shared" si="18"/>
        <v>#REF!</v>
      </c>
      <c r="AJ225" s="229" t="e">
        <f t="shared" si="19"/>
        <v>#REF!</v>
      </c>
    </row>
    <row r="226" spans="2:36" ht="30.75" thickBot="1" x14ac:dyDescent="0.3">
      <c r="B226" t="e">
        <f t="shared" si="15"/>
        <v>#REF!</v>
      </c>
      <c r="C226" s="169" t="e">
        <f>'Exp Database'!C226</f>
        <v>#REF!</v>
      </c>
      <c r="D226" s="169">
        <f>'Exp Database'!D226</f>
        <v>2016</v>
      </c>
      <c r="E226" s="169" t="e">
        <f>'Exp Database'!E226</f>
        <v>#REF!</v>
      </c>
      <c r="F226" s="169" t="e">
        <f>'Exp Database'!F226</f>
        <v>#REF!</v>
      </c>
      <c r="G226" s="169" t="e">
        <f>IF('Exp Database'!G226="Units ( x 1)",1,IF('Exp Database'!G226="Thousands (x 1,000)",1000,IF('Exp Database'!G226="Millions (x 1,000,000)",1000000,)))</f>
        <v>#REF!</v>
      </c>
      <c r="H226" s="170" t="e">
        <f>IF('Exp Database'!H226&gt;0,'Exp Database'!H226,'Exp Database'!J226)</f>
        <v>#REF!</v>
      </c>
      <c r="I226" s="170" t="e">
        <f>'Exp Database'!H226</f>
        <v>#REF!</v>
      </c>
      <c r="J226" s="169" t="e">
        <f>'Exp Database'!I226</f>
        <v>#REF!</v>
      </c>
      <c r="K226" s="170">
        <f>'Exp Database'!J226</f>
        <v>0</v>
      </c>
      <c r="L226" s="267" t="str">
        <f>'Exp Database'!K226</f>
        <v>Procurement and logistics</v>
      </c>
      <c r="M226" s="229">
        <f>'Exp Database'!L226</f>
        <v>8.3000000000000007</v>
      </c>
      <c r="N226" s="229" t="e">
        <f>IF(OR('Exp Database'!M226=Lists!$G$2,'Exp Database'!M226=Lists!$G$3,'Exp Database'!M226=0),0,IF($F226=Lists!$G$2,('Exp Database'!M226/'Exp with units conversion'!$H226)*'Exp with units conversion'!$G226,'Exp Database'!M226*'Exp with units conversion'!$G226))</f>
        <v>#REF!</v>
      </c>
      <c r="O226" s="229" t="e">
        <f>IF(OR('Exp Database'!N226=Lists!$G$2,'Exp Database'!N226=Lists!$G$3,'Exp Database'!N226=0),0,IF($F226=Lists!$G$2,('Exp Database'!N226/'Exp with units conversion'!$H226)*'Exp with units conversion'!$G226,'Exp Database'!N226*'Exp with units conversion'!$G226))</f>
        <v>#REF!</v>
      </c>
      <c r="P226" s="229" t="e">
        <f>IF(OR('Exp Database'!O226=Lists!$G$2,'Exp Database'!O226=Lists!$G$3,'Exp Database'!O226=0),0,IF($F226=Lists!$G$2,('Exp Database'!O226/'Exp with units conversion'!$H226)*'Exp with units conversion'!$G226,'Exp Database'!O226*'Exp with units conversion'!$G226))</f>
        <v>#REF!</v>
      </c>
      <c r="Q226" s="229" t="e">
        <f>IF(OR('Exp Database'!P226=Lists!$G$2,'Exp Database'!P226=Lists!$G$3,'Exp Database'!P226=0),0,IF($F226=Lists!$G$2,('Exp Database'!P226/'Exp with units conversion'!$H226)*'Exp with units conversion'!$G226,'Exp Database'!P226*'Exp with units conversion'!$G226))</f>
        <v>#REF!</v>
      </c>
      <c r="R226" s="229" t="e">
        <f>IF(OR('Exp Database'!Q226=Lists!$G$2,'Exp Database'!Q226=Lists!$G$3,'Exp Database'!Q226=0),0,IF($F226=Lists!$G$2,('Exp Database'!Q226/'Exp with units conversion'!$H226)*'Exp with units conversion'!$G226,'Exp Database'!Q226*'Exp with units conversion'!$G226))</f>
        <v>#REF!</v>
      </c>
      <c r="S226" s="229" t="e">
        <f>IF(OR('Exp Database'!R226=Lists!$G$2,'Exp Database'!R226=Lists!$G$3,'Exp Database'!R226=0),0,IF($F226=Lists!$G$2,('Exp Database'!R226/'Exp with units conversion'!$H226)*'Exp with units conversion'!$G226,'Exp Database'!R226*'Exp with units conversion'!$G226))</f>
        <v>#REF!</v>
      </c>
      <c r="T226" s="229" t="e">
        <f>IF(OR('Exp Database'!S226=Lists!$G$2,'Exp Database'!S226=Lists!$G$3,'Exp Database'!S226=0),0,IF($F226=Lists!$G$2,('Exp Database'!S226/'Exp with units conversion'!$H226)*'Exp with units conversion'!$G226,'Exp Database'!S226*'Exp with units conversion'!$G226))</f>
        <v>#REF!</v>
      </c>
      <c r="U226" s="229" t="e">
        <f>IF(OR('Exp Database'!T226=Lists!$G$2,'Exp Database'!T226=Lists!$G$3,'Exp Database'!T226=0),0,IF($F226=Lists!$G$2,('Exp Database'!T226/'Exp with units conversion'!$H226)*'Exp with units conversion'!$G226,'Exp Database'!T226*'Exp with units conversion'!$G226))</f>
        <v>#REF!</v>
      </c>
      <c r="V226" s="229" t="e">
        <f>IF(OR('Exp Database'!U226=Lists!$G$2,'Exp Database'!U226=Lists!$G$3,'Exp Database'!U226=0),0,IF($F226=Lists!$G$2,('Exp Database'!U226/'Exp with units conversion'!$H226)*'Exp with units conversion'!$G226,'Exp Database'!U226*'Exp with units conversion'!$G226))</f>
        <v>#REF!</v>
      </c>
      <c r="W226" s="229" t="e">
        <f>IF(OR('Exp Database'!V226=Lists!$G$2,'Exp Database'!V226=Lists!$G$3,'Exp Database'!V226=0),0,IF($F226=Lists!$G$2,('Exp Database'!V226/'Exp with units conversion'!$H226)*'Exp with units conversion'!$G226,'Exp Database'!V226*'Exp with units conversion'!$G226))</f>
        <v>#REF!</v>
      </c>
      <c r="X226" s="229" t="e">
        <f>IF(OR('Exp Database'!W226=Lists!$G$2,'Exp Database'!W226=Lists!$G$3,'Exp Database'!W226=0),0,IF($F226=Lists!$G$2,('Exp Database'!W226/'Exp with units conversion'!$H226)*'Exp with units conversion'!$G226,'Exp Database'!W226*'Exp with units conversion'!$G226))</f>
        <v>#REF!</v>
      </c>
      <c r="Y226" s="229" t="e">
        <f>IF(OR('Exp Database'!X226=Lists!$G$2,'Exp Database'!X226=Lists!$G$3,'Exp Database'!X226=0),0,IF($F226=Lists!$G$2,('Exp Database'!X226/'Exp with units conversion'!$H226)*'Exp with units conversion'!$G226,'Exp Database'!X226*'Exp with units conversion'!$G226))</f>
        <v>#REF!</v>
      </c>
      <c r="Z226" s="229" t="e">
        <f>IF(OR('Exp Database'!Y226=Lists!$G$2,'Exp Database'!Y226=Lists!$G$3,'Exp Database'!Y226=0),0,IF($F226=Lists!$G$2,('Exp Database'!Y226/'Exp with units conversion'!$H226)*'Exp with units conversion'!$G226,'Exp Database'!Y226*'Exp with units conversion'!$G226))</f>
        <v>#REF!</v>
      </c>
      <c r="AA226" s="229" t="e">
        <f>IF(OR('Exp Database'!Z226=Lists!$G$2,'Exp Database'!Z226=Lists!$G$3,'Exp Database'!Z226=0),0,IF($F226=Lists!$G$2,('Exp Database'!Z226/'Exp with units conversion'!$H226)*'Exp with units conversion'!$G226,'Exp Database'!Z226*'Exp with units conversion'!$G226))</f>
        <v>#REF!</v>
      </c>
      <c r="AB226" s="229" t="e">
        <f>IF(OR('Exp Database'!AA226=Lists!$G$2,'Exp Database'!AA226=Lists!$G$3,'Exp Database'!AA226=0),0,IF($F226=Lists!$G$2,('Exp Database'!AA226/'Exp with units conversion'!$H226)*'Exp with units conversion'!$G226,'Exp Database'!AA226*'Exp with units conversion'!$G226))</f>
        <v>#REF!</v>
      </c>
      <c r="AC226" s="229" t="e">
        <f>IF(OR('Exp Database'!AB226=Lists!$G$2,'Exp Database'!AB226=Lists!$G$3,'Exp Database'!AB226=0),0,IF($F226=Lists!$G$2,('Exp Database'!AB226/'Exp with units conversion'!$H226)*'Exp with units conversion'!$G226,'Exp Database'!AB226*'Exp with units conversion'!$G226))</f>
        <v>#REF!</v>
      </c>
      <c r="AD226" s="229" t="e">
        <f>IF(OR('Exp Database'!AC226=Lists!$G$2,'Exp Database'!AC226=Lists!$G$3,'Exp Database'!AC226=0),0,IF($F226=Lists!$G$2,('Exp Database'!AC226/'Exp with units conversion'!$H226)*'Exp with units conversion'!$G226,'Exp Database'!AC226*'Exp with units conversion'!$G226))</f>
        <v>#REF!</v>
      </c>
      <c r="AE226" s="229" t="e">
        <f>IF(OR('Exp Database'!AD226=Lists!$G$2,'Exp Database'!AD226=Lists!$G$3,'Exp Database'!AD226=0),0,IF($F226=Lists!$G$2,('Exp Database'!AD226/'Exp with units conversion'!$H226)*'Exp with units conversion'!$G226,'Exp Database'!AD226*'Exp with units conversion'!$G226))</f>
        <v>#REF!</v>
      </c>
      <c r="AG226" t="e">
        <f t="shared" si="16"/>
        <v>#REF!</v>
      </c>
      <c r="AH226" s="229" t="e">
        <f t="shared" si="17"/>
        <v>#REF!</v>
      </c>
      <c r="AI226" s="229" t="e">
        <f t="shared" si="18"/>
        <v>#REF!</v>
      </c>
      <c r="AJ226" s="229" t="e">
        <f t="shared" si="19"/>
        <v>#REF!</v>
      </c>
    </row>
    <row r="227" spans="2:36" ht="30.75" thickBot="1" x14ac:dyDescent="0.3">
      <c r="B227" t="e">
        <f t="shared" si="15"/>
        <v>#REF!</v>
      </c>
      <c r="C227" s="169" t="e">
        <f>'Exp Database'!C227</f>
        <v>#REF!</v>
      </c>
      <c r="D227" s="169">
        <f>'Exp Database'!D227</f>
        <v>2016</v>
      </c>
      <c r="E227" s="169" t="e">
        <f>'Exp Database'!E227</f>
        <v>#REF!</v>
      </c>
      <c r="F227" s="169" t="e">
        <f>'Exp Database'!F227</f>
        <v>#REF!</v>
      </c>
      <c r="G227" s="169" t="e">
        <f>IF('Exp Database'!G227="Units ( x 1)",1,IF('Exp Database'!G227="Thousands (x 1,000)",1000,IF('Exp Database'!G227="Millions (x 1,000,000)",1000000,)))</f>
        <v>#REF!</v>
      </c>
      <c r="H227" s="170" t="e">
        <f>IF('Exp Database'!H227&gt;0,'Exp Database'!H227,'Exp Database'!J227)</f>
        <v>#REF!</v>
      </c>
      <c r="I227" s="170" t="e">
        <f>'Exp Database'!H227</f>
        <v>#REF!</v>
      </c>
      <c r="J227" s="169" t="e">
        <f>'Exp Database'!I227</f>
        <v>#REF!</v>
      </c>
      <c r="K227" s="170">
        <f>'Exp Database'!J227</f>
        <v>0</v>
      </c>
      <c r="L227" s="267" t="str">
        <f>'Exp Database'!K227</f>
        <v>Health systems strengthening</v>
      </c>
      <c r="M227" s="229">
        <f>'Exp Database'!L227</f>
        <v>8.4</v>
      </c>
      <c r="N227" s="229" t="e">
        <f>IF(OR('Exp Database'!M227=Lists!$G$2,'Exp Database'!M227=Lists!$G$3,'Exp Database'!M227=0),0,IF($F227=Lists!$G$2,('Exp Database'!M227/'Exp with units conversion'!$H227)*'Exp with units conversion'!$G227,'Exp Database'!M227*'Exp with units conversion'!$G227))</f>
        <v>#REF!</v>
      </c>
      <c r="O227" s="229" t="e">
        <f>IF(OR('Exp Database'!N227=Lists!$G$2,'Exp Database'!N227=Lists!$G$3,'Exp Database'!N227=0),0,IF($F227=Lists!$G$2,('Exp Database'!N227/'Exp with units conversion'!$H227)*'Exp with units conversion'!$G227,'Exp Database'!N227*'Exp with units conversion'!$G227))</f>
        <v>#REF!</v>
      </c>
      <c r="P227" s="229" t="e">
        <f>IF(OR('Exp Database'!O227=Lists!$G$2,'Exp Database'!O227=Lists!$G$3,'Exp Database'!O227=0),0,IF($F227=Lists!$G$2,('Exp Database'!O227/'Exp with units conversion'!$H227)*'Exp with units conversion'!$G227,'Exp Database'!O227*'Exp with units conversion'!$G227))</f>
        <v>#REF!</v>
      </c>
      <c r="Q227" s="229" t="e">
        <f>IF(OR('Exp Database'!P227=Lists!$G$2,'Exp Database'!P227=Lists!$G$3,'Exp Database'!P227=0),0,IF($F227=Lists!$G$2,('Exp Database'!P227/'Exp with units conversion'!$H227)*'Exp with units conversion'!$G227,'Exp Database'!P227*'Exp with units conversion'!$G227))</f>
        <v>#REF!</v>
      </c>
      <c r="R227" s="229" t="e">
        <f>IF(OR('Exp Database'!Q227=Lists!$G$2,'Exp Database'!Q227=Lists!$G$3,'Exp Database'!Q227=0),0,IF($F227=Lists!$G$2,('Exp Database'!Q227/'Exp with units conversion'!$H227)*'Exp with units conversion'!$G227,'Exp Database'!Q227*'Exp with units conversion'!$G227))</f>
        <v>#REF!</v>
      </c>
      <c r="S227" s="229" t="e">
        <f>IF(OR('Exp Database'!R227=Lists!$G$2,'Exp Database'!R227=Lists!$G$3,'Exp Database'!R227=0),0,IF($F227=Lists!$G$2,('Exp Database'!R227/'Exp with units conversion'!$H227)*'Exp with units conversion'!$G227,'Exp Database'!R227*'Exp with units conversion'!$G227))</f>
        <v>#REF!</v>
      </c>
      <c r="T227" s="229" t="e">
        <f>IF(OR('Exp Database'!S227=Lists!$G$2,'Exp Database'!S227=Lists!$G$3,'Exp Database'!S227=0),0,IF($F227=Lists!$G$2,('Exp Database'!S227/'Exp with units conversion'!$H227)*'Exp with units conversion'!$G227,'Exp Database'!S227*'Exp with units conversion'!$G227))</f>
        <v>#REF!</v>
      </c>
      <c r="U227" s="229" t="e">
        <f>IF(OR('Exp Database'!T227=Lists!$G$2,'Exp Database'!T227=Lists!$G$3,'Exp Database'!T227=0),0,IF($F227=Lists!$G$2,('Exp Database'!T227/'Exp with units conversion'!$H227)*'Exp with units conversion'!$G227,'Exp Database'!T227*'Exp with units conversion'!$G227))</f>
        <v>#REF!</v>
      </c>
      <c r="V227" s="229" t="e">
        <f>IF(OR('Exp Database'!U227=Lists!$G$2,'Exp Database'!U227=Lists!$G$3,'Exp Database'!U227=0),0,IF($F227=Lists!$G$2,('Exp Database'!U227/'Exp with units conversion'!$H227)*'Exp with units conversion'!$G227,'Exp Database'!U227*'Exp with units conversion'!$G227))</f>
        <v>#REF!</v>
      </c>
      <c r="W227" s="229" t="e">
        <f>IF(OR('Exp Database'!V227=Lists!$G$2,'Exp Database'!V227=Lists!$G$3,'Exp Database'!V227=0),0,IF($F227=Lists!$G$2,('Exp Database'!V227/'Exp with units conversion'!$H227)*'Exp with units conversion'!$G227,'Exp Database'!V227*'Exp with units conversion'!$G227))</f>
        <v>#REF!</v>
      </c>
      <c r="X227" s="229" t="e">
        <f>IF(OR('Exp Database'!W227=Lists!$G$2,'Exp Database'!W227=Lists!$G$3,'Exp Database'!W227=0),0,IF($F227=Lists!$G$2,('Exp Database'!W227/'Exp with units conversion'!$H227)*'Exp with units conversion'!$G227,'Exp Database'!W227*'Exp with units conversion'!$G227))</f>
        <v>#REF!</v>
      </c>
      <c r="Y227" s="229" t="e">
        <f>IF(OR('Exp Database'!X227=Lists!$G$2,'Exp Database'!X227=Lists!$G$3,'Exp Database'!X227=0),0,IF($F227=Lists!$G$2,('Exp Database'!X227/'Exp with units conversion'!$H227)*'Exp with units conversion'!$G227,'Exp Database'!X227*'Exp with units conversion'!$G227))</f>
        <v>#REF!</v>
      </c>
      <c r="Z227" s="229" t="e">
        <f>IF(OR('Exp Database'!Y227=Lists!$G$2,'Exp Database'!Y227=Lists!$G$3,'Exp Database'!Y227=0),0,IF($F227=Lists!$G$2,('Exp Database'!Y227/'Exp with units conversion'!$H227)*'Exp with units conversion'!$G227,'Exp Database'!Y227*'Exp with units conversion'!$G227))</f>
        <v>#REF!</v>
      </c>
      <c r="AA227" s="229" t="e">
        <f>IF(OR('Exp Database'!Z227=Lists!$G$2,'Exp Database'!Z227=Lists!$G$3,'Exp Database'!Z227=0),0,IF($F227=Lists!$G$2,('Exp Database'!Z227/'Exp with units conversion'!$H227)*'Exp with units conversion'!$G227,'Exp Database'!Z227*'Exp with units conversion'!$G227))</f>
        <v>#REF!</v>
      </c>
      <c r="AB227" s="229" t="e">
        <f>IF(OR('Exp Database'!AA227=Lists!$G$2,'Exp Database'!AA227=Lists!$G$3,'Exp Database'!AA227=0),0,IF($F227=Lists!$G$2,('Exp Database'!AA227/'Exp with units conversion'!$H227)*'Exp with units conversion'!$G227,'Exp Database'!AA227*'Exp with units conversion'!$G227))</f>
        <v>#REF!</v>
      </c>
      <c r="AC227" s="229" t="e">
        <f>IF(OR('Exp Database'!AB227=Lists!$G$2,'Exp Database'!AB227=Lists!$G$3,'Exp Database'!AB227=0),0,IF($F227=Lists!$G$2,('Exp Database'!AB227/'Exp with units conversion'!$H227)*'Exp with units conversion'!$G227,'Exp Database'!AB227*'Exp with units conversion'!$G227))</f>
        <v>#REF!</v>
      </c>
      <c r="AD227" s="229" t="e">
        <f>IF(OR('Exp Database'!AC227=Lists!$G$2,'Exp Database'!AC227=Lists!$G$3,'Exp Database'!AC227=0),0,IF($F227=Lists!$G$2,('Exp Database'!AC227/'Exp with units conversion'!$H227)*'Exp with units conversion'!$G227,'Exp Database'!AC227*'Exp with units conversion'!$G227))</f>
        <v>#REF!</v>
      </c>
      <c r="AE227" s="229" t="e">
        <f>IF(OR('Exp Database'!AD227=Lists!$G$2,'Exp Database'!AD227=Lists!$G$3,'Exp Database'!AD227=0),0,IF($F227=Lists!$G$2,('Exp Database'!AD227/'Exp with units conversion'!$H227)*'Exp with units conversion'!$G227,'Exp Database'!AD227*'Exp with units conversion'!$G227))</f>
        <v>#REF!</v>
      </c>
      <c r="AG227" t="e">
        <f t="shared" si="16"/>
        <v>#REF!</v>
      </c>
      <c r="AH227" s="229" t="e">
        <f t="shared" si="17"/>
        <v>#REF!</v>
      </c>
      <c r="AI227" s="229" t="e">
        <f t="shared" si="18"/>
        <v>#REF!</v>
      </c>
      <c r="AJ227" s="229" t="e">
        <f t="shared" si="19"/>
        <v>#REF!</v>
      </c>
    </row>
    <row r="228" spans="2:36" ht="15.75" thickBot="1" x14ac:dyDescent="0.3">
      <c r="B228" t="e">
        <f t="shared" si="15"/>
        <v>#REF!</v>
      </c>
      <c r="C228" s="169" t="e">
        <f>'Exp Database'!C228</f>
        <v>#REF!</v>
      </c>
      <c r="D228" s="169">
        <f>'Exp Database'!D228</f>
        <v>2016</v>
      </c>
      <c r="E228" s="169" t="e">
        <f>'Exp Database'!E228</f>
        <v>#REF!</v>
      </c>
      <c r="F228" s="169" t="e">
        <f>'Exp Database'!F228</f>
        <v>#REF!</v>
      </c>
      <c r="G228" s="169" t="e">
        <f>IF('Exp Database'!G228="Units ( x 1)",1,IF('Exp Database'!G228="Thousands (x 1,000)",1000,IF('Exp Database'!G228="Millions (x 1,000,000)",1000000,)))</f>
        <v>#REF!</v>
      </c>
      <c r="H228" s="170" t="e">
        <f>IF('Exp Database'!H228&gt;0,'Exp Database'!H228,'Exp Database'!J228)</f>
        <v>#REF!</v>
      </c>
      <c r="I228" s="170" t="e">
        <f>'Exp Database'!H228</f>
        <v>#REF!</v>
      </c>
      <c r="J228" s="169" t="e">
        <f>'Exp Database'!I228</f>
        <v>#REF!</v>
      </c>
      <c r="K228" s="170">
        <f>'Exp Database'!J228</f>
        <v>0</v>
      </c>
      <c r="L228" s="267" t="str">
        <f>'Exp Database'!K228</f>
        <v>Education</v>
      </c>
      <c r="M228" s="229">
        <f>'Exp Database'!L228</f>
        <v>8.5</v>
      </c>
      <c r="N228" s="229" t="e">
        <f>IF(OR('Exp Database'!M228=Lists!$G$2,'Exp Database'!M228=Lists!$G$3,'Exp Database'!M228=0),0,IF($F228=Lists!$G$2,('Exp Database'!M228/'Exp with units conversion'!$H228)*'Exp with units conversion'!$G228,'Exp Database'!M228*'Exp with units conversion'!$G228))</f>
        <v>#REF!</v>
      </c>
      <c r="O228" s="229" t="e">
        <f>IF(OR('Exp Database'!N228=Lists!$G$2,'Exp Database'!N228=Lists!$G$3,'Exp Database'!N228=0),0,IF($F228=Lists!$G$2,('Exp Database'!N228/'Exp with units conversion'!$H228)*'Exp with units conversion'!$G228,'Exp Database'!N228*'Exp with units conversion'!$G228))</f>
        <v>#REF!</v>
      </c>
      <c r="P228" s="229" t="e">
        <f>IF(OR('Exp Database'!O228=Lists!$G$2,'Exp Database'!O228=Lists!$G$3,'Exp Database'!O228=0),0,IF($F228=Lists!$G$2,('Exp Database'!O228/'Exp with units conversion'!$H228)*'Exp with units conversion'!$G228,'Exp Database'!O228*'Exp with units conversion'!$G228))</f>
        <v>#REF!</v>
      </c>
      <c r="Q228" s="229" t="e">
        <f>IF(OR('Exp Database'!P228=Lists!$G$2,'Exp Database'!P228=Lists!$G$3,'Exp Database'!P228=0),0,IF($F228=Lists!$G$2,('Exp Database'!P228/'Exp with units conversion'!$H228)*'Exp with units conversion'!$G228,'Exp Database'!P228*'Exp with units conversion'!$G228))</f>
        <v>#REF!</v>
      </c>
      <c r="R228" s="229" t="e">
        <f>IF(OR('Exp Database'!Q228=Lists!$G$2,'Exp Database'!Q228=Lists!$G$3,'Exp Database'!Q228=0),0,IF($F228=Lists!$G$2,('Exp Database'!Q228/'Exp with units conversion'!$H228)*'Exp with units conversion'!$G228,'Exp Database'!Q228*'Exp with units conversion'!$G228))</f>
        <v>#REF!</v>
      </c>
      <c r="S228" s="229" t="e">
        <f>IF(OR('Exp Database'!R228=Lists!$G$2,'Exp Database'!R228=Lists!$G$3,'Exp Database'!R228=0),0,IF($F228=Lists!$G$2,('Exp Database'!R228/'Exp with units conversion'!$H228)*'Exp with units conversion'!$G228,'Exp Database'!R228*'Exp with units conversion'!$G228))</f>
        <v>#REF!</v>
      </c>
      <c r="T228" s="229" t="e">
        <f>IF(OR('Exp Database'!S228=Lists!$G$2,'Exp Database'!S228=Lists!$G$3,'Exp Database'!S228=0),0,IF($F228=Lists!$G$2,('Exp Database'!S228/'Exp with units conversion'!$H228)*'Exp with units conversion'!$G228,'Exp Database'!S228*'Exp with units conversion'!$G228))</f>
        <v>#REF!</v>
      </c>
      <c r="U228" s="229" t="e">
        <f>IF(OR('Exp Database'!T228=Lists!$G$2,'Exp Database'!T228=Lists!$G$3,'Exp Database'!T228=0),0,IF($F228=Lists!$G$2,('Exp Database'!T228/'Exp with units conversion'!$H228)*'Exp with units conversion'!$G228,'Exp Database'!T228*'Exp with units conversion'!$G228))</f>
        <v>#REF!</v>
      </c>
      <c r="V228" s="229" t="e">
        <f>IF(OR('Exp Database'!U228=Lists!$G$2,'Exp Database'!U228=Lists!$G$3,'Exp Database'!U228=0),0,IF($F228=Lists!$G$2,('Exp Database'!U228/'Exp with units conversion'!$H228)*'Exp with units conversion'!$G228,'Exp Database'!U228*'Exp with units conversion'!$G228))</f>
        <v>#REF!</v>
      </c>
      <c r="W228" s="229" t="e">
        <f>IF(OR('Exp Database'!V228=Lists!$G$2,'Exp Database'!V228=Lists!$G$3,'Exp Database'!V228=0),0,IF($F228=Lists!$G$2,('Exp Database'!V228/'Exp with units conversion'!$H228)*'Exp with units conversion'!$G228,'Exp Database'!V228*'Exp with units conversion'!$G228))</f>
        <v>#REF!</v>
      </c>
      <c r="X228" s="229" t="e">
        <f>IF(OR('Exp Database'!W228=Lists!$G$2,'Exp Database'!W228=Lists!$G$3,'Exp Database'!W228=0),0,IF($F228=Lists!$G$2,('Exp Database'!W228/'Exp with units conversion'!$H228)*'Exp with units conversion'!$G228,'Exp Database'!W228*'Exp with units conversion'!$G228))</f>
        <v>#REF!</v>
      </c>
      <c r="Y228" s="229" t="e">
        <f>IF(OR('Exp Database'!X228=Lists!$G$2,'Exp Database'!X228=Lists!$G$3,'Exp Database'!X228=0),0,IF($F228=Lists!$G$2,('Exp Database'!X228/'Exp with units conversion'!$H228)*'Exp with units conversion'!$G228,'Exp Database'!X228*'Exp with units conversion'!$G228))</f>
        <v>#REF!</v>
      </c>
      <c r="Z228" s="229" t="e">
        <f>IF(OR('Exp Database'!Y228=Lists!$G$2,'Exp Database'!Y228=Lists!$G$3,'Exp Database'!Y228=0),0,IF($F228=Lists!$G$2,('Exp Database'!Y228/'Exp with units conversion'!$H228)*'Exp with units conversion'!$G228,'Exp Database'!Y228*'Exp with units conversion'!$G228))</f>
        <v>#REF!</v>
      </c>
      <c r="AA228" s="229" t="e">
        <f>IF(OR('Exp Database'!Z228=Lists!$G$2,'Exp Database'!Z228=Lists!$G$3,'Exp Database'!Z228=0),0,IF($F228=Lists!$G$2,('Exp Database'!Z228/'Exp with units conversion'!$H228)*'Exp with units conversion'!$G228,'Exp Database'!Z228*'Exp with units conversion'!$G228))</f>
        <v>#REF!</v>
      </c>
      <c r="AB228" s="229" t="e">
        <f>IF(OR('Exp Database'!AA228=Lists!$G$2,'Exp Database'!AA228=Lists!$G$3,'Exp Database'!AA228=0),0,IF($F228=Lists!$G$2,('Exp Database'!AA228/'Exp with units conversion'!$H228)*'Exp with units conversion'!$G228,'Exp Database'!AA228*'Exp with units conversion'!$G228))</f>
        <v>#REF!</v>
      </c>
      <c r="AC228" s="229" t="e">
        <f>IF(OR('Exp Database'!AB228=Lists!$G$2,'Exp Database'!AB228=Lists!$G$3,'Exp Database'!AB228=0),0,IF($F228=Lists!$G$2,('Exp Database'!AB228/'Exp with units conversion'!$H228)*'Exp with units conversion'!$G228,'Exp Database'!AB228*'Exp with units conversion'!$G228))</f>
        <v>#REF!</v>
      </c>
      <c r="AD228" s="229" t="e">
        <f>IF(OR('Exp Database'!AC228=Lists!$G$2,'Exp Database'!AC228=Lists!$G$3,'Exp Database'!AC228=0),0,IF($F228=Lists!$G$2,('Exp Database'!AC228/'Exp with units conversion'!$H228)*'Exp with units conversion'!$G228,'Exp Database'!AC228*'Exp with units conversion'!$G228))</f>
        <v>#REF!</v>
      </c>
      <c r="AE228" s="229" t="e">
        <f>IF(OR('Exp Database'!AD228=Lists!$G$2,'Exp Database'!AD228=Lists!$G$3,'Exp Database'!AD228=0),0,IF($F228=Lists!$G$2,('Exp Database'!AD228/'Exp with units conversion'!$H228)*'Exp with units conversion'!$G228,'Exp Database'!AD228*'Exp with units conversion'!$G228))</f>
        <v>#REF!</v>
      </c>
      <c r="AG228" t="e">
        <f t="shared" si="16"/>
        <v>#REF!</v>
      </c>
      <c r="AH228" s="229" t="e">
        <f t="shared" si="17"/>
        <v>#REF!</v>
      </c>
      <c r="AI228" s="229" t="e">
        <f t="shared" si="18"/>
        <v>#REF!</v>
      </c>
      <c r="AJ228" s="229" t="e">
        <f t="shared" si="19"/>
        <v>#REF!</v>
      </c>
    </row>
    <row r="229" spans="2:36" ht="30.75" thickBot="1" x14ac:dyDescent="0.3">
      <c r="B229" t="e">
        <f t="shared" si="15"/>
        <v>#REF!</v>
      </c>
      <c r="C229" s="169" t="e">
        <f>'Exp Database'!C229</f>
        <v>#REF!</v>
      </c>
      <c r="D229" s="169">
        <f>'Exp Database'!D229</f>
        <v>2016</v>
      </c>
      <c r="E229" s="169" t="e">
        <f>'Exp Database'!E229</f>
        <v>#REF!</v>
      </c>
      <c r="F229" s="169" t="e">
        <f>'Exp Database'!F229</f>
        <v>#REF!</v>
      </c>
      <c r="G229" s="169" t="e">
        <f>IF('Exp Database'!G229="Units ( x 1)",1,IF('Exp Database'!G229="Thousands (x 1,000)",1000,IF('Exp Database'!G229="Millions (x 1,000,000)",1000000,)))</f>
        <v>#REF!</v>
      </c>
      <c r="H229" s="170" t="e">
        <f>IF('Exp Database'!H229&gt;0,'Exp Database'!H229,'Exp Database'!J229)</f>
        <v>#REF!</v>
      </c>
      <c r="I229" s="170" t="e">
        <f>'Exp Database'!H229</f>
        <v>#REF!</v>
      </c>
      <c r="J229" s="169" t="e">
        <f>'Exp Database'!I229</f>
        <v>#REF!</v>
      </c>
      <c r="K229" s="170">
        <f>'Exp Database'!J229</f>
        <v>0</v>
      </c>
      <c r="L229" s="267" t="str">
        <f>'Exp Database'!K229</f>
        <v>HIV and AIDS related research</v>
      </c>
      <c r="M229" s="229">
        <f>'Exp Database'!L229</f>
        <v>8.6</v>
      </c>
      <c r="N229" s="229" t="e">
        <f>IF(OR('Exp Database'!M229=Lists!$G$2,'Exp Database'!M229=Lists!$G$3,'Exp Database'!M229=0),0,IF($F229=Lists!$G$2,('Exp Database'!M229/'Exp with units conversion'!$H229)*'Exp with units conversion'!$G229,'Exp Database'!M229*'Exp with units conversion'!$G229))</f>
        <v>#REF!</v>
      </c>
      <c r="O229" s="229" t="e">
        <f>IF(OR('Exp Database'!N229=Lists!$G$2,'Exp Database'!N229=Lists!$G$3,'Exp Database'!N229=0),0,IF($F229=Lists!$G$2,('Exp Database'!N229/'Exp with units conversion'!$H229)*'Exp with units conversion'!$G229,'Exp Database'!N229*'Exp with units conversion'!$G229))</f>
        <v>#REF!</v>
      </c>
      <c r="P229" s="229" t="e">
        <f>IF(OR('Exp Database'!O229=Lists!$G$2,'Exp Database'!O229=Lists!$G$3,'Exp Database'!O229=0),0,IF($F229=Lists!$G$2,('Exp Database'!O229/'Exp with units conversion'!$H229)*'Exp with units conversion'!$G229,'Exp Database'!O229*'Exp with units conversion'!$G229))</f>
        <v>#REF!</v>
      </c>
      <c r="Q229" s="229" t="e">
        <f>IF(OR('Exp Database'!P229=Lists!$G$2,'Exp Database'!P229=Lists!$G$3,'Exp Database'!P229=0),0,IF($F229=Lists!$G$2,('Exp Database'!P229/'Exp with units conversion'!$H229)*'Exp with units conversion'!$G229,'Exp Database'!P229*'Exp with units conversion'!$G229))</f>
        <v>#REF!</v>
      </c>
      <c r="R229" s="229" t="e">
        <f>IF(OR('Exp Database'!Q229=Lists!$G$2,'Exp Database'!Q229=Lists!$G$3,'Exp Database'!Q229=0),0,IF($F229=Lists!$G$2,('Exp Database'!Q229/'Exp with units conversion'!$H229)*'Exp with units conversion'!$G229,'Exp Database'!Q229*'Exp with units conversion'!$G229))</f>
        <v>#REF!</v>
      </c>
      <c r="S229" s="229" t="e">
        <f>IF(OR('Exp Database'!R229=Lists!$G$2,'Exp Database'!R229=Lists!$G$3,'Exp Database'!R229=0),0,IF($F229=Lists!$G$2,('Exp Database'!R229/'Exp with units conversion'!$H229)*'Exp with units conversion'!$G229,'Exp Database'!R229*'Exp with units conversion'!$G229))</f>
        <v>#REF!</v>
      </c>
      <c r="T229" s="229" t="e">
        <f>IF(OR('Exp Database'!S229=Lists!$G$2,'Exp Database'!S229=Lists!$G$3,'Exp Database'!S229=0),0,IF($F229=Lists!$G$2,('Exp Database'!S229/'Exp with units conversion'!$H229)*'Exp with units conversion'!$G229,'Exp Database'!S229*'Exp with units conversion'!$G229))</f>
        <v>#REF!</v>
      </c>
      <c r="U229" s="229" t="e">
        <f>IF(OR('Exp Database'!T229=Lists!$G$2,'Exp Database'!T229=Lists!$G$3,'Exp Database'!T229=0),0,IF($F229=Lists!$G$2,('Exp Database'!T229/'Exp with units conversion'!$H229)*'Exp with units conversion'!$G229,'Exp Database'!T229*'Exp with units conversion'!$G229))</f>
        <v>#REF!</v>
      </c>
      <c r="V229" s="229" t="e">
        <f>IF(OR('Exp Database'!U229=Lists!$G$2,'Exp Database'!U229=Lists!$G$3,'Exp Database'!U229=0),0,IF($F229=Lists!$G$2,('Exp Database'!U229/'Exp with units conversion'!$H229)*'Exp with units conversion'!$G229,'Exp Database'!U229*'Exp with units conversion'!$G229))</f>
        <v>#REF!</v>
      </c>
      <c r="W229" s="229" t="e">
        <f>IF(OR('Exp Database'!V229=Lists!$G$2,'Exp Database'!V229=Lists!$G$3,'Exp Database'!V229=0),0,IF($F229=Lists!$G$2,('Exp Database'!V229/'Exp with units conversion'!$H229)*'Exp with units conversion'!$G229,'Exp Database'!V229*'Exp with units conversion'!$G229))</f>
        <v>#REF!</v>
      </c>
      <c r="X229" s="229" t="e">
        <f>IF(OR('Exp Database'!W229=Lists!$G$2,'Exp Database'!W229=Lists!$G$3,'Exp Database'!W229=0),0,IF($F229=Lists!$G$2,('Exp Database'!W229/'Exp with units conversion'!$H229)*'Exp with units conversion'!$G229,'Exp Database'!W229*'Exp with units conversion'!$G229))</f>
        <v>#REF!</v>
      </c>
      <c r="Y229" s="229" t="e">
        <f>IF(OR('Exp Database'!X229=Lists!$G$2,'Exp Database'!X229=Lists!$G$3,'Exp Database'!X229=0),0,IF($F229=Lists!$G$2,('Exp Database'!X229/'Exp with units conversion'!$H229)*'Exp with units conversion'!$G229,'Exp Database'!X229*'Exp with units conversion'!$G229))</f>
        <v>#REF!</v>
      </c>
      <c r="Z229" s="229" t="e">
        <f>IF(OR('Exp Database'!Y229=Lists!$G$2,'Exp Database'!Y229=Lists!$G$3,'Exp Database'!Y229=0),0,IF($F229=Lists!$G$2,('Exp Database'!Y229/'Exp with units conversion'!$H229)*'Exp with units conversion'!$G229,'Exp Database'!Y229*'Exp with units conversion'!$G229))</f>
        <v>#REF!</v>
      </c>
      <c r="AA229" s="229" t="e">
        <f>IF(OR('Exp Database'!Z229=Lists!$G$2,'Exp Database'!Z229=Lists!$G$3,'Exp Database'!Z229=0),0,IF($F229=Lists!$G$2,('Exp Database'!Z229/'Exp with units conversion'!$H229)*'Exp with units conversion'!$G229,'Exp Database'!Z229*'Exp with units conversion'!$G229))</f>
        <v>#REF!</v>
      </c>
      <c r="AB229" s="229" t="e">
        <f>IF(OR('Exp Database'!AA229=Lists!$G$2,'Exp Database'!AA229=Lists!$G$3,'Exp Database'!AA229=0),0,IF($F229=Lists!$G$2,('Exp Database'!AA229/'Exp with units conversion'!$H229)*'Exp with units conversion'!$G229,'Exp Database'!AA229*'Exp with units conversion'!$G229))</f>
        <v>#REF!</v>
      </c>
      <c r="AC229" s="229" t="e">
        <f>IF(OR('Exp Database'!AB229=Lists!$G$2,'Exp Database'!AB229=Lists!$G$3,'Exp Database'!AB229=0),0,IF($F229=Lists!$G$2,('Exp Database'!AB229/'Exp with units conversion'!$H229)*'Exp with units conversion'!$G229,'Exp Database'!AB229*'Exp with units conversion'!$G229))</f>
        <v>#REF!</v>
      </c>
      <c r="AD229" s="229" t="e">
        <f>IF(OR('Exp Database'!AC229=Lists!$G$2,'Exp Database'!AC229=Lists!$G$3,'Exp Database'!AC229=0),0,IF($F229=Lists!$G$2,('Exp Database'!AC229/'Exp with units conversion'!$H229)*'Exp with units conversion'!$G229,'Exp Database'!AC229*'Exp with units conversion'!$G229))</f>
        <v>#REF!</v>
      </c>
      <c r="AE229" s="229" t="e">
        <f>IF(OR('Exp Database'!AD229=Lists!$G$2,'Exp Database'!AD229=Lists!$G$3,'Exp Database'!AD229=0),0,IF($F229=Lists!$G$2,('Exp Database'!AD229/'Exp with units conversion'!$H229)*'Exp with units conversion'!$G229,'Exp Database'!AD229*'Exp with units conversion'!$G229))</f>
        <v>#REF!</v>
      </c>
      <c r="AG229" t="e">
        <f t="shared" si="16"/>
        <v>#REF!</v>
      </c>
      <c r="AH229" s="229" t="e">
        <f t="shared" si="17"/>
        <v>#REF!</v>
      </c>
      <c r="AI229" s="229" t="e">
        <f t="shared" si="18"/>
        <v>#REF!</v>
      </c>
      <c r="AJ229" s="229" t="e">
        <f t="shared" si="19"/>
        <v>#REF!</v>
      </c>
    </row>
    <row r="230" spans="2:36" ht="15.75" thickBot="1" x14ac:dyDescent="0.3">
      <c r="B230" t="e">
        <f t="shared" si="15"/>
        <v>#REF!</v>
      </c>
      <c r="C230" s="169" t="e">
        <f>'Exp Database'!C230</f>
        <v>#REF!</v>
      </c>
      <c r="D230" s="169">
        <f>'Exp Database'!D230</f>
        <v>2016</v>
      </c>
      <c r="E230" s="169" t="e">
        <f>'Exp Database'!E230</f>
        <v>#REF!</v>
      </c>
      <c r="F230" s="169" t="e">
        <f>'Exp Database'!F230</f>
        <v>#REF!</v>
      </c>
      <c r="G230" s="169" t="e">
        <f>IF('Exp Database'!G230="Units ( x 1)",1,IF('Exp Database'!G230="Thousands (x 1,000)",1000,IF('Exp Database'!G230="Millions (x 1,000,000)",1000000,)))</f>
        <v>#REF!</v>
      </c>
      <c r="H230" s="170" t="e">
        <f>IF('Exp Database'!H230&gt;0,'Exp Database'!H230,'Exp Database'!J230)</f>
        <v>#REF!</v>
      </c>
      <c r="I230" s="170" t="e">
        <f>'Exp Database'!H230</f>
        <v>#REF!</v>
      </c>
      <c r="J230" s="169" t="e">
        <f>'Exp Database'!I230</f>
        <v>#REF!</v>
      </c>
      <c r="K230" s="170">
        <f>'Exp Database'!J230</f>
        <v>0</v>
      </c>
      <c r="L230" s="267">
        <f>'Exp Database'!K230</f>
        <v>0</v>
      </c>
      <c r="M230" s="229">
        <f>'Exp Database'!L230</f>
        <v>0</v>
      </c>
      <c r="N230" s="229">
        <f>IF(OR('Exp Database'!M230=Lists!$G$2,'Exp Database'!M230=Lists!$G$3,'Exp Database'!M230=0),0,IF($F230=Lists!$G$2,('Exp Database'!M230/'Exp with units conversion'!$H230)*'Exp with units conversion'!$G230,'Exp Database'!M230*'Exp with units conversion'!$G230))</f>
        <v>0</v>
      </c>
      <c r="O230" s="229">
        <f>IF(OR('Exp Database'!N230=Lists!$G$2,'Exp Database'!N230=Lists!$G$3,'Exp Database'!N230=0),0,IF($F230=Lists!$G$2,('Exp Database'!N230/'Exp with units conversion'!$H230)*'Exp with units conversion'!$G230,'Exp Database'!N230*'Exp with units conversion'!$G230))</f>
        <v>0</v>
      </c>
      <c r="P230" s="229">
        <f>IF(OR('Exp Database'!O230=Lists!$G$2,'Exp Database'!O230=Lists!$G$3,'Exp Database'!O230=0),0,IF($F230=Lists!$G$2,('Exp Database'!O230/'Exp with units conversion'!$H230)*'Exp with units conversion'!$G230,'Exp Database'!O230*'Exp with units conversion'!$G230))</f>
        <v>0</v>
      </c>
      <c r="Q230" s="229">
        <f>IF(OR('Exp Database'!P230=Lists!$G$2,'Exp Database'!P230=Lists!$G$3,'Exp Database'!P230=0),0,IF($F230=Lists!$G$2,('Exp Database'!P230/'Exp with units conversion'!$H230)*'Exp with units conversion'!$G230,'Exp Database'!P230*'Exp with units conversion'!$G230))</f>
        <v>0</v>
      </c>
      <c r="R230" s="229">
        <f>IF(OR('Exp Database'!Q230=Lists!$G$2,'Exp Database'!Q230=Lists!$G$3,'Exp Database'!Q230=0),0,IF($F230=Lists!$G$2,('Exp Database'!Q230/'Exp with units conversion'!$H230)*'Exp with units conversion'!$G230,'Exp Database'!Q230*'Exp with units conversion'!$G230))</f>
        <v>0</v>
      </c>
      <c r="S230" s="229">
        <f>IF(OR('Exp Database'!R230=Lists!$G$2,'Exp Database'!R230=Lists!$G$3,'Exp Database'!R230=0),0,IF($F230=Lists!$G$2,('Exp Database'!R230/'Exp with units conversion'!$H230)*'Exp with units conversion'!$G230,'Exp Database'!R230*'Exp with units conversion'!$G230))</f>
        <v>0</v>
      </c>
      <c r="T230" s="229">
        <f>IF(OR('Exp Database'!S230=Lists!$G$2,'Exp Database'!S230=Lists!$G$3,'Exp Database'!S230=0),0,IF($F230=Lists!$G$2,('Exp Database'!S230/'Exp with units conversion'!$H230)*'Exp with units conversion'!$G230,'Exp Database'!S230*'Exp with units conversion'!$G230))</f>
        <v>0</v>
      </c>
      <c r="U230" s="229">
        <f>IF(OR('Exp Database'!T230=Lists!$G$2,'Exp Database'!T230=Lists!$G$3,'Exp Database'!T230=0),0,IF($F230=Lists!$G$2,('Exp Database'!T230/'Exp with units conversion'!$H230)*'Exp with units conversion'!$G230,'Exp Database'!T230*'Exp with units conversion'!$G230))</f>
        <v>0</v>
      </c>
      <c r="V230" s="229">
        <f>IF(OR('Exp Database'!U230=Lists!$G$2,'Exp Database'!U230=Lists!$G$3,'Exp Database'!U230=0),0,IF($F230=Lists!$G$2,('Exp Database'!U230/'Exp with units conversion'!$H230)*'Exp with units conversion'!$G230,'Exp Database'!U230*'Exp with units conversion'!$G230))</f>
        <v>0</v>
      </c>
      <c r="W230" s="229">
        <f>IF(OR('Exp Database'!V230=Lists!$G$2,'Exp Database'!V230=Lists!$G$3,'Exp Database'!V230=0),0,IF($F230=Lists!$G$2,('Exp Database'!V230/'Exp with units conversion'!$H230)*'Exp with units conversion'!$G230,'Exp Database'!V230*'Exp with units conversion'!$G230))</f>
        <v>0</v>
      </c>
      <c r="X230" s="229">
        <f>IF(OR('Exp Database'!W230=Lists!$G$2,'Exp Database'!W230=Lists!$G$3,'Exp Database'!W230=0),0,IF($F230=Lists!$G$2,('Exp Database'!W230/'Exp with units conversion'!$H230)*'Exp with units conversion'!$G230,'Exp Database'!W230*'Exp with units conversion'!$G230))</f>
        <v>0</v>
      </c>
      <c r="Y230" s="229">
        <f>IF(OR('Exp Database'!X230=Lists!$G$2,'Exp Database'!X230=Lists!$G$3,'Exp Database'!X230=0),0,IF($F230=Lists!$G$2,('Exp Database'!X230/'Exp with units conversion'!$H230)*'Exp with units conversion'!$G230,'Exp Database'!X230*'Exp with units conversion'!$G230))</f>
        <v>0</v>
      </c>
      <c r="Z230" s="229">
        <f>IF(OR('Exp Database'!Y230=Lists!$G$2,'Exp Database'!Y230=Lists!$G$3,'Exp Database'!Y230=0),0,IF($F230=Lists!$G$2,('Exp Database'!Y230/'Exp with units conversion'!$H230)*'Exp with units conversion'!$G230,'Exp Database'!Y230*'Exp with units conversion'!$G230))</f>
        <v>0</v>
      </c>
      <c r="AA230" s="229">
        <f>IF(OR('Exp Database'!Z230=Lists!$G$2,'Exp Database'!Z230=Lists!$G$3,'Exp Database'!Z230=0),0,IF($F230=Lists!$G$2,('Exp Database'!Z230/'Exp with units conversion'!$H230)*'Exp with units conversion'!$G230,'Exp Database'!Z230*'Exp with units conversion'!$G230))</f>
        <v>0</v>
      </c>
      <c r="AB230" s="229">
        <f>IF(OR('Exp Database'!AA230=Lists!$G$2,'Exp Database'!AA230=Lists!$G$3,'Exp Database'!AA230=0),0,IF($F230=Lists!$G$2,('Exp Database'!AA230/'Exp with units conversion'!$H230)*'Exp with units conversion'!$G230,'Exp Database'!AA230*'Exp with units conversion'!$G230))</f>
        <v>0</v>
      </c>
      <c r="AC230" s="229">
        <f>IF(OR('Exp Database'!AB230=Lists!$G$2,'Exp Database'!AB230=Lists!$G$3,'Exp Database'!AB230=0),0,IF($F230=Lists!$G$2,('Exp Database'!AB230/'Exp with units conversion'!$H230)*'Exp with units conversion'!$G230,'Exp Database'!AB230*'Exp with units conversion'!$G230))</f>
        <v>0</v>
      </c>
      <c r="AD230" s="229">
        <f>IF(OR('Exp Database'!AC230=Lists!$G$2,'Exp Database'!AC230=Lists!$G$3,'Exp Database'!AC230=0),0,IF($F230=Lists!$G$2,('Exp Database'!AC230/'Exp with units conversion'!$H230)*'Exp with units conversion'!$G230,'Exp Database'!AC230*'Exp with units conversion'!$G230))</f>
        <v>0</v>
      </c>
      <c r="AE230" s="229">
        <f>IF(OR('Exp Database'!AD230=Lists!$G$2,'Exp Database'!AD230=Lists!$G$3,'Exp Database'!AD230=0),0,IF($F230=Lists!$G$2,('Exp Database'!AD230/'Exp with units conversion'!$H230)*'Exp with units conversion'!$G230,'Exp Database'!AD230*'Exp with units conversion'!$G230))</f>
        <v>0</v>
      </c>
      <c r="AG230">
        <f t="shared" si="16"/>
        <v>1</v>
      </c>
      <c r="AH230" s="229">
        <f t="shared" si="17"/>
        <v>1</v>
      </c>
      <c r="AI230" s="229">
        <f t="shared" si="18"/>
        <v>1</v>
      </c>
      <c r="AJ230" s="229">
        <f t="shared" si="19"/>
        <v>1</v>
      </c>
    </row>
    <row r="231" spans="2:36" ht="30.75" thickBot="1" x14ac:dyDescent="0.3">
      <c r="B231" t="e">
        <f t="shared" si="15"/>
        <v>#REF!</v>
      </c>
      <c r="C231" s="169" t="e">
        <f>'Exp Database'!C231</f>
        <v>#REF!</v>
      </c>
      <c r="D231" s="169">
        <f>'Exp Database'!D231</f>
        <v>2016</v>
      </c>
      <c r="E231" s="169" t="e">
        <f>'Exp Database'!E231</f>
        <v>#REF!</v>
      </c>
      <c r="F231" s="169" t="e">
        <f>'Exp Database'!F231</f>
        <v>#REF!</v>
      </c>
      <c r="G231" s="169" t="e">
        <f>IF('Exp Database'!G231="Units ( x 1)",1,IF('Exp Database'!G231="Thousands (x 1,000)",1000,IF('Exp Database'!G231="Millions (x 1,000,000)",1000000,)))</f>
        <v>#REF!</v>
      </c>
      <c r="H231" s="170" t="e">
        <f>IF('Exp Database'!H231&gt;0,'Exp Database'!H231,'Exp Database'!J231)</f>
        <v>#REF!</v>
      </c>
      <c r="I231" s="170" t="e">
        <f>'Exp Database'!H231</f>
        <v>#REF!</v>
      </c>
      <c r="J231" s="169" t="e">
        <f>'Exp Database'!I231</f>
        <v>#REF!</v>
      </c>
      <c r="K231" s="170">
        <f>'Exp Database'!J231</f>
        <v>0</v>
      </c>
      <c r="L231" s="267" t="str">
        <f>'Exp Database'!K231</f>
        <v>Critical enablers (sub-total)</v>
      </c>
      <c r="M231" s="229">
        <f>'Exp Database'!L231</f>
        <v>9</v>
      </c>
      <c r="N231" s="229" t="e">
        <f>IF(OR('Exp Database'!M231=Lists!$G$2,'Exp Database'!M231=Lists!$G$3,'Exp Database'!M231=0),0,IF($F231=Lists!$G$2,('Exp Database'!M231/'Exp with units conversion'!$H231)*'Exp with units conversion'!$G231,'Exp Database'!M231*'Exp with units conversion'!$G231))</f>
        <v>#REF!</v>
      </c>
      <c r="O231" s="229" t="e">
        <f>IF(OR('Exp Database'!N231=Lists!$G$2,'Exp Database'!N231=Lists!$G$3,'Exp Database'!N231=0),0,IF($F231=Lists!$G$2,('Exp Database'!N231/'Exp with units conversion'!$H231)*'Exp with units conversion'!$G231,'Exp Database'!N231*'Exp with units conversion'!$G231))</f>
        <v>#REF!</v>
      </c>
      <c r="P231" s="229" t="e">
        <f>IF(OR('Exp Database'!O231=Lists!$G$2,'Exp Database'!O231=Lists!$G$3,'Exp Database'!O231=0),0,IF($F231=Lists!$G$2,('Exp Database'!O231/'Exp with units conversion'!$H231)*'Exp with units conversion'!$G231,'Exp Database'!O231*'Exp with units conversion'!$G231))</f>
        <v>#REF!</v>
      </c>
      <c r="Q231" s="229" t="e">
        <f>IF(OR('Exp Database'!P231=Lists!$G$2,'Exp Database'!P231=Lists!$G$3,'Exp Database'!P231=0),0,IF($F231=Lists!$G$2,('Exp Database'!P231/'Exp with units conversion'!$H231)*'Exp with units conversion'!$G231,'Exp Database'!P231*'Exp with units conversion'!$G231))</f>
        <v>#REF!</v>
      </c>
      <c r="R231" s="229" t="e">
        <f>IF(OR('Exp Database'!Q231=Lists!$G$2,'Exp Database'!Q231=Lists!$G$3,'Exp Database'!Q231=0),0,IF($F231=Lists!$G$2,('Exp Database'!Q231/'Exp with units conversion'!$H231)*'Exp with units conversion'!$G231,'Exp Database'!Q231*'Exp with units conversion'!$G231))</f>
        <v>#REF!</v>
      </c>
      <c r="S231" s="229" t="e">
        <f>IF(OR('Exp Database'!R231=Lists!$G$2,'Exp Database'!R231=Lists!$G$3,'Exp Database'!R231=0),0,IF($F231=Lists!$G$2,('Exp Database'!R231/'Exp with units conversion'!$H231)*'Exp with units conversion'!$G231,'Exp Database'!R231*'Exp with units conversion'!$G231))</f>
        <v>#REF!</v>
      </c>
      <c r="T231" s="229" t="e">
        <f>IF(OR('Exp Database'!S231=Lists!$G$2,'Exp Database'!S231=Lists!$G$3,'Exp Database'!S231=0),0,IF($F231=Lists!$G$2,('Exp Database'!S231/'Exp with units conversion'!$H231)*'Exp with units conversion'!$G231,'Exp Database'!S231*'Exp with units conversion'!$G231))</f>
        <v>#REF!</v>
      </c>
      <c r="U231" s="229" t="e">
        <f>IF(OR('Exp Database'!T231=Lists!$G$2,'Exp Database'!T231=Lists!$G$3,'Exp Database'!T231=0),0,IF($F231=Lists!$G$2,('Exp Database'!T231/'Exp with units conversion'!$H231)*'Exp with units conversion'!$G231,'Exp Database'!T231*'Exp with units conversion'!$G231))</f>
        <v>#REF!</v>
      </c>
      <c r="V231" s="229" t="e">
        <f>IF(OR('Exp Database'!U231=Lists!$G$2,'Exp Database'!U231=Lists!$G$3,'Exp Database'!U231=0),0,IF($F231=Lists!$G$2,('Exp Database'!U231/'Exp with units conversion'!$H231)*'Exp with units conversion'!$G231,'Exp Database'!U231*'Exp with units conversion'!$G231))</f>
        <v>#REF!</v>
      </c>
      <c r="W231" s="229" t="e">
        <f>IF(OR('Exp Database'!V231=Lists!$G$2,'Exp Database'!V231=Lists!$G$3,'Exp Database'!V231=0),0,IF($F231=Lists!$G$2,('Exp Database'!V231/'Exp with units conversion'!$H231)*'Exp with units conversion'!$G231,'Exp Database'!V231*'Exp with units conversion'!$G231))</f>
        <v>#REF!</v>
      </c>
      <c r="X231" s="229" t="e">
        <f>IF(OR('Exp Database'!W231=Lists!$G$2,'Exp Database'!W231=Lists!$G$3,'Exp Database'!W231=0),0,IF($F231=Lists!$G$2,('Exp Database'!W231/'Exp with units conversion'!$H231)*'Exp with units conversion'!$G231,'Exp Database'!W231*'Exp with units conversion'!$G231))</f>
        <v>#REF!</v>
      </c>
      <c r="Y231" s="229" t="e">
        <f>IF(OR('Exp Database'!X231=Lists!$G$2,'Exp Database'!X231=Lists!$G$3,'Exp Database'!X231=0),0,IF($F231=Lists!$G$2,('Exp Database'!X231/'Exp with units conversion'!$H231)*'Exp with units conversion'!$G231,'Exp Database'!X231*'Exp with units conversion'!$G231))</f>
        <v>#REF!</v>
      </c>
      <c r="Z231" s="229" t="e">
        <f>IF(OR('Exp Database'!Y231=Lists!$G$2,'Exp Database'!Y231=Lists!$G$3,'Exp Database'!Y231=0),0,IF($F231=Lists!$G$2,('Exp Database'!Y231/'Exp with units conversion'!$H231)*'Exp with units conversion'!$G231,'Exp Database'!Y231*'Exp with units conversion'!$G231))</f>
        <v>#REF!</v>
      </c>
      <c r="AA231" s="229" t="e">
        <f>IF(OR('Exp Database'!Z231=Lists!$G$2,'Exp Database'!Z231=Lists!$G$3,'Exp Database'!Z231=0),0,IF($F231=Lists!$G$2,('Exp Database'!Z231/'Exp with units conversion'!$H231)*'Exp with units conversion'!$G231,'Exp Database'!Z231*'Exp with units conversion'!$G231))</f>
        <v>#REF!</v>
      </c>
      <c r="AB231" s="229" t="e">
        <f>IF(OR('Exp Database'!AA231=Lists!$G$2,'Exp Database'!AA231=Lists!$G$3,'Exp Database'!AA231=0),0,IF($F231=Lists!$G$2,('Exp Database'!AA231/'Exp with units conversion'!$H231)*'Exp with units conversion'!$G231,'Exp Database'!AA231*'Exp with units conversion'!$G231))</f>
        <v>#REF!</v>
      </c>
      <c r="AC231" s="229" t="e">
        <f>IF(OR('Exp Database'!AB231=Lists!$G$2,'Exp Database'!AB231=Lists!$G$3,'Exp Database'!AB231=0),0,IF($F231=Lists!$G$2,('Exp Database'!AB231/'Exp with units conversion'!$H231)*'Exp with units conversion'!$G231,'Exp Database'!AB231*'Exp with units conversion'!$G231))</f>
        <v>#REF!</v>
      </c>
      <c r="AD231" s="229" t="e">
        <f>IF(OR('Exp Database'!AC231=Lists!$G$2,'Exp Database'!AC231=Lists!$G$3,'Exp Database'!AC231=0),0,IF($F231=Lists!$G$2,('Exp Database'!AC231/'Exp with units conversion'!$H231)*'Exp with units conversion'!$G231,'Exp Database'!AC231*'Exp with units conversion'!$G231))</f>
        <v>#REF!</v>
      </c>
      <c r="AE231" s="229" t="e">
        <f>IF(OR('Exp Database'!AD231=Lists!$G$2,'Exp Database'!AD231=Lists!$G$3,'Exp Database'!AD231=0),0,IF($F231=Lists!$G$2,('Exp Database'!AD231/'Exp with units conversion'!$H231)*'Exp with units conversion'!$G231,'Exp Database'!AD231*'Exp with units conversion'!$G231))</f>
        <v>#REF!</v>
      </c>
      <c r="AG231" t="e">
        <f t="shared" si="16"/>
        <v>#REF!</v>
      </c>
      <c r="AH231" s="229" t="e">
        <f t="shared" si="17"/>
        <v>#REF!</v>
      </c>
      <c r="AI231" s="229" t="e">
        <f t="shared" si="18"/>
        <v>#REF!</v>
      </c>
      <c r="AJ231" s="229" t="e">
        <f t="shared" si="19"/>
        <v>#REF!</v>
      </c>
    </row>
    <row r="232" spans="2:36" ht="15.75" thickBot="1" x14ac:dyDescent="0.3">
      <c r="B232" t="e">
        <f t="shared" si="15"/>
        <v>#REF!</v>
      </c>
      <c r="C232" s="169" t="e">
        <f>'Exp Database'!C232</f>
        <v>#REF!</v>
      </c>
      <c r="D232" s="169">
        <f>'Exp Database'!D232</f>
        <v>2016</v>
      </c>
      <c r="E232" s="169" t="e">
        <f>'Exp Database'!E232</f>
        <v>#REF!</v>
      </c>
      <c r="F232" s="169" t="e">
        <f>'Exp Database'!F232</f>
        <v>#REF!</v>
      </c>
      <c r="G232" s="169" t="e">
        <f>IF('Exp Database'!G232="Units ( x 1)",1,IF('Exp Database'!G232="Thousands (x 1,000)",1000,IF('Exp Database'!G232="Millions (x 1,000,000)",1000000,)))</f>
        <v>#REF!</v>
      </c>
      <c r="H232" s="170" t="e">
        <f>IF('Exp Database'!H232&gt;0,'Exp Database'!H232,'Exp Database'!J232)</f>
        <v>#REF!</v>
      </c>
      <c r="I232" s="170" t="e">
        <f>'Exp Database'!H232</f>
        <v>#REF!</v>
      </c>
      <c r="J232" s="169" t="e">
        <f>'Exp Database'!I232</f>
        <v>#REF!</v>
      </c>
      <c r="K232" s="170">
        <f>'Exp Database'!J232</f>
        <v>0</v>
      </c>
      <c r="L232" s="267" t="str">
        <f>'Exp Database'!K232</f>
        <v>Policy dialogue</v>
      </c>
      <c r="M232" s="229">
        <f>'Exp Database'!L232</f>
        <v>9.1</v>
      </c>
      <c r="N232" s="229" t="e">
        <f>IF(OR('Exp Database'!M232=Lists!$G$2,'Exp Database'!M232=Lists!$G$3,'Exp Database'!M232=0),0,IF($F232=Lists!$G$2,('Exp Database'!M232/'Exp with units conversion'!$H232)*'Exp with units conversion'!$G232,'Exp Database'!M232*'Exp with units conversion'!$G232))</f>
        <v>#REF!</v>
      </c>
      <c r="O232" s="229" t="e">
        <f>IF(OR('Exp Database'!N232=Lists!$G$2,'Exp Database'!N232=Lists!$G$3,'Exp Database'!N232=0),0,IF($F232=Lists!$G$2,('Exp Database'!N232/'Exp with units conversion'!$H232)*'Exp with units conversion'!$G232,'Exp Database'!N232*'Exp with units conversion'!$G232))</f>
        <v>#REF!</v>
      </c>
      <c r="P232" s="229" t="e">
        <f>IF(OR('Exp Database'!O232=Lists!$G$2,'Exp Database'!O232=Lists!$G$3,'Exp Database'!O232=0),0,IF($F232=Lists!$G$2,('Exp Database'!O232/'Exp with units conversion'!$H232)*'Exp with units conversion'!$G232,'Exp Database'!O232*'Exp with units conversion'!$G232))</f>
        <v>#REF!</v>
      </c>
      <c r="Q232" s="229" t="e">
        <f>IF(OR('Exp Database'!P232=Lists!$G$2,'Exp Database'!P232=Lists!$G$3,'Exp Database'!P232=0),0,IF($F232=Lists!$G$2,('Exp Database'!P232/'Exp with units conversion'!$H232)*'Exp with units conversion'!$G232,'Exp Database'!P232*'Exp with units conversion'!$G232))</f>
        <v>#REF!</v>
      </c>
      <c r="R232" s="229" t="e">
        <f>IF(OR('Exp Database'!Q232=Lists!$G$2,'Exp Database'!Q232=Lists!$G$3,'Exp Database'!Q232=0),0,IF($F232=Lists!$G$2,('Exp Database'!Q232/'Exp with units conversion'!$H232)*'Exp with units conversion'!$G232,'Exp Database'!Q232*'Exp with units conversion'!$G232))</f>
        <v>#REF!</v>
      </c>
      <c r="S232" s="229" t="e">
        <f>IF(OR('Exp Database'!R232=Lists!$G$2,'Exp Database'!R232=Lists!$G$3,'Exp Database'!R232=0),0,IF($F232=Lists!$G$2,('Exp Database'!R232/'Exp with units conversion'!$H232)*'Exp with units conversion'!$G232,'Exp Database'!R232*'Exp with units conversion'!$G232))</f>
        <v>#REF!</v>
      </c>
      <c r="T232" s="229" t="e">
        <f>IF(OR('Exp Database'!S232=Lists!$G$2,'Exp Database'!S232=Lists!$G$3,'Exp Database'!S232=0),0,IF($F232=Lists!$G$2,('Exp Database'!S232/'Exp with units conversion'!$H232)*'Exp with units conversion'!$G232,'Exp Database'!S232*'Exp with units conversion'!$G232))</f>
        <v>#REF!</v>
      </c>
      <c r="U232" s="229" t="e">
        <f>IF(OR('Exp Database'!T232=Lists!$G$2,'Exp Database'!T232=Lists!$G$3,'Exp Database'!T232=0),0,IF($F232=Lists!$G$2,('Exp Database'!T232/'Exp with units conversion'!$H232)*'Exp with units conversion'!$G232,'Exp Database'!T232*'Exp with units conversion'!$G232))</f>
        <v>#REF!</v>
      </c>
      <c r="V232" s="229" t="e">
        <f>IF(OR('Exp Database'!U232=Lists!$G$2,'Exp Database'!U232=Lists!$G$3,'Exp Database'!U232=0),0,IF($F232=Lists!$G$2,('Exp Database'!U232/'Exp with units conversion'!$H232)*'Exp with units conversion'!$G232,'Exp Database'!U232*'Exp with units conversion'!$G232))</f>
        <v>#REF!</v>
      </c>
      <c r="W232" s="229" t="e">
        <f>IF(OR('Exp Database'!V232=Lists!$G$2,'Exp Database'!V232=Lists!$G$3,'Exp Database'!V232=0),0,IF($F232=Lists!$G$2,('Exp Database'!V232/'Exp with units conversion'!$H232)*'Exp with units conversion'!$G232,'Exp Database'!V232*'Exp with units conversion'!$G232))</f>
        <v>#REF!</v>
      </c>
      <c r="X232" s="229" t="e">
        <f>IF(OR('Exp Database'!W232=Lists!$G$2,'Exp Database'!W232=Lists!$G$3,'Exp Database'!W232=0),0,IF($F232=Lists!$G$2,('Exp Database'!W232/'Exp with units conversion'!$H232)*'Exp with units conversion'!$G232,'Exp Database'!W232*'Exp with units conversion'!$G232))</f>
        <v>#REF!</v>
      </c>
      <c r="Y232" s="229" t="e">
        <f>IF(OR('Exp Database'!X232=Lists!$G$2,'Exp Database'!X232=Lists!$G$3,'Exp Database'!X232=0),0,IF($F232=Lists!$G$2,('Exp Database'!X232/'Exp with units conversion'!$H232)*'Exp with units conversion'!$G232,'Exp Database'!X232*'Exp with units conversion'!$G232))</f>
        <v>#REF!</v>
      </c>
      <c r="Z232" s="229" t="e">
        <f>IF(OR('Exp Database'!Y232=Lists!$G$2,'Exp Database'!Y232=Lists!$G$3,'Exp Database'!Y232=0),0,IF($F232=Lists!$G$2,('Exp Database'!Y232/'Exp with units conversion'!$H232)*'Exp with units conversion'!$G232,'Exp Database'!Y232*'Exp with units conversion'!$G232))</f>
        <v>#REF!</v>
      </c>
      <c r="AA232" s="229" t="e">
        <f>IF(OR('Exp Database'!Z232=Lists!$G$2,'Exp Database'!Z232=Lists!$G$3,'Exp Database'!Z232=0),0,IF($F232=Lists!$G$2,('Exp Database'!Z232/'Exp with units conversion'!$H232)*'Exp with units conversion'!$G232,'Exp Database'!Z232*'Exp with units conversion'!$G232))</f>
        <v>#REF!</v>
      </c>
      <c r="AB232" s="229" t="e">
        <f>IF(OR('Exp Database'!AA232=Lists!$G$2,'Exp Database'!AA232=Lists!$G$3,'Exp Database'!AA232=0),0,IF($F232=Lists!$G$2,('Exp Database'!AA232/'Exp with units conversion'!$H232)*'Exp with units conversion'!$G232,'Exp Database'!AA232*'Exp with units conversion'!$G232))</f>
        <v>#REF!</v>
      </c>
      <c r="AC232" s="229" t="e">
        <f>IF(OR('Exp Database'!AB232=Lists!$G$2,'Exp Database'!AB232=Lists!$G$3,'Exp Database'!AB232=0),0,IF($F232=Lists!$G$2,('Exp Database'!AB232/'Exp with units conversion'!$H232)*'Exp with units conversion'!$G232,'Exp Database'!AB232*'Exp with units conversion'!$G232))</f>
        <v>#REF!</v>
      </c>
      <c r="AD232" s="229" t="e">
        <f>IF(OR('Exp Database'!AC232=Lists!$G$2,'Exp Database'!AC232=Lists!$G$3,'Exp Database'!AC232=0),0,IF($F232=Lists!$G$2,('Exp Database'!AC232/'Exp with units conversion'!$H232)*'Exp with units conversion'!$G232,'Exp Database'!AC232*'Exp with units conversion'!$G232))</f>
        <v>#REF!</v>
      </c>
      <c r="AE232" s="229" t="e">
        <f>IF(OR('Exp Database'!AD232=Lists!$G$2,'Exp Database'!AD232=Lists!$G$3,'Exp Database'!AD232=0),0,IF($F232=Lists!$G$2,('Exp Database'!AD232/'Exp with units conversion'!$H232)*'Exp with units conversion'!$G232,'Exp Database'!AD232*'Exp with units conversion'!$G232))</f>
        <v>#REF!</v>
      </c>
      <c r="AG232" t="e">
        <f t="shared" si="16"/>
        <v>#REF!</v>
      </c>
      <c r="AH232" s="229" t="e">
        <f t="shared" si="17"/>
        <v>#REF!</v>
      </c>
      <c r="AI232" s="229" t="e">
        <f t="shared" si="18"/>
        <v>#REF!</v>
      </c>
      <c r="AJ232" s="229" t="e">
        <f t="shared" si="19"/>
        <v>#REF!</v>
      </c>
    </row>
    <row r="233" spans="2:36" ht="30.75" thickBot="1" x14ac:dyDescent="0.3">
      <c r="B233" t="e">
        <f t="shared" si="15"/>
        <v>#REF!</v>
      </c>
      <c r="C233" s="169" t="e">
        <f>'Exp Database'!C233</f>
        <v>#REF!</v>
      </c>
      <c r="D233" s="169">
        <f>'Exp Database'!D233</f>
        <v>2016</v>
      </c>
      <c r="E233" s="169" t="e">
        <f>'Exp Database'!E233</f>
        <v>#REF!</v>
      </c>
      <c r="F233" s="169" t="e">
        <f>'Exp Database'!F233</f>
        <v>#REF!</v>
      </c>
      <c r="G233" s="169" t="e">
        <f>IF('Exp Database'!G233="Units ( x 1)",1,IF('Exp Database'!G233="Thousands (x 1,000)",1000,IF('Exp Database'!G233="Millions (x 1,000,000)",1000000,)))</f>
        <v>#REF!</v>
      </c>
      <c r="H233" s="170" t="e">
        <f>IF('Exp Database'!H233&gt;0,'Exp Database'!H233,'Exp Database'!J233)</f>
        <v>#REF!</v>
      </c>
      <c r="I233" s="170" t="e">
        <f>'Exp Database'!H233</f>
        <v>#REF!</v>
      </c>
      <c r="J233" s="169" t="e">
        <f>'Exp Database'!I233</f>
        <v>#REF!</v>
      </c>
      <c r="K233" s="170">
        <f>'Exp Database'!J233</f>
        <v>0</v>
      </c>
      <c r="L233" s="267" t="str">
        <f>'Exp Database'!K233</f>
        <v>Key human rights programmes</v>
      </c>
      <c r="M233" s="229">
        <f>'Exp Database'!L233</f>
        <v>9.1999999999999993</v>
      </c>
      <c r="N233" s="229" t="e">
        <f>IF(OR('Exp Database'!M233=Lists!$G$2,'Exp Database'!M233=Lists!$G$3,'Exp Database'!M233=0),0,IF($F233=Lists!$G$2,('Exp Database'!M233/'Exp with units conversion'!$H233)*'Exp with units conversion'!$G233,'Exp Database'!M233*'Exp with units conversion'!$G233))</f>
        <v>#REF!</v>
      </c>
      <c r="O233" s="229" t="e">
        <f>IF(OR('Exp Database'!N233=Lists!$G$2,'Exp Database'!N233=Lists!$G$3,'Exp Database'!N233=0),0,IF($F233=Lists!$G$2,('Exp Database'!N233/'Exp with units conversion'!$H233)*'Exp with units conversion'!$G233,'Exp Database'!N233*'Exp with units conversion'!$G233))</f>
        <v>#REF!</v>
      </c>
      <c r="P233" s="229" t="e">
        <f>IF(OR('Exp Database'!O233=Lists!$G$2,'Exp Database'!O233=Lists!$G$3,'Exp Database'!O233=0),0,IF($F233=Lists!$G$2,('Exp Database'!O233/'Exp with units conversion'!$H233)*'Exp with units conversion'!$G233,'Exp Database'!O233*'Exp with units conversion'!$G233))</f>
        <v>#REF!</v>
      </c>
      <c r="Q233" s="229" t="e">
        <f>IF(OR('Exp Database'!P233=Lists!$G$2,'Exp Database'!P233=Lists!$G$3,'Exp Database'!P233=0),0,IF($F233=Lists!$G$2,('Exp Database'!P233/'Exp with units conversion'!$H233)*'Exp with units conversion'!$G233,'Exp Database'!P233*'Exp with units conversion'!$G233))</f>
        <v>#REF!</v>
      </c>
      <c r="R233" s="229" t="e">
        <f>IF(OR('Exp Database'!Q233=Lists!$G$2,'Exp Database'!Q233=Lists!$G$3,'Exp Database'!Q233=0),0,IF($F233=Lists!$G$2,('Exp Database'!Q233/'Exp with units conversion'!$H233)*'Exp with units conversion'!$G233,'Exp Database'!Q233*'Exp with units conversion'!$G233))</f>
        <v>#REF!</v>
      </c>
      <c r="S233" s="229" t="e">
        <f>IF(OR('Exp Database'!R233=Lists!$G$2,'Exp Database'!R233=Lists!$G$3,'Exp Database'!R233=0),0,IF($F233=Lists!$G$2,('Exp Database'!R233/'Exp with units conversion'!$H233)*'Exp with units conversion'!$G233,'Exp Database'!R233*'Exp with units conversion'!$G233))</f>
        <v>#REF!</v>
      </c>
      <c r="T233" s="229" t="e">
        <f>IF(OR('Exp Database'!S233=Lists!$G$2,'Exp Database'!S233=Lists!$G$3,'Exp Database'!S233=0),0,IF($F233=Lists!$G$2,('Exp Database'!S233/'Exp with units conversion'!$H233)*'Exp with units conversion'!$G233,'Exp Database'!S233*'Exp with units conversion'!$G233))</f>
        <v>#REF!</v>
      </c>
      <c r="U233" s="229" t="e">
        <f>IF(OR('Exp Database'!T233=Lists!$G$2,'Exp Database'!T233=Lists!$G$3,'Exp Database'!T233=0),0,IF($F233=Lists!$G$2,('Exp Database'!T233/'Exp with units conversion'!$H233)*'Exp with units conversion'!$G233,'Exp Database'!T233*'Exp with units conversion'!$G233))</f>
        <v>#REF!</v>
      </c>
      <c r="V233" s="229" t="e">
        <f>IF(OR('Exp Database'!U233=Lists!$G$2,'Exp Database'!U233=Lists!$G$3,'Exp Database'!U233=0),0,IF($F233=Lists!$G$2,('Exp Database'!U233/'Exp with units conversion'!$H233)*'Exp with units conversion'!$G233,'Exp Database'!U233*'Exp with units conversion'!$G233))</f>
        <v>#REF!</v>
      </c>
      <c r="W233" s="229" t="e">
        <f>IF(OR('Exp Database'!V233=Lists!$G$2,'Exp Database'!V233=Lists!$G$3,'Exp Database'!V233=0),0,IF($F233=Lists!$G$2,('Exp Database'!V233/'Exp with units conversion'!$H233)*'Exp with units conversion'!$G233,'Exp Database'!V233*'Exp with units conversion'!$G233))</f>
        <v>#REF!</v>
      </c>
      <c r="X233" s="229" t="e">
        <f>IF(OR('Exp Database'!W233=Lists!$G$2,'Exp Database'!W233=Lists!$G$3,'Exp Database'!W233=0),0,IF($F233=Lists!$G$2,('Exp Database'!W233/'Exp with units conversion'!$H233)*'Exp with units conversion'!$G233,'Exp Database'!W233*'Exp with units conversion'!$G233))</f>
        <v>#REF!</v>
      </c>
      <c r="Y233" s="229" t="e">
        <f>IF(OR('Exp Database'!X233=Lists!$G$2,'Exp Database'!X233=Lists!$G$3,'Exp Database'!X233=0),0,IF($F233=Lists!$G$2,('Exp Database'!X233/'Exp with units conversion'!$H233)*'Exp with units conversion'!$G233,'Exp Database'!X233*'Exp with units conversion'!$G233))</f>
        <v>#REF!</v>
      </c>
      <c r="Z233" s="229" t="e">
        <f>IF(OR('Exp Database'!Y233=Lists!$G$2,'Exp Database'!Y233=Lists!$G$3,'Exp Database'!Y233=0),0,IF($F233=Lists!$G$2,('Exp Database'!Y233/'Exp with units conversion'!$H233)*'Exp with units conversion'!$G233,'Exp Database'!Y233*'Exp with units conversion'!$G233))</f>
        <v>#REF!</v>
      </c>
      <c r="AA233" s="229" t="e">
        <f>IF(OR('Exp Database'!Z233=Lists!$G$2,'Exp Database'!Z233=Lists!$G$3,'Exp Database'!Z233=0),0,IF($F233=Lists!$G$2,('Exp Database'!Z233/'Exp with units conversion'!$H233)*'Exp with units conversion'!$G233,'Exp Database'!Z233*'Exp with units conversion'!$G233))</f>
        <v>#REF!</v>
      </c>
      <c r="AB233" s="229" t="e">
        <f>IF(OR('Exp Database'!AA233=Lists!$G$2,'Exp Database'!AA233=Lists!$G$3,'Exp Database'!AA233=0),0,IF($F233=Lists!$G$2,('Exp Database'!AA233/'Exp with units conversion'!$H233)*'Exp with units conversion'!$G233,'Exp Database'!AA233*'Exp with units conversion'!$G233))</f>
        <v>#REF!</v>
      </c>
      <c r="AC233" s="229" t="e">
        <f>IF(OR('Exp Database'!AB233=Lists!$G$2,'Exp Database'!AB233=Lists!$G$3,'Exp Database'!AB233=0),0,IF($F233=Lists!$G$2,('Exp Database'!AB233/'Exp with units conversion'!$H233)*'Exp with units conversion'!$G233,'Exp Database'!AB233*'Exp with units conversion'!$G233))</f>
        <v>#REF!</v>
      </c>
      <c r="AD233" s="229" t="e">
        <f>IF(OR('Exp Database'!AC233=Lists!$G$2,'Exp Database'!AC233=Lists!$G$3,'Exp Database'!AC233=0),0,IF($F233=Lists!$G$2,('Exp Database'!AC233/'Exp with units conversion'!$H233)*'Exp with units conversion'!$G233,'Exp Database'!AC233*'Exp with units conversion'!$G233))</f>
        <v>#REF!</v>
      </c>
      <c r="AE233" s="229" t="e">
        <f>IF(OR('Exp Database'!AD233=Lists!$G$2,'Exp Database'!AD233=Lists!$G$3,'Exp Database'!AD233=0),0,IF($F233=Lists!$G$2,('Exp Database'!AD233/'Exp with units conversion'!$H233)*'Exp with units conversion'!$G233,'Exp Database'!AD233*'Exp with units conversion'!$G233))</f>
        <v>#REF!</v>
      </c>
      <c r="AG233" t="e">
        <f t="shared" si="16"/>
        <v>#REF!</v>
      </c>
      <c r="AH233" s="229" t="e">
        <f t="shared" si="17"/>
        <v>#REF!</v>
      </c>
      <c r="AI233" s="229" t="e">
        <f t="shared" si="18"/>
        <v>#REF!</v>
      </c>
      <c r="AJ233" s="229" t="e">
        <f t="shared" si="19"/>
        <v>#REF!</v>
      </c>
    </row>
    <row r="234" spans="2:36" ht="15.75" thickBot="1" x14ac:dyDescent="0.3">
      <c r="B234" t="e">
        <f t="shared" si="15"/>
        <v>#REF!</v>
      </c>
      <c r="C234" s="169" t="e">
        <f>'Exp Database'!C234</f>
        <v>#REF!</v>
      </c>
      <c r="D234" s="169">
        <f>'Exp Database'!D234</f>
        <v>2016</v>
      </c>
      <c r="E234" s="169" t="e">
        <f>'Exp Database'!E234</f>
        <v>#REF!</v>
      </c>
      <c r="F234" s="169" t="e">
        <f>'Exp Database'!F234</f>
        <v>#REF!</v>
      </c>
      <c r="G234" s="169" t="e">
        <f>IF('Exp Database'!G234="Units ( x 1)",1,IF('Exp Database'!G234="Thousands (x 1,000)",1000,IF('Exp Database'!G234="Millions (x 1,000,000)",1000000,)))</f>
        <v>#REF!</v>
      </c>
      <c r="H234" s="170" t="e">
        <f>IF('Exp Database'!H234&gt;0,'Exp Database'!H234,'Exp Database'!J234)</f>
        <v>#REF!</v>
      </c>
      <c r="I234" s="170" t="e">
        <f>'Exp Database'!H234</f>
        <v>#REF!</v>
      </c>
      <c r="J234" s="169" t="e">
        <f>'Exp Database'!I234</f>
        <v>#REF!</v>
      </c>
      <c r="K234" s="170">
        <f>'Exp Database'!J234</f>
        <v>0</v>
      </c>
      <c r="L234" s="267">
        <f>'Exp Database'!K234</f>
        <v>0</v>
      </c>
      <c r="M234" s="229">
        <f>'Exp Database'!L234</f>
        <v>0</v>
      </c>
      <c r="N234" s="229" t="e">
        <f>IF(OR('Exp Database'!M234=Lists!$G$2,'Exp Database'!M234=Lists!$G$3,'Exp Database'!M234=0),0,IF($F234=Lists!$G$2,('Exp Database'!M234/'Exp with units conversion'!$H234)*'Exp with units conversion'!$G234,'Exp Database'!M234*'Exp with units conversion'!$G234))</f>
        <v>#REF!</v>
      </c>
      <c r="O234" s="229" t="e">
        <f>IF(OR('Exp Database'!N234=Lists!$G$2,'Exp Database'!N234=Lists!$G$3,'Exp Database'!N234=0),0,IF($F234=Lists!$G$2,('Exp Database'!N234/'Exp with units conversion'!$H234)*'Exp with units conversion'!$G234,'Exp Database'!N234*'Exp with units conversion'!$G234))</f>
        <v>#REF!</v>
      </c>
      <c r="P234" s="229" t="e">
        <f>IF(OR('Exp Database'!O234=Lists!$G$2,'Exp Database'!O234=Lists!$G$3,'Exp Database'!O234=0),0,IF($F234=Lists!$G$2,('Exp Database'!O234/'Exp with units conversion'!$H234)*'Exp with units conversion'!$G234,'Exp Database'!O234*'Exp with units conversion'!$G234))</f>
        <v>#REF!</v>
      </c>
      <c r="Q234" s="229" t="e">
        <f>IF(OR('Exp Database'!P234=Lists!$G$2,'Exp Database'!P234=Lists!$G$3,'Exp Database'!P234=0),0,IF($F234=Lists!$G$2,('Exp Database'!P234/'Exp with units conversion'!$H234)*'Exp with units conversion'!$G234,'Exp Database'!P234*'Exp with units conversion'!$G234))</f>
        <v>#REF!</v>
      </c>
      <c r="R234" s="229" t="e">
        <f>IF(OR('Exp Database'!Q234=Lists!$G$2,'Exp Database'!Q234=Lists!$G$3,'Exp Database'!Q234=0),0,IF($F234=Lists!$G$2,('Exp Database'!Q234/'Exp with units conversion'!$H234)*'Exp with units conversion'!$G234,'Exp Database'!Q234*'Exp with units conversion'!$G234))</f>
        <v>#REF!</v>
      </c>
      <c r="S234" s="229" t="e">
        <f>IF(OR('Exp Database'!R234=Lists!$G$2,'Exp Database'!R234=Lists!$G$3,'Exp Database'!R234=0),0,IF($F234=Lists!$G$2,('Exp Database'!R234/'Exp with units conversion'!$H234)*'Exp with units conversion'!$G234,'Exp Database'!R234*'Exp with units conversion'!$G234))</f>
        <v>#REF!</v>
      </c>
      <c r="T234" s="229" t="e">
        <f>IF(OR('Exp Database'!S234=Lists!$G$2,'Exp Database'!S234=Lists!$G$3,'Exp Database'!S234=0),0,IF($F234=Lists!$G$2,('Exp Database'!S234/'Exp with units conversion'!$H234)*'Exp with units conversion'!$G234,'Exp Database'!S234*'Exp with units conversion'!$G234))</f>
        <v>#REF!</v>
      </c>
      <c r="U234" s="229" t="e">
        <f>IF(OR('Exp Database'!T234=Lists!$G$2,'Exp Database'!T234=Lists!$G$3,'Exp Database'!T234=0),0,IF($F234=Lists!$G$2,('Exp Database'!T234/'Exp with units conversion'!$H234)*'Exp with units conversion'!$G234,'Exp Database'!T234*'Exp with units conversion'!$G234))</f>
        <v>#REF!</v>
      </c>
      <c r="V234" s="229" t="e">
        <f>IF(OR('Exp Database'!U234=Lists!$G$2,'Exp Database'!U234=Lists!$G$3,'Exp Database'!U234=0),0,IF($F234=Lists!$G$2,('Exp Database'!U234/'Exp with units conversion'!$H234)*'Exp with units conversion'!$G234,'Exp Database'!U234*'Exp with units conversion'!$G234))</f>
        <v>#REF!</v>
      </c>
      <c r="W234" s="229" t="e">
        <f>IF(OR('Exp Database'!V234=Lists!$G$2,'Exp Database'!V234=Lists!$G$3,'Exp Database'!V234=0),0,IF($F234=Lists!$G$2,('Exp Database'!V234/'Exp with units conversion'!$H234)*'Exp with units conversion'!$G234,'Exp Database'!V234*'Exp with units conversion'!$G234))</f>
        <v>#REF!</v>
      </c>
      <c r="X234" s="229" t="e">
        <f>IF(OR('Exp Database'!W234=Lists!$G$2,'Exp Database'!W234=Lists!$G$3,'Exp Database'!W234=0),0,IF($F234=Lists!$G$2,('Exp Database'!W234/'Exp with units conversion'!$H234)*'Exp with units conversion'!$G234,'Exp Database'!W234*'Exp with units conversion'!$G234))</f>
        <v>#REF!</v>
      </c>
      <c r="Y234" s="229" t="e">
        <f>IF(OR('Exp Database'!X234=Lists!$G$2,'Exp Database'!X234=Lists!$G$3,'Exp Database'!X234=0),0,IF($F234=Lists!$G$2,('Exp Database'!X234/'Exp with units conversion'!$H234)*'Exp with units conversion'!$G234,'Exp Database'!X234*'Exp with units conversion'!$G234))</f>
        <v>#REF!</v>
      </c>
      <c r="Z234" s="229" t="e">
        <f>IF(OR('Exp Database'!Y234=Lists!$G$2,'Exp Database'!Y234=Lists!$G$3,'Exp Database'!Y234=0),0,IF($F234=Lists!$G$2,('Exp Database'!Y234/'Exp with units conversion'!$H234)*'Exp with units conversion'!$G234,'Exp Database'!Y234*'Exp with units conversion'!$G234))</f>
        <v>#REF!</v>
      </c>
      <c r="AA234" s="229" t="e">
        <f>IF(OR('Exp Database'!Z234=Lists!$G$2,'Exp Database'!Z234=Lists!$G$3,'Exp Database'!Z234=0),0,IF($F234=Lists!$G$2,('Exp Database'!Z234/'Exp with units conversion'!$H234)*'Exp with units conversion'!$G234,'Exp Database'!Z234*'Exp with units conversion'!$G234))</f>
        <v>#REF!</v>
      </c>
      <c r="AB234" s="229" t="e">
        <f>IF(OR('Exp Database'!AA234=Lists!$G$2,'Exp Database'!AA234=Lists!$G$3,'Exp Database'!AA234=0),0,IF($F234=Lists!$G$2,('Exp Database'!AA234/'Exp with units conversion'!$H234)*'Exp with units conversion'!$G234,'Exp Database'!AA234*'Exp with units conversion'!$G234))</f>
        <v>#REF!</v>
      </c>
      <c r="AC234" s="229" t="e">
        <f>IF(OR('Exp Database'!AB234=Lists!$G$2,'Exp Database'!AB234=Lists!$G$3,'Exp Database'!AB234=0),0,IF($F234=Lists!$G$2,('Exp Database'!AB234/'Exp with units conversion'!$H234)*'Exp with units conversion'!$G234,'Exp Database'!AB234*'Exp with units conversion'!$G234))</f>
        <v>#REF!</v>
      </c>
      <c r="AD234" s="229" t="e">
        <f>IF(OR('Exp Database'!AC234=Lists!$G$2,'Exp Database'!AC234=Lists!$G$3,'Exp Database'!AC234=0),0,IF($F234=Lists!$G$2,('Exp Database'!AC234/'Exp with units conversion'!$H234)*'Exp with units conversion'!$G234,'Exp Database'!AC234*'Exp with units conversion'!$G234))</f>
        <v>#REF!</v>
      </c>
      <c r="AE234" s="229" t="e">
        <f>IF(OR('Exp Database'!AD234=Lists!$G$2,'Exp Database'!AD234=Lists!$G$3,'Exp Database'!AD234=0),0,IF($F234=Lists!$G$2,('Exp Database'!AD234/'Exp with units conversion'!$H234)*'Exp with units conversion'!$G234,'Exp Database'!AD234*'Exp with units conversion'!$G234))</f>
        <v>#REF!</v>
      </c>
      <c r="AG234" t="e">
        <f t="shared" si="16"/>
        <v>#REF!</v>
      </c>
      <c r="AH234" s="229" t="e">
        <f t="shared" si="17"/>
        <v>#REF!</v>
      </c>
      <c r="AI234" s="229" t="e">
        <f t="shared" si="18"/>
        <v>#REF!</v>
      </c>
      <c r="AJ234" s="229" t="e">
        <f t="shared" si="19"/>
        <v>#REF!</v>
      </c>
    </row>
    <row r="235" spans="2:36" ht="45.75" thickBot="1" x14ac:dyDescent="0.3">
      <c r="B235" t="e">
        <f t="shared" si="15"/>
        <v>#REF!</v>
      </c>
      <c r="C235" s="169" t="e">
        <f>'Exp Database'!C235</f>
        <v>#REF!</v>
      </c>
      <c r="D235" s="169">
        <f>'Exp Database'!D235</f>
        <v>2016</v>
      </c>
      <c r="E235" s="169" t="e">
        <f>'Exp Database'!E235</f>
        <v>#REF!</v>
      </c>
      <c r="F235" s="169" t="e">
        <f>'Exp Database'!F235</f>
        <v>#REF!</v>
      </c>
      <c r="G235" s="169" t="e">
        <f>IF('Exp Database'!G235="Units ( x 1)",1,IF('Exp Database'!G235="Thousands (x 1,000)",1000,IF('Exp Database'!G235="Millions (x 1,000,000)",1000000,)))</f>
        <v>#REF!</v>
      </c>
      <c r="H235" s="170" t="e">
        <f>IF('Exp Database'!H235&gt;0,'Exp Database'!H235,'Exp Database'!J235)</f>
        <v>#REF!</v>
      </c>
      <c r="I235" s="170" t="e">
        <f>'Exp Database'!H235</f>
        <v>#REF!</v>
      </c>
      <c r="J235" s="169" t="e">
        <f>'Exp Database'!I235</f>
        <v>#REF!</v>
      </c>
      <c r="K235" s="170">
        <f>'Exp Database'!J235</f>
        <v>0</v>
      </c>
      <c r="L235" s="267" t="str">
        <f>'Exp Database'!K235</f>
        <v>AIDS-specific institutional development</v>
      </c>
      <c r="M235" s="229">
        <f>'Exp Database'!L235</f>
        <v>9.3000000000000007</v>
      </c>
      <c r="N235" s="229" t="e">
        <f>IF(OR('Exp Database'!M235=Lists!$G$2,'Exp Database'!M235=Lists!$G$3,'Exp Database'!M235=0),0,IF($F235=Lists!$G$2,('Exp Database'!M235/'Exp with units conversion'!$H235)*'Exp with units conversion'!$G235,'Exp Database'!M235*'Exp with units conversion'!$G235))</f>
        <v>#REF!</v>
      </c>
      <c r="O235" s="229" t="e">
        <f>IF(OR('Exp Database'!N235=Lists!$G$2,'Exp Database'!N235=Lists!$G$3,'Exp Database'!N235=0),0,IF($F235=Lists!$G$2,('Exp Database'!N235/'Exp with units conversion'!$H235)*'Exp with units conversion'!$G235,'Exp Database'!N235*'Exp with units conversion'!$G235))</f>
        <v>#REF!</v>
      </c>
      <c r="P235" s="229" t="e">
        <f>IF(OR('Exp Database'!O235=Lists!$G$2,'Exp Database'!O235=Lists!$G$3,'Exp Database'!O235=0),0,IF($F235=Lists!$G$2,('Exp Database'!O235/'Exp with units conversion'!$H235)*'Exp with units conversion'!$G235,'Exp Database'!O235*'Exp with units conversion'!$G235))</f>
        <v>#REF!</v>
      </c>
      <c r="Q235" s="229" t="e">
        <f>IF(OR('Exp Database'!P235=Lists!$G$2,'Exp Database'!P235=Lists!$G$3,'Exp Database'!P235=0),0,IF($F235=Lists!$G$2,('Exp Database'!P235/'Exp with units conversion'!$H235)*'Exp with units conversion'!$G235,'Exp Database'!P235*'Exp with units conversion'!$G235))</f>
        <v>#REF!</v>
      </c>
      <c r="R235" s="229" t="e">
        <f>IF(OR('Exp Database'!Q235=Lists!$G$2,'Exp Database'!Q235=Lists!$G$3,'Exp Database'!Q235=0),0,IF($F235=Lists!$G$2,('Exp Database'!Q235/'Exp with units conversion'!$H235)*'Exp with units conversion'!$G235,'Exp Database'!Q235*'Exp with units conversion'!$G235))</f>
        <v>#REF!</v>
      </c>
      <c r="S235" s="229" t="e">
        <f>IF(OR('Exp Database'!R235=Lists!$G$2,'Exp Database'!R235=Lists!$G$3,'Exp Database'!R235=0),0,IF($F235=Lists!$G$2,('Exp Database'!R235/'Exp with units conversion'!$H235)*'Exp with units conversion'!$G235,'Exp Database'!R235*'Exp with units conversion'!$G235))</f>
        <v>#REF!</v>
      </c>
      <c r="T235" s="229" t="e">
        <f>IF(OR('Exp Database'!S235=Lists!$G$2,'Exp Database'!S235=Lists!$G$3,'Exp Database'!S235=0),0,IF($F235=Lists!$G$2,('Exp Database'!S235/'Exp with units conversion'!$H235)*'Exp with units conversion'!$G235,'Exp Database'!S235*'Exp with units conversion'!$G235))</f>
        <v>#REF!</v>
      </c>
      <c r="U235" s="229" t="e">
        <f>IF(OR('Exp Database'!T235=Lists!$G$2,'Exp Database'!T235=Lists!$G$3,'Exp Database'!T235=0),0,IF($F235=Lists!$G$2,('Exp Database'!T235/'Exp with units conversion'!$H235)*'Exp with units conversion'!$G235,'Exp Database'!T235*'Exp with units conversion'!$G235))</f>
        <v>#REF!</v>
      </c>
      <c r="V235" s="229" t="e">
        <f>IF(OR('Exp Database'!U235=Lists!$G$2,'Exp Database'!U235=Lists!$G$3,'Exp Database'!U235=0),0,IF($F235=Lists!$G$2,('Exp Database'!U235/'Exp with units conversion'!$H235)*'Exp with units conversion'!$G235,'Exp Database'!U235*'Exp with units conversion'!$G235))</f>
        <v>#REF!</v>
      </c>
      <c r="W235" s="229" t="e">
        <f>IF(OR('Exp Database'!V235=Lists!$G$2,'Exp Database'!V235=Lists!$G$3,'Exp Database'!V235=0),0,IF($F235=Lists!$G$2,('Exp Database'!V235/'Exp with units conversion'!$H235)*'Exp with units conversion'!$G235,'Exp Database'!V235*'Exp with units conversion'!$G235))</f>
        <v>#REF!</v>
      </c>
      <c r="X235" s="229" t="e">
        <f>IF(OR('Exp Database'!W235=Lists!$G$2,'Exp Database'!W235=Lists!$G$3,'Exp Database'!W235=0),0,IF($F235=Lists!$G$2,('Exp Database'!W235/'Exp with units conversion'!$H235)*'Exp with units conversion'!$G235,'Exp Database'!W235*'Exp with units conversion'!$G235))</f>
        <v>#REF!</v>
      </c>
      <c r="Y235" s="229" t="e">
        <f>IF(OR('Exp Database'!X235=Lists!$G$2,'Exp Database'!X235=Lists!$G$3,'Exp Database'!X235=0),0,IF($F235=Lists!$G$2,('Exp Database'!X235/'Exp with units conversion'!$H235)*'Exp with units conversion'!$G235,'Exp Database'!X235*'Exp with units conversion'!$G235))</f>
        <v>#REF!</v>
      </c>
      <c r="Z235" s="229" t="e">
        <f>IF(OR('Exp Database'!Y235=Lists!$G$2,'Exp Database'!Y235=Lists!$G$3,'Exp Database'!Y235=0),0,IF($F235=Lists!$G$2,('Exp Database'!Y235/'Exp with units conversion'!$H235)*'Exp with units conversion'!$G235,'Exp Database'!Y235*'Exp with units conversion'!$G235))</f>
        <v>#REF!</v>
      </c>
      <c r="AA235" s="229" t="e">
        <f>IF(OR('Exp Database'!Z235=Lists!$G$2,'Exp Database'!Z235=Lists!$G$3,'Exp Database'!Z235=0),0,IF($F235=Lists!$G$2,('Exp Database'!Z235/'Exp with units conversion'!$H235)*'Exp with units conversion'!$G235,'Exp Database'!Z235*'Exp with units conversion'!$G235))</f>
        <v>#REF!</v>
      </c>
      <c r="AB235" s="229" t="e">
        <f>IF(OR('Exp Database'!AA235=Lists!$G$2,'Exp Database'!AA235=Lists!$G$3,'Exp Database'!AA235=0),0,IF($F235=Lists!$G$2,('Exp Database'!AA235/'Exp with units conversion'!$H235)*'Exp with units conversion'!$G235,'Exp Database'!AA235*'Exp with units conversion'!$G235))</f>
        <v>#REF!</v>
      </c>
      <c r="AC235" s="229" t="e">
        <f>IF(OR('Exp Database'!AB235=Lists!$G$2,'Exp Database'!AB235=Lists!$G$3,'Exp Database'!AB235=0),0,IF($F235=Lists!$G$2,('Exp Database'!AB235/'Exp with units conversion'!$H235)*'Exp with units conversion'!$G235,'Exp Database'!AB235*'Exp with units conversion'!$G235))</f>
        <v>#REF!</v>
      </c>
      <c r="AD235" s="229" t="e">
        <f>IF(OR('Exp Database'!AC235=Lists!$G$2,'Exp Database'!AC235=Lists!$G$3,'Exp Database'!AC235=0),0,IF($F235=Lists!$G$2,('Exp Database'!AC235/'Exp with units conversion'!$H235)*'Exp with units conversion'!$G235,'Exp Database'!AC235*'Exp with units conversion'!$G235))</f>
        <v>#REF!</v>
      </c>
      <c r="AE235" s="229" t="e">
        <f>IF(OR('Exp Database'!AD235=Lists!$G$2,'Exp Database'!AD235=Lists!$G$3,'Exp Database'!AD235=0),0,IF($F235=Lists!$G$2,('Exp Database'!AD235/'Exp with units conversion'!$H235)*'Exp with units conversion'!$G235,'Exp Database'!AD235*'Exp with units conversion'!$G235))</f>
        <v>#REF!</v>
      </c>
      <c r="AG235" t="e">
        <f t="shared" si="16"/>
        <v>#REF!</v>
      </c>
      <c r="AH235" s="229" t="e">
        <f t="shared" si="17"/>
        <v>#REF!</v>
      </c>
      <c r="AI235" s="229" t="e">
        <f t="shared" si="18"/>
        <v>#REF!</v>
      </c>
      <c r="AJ235" s="229" t="e">
        <f t="shared" si="19"/>
        <v>#REF!</v>
      </c>
    </row>
    <row r="236" spans="2:36" ht="15.75" thickBot="1" x14ac:dyDescent="0.3">
      <c r="B236" t="e">
        <f t="shared" si="15"/>
        <v>#REF!</v>
      </c>
      <c r="C236" s="169" t="e">
        <f>'Exp Database'!C236</f>
        <v>#REF!</v>
      </c>
      <c r="D236" s="169">
        <f>'Exp Database'!D236</f>
        <v>2016</v>
      </c>
      <c r="E236" s="169" t="e">
        <f>'Exp Database'!E236</f>
        <v>#REF!</v>
      </c>
      <c r="F236" s="169" t="e">
        <f>'Exp Database'!F236</f>
        <v>#REF!</v>
      </c>
      <c r="G236" s="169" t="e">
        <f>IF('Exp Database'!G236="Units ( x 1)",1,IF('Exp Database'!G236="Thousands (x 1,000)",1000,IF('Exp Database'!G236="Millions (x 1,000,000)",1000000,)))</f>
        <v>#REF!</v>
      </c>
      <c r="H236" s="170" t="e">
        <f>IF('Exp Database'!H236&gt;0,'Exp Database'!H236,'Exp Database'!J236)</f>
        <v>#REF!</v>
      </c>
      <c r="I236" s="170" t="e">
        <f>'Exp Database'!H236</f>
        <v>#REF!</v>
      </c>
      <c r="J236" s="169" t="e">
        <f>'Exp Database'!I236</f>
        <v>#REF!</v>
      </c>
      <c r="K236" s="170">
        <f>'Exp Database'!J236</f>
        <v>0</v>
      </c>
      <c r="L236" s="267">
        <f>'Exp Database'!K236</f>
        <v>0</v>
      </c>
      <c r="M236" s="229">
        <f>'Exp Database'!L236</f>
        <v>0</v>
      </c>
      <c r="N236" s="229">
        <f>IF(OR('Exp Database'!M236=Lists!$G$2,'Exp Database'!M236=Lists!$G$3,'Exp Database'!M236=0),0,IF($F236=Lists!$G$2,('Exp Database'!M236/'Exp with units conversion'!$H236)*'Exp with units conversion'!$G236,'Exp Database'!M236*'Exp with units conversion'!$G236))</f>
        <v>0</v>
      </c>
      <c r="O236" s="229">
        <f>IF(OR('Exp Database'!N236=Lists!$G$2,'Exp Database'!N236=Lists!$G$3,'Exp Database'!N236=0),0,IF($F236=Lists!$G$2,('Exp Database'!N236/'Exp with units conversion'!$H236)*'Exp with units conversion'!$G236,'Exp Database'!N236*'Exp with units conversion'!$G236))</f>
        <v>0</v>
      </c>
      <c r="P236" s="229">
        <f>IF(OR('Exp Database'!O236=Lists!$G$2,'Exp Database'!O236=Lists!$G$3,'Exp Database'!O236=0),0,IF($F236=Lists!$G$2,('Exp Database'!O236/'Exp with units conversion'!$H236)*'Exp with units conversion'!$G236,'Exp Database'!O236*'Exp with units conversion'!$G236))</f>
        <v>0</v>
      </c>
      <c r="Q236" s="229">
        <f>IF(OR('Exp Database'!P236=Lists!$G$2,'Exp Database'!P236=Lists!$G$3,'Exp Database'!P236=0),0,IF($F236=Lists!$G$2,('Exp Database'!P236/'Exp with units conversion'!$H236)*'Exp with units conversion'!$G236,'Exp Database'!P236*'Exp with units conversion'!$G236))</f>
        <v>0</v>
      </c>
      <c r="R236" s="229">
        <f>IF(OR('Exp Database'!Q236=Lists!$G$2,'Exp Database'!Q236=Lists!$G$3,'Exp Database'!Q236=0),0,IF($F236=Lists!$G$2,('Exp Database'!Q236/'Exp with units conversion'!$H236)*'Exp with units conversion'!$G236,'Exp Database'!Q236*'Exp with units conversion'!$G236))</f>
        <v>0</v>
      </c>
      <c r="S236" s="229">
        <f>IF(OR('Exp Database'!R236=Lists!$G$2,'Exp Database'!R236=Lists!$G$3,'Exp Database'!R236=0),0,IF($F236=Lists!$G$2,('Exp Database'!R236/'Exp with units conversion'!$H236)*'Exp with units conversion'!$G236,'Exp Database'!R236*'Exp with units conversion'!$G236))</f>
        <v>0</v>
      </c>
      <c r="T236" s="229">
        <f>IF(OR('Exp Database'!S236=Lists!$G$2,'Exp Database'!S236=Lists!$G$3,'Exp Database'!S236=0),0,IF($F236=Lists!$G$2,('Exp Database'!S236/'Exp with units conversion'!$H236)*'Exp with units conversion'!$G236,'Exp Database'!S236*'Exp with units conversion'!$G236))</f>
        <v>0</v>
      </c>
      <c r="U236" s="229">
        <f>IF(OR('Exp Database'!T236=Lists!$G$2,'Exp Database'!T236=Lists!$G$3,'Exp Database'!T236=0),0,IF($F236=Lists!$G$2,('Exp Database'!T236/'Exp with units conversion'!$H236)*'Exp with units conversion'!$G236,'Exp Database'!T236*'Exp with units conversion'!$G236))</f>
        <v>0</v>
      </c>
      <c r="V236" s="229">
        <f>IF(OR('Exp Database'!U236=Lists!$G$2,'Exp Database'!U236=Lists!$G$3,'Exp Database'!U236=0),0,IF($F236=Lists!$G$2,('Exp Database'!U236/'Exp with units conversion'!$H236)*'Exp with units conversion'!$G236,'Exp Database'!U236*'Exp with units conversion'!$G236))</f>
        <v>0</v>
      </c>
      <c r="W236" s="229">
        <f>IF(OR('Exp Database'!V236=Lists!$G$2,'Exp Database'!V236=Lists!$G$3,'Exp Database'!V236=0),0,IF($F236=Lists!$G$2,('Exp Database'!V236/'Exp with units conversion'!$H236)*'Exp with units conversion'!$G236,'Exp Database'!V236*'Exp with units conversion'!$G236))</f>
        <v>0</v>
      </c>
      <c r="X236" s="229">
        <f>IF(OR('Exp Database'!W236=Lists!$G$2,'Exp Database'!W236=Lists!$G$3,'Exp Database'!W236=0),0,IF($F236=Lists!$G$2,('Exp Database'!W236/'Exp with units conversion'!$H236)*'Exp with units conversion'!$G236,'Exp Database'!W236*'Exp with units conversion'!$G236))</f>
        <v>0</v>
      </c>
      <c r="Y236" s="229">
        <f>IF(OR('Exp Database'!X236=Lists!$G$2,'Exp Database'!X236=Lists!$G$3,'Exp Database'!X236=0),0,IF($F236=Lists!$G$2,('Exp Database'!X236/'Exp with units conversion'!$H236)*'Exp with units conversion'!$G236,'Exp Database'!X236*'Exp with units conversion'!$G236))</f>
        <v>0</v>
      </c>
      <c r="Z236" s="229">
        <f>IF(OR('Exp Database'!Y236=Lists!$G$2,'Exp Database'!Y236=Lists!$G$3,'Exp Database'!Y236=0),0,IF($F236=Lists!$G$2,('Exp Database'!Y236/'Exp with units conversion'!$H236)*'Exp with units conversion'!$G236,'Exp Database'!Y236*'Exp with units conversion'!$G236))</f>
        <v>0</v>
      </c>
      <c r="AA236" s="229">
        <f>IF(OR('Exp Database'!Z236=Lists!$G$2,'Exp Database'!Z236=Lists!$G$3,'Exp Database'!Z236=0),0,IF($F236=Lists!$G$2,('Exp Database'!Z236/'Exp with units conversion'!$H236)*'Exp with units conversion'!$G236,'Exp Database'!Z236*'Exp with units conversion'!$G236))</f>
        <v>0</v>
      </c>
      <c r="AB236" s="229">
        <f>IF(OR('Exp Database'!AA236=Lists!$G$2,'Exp Database'!AA236=Lists!$G$3,'Exp Database'!AA236=0),0,IF($F236=Lists!$G$2,('Exp Database'!AA236/'Exp with units conversion'!$H236)*'Exp with units conversion'!$G236,'Exp Database'!AA236*'Exp with units conversion'!$G236))</f>
        <v>0</v>
      </c>
      <c r="AC236" s="229">
        <f>IF(OR('Exp Database'!AB236=Lists!$G$2,'Exp Database'!AB236=Lists!$G$3,'Exp Database'!AB236=0),0,IF($F236=Lists!$G$2,('Exp Database'!AB236/'Exp with units conversion'!$H236)*'Exp with units conversion'!$G236,'Exp Database'!AB236*'Exp with units conversion'!$G236))</f>
        <v>0</v>
      </c>
      <c r="AD236" s="229">
        <f>IF(OR('Exp Database'!AC236=Lists!$G$2,'Exp Database'!AC236=Lists!$G$3,'Exp Database'!AC236=0),0,IF($F236=Lists!$G$2,('Exp Database'!AC236/'Exp with units conversion'!$H236)*'Exp with units conversion'!$G236,'Exp Database'!AC236*'Exp with units conversion'!$G236))</f>
        <v>0</v>
      </c>
      <c r="AE236" s="229">
        <f>IF(OR('Exp Database'!AD236=Lists!$G$2,'Exp Database'!AD236=Lists!$G$3,'Exp Database'!AD236=0),0,IF($F236=Lists!$G$2,('Exp Database'!AD236/'Exp with units conversion'!$H236)*'Exp with units conversion'!$G236,'Exp Database'!AD236*'Exp with units conversion'!$G236))</f>
        <v>0</v>
      </c>
      <c r="AG236">
        <f t="shared" si="16"/>
        <v>1</v>
      </c>
      <c r="AH236" s="229">
        <f t="shared" si="17"/>
        <v>1</v>
      </c>
      <c r="AI236" s="229">
        <f t="shared" si="18"/>
        <v>1</v>
      </c>
      <c r="AJ236" s="229">
        <f t="shared" si="19"/>
        <v>1</v>
      </c>
    </row>
    <row r="237" spans="2:36" ht="60.75" thickBot="1" x14ac:dyDescent="0.3">
      <c r="B237" t="e">
        <f t="shared" si="15"/>
        <v>#REF!</v>
      </c>
      <c r="C237" s="169" t="e">
        <f>'Exp Database'!C237</f>
        <v>#REF!</v>
      </c>
      <c r="D237" s="169">
        <f>'Exp Database'!D237</f>
        <v>2016</v>
      </c>
      <c r="E237" s="169" t="e">
        <f>'Exp Database'!E237</f>
        <v>#REF!</v>
      </c>
      <c r="F237" s="169" t="e">
        <f>'Exp Database'!F237</f>
        <v>#REF!</v>
      </c>
      <c r="G237" s="169" t="e">
        <f>IF('Exp Database'!G237="Units ( x 1)",1,IF('Exp Database'!G237="Thousands (x 1,000)",1000,IF('Exp Database'!G237="Millions (x 1,000,000)",1000000,)))</f>
        <v>#REF!</v>
      </c>
      <c r="H237" s="170" t="e">
        <f>IF('Exp Database'!H237&gt;0,'Exp Database'!H237,'Exp Database'!J237)</f>
        <v>#REF!</v>
      </c>
      <c r="I237" s="170" t="e">
        <f>'Exp Database'!H237</f>
        <v>#REF!</v>
      </c>
      <c r="J237" s="169" t="e">
        <f>'Exp Database'!I237</f>
        <v>#REF!</v>
      </c>
      <c r="K237" s="170">
        <f>'Exp Database'!J237</f>
        <v>0</v>
      </c>
      <c r="L237" s="267" t="str">
        <f>'Exp Database'!K237</f>
        <v>TB / HIV co-infection, diagnosis and treatment (sub-total)</v>
      </c>
      <c r="M237" s="229">
        <f>'Exp Database'!L237</f>
        <v>10</v>
      </c>
      <c r="N237" s="229" t="e">
        <f>IF(OR('Exp Database'!M237=Lists!$G$2,'Exp Database'!M237=Lists!$G$3,'Exp Database'!M237=0),0,IF($F237=Lists!$G$2,('Exp Database'!M237/'Exp with units conversion'!$H237)*'Exp with units conversion'!$G237,'Exp Database'!M237*'Exp with units conversion'!$G237))</f>
        <v>#REF!</v>
      </c>
      <c r="O237" s="229" t="e">
        <f>IF(OR('Exp Database'!N237=Lists!$G$2,'Exp Database'!N237=Lists!$G$3,'Exp Database'!N237=0),0,IF($F237=Lists!$G$2,('Exp Database'!N237/'Exp with units conversion'!$H237)*'Exp with units conversion'!$G237,'Exp Database'!N237*'Exp with units conversion'!$G237))</f>
        <v>#REF!</v>
      </c>
      <c r="P237" s="229" t="e">
        <f>IF(OR('Exp Database'!O237=Lists!$G$2,'Exp Database'!O237=Lists!$G$3,'Exp Database'!O237=0),0,IF($F237=Lists!$G$2,('Exp Database'!O237/'Exp with units conversion'!$H237)*'Exp with units conversion'!$G237,'Exp Database'!O237*'Exp with units conversion'!$G237))</f>
        <v>#REF!</v>
      </c>
      <c r="Q237" s="229" t="e">
        <f>IF(OR('Exp Database'!P237=Lists!$G$2,'Exp Database'!P237=Lists!$G$3,'Exp Database'!P237=0),0,IF($F237=Lists!$G$2,('Exp Database'!P237/'Exp with units conversion'!$H237)*'Exp with units conversion'!$G237,'Exp Database'!P237*'Exp with units conversion'!$G237))</f>
        <v>#REF!</v>
      </c>
      <c r="R237" s="229" t="e">
        <f>IF(OR('Exp Database'!Q237=Lists!$G$2,'Exp Database'!Q237=Lists!$G$3,'Exp Database'!Q237=0),0,IF($F237=Lists!$G$2,('Exp Database'!Q237/'Exp with units conversion'!$H237)*'Exp with units conversion'!$G237,'Exp Database'!Q237*'Exp with units conversion'!$G237))</f>
        <v>#REF!</v>
      </c>
      <c r="S237" s="229" t="e">
        <f>IF(OR('Exp Database'!R237=Lists!$G$2,'Exp Database'!R237=Lists!$G$3,'Exp Database'!R237=0),0,IF($F237=Lists!$G$2,('Exp Database'!R237/'Exp with units conversion'!$H237)*'Exp with units conversion'!$G237,'Exp Database'!R237*'Exp with units conversion'!$G237))</f>
        <v>#REF!</v>
      </c>
      <c r="T237" s="229" t="e">
        <f>IF(OR('Exp Database'!S237=Lists!$G$2,'Exp Database'!S237=Lists!$G$3,'Exp Database'!S237=0),0,IF($F237=Lists!$G$2,('Exp Database'!S237/'Exp with units conversion'!$H237)*'Exp with units conversion'!$G237,'Exp Database'!S237*'Exp with units conversion'!$G237))</f>
        <v>#REF!</v>
      </c>
      <c r="U237" s="229" t="e">
        <f>IF(OR('Exp Database'!T237=Lists!$G$2,'Exp Database'!T237=Lists!$G$3,'Exp Database'!T237=0),0,IF($F237=Lists!$G$2,('Exp Database'!T237/'Exp with units conversion'!$H237)*'Exp with units conversion'!$G237,'Exp Database'!T237*'Exp with units conversion'!$G237))</f>
        <v>#REF!</v>
      </c>
      <c r="V237" s="229" t="e">
        <f>IF(OR('Exp Database'!U237=Lists!$G$2,'Exp Database'!U237=Lists!$G$3,'Exp Database'!U237=0),0,IF($F237=Lists!$G$2,('Exp Database'!U237/'Exp with units conversion'!$H237)*'Exp with units conversion'!$G237,'Exp Database'!U237*'Exp with units conversion'!$G237))</f>
        <v>#REF!</v>
      </c>
      <c r="W237" s="229" t="e">
        <f>IF(OR('Exp Database'!V237=Lists!$G$2,'Exp Database'!V237=Lists!$G$3,'Exp Database'!V237=0),0,IF($F237=Lists!$G$2,('Exp Database'!V237/'Exp with units conversion'!$H237)*'Exp with units conversion'!$G237,'Exp Database'!V237*'Exp with units conversion'!$G237))</f>
        <v>#REF!</v>
      </c>
      <c r="X237" s="229" t="e">
        <f>IF(OR('Exp Database'!W237=Lists!$G$2,'Exp Database'!W237=Lists!$G$3,'Exp Database'!W237=0),0,IF($F237=Lists!$G$2,('Exp Database'!W237/'Exp with units conversion'!$H237)*'Exp with units conversion'!$G237,'Exp Database'!W237*'Exp with units conversion'!$G237))</f>
        <v>#REF!</v>
      </c>
      <c r="Y237" s="229" t="e">
        <f>IF(OR('Exp Database'!X237=Lists!$G$2,'Exp Database'!X237=Lists!$G$3,'Exp Database'!X237=0),0,IF($F237=Lists!$G$2,('Exp Database'!X237/'Exp with units conversion'!$H237)*'Exp with units conversion'!$G237,'Exp Database'!X237*'Exp with units conversion'!$G237))</f>
        <v>#REF!</v>
      </c>
      <c r="Z237" s="229" t="e">
        <f>IF(OR('Exp Database'!Y237=Lists!$G$2,'Exp Database'!Y237=Lists!$G$3,'Exp Database'!Y237=0),0,IF($F237=Lists!$G$2,('Exp Database'!Y237/'Exp with units conversion'!$H237)*'Exp with units conversion'!$G237,'Exp Database'!Y237*'Exp with units conversion'!$G237))</f>
        <v>#REF!</v>
      </c>
      <c r="AA237" s="229" t="e">
        <f>IF(OR('Exp Database'!Z237=Lists!$G$2,'Exp Database'!Z237=Lists!$G$3,'Exp Database'!Z237=0),0,IF($F237=Lists!$G$2,('Exp Database'!Z237/'Exp with units conversion'!$H237)*'Exp with units conversion'!$G237,'Exp Database'!Z237*'Exp with units conversion'!$G237))</f>
        <v>#REF!</v>
      </c>
      <c r="AB237" s="229" t="e">
        <f>IF(OR('Exp Database'!AA237=Lists!$G$2,'Exp Database'!AA237=Lists!$G$3,'Exp Database'!AA237=0),0,IF($F237=Lists!$G$2,('Exp Database'!AA237/'Exp with units conversion'!$H237)*'Exp with units conversion'!$G237,'Exp Database'!AA237*'Exp with units conversion'!$G237))</f>
        <v>#REF!</v>
      </c>
      <c r="AC237" s="229" t="e">
        <f>IF(OR('Exp Database'!AB237=Lists!$G$2,'Exp Database'!AB237=Lists!$G$3,'Exp Database'!AB237=0),0,IF($F237=Lists!$G$2,('Exp Database'!AB237/'Exp with units conversion'!$H237)*'Exp with units conversion'!$G237,'Exp Database'!AB237*'Exp with units conversion'!$G237))</f>
        <v>#REF!</v>
      </c>
      <c r="AD237" s="229" t="e">
        <f>IF(OR('Exp Database'!AC237=Lists!$G$2,'Exp Database'!AC237=Lists!$G$3,'Exp Database'!AC237=0),0,IF($F237=Lists!$G$2,('Exp Database'!AC237/'Exp with units conversion'!$H237)*'Exp with units conversion'!$G237,'Exp Database'!AC237*'Exp with units conversion'!$G237))</f>
        <v>#REF!</v>
      </c>
      <c r="AE237" s="229" t="e">
        <f>IF(OR('Exp Database'!AD237=Lists!$G$2,'Exp Database'!AD237=Lists!$G$3,'Exp Database'!AD237=0),0,IF($F237=Lists!$G$2,('Exp Database'!AD237/'Exp with units conversion'!$H237)*'Exp with units conversion'!$G237,'Exp Database'!AD237*'Exp with units conversion'!$G237))</f>
        <v>#REF!</v>
      </c>
      <c r="AG237" t="e">
        <f t="shared" si="16"/>
        <v>#REF!</v>
      </c>
      <c r="AH237" s="229" t="e">
        <f t="shared" si="17"/>
        <v>#REF!</v>
      </c>
      <c r="AI237" s="229" t="e">
        <f t="shared" si="18"/>
        <v>#REF!</v>
      </c>
      <c r="AJ237" s="229" t="e">
        <f t="shared" si="19"/>
        <v>#REF!</v>
      </c>
    </row>
    <row r="238" spans="2:36" ht="30.75" thickBot="1" x14ac:dyDescent="0.3">
      <c r="B238" t="e">
        <f t="shared" si="15"/>
        <v>#REF!</v>
      </c>
      <c r="C238" s="169" t="e">
        <f>'Exp Database'!C238</f>
        <v>#REF!</v>
      </c>
      <c r="D238" s="169">
        <f>'Exp Database'!D238</f>
        <v>2016</v>
      </c>
      <c r="E238" s="169" t="e">
        <f>'Exp Database'!E238</f>
        <v>#REF!</v>
      </c>
      <c r="F238" s="169" t="e">
        <f>'Exp Database'!F238</f>
        <v>#REF!</v>
      </c>
      <c r="G238" s="169" t="e">
        <f>IF('Exp Database'!G238="Units ( x 1)",1,IF('Exp Database'!G238="Thousands (x 1,000)",1000,IF('Exp Database'!G238="Millions (x 1,000,000)",1000000,)))</f>
        <v>#REF!</v>
      </c>
      <c r="H238" s="170" t="e">
        <f>IF('Exp Database'!H238&gt;0,'Exp Database'!H238,'Exp Database'!J238)</f>
        <v>#REF!</v>
      </c>
      <c r="I238" s="170" t="e">
        <f>'Exp Database'!H238</f>
        <v>#REF!</v>
      </c>
      <c r="J238" s="169" t="e">
        <f>'Exp Database'!I238</f>
        <v>#REF!</v>
      </c>
      <c r="K238" s="170">
        <f>'Exp Database'!J238</f>
        <v>0</v>
      </c>
      <c r="L238" s="267" t="str">
        <f>'Exp Database'!K238</f>
        <v>TB screening and diagnosis in PLHIV</v>
      </c>
      <c r="M238" s="229">
        <f>'Exp Database'!L238</f>
        <v>10.1</v>
      </c>
      <c r="N238" s="229" t="e">
        <f>IF(OR('Exp Database'!M238=Lists!$G$2,'Exp Database'!M238=Lists!$G$3,'Exp Database'!M238=0),0,IF($F238=Lists!$G$2,('Exp Database'!M238/'Exp with units conversion'!$H238)*'Exp with units conversion'!$G238,'Exp Database'!M238*'Exp with units conversion'!$G238))</f>
        <v>#REF!</v>
      </c>
      <c r="O238" s="229" t="e">
        <f>IF(OR('Exp Database'!N238=Lists!$G$2,'Exp Database'!N238=Lists!$G$3,'Exp Database'!N238=0),0,IF($F238=Lists!$G$2,('Exp Database'!N238/'Exp with units conversion'!$H238)*'Exp with units conversion'!$G238,'Exp Database'!N238*'Exp with units conversion'!$G238))</f>
        <v>#REF!</v>
      </c>
      <c r="P238" s="229" t="e">
        <f>IF(OR('Exp Database'!O238=Lists!$G$2,'Exp Database'!O238=Lists!$G$3,'Exp Database'!O238=0),0,IF($F238=Lists!$G$2,('Exp Database'!O238/'Exp with units conversion'!$H238)*'Exp with units conversion'!$G238,'Exp Database'!O238*'Exp with units conversion'!$G238))</f>
        <v>#REF!</v>
      </c>
      <c r="Q238" s="229" t="e">
        <f>IF(OR('Exp Database'!P238=Lists!$G$2,'Exp Database'!P238=Lists!$G$3,'Exp Database'!P238=0),0,IF($F238=Lists!$G$2,('Exp Database'!P238/'Exp with units conversion'!$H238)*'Exp with units conversion'!$G238,'Exp Database'!P238*'Exp with units conversion'!$G238))</f>
        <v>#REF!</v>
      </c>
      <c r="R238" s="229" t="e">
        <f>IF(OR('Exp Database'!Q238=Lists!$G$2,'Exp Database'!Q238=Lists!$G$3,'Exp Database'!Q238=0),0,IF($F238=Lists!$G$2,('Exp Database'!Q238/'Exp with units conversion'!$H238)*'Exp with units conversion'!$G238,'Exp Database'!Q238*'Exp with units conversion'!$G238))</f>
        <v>#REF!</v>
      </c>
      <c r="S238" s="229" t="e">
        <f>IF(OR('Exp Database'!R238=Lists!$G$2,'Exp Database'!R238=Lists!$G$3,'Exp Database'!R238=0),0,IF($F238=Lists!$G$2,('Exp Database'!R238/'Exp with units conversion'!$H238)*'Exp with units conversion'!$G238,'Exp Database'!R238*'Exp with units conversion'!$G238))</f>
        <v>#REF!</v>
      </c>
      <c r="T238" s="229" t="e">
        <f>IF(OR('Exp Database'!S238=Lists!$G$2,'Exp Database'!S238=Lists!$G$3,'Exp Database'!S238=0),0,IF($F238=Lists!$G$2,('Exp Database'!S238/'Exp with units conversion'!$H238)*'Exp with units conversion'!$G238,'Exp Database'!S238*'Exp with units conversion'!$G238))</f>
        <v>#REF!</v>
      </c>
      <c r="U238" s="229" t="e">
        <f>IF(OR('Exp Database'!T238=Lists!$G$2,'Exp Database'!T238=Lists!$G$3,'Exp Database'!T238=0),0,IF($F238=Lists!$G$2,('Exp Database'!T238/'Exp with units conversion'!$H238)*'Exp with units conversion'!$G238,'Exp Database'!T238*'Exp with units conversion'!$G238))</f>
        <v>#REF!</v>
      </c>
      <c r="V238" s="229" t="e">
        <f>IF(OR('Exp Database'!U238=Lists!$G$2,'Exp Database'!U238=Lists!$G$3,'Exp Database'!U238=0),0,IF($F238=Lists!$G$2,('Exp Database'!U238/'Exp with units conversion'!$H238)*'Exp with units conversion'!$G238,'Exp Database'!U238*'Exp with units conversion'!$G238))</f>
        <v>#REF!</v>
      </c>
      <c r="W238" s="229" t="e">
        <f>IF(OR('Exp Database'!V238=Lists!$G$2,'Exp Database'!V238=Lists!$G$3,'Exp Database'!V238=0),0,IF($F238=Lists!$G$2,('Exp Database'!V238/'Exp with units conversion'!$H238)*'Exp with units conversion'!$G238,'Exp Database'!V238*'Exp with units conversion'!$G238))</f>
        <v>#REF!</v>
      </c>
      <c r="X238" s="229" t="e">
        <f>IF(OR('Exp Database'!W238=Lists!$G$2,'Exp Database'!W238=Lists!$G$3,'Exp Database'!W238=0),0,IF($F238=Lists!$G$2,('Exp Database'!W238/'Exp with units conversion'!$H238)*'Exp with units conversion'!$G238,'Exp Database'!W238*'Exp with units conversion'!$G238))</f>
        <v>#REF!</v>
      </c>
      <c r="Y238" s="229" t="e">
        <f>IF(OR('Exp Database'!X238=Lists!$G$2,'Exp Database'!X238=Lists!$G$3,'Exp Database'!X238=0),0,IF($F238=Lists!$G$2,('Exp Database'!X238/'Exp with units conversion'!$H238)*'Exp with units conversion'!$G238,'Exp Database'!X238*'Exp with units conversion'!$G238))</f>
        <v>#REF!</v>
      </c>
      <c r="Z238" s="229" t="e">
        <f>IF(OR('Exp Database'!Y238=Lists!$G$2,'Exp Database'!Y238=Lists!$G$3,'Exp Database'!Y238=0),0,IF($F238=Lists!$G$2,('Exp Database'!Y238/'Exp with units conversion'!$H238)*'Exp with units conversion'!$G238,'Exp Database'!Y238*'Exp with units conversion'!$G238))</f>
        <v>#REF!</v>
      </c>
      <c r="AA238" s="229" t="e">
        <f>IF(OR('Exp Database'!Z238=Lists!$G$2,'Exp Database'!Z238=Lists!$G$3,'Exp Database'!Z238=0),0,IF($F238=Lists!$G$2,('Exp Database'!Z238/'Exp with units conversion'!$H238)*'Exp with units conversion'!$G238,'Exp Database'!Z238*'Exp with units conversion'!$G238))</f>
        <v>#REF!</v>
      </c>
      <c r="AB238" s="229" t="e">
        <f>IF(OR('Exp Database'!AA238=Lists!$G$2,'Exp Database'!AA238=Lists!$G$3,'Exp Database'!AA238=0),0,IF($F238=Lists!$G$2,('Exp Database'!AA238/'Exp with units conversion'!$H238)*'Exp with units conversion'!$G238,'Exp Database'!AA238*'Exp with units conversion'!$G238))</f>
        <v>#REF!</v>
      </c>
      <c r="AC238" s="229" t="e">
        <f>IF(OR('Exp Database'!AB238=Lists!$G$2,'Exp Database'!AB238=Lists!$G$3,'Exp Database'!AB238=0),0,IF($F238=Lists!$G$2,('Exp Database'!AB238/'Exp with units conversion'!$H238)*'Exp with units conversion'!$G238,'Exp Database'!AB238*'Exp with units conversion'!$G238))</f>
        <v>#REF!</v>
      </c>
      <c r="AD238" s="229" t="e">
        <f>IF(OR('Exp Database'!AC238=Lists!$G$2,'Exp Database'!AC238=Lists!$G$3,'Exp Database'!AC238=0),0,IF($F238=Lists!$G$2,('Exp Database'!AC238/'Exp with units conversion'!$H238)*'Exp with units conversion'!$G238,'Exp Database'!AC238*'Exp with units conversion'!$G238))</f>
        <v>#REF!</v>
      </c>
      <c r="AE238" s="229" t="e">
        <f>IF(OR('Exp Database'!AD238=Lists!$G$2,'Exp Database'!AD238=Lists!$G$3,'Exp Database'!AD238=0),0,IF($F238=Lists!$G$2,('Exp Database'!AD238/'Exp with units conversion'!$H238)*'Exp with units conversion'!$G238,'Exp Database'!AD238*'Exp with units conversion'!$G238))</f>
        <v>#REF!</v>
      </c>
      <c r="AG238" t="e">
        <f t="shared" si="16"/>
        <v>#REF!</v>
      </c>
      <c r="AH238" s="229" t="e">
        <f t="shared" si="17"/>
        <v>#REF!</v>
      </c>
      <c r="AI238" s="229" t="e">
        <f t="shared" si="18"/>
        <v>#REF!</v>
      </c>
      <c r="AJ238" s="229" t="e">
        <f t="shared" si="19"/>
        <v>#REF!</v>
      </c>
    </row>
    <row r="239" spans="2:36" ht="30.75" thickBot="1" x14ac:dyDescent="0.3">
      <c r="B239" t="e">
        <f t="shared" si="15"/>
        <v>#REF!</v>
      </c>
      <c r="C239" s="169" t="e">
        <f>'Exp Database'!C239</f>
        <v>#REF!</v>
      </c>
      <c r="D239" s="169">
        <f>'Exp Database'!D239</f>
        <v>2016</v>
      </c>
      <c r="E239" s="169" t="e">
        <f>'Exp Database'!E239</f>
        <v>#REF!</v>
      </c>
      <c r="F239" s="169" t="e">
        <f>'Exp Database'!F239</f>
        <v>#REF!</v>
      </c>
      <c r="G239" s="169" t="e">
        <f>IF('Exp Database'!G239="Units ( x 1)",1,IF('Exp Database'!G239="Thousands (x 1,000)",1000,IF('Exp Database'!G239="Millions (x 1,000,000)",1000000,)))</f>
        <v>#REF!</v>
      </c>
      <c r="H239" s="170" t="e">
        <f>IF('Exp Database'!H239&gt;0,'Exp Database'!H239,'Exp Database'!J239)</f>
        <v>#REF!</v>
      </c>
      <c r="I239" s="170" t="e">
        <f>'Exp Database'!H239</f>
        <v>#REF!</v>
      </c>
      <c r="J239" s="169" t="e">
        <f>'Exp Database'!I239</f>
        <v>#REF!</v>
      </c>
      <c r="K239" s="170">
        <f>'Exp Database'!J239</f>
        <v>0</v>
      </c>
      <c r="L239" s="267" t="str">
        <f>'Exp Database'!K239</f>
        <v>TB prevention and treatment for PLHIV</v>
      </c>
      <c r="M239" s="229">
        <f>'Exp Database'!L239</f>
        <v>10.199999999999999</v>
      </c>
      <c r="N239" s="229" t="e">
        <f>IF(OR('Exp Database'!M239=Lists!$G$2,'Exp Database'!M239=Lists!$G$3,'Exp Database'!M239=0),0,IF($F239=Lists!$G$2,('Exp Database'!M239/'Exp with units conversion'!$H239)*'Exp with units conversion'!$G239,'Exp Database'!M239*'Exp with units conversion'!$G239))</f>
        <v>#REF!</v>
      </c>
      <c r="O239" s="229" t="e">
        <f>IF(OR('Exp Database'!N239=Lists!$G$2,'Exp Database'!N239=Lists!$G$3,'Exp Database'!N239=0),0,IF($F239=Lists!$G$2,('Exp Database'!N239/'Exp with units conversion'!$H239)*'Exp with units conversion'!$G239,'Exp Database'!N239*'Exp with units conversion'!$G239))</f>
        <v>#REF!</v>
      </c>
      <c r="P239" s="229" t="e">
        <f>IF(OR('Exp Database'!O239=Lists!$G$2,'Exp Database'!O239=Lists!$G$3,'Exp Database'!O239=0),0,IF($F239=Lists!$G$2,('Exp Database'!O239/'Exp with units conversion'!$H239)*'Exp with units conversion'!$G239,'Exp Database'!O239*'Exp with units conversion'!$G239))</f>
        <v>#REF!</v>
      </c>
      <c r="Q239" s="229" t="e">
        <f>IF(OR('Exp Database'!P239=Lists!$G$2,'Exp Database'!P239=Lists!$G$3,'Exp Database'!P239=0),0,IF($F239=Lists!$G$2,('Exp Database'!P239/'Exp with units conversion'!$H239)*'Exp with units conversion'!$G239,'Exp Database'!P239*'Exp with units conversion'!$G239))</f>
        <v>#REF!</v>
      </c>
      <c r="R239" s="229" t="e">
        <f>IF(OR('Exp Database'!Q239=Lists!$G$2,'Exp Database'!Q239=Lists!$G$3,'Exp Database'!Q239=0),0,IF($F239=Lists!$G$2,('Exp Database'!Q239/'Exp with units conversion'!$H239)*'Exp with units conversion'!$G239,'Exp Database'!Q239*'Exp with units conversion'!$G239))</f>
        <v>#REF!</v>
      </c>
      <c r="S239" s="229" t="e">
        <f>IF(OR('Exp Database'!R239=Lists!$G$2,'Exp Database'!R239=Lists!$G$3,'Exp Database'!R239=0),0,IF($F239=Lists!$G$2,('Exp Database'!R239/'Exp with units conversion'!$H239)*'Exp with units conversion'!$G239,'Exp Database'!R239*'Exp with units conversion'!$G239))</f>
        <v>#REF!</v>
      </c>
      <c r="T239" s="229" t="e">
        <f>IF(OR('Exp Database'!S239=Lists!$G$2,'Exp Database'!S239=Lists!$G$3,'Exp Database'!S239=0),0,IF($F239=Lists!$G$2,('Exp Database'!S239/'Exp with units conversion'!$H239)*'Exp with units conversion'!$G239,'Exp Database'!S239*'Exp with units conversion'!$G239))</f>
        <v>#REF!</v>
      </c>
      <c r="U239" s="229" t="e">
        <f>IF(OR('Exp Database'!T239=Lists!$G$2,'Exp Database'!T239=Lists!$G$3,'Exp Database'!T239=0),0,IF($F239=Lists!$G$2,('Exp Database'!T239/'Exp with units conversion'!$H239)*'Exp with units conversion'!$G239,'Exp Database'!T239*'Exp with units conversion'!$G239))</f>
        <v>#REF!</v>
      </c>
      <c r="V239" s="229" t="e">
        <f>IF(OR('Exp Database'!U239=Lists!$G$2,'Exp Database'!U239=Lists!$G$3,'Exp Database'!U239=0),0,IF($F239=Lists!$G$2,('Exp Database'!U239/'Exp with units conversion'!$H239)*'Exp with units conversion'!$G239,'Exp Database'!U239*'Exp with units conversion'!$G239))</f>
        <v>#REF!</v>
      </c>
      <c r="W239" s="229" t="e">
        <f>IF(OR('Exp Database'!V239=Lists!$G$2,'Exp Database'!V239=Lists!$G$3,'Exp Database'!V239=0),0,IF($F239=Lists!$G$2,('Exp Database'!V239/'Exp with units conversion'!$H239)*'Exp with units conversion'!$G239,'Exp Database'!V239*'Exp with units conversion'!$G239))</f>
        <v>#REF!</v>
      </c>
      <c r="X239" s="229" t="e">
        <f>IF(OR('Exp Database'!W239=Lists!$G$2,'Exp Database'!W239=Lists!$G$3,'Exp Database'!W239=0),0,IF($F239=Lists!$G$2,('Exp Database'!W239/'Exp with units conversion'!$H239)*'Exp with units conversion'!$G239,'Exp Database'!W239*'Exp with units conversion'!$G239))</f>
        <v>#REF!</v>
      </c>
      <c r="Y239" s="229" t="e">
        <f>IF(OR('Exp Database'!X239=Lists!$G$2,'Exp Database'!X239=Lists!$G$3,'Exp Database'!X239=0),0,IF($F239=Lists!$G$2,('Exp Database'!X239/'Exp with units conversion'!$H239)*'Exp with units conversion'!$G239,'Exp Database'!X239*'Exp with units conversion'!$G239))</f>
        <v>#REF!</v>
      </c>
      <c r="Z239" s="229" t="e">
        <f>IF(OR('Exp Database'!Y239=Lists!$G$2,'Exp Database'!Y239=Lists!$G$3,'Exp Database'!Y239=0),0,IF($F239=Lists!$G$2,('Exp Database'!Y239/'Exp with units conversion'!$H239)*'Exp with units conversion'!$G239,'Exp Database'!Y239*'Exp with units conversion'!$G239))</f>
        <v>#REF!</v>
      </c>
      <c r="AA239" s="229" t="e">
        <f>IF(OR('Exp Database'!Z239=Lists!$G$2,'Exp Database'!Z239=Lists!$G$3,'Exp Database'!Z239=0),0,IF($F239=Lists!$G$2,('Exp Database'!Z239/'Exp with units conversion'!$H239)*'Exp with units conversion'!$G239,'Exp Database'!Z239*'Exp with units conversion'!$G239))</f>
        <v>#REF!</v>
      </c>
      <c r="AB239" s="229" t="e">
        <f>IF(OR('Exp Database'!AA239=Lists!$G$2,'Exp Database'!AA239=Lists!$G$3,'Exp Database'!AA239=0),0,IF($F239=Lists!$G$2,('Exp Database'!AA239/'Exp with units conversion'!$H239)*'Exp with units conversion'!$G239,'Exp Database'!AA239*'Exp with units conversion'!$G239))</f>
        <v>#REF!</v>
      </c>
      <c r="AC239" s="229" t="e">
        <f>IF(OR('Exp Database'!AB239=Lists!$G$2,'Exp Database'!AB239=Lists!$G$3,'Exp Database'!AB239=0),0,IF($F239=Lists!$G$2,('Exp Database'!AB239/'Exp with units conversion'!$H239)*'Exp with units conversion'!$G239,'Exp Database'!AB239*'Exp with units conversion'!$G239))</f>
        <v>#REF!</v>
      </c>
      <c r="AD239" s="229" t="e">
        <f>IF(OR('Exp Database'!AC239=Lists!$G$2,'Exp Database'!AC239=Lists!$G$3,'Exp Database'!AC239=0),0,IF($F239=Lists!$G$2,('Exp Database'!AC239/'Exp with units conversion'!$H239)*'Exp with units conversion'!$G239,'Exp Database'!AC239*'Exp with units conversion'!$G239))</f>
        <v>#REF!</v>
      </c>
      <c r="AE239" s="229" t="e">
        <f>IF(OR('Exp Database'!AD239=Lists!$G$2,'Exp Database'!AD239=Lists!$G$3,'Exp Database'!AD239=0),0,IF($F239=Lists!$G$2,('Exp Database'!AD239/'Exp with units conversion'!$H239)*'Exp with units conversion'!$G239,'Exp Database'!AD239*'Exp with units conversion'!$G239))</f>
        <v>#REF!</v>
      </c>
      <c r="AG239" t="e">
        <f t="shared" si="16"/>
        <v>#REF!</v>
      </c>
      <c r="AH239" s="229" t="e">
        <f t="shared" si="17"/>
        <v>#REF!</v>
      </c>
      <c r="AI239" s="229" t="e">
        <f t="shared" si="18"/>
        <v>#REF!</v>
      </c>
      <c r="AJ239" s="229" t="e">
        <f t="shared" si="19"/>
        <v>#REF!</v>
      </c>
    </row>
    <row r="240" spans="2:36" ht="15.75" thickBot="1" x14ac:dyDescent="0.3">
      <c r="B240" t="e">
        <f t="shared" si="15"/>
        <v>#REF!</v>
      </c>
      <c r="C240" s="169" t="e">
        <f>'Exp Database'!C240</f>
        <v>#REF!</v>
      </c>
      <c r="D240" s="169">
        <f>'Exp Database'!D240</f>
        <v>2016</v>
      </c>
      <c r="E240" s="169" t="e">
        <f>'Exp Database'!E240</f>
        <v>#REF!</v>
      </c>
      <c r="F240" s="169" t="e">
        <f>'Exp Database'!F240</f>
        <v>#REF!</v>
      </c>
      <c r="G240" s="169" t="e">
        <f>IF('Exp Database'!G240="Units ( x 1)",1,IF('Exp Database'!G240="Thousands (x 1,000)",1000,IF('Exp Database'!G240="Millions (x 1,000,000)",1000000,)))</f>
        <v>#REF!</v>
      </c>
      <c r="H240" s="170" t="e">
        <f>IF('Exp Database'!H240&gt;0,'Exp Database'!H240,'Exp Database'!J240)</f>
        <v>#REF!</v>
      </c>
      <c r="I240" s="170" t="e">
        <f>'Exp Database'!H240</f>
        <v>#REF!</v>
      </c>
      <c r="J240" s="169" t="e">
        <f>'Exp Database'!I240</f>
        <v>#REF!</v>
      </c>
      <c r="K240" s="170">
        <f>'Exp Database'!J240</f>
        <v>0</v>
      </c>
      <c r="L240" s="267">
        <f>'Exp Database'!K240</f>
        <v>0</v>
      </c>
      <c r="M240" s="229">
        <f>'Exp Database'!L240</f>
        <v>0</v>
      </c>
      <c r="N240" s="229">
        <f>IF(OR('Exp Database'!M240=Lists!$G$2,'Exp Database'!M240=Lists!$G$3,'Exp Database'!M240=0),0,IF($F240=Lists!$G$2,('Exp Database'!M240/'Exp with units conversion'!$H240)*'Exp with units conversion'!$G240,'Exp Database'!M240*'Exp with units conversion'!$G240))</f>
        <v>0</v>
      </c>
      <c r="O240" s="229">
        <f>IF(OR('Exp Database'!N240=Lists!$G$2,'Exp Database'!N240=Lists!$G$3,'Exp Database'!N240=0),0,IF($F240=Lists!$G$2,('Exp Database'!N240/'Exp with units conversion'!$H240)*'Exp with units conversion'!$G240,'Exp Database'!N240*'Exp with units conversion'!$G240))</f>
        <v>0</v>
      </c>
      <c r="P240" s="229">
        <f>IF(OR('Exp Database'!O240=Lists!$G$2,'Exp Database'!O240=Lists!$G$3,'Exp Database'!O240=0),0,IF($F240=Lists!$G$2,('Exp Database'!O240/'Exp with units conversion'!$H240)*'Exp with units conversion'!$G240,'Exp Database'!O240*'Exp with units conversion'!$G240))</f>
        <v>0</v>
      </c>
      <c r="Q240" s="229">
        <f>IF(OR('Exp Database'!P240=Lists!$G$2,'Exp Database'!P240=Lists!$G$3,'Exp Database'!P240=0),0,IF($F240=Lists!$G$2,('Exp Database'!P240/'Exp with units conversion'!$H240)*'Exp with units conversion'!$G240,'Exp Database'!P240*'Exp with units conversion'!$G240))</f>
        <v>0</v>
      </c>
      <c r="R240" s="229">
        <f>IF(OR('Exp Database'!Q240=Lists!$G$2,'Exp Database'!Q240=Lists!$G$3,'Exp Database'!Q240=0),0,IF($F240=Lists!$G$2,('Exp Database'!Q240/'Exp with units conversion'!$H240)*'Exp with units conversion'!$G240,'Exp Database'!Q240*'Exp with units conversion'!$G240))</f>
        <v>0</v>
      </c>
      <c r="S240" s="229">
        <f>IF(OR('Exp Database'!R240=Lists!$G$2,'Exp Database'!R240=Lists!$G$3,'Exp Database'!R240=0),0,IF($F240=Lists!$G$2,('Exp Database'!R240/'Exp with units conversion'!$H240)*'Exp with units conversion'!$G240,'Exp Database'!R240*'Exp with units conversion'!$G240))</f>
        <v>0</v>
      </c>
      <c r="T240" s="229">
        <f>IF(OR('Exp Database'!S240=Lists!$G$2,'Exp Database'!S240=Lists!$G$3,'Exp Database'!S240=0),0,IF($F240=Lists!$G$2,('Exp Database'!S240/'Exp with units conversion'!$H240)*'Exp with units conversion'!$G240,'Exp Database'!S240*'Exp with units conversion'!$G240))</f>
        <v>0</v>
      </c>
      <c r="U240" s="229">
        <f>IF(OR('Exp Database'!T240=Lists!$G$2,'Exp Database'!T240=Lists!$G$3,'Exp Database'!T240=0),0,IF($F240=Lists!$G$2,('Exp Database'!T240/'Exp with units conversion'!$H240)*'Exp with units conversion'!$G240,'Exp Database'!T240*'Exp with units conversion'!$G240))</f>
        <v>0</v>
      </c>
      <c r="V240" s="229">
        <f>IF(OR('Exp Database'!U240=Lists!$G$2,'Exp Database'!U240=Lists!$G$3,'Exp Database'!U240=0),0,IF($F240=Lists!$G$2,('Exp Database'!U240/'Exp with units conversion'!$H240)*'Exp with units conversion'!$G240,'Exp Database'!U240*'Exp with units conversion'!$G240))</f>
        <v>0</v>
      </c>
      <c r="W240" s="229">
        <f>IF(OR('Exp Database'!V240=Lists!$G$2,'Exp Database'!V240=Lists!$G$3,'Exp Database'!V240=0),0,IF($F240=Lists!$G$2,('Exp Database'!V240/'Exp with units conversion'!$H240)*'Exp with units conversion'!$G240,'Exp Database'!V240*'Exp with units conversion'!$G240))</f>
        <v>0</v>
      </c>
      <c r="X240" s="229">
        <f>IF(OR('Exp Database'!W240=Lists!$G$2,'Exp Database'!W240=Lists!$G$3,'Exp Database'!W240=0),0,IF($F240=Lists!$G$2,('Exp Database'!W240/'Exp with units conversion'!$H240)*'Exp with units conversion'!$G240,'Exp Database'!W240*'Exp with units conversion'!$G240))</f>
        <v>0</v>
      </c>
      <c r="Y240" s="229">
        <f>IF(OR('Exp Database'!X240=Lists!$G$2,'Exp Database'!X240=Lists!$G$3,'Exp Database'!X240=0),0,IF($F240=Lists!$G$2,('Exp Database'!X240/'Exp with units conversion'!$H240)*'Exp with units conversion'!$G240,'Exp Database'!X240*'Exp with units conversion'!$G240))</f>
        <v>0</v>
      </c>
      <c r="Z240" s="229">
        <f>IF(OR('Exp Database'!Y240=Lists!$G$2,'Exp Database'!Y240=Lists!$G$3,'Exp Database'!Y240=0),0,IF($F240=Lists!$G$2,('Exp Database'!Y240/'Exp with units conversion'!$H240)*'Exp with units conversion'!$G240,'Exp Database'!Y240*'Exp with units conversion'!$G240))</f>
        <v>0</v>
      </c>
      <c r="AA240" s="229">
        <f>IF(OR('Exp Database'!Z240=Lists!$G$2,'Exp Database'!Z240=Lists!$G$3,'Exp Database'!Z240=0),0,IF($F240=Lists!$G$2,('Exp Database'!Z240/'Exp with units conversion'!$H240)*'Exp with units conversion'!$G240,'Exp Database'!Z240*'Exp with units conversion'!$G240))</f>
        <v>0</v>
      </c>
      <c r="AB240" s="229">
        <f>IF(OR('Exp Database'!AA240=Lists!$G$2,'Exp Database'!AA240=Lists!$G$3,'Exp Database'!AA240=0),0,IF($F240=Lists!$G$2,('Exp Database'!AA240/'Exp with units conversion'!$H240)*'Exp with units conversion'!$G240,'Exp Database'!AA240*'Exp with units conversion'!$G240))</f>
        <v>0</v>
      </c>
      <c r="AC240" s="229">
        <f>IF(OR('Exp Database'!AB240=Lists!$G$2,'Exp Database'!AB240=Lists!$G$3,'Exp Database'!AB240=0),0,IF($F240=Lists!$G$2,('Exp Database'!AB240/'Exp with units conversion'!$H240)*'Exp with units conversion'!$G240,'Exp Database'!AB240*'Exp with units conversion'!$G240))</f>
        <v>0</v>
      </c>
      <c r="AD240" s="229">
        <f>IF(OR('Exp Database'!AC240=Lists!$G$2,'Exp Database'!AC240=Lists!$G$3,'Exp Database'!AC240=0),0,IF($F240=Lists!$G$2,('Exp Database'!AC240/'Exp with units conversion'!$H240)*'Exp with units conversion'!$G240,'Exp Database'!AC240*'Exp with units conversion'!$G240))</f>
        <v>0</v>
      </c>
      <c r="AE240" s="229">
        <f>IF(OR('Exp Database'!AD240=Lists!$G$2,'Exp Database'!AD240=Lists!$G$3,'Exp Database'!AD240=0),0,IF($F240=Lists!$G$2,('Exp Database'!AD240/'Exp with units conversion'!$H240)*'Exp with units conversion'!$G240,'Exp Database'!AD240*'Exp with units conversion'!$G240))</f>
        <v>0</v>
      </c>
      <c r="AG240">
        <f t="shared" si="16"/>
        <v>1</v>
      </c>
      <c r="AH240" s="229">
        <f t="shared" si="17"/>
        <v>1</v>
      </c>
      <c r="AI240" s="229">
        <f t="shared" si="18"/>
        <v>1</v>
      </c>
      <c r="AJ240" s="229">
        <f t="shared" si="19"/>
        <v>1</v>
      </c>
    </row>
    <row r="241" spans="2:36" ht="15.75" thickBot="1" x14ac:dyDescent="0.3">
      <c r="B241" t="e">
        <f t="shared" si="15"/>
        <v>#REF!</v>
      </c>
      <c r="C241" s="169" t="e">
        <f>'Exp Database'!C241</f>
        <v>#REF!</v>
      </c>
      <c r="D241" s="169">
        <f>'Exp Database'!D241</f>
        <v>2016</v>
      </c>
      <c r="E241" s="169" t="e">
        <f>'Exp Database'!E241</f>
        <v>#REF!</v>
      </c>
      <c r="F241" s="169" t="e">
        <f>'Exp Database'!F241</f>
        <v>#REF!</v>
      </c>
      <c r="G241" s="169" t="e">
        <f>IF('Exp Database'!G241="Units ( x 1)",1,IF('Exp Database'!G241="Thousands (x 1,000)",1000,IF('Exp Database'!G241="Millions (x 1,000,000)",1000000,)))</f>
        <v>#REF!</v>
      </c>
      <c r="H241" s="170" t="e">
        <f>IF('Exp Database'!H241&gt;0,'Exp Database'!H241,'Exp Database'!J241)</f>
        <v>#REF!</v>
      </c>
      <c r="I241" s="170" t="e">
        <f>'Exp Database'!H241</f>
        <v>#REF!</v>
      </c>
      <c r="J241" s="169" t="e">
        <f>'Exp Database'!I241</f>
        <v>#REF!</v>
      </c>
      <c r="K241" s="170">
        <f>'Exp Database'!J241</f>
        <v>0</v>
      </c>
      <c r="L241" s="267" t="str">
        <f>'Exp Database'!K241</f>
        <v>Total</v>
      </c>
      <c r="M241" s="229">
        <f>'Exp Database'!L241</f>
        <v>0</v>
      </c>
      <c r="N241" s="229">
        <f>IF(OR('Exp Database'!M241=Lists!$G$2,'Exp Database'!M241=Lists!$G$3,'Exp Database'!M241=0),0,IF($F241=Lists!$G$2,('Exp Database'!M241/'Exp with units conversion'!$H241)*'Exp with units conversion'!$G241,'Exp Database'!M241*'Exp with units conversion'!$G241))</f>
        <v>0</v>
      </c>
      <c r="O241" s="229">
        <f>IF(OR('Exp Database'!N241=Lists!$G$2,'Exp Database'!N241=Lists!$G$3,'Exp Database'!N241=0),0,IF($F241=Lists!$G$2,('Exp Database'!N241/'Exp with units conversion'!$H241)*'Exp with units conversion'!$G241,'Exp Database'!N241*'Exp with units conversion'!$G241))</f>
        <v>0</v>
      </c>
      <c r="P241" s="229">
        <f>IF(OR('Exp Database'!O241=Lists!$G$2,'Exp Database'!O241=Lists!$G$3,'Exp Database'!O241=0),0,IF($F241=Lists!$G$2,('Exp Database'!O241/'Exp with units conversion'!$H241)*'Exp with units conversion'!$G241,'Exp Database'!O241*'Exp with units conversion'!$G241))</f>
        <v>0</v>
      </c>
      <c r="Q241" s="229">
        <f>IF(OR('Exp Database'!P241=Lists!$G$2,'Exp Database'!P241=Lists!$G$3,'Exp Database'!P241=0),0,IF($F241=Lists!$G$2,('Exp Database'!P241/'Exp with units conversion'!$H241)*'Exp with units conversion'!$G241,'Exp Database'!P241*'Exp with units conversion'!$G241))</f>
        <v>0</v>
      </c>
      <c r="R241" s="229">
        <f>IF(OR('Exp Database'!Q241=Lists!$G$2,'Exp Database'!Q241=Lists!$G$3,'Exp Database'!Q241=0),0,IF($F241=Lists!$G$2,('Exp Database'!Q241/'Exp with units conversion'!$H241)*'Exp with units conversion'!$G241,'Exp Database'!Q241*'Exp with units conversion'!$G241))</f>
        <v>0</v>
      </c>
      <c r="S241" s="229">
        <f>IF(OR('Exp Database'!R241=Lists!$G$2,'Exp Database'!R241=Lists!$G$3,'Exp Database'!R241=0),0,IF($F241=Lists!$G$2,('Exp Database'!R241/'Exp with units conversion'!$H241)*'Exp with units conversion'!$G241,'Exp Database'!R241*'Exp with units conversion'!$G241))</f>
        <v>0</v>
      </c>
      <c r="T241" s="229">
        <f>IF(OR('Exp Database'!S241=Lists!$G$2,'Exp Database'!S241=Lists!$G$3,'Exp Database'!S241=0),0,IF($F241=Lists!$G$2,('Exp Database'!S241/'Exp with units conversion'!$H241)*'Exp with units conversion'!$G241,'Exp Database'!S241*'Exp with units conversion'!$G241))</f>
        <v>0</v>
      </c>
      <c r="U241" s="229">
        <f>IF(OR('Exp Database'!T241=Lists!$G$2,'Exp Database'!T241=Lists!$G$3,'Exp Database'!T241=0),0,IF($F241=Lists!$G$2,('Exp Database'!T241/'Exp with units conversion'!$H241)*'Exp with units conversion'!$G241,'Exp Database'!T241*'Exp with units conversion'!$G241))</f>
        <v>0</v>
      </c>
      <c r="V241" s="229">
        <f>IF(OR('Exp Database'!U241=Lists!$G$2,'Exp Database'!U241=Lists!$G$3,'Exp Database'!U241=0),0,IF($F241=Lists!$G$2,('Exp Database'!U241/'Exp with units conversion'!$H241)*'Exp with units conversion'!$G241,'Exp Database'!U241*'Exp with units conversion'!$G241))</f>
        <v>0</v>
      </c>
      <c r="W241" s="229">
        <f>IF(OR('Exp Database'!V241=Lists!$G$2,'Exp Database'!V241=Lists!$G$3,'Exp Database'!V241=0),0,IF($F241=Lists!$G$2,('Exp Database'!V241/'Exp with units conversion'!$H241)*'Exp with units conversion'!$G241,'Exp Database'!V241*'Exp with units conversion'!$G241))</f>
        <v>0</v>
      </c>
      <c r="X241" s="229">
        <f>IF(OR('Exp Database'!W241=Lists!$G$2,'Exp Database'!W241=Lists!$G$3,'Exp Database'!W241=0),0,IF($F241=Lists!$G$2,('Exp Database'!W241/'Exp with units conversion'!$H241)*'Exp with units conversion'!$G241,'Exp Database'!W241*'Exp with units conversion'!$G241))</f>
        <v>0</v>
      </c>
      <c r="Y241" s="229">
        <f>IF(OR('Exp Database'!X241=Lists!$G$2,'Exp Database'!X241=Lists!$G$3,'Exp Database'!X241=0),0,IF($F241=Lists!$G$2,('Exp Database'!X241/'Exp with units conversion'!$H241)*'Exp with units conversion'!$G241,'Exp Database'!X241*'Exp with units conversion'!$G241))</f>
        <v>0</v>
      </c>
      <c r="Z241" s="229">
        <f>IF(OR('Exp Database'!Y241=Lists!$G$2,'Exp Database'!Y241=Lists!$G$3,'Exp Database'!Y241=0),0,IF($F241=Lists!$G$2,('Exp Database'!Y241/'Exp with units conversion'!$H241)*'Exp with units conversion'!$G241,'Exp Database'!Y241*'Exp with units conversion'!$G241))</f>
        <v>0</v>
      </c>
      <c r="AA241" s="229">
        <f>IF(OR('Exp Database'!Z241=Lists!$G$2,'Exp Database'!Z241=Lists!$G$3,'Exp Database'!Z241=0),0,IF($F241=Lists!$G$2,('Exp Database'!Z241/'Exp with units conversion'!$H241)*'Exp with units conversion'!$G241,'Exp Database'!Z241*'Exp with units conversion'!$G241))</f>
        <v>0</v>
      </c>
      <c r="AB241" s="229">
        <f>IF(OR('Exp Database'!AA241=Lists!$G$2,'Exp Database'!AA241=Lists!$G$3,'Exp Database'!AA241=0),0,IF($F241=Lists!$G$2,('Exp Database'!AA241/'Exp with units conversion'!$H241)*'Exp with units conversion'!$G241,'Exp Database'!AA241*'Exp with units conversion'!$G241))</f>
        <v>0</v>
      </c>
      <c r="AC241" s="229">
        <f>IF(OR('Exp Database'!AB241=Lists!$G$2,'Exp Database'!AB241=Lists!$G$3,'Exp Database'!AB241=0),0,IF($F241=Lists!$G$2,('Exp Database'!AB241/'Exp with units conversion'!$H241)*'Exp with units conversion'!$G241,'Exp Database'!AB241*'Exp with units conversion'!$G241))</f>
        <v>0</v>
      </c>
      <c r="AD241" s="229">
        <f>IF(OR('Exp Database'!AC241=Lists!$G$2,'Exp Database'!AC241=Lists!$G$3,'Exp Database'!AC241=0),0,IF($F241=Lists!$G$2,('Exp Database'!AC241/'Exp with units conversion'!$H241)*'Exp with units conversion'!$G241,'Exp Database'!AC241*'Exp with units conversion'!$G241))</f>
        <v>0</v>
      </c>
      <c r="AE241" s="229" t="e">
        <f>IF(OR('Exp Database'!AD241=Lists!$G$2,'Exp Database'!AD241=Lists!$G$3,'Exp Database'!AD241=0),0,IF($F241=Lists!$G$2,('Exp Database'!AD241/'Exp with units conversion'!$H241)*'Exp with units conversion'!$G241,'Exp Database'!AD241*'Exp with units conversion'!$G241))</f>
        <v>#REF!</v>
      </c>
      <c r="AG241" t="e">
        <f t="shared" si="16"/>
        <v>#REF!</v>
      </c>
      <c r="AH241" s="229">
        <f t="shared" si="17"/>
        <v>1</v>
      </c>
      <c r="AI241" s="229">
        <f t="shared" si="18"/>
        <v>1</v>
      </c>
      <c r="AJ241" s="229">
        <f t="shared" si="19"/>
        <v>1</v>
      </c>
    </row>
    <row r="242" spans="2:36" ht="15.75" thickBot="1" x14ac:dyDescent="0.3">
      <c r="B242" t="e">
        <f t="shared" si="15"/>
        <v>#REF!</v>
      </c>
      <c r="C242" s="169" t="e">
        <f>'Exp Database'!C242</f>
        <v>#REF!</v>
      </c>
      <c r="D242" s="169">
        <f>'Exp Database'!D242</f>
        <v>2016</v>
      </c>
      <c r="E242" s="169" t="e">
        <f>'Exp Database'!E242</f>
        <v>#REF!</v>
      </c>
      <c r="F242" s="169" t="e">
        <f>'Exp Database'!F242</f>
        <v>#REF!</v>
      </c>
      <c r="G242" s="169" t="e">
        <f>IF('Exp Database'!G242="Units ( x 1)",1,IF('Exp Database'!G242="Thousands (x 1,000)",1000,IF('Exp Database'!G242="Millions (x 1,000,000)",1000000,)))</f>
        <v>#REF!</v>
      </c>
      <c r="H242" s="170" t="e">
        <f>IF('Exp Database'!H242&gt;0,'Exp Database'!H242,'Exp Database'!J242)</f>
        <v>#REF!</v>
      </c>
      <c r="I242" s="170" t="e">
        <f>'Exp Database'!H242</f>
        <v>#REF!</v>
      </c>
      <c r="J242" s="169" t="e">
        <f>'Exp Database'!I242</f>
        <v>#REF!</v>
      </c>
      <c r="K242" s="170">
        <f>'Exp Database'!J242</f>
        <v>0</v>
      </c>
      <c r="L242" s="267">
        <f>'Exp Database'!K242</f>
        <v>0</v>
      </c>
      <c r="M242" s="229">
        <f>'Exp Database'!L242</f>
        <v>0</v>
      </c>
      <c r="N242" s="229">
        <f>IF(OR('Exp Database'!M242=Lists!$G$2,'Exp Database'!M242=Lists!$G$3,'Exp Database'!M242=0),0,IF($F242=Lists!$G$2,('Exp Database'!M242/'Exp with units conversion'!$H242)*'Exp with units conversion'!$G242,'Exp Database'!M242*'Exp with units conversion'!$G242))</f>
        <v>0</v>
      </c>
      <c r="O242" s="229">
        <f>IF(OR('Exp Database'!N242=Lists!$G$2,'Exp Database'!N242=Lists!$G$3,'Exp Database'!N242=0),0,IF($F242=Lists!$G$2,('Exp Database'!N242/'Exp with units conversion'!$H242)*'Exp with units conversion'!$G242,'Exp Database'!N242*'Exp with units conversion'!$G242))</f>
        <v>0</v>
      </c>
      <c r="P242" s="229">
        <f>IF(OR('Exp Database'!O242=Lists!$G$2,'Exp Database'!O242=Lists!$G$3,'Exp Database'!O242=0),0,IF($F242=Lists!$G$2,('Exp Database'!O242/'Exp with units conversion'!$H242)*'Exp with units conversion'!$G242,'Exp Database'!O242*'Exp with units conversion'!$G242))</f>
        <v>0</v>
      </c>
      <c r="Q242" s="229">
        <f>IF(OR('Exp Database'!P242=Lists!$G$2,'Exp Database'!P242=Lists!$G$3,'Exp Database'!P242=0),0,IF($F242=Lists!$G$2,('Exp Database'!P242/'Exp with units conversion'!$H242)*'Exp with units conversion'!$G242,'Exp Database'!P242*'Exp with units conversion'!$G242))</f>
        <v>0</v>
      </c>
      <c r="R242" s="229">
        <f>IF(OR('Exp Database'!Q242=Lists!$G$2,'Exp Database'!Q242=Lists!$G$3,'Exp Database'!Q242=0),0,IF($F242=Lists!$G$2,('Exp Database'!Q242/'Exp with units conversion'!$H242)*'Exp with units conversion'!$G242,'Exp Database'!Q242*'Exp with units conversion'!$G242))</f>
        <v>0</v>
      </c>
      <c r="S242" s="229">
        <f>IF(OR('Exp Database'!R242=Lists!$G$2,'Exp Database'!R242=Lists!$G$3,'Exp Database'!R242=0),0,IF($F242=Lists!$G$2,('Exp Database'!R242/'Exp with units conversion'!$H242)*'Exp with units conversion'!$G242,'Exp Database'!R242*'Exp with units conversion'!$G242))</f>
        <v>0</v>
      </c>
      <c r="T242" s="229">
        <f>IF(OR('Exp Database'!S242=Lists!$G$2,'Exp Database'!S242=Lists!$G$3,'Exp Database'!S242=0),0,IF($F242=Lists!$G$2,('Exp Database'!S242/'Exp with units conversion'!$H242)*'Exp with units conversion'!$G242,'Exp Database'!S242*'Exp with units conversion'!$G242))</f>
        <v>0</v>
      </c>
      <c r="U242" s="229">
        <f>IF(OR('Exp Database'!T242=Lists!$G$2,'Exp Database'!T242=Lists!$G$3,'Exp Database'!T242=0),0,IF($F242=Lists!$G$2,('Exp Database'!T242/'Exp with units conversion'!$H242)*'Exp with units conversion'!$G242,'Exp Database'!T242*'Exp with units conversion'!$G242))</f>
        <v>0</v>
      </c>
      <c r="V242" s="229">
        <f>IF(OR('Exp Database'!U242=Lists!$G$2,'Exp Database'!U242=Lists!$G$3,'Exp Database'!U242=0),0,IF($F242=Lists!$G$2,('Exp Database'!U242/'Exp with units conversion'!$H242)*'Exp with units conversion'!$G242,'Exp Database'!U242*'Exp with units conversion'!$G242))</f>
        <v>0</v>
      </c>
      <c r="W242" s="229">
        <f>IF(OR('Exp Database'!V242=Lists!$G$2,'Exp Database'!V242=Lists!$G$3,'Exp Database'!V242=0),0,IF($F242=Lists!$G$2,('Exp Database'!V242/'Exp with units conversion'!$H242)*'Exp with units conversion'!$G242,'Exp Database'!V242*'Exp with units conversion'!$G242))</f>
        <v>0</v>
      </c>
      <c r="X242" s="229">
        <f>IF(OR('Exp Database'!W242=Lists!$G$2,'Exp Database'!W242=Lists!$G$3,'Exp Database'!W242=0),0,IF($F242=Lists!$G$2,('Exp Database'!W242/'Exp with units conversion'!$H242)*'Exp with units conversion'!$G242,'Exp Database'!W242*'Exp with units conversion'!$G242))</f>
        <v>0</v>
      </c>
      <c r="Y242" s="229">
        <f>IF(OR('Exp Database'!X242=Lists!$G$2,'Exp Database'!X242=Lists!$G$3,'Exp Database'!X242=0),0,IF($F242=Lists!$G$2,('Exp Database'!X242/'Exp with units conversion'!$H242)*'Exp with units conversion'!$G242,'Exp Database'!X242*'Exp with units conversion'!$G242))</f>
        <v>0</v>
      </c>
      <c r="Z242" s="229">
        <f>IF(OR('Exp Database'!Y242=Lists!$G$2,'Exp Database'!Y242=Lists!$G$3,'Exp Database'!Y242=0),0,IF($F242=Lists!$G$2,('Exp Database'!Y242/'Exp with units conversion'!$H242)*'Exp with units conversion'!$G242,'Exp Database'!Y242*'Exp with units conversion'!$G242))</f>
        <v>0</v>
      </c>
      <c r="AA242" s="229">
        <f>IF(OR('Exp Database'!Z242=Lists!$G$2,'Exp Database'!Z242=Lists!$G$3,'Exp Database'!Z242=0),0,IF($F242=Lists!$G$2,('Exp Database'!Z242/'Exp with units conversion'!$H242)*'Exp with units conversion'!$G242,'Exp Database'!Z242*'Exp with units conversion'!$G242))</f>
        <v>0</v>
      </c>
      <c r="AB242" s="229">
        <f>IF(OR('Exp Database'!AA242=Lists!$G$2,'Exp Database'!AA242=Lists!$G$3,'Exp Database'!AA242=0),0,IF($F242=Lists!$G$2,('Exp Database'!AA242/'Exp with units conversion'!$H242)*'Exp with units conversion'!$G242,'Exp Database'!AA242*'Exp with units conversion'!$G242))</f>
        <v>0</v>
      </c>
      <c r="AC242" s="229">
        <f>IF(OR('Exp Database'!AB242=Lists!$G$2,'Exp Database'!AB242=Lists!$G$3,'Exp Database'!AB242=0),0,IF($F242=Lists!$G$2,('Exp Database'!AB242/'Exp with units conversion'!$H242)*'Exp with units conversion'!$G242,'Exp Database'!AB242*'Exp with units conversion'!$G242))</f>
        <v>0</v>
      </c>
      <c r="AD242" s="229">
        <f>IF(OR('Exp Database'!AC242=Lists!$G$2,'Exp Database'!AC242=Lists!$G$3,'Exp Database'!AC242=0),0,IF($F242=Lists!$G$2,('Exp Database'!AC242/'Exp with units conversion'!$H242)*'Exp with units conversion'!$G242,'Exp Database'!AC242*'Exp with units conversion'!$G242))</f>
        <v>0</v>
      </c>
      <c r="AE242" s="229">
        <f>IF(OR('Exp Database'!AD242=Lists!$G$2,'Exp Database'!AD242=Lists!$G$3,'Exp Database'!AD242=0),0,IF($F242=Lists!$G$2,('Exp Database'!AD242/'Exp with units conversion'!$H242)*'Exp with units conversion'!$G242,'Exp Database'!AD242*'Exp with units conversion'!$G242))</f>
        <v>0</v>
      </c>
      <c r="AG242">
        <f t="shared" si="16"/>
        <v>1</v>
      </c>
      <c r="AH242" s="229">
        <f t="shared" si="17"/>
        <v>1</v>
      </c>
      <c r="AI242" s="229">
        <f t="shared" si="18"/>
        <v>1</v>
      </c>
      <c r="AJ242" s="229">
        <f t="shared" si="19"/>
        <v>1</v>
      </c>
    </row>
    <row r="243" spans="2:36" ht="135.75" thickBot="1" x14ac:dyDescent="0.3">
      <c r="B243" t="e">
        <f t="shared" si="15"/>
        <v>#REF!</v>
      </c>
      <c r="C243" s="169" t="e">
        <f>'Exp Database'!C243</f>
        <v>#REF!</v>
      </c>
      <c r="D243" s="169">
        <f>'Exp Database'!D243</f>
        <v>2016</v>
      </c>
      <c r="E243" s="169" t="e">
        <f>'Exp Database'!E243</f>
        <v>#REF!</v>
      </c>
      <c r="F243" s="169" t="e">
        <f>'Exp Database'!F243</f>
        <v>#REF!</v>
      </c>
      <c r="G243" s="169" t="e">
        <f>IF('Exp Database'!G243="Units ( x 1)",1,IF('Exp Database'!G243="Thousands (x 1,000)",1000,IF('Exp Database'!G243="Millions (x 1,000,000)",1000000,)))</f>
        <v>#REF!</v>
      </c>
      <c r="H243" s="170" t="e">
        <f>IF('Exp Database'!H243&gt;0,'Exp Database'!H243,'Exp Database'!J243)</f>
        <v>#REF!</v>
      </c>
      <c r="I243" s="170" t="e">
        <f>'Exp Database'!H243</f>
        <v>#REF!</v>
      </c>
      <c r="J243" s="169" t="e">
        <f>'Exp Database'!I243</f>
        <v>#REF!</v>
      </c>
      <c r="K243" s="170">
        <f>'Exp Database'!J243</f>
        <v>0</v>
      </c>
      <c r="L243" s="267" t="str">
        <f>'Exp Database'!K243</f>
        <v>Other essential programmes outside the suggested framework of core HIV and AIDS programmes (please list below and specify)</v>
      </c>
      <c r="M243" s="229">
        <f>'Exp Database'!L243</f>
        <v>0</v>
      </c>
      <c r="N243" s="229" t="e">
        <f>IF(OR('Exp Database'!M243=Lists!$G$2,'Exp Database'!M243=Lists!$G$3,'Exp Database'!M243=0),0,IF($F243=Lists!$G$2,('Exp Database'!M243/'Exp with units conversion'!$H243)*'Exp with units conversion'!$G243,'Exp Database'!M243*'Exp with units conversion'!$G243))</f>
        <v>#REF!</v>
      </c>
      <c r="O243" s="229" t="e">
        <f>IF(OR('Exp Database'!N243=Lists!$G$2,'Exp Database'!N243=Lists!$G$3,'Exp Database'!N243=0),0,IF($F243=Lists!$G$2,('Exp Database'!N243/'Exp with units conversion'!$H243)*'Exp with units conversion'!$G243,'Exp Database'!N243*'Exp with units conversion'!$G243))</f>
        <v>#REF!</v>
      </c>
      <c r="P243" s="229" t="e">
        <f>IF(OR('Exp Database'!O243=Lists!$G$2,'Exp Database'!O243=Lists!$G$3,'Exp Database'!O243=0),0,IF($F243=Lists!$G$2,('Exp Database'!O243/'Exp with units conversion'!$H243)*'Exp with units conversion'!$G243,'Exp Database'!O243*'Exp with units conversion'!$G243))</f>
        <v>#REF!</v>
      </c>
      <c r="Q243" s="229" t="e">
        <f>IF(OR('Exp Database'!P243=Lists!$G$2,'Exp Database'!P243=Lists!$G$3,'Exp Database'!P243=0),0,IF($F243=Lists!$G$2,('Exp Database'!P243/'Exp with units conversion'!$H243)*'Exp with units conversion'!$G243,'Exp Database'!P243*'Exp with units conversion'!$G243))</f>
        <v>#REF!</v>
      </c>
      <c r="R243" s="229" t="e">
        <f>IF(OR('Exp Database'!Q243=Lists!$G$2,'Exp Database'!Q243=Lists!$G$3,'Exp Database'!Q243=0),0,IF($F243=Lists!$G$2,('Exp Database'!Q243/'Exp with units conversion'!$H243)*'Exp with units conversion'!$G243,'Exp Database'!Q243*'Exp with units conversion'!$G243))</f>
        <v>#REF!</v>
      </c>
      <c r="S243" s="229" t="e">
        <f>IF(OR('Exp Database'!R243=Lists!$G$2,'Exp Database'!R243=Lists!$G$3,'Exp Database'!R243=0),0,IF($F243=Lists!$G$2,('Exp Database'!R243/'Exp with units conversion'!$H243)*'Exp with units conversion'!$G243,'Exp Database'!R243*'Exp with units conversion'!$G243))</f>
        <v>#REF!</v>
      </c>
      <c r="T243" s="229" t="e">
        <f>IF(OR('Exp Database'!S243=Lists!$G$2,'Exp Database'!S243=Lists!$G$3,'Exp Database'!S243=0),0,IF($F243=Lists!$G$2,('Exp Database'!S243/'Exp with units conversion'!$H243)*'Exp with units conversion'!$G243,'Exp Database'!S243*'Exp with units conversion'!$G243))</f>
        <v>#REF!</v>
      </c>
      <c r="U243" s="229" t="e">
        <f>IF(OR('Exp Database'!T243=Lists!$G$2,'Exp Database'!T243=Lists!$G$3,'Exp Database'!T243=0),0,IF($F243=Lists!$G$2,('Exp Database'!T243/'Exp with units conversion'!$H243)*'Exp with units conversion'!$G243,'Exp Database'!T243*'Exp with units conversion'!$G243))</f>
        <v>#REF!</v>
      </c>
      <c r="V243" s="229" t="e">
        <f>IF(OR('Exp Database'!U243=Lists!$G$2,'Exp Database'!U243=Lists!$G$3,'Exp Database'!U243=0),0,IF($F243=Lists!$G$2,('Exp Database'!U243/'Exp with units conversion'!$H243)*'Exp with units conversion'!$G243,'Exp Database'!U243*'Exp with units conversion'!$G243))</f>
        <v>#REF!</v>
      </c>
      <c r="W243" s="229" t="e">
        <f>IF(OR('Exp Database'!V243=Lists!$G$2,'Exp Database'!V243=Lists!$G$3,'Exp Database'!V243=0),0,IF($F243=Lists!$G$2,('Exp Database'!V243/'Exp with units conversion'!$H243)*'Exp with units conversion'!$G243,'Exp Database'!V243*'Exp with units conversion'!$G243))</f>
        <v>#REF!</v>
      </c>
      <c r="X243" s="229" t="e">
        <f>IF(OR('Exp Database'!W243=Lists!$G$2,'Exp Database'!W243=Lists!$G$3,'Exp Database'!W243=0),0,IF($F243=Lists!$G$2,('Exp Database'!W243/'Exp with units conversion'!$H243)*'Exp with units conversion'!$G243,'Exp Database'!W243*'Exp with units conversion'!$G243))</f>
        <v>#REF!</v>
      </c>
      <c r="Y243" s="229" t="e">
        <f>IF(OR('Exp Database'!X243=Lists!$G$2,'Exp Database'!X243=Lists!$G$3,'Exp Database'!X243=0),0,IF($F243=Lists!$G$2,('Exp Database'!X243/'Exp with units conversion'!$H243)*'Exp with units conversion'!$G243,'Exp Database'!X243*'Exp with units conversion'!$G243))</f>
        <v>#REF!</v>
      </c>
      <c r="Z243" s="229" t="e">
        <f>IF(OR('Exp Database'!Y243=Lists!$G$2,'Exp Database'!Y243=Lists!$G$3,'Exp Database'!Y243=0),0,IF($F243=Lists!$G$2,('Exp Database'!Y243/'Exp with units conversion'!$H243)*'Exp with units conversion'!$G243,'Exp Database'!Y243*'Exp with units conversion'!$G243))</f>
        <v>#REF!</v>
      </c>
      <c r="AA243" s="229" t="e">
        <f>IF(OR('Exp Database'!Z243=Lists!$G$2,'Exp Database'!Z243=Lists!$G$3,'Exp Database'!Z243=0),0,IF($F243=Lists!$G$2,('Exp Database'!Z243/'Exp with units conversion'!$H243)*'Exp with units conversion'!$G243,'Exp Database'!Z243*'Exp with units conversion'!$G243))</f>
        <v>#REF!</v>
      </c>
      <c r="AB243" s="229" t="e">
        <f>IF(OR('Exp Database'!AA243=Lists!$G$2,'Exp Database'!AA243=Lists!$G$3,'Exp Database'!AA243=0),0,IF($F243=Lists!$G$2,('Exp Database'!AA243/'Exp with units conversion'!$H243)*'Exp with units conversion'!$G243,'Exp Database'!AA243*'Exp with units conversion'!$G243))</f>
        <v>#REF!</v>
      </c>
      <c r="AC243" s="229" t="e">
        <f>IF(OR('Exp Database'!AB243=Lists!$G$2,'Exp Database'!AB243=Lists!$G$3,'Exp Database'!AB243=0),0,IF($F243=Lists!$G$2,('Exp Database'!AB243/'Exp with units conversion'!$H243)*'Exp with units conversion'!$G243,'Exp Database'!AB243*'Exp with units conversion'!$G243))</f>
        <v>#REF!</v>
      </c>
      <c r="AD243" s="229" t="e">
        <f>IF(OR('Exp Database'!AC243=Lists!$G$2,'Exp Database'!AC243=Lists!$G$3,'Exp Database'!AC243=0),0,IF($F243=Lists!$G$2,('Exp Database'!AC243/'Exp with units conversion'!$H243)*'Exp with units conversion'!$G243,'Exp Database'!AC243*'Exp with units conversion'!$G243))</f>
        <v>#REF!</v>
      </c>
      <c r="AE243" s="229" t="e">
        <f>IF(OR('Exp Database'!AD243=Lists!$G$2,'Exp Database'!AD243=Lists!$G$3,'Exp Database'!AD243=0),0,IF($F243=Lists!$G$2,('Exp Database'!AD243/'Exp with units conversion'!$H243)*'Exp with units conversion'!$G243,'Exp Database'!AD243*'Exp with units conversion'!$G243))</f>
        <v>#REF!</v>
      </c>
      <c r="AG243" t="e">
        <f t="shared" si="16"/>
        <v>#REF!</v>
      </c>
      <c r="AH243" s="229" t="e">
        <f t="shared" si="17"/>
        <v>#REF!</v>
      </c>
      <c r="AI243" s="229" t="e">
        <f t="shared" si="18"/>
        <v>#REF!</v>
      </c>
      <c r="AJ243" s="229" t="e">
        <f t="shared" si="19"/>
        <v>#REF!</v>
      </c>
    </row>
    <row r="244" spans="2:36" ht="15.75" thickBot="1" x14ac:dyDescent="0.3">
      <c r="B244" t="e">
        <f t="shared" si="15"/>
        <v>#REF!</v>
      </c>
      <c r="C244" s="169" t="e">
        <f>'Exp Database'!C244</f>
        <v>#REF!</v>
      </c>
      <c r="D244" s="169">
        <f>'Exp Database'!D244</f>
        <v>2016</v>
      </c>
      <c r="E244" s="169" t="e">
        <f>'Exp Database'!E244</f>
        <v>#REF!</v>
      </c>
      <c r="F244" s="169" t="e">
        <f>'Exp Database'!F244</f>
        <v>#REF!</v>
      </c>
      <c r="G244" s="169" t="e">
        <f>IF('Exp Database'!G244="Units ( x 1)",1,IF('Exp Database'!G244="Thousands (x 1,000)",1000,IF('Exp Database'!G244="Millions (x 1,000,000)",1000000,)))</f>
        <v>#REF!</v>
      </c>
      <c r="H244" s="170" t="e">
        <f>IF('Exp Database'!H244&gt;0,'Exp Database'!H244,'Exp Database'!J244)</f>
        <v>#REF!</v>
      </c>
      <c r="I244" s="170" t="e">
        <f>'Exp Database'!H244</f>
        <v>#REF!</v>
      </c>
      <c r="J244" s="169" t="e">
        <f>'Exp Database'!I244</f>
        <v>#REF!</v>
      </c>
      <c r="K244" s="170">
        <f>'Exp Database'!J244</f>
        <v>0</v>
      </c>
      <c r="L244" s="267">
        <f>'Exp Database'!K244</f>
        <v>0</v>
      </c>
      <c r="M244" s="229">
        <f>'Exp Database'!L244</f>
        <v>0</v>
      </c>
      <c r="N244" s="229">
        <f>IF(OR('Exp Database'!M244=Lists!$G$2,'Exp Database'!M244=Lists!$G$3,'Exp Database'!M244=0),0,IF($F244=Lists!$G$2,('Exp Database'!M244/'Exp with units conversion'!$H244)*'Exp with units conversion'!$G244,'Exp Database'!M244*'Exp with units conversion'!$G244))</f>
        <v>0</v>
      </c>
      <c r="O244" s="229">
        <f>IF(OR('Exp Database'!N244=Lists!$G$2,'Exp Database'!N244=Lists!$G$3,'Exp Database'!N244=0),0,IF($F244=Lists!$G$2,('Exp Database'!N244/'Exp with units conversion'!$H244)*'Exp with units conversion'!$G244,'Exp Database'!N244*'Exp with units conversion'!$G244))</f>
        <v>0</v>
      </c>
      <c r="P244" s="229">
        <f>IF(OR('Exp Database'!O244=Lists!$G$2,'Exp Database'!O244=Lists!$G$3,'Exp Database'!O244=0),0,IF($F244=Lists!$G$2,('Exp Database'!O244/'Exp with units conversion'!$H244)*'Exp with units conversion'!$G244,'Exp Database'!O244*'Exp with units conversion'!$G244))</f>
        <v>0</v>
      </c>
      <c r="Q244" s="229">
        <f>IF(OR('Exp Database'!P244=Lists!$G$2,'Exp Database'!P244=Lists!$G$3,'Exp Database'!P244=0),0,IF($F244=Lists!$G$2,('Exp Database'!P244/'Exp with units conversion'!$H244)*'Exp with units conversion'!$G244,'Exp Database'!P244*'Exp with units conversion'!$G244))</f>
        <v>0</v>
      </c>
      <c r="R244" s="229">
        <f>IF(OR('Exp Database'!Q244=Lists!$G$2,'Exp Database'!Q244=Lists!$G$3,'Exp Database'!Q244=0),0,IF($F244=Lists!$G$2,('Exp Database'!Q244/'Exp with units conversion'!$H244)*'Exp with units conversion'!$G244,'Exp Database'!Q244*'Exp with units conversion'!$G244))</f>
        <v>0</v>
      </c>
      <c r="S244" s="229">
        <f>IF(OR('Exp Database'!R244=Lists!$G$2,'Exp Database'!R244=Lists!$G$3,'Exp Database'!R244=0),0,IF($F244=Lists!$G$2,('Exp Database'!R244/'Exp with units conversion'!$H244)*'Exp with units conversion'!$G244,'Exp Database'!R244*'Exp with units conversion'!$G244))</f>
        <v>0</v>
      </c>
      <c r="T244" s="229">
        <f>IF(OR('Exp Database'!S244=Lists!$G$2,'Exp Database'!S244=Lists!$G$3,'Exp Database'!S244=0),0,IF($F244=Lists!$G$2,('Exp Database'!S244/'Exp with units conversion'!$H244)*'Exp with units conversion'!$G244,'Exp Database'!S244*'Exp with units conversion'!$G244))</f>
        <v>0</v>
      </c>
      <c r="U244" s="229">
        <f>IF(OR('Exp Database'!T244=Lists!$G$2,'Exp Database'!T244=Lists!$G$3,'Exp Database'!T244=0),0,IF($F244=Lists!$G$2,('Exp Database'!T244/'Exp with units conversion'!$H244)*'Exp with units conversion'!$G244,'Exp Database'!T244*'Exp with units conversion'!$G244))</f>
        <v>0</v>
      </c>
      <c r="V244" s="229">
        <f>IF(OR('Exp Database'!U244=Lists!$G$2,'Exp Database'!U244=Lists!$G$3,'Exp Database'!U244=0),0,IF($F244=Lists!$G$2,('Exp Database'!U244/'Exp with units conversion'!$H244)*'Exp with units conversion'!$G244,'Exp Database'!U244*'Exp with units conversion'!$G244))</f>
        <v>0</v>
      </c>
      <c r="W244" s="229">
        <f>IF(OR('Exp Database'!V244=Lists!$G$2,'Exp Database'!V244=Lists!$G$3,'Exp Database'!V244=0),0,IF($F244=Lists!$G$2,('Exp Database'!V244/'Exp with units conversion'!$H244)*'Exp with units conversion'!$G244,'Exp Database'!V244*'Exp with units conversion'!$G244))</f>
        <v>0</v>
      </c>
      <c r="X244" s="229">
        <f>IF(OR('Exp Database'!W244=Lists!$G$2,'Exp Database'!W244=Lists!$G$3,'Exp Database'!W244=0),0,IF($F244=Lists!$G$2,('Exp Database'!W244/'Exp with units conversion'!$H244)*'Exp with units conversion'!$G244,'Exp Database'!W244*'Exp with units conversion'!$G244))</f>
        <v>0</v>
      </c>
      <c r="Y244" s="229">
        <f>IF(OR('Exp Database'!X244=Lists!$G$2,'Exp Database'!X244=Lists!$G$3,'Exp Database'!X244=0),0,IF($F244=Lists!$G$2,('Exp Database'!X244/'Exp with units conversion'!$H244)*'Exp with units conversion'!$G244,'Exp Database'!X244*'Exp with units conversion'!$G244))</f>
        <v>0</v>
      </c>
      <c r="Z244" s="229">
        <f>IF(OR('Exp Database'!Y244=Lists!$G$2,'Exp Database'!Y244=Lists!$G$3,'Exp Database'!Y244=0),0,IF($F244=Lists!$G$2,('Exp Database'!Y244/'Exp with units conversion'!$H244)*'Exp with units conversion'!$G244,'Exp Database'!Y244*'Exp with units conversion'!$G244))</f>
        <v>0</v>
      </c>
      <c r="AA244" s="229">
        <f>IF(OR('Exp Database'!Z244=Lists!$G$2,'Exp Database'!Z244=Lists!$G$3,'Exp Database'!Z244=0),0,IF($F244=Lists!$G$2,('Exp Database'!Z244/'Exp with units conversion'!$H244)*'Exp with units conversion'!$G244,'Exp Database'!Z244*'Exp with units conversion'!$G244))</f>
        <v>0</v>
      </c>
      <c r="AB244" s="229">
        <f>IF(OR('Exp Database'!AA244=Lists!$G$2,'Exp Database'!AA244=Lists!$G$3,'Exp Database'!AA244=0),0,IF($F244=Lists!$G$2,('Exp Database'!AA244/'Exp with units conversion'!$H244)*'Exp with units conversion'!$G244,'Exp Database'!AA244*'Exp with units conversion'!$G244))</f>
        <v>0</v>
      </c>
      <c r="AC244" s="229">
        <f>IF(OR('Exp Database'!AB244=Lists!$G$2,'Exp Database'!AB244=Lists!$G$3,'Exp Database'!AB244=0),0,IF($F244=Lists!$G$2,('Exp Database'!AB244/'Exp with units conversion'!$H244)*'Exp with units conversion'!$G244,'Exp Database'!AB244*'Exp with units conversion'!$G244))</f>
        <v>0</v>
      </c>
      <c r="AD244" s="229">
        <f>IF(OR('Exp Database'!AC244=Lists!$G$2,'Exp Database'!AC244=Lists!$G$3,'Exp Database'!AC244=0),0,IF($F244=Lists!$G$2,('Exp Database'!AC244/'Exp with units conversion'!$H244)*'Exp with units conversion'!$G244,'Exp Database'!AC244*'Exp with units conversion'!$G244))</f>
        <v>0</v>
      </c>
      <c r="AE244" s="229">
        <f>IF(OR('Exp Database'!AD244=Lists!$G$2,'Exp Database'!AD244=Lists!$G$3,'Exp Database'!AD244=0),0,IF($F244=Lists!$G$2,('Exp Database'!AD244/'Exp with units conversion'!$H244)*'Exp with units conversion'!$G244,'Exp Database'!AD244*'Exp with units conversion'!$G244))</f>
        <v>0</v>
      </c>
      <c r="AG244">
        <f t="shared" si="16"/>
        <v>1</v>
      </c>
      <c r="AH244" s="229">
        <f t="shared" si="17"/>
        <v>1</v>
      </c>
      <c r="AI244" s="229">
        <f t="shared" si="18"/>
        <v>1</v>
      </c>
      <c r="AJ244" s="229">
        <f t="shared" si="19"/>
        <v>1</v>
      </c>
    </row>
    <row r="245" spans="2:36" ht="15.75" thickBot="1" x14ac:dyDescent="0.3">
      <c r="B245" t="e">
        <f t="shared" si="15"/>
        <v>#REF!</v>
      </c>
      <c r="C245" s="169" t="e">
        <f>'Exp Database'!C245</f>
        <v>#REF!</v>
      </c>
      <c r="D245" s="169">
        <f>'Exp Database'!D245</f>
        <v>2016</v>
      </c>
      <c r="E245" s="169" t="e">
        <f>'Exp Database'!E245</f>
        <v>#REF!</v>
      </c>
      <c r="F245" s="169" t="e">
        <f>'Exp Database'!F245</f>
        <v>#REF!</v>
      </c>
      <c r="G245" s="169" t="e">
        <f>IF('Exp Database'!G245="Units ( x 1)",1,IF('Exp Database'!G245="Thousands (x 1,000)",1000,IF('Exp Database'!G245="Millions (x 1,000,000)",1000000,)))</f>
        <v>#REF!</v>
      </c>
      <c r="H245" s="170" t="e">
        <f>IF('Exp Database'!H245&gt;0,'Exp Database'!H245,'Exp Database'!J245)</f>
        <v>#REF!</v>
      </c>
      <c r="I245" s="170" t="e">
        <f>'Exp Database'!H245</f>
        <v>#REF!</v>
      </c>
      <c r="J245" s="169" t="e">
        <f>'Exp Database'!I245</f>
        <v>#REF!</v>
      </c>
      <c r="K245" s="170">
        <f>'Exp Database'!J245</f>
        <v>0</v>
      </c>
      <c r="L245" s="267">
        <f>'Exp Database'!K245</f>
        <v>0</v>
      </c>
      <c r="M245" s="229">
        <f>'Exp Database'!L245</f>
        <v>0</v>
      </c>
      <c r="N245" s="229">
        <f>IF(OR('Exp Database'!M245=Lists!$G$2,'Exp Database'!M245=Lists!$G$3,'Exp Database'!M245=0),0,IF($F245=Lists!$G$2,('Exp Database'!M245/'Exp with units conversion'!$H245)*'Exp with units conversion'!$G245,'Exp Database'!M245*'Exp with units conversion'!$G245))</f>
        <v>0</v>
      </c>
      <c r="O245" s="229">
        <f>IF(OR('Exp Database'!N245=Lists!$G$2,'Exp Database'!N245=Lists!$G$3,'Exp Database'!N245=0),0,IF($F245=Lists!$G$2,('Exp Database'!N245/'Exp with units conversion'!$H245)*'Exp with units conversion'!$G245,'Exp Database'!N245*'Exp with units conversion'!$G245))</f>
        <v>0</v>
      </c>
      <c r="P245" s="229">
        <f>IF(OR('Exp Database'!O245=Lists!$G$2,'Exp Database'!O245=Lists!$G$3,'Exp Database'!O245=0),0,IF($F245=Lists!$G$2,('Exp Database'!O245/'Exp with units conversion'!$H245)*'Exp with units conversion'!$G245,'Exp Database'!O245*'Exp with units conversion'!$G245))</f>
        <v>0</v>
      </c>
      <c r="Q245" s="229">
        <f>IF(OR('Exp Database'!P245=Lists!$G$2,'Exp Database'!P245=Lists!$G$3,'Exp Database'!P245=0),0,IF($F245=Lists!$G$2,('Exp Database'!P245/'Exp with units conversion'!$H245)*'Exp with units conversion'!$G245,'Exp Database'!P245*'Exp with units conversion'!$G245))</f>
        <v>0</v>
      </c>
      <c r="R245" s="229">
        <f>IF(OR('Exp Database'!Q245=Lists!$G$2,'Exp Database'!Q245=Lists!$G$3,'Exp Database'!Q245=0),0,IF($F245=Lists!$G$2,('Exp Database'!Q245/'Exp with units conversion'!$H245)*'Exp with units conversion'!$G245,'Exp Database'!Q245*'Exp with units conversion'!$G245))</f>
        <v>0</v>
      </c>
      <c r="S245" s="229">
        <f>IF(OR('Exp Database'!R245=Lists!$G$2,'Exp Database'!R245=Lists!$G$3,'Exp Database'!R245=0),0,IF($F245=Lists!$G$2,('Exp Database'!R245/'Exp with units conversion'!$H245)*'Exp with units conversion'!$G245,'Exp Database'!R245*'Exp with units conversion'!$G245))</f>
        <v>0</v>
      </c>
      <c r="T245" s="229">
        <f>IF(OR('Exp Database'!S245=Lists!$G$2,'Exp Database'!S245=Lists!$G$3,'Exp Database'!S245=0),0,IF($F245=Lists!$G$2,('Exp Database'!S245/'Exp with units conversion'!$H245)*'Exp with units conversion'!$G245,'Exp Database'!S245*'Exp with units conversion'!$G245))</f>
        <v>0</v>
      </c>
      <c r="U245" s="229">
        <f>IF(OR('Exp Database'!T245=Lists!$G$2,'Exp Database'!T245=Lists!$G$3,'Exp Database'!T245=0),0,IF($F245=Lists!$G$2,('Exp Database'!T245/'Exp with units conversion'!$H245)*'Exp with units conversion'!$G245,'Exp Database'!T245*'Exp with units conversion'!$G245))</f>
        <v>0</v>
      </c>
      <c r="V245" s="229">
        <f>IF(OR('Exp Database'!U245=Lists!$G$2,'Exp Database'!U245=Lists!$G$3,'Exp Database'!U245=0),0,IF($F245=Lists!$G$2,('Exp Database'!U245/'Exp with units conversion'!$H245)*'Exp with units conversion'!$G245,'Exp Database'!U245*'Exp with units conversion'!$G245))</f>
        <v>0</v>
      </c>
      <c r="W245" s="229">
        <f>IF(OR('Exp Database'!V245=Lists!$G$2,'Exp Database'!V245=Lists!$G$3,'Exp Database'!V245=0),0,IF($F245=Lists!$G$2,('Exp Database'!V245/'Exp with units conversion'!$H245)*'Exp with units conversion'!$G245,'Exp Database'!V245*'Exp with units conversion'!$G245))</f>
        <v>0</v>
      </c>
      <c r="X245" s="229">
        <f>IF(OR('Exp Database'!W245=Lists!$G$2,'Exp Database'!W245=Lists!$G$3,'Exp Database'!W245=0),0,IF($F245=Lists!$G$2,('Exp Database'!W245/'Exp with units conversion'!$H245)*'Exp with units conversion'!$G245,'Exp Database'!W245*'Exp with units conversion'!$G245))</f>
        <v>0</v>
      </c>
      <c r="Y245" s="229">
        <f>IF(OR('Exp Database'!X245=Lists!$G$2,'Exp Database'!X245=Lists!$G$3,'Exp Database'!X245=0),0,IF($F245=Lists!$G$2,('Exp Database'!X245/'Exp with units conversion'!$H245)*'Exp with units conversion'!$G245,'Exp Database'!X245*'Exp with units conversion'!$G245))</f>
        <v>0</v>
      </c>
      <c r="Z245" s="229">
        <f>IF(OR('Exp Database'!Y245=Lists!$G$2,'Exp Database'!Y245=Lists!$G$3,'Exp Database'!Y245=0),0,IF($F245=Lists!$G$2,('Exp Database'!Y245/'Exp with units conversion'!$H245)*'Exp with units conversion'!$G245,'Exp Database'!Y245*'Exp with units conversion'!$G245))</f>
        <v>0</v>
      </c>
      <c r="AA245" s="229">
        <f>IF(OR('Exp Database'!Z245=Lists!$G$2,'Exp Database'!Z245=Lists!$G$3,'Exp Database'!Z245=0),0,IF($F245=Lists!$G$2,('Exp Database'!Z245/'Exp with units conversion'!$H245)*'Exp with units conversion'!$G245,'Exp Database'!Z245*'Exp with units conversion'!$G245))</f>
        <v>0</v>
      </c>
      <c r="AB245" s="229">
        <f>IF(OR('Exp Database'!AA245=Lists!$G$2,'Exp Database'!AA245=Lists!$G$3,'Exp Database'!AA245=0),0,IF($F245=Lists!$G$2,('Exp Database'!AA245/'Exp with units conversion'!$H245)*'Exp with units conversion'!$G245,'Exp Database'!AA245*'Exp with units conversion'!$G245))</f>
        <v>0</v>
      </c>
      <c r="AC245" s="229">
        <f>IF(OR('Exp Database'!AB245=Lists!$G$2,'Exp Database'!AB245=Lists!$G$3,'Exp Database'!AB245=0),0,IF($F245=Lists!$G$2,('Exp Database'!AB245/'Exp with units conversion'!$H245)*'Exp with units conversion'!$G245,'Exp Database'!AB245*'Exp with units conversion'!$G245))</f>
        <v>0</v>
      </c>
      <c r="AD245" s="229">
        <f>IF(OR('Exp Database'!AC245=Lists!$G$2,'Exp Database'!AC245=Lists!$G$3,'Exp Database'!AC245=0),0,IF($F245=Lists!$G$2,('Exp Database'!AC245/'Exp with units conversion'!$H245)*'Exp with units conversion'!$G245,'Exp Database'!AC245*'Exp with units conversion'!$G245))</f>
        <v>0</v>
      </c>
      <c r="AE245" s="229">
        <f>IF(OR('Exp Database'!AD245=Lists!$G$2,'Exp Database'!AD245=Lists!$G$3,'Exp Database'!AD245=0),0,IF($F245=Lists!$G$2,('Exp Database'!AD245/'Exp with units conversion'!$H245)*'Exp with units conversion'!$G245,'Exp Database'!AD245*'Exp with units conversion'!$G245))</f>
        <v>0</v>
      </c>
      <c r="AG245">
        <f t="shared" si="16"/>
        <v>1</v>
      </c>
      <c r="AH245" s="229">
        <f t="shared" si="17"/>
        <v>1</v>
      </c>
      <c r="AI245" s="229">
        <f t="shared" si="18"/>
        <v>1</v>
      </c>
      <c r="AJ245" s="229">
        <f t="shared" si="19"/>
        <v>1</v>
      </c>
    </row>
    <row r="246" spans="2:36" ht="15.75" thickBot="1" x14ac:dyDescent="0.3">
      <c r="B246" t="e">
        <f t="shared" si="15"/>
        <v>#REF!</v>
      </c>
      <c r="C246" s="169" t="e">
        <f>'Exp Database'!C246</f>
        <v>#REF!</v>
      </c>
      <c r="D246" s="169">
        <f>'Exp Database'!D246</f>
        <v>2016</v>
      </c>
      <c r="E246" s="169" t="e">
        <f>'Exp Database'!E246</f>
        <v>#REF!</v>
      </c>
      <c r="F246" s="169" t="e">
        <f>'Exp Database'!F246</f>
        <v>#REF!</v>
      </c>
      <c r="G246" s="169" t="e">
        <f>IF('Exp Database'!G246="Units ( x 1)",1,IF('Exp Database'!G246="Thousands (x 1,000)",1000,IF('Exp Database'!G246="Millions (x 1,000,000)",1000000,)))</f>
        <v>#REF!</v>
      </c>
      <c r="H246" s="170" t="e">
        <f>IF('Exp Database'!H246&gt;0,'Exp Database'!H246,'Exp Database'!J246)</f>
        <v>#REF!</v>
      </c>
      <c r="I246" s="170" t="e">
        <f>'Exp Database'!H246</f>
        <v>#REF!</v>
      </c>
      <c r="J246" s="169" t="e">
        <f>'Exp Database'!I246</f>
        <v>#REF!</v>
      </c>
      <c r="K246" s="170">
        <f>'Exp Database'!J246</f>
        <v>0</v>
      </c>
      <c r="L246" s="267">
        <f>'Exp Database'!K246</f>
        <v>0</v>
      </c>
      <c r="M246" s="229">
        <f>'Exp Database'!L246</f>
        <v>0</v>
      </c>
      <c r="N246" s="229">
        <f>IF(OR('Exp Database'!M246=Lists!$G$2,'Exp Database'!M246=Lists!$G$3,'Exp Database'!M246=0),0,IF($F246=Lists!$G$2,('Exp Database'!M246/'Exp with units conversion'!$H246)*'Exp with units conversion'!$G246,'Exp Database'!M246*'Exp with units conversion'!$G246))</f>
        <v>0</v>
      </c>
      <c r="O246" s="229">
        <f>IF(OR('Exp Database'!N246=Lists!$G$2,'Exp Database'!N246=Lists!$G$3,'Exp Database'!N246=0),0,IF($F246=Lists!$G$2,('Exp Database'!N246/'Exp with units conversion'!$H246)*'Exp with units conversion'!$G246,'Exp Database'!N246*'Exp with units conversion'!$G246))</f>
        <v>0</v>
      </c>
      <c r="P246" s="229">
        <f>IF(OR('Exp Database'!O246=Lists!$G$2,'Exp Database'!O246=Lists!$G$3,'Exp Database'!O246=0),0,IF($F246=Lists!$G$2,('Exp Database'!O246/'Exp with units conversion'!$H246)*'Exp with units conversion'!$G246,'Exp Database'!O246*'Exp with units conversion'!$G246))</f>
        <v>0</v>
      </c>
      <c r="Q246" s="229">
        <f>IF(OR('Exp Database'!P246=Lists!$G$2,'Exp Database'!P246=Lists!$G$3,'Exp Database'!P246=0),0,IF($F246=Lists!$G$2,('Exp Database'!P246/'Exp with units conversion'!$H246)*'Exp with units conversion'!$G246,'Exp Database'!P246*'Exp with units conversion'!$G246))</f>
        <v>0</v>
      </c>
      <c r="R246" s="229">
        <f>IF(OR('Exp Database'!Q246=Lists!$G$2,'Exp Database'!Q246=Lists!$G$3,'Exp Database'!Q246=0),0,IF($F246=Lists!$G$2,('Exp Database'!Q246/'Exp with units conversion'!$H246)*'Exp with units conversion'!$G246,'Exp Database'!Q246*'Exp with units conversion'!$G246))</f>
        <v>0</v>
      </c>
      <c r="S246" s="229">
        <f>IF(OR('Exp Database'!R246=Lists!$G$2,'Exp Database'!R246=Lists!$G$3,'Exp Database'!R246=0),0,IF($F246=Lists!$G$2,('Exp Database'!R246/'Exp with units conversion'!$H246)*'Exp with units conversion'!$G246,'Exp Database'!R246*'Exp with units conversion'!$G246))</f>
        <v>0</v>
      </c>
      <c r="T246" s="229">
        <f>IF(OR('Exp Database'!S246=Lists!$G$2,'Exp Database'!S246=Lists!$G$3,'Exp Database'!S246=0),0,IF($F246=Lists!$G$2,('Exp Database'!S246/'Exp with units conversion'!$H246)*'Exp with units conversion'!$G246,'Exp Database'!S246*'Exp with units conversion'!$G246))</f>
        <v>0</v>
      </c>
      <c r="U246" s="229">
        <f>IF(OR('Exp Database'!T246=Lists!$G$2,'Exp Database'!T246=Lists!$G$3,'Exp Database'!T246=0),0,IF($F246=Lists!$G$2,('Exp Database'!T246/'Exp with units conversion'!$H246)*'Exp with units conversion'!$G246,'Exp Database'!T246*'Exp with units conversion'!$G246))</f>
        <v>0</v>
      </c>
      <c r="V246" s="229">
        <f>IF(OR('Exp Database'!U246=Lists!$G$2,'Exp Database'!U246=Lists!$G$3,'Exp Database'!U246=0),0,IF($F246=Lists!$G$2,('Exp Database'!U246/'Exp with units conversion'!$H246)*'Exp with units conversion'!$G246,'Exp Database'!U246*'Exp with units conversion'!$G246))</f>
        <v>0</v>
      </c>
      <c r="W246" s="229">
        <f>IF(OR('Exp Database'!V246=Lists!$G$2,'Exp Database'!V246=Lists!$G$3,'Exp Database'!V246=0),0,IF($F246=Lists!$G$2,('Exp Database'!V246/'Exp with units conversion'!$H246)*'Exp with units conversion'!$G246,'Exp Database'!V246*'Exp with units conversion'!$G246))</f>
        <v>0</v>
      </c>
      <c r="X246" s="229">
        <f>IF(OR('Exp Database'!W246=Lists!$G$2,'Exp Database'!W246=Lists!$G$3,'Exp Database'!W246=0),0,IF($F246=Lists!$G$2,('Exp Database'!W246/'Exp with units conversion'!$H246)*'Exp with units conversion'!$G246,'Exp Database'!W246*'Exp with units conversion'!$G246))</f>
        <v>0</v>
      </c>
      <c r="Y246" s="229">
        <f>IF(OR('Exp Database'!X246=Lists!$G$2,'Exp Database'!X246=Lists!$G$3,'Exp Database'!X246=0),0,IF($F246=Lists!$G$2,('Exp Database'!X246/'Exp with units conversion'!$H246)*'Exp with units conversion'!$G246,'Exp Database'!X246*'Exp with units conversion'!$G246))</f>
        <v>0</v>
      </c>
      <c r="Z246" s="229">
        <f>IF(OR('Exp Database'!Y246=Lists!$G$2,'Exp Database'!Y246=Lists!$G$3,'Exp Database'!Y246=0),0,IF($F246=Lists!$G$2,('Exp Database'!Y246/'Exp with units conversion'!$H246)*'Exp with units conversion'!$G246,'Exp Database'!Y246*'Exp with units conversion'!$G246))</f>
        <v>0</v>
      </c>
      <c r="AA246" s="229">
        <f>IF(OR('Exp Database'!Z246=Lists!$G$2,'Exp Database'!Z246=Lists!$G$3,'Exp Database'!Z246=0),0,IF($F246=Lists!$G$2,('Exp Database'!Z246/'Exp with units conversion'!$H246)*'Exp with units conversion'!$G246,'Exp Database'!Z246*'Exp with units conversion'!$G246))</f>
        <v>0</v>
      </c>
      <c r="AB246" s="229">
        <f>IF(OR('Exp Database'!AA246=Lists!$G$2,'Exp Database'!AA246=Lists!$G$3,'Exp Database'!AA246=0),0,IF($F246=Lists!$G$2,('Exp Database'!AA246/'Exp with units conversion'!$H246)*'Exp with units conversion'!$G246,'Exp Database'!AA246*'Exp with units conversion'!$G246))</f>
        <v>0</v>
      </c>
      <c r="AC246" s="229">
        <f>IF(OR('Exp Database'!AB246=Lists!$G$2,'Exp Database'!AB246=Lists!$G$3,'Exp Database'!AB246=0),0,IF($F246=Lists!$G$2,('Exp Database'!AB246/'Exp with units conversion'!$H246)*'Exp with units conversion'!$G246,'Exp Database'!AB246*'Exp with units conversion'!$G246))</f>
        <v>0</v>
      </c>
      <c r="AD246" s="229">
        <f>IF(OR('Exp Database'!AC246=Lists!$G$2,'Exp Database'!AC246=Lists!$G$3,'Exp Database'!AC246=0),0,IF($F246=Lists!$G$2,('Exp Database'!AC246/'Exp with units conversion'!$H246)*'Exp with units conversion'!$G246,'Exp Database'!AC246*'Exp with units conversion'!$G246))</f>
        <v>0</v>
      </c>
      <c r="AE246" s="229">
        <f>IF(OR('Exp Database'!AD246=Lists!$G$2,'Exp Database'!AD246=Lists!$G$3,'Exp Database'!AD246=0),0,IF($F246=Lists!$G$2,('Exp Database'!AD246/'Exp with units conversion'!$H246)*'Exp with units conversion'!$G246,'Exp Database'!AD246*'Exp with units conversion'!$G246))</f>
        <v>0</v>
      </c>
      <c r="AG246">
        <f t="shared" si="16"/>
        <v>1</v>
      </c>
      <c r="AH246" s="229">
        <f t="shared" si="17"/>
        <v>1</v>
      </c>
      <c r="AI246" s="229">
        <f t="shared" si="18"/>
        <v>1</v>
      </c>
      <c r="AJ246" s="229">
        <f t="shared" si="19"/>
        <v>1</v>
      </c>
    </row>
    <row r="247" spans="2:36" ht="15.75" thickBot="1" x14ac:dyDescent="0.3">
      <c r="B247" t="e">
        <f t="shared" si="15"/>
        <v>#REF!</v>
      </c>
      <c r="C247" s="169" t="e">
        <f>'Exp Database'!C247</f>
        <v>#REF!</v>
      </c>
      <c r="D247" s="169">
        <f>'Exp Database'!D247</f>
        <v>2016</v>
      </c>
      <c r="E247" s="169" t="e">
        <f>'Exp Database'!E247</f>
        <v>#REF!</v>
      </c>
      <c r="F247" s="169" t="e">
        <f>'Exp Database'!F247</f>
        <v>#REF!</v>
      </c>
      <c r="G247" s="169" t="e">
        <f>IF('Exp Database'!G247="Units ( x 1)",1,IF('Exp Database'!G247="Thousands (x 1,000)",1000,IF('Exp Database'!G247="Millions (x 1,000,000)",1000000,)))</f>
        <v>#REF!</v>
      </c>
      <c r="H247" s="170" t="e">
        <f>IF('Exp Database'!H247&gt;0,'Exp Database'!H247,'Exp Database'!J247)</f>
        <v>#REF!</v>
      </c>
      <c r="I247" s="170" t="e">
        <f>'Exp Database'!H247</f>
        <v>#REF!</v>
      </c>
      <c r="J247" s="169" t="e">
        <f>'Exp Database'!I247</f>
        <v>#REF!</v>
      </c>
      <c r="K247" s="170">
        <f>'Exp Database'!J247</f>
        <v>0</v>
      </c>
      <c r="L247" s="267">
        <f>'Exp Database'!K247</f>
        <v>0</v>
      </c>
      <c r="M247" s="229">
        <f>'Exp Database'!L247</f>
        <v>0</v>
      </c>
      <c r="N247" s="229">
        <f>IF(OR('Exp Database'!M247=Lists!$G$2,'Exp Database'!M247=Lists!$G$3,'Exp Database'!M247=0),0,IF($F247=Lists!$G$2,('Exp Database'!M247/'Exp with units conversion'!$H247)*'Exp with units conversion'!$G247,'Exp Database'!M247*'Exp with units conversion'!$G247))</f>
        <v>0</v>
      </c>
      <c r="O247" s="229">
        <f>IF(OR('Exp Database'!N247=Lists!$G$2,'Exp Database'!N247=Lists!$G$3,'Exp Database'!N247=0),0,IF($F247=Lists!$G$2,('Exp Database'!N247/'Exp with units conversion'!$H247)*'Exp with units conversion'!$G247,'Exp Database'!N247*'Exp with units conversion'!$G247))</f>
        <v>0</v>
      </c>
      <c r="P247" s="229">
        <f>IF(OR('Exp Database'!O247=Lists!$G$2,'Exp Database'!O247=Lists!$G$3,'Exp Database'!O247=0),0,IF($F247=Lists!$G$2,('Exp Database'!O247/'Exp with units conversion'!$H247)*'Exp with units conversion'!$G247,'Exp Database'!O247*'Exp with units conversion'!$G247))</f>
        <v>0</v>
      </c>
      <c r="Q247" s="229">
        <f>IF(OR('Exp Database'!P247=Lists!$G$2,'Exp Database'!P247=Lists!$G$3,'Exp Database'!P247=0),0,IF($F247=Lists!$G$2,('Exp Database'!P247/'Exp with units conversion'!$H247)*'Exp with units conversion'!$G247,'Exp Database'!P247*'Exp with units conversion'!$G247))</f>
        <v>0</v>
      </c>
      <c r="R247" s="229">
        <f>IF(OR('Exp Database'!Q247=Lists!$G$2,'Exp Database'!Q247=Lists!$G$3,'Exp Database'!Q247=0),0,IF($F247=Lists!$G$2,('Exp Database'!Q247/'Exp with units conversion'!$H247)*'Exp with units conversion'!$G247,'Exp Database'!Q247*'Exp with units conversion'!$G247))</f>
        <v>0</v>
      </c>
      <c r="S247" s="229">
        <f>IF(OR('Exp Database'!R247=Lists!$G$2,'Exp Database'!R247=Lists!$G$3,'Exp Database'!R247=0),0,IF($F247=Lists!$G$2,('Exp Database'!R247/'Exp with units conversion'!$H247)*'Exp with units conversion'!$G247,'Exp Database'!R247*'Exp with units conversion'!$G247))</f>
        <v>0</v>
      </c>
      <c r="T247" s="229">
        <f>IF(OR('Exp Database'!S247=Lists!$G$2,'Exp Database'!S247=Lists!$G$3,'Exp Database'!S247=0),0,IF($F247=Lists!$G$2,('Exp Database'!S247/'Exp with units conversion'!$H247)*'Exp with units conversion'!$G247,'Exp Database'!S247*'Exp with units conversion'!$G247))</f>
        <v>0</v>
      </c>
      <c r="U247" s="229">
        <f>IF(OR('Exp Database'!T247=Lists!$G$2,'Exp Database'!T247=Lists!$G$3,'Exp Database'!T247=0),0,IF($F247=Lists!$G$2,('Exp Database'!T247/'Exp with units conversion'!$H247)*'Exp with units conversion'!$G247,'Exp Database'!T247*'Exp with units conversion'!$G247))</f>
        <v>0</v>
      </c>
      <c r="V247" s="229">
        <f>IF(OR('Exp Database'!U247=Lists!$G$2,'Exp Database'!U247=Lists!$G$3,'Exp Database'!U247=0),0,IF($F247=Lists!$G$2,('Exp Database'!U247/'Exp with units conversion'!$H247)*'Exp with units conversion'!$G247,'Exp Database'!U247*'Exp with units conversion'!$G247))</f>
        <v>0</v>
      </c>
      <c r="W247" s="229">
        <f>IF(OR('Exp Database'!V247=Lists!$G$2,'Exp Database'!V247=Lists!$G$3,'Exp Database'!V247=0),0,IF($F247=Lists!$G$2,('Exp Database'!V247/'Exp with units conversion'!$H247)*'Exp with units conversion'!$G247,'Exp Database'!V247*'Exp with units conversion'!$G247))</f>
        <v>0</v>
      </c>
      <c r="X247" s="229">
        <f>IF(OR('Exp Database'!W247=Lists!$G$2,'Exp Database'!W247=Lists!$G$3,'Exp Database'!W247=0),0,IF($F247=Lists!$G$2,('Exp Database'!W247/'Exp with units conversion'!$H247)*'Exp with units conversion'!$G247,'Exp Database'!W247*'Exp with units conversion'!$G247))</f>
        <v>0</v>
      </c>
      <c r="Y247" s="229">
        <f>IF(OR('Exp Database'!X247=Lists!$G$2,'Exp Database'!X247=Lists!$G$3,'Exp Database'!X247=0),0,IF($F247=Lists!$G$2,('Exp Database'!X247/'Exp with units conversion'!$H247)*'Exp with units conversion'!$G247,'Exp Database'!X247*'Exp with units conversion'!$G247))</f>
        <v>0</v>
      </c>
      <c r="Z247" s="229">
        <f>IF(OR('Exp Database'!Y247=Lists!$G$2,'Exp Database'!Y247=Lists!$G$3,'Exp Database'!Y247=0),0,IF($F247=Lists!$G$2,('Exp Database'!Y247/'Exp with units conversion'!$H247)*'Exp with units conversion'!$G247,'Exp Database'!Y247*'Exp with units conversion'!$G247))</f>
        <v>0</v>
      </c>
      <c r="AA247" s="229">
        <f>IF(OR('Exp Database'!Z247=Lists!$G$2,'Exp Database'!Z247=Lists!$G$3,'Exp Database'!Z247=0),0,IF($F247=Lists!$G$2,('Exp Database'!Z247/'Exp with units conversion'!$H247)*'Exp with units conversion'!$G247,'Exp Database'!Z247*'Exp with units conversion'!$G247))</f>
        <v>0</v>
      </c>
      <c r="AB247" s="229">
        <f>IF(OR('Exp Database'!AA247=Lists!$G$2,'Exp Database'!AA247=Lists!$G$3,'Exp Database'!AA247=0),0,IF($F247=Lists!$G$2,('Exp Database'!AA247/'Exp with units conversion'!$H247)*'Exp with units conversion'!$G247,'Exp Database'!AA247*'Exp with units conversion'!$G247))</f>
        <v>0</v>
      </c>
      <c r="AC247" s="229">
        <f>IF(OR('Exp Database'!AB247=Lists!$G$2,'Exp Database'!AB247=Lists!$G$3,'Exp Database'!AB247=0),0,IF($F247=Lists!$G$2,('Exp Database'!AB247/'Exp with units conversion'!$H247)*'Exp with units conversion'!$G247,'Exp Database'!AB247*'Exp with units conversion'!$G247))</f>
        <v>0</v>
      </c>
      <c r="AD247" s="229">
        <f>IF(OR('Exp Database'!AC247=Lists!$G$2,'Exp Database'!AC247=Lists!$G$3,'Exp Database'!AC247=0),0,IF($F247=Lists!$G$2,('Exp Database'!AC247/'Exp with units conversion'!$H247)*'Exp with units conversion'!$G247,'Exp Database'!AC247*'Exp with units conversion'!$G247))</f>
        <v>0</v>
      </c>
      <c r="AE247" s="229">
        <f>IF(OR('Exp Database'!AD247=Lists!$G$2,'Exp Database'!AD247=Lists!$G$3,'Exp Database'!AD247=0),0,IF($F247=Lists!$G$2,('Exp Database'!AD247/'Exp with units conversion'!$H247)*'Exp with units conversion'!$G247,'Exp Database'!AD247*'Exp with units conversion'!$G247))</f>
        <v>0</v>
      </c>
      <c r="AG247">
        <f t="shared" si="16"/>
        <v>1</v>
      </c>
      <c r="AH247" s="229">
        <f t="shared" si="17"/>
        <v>1</v>
      </c>
      <c r="AI247" s="229">
        <f t="shared" si="18"/>
        <v>1</v>
      </c>
      <c r="AJ247" s="229">
        <f t="shared" si="19"/>
        <v>1</v>
      </c>
    </row>
    <row r="248" spans="2:36" ht="15.75" thickBot="1" x14ac:dyDescent="0.3">
      <c r="B248" t="e">
        <f t="shared" si="15"/>
        <v>#REF!</v>
      </c>
      <c r="C248" s="169" t="e">
        <f>'Exp Database'!C248</f>
        <v>#REF!</v>
      </c>
      <c r="D248" s="169">
        <f>'Exp Database'!D248</f>
        <v>2016</v>
      </c>
      <c r="E248" s="169" t="e">
        <f>'Exp Database'!E248</f>
        <v>#REF!</v>
      </c>
      <c r="F248" s="169" t="e">
        <f>'Exp Database'!F248</f>
        <v>#REF!</v>
      </c>
      <c r="G248" s="169" t="e">
        <f>IF('Exp Database'!G248="Units ( x 1)",1,IF('Exp Database'!G248="Thousands (x 1,000)",1000,IF('Exp Database'!G248="Millions (x 1,000,000)",1000000,)))</f>
        <v>#REF!</v>
      </c>
      <c r="H248" s="170" t="e">
        <f>IF('Exp Database'!H248&gt;0,'Exp Database'!H248,'Exp Database'!J248)</f>
        <v>#REF!</v>
      </c>
      <c r="I248" s="170" t="e">
        <f>'Exp Database'!H248</f>
        <v>#REF!</v>
      </c>
      <c r="J248" s="169" t="e">
        <f>'Exp Database'!I248</f>
        <v>#REF!</v>
      </c>
      <c r="K248" s="170">
        <f>'Exp Database'!J248</f>
        <v>0</v>
      </c>
      <c r="L248" s="267">
        <f>'Exp Database'!K248</f>
        <v>0</v>
      </c>
      <c r="M248" s="229">
        <f>'Exp Database'!L248</f>
        <v>0</v>
      </c>
      <c r="N248" s="229">
        <f>IF(OR('Exp Database'!M248=Lists!$G$2,'Exp Database'!M248=Lists!$G$3,'Exp Database'!M248=0),0,IF($F248=Lists!$G$2,('Exp Database'!M248/'Exp with units conversion'!$H248)*'Exp with units conversion'!$G248,'Exp Database'!M248*'Exp with units conversion'!$G248))</f>
        <v>0</v>
      </c>
      <c r="O248" s="229">
        <f>IF(OR('Exp Database'!N248=Lists!$G$2,'Exp Database'!N248=Lists!$G$3,'Exp Database'!N248=0),0,IF($F248=Lists!$G$2,('Exp Database'!N248/'Exp with units conversion'!$H248)*'Exp with units conversion'!$G248,'Exp Database'!N248*'Exp with units conversion'!$G248))</f>
        <v>0</v>
      </c>
      <c r="P248" s="229">
        <f>IF(OR('Exp Database'!O248=Lists!$G$2,'Exp Database'!O248=Lists!$G$3,'Exp Database'!O248=0),0,IF($F248=Lists!$G$2,('Exp Database'!O248/'Exp with units conversion'!$H248)*'Exp with units conversion'!$G248,'Exp Database'!O248*'Exp with units conversion'!$G248))</f>
        <v>0</v>
      </c>
      <c r="Q248" s="229">
        <f>IF(OR('Exp Database'!P248=Lists!$G$2,'Exp Database'!P248=Lists!$G$3,'Exp Database'!P248=0),0,IF($F248=Lists!$G$2,('Exp Database'!P248/'Exp with units conversion'!$H248)*'Exp with units conversion'!$G248,'Exp Database'!P248*'Exp with units conversion'!$G248))</f>
        <v>0</v>
      </c>
      <c r="R248" s="229">
        <f>IF(OR('Exp Database'!Q248=Lists!$G$2,'Exp Database'!Q248=Lists!$G$3,'Exp Database'!Q248=0),0,IF($F248=Lists!$G$2,('Exp Database'!Q248/'Exp with units conversion'!$H248)*'Exp with units conversion'!$G248,'Exp Database'!Q248*'Exp with units conversion'!$G248))</f>
        <v>0</v>
      </c>
      <c r="S248" s="229">
        <f>IF(OR('Exp Database'!R248=Lists!$G$2,'Exp Database'!R248=Lists!$G$3,'Exp Database'!R248=0),0,IF($F248=Lists!$G$2,('Exp Database'!R248/'Exp with units conversion'!$H248)*'Exp with units conversion'!$G248,'Exp Database'!R248*'Exp with units conversion'!$G248))</f>
        <v>0</v>
      </c>
      <c r="T248" s="229">
        <f>IF(OR('Exp Database'!S248=Lists!$G$2,'Exp Database'!S248=Lists!$G$3,'Exp Database'!S248=0),0,IF($F248=Lists!$G$2,('Exp Database'!S248/'Exp with units conversion'!$H248)*'Exp with units conversion'!$G248,'Exp Database'!S248*'Exp with units conversion'!$G248))</f>
        <v>0</v>
      </c>
      <c r="U248" s="229">
        <f>IF(OR('Exp Database'!T248=Lists!$G$2,'Exp Database'!T248=Lists!$G$3,'Exp Database'!T248=0),0,IF($F248=Lists!$G$2,('Exp Database'!T248/'Exp with units conversion'!$H248)*'Exp with units conversion'!$G248,'Exp Database'!T248*'Exp with units conversion'!$G248))</f>
        <v>0</v>
      </c>
      <c r="V248" s="229">
        <f>IF(OR('Exp Database'!U248=Lists!$G$2,'Exp Database'!U248=Lists!$G$3,'Exp Database'!U248=0),0,IF($F248=Lists!$G$2,('Exp Database'!U248/'Exp with units conversion'!$H248)*'Exp with units conversion'!$G248,'Exp Database'!U248*'Exp with units conversion'!$G248))</f>
        <v>0</v>
      </c>
      <c r="W248" s="229">
        <f>IF(OR('Exp Database'!V248=Lists!$G$2,'Exp Database'!V248=Lists!$G$3,'Exp Database'!V248=0),0,IF($F248=Lists!$G$2,('Exp Database'!V248/'Exp with units conversion'!$H248)*'Exp with units conversion'!$G248,'Exp Database'!V248*'Exp with units conversion'!$G248))</f>
        <v>0</v>
      </c>
      <c r="X248" s="229">
        <f>IF(OR('Exp Database'!W248=Lists!$G$2,'Exp Database'!W248=Lists!$G$3,'Exp Database'!W248=0),0,IF($F248=Lists!$G$2,('Exp Database'!W248/'Exp with units conversion'!$H248)*'Exp with units conversion'!$G248,'Exp Database'!W248*'Exp with units conversion'!$G248))</f>
        <v>0</v>
      </c>
      <c r="Y248" s="229">
        <f>IF(OR('Exp Database'!X248=Lists!$G$2,'Exp Database'!X248=Lists!$G$3,'Exp Database'!X248=0),0,IF($F248=Lists!$G$2,('Exp Database'!X248/'Exp with units conversion'!$H248)*'Exp with units conversion'!$G248,'Exp Database'!X248*'Exp with units conversion'!$G248))</f>
        <v>0</v>
      </c>
      <c r="Z248" s="229">
        <f>IF(OR('Exp Database'!Y248=Lists!$G$2,'Exp Database'!Y248=Lists!$G$3,'Exp Database'!Y248=0),0,IF($F248=Lists!$G$2,('Exp Database'!Y248/'Exp with units conversion'!$H248)*'Exp with units conversion'!$G248,'Exp Database'!Y248*'Exp with units conversion'!$G248))</f>
        <v>0</v>
      </c>
      <c r="AA248" s="229">
        <f>IF(OR('Exp Database'!Z248=Lists!$G$2,'Exp Database'!Z248=Lists!$G$3,'Exp Database'!Z248=0),0,IF($F248=Lists!$G$2,('Exp Database'!Z248/'Exp with units conversion'!$H248)*'Exp with units conversion'!$G248,'Exp Database'!Z248*'Exp with units conversion'!$G248))</f>
        <v>0</v>
      </c>
      <c r="AB248" s="229">
        <f>IF(OR('Exp Database'!AA248=Lists!$G$2,'Exp Database'!AA248=Lists!$G$3,'Exp Database'!AA248=0),0,IF($F248=Lists!$G$2,('Exp Database'!AA248/'Exp with units conversion'!$H248)*'Exp with units conversion'!$G248,'Exp Database'!AA248*'Exp with units conversion'!$G248))</f>
        <v>0</v>
      </c>
      <c r="AC248" s="229">
        <f>IF(OR('Exp Database'!AB248=Lists!$G$2,'Exp Database'!AB248=Lists!$G$3,'Exp Database'!AB248=0),0,IF($F248=Lists!$G$2,('Exp Database'!AB248/'Exp with units conversion'!$H248)*'Exp with units conversion'!$G248,'Exp Database'!AB248*'Exp with units conversion'!$G248))</f>
        <v>0</v>
      </c>
      <c r="AD248" s="229">
        <f>IF(OR('Exp Database'!AC248=Lists!$G$2,'Exp Database'!AC248=Lists!$G$3,'Exp Database'!AC248=0),0,IF($F248=Lists!$G$2,('Exp Database'!AC248/'Exp with units conversion'!$H248)*'Exp with units conversion'!$G248,'Exp Database'!AC248*'Exp with units conversion'!$G248))</f>
        <v>0</v>
      </c>
      <c r="AE248" s="229">
        <f>IF(OR('Exp Database'!AD248=Lists!$G$2,'Exp Database'!AD248=Lists!$G$3,'Exp Database'!AD248=0),0,IF($F248=Lists!$G$2,('Exp Database'!AD248/'Exp with units conversion'!$H248)*'Exp with units conversion'!$G248,'Exp Database'!AD248*'Exp with units conversion'!$G248))</f>
        <v>0</v>
      </c>
      <c r="AG248">
        <f t="shared" si="16"/>
        <v>1</v>
      </c>
      <c r="AH248" s="229">
        <f t="shared" si="17"/>
        <v>1</v>
      </c>
      <c r="AI248" s="229">
        <f t="shared" si="18"/>
        <v>1</v>
      </c>
      <c r="AJ248" s="229">
        <f t="shared" si="19"/>
        <v>1</v>
      </c>
    </row>
    <row r="249" spans="2:36" ht="15.75" thickBot="1" x14ac:dyDescent="0.3">
      <c r="B249" t="e">
        <f t="shared" si="15"/>
        <v>#REF!</v>
      </c>
      <c r="C249" s="169" t="e">
        <f>'Exp Database'!C249</f>
        <v>#REF!</v>
      </c>
      <c r="D249" s="169">
        <f>'Exp Database'!D249</f>
        <v>2016</v>
      </c>
      <c r="E249" s="169" t="e">
        <f>'Exp Database'!E249</f>
        <v>#REF!</v>
      </c>
      <c r="F249" s="169" t="e">
        <f>'Exp Database'!F249</f>
        <v>#REF!</v>
      </c>
      <c r="G249" s="169" t="e">
        <f>IF('Exp Database'!G249="Units ( x 1)",1,IF('Exp Database'!G249="Thousands (x 1,000)",1000,IF('Exp Database'!G249="Millions (x 1,000,000)",1000000,)))</f>
        <v>#REF!</v>
      </c>
      <c r="H249" s="170" t="e">
        <f>IF('Exp Database'!H249&gt;0,'Exp Database'!H249,'Exp Database'!J249)</f>
        <v>#REF!</v>
      </c>
      <c r="I249" s="170" t="e">
        <f>'Exp Database'!H249</f>
        <v>#REF!</v>
      </c>
      <c r="J249" s="169" t="e">
        <f>'Exp Database'!I249</f>
        <v>#REF!</v>
      </c>
      <c r="K249" s="170">
        <f>'Exp Database'!J249</f>
        <v>0</v>
      </c>
      <c r="L249" s="267">
        <f>'Exp Database'!K249</f>
        <v>0</v>
      </c>
      <c r="M249" s="229">
        <f>'Exp Database'!L249</f>
        <v>0</v>
      </c>
      <c r="N249" s="229">
        <f>IF(OR('Exp Database'!M249=Lists!$G$2,'Exp Database'!M249=Lists!$G$3,'Exp Database'!M249=0),0,IF($F249=Lists!$G$2,('Exp Database'!M249/'Exp with units conversion'!$H249)*'Exp with units conversion'!$G249,'Exp Database'!M249*'Exp with units conversion'!$G249))</f>
        <v>0</v>
      </c>
      <c r="O249" s="229">
        <f>IF(OR('Exp Database'!N249=Lists!$G$2,'Exp Database'!N249=Lists!$G$3,'Exp Database'!N249=0),0,IF($F249=Lists!$G$2,('Exp Database'!N249/'Exp with units conversion'!$H249)*'Exp with units conversion'!$G249,'Exp Database'!N249*'Exp with units conversion'!$G249))</f>
        <v>0</v>
      </c>
      <c r="P249" s="229">
        <f>IF(OR('Exp Database'!O249=Lists!$G$2,'Exp Database'!O249=Lists!$G$3,'Exp Database'!O249=0),0,IF($F249=Lists!$G$2,('Exp Database'!O249/'Exp with units conversion'!$H249)*'Exp with units conversion'!$G249,'Exp Database'!O249*'Exp with units conversion'!$G249))</f>
        <v>0</v>
      </c>
      <c r="Q249" s="229">
        <f>IF(OR('Exp Database'!P249=Lists!$G$2,'Exp Database'!P249=Lists!$G$3,'Exp Database'!P249=0),0,IF($F249=Lists!$G$2,('Exp Database'!P249/'Exp with units conversion'!$H249)*'Exp with units conversion'!$G249,'Exp Database'!P249*'Exp with units conversion'!$G249))</f>
        <v>0</v>
      </c>
      <c r="R249" s="229">
        <f>IF(OR('Exp Database'!Q249=Lists!$G$2,'Exp Database'!Q249=Lists!$G$3,'Exp Database'!Q249=0),0,IF($F249=Lists!$G$2,('Exp Database'!Q249/'Exp with units conversion'!$H249)*'Exp with units conversion'!$G249,'Exp Database'!Q249*'Exp with units conversion'!$G249))</f>
        <v>0</v>
      </c>
      <c r="S249" s="229">
        <f>IF(OR('Exp Database'!R249=Lists!$G$2,'Exp Database'!R249=Lists!$G$3,'Exp Database'!R249=0),0,IF($F249=Lists!$G$2,('Exp Database'!R249/'Exp with units conversion'!$H249)*'Exp with units conversion'!$G249,'Exp Database'!R249*'Exp with units conversion'!$G249))</f>
        <v>0</v>
      </c>
      <c r="T249" s="229">
        <f>IF(OR('Exp Database'!S249=Lists!$G$2,'Exp Database'!S249=Lists!$G$3,'Exp Database'!S249=0),0,IF($F249=Lists!$G$2,('Exp Database'!S249/'Exp with units conversion'!$H249)*'Exp with units conversion'!$G249,'Exp Database'!S249*'Exp with units conversion'!$G249))</f>
        <v>0</v>
      </c>
      <c r="U249" s="229">
        <f>IF(OR('Exp Database'!T249=Lists!$G$2,'Exp Database'!T249=Lists!$G$3,'Exp Database'!T249=0),0,IF($F249=Lists!$G$2,('Exp Database'!T249/'Exp with units conversion'!$H249)*'Exp with units conversion'!$G249,'Exp Database'!T249*'Exp with units conversion'!$G249))</f>
        <v>0</v>
      </c>
      <c r="V249" s="229">
        <f>IF(OR('Exp Database'!U249=Lists!$G$2,'Exp Database'!U249=Lists!$G$3,'Exp Database'!U249=0),0,IF($F249=Lists!$G$2,('Exp Database'!U249/'Exp with units conversion'!$H249)*'Exp with units conversion'!$G249,'Exp Database'!U249*'Exp with units conversion'!$G249))</f>
        <v>0</v>
      </c>
      <c r="W249" s="229">
        <f>IF(OR('Exp Database'!V249=Lists!$G$2,'Exp Database'!V249=Lists!$G$3,'Exp Database'!V249=0),0,IF($F249=Lists!$G$2,('Exp Database'!V249/'Exp with units conversion'!$H249)*'Exp with units conversion'!$G249,'Exp Database'!V249*'Exp with units conversion'!$G249))</f>
        <v>0</v>
      </c>
      <c r="X249" s="229">
        <f>IF(OR('Exp Database'!W249=Lists!$G$2,'Exp Database'!W249=Lists!$G$3,'Exp Database'!W249=0),0,IF($F249=Lists!$G$2,('Exp Database'!W249/'Exp with units conversion'!$H249)*'Exp with units conversion'!$G249,'Exp Database'!W249*'Exp with units conversion'!$G249))</f>
        <v>0</v>
      </c>
      <c r="Y249" s="229">
        <f>IF(OR('Exp Database'!X249=Lists!$G$2,'Exp Database'!X249=Lists!$G$3,'Exp Database'!X249=0),0,IF($F249=Lists!$G$2,('Exp Database'!X249/'Exp with units conversion'!$H249)*'Exp with units conversion'!$G249,'Exp Database'!X249*'Exp with units conversion'!$G249))</f>
        <v>0</v>
      </c>
      <c r="Z249" s="229">
        <f>IF(OR('Exp Database'!Y249=Lists!$G$2,'Exp Database'!Y249=Lists!$G$3,'Exp Database'!Y249=0),0,IF($F249=Lists!$G$2,('Exp Database'!Y249/'Exp with units conversion'!$H249)*'Exp with units conversion'!$G249,'Exp Database'!Y249*'Exp with units conversion'!$G249))</f>
        <v>0</v>
      </c>
      <c r="AA249" s="229">
        <f>IF(OR('Exp Database'!Z249=Lists!$G$2,'Exp Database'!Z249=Lists!$G$3,'Exp Database'!Z249=0),0,IF($F249=Lists!$G$2,('Exp Database'!Z249/'Exp with units conversion'!$H249)*'Exp with units conversion'!$G249,'Exp Database'!Z249*'Exp with units conversion'!$G249))</f>
        <v>0</v>
      </c>
      <c r="AB249" s="229">
        <f>IF(OR('Exp Database'!AA249=Lists!$G$2,'Exp Database'!AA249=Lists!$G$3,'Exp Database'!AA249=0),0,IF($F249=Lists!$G$2,('Exp Database'!AA249/'Exp with units conversion'!$H249)*'Exp with units conversion'!$G249,'Exp Database'!AA249*'Exp with units conversion'!$G249))</f>
        <v>0</v>
      </c>
      <c r="AC249" s="229">
        <f>IF(OR('Exp Database'!AB249=Lists!$G$2,'Exp Database'!AB249=Lists!$G$3,'Exp Database'!AB249=0),0,IF($F249=Lists!$G$2,('Exp Database'!AB249/'Exp with units conversion'!$H249)*'Exp with units conversion'!$G249,'Exp Database'!AB249*'Exp with units conversion'!$G249))</f>
        <v>0</v>
      </c>
      <c r="AD249" s="229">
        <f>IF(OR('Exp Database'!AC249=Lists!$G$2,'Exp Database'!AC249=Lists!$G$3,'Exp Database'!AC249=0),0,IF($F249=Lists!$G$2,('Exp Database'!AC249/'Exp with units conversion'!$H249)*'Exp with units conversion'!$G249,'Exp Database'!AC249*'Exp with units conversion'!$G249))</f>
        <v>0</v>
      </c>
      <c r="AE249" s="229">
        <f>IF(OR('Exp Database'!AD249=Lists!$G$2,'Exp Database'!AD249=Lists!$G$3,'Exp Database'!AD249=0),0,IF($F249=Lists!$G$2,('Exp Database'!AD249/'Exp with units conversion'!$H249)*'Exp with units conversion'!$G249,'Exp Database'!AD249*'Exp with units conversion'!$G249))</f>
        <v>0</v>
      </c>
      <c r="AG249">
        <f t="shared" si="16"/>
        <v>1</v>
      </c>
      <c r="AH249" s="229">
        <f t="shared" si="17"/>
        <v>1</v>
      </c>
      <c r="AI249" s="229">
        <f t="shared" si="18"/>
        <v>1</v>
      </c>
      <c r="AJ249" s="229">
        <f t="shared" si="19"/>
        <v>1</v>
      </c>
    </row>
    <row r="250" spans="2:36" ht="15.75" thickBot="1" x14ac:dyDescent="0.3">
      <c r="B250" t="e">
        <f t="shared" si="15"/>
        <v>#REF!</v>
      </c>
      <c r="C250" s="169" t="e">
        <f>'Exp Database'!C250</f>
        <v>#REF!</v>
      </c>
      <c r="D250" s="169">
        <f>'Exp Database'!D250</f>
        <v>2016</v>
      </c>
      <c r="E250" s="169" t="e">
        <f>'Exp Database'!E250</f>
        <v>#REF!</v>
      </c>
      <c r="F250" s="169" t="e">
        <f>'Exp Database'!F250</f>
        <v>#REF!</v>
      </c>
      <c r="G250" s="169" t="e">
        <f>IF('Exp Database'!G250="Units ( x 1)",1,IF('Exp Database'!G250="Thousands (x 1,000)",1000,IF('Exp Database'!G250="Millions (x 1,000,000)",1000000,)))</f>
        <v>#REF!</v>
      </c>
      <c r="H250" s="170" t="e">
        <f>IF('Exp Database'!H250&gt;0,'Exp Database'!H250,'Exp Database'!J250)</f>
        <v>#REF!</v>
      </c>
      <c r="I250" s="170" t="e">
        <f>'Exp Database'!H250</f>
        <v>#REF!</v>
      </c>
      <c r="J250" s="169" t="e">
        <f>'Exp Database'!I250</f>
        <v>#REF!</v>
      </c>
      <c r="K250" s="170">
        <f>'Exp Database'!J250</f>
        <v>0</v>
      </c>
      <c r="L250" s="267">
        <f>'Exp Database'!K250</f>
        <v>0</v>
      </c>
      <c r="M250" s="229">
        <f>'Exp Database'!L250</f>
        <v>0</v>
      </c>
      <c r="N250" s="229">
        <f>IF(OR('Exp Database'!M250=Lists!$G$2,'Exp Database'!M250=Lists!$G$3,'Exp Database'!M250=0),0,IF($F250=Lists!$G$2,('Exp Database'!M250/'Exp with units conversion'!$H250)*'Exp with units conversion'!$G250,'Exp Database'!M250*'Exp with units conversion'!$G250))</f>
        <v>0</v>
      </c>
      <c r="O250" s="229">
        <f>IF(OR('Exp Database'!N250=Lists!$G$2,'Exp Database'!N250=Lists!$G$3,'Exp Database'!N250=0),0,IF($F250=Lists!$G$2,('Exp Database'!N250/'Exp with units conversion'!$H250)*'Exp with units conversion'!$G250,'Exp Database'!N250*'Exp with units conversion'!$G250))</f>
        <v>0</v>
      </c>
      <c r="P250" s="229">
        <f>IF(OR('Exp Database'!O250=Lists!$G$2,'Exp Database'!O250=Lists!$G$3,'Exp Database'!O250=0),0,IF($F250=Lists!$G$2,('Exp Database'!O250/'Exp with units conversion'!$H250)*'Exp with units conversion'!$G250,'Exp Database'!O250*'Exp with units conversion'!$G250))</f>
        <v>0</v>
      </c>
      <c r="Q250" s="229">
        <f>IF(OR('Exp Database'!P250=Lists!$G$2,'Exp Database'!P250=Lists!$G$3,'Exp Database'!P250=0),0,IF($F250=Lists!$G$2,('Exp Database'!P250/'Exp with units conversion'!$H250)*'Exp with units conversion'!$G250,'Exp Database'!P250*'Exp with units conversion'!$G250))</f>
        <v>0</v>
      </c>
      <c r="R250" s="229">
        <f>IF(OR('Exp Database'!Q250=Lists!$G$2,'Exp Database'!Q250=Lists!$G$3,'Exp Database'!Q250=0),0,IF($F250=Lists!$G$2,('Exp Database'!Q250/'Exp with units conversion'!$H250)*'Exp with units conversion'!$G250,'Exp Database'!Q250*'Exp with units conversion'!$G250))</f>
        <v>0</v>
      </c>
      <c r="S250" s="229">
        <f>IF(OR('Exp Database'!R250=Lists!$G$2,'Exp Database'!R250=Lists!$G$3,'Exp Database'!R250=0),0,IF($F250=Lists!$G$2,('Exp Database'!R250/'Exp with units conversion'!$H250)*'Exp with units conversion'!$G250,'Exp Database'!R250*'Exp with units conversion'!$G250))</f>
        <v>0</v>
      </c>
      <c r="T250" s="229">
        <f>IF(OR('Exp Database'!S250=Lists!$G$2,'Exp Database'!S250=Lists!$G$3,'Exp Database'!S250=0),0,IF($F250=Lists!$G$2,('Exp Database'!S250/'Exp with units conversion'!$H250)*'Exp with units conversion'!$G250,'Exp Database'!S250*'Exp with units conversion'!$G250))</f>
        <v>0</v>
      </c>
      <c r="U250" s="229">
        <f>IF(OR('Exp Database'!T250=Lists!$G$2,'Exp Database'!T250=Lists!$G$3,'Exp Database'!T250=0),0,IF($F250=Lists!$G$2,('Exp Database'!T250/'Exp with units conversion'!$H250)*'Exp with units conversion'!$G250,'Exp Database'!T250*'Exp with units conversion'!$G250))</f>
        <v>0</v>
      </c>
      <c r="V250" s="229">
        <f>IF(OR('Exp Database'!U250=Lists!$G$2,'Exp Database'!U250=Lists!$G$3,'Exp Database'!U250=0),0,IF($F250=Lists!$G$2,('Exp Database'!U250/'Exp with units conversion'!$H250)*'Exp with units conversion'!$G250,'Exp Database'!U250*'Exp with units conversion'!$G250))</f>
        <v>0</v>
      </c>
      <c r="W250" s="229">
        <f>IF(OR('Exp Database'!V250=Lists!$G$2,'Exp Database'!V250=Lists!$G$3,'Exp Database'!V250=0),0,IF($F250=Lists!$G$2,('Exp Database'!V250/'Exp with units conversion'!$H250)*'Exp with units conversion'!$G250,'Exp Database'!V250*'Exp with units conversion'!$G250))</f>
        <v>0</v>
      </c>
      <c r="X250" s="229">
        <f>IF(OR('Exp Database'!W250=Lists!$G$2,'Exp Database'!W250=Lists!$G$3,'Exp Database'!W250=0),0,IF($F250=Lists!$G$2,('Exp Database'!W250/'Exp with units conversion'!$H250)*'Exp with units conversion'!$G250,'Exp Database'!W250*'Exp with units conversion'!$G250))</f>
        <v>0</v>
      </c>
      <c r="Y250" s="229">
        <f>IF(OR('Exp Database'!X250=Lists!$G$2,'Exp Database'!X250=Lists!$G$3,'Exp Database'!X250=0),0,IF($F250=Lists!$G$2,('Exp Database'!X250/'Exp with units conversion'!$H250)*'Exp with units conversion'!$G250,'Exp Database'!X250*'Exp with units conversion'!$G250))</f>
        <v>0</v>
      </c>
      <c r="Z250" s="229">
        <f>IF(OR('Exp Database'!Y250=Lists!$G$2,'Exp Database'!Y250=Lists!$G$3,'Exp Database'!Y250=0),0,IF($F250=Lists!$G$2,('Exp Database'!Y250/'Exp with units conversion'!$H250)*'Exp with units conversion'!$G250,'Exp Database'!Y250*'Exp with units conversion'!$G250))</f>
        <v>0</v>
      </c>
      <c r="AA250" s="229">
        <f>IF(OR('Exp Database'!Z250=Lists!$G$2,'Exp Database'!Z250=Lists!$G$3,'Exp Database'!Z250=0),0,IF($F250=Lists!$G$2,('Exp Database'!Z250/'Exp with units conversion'!$H250)*'Exp with units conversion'!$G250,'Exp Database'!Z250*'Exp with units conversion'!$G250))</f>
        <v>0</v>
      </c>
      <c r="AB250" s="229">
        <f>IF(OR('Exp Database'!AA250=Lists!$G$2,'Exp Database'!AA250=Lists!$G$3,'Exp Database'!AA250=0),0,IF($F250=Lists!$G$2,('Exp Database'!AA250/'Exp with units conversion'!$H250)*'Exp with units conversion'!$G250,'Exp Database'!AA250*'Exp with units conversion'!$G250))</f>
        <v>0</v>
      </c>
      <c r="AC250" s="229">
        <f>IF(OR('Exp Database'!AB250=Lists!$G$2,'Exp Database'!AB250=Lists!$G$3,'Exp Database'!AB250=0),0,IF($F250=Lists!$G$2,('Exp Database'!AB250/'Exp with units conversion'!$H250)*'Exp with units conversion'!$G250,'Exp Database'!AB250*'Exp with units conversion'!$G250))</f>
        <v>0</v>
      </c>
      <c r="AD250" s="229">
        <f>IF(OR('Exp Database'!AC250=Lists!$G$2,'Exp Database'!AC250=Lists!$G$3,'Exp Database'!AC250=0),0,IF($F250=Lists!$G$2,('Exp Database'!AC250/'Exp with units conversion'!$H250)*'Exp with units conversion'!$G250,'Exp Database'!AC250*'Exp with units conversion'!$G250))</f>
        <v>0</v>
      </c>
      <c r="AE250" s="229">
        <f>IF(OR('Exp Database'!AD250=Lists!$G$2,'Exp Database'!AD250=Lists!$G$3,'Exp Database'!AD250=0),0,IF($F250=Lists!$G$2,('Exp Database'!AD250/'Exp with units conversion'!$H250)*'Exp with units conversion'!$G250,'Exp Database'!AD250*'Exp with units conversion'!$G250))</f>
        <v>0</v>
      </c>
      <c r="AG250">
        <f t="shared" si="16"/>
        <v>1</v>
      </c>
      <c r="AH250" s="229">
        <f t="shared" si="17"/>
        <v>1</v>
      </c>
      <c r="AI250" s="229">
        <f t="shared" si="18"/>
        <v>1</v>
      </c>
      <c r="AJ250" s="229">
        <f t="shared" si="19"/>
        <v>1</v>
      </c>
    </row>
    <row r="251" spans="2:36" ht="15.75" thickBot="1" x14ac:dyDescent="0.3">
      <c r="B251" t="e">
        <f t="shared" si="15"/>
        <v>#REF!</v>
      </c>
      <c r="C251" s="169" t="e">
        <f>'Exp Database'!C251</f>
        <v>#REF!</v>
      </c>
      <c r="D251" s="169">
        <f>'Exp Database'!D251</f>
        <v>2016</v>
      </c>
      <c r="E251" s="169" t="e">
        <f>'Exp Database'!E251</f>
        <v>#REF!</v>
      </c>
      <c r="F251" s="169" t="e">
        <f>'Exp Database'!F251</f>
        <v>#REF!</v>
      </c>
      <c r="G251" s="169" t="e">
        <f>IF('Exp Database'!G251="Units ( x 1)",1,IF('Exp Database'!G251="Thousands (x 1,000)",1000,IF('Exp Database'!G251="Millions (x 1,000,000)",1000000,)))</f>
        <v>#REF!</v>
      </c>
      <c r="H251" s="170" t="e">
        <f>IF('Exp Database'!H251&gt;0,'Exp Database'!H251,'Exp Database'!J251)</f>
        <v>#REF!</v>
      </c>
      <c r="I251" s="170" t="e">
        <f>'Exp Database'!H251</f>
        <v>#REF!</v>
      </c>
      <c r="J251" s="169" t="e">
        <f>'Exp Database'!I251</f>
        <v>#REF!</v>
      </c>
      <c r="K251" s="170">
        <f>'Exp Database'!J251</f>
        <v>0</v>
      </c>
      <c r="L251" s="267">
        <f>'Exp Database'!K251</f>
        <v>0</v>
      </c>
      <c r="M251" s="229">
        <f>'Exp Database'!L251</f>
        <v>0</v>
      </c>
      <c r="N251" s="229">
        <f>IF(OR('Exp Database'!M251=Lists!$G$2,'Exp Database'!M251=Lists!$G$3,'Exp Database'!M251=0),0,IF($F251=Lists!$G$2,('Exp Database'!M251/'Exp with units conversion'!$H251)*'Exp with units conversion'!$G251,'Exp Database'!M251*'Exp with units conversion'!$G251))</f>
        <v>0</v>
      </c>
      <c r="O251" s="229">
        <f>IF(OR('Exp Database'!N251=Lists!$G$2,'Exp Database'!N251=Lists!$G$3,'Exp Database'!N251=0),0,IF($F251=Lists!$G$2,('Exp Database'!N251/'Exp with units conversion'!$H251)*'Exp with units conversion'!$G251,'Exp Database'!N251*'Exp with units conversion'!$G251))</f>
        <v>0</v>
      </c>
      <c r="P251" s="229">
        <f>IF(OR('Exp Database'!O251=Lists!$G$2,'Exp Database'!O251=Lists!$G$3,'Exp Database'!O251=0),0,IF($F251=Lists!$G$2,('Exp Database'!O251/'Exp with units conversion'!$H251)*'Exp with units conversion'!$G251,'Exp Database'!O251*'Exp with units conversion'!$G251))</f>
        <v>0</v>
      </c>
      <c r="Q251" s="229">
        <f>IF(OR('Exp Database'!P251=Lists!$G$2,'Exp Database'!P251=Lists!$G$3,'Exp Database'!P251=0),0,IF($F251=Lists!$G$2,('Exp Database'!P251/'Exp with units conversion'!$H251)*'Exp with units conversion'!$G251,'Exp Database'!P251*'Exp with units conversion'!$G251))</f>
        <v>0</v>
      </c>
      <c r="R251" s="229">
        <f>IF(OR('Exp Database'!Q251=Lists!$G$2,'Exp Database'!Q251=Lists!$G$3,'Exp Database'!Q251=0),0,IF($F251=Lists!$G$2,('Exp Database'!Q251/'Exp with units conversion'!$H251)*'Exp with units conversion'!$G251,'Exp Database'!Q251*'Exp with units conversion'!$G251))</f>
        <v>0</v>
      </c>
      <c r="S251" s="229">
        <f>IF(OR('Exp Database'!R251=Lists!$G$2,'Exp Database'!R251=Lists!$G$3,'Exp Database'!R251=0),0,IF($F251=Lists!$G$2,('Exp Database'!R251/'Exp with units conversion'!$H251)*'Exp with units conversion'!$G251,'Exp Database'!R251*'Exp with units conversion'!$G251))</f>
        <v>0</v>
      </c>
      <c r="T251" s="229">
        <f>IF(OR('Exp Database'!S251=Lists!$G$2,'Exp Database'!S251=Lists!$G$3,'Exp Database'!S251=0),0,IF($F251=Lists!$G$2,('Exp Database'!S251/'Exp with units conversion'!$H251)*'Exp with units conversion'!$G251,'Exp Database'!S251*'Exp with units conversion'!$G251))</f>
        <v>0</v>
      </c>
      <c r="U251" s="229">
        <f>IF(OR('Exp Database'!T251=Lists!$G$2,'Exp Database'!T251=Lists!$G$3,'Exp Database'!T251=0),0,IF($F251=Lists!$G$2,('Exp Database'!T251/'Exp with units conversion'!$H251)*'Exp with units conversion'!$G251,'Exp Database'!T251*'Exp with units conversion'!$G251))</f>
        <v>0</v>
      </c>
      <c r="V251" s="229">
        <f>IF(OR('Exp Database'!U251=Lists!$G$2,'Exp Database'!U251=Lists!$G$3,'Exp Database'!U251=0),0,IF($F251=Lists!$G$2,('Exp Database'!U251/'Exp with units conversion'!$H251)*'Exp with units conversion'!$G251,'Exp Database'!U251*'Exp with units conversion'!$G251))</f>
        <v>0</v>
      </c>
      <c r="W251" s="229">
        <f>IF(OR('Exp Database'!V251=Lists!$G$2,'Exp Database'!V251=Lists!$G$3,'Exp Database'!V251=0),0,IF($F251=Lists!$G$2,('Exp Database'!V251/'Exp with units conversion'!$H251)*'Exp with units conversion'!$G251,'Exp Database'!V251*'Exp with units conversion'!$G251))</f>
        <v>0</v>
      </c>
      <c r="X251" s="229">
        <f>IF(OR('Exp Database'!W251=Lists!$G$2,'Exp Database'!W251=Lists!$G$3,'Exp Database'!W251=0),0,IF($F251=Lists!$G$2,('Exp Database'!W251/'Exp with units conversion'!$H251)*'Exp with units conversion'!$G251,'Exp Database'!W251*'Exp with units conversion'!$G251))</f>
        <v>0</v>
      </c>
      <c r="Y251" s="229">
        <f>IF(OR('Exp Database'!X251=Lists!$G$2,'Exp Database'!X251=Lists!$G$3,'Exp Database'!X251=0),0,IF($F251=Lists!$G$2,('Exp Database'!X251/'Exp with units conversion'!$H251)*'Exp with units conversion'!$G251,'Exp Database'!X251*'Exp with units conversion'!$G251))</f>
        <v>0</v>
      </c>
      <c r="Z251" s="229">
        <f>IF(OR('Exp Database'!Y251=Lists!$G$2,'Exp Database'!Y251=Lists!$G$3,'Exp Database'!Y251=0),0,IF($F251=Lists!$G$2,('Exp Database'!Y251/'Exp with units conversion'!$H251)*'Exp with units conversion'!$G251,'Exp Database'!Y251*'Exp with units conversion'!$G251))</f>
        <v>0</v>
      </c>
      <c r="AA251" s="229">
        <f>IF(OR('Exp Database'!Z251=Lists!$G$2,'Exp Database'!Z251=Lists!$G$3,'Exp Database'!Z251=0),0,IF($F251=Lists!$G$2,('Exp Database'!Z251/'Exp with units conversion'!$H251)*'Exp with units conversion'!$G251,'Exp Database'!Z251*'Exp with units conversion'!$G251))</f>
        <v>0</v>
      </c>
      <c r="AB251" s="229">
        <f>IF(OR('Exp Database'!AA251=Lists!$G$2,'Exp Database'!AA251=Lists!$G$3,'Exp Database'!AA251=0),0,IF($F251=Lists!$G$2,('Exp Database'!AA251/'Exp with units conversion'!$H251)*'Exp with units conversion'!$G251,'Exp Database'!AA251*'Exp with units conversion'!$G251))</f>
        <v>0</v>
      </c>
      <c r="AC251" s="229">
        <f>IF(OR('Exp Database'!AB251=Lists!$G$2,'Exp Database'!AB251=Lists!$G$3,'Exp Database'!AB251=0),0,IF($F251=Lists!$G$2,('Exp Database'!AB251/'Exp with units conversion'!$H251)*'Exp with units conversion'!$G251,'Exp Database'!AB251*'Exp with units conversion'!$G251))</f>
        <v>0</v>
      </c>
      <c r="AD251" s="229">
        <f>IF(OR('Exp Database'!AC251=Lists!$G$2,'Exp Database'!AC251=Lists!$G$3,'Exp Database'!AC251=0),0,IF($F251=Lists!$G$2,('Exp Database'!AC251/'Exp with units conversion'!$H251)*'Exp with units conversion'!$G251,'Exp Database'!AC251*'Exp with units conversion'!$G251))</f>
        <v>0</v>
      </c>
      <c r="AE251" s="229">
        <f>IF(OR('Exp Database'!AD251=Lists!$G$2,'Exp Database'!AD251=Lists!$G$3,'Exp Database'!AD251=0),0,IF($F251=Lists!$G$2,('Exp Database'!AD251/'Exp with units conversion'!$H251)*'Exp with units conversion'!$G251,'Exp Database'!AD251*'Exp with units conversion'!$G251))</f>
        <v>0</v>
      </c>
      <c r="AG251">
        <f t="shared" si="16"/>
        <v>1</v>
      </c>
      <c r="AH251" s="229">
        <f t="shared" si="17"/>
        <v>1</v>
      </c>
      <c r="AI251" s="229">
        <f t="shared" si="18"/>
        <v>1</v>
      </c>
      <c r="AJ251" s="229">
        <f t="shared" si="19"/>
        <v>1</v>
      </c>
    </row>
    <row r="252" spans="2:36" ht="15.75" thickBot="1" x14ac:dyDescent="0.3">
      <c r="B252" t="e">
        <f t="shared" si="15"/>
        <v>#REF!</v>
      </c>
      <c r="C252" s="169" t="e">
        <f>'Exp Database'!C252</f>
        <v>#REF!</v>
      </c>
      <c r="D252" s="169">
        <f>'Exp Database'!D252</f>
        <v>2016</v>
      </c>
      <c r="E252" s="169" t="e">
        <f>'Exp Database'!E252</f>
        <v>#REF!</v>
      </c>
      <c r="F252" s="169" t="e">
        <f>'Exp Database'!F252</f>
        <v>#REF!</v>
      </c>
      <c r="G252" s="169" t="e">
        <f>IF('Exp Database'!G252="Units ( x 1)",1,IF('Exp Database'!G252="Thousands (x 1,000)",1000,IF('Exp Database'!G252="Millions (x 1,000,000)",1000000,)))</f>
        <v>#REF!</v>
      </c>
      <c r="H252" s="170" t="e">
        <f>IF('Exp Database'!H252&gt;0,'Exp Database'!H252,'Exp Database'!J252)</f>
        <v>#REF!</v>
      </c>
      <c r="I252" s="170" t="e">
        <f>'Exp Database'!H252</f>
        <v>#REF!</v>
      </c>
      <c r="J252" s="169" t="e">
        <f>'Exp Database'!I252</f>
        <v>#REF!</v>
      </c>
      <c r="K252" s="170">
        <f>'Exp Database'!J252</f>
        <v>0</v>
      </c>
      <c r="L252" s="267">
        <f>'Exp Database'!K252</f>
        <v>0</v>
      </c>
      <c r="M252" s="229">
        <f>'Exp Database'!L252</f>
        <v>0</v>
      </c>
      <c r="N252" s="229">
        <f>IF(OR('Exp Database'!M252=Lists!$G$2,'Exp Database'!M252=Lists!$G$3,'Exp Database'!M252=0),0,IF($F252=Lists!$G$2,('Exp Database'!M252/'Exp with units conversion'!$H252)*'Exp with units conversion'!$G252,'Exp Database'!M252*'Exp with units conversion'!$G252))</f>
        <v>0</v>
      </c>
      <c r="O252" s="229">
        <f>IF(OR('Exp Database'!N252=Lists!$G$2,'Exp Database'!N252=Lists!$G$3,'Exp Database'!N252=0),0,IF($F252=Lists!$G$2,('Exp Database'!N252/'Exp with units conversion'!$H252)*'Exp with units conversion'!$G252,'Exp Database'!N252*'Exp with units conversion'!$G252))</f>
        <v>0</v>
      </c>
      <c r="P252" s="229">
        <f>IF(OR('Exp Database'!O252=Lists!$G$2,'Exp Database'!O252=Lists!$G$3,'Exp Database'!O252=0),0,IF($F252=Lists!$G$2,('Exp Database'!O252/'Exp with units conversion'!$H252)*'Exp with units conversion'!$G252,'Exp Database'!O252*'Exp with units conversion'!$G252))</f>
        <v>0</v>
      </c>
      <c r="Q252" s="229">
        <f>IF(OR('Exp Database'!P252=Lists!$G$2,'Exp Database'!P252=Lists!$G$3,'Exp Database'!P252=0),0,IF($F252=Lists!$G$2,('Exp Database'!P252/'Exp with units conversion'!$H252)*'Exp with units conversion'!$G252,'Exp Database'!P252*'Exp with units conversion'!$G252))</f>
        <v>0</v>
      </c>
      <c r="R252" s="229">
        <f>IF(OR('Exp Database'!Q252=Lists!$G$2,'Exp Database'!Q252=Lists!$G$3,'Exp Database'!Q252=0),0,IF($F252=Lists!$G$2,('Exp Database'!Q252/'Exp with units conversion'!$H252)*'Exp with units conversion'!$G252,'Exp Database'!Q252*'Exp with units conversion'!$G252))</f>
        <v>0</v>
      </c>
      <c r="S252" s="229">
        <f>IF(OR('Exp Database'!R252=Lists!$G$2,'Exp Database'!R252=Lists!$G$3,'Exp Database'!R252=0),0,IF($F252=Lists!$G$2,('Exp Database'!R252/'Exp with units conversion'!$H252)*'Exp with units conversion'!$G252,'Exp Database'!R252*'Exp with units conversion'!$G252))</f>
        <v>0</v>
      </c>
      <c r="T252" s="229">
        <f>IF(OR('Exp Database'!S252=Lists!$G$2,'Exp Database'!S252=Lists!$G$3,'Exp Database'!S252=0),0,IF($F252=Lists!$G$2,('Exp Database'!S252/'Exp with units conversion'!$H252)*'Exp with units conversion'!$G252,'Exp Database'!S252*'Exp with units conversion'!$G252))</f>
        <v>0</v>
      </c>
      <c r="U252" s="229">
        <f>IF(OR('Exp Database'!T252=Lists!$G$2,'Exp Database'!T252=Lists!$G$3,'Exp Database'!T252=0),0,IF($F252=Lists!$G$2,('Exp Database'!T252/'Exp with units conversion'!$H252)*'Exp with units conversion'!$G252,'Exp Database'!T252*'Exp with units conversion'!$G252))</f>
        <v>0</v>
      </c>
      <c r="V252" s="229">
        <f>IF(OR('Exp Database'!U252=Lists!$G$2,'Exp Database'!U252=Lists!$G$3,'Exp Database'!U252=0),0,IF($F252=Lists!$G$2,('Exp Database'!U252/'Exp with units conversion'!$H252)*'Exp with units conversion'!$G252,'Exp Database'!U252*'Exp with units conversion'!$G252))</f>
        <v>0</v>
      </c>
      <c r="W252" s="229">
        <f>IF(OR('Exp Database'!V252=Lists!$G$2,'Exp Database'!V252=Lists!$G$3,'Exp Database'!V252=0),0,IF($F252=Lists!$G$2,('Exp Database'!V252/'Exp with units conversion'!$H252)*'Exp with units conversion'!$G252,'Exp Database'!V252*'Exp with units conversion'!$G252))</f>
        <v>0</v>
      </c>
      <c r="X252" s="229">
        <f>IF(OR('Exp Database'!W252=Lists!$G$2,'Exp Database'!W252=Lists!$G$3,'Exp Database'!W252=0),0,IF($F252=Lists!$G$2,('Exp Database'!W252/'Exp with units conversion'!$H252)*'Exp with units conversion'!$G252,'Exp Database'!W252*'Exp with units conversion'!$G252))</f>
        <v>0</v>
      </c>
      <c r="Y252" s="229">
        <f>IF(OR('Exp Database'!X252=Lists!$G$2,'Exp Database'!X252=Lists!$G$3,'Exp Database'!X252=0),0,IF($F252=Lists!$G$2,('Exp Database'!X252/'Exp with units conversion'!$H252)*'Exp with units conversion'!$G252,'Exp Database'!X252*'Exp with units conversion'!$G252))</f>
        <v>0</v>
      </c>
      <c r="Z252" s="229">
        <f>IF(OR('Exp Database'!Y252=Lists!$G$2,'Exp Database'!Y252=Lists!$G$3,'Exp Database'!Y252=0),0,IF($F252=Lists!$G$2,('Exp Database'!Y252/'Exp with units conversion'!$H252)*'Exp with units conversion'!$G252,'Exp Database'!Y252*'Exp with units conversion'!$G252))</f>
        <v>0</v>
      </c>
      <c r="AA252" s="229">
        <f>IF(OR('Exp Database'!Z252=Lists!$G$2,'Exp Database'!Z252=Lists!$G$3,'Exp Database'!Z252=0),0,IF($F252=Lists!$G$2,('Exp Database'!Z252/'Exp with units conversion'!$H252)*'Exp with units conversion'!$G252,'Exp Database'!Z252*'Exp with units conversion'!$G252))</f>
        <v>0</v>
      </c>
      <c r="AB252" s="229">
        <f>IF(OR('Exp Database'!AA252=Lists!$G$2,'Exp Database'!AA252=Lists!$G$3,'Exp Database'!AA252=0),0,IF($F252=Lists!$G$2,('Exp Database'!AA252/'Exp with units conversion'!$H252)*'Exp with units conversion'!$G252,'Exp Database'!AA252*'Exp with units conversion'!$G252))</f>
        <v>0</v>
      </c>
      <c r="AC252" s="229">
        <f>IF(OR('Exp Database'!AB252=Lists!$G$2,'Exp Database'!AB252=Lists!$G$3,'Exp Database'!AB252=0),0,IF($F252=Lists!$G$2,('Exp Database'!AB252/'Exp with units conversion'!$H252)*'Exp with units conversion'!$G252,'Exp Database'!AB252*'Exp with units conversion'!$G252))</f>
        <v>0</v>
      </c>
      <c r="AD252" s="229">
        <f>IF(OR('Exp Database'!AC252=Lists!$G$2,'Exp Database'!AC252=Lists!$G$3,'Exp Database'!AC252=0),0,IF($F252=Lists!$G$2,('Exp Database'!AC252/'Exp with units conversion'!$H252)*'Exp with units conversion'!$G252,'Exp Database'!AC252*'Exp with units conversion'!$G252))</f>
        <v>0</v>
      </c>
      <c r="AE252" s="229">
        <f>IF(OR('Exp Database'!AD252=Lists!$G$2,'Exp Database'!AD252=Lists!$G$3,'Exp Database'!AD252=0),0,IF($F252=Lists!$G$2,('Exp Database'!AD252/'Exp with units conversion'!$H252)*'Exp with units conversion'!$G252,'Exp Database'!AD252*'Exp with units conversion'!$G252))</f>
        <v>0</v>
      </c>
      <c r="AG252">
        <f t="shared" si="16"/>
        <v>1</v>
      </c>
      <c r="AH252" s="229">
        <f t="shared" si="17"/>
        <v>1</v>
      </c>
      <c r="AI252" s="229">
        <f t="shared" si="18"/>
        <v>1</v>
      </c>
      <c r="AJ252" s="229">
        <f t="shared" si="19"/>
        <v>1</v>
      </c>
    </row>
    <row r="253" spans="2:36" ht="15.75" thickBot="1" x14ac:dyDescent="0.3">
      <c r="B253" t="e">
        <f t="shared" si="15"/>
        <v>#REF!</v>
      </c>
      <c r="C253" s="169" t="e">
        <f>'Exp Database'!C253</f>
        <v>#REF!</v>
      </c>
      <c r="D253" s="169">
        <f>'Exp Database'!D253</f>
        <v>2016</v>
      </c>
      <c r="E253" s="169" t="e">
        <f>'Exp Database'!E253</f>
        <v>#REF!</v>
      </c>
      <c r="F253" s="169" t="e">
        <f>'Exp Database'!F253</f>
        <v>#REF!</v>
      </c>
      <c r="G253" s="169" t="e">
        <f>IF('Exp Database'!G253="Units ( x 1)",1,IF('Exp Database'!G253="Thousands (x 1,000)",1000,IF('Exp Database'!G253="Millions (x 1,000,000)",1000000,)))</f>
        <v>#REF!</v>
      </c>
      <c r="H253" s="170" t="e">
        <f>IF('Exp Database'!H253&gt;0,'Exp Database'!H253,'Exp Database'!J253)</f>
        <v>#REF!</v>
      </c>
      <c r="I253" s="170" t="e">
        <f>'Exp Database'!H253</f>
        <v>#REF!</v>
      </c>
      <c r="J253" s="169" t="e">
        <f>'Exp Database'!I253</f>
        <v>#REF!</v>
      </c>
      <c r="K253" s="170">
        <f>'Exp Database'!J253</f>
        <v>0</v>
      </c>
      <c r="L253" s="267">
        <f>'Exp Database'!K253</f>
        <v>0</v>
      </c>
      <c r="M253" s="229">
        <f>'Exp Database'!L253</f>
        <v>0</v>
      </c>
      <c r="N253" s="229">
        <f>IF(OR('Exp Database'!M253=Lists!$G$2,'Exp Database'!M253=Lists!$G$3,'Exp Database'!M253=0),0,IF($F253=Lists!$G$2,('Exp Database'!M253/'Exp with units conversion'!$H253)*'Exp with units conversion'!$G253,'Exp Database'!M253*'Exp with units conversion'!$G253))</f>
        <v>0</v>
      </c>
      <c r="O253" s="229">
        <f>IF(OR('Exp Database'!N253=Lists!$G$2,'Exp Database'!N253=Lists!$G$3,'Exp Database'!N253=0),0,IF($F253=Lists!$G$2,('Exp Database'!N253/'Exp with units conversion'!$H253)*'Exp with units conversion'!$G253,'Exp Database'!N253*'Exp with units conversion'!$G253))</f>
        <v>0</v>
      </c>
      <c r="P253" s="229">
        <f>IF(OR('Exp Database'!O253=Lists!$G$2,'Exp Database'!O253=Lists!$G$3,'Exp Database'!O253=0),0,IF($F253=Lists!$G$2,('Exp Database'!O253/'Exp with units conversion'!$H253)*'Exp with units conversion'!$G253,'Exp Database'!O253*'Exp with units conversion'!$G253))</f>
        <v>0</v>
      </c>
      <c r="Q253" s="229">
        <f>IF(OR('Exp Database'!P253=Lists!$G$2,'Exp Database'!P253=Lists!$G$3,'Exp Database'!P253=0),0,IF($F253=Lists!$G$2,('Exp Database'!P253/'Exp with units conversion'!$H253)*'Exp with units conversion'!$G253,'Exp Database'!P253*'Exp with units conversion'!$G253))</f>
        <v>0</v>
      </c>
      <c r="R253" s="229">
        <f>IF(OR('Exp Database'!Q253=Lists!$G$2,'Exp Database'!Q253=Lists!$G$3,'Exp Database'!Q253=0),0,IF($F253=Lists!$G$2,('Exp Database'!Q253/'Exp with units conversion'!$H253)*'Exp with units conversion'!$G253,'Exp Database'!Q253*'Exp with units conversion'!$G253))</f>
        <v>0</v>
      </c>
      <c r="S253" s="229">
        <f>IF(OR('Exp Database'!R253=Lists!$G$2,'Exp Database'!R253=Lists!$G$3,'Exp Database'!R253=0),0,IF($F253=Lists!$G$2,('Exp Database'!R253/'Exp with units conversion'!$H253)*'Exp with units conversion'!$G253,'Exp Database'!R253*'Exp with units conversion'!$G253))</f>
        <v>0</v>
      </c>
      <c r="T253" s="229">
        <f>IF(OR('Exp Database'!S253=Lists!$G$2,'Exp Database'!S253=Lists!$G$3,'Exp Database'!S253=0),0,IF($F253=Lists!$G$2,('Exp Database'!S253/'Exp with units conversion'!$H253)*'Exp with units conversion'!$G253,'Exp Database'!S253*'Exp with units conversion'!$G253))</f>
        <v>0</v>
      </c>
      <c r="U253" s="229">
        <f>IF(OR('Exp Database'!T253=Lists!$G$2,'Exp Database'!T253=Lists!$G$3,'Exp Database'!T253=0),0,IF($F253=Lists!$G$2,('Exp Database'!T253/'Exp with units conversion'!$H253)*'Exp with units conversion'!$G253,'Exp Database'!T253*'Exp with units conversion'!$G253))</f>
        <v>0</v>
      </c>
      <c r="V253" s="229">
        <f>IF(OR('Exp Database'!U253=Lists!$G$2,'Exp Database'!U253=Lists!$G$3,'Exp Database'!U253=0),0,IF($F253=Lists!$G$2,('Exp Database'!U253/'Exp with units conversion'!$H253)*'Exp with units conversion'!$G253,'Exp Database'!U253*'Exp with units conversion'!$G253))</f>
        <v>0</v>
      </c>
      <c r="W253" s="229">
        <f>IF(OR('Exp Database'!V253=Lists!$G$2,'Exp Database'!V253=Lists!$G$3,'Exp Database'!V253=0),0,IF($F253=Lists!$G$2,('Exp Database'!V253/'Exp with units conversion'!$H253)*'Exp with units conversion'!$G253,'Exp Database'!V253*'Exp with units conversion'!$G253))</f>
        <v>0</v>
      </c>
      <c r="X253" s="229">
        <f>IF(OR('Exp Database'!W253=Lists!$G$2,'Exp Database'!W253=Lists!$G$3,'Exp Database'!W253=0),0,IF($F253=Lists!$G$2,('Exp Database'!W253/'Exp with units conversion'!$H253)*'Exp with units conversion'!$G253,'Exp Database'!W253*'Exp with units conversion'!$G253))</f>
        <v>0</v>
      </c>
      <c r="Y253" s="229">
        <f>IF(OR('Exp Database'!X253=Lists!$G$2,'Exp Database'!X253=Lists!$G$3,'Exp Database'!X253=0),0,IF($F253=Lists!$G$2,('Exp Database'!X253/'Exp with units conversion'!$H253)*'Exp with units conversion'!$G253,'Exp Database'!X253*'Exp with units conversion'!$G253))</f>
        <v>0</v>
      </c>
      <c r="Z253" s="229">
        <f>IF(OR('Exp Database'!Y253=Lists!$G$2,'Exp Database'!Y253=Lists!$G$3,'Exp Database'!Y253=0),0,IF($F253=Lists!$G$2,('Exp Database'!Y253/'Exp with units conversion'!$H253)*'Exp with units conversion'!$G253,'Exp Database'!Y253*'Exp with units conversion'!$G253))</f>
        <v>0</v>
      </c>
      <c r="AA253" s="229">
        <f>IF(OR('Exp Database'!Z253=Lists!$G$2,'Exp Database'!Z253=Lists!$G$3,'Exp Database'!Z253=0),0,IF($F253=Lists!$G$2,('Exp Database'!Z253/'Exp with units conversion'!$H253)*'Exp with units conversion'!$G253,'Exp Database'!Z253*'Exp with units conversion'!$G253))</f>
        <v>0</v>
      </c>
      <c r="AB253" s="229">
        <f>IF(OR('Exp Database'!AA253=Lists!$G$2,'Exp Database'!AA253=Lists!$G$3,'Exp Database'!AA253=0),0,IF($F253=Lists!$G$2,('Exp Database'!AA253/'Exp with units conversion'!$H253)*'Exp with units conversion'!$G253,'Exp Database'!AA253*'Exp with units conversion'!$G253))</f>
        <v>0</v>
      </c>
      <c r="AC253" s="229">
        <f>IF(OR('Exp Database'!AB253=Lists!$G$2,'Exp Database'!AB253=Lists!$G$3,'Exp Database'!AB253=0),0,IF($F253=Lists!$G$2,('Exp Database'!AB253/'Exp with units conversion'!$H253)*'Exp with units conversion'!$G253,'Exp Database'!AB253*'Exp with units conversion'!$G253))</f>
        <v>0</v>
      </c>
      <c r="AD253" s="229">
        <f>IF(OR('Exp Database'!AC253=Lists!$G$2,'Exp Database'!AC253=Lists!$G$3,'Exp Database'!AC253=0),0,IF($F253=Lists!$G$2,('Exp Database'!AC253/'Exp with units conversion'!$H253)*'Exp with units conversion'!$G253,'Exp Database'!AC253*'Exp with units conversion'!$G253))</f>
        <v>0</v>
      </c>
      <c r="AE253" s="229">
        <f>IF(OR('Exp Database'!AD253=Lists!$G$2,'Exp Database'!AD253=Lists!$G$3,'Exp Database'!AD253=0),0,IF($F253=Lists!$G$2,('Exp Database'!AD253/'Exp with units conversion'!$H253)*'Exp with units conversion'!$G253,'Exp Database'!AD253*'Exp with units conversion'!$G253))</f>
        <v>0</v>
      </c>
      <c r="AG253">
        <f t="shared" si="16"/>
        <v>1</v>
      </c>
      <c r="AH253" s="229">
        <f t="shared" si="17"/>
        <v>1</v>
      </c>
      <c r="AI253" s="229">
        <f t="shared" si="18"/>
        <v>1</v>
      </c>
      <c r="AJ253" s="229">
        <f t="shared" si="19"/>
        <v>1</v>
      </c>
    </row>
    <row r="254" spans="2:36" ht="15.75" thickBot="1" x14ac:dyDescent="0.3">
      <c r="B254" t="e">
        <f t="shared" si="15"/>
        <v>#REF!</v>
      </c>
      <c r="C254" s="169" t="e">
        <f>'Exp Database'!C254</f>
        <v>#REF!</v>
      </c>
      <c r="D254" s="169">
        <f>'Exp Database'!D254</f>
        <v>2016</v>
      </c>
      <c r="E254" s="169" t="e">
        <f>'Exp Database'!E254</f>
        <v>#REF!</v>
      </c>
      <c r="F254" s="169" t="e">
        <f>'Exp Database'!F254</f>
        <v>#REF!</v>
      </c>
      <c r="G254" s="169" t="e">
        <f>IF('Exp Database'!G254="Units ( x 1)",1,IF('Exp Database'!G254="Thousands (x 1,000)",1000,IF('Exp Database'!G254="Millions (x 1,000,000)",1000000,)))</f>
        <v>#REF!</v>
      </c>
      <c r="H254" s="170" t="e">
        <f>IF('Exp Database'!H254&gt;0,'Exp Database'!H254,'Exp Database'!J254)</f>
        <v>#REF!</v>
      </c>
      <c r="I254" s="170" t="e">
        <f>'Exp Database'!H254</f>
        <v>#REF!</v>
      </c>
      <c r="J254" s="169" t="e">
        <f>'Exp Database'!I254</f>
        <v>#REF!</v>
      </c>
      <c r="K254" s="170">
        <f>'Exp Database'!J254</f>
        <v>0</v>
      </c>
      <c r="L254" s="267">
        <f>'Exp Database'!K254</f>
        <v>0</v>
      </c>
      <c r="M254" s="229">
        <f>'Exp Database'!L254</f>
        <v>0</v>
      </c>
      <c r="N254" s="229">
        <f>IF(OR('Exp Database'!M254=Lists!$G$2,'Exp Database'!M254=Lists!$G$3,'Exp Database'!M254=0),0,IF($F254=Lists!$G$2,('Exp Database'!M254/'Exp with units conversion'!$H254)*'Exp with units conversion'!$G254,'Exp Database'!M254*'Exp with units conversion'!$G254))</f>
        <v>0</v>
      </c>
      <c r="O254" s="229">
        <f>IF(OR('Exp Database'!N254=Lists!$G$2,'Exp Database'!N254=Lists!$G$3,'Exp Database'!N254=0),0,IF($F254=Lists!$G$2,('Exp Database'!N254/'Exp with units conversion'!$H254)*'Exp with units conversion'!$G254,'Exp Database'!N254*'Exp with units conversion'!$G254))</f>
        <v>0</v>
      </c>
      <c r="P254" s="229">
        <f>IF(OR('Exp Database'!O254=Lists!$G$2,'Exp Database'!O254=Lists!$G$3,'Exp Database'!O254=0),0,IF($F254=Lists!$G$2,('Exp Database'!O254/'Exp with units conversion'!$H254)*'Exp with units conversion'!$G254,'Exp Database'!O254*'Exp with units conversion'!$G254))</f>
        <v>0</v>
      </c>
      <c r="Q254" s="229">
        <f>IF(OR('Exp Database'!P254=Lists!$G$2,'Exp Database'!P254=Lists!$G$3,'Exp Database'!P254=0),0,IF($F254=Lists!$G$2,('Exp Database'!P254/'Exp with units conversion'!$H254)*'Exp with units conversion'!$G254,'Exp Database'!P254*'Exp with units conversion'!$G254))</f>
        <v>0</v>
      </c>
      <c r="R254" s="229">
        <f>IF(OR('Exp Database'!Q254=Lists!$G$2,'Exp Database'!Q254=Lists!$G$3,'Exp Database'!Q254=0),0,IF($F254=Lists!$G$2,('Exp Database'!Q254/'Exp with units conversion'!$H254)*'Exp with units conversion'!$G254,'Exp Database'!Q254*'Exp with units conversion'!$G254))</f>
        <v>0</v>
      </c>
      <c r="S254" s="229">
        <f>IF(OR('Exp Database'!R254=Lists!$G$2,'Exp Database'!R254=Lists!$G$3,'Exp Database'!R254=0),0,IF($F254=Lists!$G$2,('Exp Database'!R254/'Exp with units conversion'!$H254)*'Exp with units conversion'!$G254,'Exp Database'!R254*'Exp with units conversion'!$G254))</f>
        <v>0</v>
      </c>
      <c r="T254" s="229">
        <f>IF(OR('Exp Database'!S254=Lists!$G$2,'Exp Database'!S254=Lists!$G$3,'Exp Database'!S254=0),0,IF($F254=Lists!$G$2,('Exp Database'!S254/'Exp with units conversion'!$H254)*'Exp with units conversion'!$G254,'Exp Database'!S254*'Exp with units conversion'!$G254))</f>
        <v>0</v>
      </c>
      <c r="U254" s="229">
        <f>IF(OR('Exp Database'!T254=Lists!$G$2,'Exp Database'!T254=Lists!$G$3,'Exp Database'!T254=0),0,IF($F254=Lists!$G$2,('Exp Database'!T254/'Exp with units conversion'!$H254)*'Exp with units conversion'!$G254,'Exp Database'!T254*'Exp with units conversion'!$G254))</f>
        <v>0</v>
      </c>
      <c r="V254" s="229">
        <f>IF(OR('Exp Database'!U254=Lists!$G$2,'Exp Database'!U254=Lists!$G$3,'Exp Database'!U254=0),0,IF($F254=Lists!$G$2,('Exp Database'!U254/'Exp with units conversion'!$H254)*'Exp with units conversion'!$G254,'Exp Database'!U254*'Exp with units conversion'!$G254))</f>
        <v>0</v>
      </c>
      <c r="W254" s="229">
        <f>IF(OR('Exp Database'!V254=Lists!$G$2,'Exp Database'!V254=Lists!$G$3,'Exp Database'!V254=0),0,IF($F254=Lists!$G$2,('Exp Database'!V254/'Exp with units conversion'!$H254)*'Exp with units conversion'!$G254,'Exp Database'!V254*'Exp with units conversion'!$G254))</f>
        <v>0</v>
      </c>
      <c r="X254" s="229">
        <f>IF(OR('Exp Database'!W254=Lists!$G$2,'Exp Database'!W254=Lists!$G$3,'Exp Database'!W254=0),0,IF($F254=Lists!$G$2,('Exp Database'!W254/'Exp with units conversion'!$H254)*'Exp with units conversion'!$G254,'Exp Database'!W254*'Exp with units conversion'!$G254))</f>
        <v>0</v>
      </c>
      <c r="Y254" s="229">
        <f>IF(OR('Exp Database'!X254=Lists!$G$2,'Exp Database'!X254=Lists!$G$3,'Exp Database'!X254=0),0,IF($F254=Lists!$G$2,('Exp Database'!X254/'Exp with units conversion'!$H254)*'Exp with units conversion'!$G254,'Exp Database'!X254*'Exp with units conversion'!$G254))</f>
        <v>0</v>
      </c>
      <c r="Z254" s="229">
        <f>IF(OR('Exp Database'!Y254=Lists!$G$2,'Exp Database'!Y254=Lists!$G$3,'Exp Database'!Y254=0),0,IF($F254=Lists!$G$2,('Exp Database'!Y254/'Exp with units conversion'!$H254)*'Exp with units conversion'!$G254,'Exp Database'!Y254*'Exp with units conversion'!$G254))</f>
        <v>0</v>
      </c>
      <c r="AA254" s="229">
        <f>IF(OR('Exp Database'!Z254=Lists!$G$2,'Exp Database'!Z254=Lists!$G$3,'Exp Database'!Z254=0),0,IF($F254=Lists!$G$2,('Exp Database'!Z254/'Exp with units conversion'!$H254)*'Exp with units conversion'!$G254,'Exp Database'!Z254*'Exp with units conversion'!$G254))</f>
        <v>0</v>
      </c>
      <c r="AB254" s="229">
        <f>IF(OR('Exp Database'!AA254=Lists!$G$2,'Exp Database'!AA254=Lists!$G$3,'Exp Database'!AA254=0),0,IF($F254=Lists!$G$2,('Exp Database'!AA254/'Exp with units conversion'!$H254)*'Exp with units conversion'!$G254,'Exp Database'!AA254*'Exp with units conversion'!$G254))</f>
        <v>0</v>
      </c>
      <c r="AC254" s="229">
        <f>IF(OR('Exp Database'!AB254=Lists!$G$2,'Exp Database'!AB254=Lists!$G$3,'Exp Database'!AB254=0),0,IF($F254=Lists!$G$2,('Exp Database'!AB254/'Exp with units conversion'!$H254)*'Exp with units conversion'!$G254,'Exp Database'!AB254*'Exp with units conversion'!$G254))</f>
        <v>0</v>
      </c>
      <c r="AD254" s="229">
        <f>IF(OR('Exp Database'!AC254=Lists!$G$2,'Exp Database'!AC254=Lists!$G$3,'Exp Database'!AC254=0),0,IF($F254=Lists!$G$2,('Exp Database'!AC254/'Exp with units conversion'!$H254)*'Exp with units conversion'!$G254,'Exp Database'!AC254*'Exp with units conversion'!$G254))</f>
        <v>0</v>
      </c>
      <c r="AE254" s="229">
        <f>IF(OR('Exp Database'!AD254=Lists!$G$2,'Exp Database'!AD254=Lists!$G$3,'Exp Database'!AD254=0),0,IF($F254=Lists!$G$2,('Exp Database'!AD254/'Exp with units conversion'!$H254)*'Exp with units conversion'!$G254,'Exp Database'!AD254*'Exp with units conversion'!$G254))</f>
        <v>0</v>
      </c>
      <c r="AG254">
        <f t="shared" si="16"/>
        <v>1</v>
      </c>
      <c r="AH254" s="229">
        <f t="shared" si="17"/>
        <v>1</v>
      </c>
      <c r="AI254" s="229">
        <f t="shared" si="18"/>
        <v>1</v>
      </c>
      <c r="AJ254" s="229">
        <f t="shared" si="19"/>
        <v>1</v>
      </c>
    </row>
    <row r="255" spans="2:36" ht="15.75" thickBot="1" x14ac:dyDescent="0.3">
      <c r="B255" t="e">
        <f t="shared" si="15"/>
        <v>#REF!</v>
      </c>
      <c r="C255" s="169" t="e">
        <f>'Exp Database'!C255</f>
        <v>#REF!</v>
      </c>
      <c r="D255" s="169">
        <f>'Exp Database'!D255</f>
        <v>2016</v>
      </c>
      <c r="E255" s="169" t="e">
        <f>'Exp Database'!E255</f>
        <v>#REF!</v>
      </c>
      <c r="F255" s="169" t="e">
        <f>'Exp Database'!F255</f>
        <v>#REF!</v>
      </c>
      <c r="G255" s="169" t="e">
        <f>IF('Exp Database'!G255="Units ( x 1)",1,IF('Exp Database'!G255="Thousands (x 1,000)",1000,IF('Exp Database'!G255="Millions (x 1,000,000)",1000000,)))</f>
        <v>#REF!</v>
      </c>
      <c r="H255" s="170" t="e">
        <f>IF('Exp Database'!H255&gt;0,'Exp Database'!H255,'Exp Database'!J255)</f>
        <v>#REF!</v>
      </c>
      <c r="I255" s="170" t="e">
        <f>'Exp Database'!H255</f>
        <v>#REF!</v>
      </c>
      <c r="J255" s="169" t="e">
        <f>'Exp Database'!I255</f>
        <v>#REF!</v>
      </c>
      <c r="K255" s="170">
        <f>'Exp Database'!J255</f>
        <v>0</v>
      </c>
      <c r="L255" s="267">
        <f>'Exp Database'!K255</f>
        <v>0</v>
      </c>
      <c r="M255" s="229">
        <f>'Exp Database'!L255</f>
        <v>0</v>
      </c>
      <c r="N255" s="229">
        <f>IF(OR('Exp Database'!M255=Lists!$G$2,'Exp Database'!M255=Lists!$G$3,'Exp Database'!M255=0),0,IF($F255=Lists!$G$2,('Exp Database'!M255/'Exp with units conversion'!$H255)*'Exp with units conversion'!$G255,'Exp Database'!M255*'Exp with units conversion'!$G255))</f>
        <v>0</v>
      </c>
      <c r="O255" s="229">
        <f>IF(OR('Exp Database'!N255=Lists!$G$2,'Exp Database'!N255=Lists!$G$3,'Exp Database'!N255=0),0,IF($F255=Lists!$G$2,('Exp Database'!N255/'Exp with units conversion'!$H255)*'Exp with units conversion'!$G255,'Exp Database'!N255*'Exp with units conversion'!$G255))</f>
        <v>0</v>
      </c>
      <c r="P255" s="229">
        <f>IF(OR('Exp Database'!O255=Lists!$G$2,'Exp Database'!O255=Lists!$G$3,'Exp Database'!O255=0),0,IF($F255=Lists!$G$2,('Exp Database'!O255/'Exp with units conversion'!$H255)*'Exp with units conversion'!$G255,'Exp Database'!O255*'Exp with units conversion'!$G255))</f>
        <v>0</v>
      </c>
      <c r="Q255" s="229">
        <f>IF(OR('Exp Database'!P255=Lists!$G$2,'Exp Database'!P255=Lists!$G$3,'Exp Database'!P255=0),0,IF($F255=Lists!$G$2,('Exp Database'!P255/'Exp with units conversion'!$H255)*'Exp with units conversion'!$G255,'Exp Database'!P255*'Exp with units conversion'!$G255))</f>
        <v>0</v>
      </c>
      <c r="R255" s="229">
        <f>IF(OR('Exp Database'!Q255=Lists!$G$2,'Exp Database'!Q255=Lists!$G$3,'Exp Database'!Q255=0),0,IF($F255=Lists!$G$2,('Exp Database'!Q255/'Exp with units conversion'!$H255)*'Exp with units conversion'!$G255,'Exp Database'!Q255*'Exp with units conversion'!$G255))</f>
        <v>0</v>
      </c>
      <c r="S255" s="229">
        <f>IF(OR('Exp Database'!R255=Lists!$G$2,'Exp Database'!R255=Lists!$G$3,'Exp Database'!R255=0),0,IF($F255=Lists!$G$2,('Exp Database'!R255/'Exp with units conversion'!$H255)*'Exp with units conversion'!$G255,'Exp Database'!R255*'Exp with units conversion'!$G255))</f>
        <v>0</v>
      </c>
      <c r="T255" s="229">
        <f>IF(OR('Exp Database'!S255=Lists!$G$2,'Exp Database'!S255=Lists!$G$3,'Exp Database'!S255=0),0,IF($F255=Lists!$G$2,('Exp Database'!S255/'Exp with units conversion'!$H255)*'Exp with units conversion'!$G255,'Exp Database'!S255*'Exp with units conversion'!$G255))</f>
        <v>0</v>
      </c>
      <c r="U255" s="229">
        <f>IF(OR('Exp Database'!T255=Lists!$G$2,'Exp Database'!T255=Lists!$G$3,'Exp Database'!T255=0),0,IF($F255=Lists!$G$2,('Exp Database'!T255/'Exp with units conversion'!$H255)*'Exp with units conversion'!$G255,'Exp Database'!T255*'Exp with units conversion'!$G255))</f>
        <v>0</v>
      </c>
      <c r="V255" s="229">
        <f>IF(OR('Exp Database'!U255=Lists!$G$2,'Exp Database'!U255=Lists!$G$3,'Exp Database'!U255=0),0,IF($F255=Lists!$G$2,('Exp Database'!U255/'Exp with units conversion'!$H255)*'Exp with units conversion'!$G255,'Exp Database'!U255*'Exp with units conversion'!$G255))</f>
        <v>0</v>
      </c>
      <c r="W255" s="229">
        <f>IF(OR('Exp Database'!V255=Lists!$G$2,'Exp Database'!V255=Lists!$G$3,'Exp Database'!V255=0),0,IF($F255=Lists!$G$2,('Exp Database'!V255/'Exp with units conversion'!$H255)*'Exp with units conversion'!$G255,'Exp Database'!V255*'Exp with units conversion'!$G255))</f>
        <v>0</v>
      </c>
      <c r="X255" s="229">
        <f>IF(OR('Exp Database'!W255=Lists!$G$2,'Exp Database'!W255=Lists!$G$3,'Exp Database'!W255=0),0,IF($F255=Lists!$G$2,('Exp Database'!W255/'Exp with units conversion'!$H255)*'Exp with units conversion'!$G255,'Exp Database'!W255*'Exp with units conversion'!$G255))</f>
        <v>0</v>
      </c>
      <c r="Y255" s="229">
        <f>IF(OR('Exp Database'!X255=Lists!$G$2,'Exp Database'!X255=Lists!$G$3,'Exp Database'!X255=0),0,IF($F255=Lists!$G$2,('Exp Database'!X255/'Exp with units conversion'!$H255)*'Exp with units conversion'!$G255,'Exp Database'!X255*'Exp with units conversion'!$G255))</f>
        <v>0</v>
      </c>
      <c r="Z255" s="229">
        <f>IF(OR('Exp Database'!Y255=Lists!$G$2,'Exp Database'!Y255=Lists!$G$3,'Exp Database'!Y255=0),0,IF($F255=Lists!$G$2,('Exp Database'!Y255/'Exp with units conversion'!$H255)*'Exp with units conversion'!$G255,'Exp Database'!Y255*'Exp with units conversion'!$G255))</f>
        <v>0</v>
      </c>
      <c r="AA255" s="229">
        <f>IF(OR('Exp Database'!Z255=Lists!$G$2,'Exp Database'!Z255=Lists!$G$3,'Exp Database'!Z255=0),0,IF($F255=Lists!$G$2,('Exp Database'!Z255/'Exp with units conversion'!$H255)*'Exp with units conversion'!$G255,'Exp Database'!Z255*'Exp with units conversion'!$G255))</f>
        <v>0</v>
      </c>
      <c r="AB255" s="229">
        <f>IF(OR('Exp Database'!AA255=Lists!$G$2,'Exp Database'!AA255=Lists!$G$3,'Exp Database'!AA255=0),0,IF($F255=Lists!$G$2,('Exp Database'!AA255/'Exp with units conversion'!$H255)*'Exp with units conversion'!$G255,'Exp Database'!AA255*'Exp with units conversion'!$G255))</f>
        <v>0</v>
      </c>
      <c r="AC255" s="229">
        <f>IF(OR('Exp Database'!AB255=Lists!$G$2,'Exp Database'!AB255=Lists!$G$3,'Exp Database'!AB255=0),0,IF($F255=Lists!$G$2,('Exp Database'!AB255/'Exp with units conversion'!$H255)*'Exp with units conversion'!$G255,'Exp Database'!AB255*'Exp with units conversion'!$G255))</f>
        <v>0</v>
      </c>
      <c r="AD255" s="229">
        <f>IF(OR('Exp Database'!AC255=Lists!$G$2,'Exp Database'!AC255=Lists!$G$3,'Exp Database'!AC255=0),0,IF($F255=Lists!$G$2,('Exp Database'!AC255/'Exp with units conversion'!$H255)*'Exp with units conversion'!$G255,'Exp Database'!AC255*'Exp with units conversion'!$G255))</f>
        <v>0</v>
      </c>
      <c r="AE255" s="229">
        <f>IF(OR('Exp Database'!AD255=Lists!$G$2,'Exp Database'!AD255=Lists!$G$3,'Exp Database'!AD255=0),0,IF($F255=Lists!$G$2,('Exp Database'!AD255/'Exp with units conversion'!$H255)*'Exp with units conversion'!$G255,'Exp Database'!AD255*'Exp with units conversion'!$G255))</f>
        <v>0</v>
      </c>
      <c r="AG255">
        <f t="shared" si="16"/>
        <v>1</v>
      </c>
      <c r="AH255" s="229">
        <f t="shared" si="17"/>
        <v>1</v>
      </c>
      <c r="AI255" s="229">
        <f t="shared" si="18"/>
        <v>1</v>
      </c>
      <c r="AJ255" s="229">
        <f t="shared" si="19"/>
        <v>1</v>
      </c>
    </row>
    <row r="256" spans="2:36" ht="15.75" thickBot="1" x14ac:dyDescent="0.3">
      <c r="B256" t="e">
        <f t="shared" si="15"/>
        <v>#REF!</v>
      </c>
      <c r="C256" s="169" t="e">
        <f>'Exp Database'!C256</f>
        <v>#REF!</v>
      </c>
      <c r="D256" s="169">
        <f>'Exp Database'!D256</f>
        <v>2016</v>
      </c>
      <c r="E256" s="169" t="e">
        <f>'Exp Database'!E256</f>
        <v>#REF!</v>
      </c>
      <c r="F256" s="169" t="e">
        <f>'Exp Database'!F256</f>
        <v>#REF!</v>
      </c>
      <c r="G256" s="169" t="e">
        <f>IF('Exp Database'!G256="Units ( x 1)",1,IF('Exp Database'!G256="Thousands (x 1,000)",1000,IF('Exp Database'!G256="Millions (x 1,000,000)",1000000,)))</f>
        <v>#REF!</v>
      </c>
      <c r="H256" s="170" t="e">
        <f>IF('Exp Database'!H256&gt;0,'Exp Database'!H256,'Exp Database'!J256)</f>
        <v>#REF!</v>
      </c>
      <c r="I256" s="170" t="e">
        <f>'Exp Database'!H256</f>
        <v>#REF!</v>
      </c>
      <c r="J256" s="169" t="e">
        <f>'Exp Database'!I256</f>
        <v>#REF!</v>
      </c>
      <c r="K256" s="170">
        <f>'Exp Database'!J256</f>
        <v>0</v>
      </c>
      <c r="L256" s="267">
        <f>'Exp Database'!K256</f>
        <v>0</v>
      </c>
      <c r="M256" s="229">
        <f>'Exp Database'!L256</f>
        <v>0</v>
      </c>
      <c r="N256" s="229">
        <f>IF(OR('Exp Database'!M256=Lists!$G$2,'Exp Database'!M256=Lists!$G$3,'Exp Database'!M256=0),0,IF($F256=Lists!$G$2,('Exp Database'!M256/'Exp with units conversion'!$H256)*'Exp with units conversion'!$G256,'Exp Database'!M256*'Exp with units conversion'!$G256))</f>
        <v>0</v>
      </c>
      <c r="O256" s="229">
        <f>IF(OR('Exp Database'!N256=Lists!$G$2,'Exp Database'!N256=Lists!$G$3,'Exp Database'!N256=0),0,IF($F256=Lists!$G$2,('Exp Database'!N256/'Exp with units conversion'!$H256)*'Exp with units conversion'!$G256,'Exp Database'!N256*'Exp with units conversion'!$G256))</f>
        <v>0</v>
      </c>
      <c r="P256" s="229">
        <f>IF(OR('Exp Database'!O256=Lists!$G$2,'Exp Database'!O256=Lists!$G$3,'Exp Database'!O256=0),0,IF($F256=Lists!$G$2,('Exp Database'!O256/'Exp with units conversion'!$H256)*'Exp with units conversion'!$G256,'Exp Database'!O256*'Exp with units conversion'!$G256))</f>
        <v>0</v>
      </c>
      <c r="Q256" s="229">
        <f>IF(OR('Exp Database'!P256=Lists!$G$2,'Exp Database'!P256=Lists!$G$3,'Exp Database'!P256=0),0,IF($F256=Lists!$G$2,('Exp Database'!P256/'Exp with units conversion'!$H256)*'Exp with units conversion'!$G256,'Exp Database'!P256*'Exp with units conversion'!$G256))</f>
        <v>0</v>
      </c>
      <c r="R256" s="229">
        <f>IF(OR('Exp Database'!Q256=Lists!$G$2,'Exp Database'!Q256=Lists!$G$3,'Exp Database'!Q256=0),0,IF($F256=Lists!$G$2,('Exp Database'!Q256/'Exp with units conversion'!$H256)*'Exp with units conversion'!$G256,'Exp Database'!Q256*'Exp with units conversion'!$G256))</f>
        <v>0</v>
      </c>
      <c r="S256" s="229">
        <f>IF(OR('Exp Database'!R256=Lists!$G$2,'Exp Database'!R256=Lists!$G$3,'Exp Database'!R256=0),0,IF($F256=Lists!$G$2,('Exp Database'!R256/'Exp with units conversion'!$H256)*'Exp with units conversion'!$G256,'Exp Database'!R256*'Exp with units conversion'!$G256))</f>
        <v>0</v>
      </c>
      <c r="T256" s="229">
        <f>IF(OR('Exp Database'!S256=Lists!$G$2,'Exp Database'!S256=Lists!$G$3,'Exp Database'!S256=0),0,IF($F256=Lists!$G$2,('Exp Database'!S256/'Exp with units conversion'!$H256)*'Exp with units conversion'!$G256,'Exp Database'!S256*'Exp with units conversion'!$G256))</f>
        <v>0</v>
      </c>
      <c r="U256" s="229">
        <f>IF(OR('Exp Database'!T256=Lists!$G$2,'Exp Database'!T256=Lists!$G$3,'Exp Database'!T256=0),0,IF($F256=Lists!$G$2,('Exp Database'!T256/'Exp with units conversion'!$H256)*'Exp with units conversion'!$G256,'Exp Database'!T256*'Exp with units conversion'!$G256))</f>
        <v>0</v>
      </c>
      <c r="V256" s="229">
        <f>IF(OR('Exp Database'!U256=Lists!$G$2,'Exp Database'!U256=Lists!$G$3,'Exp Database'!U256=0),0,IF($F256=Lists!$G$2,('Exp Database'!U256/'Exp with units conversion'!$H256)*'Exp with units conversion'!$G256,'Exp Database'!U256*'Exp with units conversion'!$G256))</f>
        <v>0</v>
      </c>
      <c r="W256" s="229">
        <f>IF(OR('Exp Database'!V256=Lists!$G$2,'Exp Database'!V256=Lists!$G$3,'Exp Database'!V256=0),0,IF($F256=Lists!$G$2,('Exp Database'!V256/'Exp with units conversion'!$H256)*'Exp with units conversion'!$G256,'Exp Database'!V256*'Exp with units conversion'!$G256))</f>
        <v>0</v>
      </c>
      <c r="X256" s="229">
        <f>IF(OR('Exp Database'!W256=Lists!$G$2,'Exp Database'!W256=Lists!$G$3,'Exp Database'!W256=0),0,IF($F256=Lists!$G$2,('Exp Database'!W256/'Exp with units conversion'!$H256)*'Exp with units conversion'!$G256,'Exp Database'!W256*'Exp with units conversion'!$G256))</f>
        <v>0</v>
      </c>
      <c r="Y256" s="229">
        <f>IF(OR('Exp Database'!X256=Lists!$G$2,'Exp Database'!X256=Lists!$G$3,'Exp Database'!X256=0),0,IF($F256=Lists!$G$2,('Exp Database'!X256/'Exp with units conversion'!$H256)*'Exp with units conversion'!$G256,'Exp Database'!X256*'Exp with units conversion'!$G256))</f>
        <v>0</v>
      </c>
      <c r="Z256" s="229">
        <f>IF(OR('Exp Database'!Y256=Lists!$G$2,'Exp Database'!Y256=Lists!$G$3,'Exp Database'!Y256=0),0,IF($F256=Lists!$G$2,('Exp Database'!Y256/'Exp with units conversion'!$H256)*'Exp with units conversion'!$G256,'Exp Database'!Y256*'Exp with units conversion'!$G256))</f>
        <v>0</v>
      </c>
      <c r="AA256" s="229">
        <f>IF(OR('Exp Database'!Z256=Lists!$G$2,'Exp Database'!Z256=Lists!$G$3,'Exp Database'!Z256=0),0,IF($F256=Lists!$G$2,('Exp Database'!Z256/'Exp with units conversion'!$H256)*'Exp with units conversion'!$G256,'Exp Database'!Z256*'Exp with units conversion'!$G256))</f>
        <v>0</v>
      </c>
      <c r="AB256" s="229">
        <f>IF(OR('Exp Database'!AA256=Lists!$G$2,'Exp Database'!AA256=Lists!$G$3,'Exp Database'!AA256=0),0,IF($F256=Lists!$G$2,('Exp Database'!AA256/'Exp with units conversion'!$H256)*'Exp with units conversion'!$G256,'Exp Database'!AA256*'Exp with units conversion'!$G256))</f>
        <v>0</v>
      </c>
      <c r="AC256" s="229">
        <f>IF(OR('Exp Database'!AB256=Lists!$G$2,'Exp Database'!AB256=Lists!$G$3,'Exp Database'!AB256=0),0,IF($F256=Lists!$G$2,('Exp Database'!AB256/'Exp with units conversion'!$H256)*'Exp with units conversion'!$G256,'Exp Database'!AB256*'Exp with units conversion'!$G256))</f>
        <v>0</v>
      </c>
      <c r="AD256" s="229">
        <f>IF(OR('Exp Database'!AC256=Lists!$G$2,'Exp Database'!AC256=Lists!$G$3,'Exp Database'!AC256=0),0,IF($F256=Lists!$G$2,('Exp Database'!AC256/'Exp with units conversion'!$H256)*'Exp with units conversion'!$G256,'Exp Database'!AC256*'Exp with units conversion'!$G256))</f>
        <v>0</v>
      </c>
      <c r="AE256" s="229">
        <f>IF(OR('Exp Database'!AD256=Lists!$G$2,'Exp Database'!AD256=Lists!$G$3,'Exp Database'!AD256=0),0,IF($F256=Lists!$G$2,('Exp Database'!AD256/'Exp with units conversion'!$H256)*'Exp with units conversion'!$G256,'Exp Database'!AD256*'Exp with units conversion'!$G256))</f>
        <v>0</v>
      </c>
      <c r="AG256">
        <f t="shared" si="16"/>
        <v>1</v>
      </c>
      <c r="AH256" s="229">
        <f t="shared" si="17"/>
        <v>1</v>
      </c>
      <c r="AI256" s="229">
        <f t="shared" si="18"/>
        <v>1</v>
      </c>
      <c r="AJ256" s="229">
        <f t="shared" si="19"/>
        <v>1</v>
      </c>
    </row>
    <row r="257" spans="2:36" ht="15.75" thickBot="1" x14ac:dyDescent="0.3">
      <c r="B257" t="e">
        <f t="shared" si="15"/>
        <v>#REF!</v>
      </c>
      <c r="C257" s="169" t="e">
        <f>'Exp Database'!C257</f>
        <v>#REF!</v>
      </c>
      <c r="D257" s="169">
        <f>'Exp Database'!D257</f>
        <v>2016</v>
      </c>
      <c r="E257" s="169" t="e">
        <f>'Exp Database'!E257</f>
        <v>#REF!</v>
      </c>
      <c r="F257" s="169" t="e">
        <f>'Exp Database'!F257</f>
        <v>#REF!</v>
      </c>
      <c r="G257" s="169" t="e">
        <f>IF('Exp Database'!G257="Units ( x 1)",1,IF('Exp Database'!G257="Thousands (x 1,000)",1000,IF('Exp Database'!G257="Millions (x 1,000,000)",1000000,)))</f>
        <v>#REF!</v>
      </c>
      <c r="H257" s="170" t="e">
        <f>IF('Exp Database'!H257&gt;0,'Exp Database'!H257,'Exp Database'!J257)</f>
        <v>#REF!</v>
      </c>
      <c r="I257" s="170" t="e">
        <f>'Exp Database'!H257</f>
        <v>#REF!</v>
      </c>
      <c r="J257" s="169" t="e">
        <f>'Exp Database'!I257</f>
        <v>#REF!</v>
      </c>
      <c r="K257" s="170">
        <f>'Exp Database'!J257</f>
        <v>0</v>
      </c>
      <c r="L257" s="267">
        <f>'Exp Database'!K257</f>
        <v>0</v>
      </c>
      <c r="M257" s="229">
        <f>'Exp Database'!L257</f>
        <v>0</v>
      </c>
      <c r="N257" s="229">
        <f>IF(OR('Exp Database'!M257=Lists!$G$2,'Exp Database'!M257=Lists!$G$3,'Exp Database'!M257=0),0,IF($F257=Lists!$G$2,('Exp Database'!M257/'Exp with units conversion'!$H257)*'Exp with units conversion'!$G257,'Exp Database'!M257*'Exp with units conversion'!$G257))</f>
        <v>0</v>
      </c>
      <c r="O257" s="229">
        <f>IF(OR('Exp Database'!N257=Lists!$G$2,'Exp Database'!N257=Lists!$G$3,'Exp Database'!N257=0),0,IF($F257=Lists!$G$2,('Exp Database'!N257/'Exp with units conversion'!$H257)*'Exp with units conversion'!$G257,'Exp Database'!N257*'Exp with units conversion'!$G257))</f>
        <v>0</v>
      </c>
      <c r="P257" s="229">
        <f>IF(OR('Exp Database'!O257=Lists!$G$2,'Exp Database'!O257=Lists!$G$3,'Exp Database'!O257=0),0,IF($F257=Lists!$G$2,('Exp Database'!O257/'Exp with units conversion'!$H257)*'Exp with units conversion'!$G257,'Exp Database'!O257*'Exp with units conversion'!$G257))</f>
        <v>0</v>
      </c>
      <c r="Q257" s="229">
        <f>IF(OR('Exp Database'!P257=Lists!$G$2,'Exp Database'!P257=Lists!$G$3,'Exp Database'!P257=0),0,IF($F257=Lists!$G$2,('Exp Database'!P257/'Exp with units conversion'!$H257)*'Exp with units conversion'!$G257,'Exp Database'!P257*'Exp with units conversion'!$G257))</f>
        <v>0</v>
      </c>
      <c r="R257" s="229">
        <f>IF(OR('Exp Database'!Q257=Lists!$G$2,'Exp Database'!Q257=Lists!$G$3,'Exp Database'!Q257=0),0,IF($F257=Lists!$G$2,('Exp Database'!Q257/'Exp with units conversion'!$H257)*'Exp with units conversion'!$G257,'Exp Database'!Q257*'Exp with units conversion'!$G257))</f>
        <v>0</v>
      </c>
      <c r="S257" s="229">
        <f>IF(OR('Exp Database'!R257=Lists!$G$2,'Exp Database'!R257=Lists!$G$3,'Exp Database'!R257=0),0,IF($F257=Lists!$G$2,('Exp Database'!R257/'Exp with units conversion'!$H257)*'Exp with units conversion'!$G257,'Exp Database'!R257*'Exp with units conversion'!$G257))</f>
        <v>0</v>
      </c>
      <c r="T257" s="229">
        <f>IF(OR('Exp Database'!S257=Lists!$G$2,'Exp Database'!S257=Lists!$G$3,'Exp Database'!S257=0),0,IF($F257=Lists!$G$2,('Exp Database'!S257/'Exp with units conversion'!$H257)*'Exp with units conversion'!$G257,'Exp Database'!S257*'Exp with units conversion'!$G257))</f>
        <v>0</v>
      </c>
      <c r="U257" s="229">
        <f>IF(OR('Exp Database'!T257=Lists!$G$2,'Exp Database'!T257=Lists!$G$3,'Exp Database'!T257=0),0,IF($F257=Lists!$G$2,('Exp Database'!T257/'Exp with units conversion'!$H257)*'Exp with units conversion'!$G257,'Exp Database'!T257*'Exp with units conversion'!$G257))</f>
        <v>0</v>
      </c>
      <c r="V257" s="229">
        <f>IF(OR('Exp Database'!U257=Lists!$G$2,'Exp Database'!U257=Lists!$G$3,'Exp Database'!U257=0),0,IF($F257=Lists!$G$2,('Exp Database'!U257/'Exp with units conversion'!$H257)*'Exp with units conversion'!$G257,'Exp Database'!U257*'Exp with units conversion'!$G257))</f>
        <v>0</v>
      </c>
      <c r="W257" s="229">
        <f>IF(OR('Exp Database'!V257=Lists!$G$2,'Exp Database'!V257=Lists!$G$3,'Exp Database'!V257=0),0,IF($F257=Lists!$G$2,('Exp Database'!V257/'Exp with units conversion'!$H257)*'Exp with units conversion'!$G257,'Exp Database'!V257*'Exp with units conversion'!$G257))</f>
        <v>0</v>
      </c>
      <c r="X257" s="229">
        <f>IF(OR('Exp Database'!W257=Lists!$G$2,'Exp Database'!W257=Lists!$G$3,'Exp Database'!W257=0),0,IF($F257=Lists!$G$2,('Exp Database'!W257/'Exp with units conversion'!$H257)*'Exp with units conversion'!$G257,'Exp Database'!W257*'Exp with units conversion'!$G257))</f>
        <v>0</v>
      </c>
      <c r="Y257" s="229">
        <f>IF(OR('Exp Database'!X257=Lists!$G$2,'Exp Database'!X257=Lists!$G$3,'Exp Database'!X257=0),0,IF($F257=Lists!$G$2,('Exp Database'!X257/'Exp with units conversion'!$H257)*'Exp with units conversion'!$G257,'Exp Database'!X257*'Exp with units conversion'!$G257))</f>
        <v>0</v>
      </c>
      <c r="Z257" s="229">
        <f>IF(OR('Exp Database'!Y257=Lists!$G$2,'Exp Database'!Y257=Lists!$G$3,'Exp Database'!Y257=0),0,IF($F257=Lists!$G$2,('Exp Database'!Y257/'Exp with units conversion'!$H257)*'Exp with units conversion'!$G257,'Exp Database'!Y257*'Exp with units conversion'!$G257))</f>
        <v>0</v>
      </c>
      <c r="AA257" s="229">
        <f>IF(OR('Exp Database'!Z257=Lists!$G$2,'Exp Database'!Z257=Lists!$G$3,'Exp Database'!Z257=0),0,IF($F257=Lists!$G$2,('Exp Database'!Z257/'Exp with units conversion'!$H257)*'Exp with units conversion'!$G257,'Exp Database'!Z257*'Exp with units conversion'!$G257))</f>
        <v>0</v>
      </c>
      <c r="AB257" s="229">
        <f>IF(OR('Exp Database'!AA257=Lists!$G$2,'Exp Database'!AA257=Lists!$G$3,'Exp Database'!AA257=0),0,IF($F257=Lists!$G$2,('Exp Database'!AA257/'Exp with units conversion'!$H257)*'Exp with units conversion'!$G257,'Exp Database'!AA257*'Exp with units conversion'!$G257))</f>
        <v>0</v>
      </c>
      <c r="AC257" s="229">
        <f>IF(OR('Exp Database'!AB257=Lists!$G$2,'Exp Database'!AB257=Lists!$G$3,'Exp Database'!AB257=0),0,IF($F257=Lists!$G$2,('Exp Database'!AB257/'Exp with units conversion'!$H257)*'Exp with units conversion'!$G257,'Exp Database'!AB257*'Exp with units conversion'!$G257))</f>
        <v>0</v>
      </c>
      <c r="AD257" s="229">
        <f>IF(OR('Exp Database'!AC257=Lists!$G$2,'Exp Database'!AC257=Lists!$G$3,'Exp Database'!AC257=0),0,IF($F257=Lists!$G$2,('Exp Database'!AC257/'Exp with units conversion'!$H257)*'Exp with units conversion'!$G257,'Exp Database'!AC257*'Exp with units conversion'!$G257))</f>
        <v>0</v>
      </c>
      <c r="AE257" s="229">
        <f>IF(OR('Exp Database'!AD257=Lists!$G$2,'Exp Database'!AD257=Lists!$G$3,'Exp Database'!AD257=0),0,IF($F257=Lists!$G$2,('Exp Database'!AD257/'Exp with units conversion'!$H257)*'Exp with units conversion'!$G257,'Exp Database'!AD257*'Exp with units conversion'!$G257))</f>
        <v>0</v>
      </c>
      <c r="AG257">
        <f t="shared" si="16"/>
        <v>1</v>
      </c>
      <c r="AH257" s="229">
        <f t="shared" si="17"/>
        <v>1</v>
      </c>
      <c r="AI257" s="229">
        <f t="shared" si="18"/>
        <v>1</v>
      </c>
      <c r="AJ257" s="229">
        <f t="shared" si="19"/>
        <v>1</v>
      </c>
    </row>
    <row r="258" spans="2:36" ht="45.75" thickBot="1" x14ac:dyDescent="0.3">
      <c r="B258" t="e">
        <f t="shared" si="15"/>
        <v>#REF!</v>
      </c>
      <c r="C258" s="169" t="e">
        <f>'Exp Database'!C258</f>
        <v>#REF!</v>
      </c>
      <c r="D258" s="169">
        <f>'Exp Database'!D258</f>
        <v>2015</v>
      </c>
      <c r="E258" s="169" t="e">
        <f>'Exp Database'!E258</f>
        <v>#REF!</v>
      </c>
      <c r="F258" s="169" t="e">
        <f>'Exp Database'!F258</f>
        <v>#REF!</v>
      </c>
      <c r="G258" s="169" t="e">
        <f>IF('Exp Database'!G258="Units ( x 1)",1,IF('Exp Database'!G258="Thousands (x 1,000)",1000,IF('Exp Database'!G258="Millions (x 1,000,000)",1000000,)))</f>
        <v>#REF!</v>
      </c>
      <c r="H258" s="170" t="e">
        <f>IF('Exp Database'!H258&gt;0,'Exp Database'!H258,'Exp Database'!J258)</f>
        <v>#REF!</v>
      </c>
      <c r="I258" s="170" t="e">
        <f>'Exp Database'!H258</f>
        <v>#REF!</v>
      </c>
      <c r="J258" s="169" t="e">
        <f>'Exp Database'!I258</f>
        <v>#REF!</v>
      </c>
      <c r="K258" s="170">
        <f>'Exp Database'!J258</f>
        <v>0</v>
      </c>
      <c r="L258" s="267" t="str">
        <f>'Exp Database'!K258</f>
        <v>Treatment, care and support (sub-total)</v>
      </c>
      <c r="M258" s="229">
        <f>'Exp Database'!L258</f>
        <v>1</v>
      </c>
      <c r="N258" s="229" t="e">
        <f>IF(OR('Exp Database'!M258=Lists!$G$2,'Exp Database'!M258=Lists!$G$3,'Exp Database'!M258=0),0,IF($F258=Lists!$G$2,('Exp Database'!M258/'Exp with units conversion'!$H258)*'Exp with units conversion'!$G258,'Exp Database'!M258*'Exp with units conversion'!$G258))</f>
        <v>#REF!</v>
      </c>
      <c r="O258" s="229" t="e">
        <f>IF(OR('Exp Database'!N258=Lists!$G$2,'Exp Database'!N258=Lists!$G$3,'Exp Database'!N258=0),0,IF($F258=Lists!$G$2,('Exp Database'!N258/'Exp with units conversion'!$H258)*'Exp with units conversion'!$G258,'Exp Database'!N258*'Exp with units conversion'!$G258))</f>
        <v>#REF!</v>
      </c>
      <c r="P258" s="229" t="e">
        <f>IF(OR('Exp Database'!O258=Lists!$G$2,'Exp Database'!O258=Lists!$G$3,'Exp Database'!O258=0),0,IF($F258=Lists!$G$2,('Exp Database'!O258/'Exp with units conversion'!$H258)*'Exp with units conversion'!$G258,'Exp Database'!O258*'Exp with units conversion'!$G258))</f>
        <v>#REF!</v>
      </c>
      <c r="Q258" s="229" t="e">
        <f>IF(OR('Exp Database'!P258=Lists!$G$2,'Exp Database'!P258=Lists!$G$3,'Exp Database'!P258=0),0,IF($F258=Lists!$G$2,('Exp Database'!P258/'Exp with units conversion'!$H258)*'Exp with units conversion'!$G258,'Exp Database'!P258*'Exp with units conversion'!$G258))</f>
        <v>#REF!</v>
      </c>
      <c r="R258" s="229" t="e">
        <f>IF(OR('Exp Database'!Q258=Lists!$G$2,'Exp Database'!Q258=Lists!$G$3,'Exp Database'!Q258=0),0,IF($F258=Lists!$G$2,('Exp Database'!Q258/'Exp with units conversion'!$H258)*'Exp with units conversion'!$G258,'Exp Database'!Q258*'Exp with units conversion'!$G258))</f>
        <v>#REF!</v>
      </c>
      <c r="S258" s="229" t="e">
        <f>IF(OR('Exp Database'!R258=Lists!$G$2,'Exp Database'!R258=Lists!$G$3,'Exp Database'!R258=0),0,IF($F258=Lists!$G$2,('Exp Database'!R258/'Exp with units conversion'!$H258)*'Exp with units conversion'!$G258,'Exp Database'!R258*'Exp with units conversion'!$G258))</f>
        <v>#REF!</v>
      </c>
      <c r="T258" s="229" t="e">
        <f>IF(OR('Exp Database'!S258=Lists!$G$2,'Exp Database'!S258=Lists!$G$3,'Exp Database'!S258=0),0,IF($F258=Lists!$G$2,('Exp Database'!S258/'Exp with units conversion'!$H258)*'Exp with units conversion'!$G258,'Exp Database'!S258*'Exp with units conversion'!$G258))</f>
        <v>#REF!</v>
      </c>
      <c r="U258" s="229" t="e">
        <f>IF(OR('Exp Database'!T258=Lists!$G$2,'Exp Database'!T258=Lists!$G$3,'Exp Database'!T258=0),0,IF($F258=Lists!$G$2,('Exp Database'!T258/'Exp with units conversion'!$H258)*'Exp with units conversion'!$G258,'Exp Database'!T258*'Exp with units conversion'!$G258))</f>
        <v>#REF!</v>
      </c>
      <c r="V258" s="229" t="e">
        <f>IF(OR('Exp Database'!U258=Lists!$G$2,'Exp Database'!U258=Lists!$G$3,'Exp Database'!U258=0),0,IF($F258=Lists!$G$2,('Exp Database'!U258/'Exp with units conversion'!$H258)*'Exp with units conversion'!$G258,'Exp Database'!U258*'Exp with units conversion'!$G258))</f>
        <v>#REF!</v>
      </c>
      <c r="W258" s="229" t="e">
        <f>IF(OR('Exp Database'!V258=Lists!$G$2,'Exp Database'!V258=Lists!$G$3,'Exp Database'!V258=0),0,IF($F258=Lists!$G$2,('Exp Database'!V258/'Exp with units conversion'!$H258)*'Exp with units conversion'!$G258,'Exp Database'!V258*'Exp with units conversion'!$G258))</f>
        <v>#REF!</v>
      </c>
      <c r="X258" s="229" t="e">
        <f>IF(OR('Exp Database'!W258=Lists!$G$2,'Exp Database'!W258=Lists!$G$3,'Exp Database'!W258=0),0,IF($F258=Lists!$G$2,('Exp Database'!W258/'Exp with units conversion'!$H258)*'Exp with units conversion'!$G258,'Exp Database'!W258*'Exp with units conversion'!$G258))</f>
        <v>#REF!</v>
      </c>
      <c r="Y258" s="229" t="e">
        <f>IF(OR('Exp Database'!X258=Lists!$G$2,'Exp Database'!X258=Lists!$G$3,'Exp Database'!X258=0),0,IF($F258=Lists!$G$2,('Exp Database'!X258/'Exp with units conversion'!$H258)*'Exp with units conversion'!$G258,'Exp Database'!X258*'Exp with units conversion'!$G258))</f>
        <v>#REF!</v>
      </c>
      <c r="Z258" s="229" t="e">
        <f>IF(OR('Exp Database'!Y258=Lists!$G$2,'Exp Database'!Y258=Lists!$G$3,'Exp Database'!Y258=0),0,IF($F258=Lists!$G$2,('Exp Database'!Y258/'Exp with units conversion'!$H258)*'Exp with units conversion'!$G258,'Exp Database'!Y258*'Exp with units conversion'!$G258))</f>
        <v>#REF!</v>
      </c>
      <c r="AA258" s="229" t="e">
        <f>IF(OR('Exp Database'!Z258=Lists!$G$2,'Exp Database'!Z258=Lists!$G$3,'Exp Database'!Z258=0),0,IF($F258=Lists!$G$2,('Exp Database'!Z258/'Exp with units conversion'!$H258)*'Exp with units conversion'!$G258,'Exp Database'!Z258*'Exp with units conversion'!$G258))</f>
        <v>#REF!</v>
      </c>
      <c r="AB258" s="229" t="e">
        <f>IF(OR('Exp Database'!AA258=Lists!$G$2,'Exp Database'!AA258=Lists!$G$3,'Exp Database'!AA258=0),0,IF($F258=Lists!$G$2,('Exp Database'!AA258/'Exp with units conversion'!$H258)*'Exp with units conversion'!$G258,'Exp Database'!AA258*'Exp with units conversion'!$G258))</f>
        <v>#REF!</v>
      </c>
      <c r="AC258" s="229" t="e">
        <f>IF(OR('Exp Database'!AB258=Lists!$G$2,'Exp Database'!AB258=Lists!$G$3,'Exp Database'!AB258=0),0,IF($F258=Lists!$G$2,('Exp Database'!AB258/'Exp with units conversion'!$H258)*'Exp with units conversion'!$G258,'Exp Database'!AB258*'Exp with units conversion'!$G258))</f>
        <v>#REF!</v>
      </c>
      <c r="AD258" s="229" t="e">
        <f>IF(OR('Exp Database'!AC258=Lists!$G$2,'Exp Database'!AC258=Lists!$G$3,'Exp Database'!AC258=0),0,IF($F258=Lists!$G$2,('Exp Database'!AC258/'Exp with units conversion'!$H258)*'Exp with units conversion'!$G258,'Exp Database'!AC258*'Exp with units conversion'!$G258))</f>
        <v>#REF!</v>
      </c>
      <c r="AE258" s="229" t="e">
        <f>IF(OR('Exp Database'!AD258=Lists!$G$2,'Exp Database'!AD258=Lists!$G$3,'Exp Database'!AD258=0),0,IF($F258=Lists!$G$2,('Exp Database'!AD258/'Exp with units conversion'!$H258)*'Exp with units conversion'!$G258,'Exp Database'!AD258*'Exp with units conversion'!$G258))</f>
        <v>#REF!</v>
      </c>
      <c r="AG258" t="e">
        <f t="shared" si="16"/>
        <v>#REF!</v>
      </c>
      <c r="AH258" s="229" t="e">
        <f t="shared" si="17"/>
        <v>#REF!</v>
      </c>
      <c r="AI258" s="229" t="e">
        <f t="shared" si="18"/>
        <v>#REF!</v>
      </c>
      <c r="AJ258" s="229" t="e">
        <f t="shared" si="19"/>
        <v>#REF!</v>
      </c>
    </row>
    <row r="259" spans="2:36" ht="30.75" thickBot="1" x14ac:dyDescent="0.3">
      <c r="B259" t="e">
        <f t="shared" si="15"/>
        <v>#REF!</v>
      </c>
      <c r="C259" s="169" t="e">
        <f>'Exp Database'!C259</f>
        <v>#REF!</v>
      </c>
      <c r="D259" s="169">
        <f>'Exp Database'!D259</f>
        <v>2015</v>
      </c>
      <c r="E259" s="169" t="e">
        <f>'Exp Database'!E259</f>
        <v>#REF!</v>
      </c>
      <c r="F259" s="169" t="e">
        <f>'Exp Database'!F259</f>
        <v>#REF!</v>
      </c>
      <c r="G259" s="169" t="e">
        <f>IF('Exp Database'!G259="Units ( x 1)",1,IF('Exp Database'!G259="Thousands (x 1,000)",1000,IF('Exp Database'!G259="Millions (x 1,000,000)",1000000,)))</f>
        <v>#REF!</v>
      </c>
      <c r="H259" s="170" t="e">
        <f>IF('Exp Database'!H259&gt;0,'Exp Database'!H259,'Exp Database'!J259)</f>
        <v>#REF!</v>
      </c>
      <c r="I259" s="170" t="e">
        <f>'Exp Database'!H259</f>
        <v>#REF!</v>
      </c>
      <c r="J259" s="169" t="e">
        <f>'Exp Database'!I259</f>
        <v>#REF!</v>
      </c>
      <c r="K259" s="170">
        <f>'Exp Database'!J259</f>
        <v>0</v>
      </c>
      <c r="L259" s="267" t="str">
        <f>'Exp Database'!K259</f>
        <v>HIV testing and counselling (HTC):</v>
      </c>
      <c r="M259" s="229">
        <f>'Exp Database'!L259</f>
        <v>1.1000000000000001</v>
      </c>
      <c r="N259" s="229" t="e">
        <f>IF(OR('Exp Database'!M259=Lists!$G$2,'Exp Database'!M259=Lists!$G$3,'Exp Database'!M259=0),0,IF($F259=Lists!$G$2,('Exp Database'!M259/'Exp with units conversion'!$H259)*'Exp with units conversion'!$G259,'Exp Database'!M259*'Exp with units conversion'!$G259))</f>
        <v>#REF!</v>
      </c>
      <c r="O259" s="229" t="e">
        <f>IF(OR('Exp Database'!N259=Lists!$G$2,'Exp Database'!N259=Lists!$G$3,'Exp Database'!N259=0),0,IF($F259=Lists!$G$2,('Exp Database'!N259/'Exp with units conversion'!$H259)*'Exp with units conversion'!$G259,'Exp Database'!N259*'Exp with units conversion'!$G259))</f>
        <v>#REF!</v>
      </c>
      <c r="P259" s="229" t="e">
        <f>IF(OR('Exp Database'!O259=Lists!$G$2,'Exp Database'!O259=Lists!$G$3,'Exp Database'!O259=0),0,IF($F259=Lists!$G$2,('Exp Database'!O259/'Exp with units conversion'!$H259)*'Exp with units conversion'!$G259,'Exp Database'!O259*'Exp with units conversion'!$G259))</f>
        <v>#REF!</v>
      </c>
      <c r="Q259" s="229" t="e">
        <f>IF(OR('Exp Database'!P259=Lists!$G$2,'Exp Database'!P259=Lists!$G$3,'Exp Database'!P259=0),0,IF($F259=Lists!$G$2,('Exp Database'!P259/'Exp with units conversion'!$H259)*'Exp with units conversion'!$G259,'Exp Database'!P259*'Exp with units conversion'!$G259))</f>
        <v>#REF!</v>
      </c>
      <c r="R259" s="229" t="e">
        <f>IF(OR('Exp Database'!Q259=Lists!$G$2,'Exp Database'!Q259=Lists!$G$3,'Exp Database'!Q259=0),0,IF($F259=Lists!$G$2,('Exp Database'!Q259/'Exp with units conversion'!$H259)*'Exp with units conversion'!$G259,'Exp Database'!Q259*'Exp with units conversion'!$G259))</f>
        <v>#REF!</v>
      </c>
      <c r="S259" s="229" t="e">
        <f>IF(OR('Exp Database'!R259=Lists!$G$2,'Exp Database'!R259=Lists!$G$3,'Exp Database'!R259=0),0,IF($F259=Lists!$G$2,('Exp Database'!R259/'Exp with units conversion'!$H259)*'Exp with units conversion'!$G259,'Exp Database'!R259*'Exp with units conversion'!$G259))</f>
        <v>#REF!</v>
      </c>
      <c r="T259" s="229" t="e">
        <f>IF(OR('Exp Database'!S259=Lists!$G$2,'Exp Database'!S259=Lists!$G$3,'Exp Database'!S259=0),0,IF($F259=Lists!$G$2,('Exp Database'!S259/'Exp with units conversion'!$H259)*'Exp with units conversion'!$G259,'Exp Database'!S259*'Exp with units conversion'!$G259))</f>
        <v>#REF!</v>
      </c>
      <c r="U259" s="229" t="e">
        <f>IF(OR('Exp Database'!T259=Lists!$G$2,'Exp Database'!T259=Lists!$G$3,'Exp Database'!T259=0),0,IF($F259=Lists!$G$2,('Exp Database'!T259/'Exp with units conversion'!$H259)*'Exp with units conversion'!$G259,'Exp Database'!T259*'Exp with units conversion'!$G259))</f>
        <v>#REF!</v>
      </c>
      <c r="V259" s="229" t="e">
        <f>IF(OR('Exp Database'!U259=Lists!$G$2,'Exp Database'!U259=Lists!$G$3,'Exp Database'!U259=0),0,IF($F259=Lists!$G$2,('Exp Database'!U259/'Exp with units conversion'!$H259)*'Exp with units conversion'!$G259,'Exp Database'!U259*'Exp with units conversion'!$G259))</f>
        <v>#REF!</v>
      </c>
      <c r="W259" s="229" t="e">
        <f>IF(OR('Exp Database'!V259=Lists!$G$2,'Exp Database'!V259=Lists!$G$3,'Exp Database'!V259=0),0,IF($F259=Lists!$G$2,('Exp Database'!V259/'Exp with units conversion'!$H259)*'Exp with units conversion'!$G259,'Exp Database'!V259*'Exp with units conversion'!$G259))</f>
        <v>#REF!</v>
      </c>
      <c r="X259" s="229" t="e">
        <f>IF(OR('Exp Database'!W259=Lists!$G$2,'Exp Database'!W259=Lists!$G$3,'Exp Database'!W259=0),0,IF($F259=Lists!$G$2,('Exp Database'!W259/'Exp with units conversion'!$H259)*'Exp with units conversion'!$G259,'Exp Database'!W259*'Exp with units conversion'!$G259))</f>
        <v>#REF!</v>
      </c>
      <c r="Y259" s="229" t="e">
        <f>IF(OR('Exp Database'!X259=Lists!$G$2,'Exp Database'!X259=Lists!$G$3,'Exp Database'!X259=0),0,IF($F259=Lists!$G$2,('Exp Database'!X259/'Exp with units conversion'!$H259)*'Exp with units conversion'!$G259,'Exp Database'!X259*'Exp with units conversion'!$G259))</f>
        <v>#REF!</v>
      </c>
      <c r="Z259" s="229" t="e">
        <f>IF(OR('Exp Database'!Y259=Lists!$G$2,'Exp Database'!Y259=Lists!$G$3,'Exp Database'!Y259=0),0,IF($F259=Lists!$G$2,('Exp Database'!Y259/'Exp with units conversion'!$H259)*'Exp with units conversion'!$G259,'Exp Database'!Y259*'Exp with units conversion'!$G259))</f>
        <v>#REF!</v>
      </c>
      <c r="AA259" s="229" t="e">
        <f>IF(OR('Exp Database'!Z259=Lists!$G$2,'Exp Database'!Z259=Lists!$G$3,'Exp Database'!Z259=0),0,IF($F259=Lists!$G$2,('Exp Database'!Z259/'Exp with units conversion'!$H259)*'Exp with units conversion'!$G259,'Exp Database'!Z259*'Exp with units conversion'!$G259))</f>
        <v>#REF!</v>
      </c>
      <c r="AB259" s="229" t="e">
        <f>IF(OR('Exp Database'!AA259=Lists!$G$2,'Exp Database'!AA259=Lists!$G$3,'Exp Database'!AA259=0),0,IF($F259=Lists!$G$2,('Exp Database'!AA259/'Exp with units conversion'!$H259)*'Exp with units conversion'!$G259,'Exp Database'!AA259*'Exp with units conversion'!$G259))</f>
        <v>#REF!</v>
      </c>
      <c r="AC259" s="229" t="e">
        <f>IF(OR('Exp Database'!AB259=Lists!$G$2,'Exp Database'!AB259=Lists!$G$3,'Exp Database'!AB259=0),0,IF($F259=Lists!$G$2,('Exp Database'!AB259/'Exp with units conversion'!$H259)*'Exp with units conversion'!$G259,'Exp Database'!AB259*'Exp with units conversion'!$G259))</f>
        <v>#REF!</v>
      </c>
      <c r="AD259" s="229" t="e">
        <f>IF(OR('Exp Database'!AC259=Lists!$G$2,'Exp Database'!AC259=Lists!$G$3,'Exp Database'!AC259=0),0,IF($F259=Lists!$G$2,('Exp Database'!AC259/'Exp with units conversion'!$H259)*'Exp with units conversion'!$G259,'Exp Database'!AC259*'Exp with units conversion'!$G259))</f>
        <v>#REF!</v>
      </c>
      <c r="AE259" s="229" t="e">
        <f>IF(OR('Exp Database'!AD259=Lists!$G$2,'Exp Database'!AD259=Lists!$G$3,'Exp Database'!AD259=0),0,IF($F259=Lists!$G$2,('Exp Database'!AD259/'Exp with units conversion'!$H259)*'Exp with units conversion'!$G259,'Exp Database'!AD259*'Exp with units conversion'!$G259))</f>
        <v>#REF!</v>
      </c>
      <c r="AG259" t="e">
        <f t="shared" si="16"/>
        <v>#REF!</v>
      </c>
      <c r="AH259" s="229" t="e">
        <f t="shared" si="17"/>
        <v>#REF!</v>
      </c>
      <c r="AI259" s="229" t="e">
        <f t="shared" si="18"/>
        <v>#REF!</v>
      </c>
      <c r="AJ259" s="229" t="e">
        <f t="shared" si="19"/>
        <v>#REF!</v>
      </c>
    </row>
    <row r="260" spans="2:36" ht="30.75" thickBot="1" x14ac:dyDescent="0.3">
      <c r="B260" t="e">
        <f t="shared" si="15"/>
        <v>#REF!</v>
      </c>
      <c r="C260" s="169" t="e">
        <f>'Exp Database'!C260</f>
        <v>#REF!</v>
      </c>
      <c r="D260" s="169">
        <f>'Exp Database'!D260</f>
        <v>2015</v>
      </c>
      <c r="E260" s="169" t="e">
        <f>'Exp Database'!E260</f>
        <v>#REF!</v>
      </c>
      <c r="F260" s="169" t="e">
        <f>'Exp Database'!F260</f>
        <v>#REF!</v>
      </c>
      <c r="G260" s="169" t="e">
        <f>IF('Exp Database'!G260="Units ( x 1)",1,IF('Exp Database'!G260="Thousands (x 1,000)",1000,IF('Exp Database'!G260="Millions (x 1,000,000)",1000000,)))</f>
        <v>#REF!</v>
      </c>
      <c r="H260" s="170" t="e">
        <f>IF('Exp Database'!H260&gt;0,'Exp Database'!H260,'Exp Database'!J260)</f>
        <v>#REF!</v>
      </c>
      <c r="I260" s="170" t="e">
        <f>'Exp Database'!H260</f>
        <v>#REF!</v>
      </c>
      <c r="J260" s="169" t="e">
        <f>'Exp Database'!I260</f>
        <v>#REF!</v>
      </c>
      <c r="K260" s="170">
        <f>'Exp Database'!J260</f>
        <v>0</v>
      </c>
      <c r="L260" s="267" t="str">
        <f>'Exp Database'!K260</f>
        <v>HIV tests (commodities)</v>
      </c>
      <c r="M260" s="229" t="str">
        <f>'Exp Database'!L260</f>
        <v>1.1.1</v>
      </c>
      <c r="N260" s="229" t="e">
        <f>IF(OR('Exp Database'!M260=Lists!$G$2,'Exp Database'!M260=Lists!$G$3,'Exp Database'!M260=0),0,IF($F260=Lists!$G$2,('Exp Database'!M260/'Exp with units conversion'!$H260)*'Exp with units conversion'!$G260,'Exp Database'!M260*'Exp with units conversion'!$G260))</f>
        <v>#REF!</v>
      </c>
      <c r="O260" s="229" t="e">
        <f>IF(OR('Exp Database'!N260=Lists!$G$2,'Exp Database'!N260=Lists!$G$3,'Exp Database'!N260=0),0,IF($F260=Lists!$G$2,('Exp Database'!N260/'Exp with units conversion'!$H260)*'Exp with units conversion'!$G260,'Exp Database'!N260*'Exp with units conversion'!$G260))</f>
        <v>#REF!</v>
      </c>
      <c r="P260" s="229" t="e">
        <f>IF(OR('Exp Database'!O260=Lists!$G$2,'Exp Database'!O260=Lists!$G$3,'Exp Database'!O260=0),0,IF($F260=Lists!$G$2,('Exp Database'!O260/'Exp with units conversion'!$H260)*'Exp with units conversion'!$G260,'Exp Database'!O260*'Exp with units conversion'!$G260))</f>
        <v>#REF!</v>
      </c>
      <c r="Q260" s="229" t="e">
        <f>IF(OR('Exp Database'!P260=Lists!$G$2,'Exp Database'!P260=Lists!$G$3,'Exp Database'!P260=0),0,IF($F260=Lists!$G$2,('Exp Database'!P260/'Exp with units conversion'!$H260)*'Exp with units conversion'!$G260,'Exp Database'!P260*'Exp with units conversion'!$G260))</f>
        <v>#REF!</v>
      </c>
      <c r="R260" s="229" t="e">
        <f>IF(OR('Exp Database'!Q260=Lists!$G$2,'Exp Database'!Q260=Lists!$G$3,'Exp Database'!Q260=0),0,IF($F260=Lists!$G$2,('Exp Database'!Q260/'Exp with units conversion'!$H260)*'Exp with units conversion'!$G260,'Exp Database'!Q260*'Exp with units conversion'!$G260))</f>
        <v>#REF!</v>
      </c>
      <c r="S260" s="229" t="e">
        <f>IF(OR('Exp Database'!R260=Lists!$G$2,'Exp Database'!R260=Lists!$G$3,'Exp Database'!R260=0),0,IF($F260=Lists!$G$2,('Exp Database'!R260/'Exp with units conversion'!$H260)*'Exp with units conversion'!$G260,'Exp Database'!R260*'Exp with units conversion'!$G260))</f>
        <v>#REF!</v>
      </c>
      <c r="T260" s="229" t="e">
        <f>IF(OR('Exp Database'!S260=Lists!$G$2,'Exp Database'!S260=Lists!$G$3,'Exp Database'!S260=0),0,IF($F260=Lists!$G$2,('Exp Database'!S260/'Exp with units conversion'!$H260)*'Exp with units conversion'!$G260,'Exp Database'!S260*'Exp with units conversion'!$G260))</f>
        <v>#REF!</v>
      </c>
      <c r="U260" s="229" t="e">
        <f>IF(OR('Exp Database'!T260=Lists!$G$2,'Exp Database'!T260=Lists!$G$3,'Exp Database'!T260=0),0,IF($F260=Lists!$G$2,('Exp Database'!T260/'Exp with units conversion'!$H260)*'Exp with units conversion'!$G260,'Exp Database'!T260*'Exp with units conversion'!$G260))</f>
        <v>#REF!</v>
      </c>
      <c r="V260" s="229" t="e">
        <f>IF(OR('Exp Database'!U260=Lists!$G$2,'Exp Database'!U260=Lists!$G$3,'Exp Database'!U260=0),0,IF($F260=Lists!$G$2,('Exp Database'!U260/'Exp with units conversion'!$H260)*'Exp with units conversion'!$G260,'Exp Database'!U260*'Exp with units conversion'!$G260))</f>
        <v>#REF!</v>
      </c>
      <c r="W260" s="229" t="e">
        <f>IF(OR('Exp Database'!V260=Lists!$G$2,'Exp Database'!V260=Lists!$G$3,'Exp Database'!V260=0),0,IF($F260=Lists!$G$2,('Exp Database'!V260/'Exp with units conversion'!$H260)*'Exp with units conversion'!$G260,'Exp Database'!V260*'Exp with units conversion'!$G260))</f>
        <v>#REF!</v>
      </c>
      <c r="X260" s="229" t="e">
        <f>IF(OR('Exp Database'!W260=Lists!$G$2,'Exp Database'!W260=Lists!$G$3,'Exp Database'!W260=0),0,IF($F260=Lists!$G$2,('Exp Database'!W260/'Exp with units conversion'!$H260)*'Exp with units conversion'!$G260,'Exp Database'!W260*'Exp with units conversion'!$G260))</f>
        <v>#REF!</v>
      </c>
      <c r="Y260" s="229" t="e">
        <f>IF(OR('Exp Database'!X260=Lists!$G$2,'Exp Database'!X260=Lists!$G$3,'Exp Database'!X260=0),0,IF($F260=Lists!$G$2,('Exp Database'!X260/'Exp with units conversion'!$H260)*'Exp with units conversion'!$G260,'Exp Database'!X260*'Exp with units conversion'!$G260))</f>
        <v>#REF!</v>
      </c>
      <c r="Z260" s="229" t="e">
        <f>IF(OR('Exp Database'!Y260=Lists!$G$2,'Exp Database'!Y260=Lists!$G$3,'Exp Database'!Y260=0),0,IF($F260=Lists!$G$2,('Exp Database'!Y260/'Exp with units conversion'!$H260)*'Exp with units conversion'!$G260,'Exp Database'!Y260*'Exp with units conversion'!$G260))</f>
        <v>#REF!</v>
      </c>
      <c r="AA260" s="229" t="e">
        <f>IF(OR('Exp Database'!Z260=Lists!$G$2,'Exp Database'!Z260=Lists!$G$3,'Exp Database'!Z260=0),0,IF($F260=Lists!$G$2,('Exp Database'!Z260/'Exp with units conversion'!$H260)*'Exp with units conversion'!$G260,'Exp Database'!Z260*'Exp with units conversion'!$G260))</f>
        <v>#REF!</v>
      </c>
      <c r="AB260" s="229" t="e">
        <f>IF(OR('Exp Database'!AA260=Lists!$G$2,'Exp Database'!AA260=Lists!$G$3,'Exp Database'!AA260=0),0,IF($F260=Lists!$G$2,('Exp Database'!AA260/'Exp with units conversion'!$H260)*'Exp with units conversion'!$G260,'Exp Database'!AA260*'Exp with units conversion'!$G260))</f>
        <v>#REF!</v>
      </c>
      <c r="AC260" s="229" t="e">
        <f>IF(OR('Exp Database'!AB260=Lists!$G$2,'Exp Database'!AB260=Lists!$G$3,'Exp Database'!AB260=0),0,IF($F260=Lists!$G$2,('Exp Database'!AB260/'Exp with units conversion'!$H260)*'Exp with units conversion'!$G260,'Exp Database'!AB260*'Exp with units conversion'!$G260))</f>
        <v>#REF!</v>
      </c>
      <c r="AD260" s="229" t="e">
        <f>IF(OR('Exp Database'!AC260=Lists!$G$2,'Exp Database'!AC260=Lists!$G$3,'Exp Database'!AC260=0),0,IF($F260=Lists!$G$2,('Exp Database'!AC260/'Exp with units conversion'!$H260)*'Exp with units conversion'!$G260,'Exp Database'!AC260*'Exp with units conversion'!$G260))</f>
        <v>#REF!</v>
      </c>
      <c r="AE260" s="229" t="e">
        <f>IF(OR('Exp Database'!AD260=Lists!$G$2,'Exp Database'!AD260=Lists!$G$3,'Exp Database'!AD260=0),0,IF($F260=Lists!$G$2,('Exp Database'!AD260/'Exp with units conversion'!$H260)*'Exp with units conversion'!$G260,'Exp Database'!AD260*'Exp with units conversion'!$G260))</f>
        <v>#REF!</v>
      </c>
      <c r="AG260" t="e">
        <f t="shared" si="16"/>
        <v>#REF!</v>
      </c>
      <c r="AH260" s="229" t="e">
        <f t="shared" si="17"/>
        <v>#REF!</v>
      </c>
      <c r="AI260" s="229" t="e">
        <f t="shared" si="18"/>
        <v>#REF!</v>
      </c>
      <c r="AJ260" s="229" t="e">
        <f t="shared" si="19"/>
        <v>#REF!</v>
      </c>
    </row>
    <row r="261" spans="2:36" ht="30.75" thickBot="1" x14ac:dyDescent="0.3">
      <c r="B261" t="e">
        <f t="shared" si="15"/>
        <v>#REF!</v>
      </c>
      <c r="C261" s="169" t="e">
        <f>'Exp Database'!C261</f>
        <v>#REF!</v>
      </c>
      <c r="D261" s="169">
        <f>'Exp Database'!D261</f>
        <v>2015</v>
      </c>
      <c r="E261" s="169" t="e">
        <f>'Exp Database'!E261</f>
        <v>#REF!</v>
      </c>
      <c r="F261" s="169" t="e">
        <f>'Exp Database'!F261</f>
        <v>#REF!</v>
      </c>
      <c r="G261" s="169" t="e">
        <f>IF('Exp Database'!G261="Units ( x 1)",1,IF('Exp Database'!G261="Thousands (x 1,000)",1000,IF('Exp Database'!G261="Millions (x 1,000,000)",1000000,)))</f>
        <v>#REF!</v>
      </c>
      <c r="H261" s="170" t="e">
        <f>IF('Exp Database'!H261&gt;0,'Exp Database'!H261,'Exp Database'!J261)</f>
        <v>#REF!</v>
      </c>
      <c r="I261" s="170" t="e">
        <f>'Exp Database'!H261</f>
        <v>#REF!</v>
      </c>
      <c r="J261" s="169" t="e">
        <f>'Exp Database'!I261</f>
        <v>#REF!</v>
      </c>
      <c r="K261" s="170">
        <f>'Exp Database'!J261</f>
        <v>0</v>
      </c>
      <c r="L261" s="267" t="str">
        <f>'Exp Database'!K261</f>
        <v xml:space="preserve"> Other direct and indirect costs</v>
      </c>
      <c r="M261" s="229" t="str">
        <f>'Exp Database'!L261</f>
        <v>1.1.2</v>
      </c>
      <c r="N261" s="229" t="e">
        <f>IF(OR('Exp Database'!M261=Lists!$G$2,'Exp Database'!M261=Lists!$G$3,'Exp Database'!M261=0),0,IF($F261=Lists!$G$2,('Exp Database'!M261/'Exp with units conversion'!$H261)*'Exp with units conversion'!$G261,'Exp Database'!M261*'Exp with units conversion'!$G261))</f>
        <v>#REF!</v>
      </c>
      <c r="O261" s="229" t="e">
        <f>IF(OR('Exp Database'!N261=Lists!$G$2,'Exp Database'!N261=Lists!$G$3,'Exp Database'!N261=0),0,IF($F261=Lists!$G$2,('Exp Database'!N261/'Exp with units conversion'!$H261)*'Exp with units conversion'!$G261,'Exp Database'!N261*'Exp with units conversion'!$G261))</f>
        <v>#REF!</v>
      </c>
      <c r="P261" s="229" t="e">
        <f>IF(OR('Exp Database'!O261=Lists!$G$2,'Exp Database'!O261=Lists!$G$3,'Exp Database'!O261=0),0,IF($F261=Lists!$G$2,('Exp Database'!O261/'Exp with units conversion'!$H261)*'Exp with units conversion'!$G261,'Exp Database'!O261*'Exp with units conversion'!$G261))</f>
        <v>#REF!</v>
      </c>
      <c r="Q261" s="229" t="e">
        <f>IF(OR('Exp Database'!P261=Lists!$G$2,'Exp Database'!P261=Lists!$G$3,'Exp Database'!P261=0),0,IF($F261=Lists!$G$2,('Exp Database'!P261/'Exp with units conversion'!$H261)*'Exp with units conversion'!$G261,'Exp Database'!P261*'Exp with units conversion'!$G261))</f>
        <v>#REF!</v>
      </c>
      <c r="R261" s="229" t="e">
        <f>IF(OR('Exp Database'!Q261=Lists!$G$2,'Exp Database'!Q261=Lists!$G$3,'Exp Database'!Q261=0),0,IF($F261=Lists!$G$2,('Exp Database'!Q261/'Exp with units conversion'!$H261)*'Exp with units conversion'!$G261,'Exp Database'!Q261*'Exp with units conversion'!$G261))</f>
        <v>#REF!</v>
      </c>
      <c r="S261" s="229" t="e">
        <f>IF(OR('Exp Database'!R261=Lists!$G$2,'Exp Database'!R261=Lists!$G$3,'Exp Database'!R261=0),0,IF($F261=Lists!$G$2,('Exp Database'!R261/'Exp with units conversion'!$H261)*'Exp with units conversion'!$G261,'Exp Database'!R261*'Exp with units conversion'!$G261))</f>
        <v>#REF!</v>
      </c>
      <c r="T261" s="229" t="e">
        <f>IF(OR('Exp Database'!S261=Lists!$G$2,'Exp Database'!S261=Lists!$G$3,'Exp Database'!S261=0),0,IF($F261=Lists!$G$2,('Exp Database'!S261/'Exp with units conversion'!$H261)*'Exp with units conversion'!$G261,'Exp Database'!S261*'Exp with units conversion'!$G261))</f>
        <v>#REF!</v>
      </c>
      <c r="U261" s="229" t="e">
        <f>IF(OR('Exp Database'!T261=Lists!$G$2,'Exp Database'!T261=Lists!$G$3,'Exp Database'!T261=0),0,IF($F261=Lists!$G$2,('Exp Database'!T261/'Exp with units conversion'!$H261)*'Exp with units conversion'!$G261,'Exp Database'!T261*'Exp with units conversion'!$G261))</f>
        <v>#REF!</v>
      </c>
      <c r="V261" s="229" t="e">
        <f>IF(OR('Exp Database'!U261=Lists!$G$2,'Exp Database'!U261=Lists!$G$3,'Exp Database'!U261=0),0,IF($F261=Lists!$G$2,('Exp Database'!U261/'Exp with units conversion'!$H261)*'Exp with units conversion'!$G261,'Exp Database'!U261*'Exp with units conversion'!$G261))</f>
        <v>#REF!</v>
      </c>
      <c r="W261" s="229" t="e">
        <f>IF(OR('Exp Database'!V261=Lists!$G$2,'Exp Database'!V261=Lists!$G$3,'Exp Database'!V261=0),0,IF($F261=Lists!$G$2,('Exp Database'!V261/'Exp with units conversion'!$H261)*'Exp with units conversion'!$G261,'Exp Database'!V261*'Exp with units conversion'!$G261))</f>
        <v>#REF!</v>
      </c>
      <c r="X261" s="229" t="e">
        <f>IF(OR('Exp Database'!W261=Lists!$G$2,'Exp Database'!W261=Lists!$G$3,'Exp Database'!W261=0),0,IF($F261=Lists!$G$2,('Exp Database'!W261/'Exp with units conversion'!$H261)*'Exp with units conversion'!$G261,'Exp Database'!W261*'Exp with units conversion'!$G261))</f>
        <v>#REF!</v>
      </c>
      <c r="Y261" s="229" t="e">
        <f>IF(OR('Exp Database'!X261=Lists!$G$2,'Exp Database'!X261=Lists!$G$3,'Exp Database'!X261=0),0,IF($F261=Lists!$G$2,('Exp Database'!X261/'Exp with units conversion'!$H261)*'Exp with units conversion'!$G261,'Exp Database'!X261*'Exp with units conversion'!$G261))</f>
        <v>#REF!</v>
      </c>
      <c r="Z261" s="229" t="e">
        <f>IF(OR('Exp Database'!Y261=Lists!$G$2,'Exp Database'!Y261=Lists!$G$3,'Exp Database'!Y261=0),0,IF($F261=Lists!$G$2,('Exp Database'!Y261/'Exp with units conversion'!$H261)*'Exp with units conversion'!$G261,'Exp Database'!Y261*'Exp with units conversion'!$G261))</f>
        <v>#REF!</v>
      </c>
      <c r="AA261" s="229" t="e">
        <f>IF(OR('Exp Database'!Z261=Lists!$G$2,'Exp Database'!Z261=Lists!$G$3,'Exp Database'!Z261=0),0,IF($F261=Lists!$G$2,('Exp Database'!Z261/'Exp with units conversion'!$H261)*'Exp with units conversion'!$G261,'Exp Database'!Z261*'Exp with units conversion'!$G261))</f>
        <v>#REF!</v>
      </c>
      <c r="AB261" s="229" t="e">
        <f>IF(OR('Exp Database'!AA261=Lists!$G$2,'Exp Database'!AA261=Lists!$G$3,'Exp Database'!AA261=0),0,IF($F261=Lists!$G$2,('Exp Database'!AA261/'Exp with units conversion'!$H261)*'Exp with units conversion'!$G261,'Exp Database'!AA261*'Exp with units conversion'!$G261))</f>
        <v>#REF!</v>
      </c>
      <c r="AC261" s="229" t="e">
        <f>IF(OR('Exp Database'!AB261=Lists!$G$2,'Exp Database'!AB261=Lists!$G$3,'Exp Database'!AB261=0),0,IF($F261=Lists!$G$2,('Exp Database'!AB261/'Exp with units conversion'!$H261)*'Exp with units conversion'!$G261,'Exp Database'!AB261*'Exp with units conversion'!$G261))</f>
        <v>#REF!</v>
      </c>
      <c r="AD261" s="229" t="e">
        <f>IF(OR('Exp Database'!AC261=Lists!$G$2,'Exp Database'!AC261=Lists!$G$3,'Exp Database'!AC261=0),0,IF($F261=Lists!$G$2,('Exp Database'!AC261/'Exp with units conversion'!$H261)*'Exp with units conversion'!$G261,'Exp Database'!AC261*'Exp with units conversion'!$G261))</f>
        <v>#REF!</v>
      </c>
      <c r="AE261" s="229" t="e">
        <f>IF(OR('Exp Database'!AD261=Lists!$G$2,'Exp Database'!AD261=Lists!$G$3,'Exp Database'!AD261=0),0,IF($F261=Lists!$G$2,('Exp Database'!AD261/'Exp with units conversion'!$H261)*'Exp with units conversion'!$G261,'Exp Database'!AD261*'Exp with units conversion'!$G261))</f>
        <v>#REF!</v>
      </c>
      <c r="AG261" t="e">
        <f t="shared" si="16"/>
        <v>#REF!</v>
      </c>
      <c r="AH261" s="229" t="e">
        <f t="shared" si="17"/>
        <v>#REF!</v>
      </c>
      <c r="AI261" s="229" t="e">
        <f t="shared" si="18"/>
        <v>#REF!</v>
      </c>
      <c r="AJ261" s="229" t="e">
        <f t="shared" si="19"/>
        <v>#REF!</v>
      </c>
    </row>
    <row r="262" spans="2:36" ht="30.75" thickBot="1" x14ac:dyDescent="0.3">
      <c r="B262" t="e">
        <f t="shared" si="15"/>
        <v>#REF!</v>
      </c>
      <c r="C262" s="169" t="e">
        <f>'Exp Database'!C262</f>
        <v>#REF!</v>
      </c>
      <c r="D262" s="169">
        <f>'Exp Database'!D262</f>
        <v>2015</v>
      </c>
      <c r="E262" s="169" t="e">
        <f>'Exp Database'!E262</f>
        <v>#REF!</v>
      </c>
      <c r="F262" s="169" t="e">
        <f>'Exp Database'!F262</f>
        <v>#REF!</v>
      </c>
      <c r="G262" s="169" t="e">
        <f>IF('Exp Database'!G262="Units ( x 1)",1,IF('Exp Database'!G262="Thousands (x 1,000)",1000,IF('Exp Database'!G262="Millions (x 1,000,000)",1000000,)))</f>
        <v>#REF!</v>
      </c>
      <c r="H262" s="170" t="e">
        <f>IF('Exp Database'!H262&gt;0,'Exp Database'!H262,'Exp Database'!J262)</f>
        <v>#REF!</v>
      </c>
      <c r="I262" s="170" t="e">
        <f>'Exp Database'!H262</f>
        <v>#REF!</v>
      </c>
      <c r="J262" s="169" t="e">
        <f>'Exp Database'!I262</f>
        <v>#REF!</v>
      </c>
      <c r="K262" s="170">
        <f>'Exp Database'!J262</f>
        <v>0</v>
      </c>
      <c r="L262" s="267" t="str">
        <f>'Exp Database'!K262</f>
        <v>Not disaggregated by type of cost</v>
      </c>
      <c r="M262" s="229" t="str">
        <f>'Exp Database'!L262</f>
        <v>1.1.3</v>
      </c>
      <c r="N262" s="229" t="e">
        <f>IF(OR('Exp Database'!M262=Lists!$G$2,'Exp Database'!M262=Lists!$G$3,'Exp Database'!M262=0),0,IF($F262=Lists!$G$2,('Exp Database'!M262/'Exp with units conversion'!$H262)*'Exp with units conversion'!$G262,'Exp Database'!M262*'Exp with units conversion'!$G262))</f>
        <v>#REF!</v>
      </c>
      <c r="O262" s="229" t="e">
        <f>IF(OR('Exp Database'!N262=Lists!$G$2,'Exp Database'!N262=Lists!$G$3,'Exp Database'!N262=0),0,IF($F262=Lists!$G$2,('Exp Database'!N262/'Exp with units conversion'!$H262)*'Exp with units conversion'!$G262,'Exp Database'!N262*'Exp with units conversion'!$G262))</f>
        <v>#REF!</v>
      </c>
      <c r="P262" s="229" t="e">
        <f>IF(OR('Exp Database'!O262=Lists!$G$2,'Exp Database'!O262=Lists!$G$3,'Exp Database'!O262=0),0,IF($F262=Lists!$G$2,('Exp Database'!O262/'Exp with units conversion'!$H262)*'Exp with units conversion'!$G262,'Exp Database'!O262*'Exp with units conversion'!$G262))</f>
        <v>#REF!</v>
      </c>
      <c r="Q262" s="229" t="e">
        <f>IF(OR('Exp Database'!P262=Lists!$G$2,'Exp Database'!P262=Lists!$G$3,'Exp Database'!P262=0),0,IF($F262=Lists!$G$2,('Exp Database'!P262/'Exp with units conversion'!$H262)*'Exp with units conversion'!$G262,'Exp Database'!P262*'Exp with units conversion'!$G262))</f>
        <v>#REF!</v>
      </c>
      <c r="R262" s="229" t="e">
        <f>IF(OR('Exp Database'!Q262=Lists!$G$2,'Exp Database'!Q262=Lists!$G$3,'Exp Database'!Q262=0),0,IF($F262=Lists!$G$2,('Exp Database'!Q262/'Exp with units conversion'!$H262)*'Exp with units conversion'!$G262,'Exp Database'!Q262*'Exp with units conversion'!$G262))</f>
        <v>#REF!</v>
      </c>
      <c r="S262" s="229" t="e">
        <f>IF(OR('Exp Database'!R262=Lists!$G$2,'Exp Database'!R262=Lists!$G$3,'Exp Database'!R262=0),0,IF($F262=Lists!$G$2,('Exp Database'!R262/'Exp with units conversion'!$H262)*'Exp with units conversion'!$G262,'Exp Database'!R262*'Exp with units conversion'!$G262))</f>
        <v>#REF!</v>
      </c>
      <c r="T262" s="229" t="e">
        <f>IF(OR('Exp Database'!S262=Lists!$G$2,'Exp Database'!S262=Lists!$G$3,'Exp Database'!S262=0),0,IF($F262=Lists!$G$2,('Exp Database'!S262/'Exp with units conversion'!$H262)*'Exp with units conversion'!$G262,'Exp Database'!S262*'Exp with units conversion'!$G262))</f>
        <v>#REF!</v>
      </c>
      <c r="U262" s="229" t="e">
        <f>IF(OR('Exp Database'!T262=Lists!$G$2,'Exp Database'!T262=Lists!$G$3,'Exp Database'!T262=0),0,IF($F262=Lists!$G$2,('Exp Database'!T262/'Exp with units conversion'!$H262)*'Exp with units conversion'!$G262,'Exp Database'!T262*'Exp with units conversion'!$G262))</f>
        <v>#REF!</v>
      </c>
      <c r="V262" s="229" t="e">
        <f>IF(OR('Exp Database'!U262=Lists!$G$2,'Exp Database'!U262=Lists!$G$3,'Exp Database'!U262=0),0,IF($F262=Lists!$G$2,('Exp Database'!U262/'Exp with units conversion'!$H262)*'Exp with units conversion'!$G262,'Exp Database'!U262*'Exp with units conversion'!$G262))</f>
        <v>#REF!</v>
      </c>
      <c r="W262" s="229" t="e">
        <f>IF(OR('Exp Database'!V262=Lists!$G$2,'Exp Database'!V262=Lists!$G$3,'Exp Database'!V262=0),0,IF($F262=Lists!$G$2,('Exp Database'!V262/'Exp with units conversion'!$H262)*'Exp with units conversion'!$G262,'Exp Database'!V262*'Exp with units conversion'!$G262))</f>
        <v>#REF!</v>
      </c>
      <c r="X262" s="229" t="e">
        <f>IF(OR('Exp Database'!W262=Lists!$G$2,'Exp Database'!W262=Lists!$G$3,'Exp Database'!W262=0),0,IF($F262=Lists!$G$2,('Exp Database'!W262/'Exp with units conversion'!$H262)*'Exp with units conversion'!$G262,'Exp Database'!W262*'Exp with units conversion'!$G262))</f>
        <v>#REF!</v>
      </c>
      <c r="Y262" s="229" t="e">
        <f>IF(OR('Exp Database'!X262=Lists!$G$2,'Exp Database'!X262=Lists!$G$3,'Exp Database'!X262=0),0,IF($F262=Lists!$G$2,('Exp Database'!X262/'Exp with units conversion'!$H262)*'Exp with units conversion'!$G262,'Exp Database'!X262*'Exp with units conversion'!$G262))</f>
        <v>#REF!</v>
      </c>
      <c r="Z262" s="229" t="e">
        <f>IF(OR('Exp Database'!Y262=Lists!$G$2,'Exp Database'!Y262=Lists!$G$3,'Exp Database'!Y262=0),0,IF($F262=Lists!$G$2,('Exp Database'!Y262/'Exp with units conversion'!$H262)*'Exp with units conversion'!$G262,'Exp Database'!Y262*'Exp with units conversion'!$G262))</f>
        <v>#REF!</v>
      </c>
      <c r="AA262" s="229" t="e">
        <f>IF(OR('Exp Database'!Z262=Lists!$G$2,'Exp Database'!Z262=Lists!$G$3,'Exp Database'!Z262=0),0,IF($F262=Lists!$G$2,('Exp Database'!Z262/'Exp with units conversion'!$H262)*'Exp with units conversion'!$G262,'Exp Database'!Z262*'Exp with units conversion'!$G262))</f>
        <v>#REF!</v>
      </c>
      <c r="AB262" s="229" t="e">
        <f>IF(OR('Exp Database'!AA262=Lists!$G$2,'Exp Database'!AA262=Lists!$G$3,'Exp Database'!AA262=0),0,IF($F262=Lists!$G$2,('Exp Database'!AA262/'Exp with units conversion'!$H262)*'Exp with units conversion'!$G262,'Exp Database'!AA262*'Exp with units conversion'!$G262))</f>
        <v>#REF!</v>
      </c>
      <c r="AC262" s="229" t="e">
        <f>IF(OR('Exp Database'!AB262=Lists!$G$2,'Exp Database'!AB262=Lists!$G$3,'Exp Database'!AB262=0),0,IF($F262=Lists!$G$2,('Exp Database'!AB262/'Exp with units conversion'!$H262)*'Exp with units conversion'!$G262,'Exp Database'!AB262*'Exp with units conversion'!$G262))</f>
        <v>#REF!</v>
      </c>
      <c r="AD262" s="229" t="e">
        <f>IF(OR('Exp Database'!AC262=Lists!$G$2,'Exp Database'!AC262=Lists!$G$3,'Exp Database'!AC262=0),0,IF($F262=Lists!$G$2,('Exp Database'!AC262/'Exp with units conversion'!$H262)*'Exp with units conversion'!$G262,'Exp Database'!AC262*'Exp with units conversion'!$G262))</f>
        <v>#REF!</v>
      </c>
      <c r="AE262" s="229" t="e">
        <f>IF(OR('Exp Database'!AD262=Lists!$G$2,'Exp Database'!AD262=Lists!$G$3,'Exp Database'!AD262=0),0,IF($F262=Lists!$G$2,('Exp Database'!AD262/'Exp with units conversion'!$H262)*'Exp with units conversion'!$G262,'Exp Database'!AD262*'Exp with units conversion'!$G262))</f>
        <v>#REF!</v>
      </c>
      <c r="AG262" t="e">
        <f t="shared" si="16"/>
        <v>#REF!</v>
      </c>
      <c r="AH262" s="229" t="e">
        <f t="shared" si="17"/>
        <v>#REF!</v>
      </c>
      <c r="AI262" s="229" t="e">
        <f t="shared" si="18"/>
        <v>#REF!</v>
      </c>
      <c r="AJ262" s="229" t="e">
        <f t="shared" si="19"/>
        <v>#REF!</v>
      </c>
    </row>
    <row r="263" spans="2:36" ht="45.75" thickBot="1" x14ac:dyDescent="0.3">
      <c r="B263" t="e">
        <f t="shared" ref="B263:B326" si="20">C263&amp;D263</f>
        <v>#REF!</v>
      </c>
      <c r="C263" s="169" t="e">
        <f>'Exp Database'!C263</f>
        <v>#REF!</v>
      </c>
      <c r="D263" s="169">
        <f>'Exp Database'!D263</f>
        <v>2015</v>
      </c>
      <c r="E263" s="169" t="e">
        <f>'Exp Database'!E263</f>
        <v>#REF!</v>
      </c>
      <c r="F263" s="169" t="e">
        <f>'Exp Database'!F263</f>
        <v>#REF!</v>
      </c>
      <c r="G263" s="169" t="e">
        <f>IF('Exp Database'!G263="Units ( x 1)",1,IF('Exp Database'!G263="Thousands (x 1,000)",1000,IF('Exp Database'!G263="Millions (x 1,000,000)",1000000,)))</f>
        <v>#REF!</v>
      </c>
      <c r="H263" s="170" t="e">
        <f>IF('Exp Database'!H263&gt;0,'Exp Database'!H263,'Exp Database'!J263)</f>
        <v>#REF!</v>
      </c>
      <c r="I263" s="170" t="e">
        <f>'Exp Database'!H263</f>
        <v>#REF!</v>
      </c>
      <c r="J263" s="169" t="e">
        <f>'Exp Database'!I263</f>
        <v>#REF!</v>
      </c>
      <c r="K263" s="170">
        <f>'Exp Database'!J263</f>
        <v>0</v>
      </c>
      <c r="L263" s="267" t="str">
        <f>'Exp Database'!K263</f>
        <v>Antiretroviral treatment (sub-total)</v>
      </c>
      <c r="M263" s="229">
        <f>'Exp Database'!L263</f>
        <v>1.2</v>
      </c>
      <c r="N263" s="229" t="e">
        <f>IF(OR('Exp Database'!M263=Lists!$G$2,'Exp Database'!M263=Lists!$G$3,'Exp Database'!M263=0),0,IF($F263=Lists!$G$2,('Exp Database'!M263/'Exp with units conversion'!$H263)*'Exp with units conversion'!$G263,'Exp Database'!M263*'Exp with units conversion'!$G263))</f>
        <v>#REF!</v>
      </c>
      <c r="O263" s="229" t="e">
        <f>IF(OR('Exp Database'!N263=Lists!$G$2,'Exp Database'!N263=Lists!$G$3,'Exp Database'!N263=0),0,IF($F263=Lists!$G$2,('Exp Database'!N263/'Exp with units conversion'!$H263)*'Exp with units conversion'!$G263,'Exp Database'!N263*'Exp with units conversion'!$G263))</f>
        <v>#REF!</v>
      </c>
      <c r="P263" s="229" t="e">
        <f>IF(OR('Exp Database'!O263=Lists!$G$2,'Exp Database'!O263=Lists!$G$3,'Exp Database'!O263=0),0,IF($F263=Lists!$G$2,('Exp Database'!O263/'Exp with units conversion'!$H263)*'Exp with units conversion'!$G263,'Exp Database'!O263*'Exp with units conversion'!$G263))</f>
        <v>#REF!</v>
      </c>
      <c r="Q263" s="229" t="e">
        <f>IF(OR('Exp Database'!P263=Lists!$G$2,'Exp Database'!P263=Lists!$G$3,'Exp Database'!P263=0),0,IF($F263=Lists!$G$2,('Exp Database'!P263/'Exp with units conversion'!$H263)*'Exp with units conversion'!$G263,'Exp Database'!P263*'Exp with units conversion'!$G263))</f>
        <v>#REF!</v>
      </c>
      <c r="R263" s="229" t="e">
        <f>IF(OR('Exp Database'!Q263=Lists!$G$2,'Exp Database'!Q263=Lists!$G$3,'Exp Database'!Q263=0),0,IF($F263=Lists!$G$2,('Exp Database'!Q263/'Exp with units conversion'!$H263)*'Exp with units conversion'!$G263,'Exp Database'!Q263*'Exp with units conversion'!$G263))</f>
        <v>#REF!</v>
      </c>
      <c r="S263" s="229" t="e">
        <f>IF(OR('Exp Database'!R263=Lists!$G$2,'Exp Database'!R263=Lists!$G$3,'Exp Database'!R263=0),0,IF($F263=Lists!$G$2,('Exp Database'!R263/'Exp with units conversion'!$H263)*'Exp with units conversion'!$G263,'Exp Database'!R263*'Exp with units conversion'!$G263))</f>
        <v>#REF!</v>
      </c>
      <c r="T263" s="229" t="e">
        <f>IF(OR('Exp Database'!S263=Lists!$G$2,'Exp Database'!S263=Lists!$G$3,'Exp Database'!S263=0),0,IF($F263=Lists!$G$2,('Exp Database'!S263/'Exp with units conversion'!$H263)*'Exp with units conversion'!$G263,'Exp Database'!S263*'Exp with units conversion'!$G263))</f>
        <v>#REF!</v>
      </c>
      <c r="U263" s="229" t="e">
        <f>IF(OR('Exp Database'!T263=Lists!$G$2,'Exp Database'!T263=Lists!$G$3,'Exp Database'!T263=0),0,IF($F263=Lists!$G$2,('Exp Database'!T263/'Exp with units conversion'!$H263)*'Exp with units conversion'!$G263,'Exp Database'!T263*'Exp with units conversion'!$G263))</f>
        <v>#REF!</v>
      </c>
      <c r="V263" s="229" t="e">
        <f>IF(OR('Exp Database'!U263=Lists!$G$2,'Exp Database'!U263=Lists!$G$3,'Exp Database'!U263=0),0,IF($F263=Lists!$G$2,('Exp Database'!U263/'Exp with units conversion'!$H263)*'Exp with units conversion'!$G263,'Exp Database'!U263*'Exp with units conversion'!$G263))</f>
        <v>#REF!</v>
      </c>
      <c r="W263" s="229" t="e">
        <f>IF(OR('Exp Database'!V263=Lists!$G$2,'Exp Database'!V263=Lists!$G$3,'Exp Database'!V263=0),0,IF($F263=Lists!$G$2,('Exp Database'!V263/'Exp with units conversion'!$H263)*'Exp with units conversion'!$G263,'Exp Database'!V263*'Exp with units conversion'!$G263))</f>
        <v>#REF!</v>
      </c>
      <c r="X263" s="229" t="e">
        <f>IF(OR('Exp Database'!W263=Lists!$G$2,'Exp Database'!W263=Lists!$G$3,'Exp Database'!W263=0),0,IF($F263=Lists!$G$2,('Exp Database'!W263/'Exp with units conversion'!$H263)*'Exp with units conversion'!$G263,'Exp Database'!W263*'Exp with units conversion'!$G263))</f>
        <v>#REF!</v>
      </c>
      <c r="Y263" s="229" t="e">
        <f>IF(OR('Exp Database'!X263=Lists!$G$2,'Exp Database'!X263=Lists!$G$3,'Exp Database'!X263=0),0,IF($F263=Lists!$G$2,('Exp Database'!X263/'Exp with units conversion'!$H263)*'Exp with units conversion'!$G263,'Exp Database'!X263*'Exp with units conversion'!$G263))</f>
        <v>#REF!</v>
      </c>
      <c r="Z263" s="229" t="e">
        <f>IF(OR('Exp Database'!Y263=Lists!$G$2,'Exp Database'!Y263=Lists!$G$3,'Exp Database'!Y263=0),0,IF($F263=Lists!$G$2,('Exp Database'!Y263/'Exp with units conversion'!$H263)*'Exp with units conversion'!$G263,'Exp Database'!Y263*'Exp with units conversion'!$G263))</f>
        <v>#REF!</v>
      </c>
      <c r="AA263" s="229" t="e">
        <f>IF(OR('Exp Database'!Z263=Lists!$G$2,'Exp Database'!Z263=Lists!$G$3,'Exp Database'!Z263=0),0,IF($F263=Lists!$G$2,('Exp Database'!Z263/'Exp with units conversion'!$H263)*'Exp with units conversion'!$G263,'Exp Database'!Z263*'Exp with units conversion'!$G263))</f>
        <v>#REF!</v>
      </c>
      <c r="AB263" s="229" t="e">
        <f>IF(OR('Exp Database'!AA263=Lists!$G$2,'Exp Database'!AA263=Lists!$G$3,'Exp Database'!AA263=0),0,IF($F263=Lists!$G$2,('Exp Database'!AA263/'Exp with units conversion'!$H263)*'Exp with units conversion'!$G263,'Exp Database'!AA263*'Exp with units conversion'!$G263))</f>
        <v>#REF!</v>
      </c>
      <c r="AC263" s="229" t="e">
        <f>IF(OR('Exp Database'!AB263=Lists!$G$2,'Exp Database'!AB263=Lists!$G$3,'Exp Database'!AB263=0),0,IF($F263=Lists!$G$2,('Exp Database'!AB263/'Exp with units conversion'!$H263)*'Exp with units conversion'!$G263,'Exp Database'!AB263*'Exp with units conversion'!$G263))</f>
        <v>#REF!</v>
      </c>
      <c r="AD263" s="229" t="e">
        <f>IF(OR('Exp Database'!AC263=Lists!$G$2,'Exp Database'!AC263=Lists!$G$3,'Exp Database'!AC263=0),0,IF($F263=Lists!$G$2,('Exp Database'!AC263/'Exp with units conversion'!$H263)*'Exp with units conversion'!$G263,'Exp Database'!AC263*'Exp with units conversion'!$G263))</f>
        <v>#REF!</v>
      </c>
      <c r="AE263" s="229" t="e">
        <f>IF(OR('Exp Database'!AD263=Lists!$G$2,'Exp Database'!AD263=Lists!$G$3,'Exp Database'!AD263=0),0,IF($F263=Lists!$G$2,('Exp Database'!AD263/'Exp with units conversion'!$H263)*'Exp with units conversion'!$G263,'Exp Database'!AD263*'Exp with units conversion'!$G263))</f>
        <v>#REF!</v>
      </c>
      <c r="AG263" t="e">
        <f t="shared" ref="AG263:AG275" si="21">IF((R263+W263+AD263)=AE263,1,0)</f>
        <v>#REF!</v>
      </c>
      <c r="AH263" s="229" t="e">
        <f t="shared" ref="AH263:AH275" si="22">IF(R263=SUM(N263:Q263),1,0)</f>
        <v>#REF!</v>
      </c>
      <c r="AI263" s="229" t="e">
        <f t="shared" ref="AI263:AI275" si="23">IF(W263=SUM(S263:V263),1,0)</f>
        <v>#REF!</v>
      </c>
      <c r="AJ263" s="229" t="e">
        <f t="shared" ref="AJ263:AJ275" si="24">IF(AD263=SUM(X263:AC263),1,0)</f>
        <v>#REF!</v>
      </c>
    </row>
    <row r="264" spans="2:36" ht="30.75" thickBot="1" x14ac:dyDescent="0.3">
      <c r="B264" t="e">
        <f t="shared" si="20"/>
        <v>#REF!</v>
      </c>
      <c r="C264" s="169" t="e">
        <f>'Exp Database'!C264</f>
        <v>#REF!</v>
      </c>
      <c r="D264" s="169">
        <f>'Exp Database'!D264</f>
        <v>2015</v>
      </c>
      <c r="E264" s="169" t="e">
        <f>'Exp Database'!E264</f>
        <v>#REF!</v>
      </c>
      <c r="F264" s="169" t="e">
        <f>'Exp Database'!F264</f>
        <v>#REF!</v>
      </c>
      <c r="G264" s="169" t="e">
        <f>IF('Exp Database'!G264="Units ( x 1)",1,IF('Exp Database'!G264="Thousands (x 1,000)",1000,IF('Exp Database'!G264="Millions (x 1,000,000)",1000000,)))</f>
        <v>#REF!</v>
      </c>
      <c r="H264" s="170" t="e">
        <f>IF('Exp Database'!H264&gt;0,'Exp Database'!H264,'Exp Database'!J264)</f>
        <v>#REF!</v>
      </c>
      <c r="I264" s="170" t="e">
        <f>'Exp Database'!H264</f>
        <v>#REF!</v>
      </c>
      <c r="J264" s="169" t="e">
        <f>'Exp Database'!I264</f>
        <v>#REF!</v>
      </c>
      <c r="K264" s="170">
        <f>'Exp Database'!J264</f>
        <v>0</v>
      </c>
      <c r="L264" s="267" t="str">
        <f>'Exp Database'!K264</f>
        <v>Adult antiretroviral treatment</v>
      </c>
      <c r="M264" s="229" t="str">
        <f>'Exp Database'!L264</f>
        <v>1.2.1</v>
      </c>
      <c r="N264" s="229" t="e">
        <f>IF(OR('Exp Database'!M264=Lists!$G$2,'Exp Database'!M264=Lists!$G$3,'Exp Database'!M264=0),0,IF($F264=Lists!$G$2,('Exp Database'!M264/'Exp with units conversion'!$H264)*'Exp with units conversion'!$G264,'Exp Database'!M264*'Exp with units conversion'!$G264))</f>
        <v>#REF!</v>
      </c>
      <c r="O264" s="229" t="e">
        <f>IF(OR('Exp Database'!N264=Lists!$G$2,'Exp Database'!N264=Lists!$G$3,'Exp Database'!N264=0),0,IF($F264=Lists!$G$2,('Exp Database'!N264/'Exp with units conversion'!$H264)*'Exp with units conversion'!$G264,'Exp Database'!N264*'Exp with units conversion'!$G264))</f>
        <v>#REF!</v>
      </c>
      <c r="P264" s="229" t="e">
        <f>IF(OR('Exp Database'!O264=Lists!$G$2,'Exp Database'!O264=Lists!$G$3,'Exp Database'!O264=0),0,IF($F264=Lists!$G$2,('Exp Database'!O264/'Exp with units conversion'!$H264)*'Exp with units conversion'!$G264,'Exp Database'!O264*'Exp with units conversion'!$G264))</f>
        <v>#REF!</v>
      </c>
      <c r="Q264" s="229" t="e">
        <f>IF(OR('Exp Database'!P264=Lists!$G$2,'Exp Database'!P264=Lists!$G$3,'Exp Database'!P264=0),0,IF($F264=Lists!$G$2,('Exp Database'!P264/'Exp with units conversion'!$H264)*'Exp with units conversion'!$G264,'Exp Database'!P264*'Exp with units conversion'!$G264))</f>
        <v>#REF!</v>
      </c>
      <c r="R264" s="229" t="e">
        <f>IF(OR('Exp Database'!Q264=Lists!$G$2,'Exp Database'!Q264=Lists!$G$3,'Exp Database'!Q264=0),0,IF($F264=Lists!$G$2,('Exp Database'!Q264/'Exp with units conversion'!$H264)*'Exp with units conversion'!$G264,'Exp Database'!Q264*'Exp with units conversion'!$G264))</f>
        <v>#REF!</v>
      </c>
      <c r="S264" s="229" t="e">
        <f>IF(OR('Exp Database'!R264=Lists!$G$2,'Exp Database'!R264=Lists!$G$3,'Exp Database'!R264=0),0,IF($F264=Lists!$G$2,('Exp Database'!R264/'Exp with units conversion'!$H264)*'Exp with units conversion'!$G264,'Exp Database'!R264*'Exp with units conversion'!$G264))</f>
        <v>#REF!</v>
      </c>
      <c r="T264" s="229" t="e">
        <f>IF(OR('Exp Database'!S264=Lists!$G$2,'Exp Database'!S264=Lists!$G$3,'Exp Database'!S264=0),0,IF($F264=Lists!$G$2,('Exp Database'!S264/'Exp with units conversion'!$H264)*'Exp with units conversion'!$G264,'Exp Database'!S264*'Exp with units conversion'!$G264))</f>
        <v>#REF!</v>
      </c>
      <c r="U264" s="229" t="e">
        <f>IF(OR('Exp Database'!T264=Lists!$G$2,'Exp Database'!T264=Lists!$G$3,'Exp Database'!T264=0),0,IF($F264=Lists!$G$2,('Exp Database'!T264/'Exp with units conversion'!$H264)*'Exp with units conversion'!$G264,'Exp Database'!T264*'Exp with units conversion'!$G264))</f>
        <v>#REF!</v>
      </c>
      <c r="V264" s="229" t="e">
        <f>IF(OR('Exp Database'!U264=Lists!$G$2,'Exp Database'!U264=Lists!$G$3,'Exp Database'!U264=0),0,IF($F264=Lists!$G$2,('Exp Database'!U264/'Exp with units conversion'!$H264)*'Exp with units conversion'!$G264,'Exp Database'!U264*'Exp with units conversion'!$G264))</f>
        <v>#REF!</v>
      </c>
      <c r="W264" s="229" t="e">
        <f>IF(OR('Exp Database'!V264=Lists!$G$2,'Exp Database'!V264=Lists!$G$3,'Exp Database'!V264=0),0,IF($F264=Lists!$G$2,('Exp Database'!V264/'Exp with units conversion'!$H264)*'Exp with units conversion'!$G264,'Exp Database'!V264*'Exp with units conversion'!$G264))</f>
        <v>#REF!</v>
      </c>
      <c r="X264" s="229" t="e">
        <f>IF(OR('Exp Database'!W264=Lists!$G$2,'Exp Database'!W264=Lists!$G$3,'Exp Database'!W264=0),0,IF($F264=Lists!$G$2,('Exp Database'!W264/'Exp with units conversion'!$H264)*'Exp with units conversion'!$G264,'Exp Database'!W264*'Exp with units conversion'!$G264))</f>
        <v>#REF!</v>
      </c>
      <c r="Y264" s="229" t="e">
        <f>IF(OR('Exp Database'!X264=Lists!$G$2,'Exp Database'!X264=Lists!$G$3,'Exp Database'!X264=0),0,IF($F264=Lists!$G$2,('Exp Database'!X264/'Exp with units conversion'!$H264)*'Exp with units conversion'!$G264,'Exp Database'!X264*'Exp with units conversion'!$G264))</f>
        <v>#REF!</v>
      </c>
      <c r="Z264" s="229" t="e">
        <f>IF(OR('Exp Database'!Y264=Lists!$G$2,'Exp Database'!Y264=Lists!$G$3,'Exp Database'!Y264=0),0,IF($F264=Lists!$G$2,('Exp Database'!Y264/'Exp with units conversion'!$H264)*'Exp with units conversion'!$G264,'Exp Database'!Y264*'Exp with units conversion'!$G264))</f>
        <v>#REF!</v>
      </c>
      <c r="AA264" s="229" t="e">
        <f>IF(OR('Exp Database'!Z264=Lists!$G$2,'Exp Database'!Z264=Lists!$G$3,'Exp Database'!Z264=0),0,IF($F264=Lists!$G$2,('Exp Database'!Z264/'Exp with units conversion'!$H264)*'Exp with units conversion'!$G264,'Exp Database'!Z264*'Exp with units conversion'!$G264))</f>
        <v>#REF!</v>
      </c>
      <c r="AB264" s="229" t="e">
        <f>IF(OR('Exp Database'!AA264=Lists!$G$2,'Exp Database'!AA264=Lists!$G$3,'Exp Database'!AA264=0),0,IF($F264=Lists!$G$2,('Exp Database'!AA264/'Exp with units conversion'!$H264)*'Exp with units conversion'!$G264,'Exp Database'!AA264*'Exp with units conversion'!$G264))</f>
        <v>#REF!</v>
      </c>
      <c r="AC264" s="229" t="e">
        <f>IF(OR('Exp Database'!AB264=Lists!$G$2,'Exp Database'!AB264=Lists!$G$3,'Exp Database'!AB264=0),0,IF($F264=Lists!$G$2,('Exp Database'!AB264/'Exp with units conversion'!$H264)*'Exp with units conversion'!$G264,'Exp Database'!AB264*'Exp with units conversion'!$G264))</f>
        <v>#REF!</v>
      </c>
      <c r="AD264" s="229" t="e">
        <f>IF(OR('Exp Database'!AC264=Lists!$G$2,'Exp Database'!AC264=Lists!$G$3,'Exp Database'!AC264=0),0,IF($F264=Lists!$G$2,('Exp Database'!AC264/'Exp with units conversion'!$H264)*'Exp with units conversion'!$G264,'Exp Database'!AC264*'Exp with units conversion'!$G264))</f>
        <v>#REF!</v>
      </c>
      <c r="AE264" s="229" t="e">
        <f>IF(OR('Exp Database'!AD264=Lists!$G$2,'Exp Database'!AD264=Lists!$G$3,'Exp Database'!AD264=0),0,IF($F264=Lists!$G$2,('Exp Database'!AD264/'Exp with units conversion'!$H264)*'Exp with units conversion'!$G264,'Exp Database'!AD264*'Exp with units conversion'!$G264))</f>
        <v>#REF!</v>
      </c>
      <c r="AG264" t="e">
        <f t="shared" si="21"/>
        <v>#REF!</v>
      </c>
      <c r="AH264" s="229" t="e">
        <f t="shared" si="22"/>
        <v>#REF!</v>
      </c>
      <c r="AI264" s="229" t="e">
        <f t="shared" si="23"/>
        <v>#REF!</v>
      </c>
      <c r="AJ264" s="229" t="e">
        <f t="shared" si="24"/>
        <v>#REF!</v>
      </c>
    </row>
    <row r="265" spans="2:36" ht="15.75" thickBot="1" x14ac:dyDescent="0.3">
      <c r="B265" t="e">
        <f t="shared" si="20"/>
        <v>#REF!</v>
      </c>
      <c r="C265" s="169" t="e">
        <f>'Exp Database'!C265</f>
        <v>#REF!</v>
      </c>
      <c r="D265" s="169">
        <f>'Exp Database'!D265</f>
        <v>2015</v>
      </c>
      <c r="E265" s="169" t="e">
        <f>'Exp Database'!E265</f>
        <v>#REF!</v>
      </c>
      <c r="F265" s="169" t="e">
        <f>'Exp Database'!F265</f>
        <v>#REF!</v>
      </c>
      <c r="G265" s="169" t="e">
        <f>IF('Exp Database'!G265="Units ( x 1)",1,IF('Exp Database'!G265="Thousands (x 1,000)",1000,IF('Exp Database'!G265="Millions (x 1,000,000)",1000000,)))</f>
        <v>#REF!</v>
      </c>
      <c r="H265" s="170" t="e">
        <f>IF('Exp Database'!H265&gt;0,'Exp Database'!H265,'Exp Database'!J265)</f>
        <v>#REF!</v>
      </c>
      <c r="I265" s="170" t="e">
        <f>'Exp Database'!H265</f>
        <v>#REF!</v>
      </c>
      <c r="J265" s="169" t="e">
        <f>'Exp Database'!I265</f>
        <v>#REF!</v>
      </c>
      <c r="K265" s="170">
        <f>'Exp Database'!J265</f>
        <v>0</v>
      </c>
      <c r="L265" s="267" t="str">
        <f>'Exp Database'!K265</f>
        <v xml:space="preserve"> ARVs</v>
      </c>
      <c r="M265" s="229" t="str">
        <f>'Exp Database'!L265</f>
        <v>1.2.1.1</v>
      </c>
      <c r="N265" s="229" t="e">
        <f>IF(OR('Exp Database'!M265=Lists!$G$2,'Exp Database'!M265=Lists!$G$3,'Exp Database'!M265=0),0,IF($F265=Lists!$G$2,('Exp Database'!M265/'Exp with units conversion'!$H265)*'Exp with units conversion'!$G265,'Exp Database'!M265*'Exp with units conversion'!$G265))</f>
        <v>#REF!</v>
      </c>
      <c r="O265" s="229" t="e">
        <f>IF(OR('Exp Database'!N265=Lists!$G$2,'Exp Database'!N265=Lists!$G$3,'Exp Database'!N265=0),0,IF($F265=Lists!$G$2,('Exp Database'!N265/'Exp with units conversion'!$H265)*'Exp with units conversion'!$G265,'Exp Database'!N265*'Exp with units conversion'!$G265))</f>
        <v>#REF!</v>
      </c>
      <c r="P265" s="229" t="e">
        <f>IF(OR('Exp Database'!O265=Lists!$G$2,'Exp Database'!O265=Lists!$G$3,'Exp Database'!O265=0),0,IF($F265=Lists!$G$2,('Exp Database'!O265/'Exp with units conversion'!$H265)*'Exp with units conversion'!$G265,'Exp Database'!O265*'Exp with units conversion'!$G265))</f>
        <v>#REF!</v>
      </c>
      <c r="Q265" s="229" t="e">
        <f>IF(OR('Exp Database'!P265=Lists!$G$2,'Exp Database'!P265=Lists!$G$3,'Exp Database'!P265=0),0,IF($F265=Lists!$G$2,('Exp Database'!P265/'Exp with units conversion'!$H265)*'Exp with units conversion'!$G265,'Exp Database'!P265*'Exp with units conversion'!$G265))</f>
        <v>#REF!</v>
      </c>
      <c r="R265" s="229" t="e">
        <f>IF(OR('Exp Database'!Q265=Lists!$G$2,'Exp Database'!Q265=Lists!$G$3,'Exp Database'!Q265=0),0,IF($F265=Lists!$G$2,('Exp Database'!Q265/'Exp with units conversion'!$H265)*'Exp with units conversion'!$G265,'Exp Database'!Q265*'Exp with units conversion'!$G265))</f>
        <v>#REF!</v>
      </c>
      <c r="S265" s="229" t="e">
        <f>IF(OR('Exp Database'!R265=Lists!$G$2,'Exp Database'!R265=Lists!$G$3,'Exp Database'!R265=0),0,IF($F265=Lists!$G$2,('Exp Database'!R265/'Exp with units conversion'!$H265)*'Exp with units conversion'!$G265,'Exp Database'!R265*'Exp with units conversion'!$G265))</f>
        <v>#REF!</v>
      </c>
      <c r="T265" s="229" t="e">
        <f>IF(OR('Exp Database'!S265=Lists!$G$2,'Exp Database'!S265=Lists!$G$3,'Exp Database'!S265=0),0,IF($F265=Lists!$G$2,('Exp Database'!S265/'Exp with units conversion'!$H265)*'Exp with units conversion'!$G265,'Exp Database'!S265*'Exp with units conversion'!$G265))</f>
        <v>#REF!</v>
      </c>
      <c r="U265" s="229" t="e">
        <f>IF(OR('Exp Database'!T265=Lists!$G$2,'Exp Database'!T265=Lists!$G$3,'Exp Database'!T265=0),0,IF($F265=Lists!$G$2,('Exp Database'!T265/'Exp with units conversion'!$H265)*'Exp with units conversion'!$G265,'Exp Database'!T265*'Exp with units conversion'!$G265))</f>
        <v>#REF!</v>
      </c>
      <c r="V265" s="229" t="e">
        <f>IF(OR('Exp Database'!U265=Lists!$G$2,'Exp Database'!U265=Lists!$G$3,'Exp Database'!U265=0),0,IF($F265=Lists!$G$2,('Exp Database'!U265/'Exp with units conversion'!$H265)*'Exp with units conversion'!$G265,'Exp Database'!U265*'Exp with units conversion'!$G265))</f>
        <v>#REF!</v>
      </c>
      <c r="W265" s="229" t="e">
        <f>IF(OR('Exp Database'!V265=Lists!$G$2,'Exp Database'!V265=Lists!$G$3,'Exp Database'!V265=0),0,IF($F265=Lists!$G$2,('Exp Database'!V265/'Exp with units conversion'!$H265)*'Exp with units conversion'!$G265,'Exp Database'!V265*'Exp with units conversion'!$G265))</f>
        <v>#REF!</v>
      </c>
      <c r="X265" s="229" t="e">
        <f>IF(OR('Exp Database'!W265=Lists!$G$2,'Exp Database'!W265=Lists!$G$3,'Exp Database'!W265=0),0,IF($F265=Lists!$G$2,('Exp Database'!W265/'Exp with units conversion'!$H265)*'Exp with units conversion'!$G265,'Exp Database'!W265*'Exp with units conversion'!$G265))</f>
        <v>#REF!</v>
      </c>
      <c r="Y265" s="229" t="e">
        <f>IF(OR('Exp Database'!X265=Lists!$G$2,'Exp Database'!X265=Lists!$G$3,'Exp Database'!X265=0),0,IF($F265=Lists!$G$2,('Exp Database'!X265/'Exp with units conversion'!$H265)*'Exp with units conversion'!$G265,'Exp Database'!X265*'Exp with units conversion'!$G265))</f>
        <v>#REF!</v>
      </c>
      <c r="Z265" s="229" t="e">
        <f>IF(OR('Exp Database'!Y265=Lists!$G$2,'Exp Database'!Y265=Lists!$G$3,'Exp Database'!Y265=0),0,IF($F265=Lists!$G$2,('Exp Database'!Y265/'Exp with units conversion'!$H265)*'Exp with units conversion'!$G265,'Exp Database'!Y265*'Exp with units conversion'!$G265))</f>
        <v>#REF!</v>
      </c>
      <c r="AA265" s="229" t="e">
        <f>IF(OR('Exp Database'!Z265=Lists!$G$2,'Exp Database'!Z265=Lists!$G$3,'Exp Database'!Z265=0),0,IF($F265=Lists!$G$2,('Exp Database'!Z265/'Exp with units conversion'!$H265)*'Exp with units conversion'!$G265,'Exp Database'!Z265*'Exp with units conversion'!$G265))</f>
        <v>#REF!</v>
      </c>
      <c r="AB265" s="229" t="e">
        <f>IF(OR('Exp Database'!AA265=Lists!$G$2,'Exp Database'!AA265=Lists!$G$3,'Exp Database'!AA265=0),0,IF($F265=Lists!$G$2,('Exp Database'!AA265/'Exp with units conversion'!$H265)*'Exp with units conversion'!$G265,'Exp Database'!AA265*'Exp with units conversion'!$G265))</f>
        <v>#REF!</v>
      </c>
      <c r="AC265" s="229" t="e">
        <f>IF(OR('Exp Database'!AB265=Lists!$G$2,'Exp Database'!AB265=Lists!$G$3,'Exp Database'!AB265=0),0,IF($F265=Lists!$G$2,('Exp Database'!AB265/'Exp with units conversion'!$H265)*'Exp with units conversion'!$G265,'Exp Database'!AB265*'Exp with units conversion'!$G265))</f>
        <v>#REF!</v>
      </c>
      <c r="AD265" s="229" t="e">
        <f>IF(OR('Exp Database'!AC265=Lists!$G$2,'Exp Database'!AC265=Lists!$G$3,'Exp Database'!AC265=0),0,IF($F265=Lists!$G$2,('Exp Database'!AC265/'Exp with units conversion'!$H265)*'Exp with units conversion'!$G265,'Exp Database'!AC265*'Exp with units conversion'!$G265))</f>
        <v>#REF!</v>
      </c>
      <c r="AE265" s="229" t="e">
        <f>IF(OR('Exp Database'!AD265=Lists!$G$2,'Exp Database'!AD265=Lists!$G$3,'Exp Database'!AD265=0),0,IF($F265=Lists!$G$2,('Exp Database'!AD265/'Exp with units conversion'!$H265)*'Exp with units conversion'!$G265,'Exp Database'!AD265*'Exp with units conversion'!$G265))</f>
        <v>#REF!</v>
      </c>
      <c r="AG265" t="e">
        <f t="shared" si="21"/>
        <v>#REF!</v>
      </c>
      <c r="AH265" s="229" t="e">
        <f t="shared" si="22"/>
        <v>#REF!</v>
      </c>
      <c r="AI265" s="229" t="e">
        <f t="shared" si="23"/>
        <v>#REF!</v>
      </c>
      <c r="AJ265" s="229" t="e">
        <f t="shared" si="24"/>
        <v>#REF!</v>
      </c>
    </row>
    <row r="266" spans="2:36" ht="30.75" thickBot="1" x14ac:dyDescent="0.3">
      <c r="B266" t="e">
        <f t="shared" si="20"/>
        <v>#REF!</v>
      </c>
      <c r="C266" s="169" t="e">
        <f>'Exp Database'!C266</f>
        <v>#REF!</v>
      </c>
      <c r="D266" s="169">
        <f>'Exp Database'!D266</f>
        <v>2015</v>
      </c>
      <c r="E266" s="169" t="e">
        <f>'Exp Database'!E266</f>
        <v>#REF!</v>
      </c>
      <c r="F266" s="169" t="e">
        <f>'Exp Database'!F266</f>
        <v>#REF!</v>
      </c>
      <c r="G266" s="169" t="e">
        <f>IF('Exp Database'!G266="Units ( x 1)",1,IF('Exp Database'!G266="Thousands (x 1,000)",1000,IF('Exp Database'!G266="Millions (x 1,000,000)",1000000,)))</f>
        <v>#REF!</v>
      </c>
      <c r="H266" s="170" t="e">
        <f>IF('Exp Database'!H266&gt;0,'Exp Database'!H266,'Exp Database'!J266)</f>
        <v>#REF!</v>
      </c>
      <c r="I266" s="170" t="e">
        <f>'Exp Database'!H266</f>
        <v>#REF!</v>
      </c>
      <c r="J266" s="169" t="e">
        <f>'Exp Database'!I266</f>
        <v>#REF!</v>
      </c>
      <c r="K266" s="170">
        <f>'Exp Database'!J266</f>
        <v>0</v>
      </c>
      <c r="L266" s="267" t="str">
        <f>'Exp Database'!K266</f>
        <v>Other direct and indirect costs</v>
      </c>
      <c r="M266" s="229" t="str">
        <f>'Exp Database'!L266</f>
        <v>1.2.1.2</v>
      </c>
      <c r="N266" s="229" t="e">
        <f>IF(OR('Exp Database'!M266=Lists!$G$2,'Exp Database'!M266=Lists!$G$3,'Exp Database'!M266=0),0,IF($F266=Lists!$G$2,('Exp Database'!M266/'Exp with units conversion'!$H266)*'Exp with units conversion'!$G266,'Exp Database'!M266*'Exp with units conversion'!$G266))</f>
        <v>#REF!</v>
      </c>
      <c r="O266" s="229" t="e">
        <f>IF(OR('Exp Database'!N266=Lists!$G$2,'Exp Database'!N266=Lists!$G$3,'Exp Database'!N266=0),0,IF($F266=Lists!$G$2,('Exp Database'!N266/'Exp with units conversion'!$H266)*'Exp with units conversion'!$G266,'Exp Database'!N266*'Exp with units conversion'!$G266))</f>
        <v>#REF!</v>
      </c>
      <c r="P266" s="229" t="e">
        <f>IF(OR('Exp Database'!O266=Lists!$G$2,'Exp Database'!O266=Lists!$G$3,'Exp Database'!O266=0),0,IF($F266=Lists!$G$2,('Exp Database'!O266/'Exp with units conversion'!$H266)*'Exp with units conversion'!$G266,'Exp Database'!O266*'Exp with units conversion'!$G266))</f>
        <v>#REF!</v>
      </c>
      <c r="Q266" s="229" t="e">
        <f>IF(OR('Exp Database'!P266=Lists!$G$2,'Exp Database'!P266=Lists!$G$3,'Exp Database'!P266=0),0,IF($F266=Lists!$G$2,('Exp Database'!P266/'Exp with units conversion'!$H266)*'Exp with units conversion'!$G266,'Exp Database'!P266*'Exp with units conversion'!$G266))</f>
        <v>#REF!</v>
      </c>
      <c r="R266" s="229" t="e">
        <f>IF(OR('Exp Database'!Q266=Lists!$G$2,'Exp Database'!Q266=Lists!$G$3,'Exp Database'!Q266=0),0,IF($F266=Lists!$G$2,('Exp Database'!Q266/'Exp with units conversion'!$H266)*'Exp with units conversion'!$G266,'Exp Database'!Q266*'Exp with units conversion'!$G266))</f>
        <v>#REF!</v>
      </c>
      <c r="S266" s="229" t="e">
        <f>IF(OR('Exp Database'!R266=Lists!$G$2,'Exp Database'!R266=Lists!$G$3,'Exp Database'!R266=0),0,IF($F266=Lists!$G$2,('Exp Database'!R266/'Exp with units conversion'!$H266)*'Exp with units conversion'!$G266,'Exp Database'!R266*'Exp with units conversion'!$G266))</f>
        <v>#REF!</v>
      </c>
      <c r="T266" s="229" t="e">
        <f>IF(OR('Exp Database'!S266=Lists!$G$2,'Exp Database'!S266=Lists!$G$3,'Exp Database'!S266=0),0,IF($F266=Lists!$G$2,('Exp Database'!S266/'Exp with units conversion'!$H266)*'Exp with units conversion'!$G266,'Exp Database'!S266*'Exp with units conversion'!$G266))</f>
        <v>#REF!</v>
      </c>
      <c r="U266" s="229" t="e">
        <f>IF(OR('Exp Database'!T266=Lists!$G$2,'Exp Database'!T266=Lists!$G$3,'Exp Database'!T266=0),0,IF($F266=Lists!$G$2,('Exp Database'!T266/'Exp with units conversion'!$H266)*'Exp with units conversion'!$G266,'Exp Database'!T266*'Exp with units conversion'!$G266))</f>
        <v>#REF!</v>
      </c>
      <c r="V266" s="229" t="e">
        <f>IF(OR('Exp Database'!U266=Lists!$G$2,'Exp Database'!U266=Lists!$G$3,'Exp Database'!U266=0),0,IF($F266=Lists!$G$2,('Exp Database'!U266/'Exp with units conversion'!$H266)*'Exp with units conversion'!$G266,'Exp Database'!U266*'Exp with units conversion'!$G266))</f>
        <v>#REF!</v>
      </c>
      <c r="W266" s="229" t="e">
        <f>IF(OR('Exp Database'!V266=Lists!$G$2,'Exp Database'!V266=Lists!$G$3,'Exp Database'!V266=0),0,IF($F266=Lists!$G$2,('Exp Database'!V266/'Exp with units conversion'!$H266)*'Exp with units conversion'!$G266,'Exp Database'!V266*'Exp with units conversion'!$G266))</f>
        <v>#REF!</v>
      </c>
      <c r="X266" s="229" t="e">
        <f>IF(OR('Exp Database'!W266=Lists!$G$2,'Exp Database'!W266=Lists!$G$3,'Exp Database'!W266=0),0,IF($F266=Lists!$G$2,('Exp Database'!W266/'Exp with units conversion'!$H266)*'Exp with units conversion'!$G266,'Exp Database'!W266*'Exp with units conversion'!$G266))</f>
        <v>#REF!</v>
      </c>
      <c r="Y266" s="229" t="e">
        <f>IF(OR('Exp Database'!X266=Lists!$G$2,'Exp Database'!X266=Lists!$G$3,'Exp Database'!X266=0),0,IF($F266=Lists!$G$2,('Exp Database'!X266/'Exp with units conversion'!$H266)*'Exp with units conversion'!$G266,'Exp Database'!X266*'Exp with units conversion'!$G266))</f>
        <v>#REF!</v>
      </c>
      <c r="Z266" s="229" t="e">
        <f>IF(OR('Exp Database'!Y266=Lists!$G$2,'Exp Database'!Y266=Lists!$G$3,'Exp Database'!Y266=0),0,IF($F266=Lists!$G$2,('Exp Database'!Y266/'Exp with units conversion'!$H266)*'Exp with units conversion'!$G266,'Exp Database'!Y266*'Exp with units conversion'!$G266))</f>
        <v>#REF!</v>
      </c>
      <c r="AA266" s="229" t="e">
        <f>IF(OR('Exp Database'!Z266=Lists!$G$2,'Exp Database'!Z266=Lists!$G$3,'Exp Database'!Z266=0),0,IF($F266=Lists!$G$2,('Exp Database'!Z266/'Exp with units conversion'!$H266)*'Exp with units conversion'!$G266,'Exp Database'!Z266*'Exp with units conversion'!$G266))</f>
        <v>#REF!</v>
      </c>
      <c r="AB266" s="229" t="e">
        <f>IF(OR('Exp Database'!AA266=Lists!$G$2,'Exp Database'!AA266=Lists!$G$3,'Exp Database'!AA266=0),0,IF($F266=Lists!$G$2,('Exp Database'!AA266/'Exp with units conversion'!$H266)*'Exp with units conversion'!$G266,'Exp Database'!AA266*'Exp with units conversion'!$G266))</f>
        <v>#REF!</v>
      </c>
      <c r="AC266" s="229" t="e">
        <f>IF(OR('Exp Database'!AB266=Lists!$G$2,'Exp Database'!AB266=Lists!$G$3,'Exp Database'!AB266=0),0,IF($F266=Lists!$G$2,('Exp Database'!AB266/'Exp with units conversion'!$H266)*'Exp with units conversion'!$G266,'Exp Database'!AB266*'Exp with units conversion'!$G266))</f>
        <v>#REF!</v>
      </c>
      <c r="AD266" s="229" t="e">
        <f>IF(OR('Exp Database'!AC266=Lists!$G$2,'Exp Database'!AC266=Lists!$G$3,'Exp Database'!AC266=0),0,IF($F266=Lists!$G$2,('Exp Database'!AC266/'Exp with units conversion'!$H266)*'Exp with units conversion'!$G266,'Exp Database'!AC266*'Exp with units conversion'!$G266))</f>
        <v>#REF!</v>
      </c>
      <c r="AE266" s="229" t="e">
        <f>IF(OR('Exp Database'!AD266=Lists!$G$2,'Exp Database'!AD266=Lists!$G$3,'Exp Database'!AD266=0),0,IF($F266=Lists!$G$2,('Exp Database'!AD266/'Exp with units conversion'!$H266)*'Exp with units conversion'!$G266,'Exp Database'!AD266*'Exp with units conversion'!$G266))</f>
        <v>#REF!</v>
      </c>
      <c r="AG266" t="e">
        <f t="shared" si="21"/>
        <v>#REF!</v>
      </c>
      <c r="AH266" s="229" t="e">
        <f t="shared" si="22"/>
        <v>#REF!</v>
      </c>
      <c r="AI266" s="229" t="e">
        <f t="shared" si="23"/>
        <v>#REF!</v>
      </c>
      <c r="AJ266" s="229" t="e">
        <f t="shared" si="24"/>
        <v>#REF!</v>
      </c>
    </row>
    <row r="267" spans="2:36" ht="30.75" thickBot="1" x14ac:dyDescent="0.3">
      <c r="B267" t="e">
        <f t="shared" si="20"/>
        <v>#REF!</v>
      </c>
      <c r="C267" s="169" t="e">
        <f>'Exp Database'!C267</f>
        <v>#REF!</v>
      </c>
      <c r="D267" s="169">
        <f>'Exp Database'!D267</f>
        <v>2015</v>
      </c>
      <c r="E267" s="169" t="e">
        <f>'Exp Database'!E267</f>
        <v>#REF!</v>
      </c>
      <c r="F267" s="169" t="e">
        <f>'Exp Database'!F267</f>
        <v>#REF!</v>
      </c>
      <c r="G267" s="169" t="e">
        <f>IF('Exp Database'!G267="Units ( x 1)",1,IF('Exp Database'!G267="Thousands (x 1,000)",1000,IF('Exp Database'!G267="Millions (x 1,000,000)",1000000,)))</f>
        <v>#REF!</v>
      </c>
      <c r="H267" s="170" t="e">
        <f>IF('Exp Database'!H267&gt;0,'Exp Database'!H267,'Exp Database'!J267)</f>
        <v>#REF!</v>
      </c>
      <c r="I267" s="170" t="e">
        <f>'Exp Database'!H267</f>
        <v>#REF!</v>
      </c>
      <c r="J267" s="169" t="e">
        <f>'Exp Database'!I267</f>
        <v>#REF!</v>
      </c>
      <c r="K267" s="170">
        <f>'Exp Database'!J267</f>
        <v>0</v>
      </c>
      <c r="L267" s="267" t="str">
        <f>'Exp Database'!K267</f>
        <v>Not disaggregated by type of cost</v>
      </c>
      <c r="M267" s="229" t="str">
        <f>'Exp Database'!L267</f>
        <v>1.2.1.3</v>
      </c>
      <c r="N267" s="229" t="e">
        <f>IF(OR('Exp Database'!M267=Lists!$G$2,'Exp Database'!M267=Lists!$G$3,'Exp Database'!M267=0),0,IF($F267=Lists!$G$2,('Exp Database'!M267/'Exp with units conversion'!$H267)*'Exp with units conversion'!$G267,'Exp Database'!M267*'Exp with units conversion'!$G267))</f>
        <v>#REF!</v>
      </c>
      <c r="O267" s="229" t="e">
        <f>IF(OR('Exp Database'!N267=Lists!$G$2,'Exp Database'!N267=Lists!$G$3,'Exp Database'!N267=0),0,IF($F267=Lists!$G$2,('Exp Database'!N267/'Exp with units conversion'!$H267)*'Exp with units conversion'!$G267,'Exp Database'!N267*'Exp with units conversion'!$G267))</f>
        <v>#REF!</v>
      </c>
      <c r="P267" s="229" t="e">
        <f>IF(OR('Exp Database'!O267=Lists!$G$2,'Exp Database'!O267=Lists!$G$3,'Exp Database'!O267=0),0,IF($F267=Lists!$G$2,('Exp Database'!O267/'Exp with units conversion'!$H267)*'Exp with units conversion'!$G267,'Exp Database'!O267*'Exp with units conversion'!$G267))</f>
        <v>#REF!</v>
      </c>
      <c r="Q267" s="229" t="e">
        <f>IF(OR('Exp Database'!P267=Lists!$G$2,'Exp Database'!P267=Lists!$G$3,'Exp Database'!P267=0),0,IF($F267=Lists!$G$2,('Exp Database'!P267/'Exp with units conversion'!$H267)*'Exp with units conversion'!$G267,'Exp Database'!P267*'Exp with units conversion'!$G267))</f>
        <v>#REF!</v>
      </c>
      <c r="R267" s="229" t="e">
        <f>IF(OR('Exp Database'!Q267=Lists!$G$2,'Exp Database'!Q267=Lists!$G$3,'Exp Database'!Q267=0),0,IF($F267=Lists!$G$2,('Exp Database'!Q267/'Exp with units conversion'!$H267)*'Exp with units conversion'!$G267,'Exp Database'!Q267*'Exp with units conversion'!$G267))</f>
        <v>#REF!</v>
      </c>
      <c r="S267" s="229" t="e">
        <f>IF(OR('Exp Database'!R267=Lists!$G$2,'Exp Database'!R267=Lists!$G$3,'Exp Database'!R267=0),0,IF($F267=Lists!$G$2,('Exp Database'!R267/'Exp with units conversion'!$H267)*'Exp with units conversion'!$G267,'Exp Database'!R267*'Exp with units conversion'!$G267))</f>
        <v>#REF!</v>
      </c>
      <c r="T267" s="229" t="e">
        <f>IF(OR('Exp Database'!S267=Lists!$G$2,'Exp Database'!S267=Lists!$G$3,'Exp Database'!S267=0),0,IF($F267=Lists!$G$2,('Exp Database'!S267/'Exp with units conversion'!$H267)*'Exp with units conversion'!$G267,'Exp Database'!S267*'Exp with units conversion'!$G267))</f>
        <v>#REF!</v>
      </c>
      <c r="U267" s="229" t="e">
        <f>IF(OR('Exp Database'!T267=Lists!$G$2,'Exp Database'!T267=Lists!$G$3,'Exp Database'!T267=0),0,IF($F267=Lists!$G$2,('Exp Database'!T267/'Exp with units conversion'!$H267)*'Exp with units conversion'!$G267,'Exp Database'!T267*'Exp with units conversion'!$G267))</f>
        <v>#REF!</v>
      </c>
      <c r="V267" s="229" t="e">
        <f>IF(OR('Exp Database'!U267=Lists!$G$2,'Exp Database'!U267=Lists!$G$3,'Exp Database'!U267=0),0,IF($F267=Lists!$G$2,('Exp Database'!U267/'Exp with units conversion'!$H267)*'Exp with units conversion'!$G267,'Exp Database'!U267*'Exp with units conversion'!$G267))</f>
        <v>#REF!</v>
      </c>
      <c r="W267" s="229" t="e">
        <f>IF(OR('Exp Database'!V267=Lists!$G$2,'Exp Database'!V267=Lists!$G$3,'Exp Database'!V267=0),0,IF($F267=Lists!$G$2,('Exp Database'!V267/'Exp with units conversion'!$H267)*'Exp with units conversion'!$G267,'Exp Database'!V267*'Exp with units conversion'!$G267))</f>
        <v>#REF!</v>
      </c>
      <c r="X267" s="229" t="e">
        <f>IF(OR('Exp Database'!W267=Lists!$G$2,'Exp Database'!W267=Lists!$G$3,'Exp Database'!W267=0),0,IF($F267=Lists!$G$2,('Exp Database'!W267/'Exp with units conversion'!$H267)*'Exp with units conversion'!$G267,'Exp Database'!W267*'Exp with units conversion'!$G267))</f>
        <v>#REF!</v>
      </c>
      <c r="Y267" s="229" t="e">
        <f>IF(OR('Exp Database'!X267=Lists!$G$2,'Exp Database'!X267=Lists!$G$3,'Exp Database'!X267=0),0,IF($F267=Lists!$G$2,('Exp Database'!X267/'Exp with units conversion'!$H267)*'Exp with units conversion'!$G267,'Exp Database'!X267*'Exp with units conversion'!$G267))</f>
        <v>#REF!</v>
      </c>
      <c r="Z267" s="229" t="e">
        <f>IF(OR('Exp Database'!Y267=Lists!$G$2,'Exp Database'!Y267=Lists!$G$3,'Exp Database'!Y267=0),0,IF($F267=Lists!$G$2,('Exp Database'!Y267/'Exp with units conversion'!$H267)*'Exp with units conversion'!$G267,'Exp Database'!Y267*'Exp with units conversion'!$G267))</f>
        <v>#REF!</v>
      </c>
      <c r="AA267" s="229" t="e">
        <f>IF(OR('Exp Database'!Z267=Lists!$G$2,'Exp Database'!Z267=Lists!$G$3,'Exp Database'!Z267=0),0,IF($F267=Lists!$G$2,('Exp Database'!Z267/'Exp with units conversion'!$H267)*'Exp with units conversion'!$G267,'Exp Database'!Z267*'Exp with units conversion'!$G267))</f>
        <v>#REF!</v>
      </c>
      <c r="AB267" s="229" t="e">
        <f>IF(OR('Exp Database'!AA267=Lists!$G$2,'Exp Database'!AA267=Lists!$G$3,'Exp Database'!AA267=0),0,IF($F267=Lists!$G$2,('Exp Database'!AA267/'Exp with units conversion'!$H267)*'Exp with units conversion'!$G267,'Exp Database'!AA267*'Exp with units conversion'!$G267))</f>
        <v>#REF!</v>
      </c>
      <c r="AC267" s="229" t="e">
        <f>IF(OR('Exp Database'!AB267=Lists!$G$2,'Exp Database'!AB267=Lists!$G$3,'Exp Database'!AB267=0),0,IF($F267=Lists!$G$2,('Exp Database'!AB267/'Exp with units conversion'!$H267)*'Exp with units conversion'!$G267,'Exp Database'!AB267*'Exp with units conversion'!$G267))</f>
        <v>#REF!</v>
      </c>
      <c r="AD267" s="229" t="e">
        <f>IF(OR('Exp Database'!AC267=Lists!$G$2,'Exp Database'!AC267=Lists!$G$3,'Exp Database'!AC267=0),0,IF($F267=Lists!$G$2,('Exp Database'!AC267/'Exp with units conversion'!$H267)*'Exp with units conversion'!$G267,'Exp Database'!AC267*'Exp with units conversion'!$G267))</f>
        <v>#REF!</v>
      </c>
      <c r="AE267" s="229" t="e">
        <f>IF(OR('Exp Database'!AD267=Lists!$G$2,'Exp Database'!AD267=Lists!$G$3,'Exp Database'!AD267=0),0,IF($F267=Lists!$G$2,('Exp Database'!AD267/'Exp with units conversion'!$H267)*'Exp with units conversion'!$G267,'Exp Database'!AD267*'Exp with units conversion'!$G267))</f>
        <v>#REF!</v>
      </c>
      <c r="AG267" t="e">
        <f t="shared" si="21"/>
        <v>#REF!</v>
      </c>
      <c r="AH267" s="229" t="e">
        <f t="shared" si="22"/>
        <v>#REF!</v>
      </c>
      <c r="AI267" s="229" t="e">
        <f t="shared" si="23"/>
        <v>#REF!</v>
      </c>
      <c r="AJ267" s="229" t="e">
        <f t="shared" si="24"/>
        <v>#REF!</v>
      </c>
    </row>
    <row r="268" spans="2:36" ht="60.75" thickBot="1" x14ac:dyDescent="0.3">
      <c r="B268" t="e">
        <f t="shared" si="20"/>
        <v>#REF!</v>
      </c>
      <c r="C268" s="169" t="e">
        <f>'Exp Database'!C268</f>
        <v>#REF!</v>
      </c>
      <c r="D268" s="169">
        <f>'Exp Database'!D268</f>
        <v>2015</v>
      </c>
      <c r="E268" s="169" t="e">
        <f>'Exp Database'!E268</f>
        <v>#REF!</v>
      </c>
      <c r="F268" s="169" t="e">
        <f>'Exp Database'!F268</f>
        <v>#REF!</v>
      </c>
      <c r="G268" s="169" t="e">
        <f>IF('Exp Database'!G268="Units ( x 1)",1,IF('Exp Database'!G268="Thousands (x 1,000)",1000,IF('Exp Database'!G268="Millions (x 1,000,000)",1000000,)))</f>
        <v>#REF!</v>
      </c>
      <c r="H268" s="170" t="e">
        <f>IF('Exp Database'!H268&gt;0,'Exp Database'!H268,'Exp Database'!J268)</f>
        <v>#REF!</v>
      </c>
      <c r="I268" s="170" t="e">
        <f>'Exp Database'!H268</f>
        <v>#REF!</v>
      </c>
      <c r="J268" s="169" t="e">
        <f>'Exp Database'!I268</f>
        <v>#REF!</v>
      </c>
      <c r="K268" s="170">
        <f>'Exp Database'!J268</f>
        <v>0</v>
      </c>
      <c r="L268" s="267" t="str">
        <f>'Exp Database'!K268</f>
        <v>Paediatric antiretroviral treatment, including:</v>
      </c>
      <c r="M268" s="229" t="str">
        <f>'Exp Database'!L268</f>
        <v>1.2.2</v>
      </c>
      <c r="N268" s="229" t="e">
        <f>IF(OR('Exp Database'!M268=Lists!$G$2,'Exp Database'!M268=Lists!$G$3,'Exp Database'!M268=0),0,IF($F268=Lists!$G$2,('Exp Database'!M268/'Exp with units conversion'!$H268)*'Exp with units conversion'!$G268,'Exp Database'!M268*'Exp with units conversion'!$G268))</f>
        <v>#REF!</v>
      </c>
      <c r="O268" s="229" t="e">
        <f>IF(OR('Exp Database'!N268=Lists!$G$2,'Exp Database'!N268=Lists!$G$3,'Exp Database'!N268=0),0,IF($F268=Lists!$G$2,('Exp Database'!N268/'Exp with units conversion'!$H268)*'Exp with units conversion'!$G268,'Exp Database'!N268*'Exp with units conversion'!$G268))</f>
        <v>#REF!</v>
      </c>
      <c r="P268" s="229" t="e">
        <f>IF(OR('Exp Database'!O268=Lists!$G$2,'Exp Database'!O268=Lists!$G$3,'Exp Database'!O268=0),0,IF($F268=Lists!$G$2,('Exp Database'!O268/'Exp with units conversion'!$H268)*'Exp with units conversion'!$G268,'Exp Database'!O268*'Exp with units conversion'!$G268))</f>
        <v>#REF!</v>
      </c>
      <c r="Q268" s="229" t="e">
        <f>IF(OR('Exp Database'!P268=Lists!$G$2,'Exp Database'!P268=Lists!$G$3,'Exp Database'!P268=0),0,IF($F268=Lists!$G$2,('Exp Database'!P268/'Exp with units conversion'!$H268)*'Exp with units conversion'!$G268,'Exp Database'!P268*'Exp with units conversion'!$G268))</f>
        <v>#REF!</v>
      </c>
      <c r="R268" s="229" t="e">
        <f>IF(OR('Exp Database'!Q268=Lists!$G$2,'Exp Database'!Q268=Lists!$G$3,'Exp Database'!Q268=0),0,IF($F268=Lists!$G$2,('Exp Database'!Q268/'Exp with units conversion'!$H268)*'Exp with units conversion'!$G268,'Exp Database'!Q268*'Exp with units conversion'!$G268))</f>
        <v>#REF!</v>
      </c>
      <c r="S268" s="229" t="e">
        <f>IF(OR('Exp Database'!R268=Lists!$G$2,'Exp Database'!R268=Lists!$G$3,'Exp Database'!R268=0),0,IF($F268=Lists!$G$2,('Exp Database'!R268/'Exp with units conversion'!$H268)*'Exp with units conversion'!$G268,'Exp Database'!R268*'Exp with units conversion'!$G268))</f>
        <v>#REF!</v>
      </c>
      <c r="T268" s="229" t="e">
        <f>IF(OR('Exp Database'!S268=Lists!$G$2,'Exp Database'!S268=Lists!$G$3,'Exp Database'!S268=0),0,IF($F268=Lists!$G$2,('Exp Database'!S268/'Exp with units conversion'!$H268)*'Exp with units conversion'!$G268,'Exp Database'!S268*'Exp with units conversion'!$G268))</f>
        <v>#REF!</v>
      </c>
      <c r="U268" s="229" t="e">
        <f>IF(OR('Exp Database'!T268=Lists!$G$2,'Exp Database'!T268=Lists!$G$3,'Exp Database'!T268=0),0,IF($F268=Lists!$G$2,('Exp Database'!T268/'Exp with units conversion'!$H268)*'Exp with units conversion'!$G268,'Exp Database'!T268*'Exp with units conversion'!$G268))</f>
        <v>#REF!</v>
      </c>
      <c r="V268" s="229" t="e">
        <f>IF(OR('Exp Database'!U268=Lists!$G$2,'Exp Database'!U268=Lists!$G$3,'Exp Database'!U268=0),0,IF($F268=Lists!$G$2,('Exp Database'!U268/'Exp with units conversion'!$H268)*'Exp with units conversion'!$G268,'Exp Database'!U268*'Exp with units conversion'!$G268))</f>
        <v>#REF!</v>
      </c>
      <c r="W268" s="229" t="e">
        <f>IF(OR('Exp Database'!V268=Lists!$G$2,'Exp Database'!V268=Lists!$G$3,'Exp Database'!V268=0),0,IF($F268=Lists!$G$2,('Exp Database'!V268/'Exp with units conversion'!$H268)*'Exp with units conversion'!$G268,'Exp Database'!V268*'Exp with units conversion'!$G268))</f>
        <v>#REF!</v>
      </c>
      <c r="X268" s="229" t="e">
        <f>IF(OR('Exp Database'!W268=Lists!$G$2,'Exp Database'!W268=Lists!$G$3,'Exp Database'!W268=0),0,IF($F268=Lists!$G$2,('Exp Database'!W268/'Exp with units conversion'!$H268)*'Exp with units conversion'!$G268,'Exp Database'!W268*'Exp with units conversion'!$G268))</f>
        <v>#REF!</v>
      </c>
      <c r="Y268" s="229" t="e">
        <f>IF(OR('Exp Database'!X268=Lists!$G$2,'Exp Database'!X268=Lists!$G$3,'Exp Database'!X268=0),0,IF($F268=Lists!$G$2,('Exp Database'!X268/'Exp with units conversion'!$H268)*'Exp with units conversion'!$G268,'Exp Database'!X268*'Exp with units conversion'!$G268))</f>
        <v>#REF!</v>
      </c>
      <c r="Z268" s="229" t="e">
        <f>IF(OR('Exp Database'!Y268=Lists!$G$2,'Exp Database'!Y268=Lists!$G$3,'Exp Database'!Y268=0),0,IF($F268=Lists!$G$2,('Exp Database'!Y268/'Exp with units conversion'!$H268)*'Exp with units conversion'!$G268,'Exp Database'!Y268*'Exp with units conversion'!$G268))</f>
        <v>#REF!</v>
      </c>
      <c r="AA268" s="229" t="e">
        <f>IF(OR('Exp Database'!Z268=Lists!$G$2,'Exp Database'!Z268=Lists!$G$3,'Exp Database'!Z268=0),0,IF($F268=Lists!$G$2,('Exp Database'!Z268/'Exp with units conversion'!$H268)*'Exp with units conversion'!$G268,'Exp Database'!Z268*'Exp with units conversion'!$G268))</f>
        <v>#REF!</v>
      </c>
      <c r="AB268" s="229" t="e">
        <f>IF(OR('Exp Database'!AA268=Lists!$G$2,'Exp Database'!AA268=Lists!$G$3,'Exp Database'!AA268=0),0,IF($F268=Lists!$G$2,('Exp Database'!AA268/'Exp with units conversion'!$H268)*'Exp with units conversion'!$G268,'Exp Database'!AA268*'Exp with units conversion'!$G268))</f>
        <v>#REF!</v>
      </c>
      <c r="AC268" s="229" t="e">
        <f>IF(OR('Exp Database'!AB268=Lists!$G$2,'Exp Database'!AB268=Lists!$G$3,'Exp Database'!AB268=0),0,IF($F268=Lists!$G$2,('Exp Database'!AB268/'Exp with units conversion'!$H268)*'Exp with units conversion'!$G268,'Exp Database'!AB268*'Exp with units conversion'!$G268))</f>
        <v>#REF!</v>
      </c>
      <c r="AD268" s="229" t="e">
        <f>IF(OR('Exp Database'!AC268=Lists!$G$2,'Exp Database'!AC268=Lists!$G$3,'Exp Database'!AC268=0),0,IF($F268=Lists!$G$2,('Exp Database'!AC268/'Exp with units conversion'!$H268)*'Exp with units conversion'!$G268,'Exp Database'!AC268*'Exp with units conversion'!$G268))</f>
        <v>#REF!</v>
      </c>
      <c r="AE268" s="229" t="e">
        <f>IF(OR('Exp Database'!AD268=Lists!$G$2,'Exp Database'!AD268=Lists!$G$3,'Exp Database'!AD268=0),0,IF($F268=Lists!$G$2,('Exp Database'!AD268/'Exp with units conversion'!$H268)*'Exp with units conversion'!$G268,'Exp Database'!AD268*'Exp with units conversion'!$G268))</f>
        <v>#REF!</v>
      </c>
      <c r="AG268" t="e">
        <f t="shared" si="21"/>
        <v>#REF!</v>
      </c>
      <c r="AH268" s="229" t="e">
        <f t="shared" si="22"/>
        <v>#REF!</v>
      </c>
      <c r="AI268" s="229" t="e">
        <f t="shared" si="23"/>
        <v>#REF!</v>
      </c>
      <c r="AJ268" s="229" t="e">
        <f t="shared" si="24"/>
        <v>#REF!</v>
      </c>
    </row>
    <row r="269" spans="2:36" ht="15.75" thickBot="1" x14ac:dyDescent="0.3">
      <c r="B269" t="e">
        <f t="shared" si="20"/>
        <v>#REF!</v>
      </c>
      <c r="C269" s="169" t="e">
        <f>'Exp Database'!C269</f>
        <v>#REF!</v>
      </c>
      <c r="D269" s="169">
        <f>'Exp Database'!D269</f>
        <v>2015</v>
      </c>
      <c r="E269" s="169" t="e">
        <f>'Exp Database'!E269</f>
        <v>#REF!</v>
      </c>
      <c r="F269" s="169" t="e">
        <f>'Exp Database'!F269</f>
        <v>#REF!</v>
      </c>
      <c r="G269" s="169" t="e">
        <f>IF('Exp Database'!G269="Units ( x 1)",1,IF('Exp Database'!G269="Thousands (x 1,000)",1000,IF('Exp Database'!G269="Millions (x 1,000,000)",1000000,)))</f>
        <v>#REF!</v>
      </c>
      <c r="H269" s="170" t="e">
        <f>IF('Exp Database'!H269&gt;0,'Exp Database'!H269,'Exp Database'!J269)</f>
        <v>#REF!</v>
      </c>
      <c r="I269" s="170" t="e">
        <f>'Exp Database'!H269</f>
        <v>#REF!</v>
      </c>
      <c r="J269" s="169" t="e">
        <f>'Exp Database'!I269</f>
        <v>#REF!</v>
      </c>
      <c r="K269" s="170">
        <f>'Exp Database'!J269</f>
        <v>0</v>
      </c>
      <c r="L269" s="267" t="str">
        <f>'Exp Database'!K269</f>
        <v>ARVs</v>
      </c>
      <c r="M269" s="229" t="str">
        <f>'Exp Database'!L269</f>
        <v>1.2.2.1</v>
      </c>
      <c r="N269" s="229" t="e">
        <f>IF(OR('Exp Database'!M269=Lists!$G$2,'Exp Database'!M269=Lists!$G$3,'Exp Database'!M269=0),0,IF($F269=Lists!$G$2,('Exp Database'!M269/'Exp with units conversion'!$H269)*'Exp with units conversion'!$G269,'Exp Database'!M269*'Exp with units conversion'!$G269))</f>
        <v>#REF!</v>
      </c>
      <c r="O269" s="229" t="e">
        <f>IF(OR('Exp Database'!N269=Lists!$G$2,'Exp Database'!N269=Lists!$G$3,'Exp Database'!N269=0),0,IF($F269=Lists!$G$2,('Exp Database'!N269/'Exp with units conversion'!$H269)*'Exp with units conversion'!$G269,'Exp Database'!N269*'Exp with units conversion'!$G269))</f>
        <v>#REF!</v>
      </c>
      <c r="P269" s="229" t="e">
        <f>IF(OR('Exp Database'!O269=Lists!$G$2,'Exp Database'!O269=Lists!$G$3,'Exp Database'!O269=0),0,IF($F269=Lists!$G$2,('Exp Database'!O269/'Exp with units conversion'!$H269)*'Exp with units conversion'!$G269,'Exp Database'!O269*'Exp with units conversion'!$G269))</f>
        <v>#REF!</v>
      </c>
      <c r="Q269" s="229" t="e">
        <f>IF(OR('Exp Database'!P269=Lists!$G$2,'Exp Database'!P269=Lists!$G$3,'Exp Database'!P269=0),0,IF($F269=Lists!$G$2,('Exp Database'!P269/'Exp with units conversion'!$H269)*'Exp with units conversion'!$G269,'Exp Database'!P269*'Exp with units conversion'!$G269))</f>
        <v>#REF!</v>
      </c>
      <c r="R269" s="229" t="e">
        <f>IF(OR('Exp Database'!Q269=Lists!$G$2,'Exp Database'!Q269=Lists!$G$3,'Exp Database'!Q269=0),0,IF($F269=Lists!$G$2,('Exp Database'!Q269/'Exp with units conversion'!$H269)*'Exp with units conversion'!$G269,'Exp Database'!Q269*'Exp with units conversion'!$G269))</f>
        <v>#REF!</v>
      </c>
      <c r="S269" s="229" t="e">
        <f>IF(OR('Exp Database'!R269=Lists!$G$2,'Exp Database'!R269=Lists!$G$3,'Exp Database'!R269=0),0,IF($F269=Lists!$G$2,('Exp Database'!R269/'Exp with units conversion'!$H269)*'Exp with units conversion'!$G269,'Exp Database'!R269*'Exp with units conversion'!$G269))</f>
        <v>#REF!</v>
      </c>
      <c r="T269" s="229" t="e">
        <f>IF(OR('Exp Database'!S269=Lists!$G$2,'Exp Database'!S269=Lists!$G$3,'Exp Database'!S269=0),0,IF($F269=Lists!$G$2,('Exp Database'!S269/'Exp with units conversion'!$H269)*'Exp with units conversion'!$G269,'Exp Database'!S269*'Exp with units conversion'!$G269))</f>
        <v>#REF!</v>
      </c>
      <c r="U269" s="229" t="e">
        <f>IF(OR('Exp Database'!T269=Lists!$G$2,'Exp Database'!T269=Lists!$G$3,'Exp Database'!T269=0),0,IF($F269=Lists!$G$2,('Exp Database'!T269/'Exp with units conversion'!$H269)*'Exp with units conversion'!$G269,'Exp Database'!T269*'Exp with units conversion'!$G269))</f>
        <v>#REF!</v>
      </c>
      <c r="V269" s="229" t="e">
        <f>IF(OR('Exp Database'!U269=Lists!$G$2,'Exp Database'!U269=Lists!$G$3,'Exp Database'!U269=0),0,IF($F269=Lists!$G$2,('Exp Database'!U269/'Exp with units conversion'!$H269)*'Exp with units conversion'!$G269,'Exp Database'!U269*'Exp with units conversion'!$G269))</f>
        <v>#REF!</v>
      </c>
      <c r="W269" s="229" t="e">
        <f>IF(OR('Exp Database'!V269=Lists!$G$2,'Exp Database'!V269=Lists!$G$3,'Exp Database'!V269=0),0,IF($F269=Lists!$G$2,('Exp Database'!V269/'Exp with units conversion'!$H269)*'Exp with units conversion'!$G269,'Exp Database'!V269*'Exp with units conversion'!$G269))</f>
        <v>#REF!</v>
      </c>
      <c r="X269" s="229" t="e">
        <f>IF(OR('Exp Database'!W269=Lists!$G$2,'Exp Database'!W269=Lists!$G$3,'Exp Database'!W269=0),0,IF($F269=Lists!$G$2,('Exp Database'!W269/'Exp with units conversion'!$H269)*'Exp with units conversion'!$G269,'Exp Database'!W269*'Exp with units conversion'!$G269))</f>
        <v>#REF!</v>
      </c>
      <c r="Y269" s="229" t="e">
        <f>IF(OR('Exp Database'!X269=Lists!$G$2,'Exp Database'!X269=Lists!$G$3,'Exp Database'!X269=0),0,IF($F269=Lists!$G$2,('Exp Database'!X269/'Exp with units conversion'!$H269)*'Exp with units conversion'!$G269,'Exp Database'!X269*'Exp with units conversion'!$G269))</f>
        <v>#REF!</v>
      </c>
      <c r="Z269" s="229" t="e">
        <f>IF(OR('Exp Database'!Y269=Lists!$G$2,'Exp Database'!Y269=Lists!$G$3,'Exp Database'!Y269=0),0,IF($F269=Lists!$G$2,('Exp Database'!Y269/'Exp with units conversion'!$H269)*'Exp with units conversion'!$G269,'Exp Database'!Y269*'Exp with units conversion'!$G269))</f>
        <v>#REF!</v>
      </c>
      <c r="AA269" s="229" t="e">
        <f>IF(OR('Exp Database'!Z269=Lists!$G$2,'Exp Database'!Z269=Lists!$G$3,'Exp Database'!Z269=0),0,IF($F269=Lists!$G$2,('Exp Database'!Z269/'Exp with units conversion'!$H269)*'Exp with units conversion'!$G269,'Exp Database'!Z269*'Exp with units conversion'!$G269))</f>
        <v>#REF!</v>
      </c>
      <c r="AB269" s="229" t="e">
        <f>IF(OR('Exp Database'!AA269=Lists!$G$2,'Exp Database'!AA269=Lists!$G$3,'Exp Database'!AA269=0),0,IF($F269=Lists!$G$2,('Exp Database'!AA269/'Exp with units conversion'!$H269)*'Exp with units conversion'!$G269,'Exp Database'!AA269*'Exp with units conversion'!$G269))</f>
        <v>#REF!</v>
      </c>
      <c r="AC269" s="229" t="e">
        <f>IF(OR('Exp Database'!AB269=Lists!$G$2,'Exp Database'!AB269=Lists!$G$3,'Exp Database'!AB269=0),0,IF($F269=Lists!$G$2,('Exp Database'!AB269/'Exp with units conversion'!$H269)*'Exp with units conversion'!$G269,'Exp Database'!AB269*'Exp with units conversion'!$G269))</f>
        <v>#REF!</v>
      </c>
      <c r="AD269" s="229" t="e">
        <f>IF(OR('Exp Database'!AC269=Lists!$G$2,'Exp Database'!AC269=Lists!$G$3,'Exp Database'!AC269=0),0,IF($F269=Lists!$G$2,('Exp Database'!AC269/'Exp with units conversion'!$H269)*'Exp with units conversion'!$G269,'Exp Database'!AC269*'Exp with units conversion'!$G269))</f>
        <v>#REF!</v>
      </c>
      <c r="AE269" s="229" t="e">
        <f>IF(OR('Exp Database'!AD269=Lists!$G$2,'Exp Database'!AD269=Lists!$G$3,'Exp Database'!AD269=0),0,IF($F269=Lists!$G$2,('Exp Database'!AD269/'Exp with units conversion'!$H269)*'Exp with units conversion'!$G269,'Exp Database'!AD269*'Exp with units conversion'!$G269))</f>
        <v>#REF!</v>
      </c>
      <c r="AG269" t="e">
        <f t="shared" si="21"/>
        <v>#REF!</v>
      </c>
      <c r="AH269" s="229" t="e">
        <f t="shared" si="22"/>
        <v>#REF!</v>
      </c>
      <c r="AI269" s="229" t="e">
        <f t="shared" si="23"/>
        <v>#REF!</v>
      </c>
      <c r="AJ269" s="229" t="e">
        <f t="shared" si="24"/>
        <v>#REF!</v>
      </c>
    </row>
    <row r="270" spans="2:36" ht="30.75" thickBot="1" x14ac:dyDescent="0.3">
      <c r="B270" t="e">
        <f t="shared" si="20"/>
        <v>#REF!</v>
      </c>
      <c r="C270" s="169" t="e">
        <f>'Exp Database'!C270</f>
        <v>#REF!</v>
      </c>
      <c r="D270" s="169">
        <f>'Exp Database'!D270</f>
        <v>2015</v>
      </c>
      <c r="E270" s="169" t="e">
        <f>'Exp Database'!E270</f>
        <v>#REF!</v>
      </c>
      <c r="F270" s="169" t="e">
        <f>'Exp Database'!F270</f>
        <v>#REF!</v>
      </c>
      <c r="G270" s="169" t="e">
        <f>IF('Exp Database'!G270="Units ( x 1)",1,IF('Exp Database'!G270="Thousands (x 1,000)",1000,IF('Exp Database'!G270="Millions (x 1,000,000)",1000000,)))</f>
        <v>#REF!</v>
      </c>
      <c r="H270" s="170" t="e">
        <f>IF('Exp Database'!H270&gt;0,'Exp Database'!H270,'Exp Database'!J270)</f>
        <v>#REF!</v>
      </c>
      <c r="I270" s="170" t="e">
        <f>'Exp Database'!H270</f>
        <v>#REF!</v>
      </c>
      <c r="J270" s="169" t="e">
        <f>'Exp Database'!I270</f>
        <v>#REF!</v>
      </c>
      <c r="K270" s="170">
        <f>'Exp Database'!J270</f>
        <v>0</v>
      </c>
      <c r="L270" s="267" t="str">
        <f>'Exp Database'!K270</f>
        <v>Other direct and indirect costs</v>
      </c>
      <c r="M270" s="229" t="str">
        <f>'Exp Database'!L270</f>
        <v>1.2.2.2</v>
      </c>
      <c r="N270" s="229" t="e">
        <f>IF(OR('Exp Database'!M270=Lists!$G$2,'Exp Database'!M270=Lists!$G$3,'Exp Database'!M270=0),0,IF($F270=Lists!$G$2,('Exp Database'!M270/'Exp with units conversion'!$H270)*'Exp with units conversion'!$G270,'Exp Database'!M270*'Exp with units conversion'!$G270))</f>
        <v>#REF!</v>
      </c>
      <c r="O270" s="229" t="e">
        <f>IF(OR('Exp Database'!N270=Lists!$G$2,'Exp Database'!N270=Lists!$G$3,'Exp Database'!N270=0),0,IF($F270=Lists!$G$2,('Exp Database'!N270/'Exp with units conversion'!$H270)*'Exp with units conversion'!$G270,'Exp Database'!N270*'Exp with units conversion'!$G270))</f>
        <v>#REF!</v>
      </c>
      <c r="P270" s="229" t="e">
        <f>IF(OR('Exp Database'!O270=Lists!$G$2,'Exp Database'!O270=Lists!$G$3,'Exp Database'!O270=0),0,IF($F270=Lists!$G$2,('Exp Database'!O270/'Exp with units conversion'!$H270)*'Exp with units conversion'!$G270,'Exp Database'!O270*'Exp with units conversion'!$G270))</f>
        <v>#REF!</v>
      </c>
      <c r="Q270" s="229" t="e">
        <f>IF(OR('Exp Database'!P270=Lists!$G$2,'Exp Database'!P270=Lists!$G$3,'Exp Database'!P270=0),0,IF($F270=Lists!$G$2,('Exp Database'!P270/'Exp with units conversion'!$H270)*'Exp with units conversion'!$G270,'Exp Database'!P270*'Exp with units conversion'!$G270))</f>
        <v>#REF!</v>
      </c>
      <c r="R270" s="229" t="e">
        <f>IF(OR('Exp Database'!Q270=Lists!$G$2,'Exp Database'!Q270=Lists!$G$3,'Exp Database'!Q270=0),0,IF($F270=Lists!$G$2,('Exp Database'!Q270/'Exp with units conversion'!$H270)*'Exp with units conversion'!$G270,'Exp Database'!Q270*'Exp with units conversion'!$G270))</f>
        <v>#REF!</v>
      </c>
      <c r="S270" s="229" t="e">
        <f>IF(OR('Exp Database'!R270=Lists!$G$2,'Exp Database'!R270=Lists!$G$3,'Exp Database'!R270=0),0,IF($F270=Lists!$G$2,('Exp Database'!R270/'Exp with units conversion'!$H270)*'Exp with units conversion'!$G270,'Exp Database'!R270*'Exp with units conversion'!$G270))</f>
        <v>#REF!</v>
      </c>
      <c r="T270" s="229" t="e">
        <f>IF(OR('Exp Database'!S270=Lists!$G$2,'Exp Database'!S270=Lists!$G$3,'Exp Database'!S270=0),0,IF($F270=Lists!$G$2,('Exp Database'!S270/'Exp with units conversion'!$H270)*'Exp with units conversion'!$G270,'Exp Database'!S270*'Exp with units conversion'!$G270))</f>
        <v>#REF!</v>
      </c>
      <c r="U270" s="229" t="e">
        <f>IF(OR('Exp Database'!T270=Lists!$G$2,'Exp Database'!T270=Lists!$G$3,'Exp Database'!T270=0),0,IF($F270=Lists!$G$2,('Exp Database'!T270/'Exp with units conversion'!$H270)*'Exp with units conversion'!$G270,'Exp Database'!T270*'Exp with units conversion'!$G270))</f>
        <v>#REF!</v>
      </c>
      <c r="V270" s="229" t="e">
        <f>IF(OR('Exp Database'!U270=Lists!$G$2,'Exp Database'!U270=Lists!$G$3,'Exp Database'!U270=0),0,IF($F270=Lists!$G$2,('Exp Database'!U270/'Exp with units conversion'!$H270)*'Exp with units conversion'!$G270,'Exp Database'!U270*'Exp with units conversion'!$G270))</f>
        <v>#REF!</v>
      </c>
      <c r="W270" s="229" t="e">
        <f>IF(OR('Exp Database'!V270=Lists!$G$2,'Exp Database'!V270=Lists!$G$3,'Exp Database'!V270=0),0,IF($F270=Lists!$G$2,('Exp Database'!V270/'Exp with units conversion'!$H270)*'Exp with units conversion'!$G270,'Exp Database'!V270*'Exp with units conversion'!$G270))</f>
        <v>#REF!</v>
      </c>
      <c r="X270" s="229" t="e">
        <f>IF(OR('Exp Database'!W270=Lists!$G$2,'Exp Database'!W270=Lists!$G$3,'Exp Database'!W270=0),0,IF($F270=Lists!$G$2,('Exp Database'!W270/'Exp with units conversion'!$H270)*'Exp with units conversion'!$G270,'Exp Database'!W270*'Exp with units conversion'!$G270))</f>
        <v>#REF!</v>
      </c>
      <c r="Y270" s="229" t="e">
        <f>IF(OR('Exp Database'!X270=Lists!$G$2,'Exp Database'!X270=Lists!$G$3,'Exp Database'!X270=0),0,IF($F270=Lists!$G$2,('Exp Database'!X270/'Exp with units conversion'!$H270)*'Exp with units conversion'!$G270,'Exp Database'!X270*'Exp with units conversion'!$G270))</f>
        <v>#REF!</v>
      </c>
      <c r="Z270" s="229" t="e">
        <f>IF(OR('Exp Database'!Y270=Lists!$G$2,'Exp Database'!Y270=Lists!$G$3,'Exp Database'!Y270=0),0,IF($F270=Lists!$G$2,('Exp Database'!Y270/'Exp with units conversion'!$H270)*'Exp with units conversion'!$G270,'Exp Database'!Y270*'Exp with units conversion'!$G270))</f>
        <v>#REF!</v>
      </c>
      <c r="AA270" s="229" t="e">
        <f>IF(OR('Exp Database'!Z270=Lists!$G$2,'Exp Database'!Z270=Lists!$G$3,'Exp Database'!Z270=0),0,IF($F270=Lists!$G$2,('Exp Database'!Z270/'Exp with units conversion'!$H270)*'Exp with units conversion'!$G270,'Exp Database'!Z270*'Exp with units conversion'!$G270))</f>
        <v>#REF!</v>
      </c>
      <c r="AB270" s="229" t="e">
        <f>IF(OR('Exp Database'!AA270=Lists!$G$2,'Exp Database'!AA270=Lists!$G$3,'Exp Database'!AA270=0),0,IF($F270=Lists!$G$2,('Exp Database'!AA270/'Exp with units conversion'!$H270)*'Exp with units conversion'!$G270,'Exp Database'!AA270*'Exp with units conversion'!$G270))</f>
        <v>#REF!</v>
      </c>
      <c r="AC270" s="229" t="e">
        <f>IF(OR('Exp Database'!AB270=Lists!$G$2,'Exp Database'!AB270=Lists!$G$3,'Exp Database'!AB270=0),0,IF($F270=Lists!$G$2,('Exp Database'!AB270/'Exp with units conversion'!$H270)*'Exp with units conversion'!$G270,'Exp Database'!AB270*'Exp with units conversion'!$G270))</f>
        <v>#REF!</v>
      </c>
      <c r="AD270" s="229" t="e">
        <f>IF(OR('Exp Database'!AC270=Lists!$G$2,'Exp Database'!AC270=Lists!$G$3,'Exp Database'!AC270=0),0,IF($F270=Lists!$G$2,('Exp Database'!AC270/'Exp with units conversion'!$H270)*'Exp with units conversion'!$G270,'Exp Database'!AC270*'Exp with units conversion'!$G270))</f>
        <v>#REF!</v>
      </c>
      <c r="AE270" s="229" t="e">
        <f>IF(OR('Exp Database'!AD270=Lists!$G$2,'Exp Database'!AD270=Lists!$G$3,'Exp Database'!AD270=0),0,IF($F270=Lists!$G$2,('Exp Database'!AD270/'Exp with units conversion'!$H270)*'Exp with units conversion'!$G270,'Exp Database'!AD270*'Exp with units conversion'!$G270))</f>
        <v>#REF!</v>
      </c>
      <c r="AG270" t="e">
        <f t="shared" si="21"/>
        <v>#REF!</v>
      </c>
      <c r="AH270" s="229" t="e">
        <f t="shared" si="22"/>
        <v>#REF!</v>
      </c>
      <c r="AI270" s="229" t="e">
        <f t="shared" si="23"/>
        <v>#REF!</v>
      </c>
      <c r="AJ270" s="229" t="e">
        <f t="shared" si="24"/>
        <v>#REF!</v>
      </c>
    </row>
    <row r="271" spans="2:36" ht="30.75" thickBot="1" x14ac:dyDescent="0.3">
      <c r="B271" t="e">
        <f t="shared" si="20"/>
        <v>#REF!</v>
      </c>
      <c r="C271" s="169" t="e">
        <f>'Exp Database'!C271</f>
        <v>#REF!</v>
      </c>
      <c r="D271" s="169">
        <f>'Exp Database'!D271</f>
        <v>2015</v>
      </c>
      <c r="E271" s="169" t="e">
        <f>'Exp Database'!E271</f>
        <v>#REF!</v>
      </c>
      <c r="F271" s="169" t="e">
        <f>'Exp Database'!F271</f>
        <v>#REF!</v>
      </c>
      <c r="G271" s="169" t="e">
        <f>IF('Exp Database'!G271="Units ( x 1)",1,IF('Exp Database'!G271="Thousands (x 1,000)",1000,IF('Exp Database'!G271="Millions (x 1,000,000)",1000000,)))</f>
        <v>#REF!</v>
      </c>
      <c r="H271" s="170" t="e">
        <f>IF('Exp Database'!H271&gt;0,'Exp Database'!H271,'Exp Database'!J271)</f>
        <v>#REF!</v>
      </c>
      <c r="I271" s="170" t="e">
        <f>'Exp Database'!H271</f>
        <v>#REF!</v>
      </c>
      <c r="J271" s="169" t="e">
        <f>'Exp Database'!I271</f>
        <v>#REF!</v>
      </c>
      <c r="K271" s="170">
        <f>'Exp Database'!J271</f>
        <v>0</v>
      </c>
      <c r="L271" s="267" t="str">
        <f>'Exp Database'!K271</f>
        <v xml:space="preserve"> Not disaggregated by type of cost</v>
      </c>
      <c r="M271" s="229" t="str">
        <f>'Exp Database'!L271</f>
        <v>1.2.2.3</v>
      </c>
      <c r="N271" s="229" t="e">
        <f>IF(OR('Exp Database'!M271=Lists!$G$2,'Exp Database'!M271=Lists!$G$3,'Exp Database'!M271=0),0,IF($F271=Lists!$G$2,('Exp Database'!M271/'Exp with units conversion'!$H271)*'Exp with units conversion'!$G271,'Exp Database'!M271*'Exp with units conversion'!$G271))</f>
        <v>#REF!</v>
      </c>
      <c r="O271" s="229" t="e">
        <f>IF(OR('Exp Database'!N271=Lists!$G$2,'Exp Database'!N271=Lists!$G$3,'Exp Database'!N271=0),0,IF($F271=Lists!$G$2,('Exp Database'!N271/'Exp with units conversion'!$H271)*'Exp with units conversion'!$G271,'Exp Database'!N271*'Exp with units conversion'!$G271))</f>
        <v>#REF!</v>
      </c>
      <c r="P271" s="229" t="e">
        <f>IF(OR('Exp Database'!O271=Lists!$G$2,'Exp Database'!O271=Lists!$G$3,'Exp Database'!O271=0),0,IF($F271=Lists!$G$2,('Exp Database'!O271/'Exp with units conversion'!$H271)*'Exp with units conversion'!$G271,'Exp Database'!O271*'Exp with units conversion'!$G271))</f>
        <v>#REF!</v>
      </c>
      <c r="Q271" s="229" t="e">
        <f>IF(OR('Exp Database'!P271=Lists!$G$2,'Exp Database'!P271=Lists!$G$3,'Exp Database'!P271=0),0,IF($F271=Lists!$G$2,('Exp Database'!P271/'Exp with units conversion'!$H271)*'Exp with units conversion'!$G271,'Exp Database'!P271*'Exp with units conversion'!$G271))</f>
        <v>#REF!</v>
      </c>
      <c r="R271" s="229" t="e">
        <f>IF(OR('Exp Database'!Q271=Lists!$G$2,'Exp Database'!Q271=Lists!$G$3,'Exp Database'!Q271=0),0,IF($F271=Lists!$G$2,('Exp Database'!Q271/'Exp with units conversion'!$H271)*'Exp with units conversion'!$G271,'Exp Database'!Q271*'Exp with units conversion'!$G271))</f>
        <v>#REF!</v>
      </c>
      <c r="S271" s="229" t="e">
        <f>IF(OR('Exp Database'!R271=Lists!$G$2,'Exp Database'!R271=Lists!$G$3,'Exp Database'!R271=0),0,IF($F271=Lists!$G$2,('Exp Database'!R271/'Exp with units conversion'!$H271)*'Exp with units conversion'!$G271,'Exp Database'!R271*'Exp with units conversion'!$G271))</f>
        <v>#REF!</v>
      </c>
      <c r="T271" s="229" t="e">
        <f>IF(OR('Exp Database'!S271=Lists!$G$2,'Exp Database'!S271=Lists!$G$3,'Exp Database'!S271=0),0,IF($F271=Lists!$G$2,('Exp Database'!S271/'Exp with units conversion'!$H271)*'Exp with units conversion'!$G271,'Exp Database'!S271*'Exp with units conversion'!$G271))</f>
        <v>#REF!</v>
      </c>
      <c r="U271" s="229" t="e">
        <f>IF(OR('Exp Database'!T271=Lists!$G$2,'Exp Database'!T271=Lists!$G$3,'Exp Database'!T271=0),0,IF($F271=Lists!$G$2,('Exp Database'!T271/'Exp with units conversion'!$H271)*'Exp with units conversion'!$G271,'Exp Database'!T271*'Exp with units conversion'!$G271))</f>
        <v>#REF!</v>
      </c>
      <c r="V271" s="229" t="e">
        <f>IF(OR('Exp Database'!U271=Lists!$G$2,'Exp Database'!U271=Lists!$G$3,'Exp Database'!U271=0),0,IF($F271=Lists!$G$2,('Exp Database'!U271/'Exp with units conversion'!$H271)*'Exp with units conversion'!$G271,'Exp Database'!U271*'Exp with units conversion'!$G271))</f>
        <v>#REF!</v>
      </c>
      <c r="W271" s="229" t="e">
        <f>IF(OR('Exp Database'!V271=Lists!$G$2,'Exp Database'!V271=Lists!$G$3,'Exp Database'!V271=0),0,IF($F271=Lists!$G$2,('Exp Database'!V271/'Exp with units conversion'!$H271)*'Exp with units conversion'!$G271,'Exp Database'!V271*'Exp with units conversion'!$G271))</f>
        <v>#REF!</v>
      </c>
      <c r="X271" s="229" t="e">
        <f>IF(OR('Exp Database'!W271=Lists!$G$2,'Exp Database'!W271=Lists!$G$3,'Exp Database'!W271=0),0,IF($F271=Lists!$G$2,('Exp Database'!W271/'Exp with units conversion'!$H271)*'Exp with units conversion'!$G271,'Exp Database'!W271*'Exp with units conversion'!$G271))</f>
        <v>#REF!</v>
      </c>
      <c r="Y271" s="229" t="e">
        <f>IF(OR('Exp Database'!X271=Lists!$G$2,'Exp Database'!X271=Lists!$G$3,'Exp Database'!X271=0),0,IF($F271=Lists!$G$2,('Exp Database'!X271/'Exp with units conversion'!$H271)*'Exp with units conversion'!$G271,'Exp Database'!X271*'Exp with units conversion'!$G271))</f>
        <v>#REF!</v>
      </c>
      <c r="Z271" s="229" t="e">
        <f>IF(OR('Exp Database'!Y271=Lists!$G$2,'Exp Database'!Y271=Lists!$G$3,'Exp Database'!Y271=0),0,IF($F271=Lists!$G$2,('Exp Database'!Y271/'Exp with units conversion'!$H271)*'Exp with units conversion'!$G271,'Exp Database'!Y271*'Exp with units conversion'!$G271))</f>
        <v>#REF!</v>
      </c>
      <c r="AA271" s="229" t="e">
        <f>IF(OR('Exp Database'!Z271=Lists!$G$2,'Exp Database'!Z271=Lists!$G$3,'Exp Database'!Z271=0),0,IF($F271=Lists!$G$2,('Exp Database'!Z271/'Exp with units conversion'!$H271)*'Exp with units conversion'!$G271,'Exp Database'!Z271*'Exp with units conversion'!$G271))</f>
        <v>#REF!</v>
      </c>
      <c r="AB271" s="229" t="e">
        <f>IF(OR('Exp Database'!AA271=Lists!$G$2,'Exp Database'!AA271=Lists!$G$3,'Exp Database'!AA271=0),0,IF($F271=Lists!$G$2,('Exp Database'!AA271/'Exp with units conversion'!$H271)*'Exp with units conversion'!$G271,'Exp Database'!AA271*'Exp with units conversion'!$G271))</f>
        <v>#REF!</v>
      </c>
      <c r="AC271" s="229" t="e">
        <f>IF(OR('Exp Database'!AB271=Lists!$G$2,'Exp Database'!AB271=Lists!$G$3,'Exp Database'!AB271=0),0,IF($F271=Lists!$G$2,('Exp Database'!AB271/'Exp with units conversion'!$H271)*'Exp with units conversion'!$G271,'Exp Database'!AB271*'Exp with units conversion'!$G271))</f>
        <v>#REF!</v>
      </c>
      <c r="AD271" s="229" t="e">
        <f>IF(OR('Exp Database'!AC271=Lists!$G$2,'Exp Database'!AC271=Lists!$G$3,'Exp Database'!AC271=0),0,IF($F271=Lists!$G$2,('Exp Database'!AC271/'Exp with units conversion'!$H271)*'Exp with units conversion'!$G271,'Exp Database'!AC271*'Exp with units conversion'!$G271))</f>
        <v>#REF!</v>
      </c>
      <c r="AE271" s="229" t="e">
        <f>IF(OR('Exp Database'!AD271=Lists!$G$2,'Exp Database'!AD271=Lists!$G$3,'Exp Database'!AD271=0),0,IF($F271=Lists!$G$2,('Exp Database'!AD271/'Exp with units conversion'!$H271)*'Exp with units conversion'!$G271,'Exp Database'!AD271*'Exp with units conversion'!$G271))</f>
        <v>#REF!</v>
      </c>
      <c r="AG271" t="e">
        <f t="shared" si="21"/>
        <v>#REF!</v>
      </c>
      <c r="AH271" s="229" t="e">
        <f t="shared" si="22"/>
        <v>#REF!</v>
      </c>
      <c r="AI271" s="229" t="e">
        <f t="shared" si="23"/>
        <v>#REF!</v>
      </c>
      <c r="AJ271" s="229" t="e">
        <f t="shared" si="24"/>
        <v>#REF!</v>
      </c>
    </row>
    <row r="272" spans="2:36" ht="75.75" thickBot="1" x14ac:dyDescent="0.3">
      <c r="B272" t="e">
        <f t="shared" si="20"/>
        <v>#REF!</v>
      </c>
      <c r="C272" s="169" t="e">
        <f>'Exp Database'!C272</f>
        <v>#REF!</v>
      </c>
      <c r="D272" s="169">
        <f>'Exp Database'!D272</f>
        <v>2015</v>
      </c>
      <c r="E272" s="169" t="e">
        <f>'Exp Database'!E272</f>
        <v>#REF!</v>
      </c>
      <c r="F272" s="169" t="e">
        <f>'Exp Database'!F272</f>
        <v>#REF!</v>
      </c>
      <c r="G272" s="169" t="e">
        <f>IF('Exp Database'!G272="Units ( x 1)",1,IF('Exp Database'!G272="Thousands (x 1,000)",1000,IF('Exp Database'!G272="Millions (x 1,000,000)",1000000,)))</f>
        <v>#REF!</v>
      </c>
      <c r="H272" s="170" t="e">
        <f>IF('Exp Database'!H272&gt;0,'Exp Database'!H272,'Exp Database'!J272)</f>
        <v>#REF!</v>
      </c>
      <c r="I272" s="170" t="e">
        <f>'Exp Database'!H272</f>
        <v>#REF!</v>
      </c>
      <c r="J272" s="169" t="e">
        <f>'Exp Database'!I272</f>
        <v>#REF!</v>
      </c>
      <c r="K272" s="170">
        <f>'Exp Database'!J272</f>
        <v>0</v>
      </c>
      <c r="L272" s="267" t="str">
        <f>'Exp Database'!K272</f>
        <v>Specific HIV-related laboratory monitoring (CD4, viral load), including:</v>
      </c>
      <c r="M272" s="229">
        <f>'Exp Database'!L272</f>
        <v>1.3</v>
      </c>
      <c r="N272" s="229" t="e">
        <f>IF(OR('Exp Database'!M272=Lists!$G$2,'Exp Database'!M272=Lists!$G$3,'Exp Database'!M272=0),0,IF($F272=Lists!$G$2,('Exp Database'!M272/'Exp with units conversion'!$H272)*'Exp with units conversion'!$G272,'Exp Database'!M272*'Exp with units conversion'!$G272))</f>
        <v>#REF!</v>
      </c>
      <c r="O272" s="229" t="e">
        <f>IF(OR('Exp Database'!N272=Lists!$G$2,'Exp Database'!N272=Lists!$G$3,'Exp Database'!N272=0),0,IF($F272=Lists!$G$2,('Exp Database'!N272/'Exp with units conversion'!$H272)*'Exp with units conversion'!$G272,'Exp Database'!N272*'Exp with units conversion'!$G272))</f>
        <v>#REF!</v>
      </c>
      <c r="P272" s="229" t="e">
        <f>IF(OR('Exp Database'!O272=Lists!$G$2,'Exp Database'!O272=Lists!$G$3,'Exp Database'!O272=0),0,IF($F272=Lists!$G$2,('Exp Database'!O272/'Exp with units conversion'!$H272)*'Exp with units conversion'!$G272,'Exp Database'!O272*'Exp with units conversion'!$G272))</f>
        <v>#REF!</v>
      </c>
      <c r="Q272" s="229" t="e">
        <f>IF(OR('Exp Database'!P272=Lists!$G$2,'Exp Database'!P272=Lists!$G$3,'Exp Database'!P272=0),0,IF($F272=Lists!$G$2,('Exp Database'!P272/'Exp with units conversion'!$H272)*'Exp with units conversion'!$G272,'Exp Database'!P272*'Exp with units conversion'!$G272))</f>
        <v>#REF!</v>
      </c>
      <c r="R272" s="229" t="e">
        <f>IF(OR('Exp Database'!Q272=Lists!$G$2,'Exp Database'!Q272=Lists!$G$3,'Exp Database'!Q272=0),0,IF($F272=Lists!$G$2,('Exp Database'!Q272/'Exp with units conversion'!$H272)*'Exp with units conversion'!$G272,'Exp Database'!Q272*'Exp with units conversion'!$G272))</f>
        <v>#REF!</v>
      </c>
      <c r="S272" s="229" t="e">
        <f>IF(OR('Exp Database'!R272=Lists!$G$2,'Exp Database'!R272=Lists!$G$3,'Exp Database'!R272=0),0,IF($F272=Lists!$G$2,('Exp Database'!R272/'Exp with units conversion'!$H272)*'Exp with units conversion'!$G272,'Exp Database'!R272*'Exp with units conversion'!$G272))</f>
        <v>#REF!</v>
      </c>
      <c r="T272" s="229" t="e">
        <f>IF(OR('Exp Database'!S272=Lists!$G$2,'Exp Database'!S272=Lists!$G$3,'Exp Database'!S272=0),0,IF($F272=Lists!$G$2,('Exp Database'!S272/'Exp with units conversion'!$H272)*'Exp with units conversion'!$G272,'Exp Database'!S272*'Exp with units conversion'!$G272))</f>
        <v>#REF!</v>
      </c>
      <c r="U272" s="229" t="e">
        <f>IF(OR('Exp Database'!T272=Lists!$G$2,'Exp Database'!T272=Lists!$G$3,'Exp Database'!T272=0),0,IF($F272=Lists!$G$2,('Exp Database'!T272/'Exp with units conversion'!$H272)*'Exp with units conversion'!$G272,'Exp Database'!T272*'Exp with units conversion'!$G272))</f>
        <v>#REF!</v>
      </c>
      <c r="V272" s="229" t="e">
        <f>IF(OR('Exp Database'!U272=Lists!$G$2,'Exp Database'!U272=Lists!$G$3,'Exp Database'!U272=0),0,IF($F272=Lists!$G$2,('Exp Database'!U272/'Exp with units conversion'!$H272)*'Exp with units conversion'!$G272,'Exp Database'!U272*'Exp with units conversion'!$G272))</f>
        <v>#REF!</v>
      </c>
      <c r="W272" s="229" t="e">
        <f>IF(OR('Exp Database'!V272=Lists!$G$2,'Exp Database'!V272=Lists!$G$3,'Exp Database'!V272=0),0,IF($F272=Lists!$G$2,('Exp Database'!V272/'Exp with units conversion'!$H272)*'Exp with units conversion'!$G272,'Exp Database'!V272*'Exp with units conversion'!$G272))</f>
        <v>#REF!</v>
      </c>
      <c r="X272" s="229" t="e">
        <f>IF(OR('Exp Database'!W272=Lists!$G$2,'Exp Database'!W272=Lists!$G$3,'Exp Database'!W272=0),0,IF($F272=Lists!$G$2,('Exp Database'!W272/'Exp with units conversion'!$H272)*'Exp with units conversion'!$G272,'Exp Database'!W272*'Exp with units conversion'!$G272))</f>
        <v>#REF!</v>
      </c>
      <c r="Y272" s="229" t="e">
        <f>IF(OR('Exp Database'!X272=Lists!$G$2,'Exp Database'!X272=Lists!$G$3,'Exp Database'!X272=0),0,IF($F272=Lists!$G$2,('Exp Database'!X272/'Exp with units conversion'!$H272)*'Exp with units conversion'!$G272,'Exp Database'!X272*'Exp with units conversion'!$G272))</f>
        <v>#REF!</v>
      </c>
      <c r="Z272" s="229" t="e">
        <f>IF(OR('Exp Database'!Y272=Lists!$G$2,'Exp Database'!Y272=Lists!$G$3,'Exp Database'!Y272=0),0,IF($F272=Lists!$G$2,('Exp Database'!Y272/'Exp with units conversion'!$H272)*'Exp with units conversion'!$G272,'Exp Database'!Y272*'Exp with units conversion'!$G272))</f>
        <v>#REF!</v>
      </c>
      <c r="AA272" s="229" t="e">
        <f>IF(OR('Exp Database'!Z272=Lists!$G$2,'Exp Database'!Z272=Lists!$G$3,'Exp Database'!Z272=0),0,IF($F272=Lists!$G$2,('Exp Database'!Z272/'Exp with units conversion'!$H272)*'Exp with units conversion'!$G272,'Exp Database'!Z272*'Exp with units conversion'!$G272))</f>
        <v>#REF!</v>
      </c>
      <c r="AB272" s="229" t="e">
        <f>IF(OR('Exp Database'!AA272=Lists!$G$2,'Exp Database'!AA272=Lists!$G$3,'Exp Database'!AA272=0),0,IF($F272=Lists!$G$2,('Exp Database'!AA272/'Exp with units conversion'!$H272)*'Exp with units conversion'!$G272,'Exp Database'!AA272*'Exp with units conversion'!$G272))</f>
        <v>#REF!</v>
      </c>
      <c r="AC272" s="229" t="e">
        <f>IF(OR('Exp Database'!AB272=Lists!$G$2,'Exp Database'!AB272=Lists!$G$3,'Exp Database'!AB272=0),0,IF($F272=Lists!$G$2,('Exp Database'!AB272/'Exp with units conversion'!$H272)*'Exp with units conversion'!$G272,'Exp Database'!AB272*'Exp with units conversion'!$G272))</f>
        <v>#REF!</v>
      </c>
      <c r="AD272" s="229" t="e">
        <f>IF(OR('Exp Database'!AC272=Lists!$G$2,'Exp Database'!AC272=Lists!$G$3,'Exp Database'!AC272=0),0,IF($F272=Lists!$G$2,('Exp Database'!AC272/'Exp with units conversion'!$H272)*'Exp with units conversion'!$G272,'Exp Database'!AC272*'Exp with units conversion'!$G272))</f>
        <v>#REF!</v>
      </c>
      <c r="AE272" s="229" t="e">
        <f>IF(OR('Exp Database'!AD272=Lists!$G$2,'Exp Database'!AD272=Lists!$G$3,'Exp Database'!AD272=0),0,IF($F272=Lists!$G$2,('Exp Database'!AD272/'Exp with units conversion'!$H272)*'Exp with units conversion'!$G272,'Exp Database'!AD272*'Exp with units conversion'!$G272))</f>
        <v>#REF!</v>
      </c>
      <c r="AG272" t="e">
        <f t="shared" si="21"/>
        <v>#REF!</v>
      </c>
      <c r="AH272" s="229" t="e">
        <f t="shared" si="22"/>
        <v>#REF!</v>
      </c>
      <c r="AI272" s="229" t="e">
        <f t="shared" si="23"/>
        <v>#REF!</v>
      </c>
      <c r="AJ272" s="229" t="e">
        <f t="shared" si="24"/>
        <v>#REF!</v>
      </c>
    </row>
    <row r="273" spans="2:36" ht="45.75" thickBot="1" x14ac:dyDescent="0.3">
      <c r="B273" t="e">
        <f t="shared" si="20"/>
        <v>#REF!</v>
      </c>
      <c r="C273" s="169" t="e">
        <f>'Exp Database'!C273</f>
        <v>#REF!</v>
      </c>
      <c r="D273" s="169">
        <f>'Exp Database'!D273</f>
        <v>2015</v>
      </c>
      <c r="E273" s="169" t="e">
        <f>'Exp Database'!E273</f>
        <v>#REF!</v>
      </c>
      <c r="F273" s="169" t="e">
        <f>'Exp Database'!F273</f>
        <v>#REF!</v>
      </c>
      <c r="G273" s="169" t="e">
        <f>IF('Exp Database'!G273="Units ( x 1)",1,IF('Exp Database'!G273="Thousands (x 1,000)",1000,IF('Exp Database'!G273="Millions (x 1,000,000)",1000000,)))</f>
        <v>#REF!</v>
      </c>
      <c r="H273" s="170" t="e">
        <f>IF('Exp Database'!H273&gt;0,'Exp Database'!H273,'Exp Database'!J273)</f>
        <v>#REF!</v>
      </c>
      <c r="I273" s="170" t="e">
        <f>'Exp Database'!H273</f>
        <v>#REF!</v>
      </c>
      <c r="J273" s="169" t="e">
        <f>'Exp Database'!I273</f>
        <v>#REF!</v>
      </c>
      <c r="K273" s="170">
        <f>'Exp Database'!J273</f>
        <v>0</v>
      </c>
      <c r="L273" s="267" t="str">
        <f>'Exp Database'!K273</f>
        <v xml:space="preserve"> CD4 cell count, viral load tests (commodities)</v>
      </c>
      <c r="M273" s="229" t="str">
        <f>'Exp Database'!L273</f>
        <v>1.3.1</v>
      </c>
      <c r="N273" s="229" t="e">
        <f>IF(OR('Exp Database'!M273=Lists!$G$2,'Exp Database'!M273=Lists!$G$3,'Exp Database'!M273=0),0,IF($F273=Lists!$G$2,('Exp Database'!M273/'Exp with units conversion'!$H273)*'Exp with units conversion'!$G273,'Exp Database'!M273*'Exp with units conversion'!$G273))</f>
        <v>#REF!</v>
      </c>
      <c r="O273" s="229" t="e">
        <f>IF(OR('Exp Database'!N273=Lists!$G$2,'Exp Database'!N273=Lists!$G$3,'Exp Database'!N273=0),0,IF($F273=Lists!$G$2,('Exp Database'!N273/'Exp with units conversion'!$H273)*'Exp with units conversion'!$G273,'Exp Database'!N273*'Exp with units conversion'!$G273))</f>
        <v>#REF!</v>
      </c>
      <c r="P273" s="229" t="e">
        <f>IF(OR('Exp Database'!O273=Lists!$G$2,'Exp Database'!O273=Lists!$G$3,'Exp Database'!O273=0),0,IF($F273=Lists!$G$2,('Exp Database'!O273/'Exp with units conversion'!$H273)*'Exp with units conversion'!$G273,'Exp Database'!O273*'Exp with units conversion'!$G273))</f>
        <v>#REF!</v>
      </c>
      <c r="Q273" s="229" t="e">
        <f>IF(OR('Exp Database'!P273=Lists!$G$2,'Exp Database'!P273=Lists!$G$3,'Exp Database'!P273=0),0,IF($F273=Lists!$G$2,('Exp Database'!P273/'Exp with units conversion'!$H273)*'Exp with units conversion'!$G273,'Exp Database'!P273*'Exp with units conversion'!$G273))</f>
        <v>#REF!</v>
      </c>
      <c r="R273" s="229" t="e">
        <f>IF(OR('Exp Database'!Q273=Lists!$G$2,'Exp Database'!Q273=Lists!$G$3,'Exp Database'!Q273=0),0,IF($F273=Lists!$G$2,('Exp Database'!Q273/'Exp with units conversion'!$H273)*'Exp with units conversion'!$G273,'Exp Database'!Q273*'Exp with units conversion'!$G273))</f>
        <v>#REF!</v>
      </c>
      <c r="S273" s="229" t="e">
        <f>IF(OR('Exp Database'!R273=Lists!$G$2,'Exp Database'!R273=Lists!$G$3,'Exp Database'!R273=0),0,IF($F273=Lists!$G$2,('Exp Database'!R273/'Exp with units conversion'!$H273)*'Exp with units conversion'!$G273,'Exp Database'!R273*'Exp with units conversion'!$G273))</f>
        <v>#REF!</v>
      </c>
      <c r="T273" s="229" t="e">
        <f>IF(OR('Exp Database'!S273=Lists!$G$2,'Exp Database'!S273=Lists!$G$3,'Exp Database'!S273=0),0,IF($F273=Lists!$G$2,('Exp Database'!S273/'Exp with units conversion'!$H273)*'Exp with units conversion'!$G273,'Exp Database'!S273*'Exp with units conversion'!$G273))</f>
        <v>#REF!</v>
      </c>
      <c r="U273" s="229" t="e">
        <f>IF(OR('Exp Database'!T273=Lists!$G$2,'Exp Database'!T273=Lists!$G$3,'Exp Database'!T273=0),0,IF($F273=Lists!$G$2,('Exp Database'!T273/'Exp with units conversion'!$H273)*'Exp with units conversion'!$G273,'Exp Database'!T273*'Exp with units conversion'!$G273))</f>
        <v>#REF!</v>
      </c>
      <c r="V273" s="229" t="e">
        <f>IF(OR('Exp Database'!U273=Lists!$G$2,'Exp Database'!U273=Lists!$G$3,'Exp Database'!U273=0),0,IF($F273=Lists!$G$2,('Exp Database'!U273/'Exp with units conversion'!$H273)*'Exp with units conversion'!$G273,'Exp Database'!U273*'Exp with units conversion'!$G273))</f>
        <v>#REF!</v>
      </c>
      <c r="W273" s="229" t="e">
        <f>IF(OR('Exp Database'!V273=Lists!$G$2,'Exp Database'!V273=Lists!$G$3,'Exp Database'!V273=0),0,IF($F273=Lists!$G$2,('Exp Database'!V273/'Exp with units conversion'!$H273)*'Exp with units conversion'!$G273,'Exp Database'!V273*'Exp with units conversion'!$G273))</f>
        <v>#REF!</v>
      </c>
      <c r="X273" s="229" t="e">
        <f>IF(OR('Exp Database'!W273=Lists!$G$2,'Exp Database'!W273=Lists!$G$3,'Exp Database'!W273=0),0,IF($F273=Lists!$G$2,('Exp Database'!W273/'Exp with units conversion'!$H273)*'Exp with units conversion'!$G273,'Exp Database'!W273*'Exp with units conversion'!$G273))</f>
        <v>#REF!</v>
      </c>
      <c r="Y273" s="229" t="e">
        <f>IF(OR('Exp Database'!X273=Lists!$G$2,'Exp Database'!X273=Lists!$G$3,'Exp Database'!X273=0),0,IF($F273=Lists!$G$2,('Exp Database'!X273/'Exp with units conversion'!$H273)*'Exp with units conversion'!$G273,'Exp Database'!X273*'Exp with units conversion'!$G273))</f>
        <v>#REF!</v>
      </c>
      <c r="Z273" s="229" t="e">
        <f>IF(OR('Exp Database'!Y273=Lists!$G$2,'Exp Database'!Y273=Lists!$G$3,'Exp Database'!Y273=0),0,IF($F273=Lists!$G$2,('Exp Database'!Y273/'Exp with units conversion'!$H273)*'Exp with units conversion'!$G273,'Exp Database'!Y273*'Exp with units conversion'!$G273))</f>
        <v>#REF!</v>
      </c>
      <c r="AA273" s="229" t="e">
        <f>IF(OR('Exp Database'!Z273=Lists!$G$2,'Exp Database'!Z273=Lists!$G$3,'Exp Database'!Z273=0),0,IF($F273=Lists!$G$2,('Exp Database'!Z273/'Exp with units conversion'!$H273)*'Exp with units conversion'!$G273,'Exp Database'!Z273*'Exp with units conversion'!$G273))</f>
        <v>#REF!</v>
      </c>
      <c r="AB273" s="229" t="e">
        <f>IF(OR('Exp Database'!AA273=Lists!$G$2,'Exp Database'!AA273=Lists!$G$3,'Exp Database'!AA273=0),0,IF($F273=Lists!$G$2,('Exp Database'!AA273/'Exp with units conversion'!$H273)*'Exp with units conversion'!$G273,'Exp Database'!AA273*'Exp with units conversion'!$G273))</f>
        <v>#REF!</v>
      </c>
      <c r="AC273" s="229" t="e">
        <f>IF(OR('Exp Database'!AB273=Lists!$G$2,'Exp Database'!AB273=Lists!$G$3,'Exp Database'!AB273=0),0,IF($F273=Lists!$G$2,('Exp Database'!AB273/'Exp with units conversion'!$H273)*'Exp with units conversion'!$G273,'Exp Database'!AB273*'Exp with units conversion'!$G273))</f>
        <v>#REF!</v>
      </c>
      <c r="AD273" s="229" t="e">
        <f>IF(OR('Exp Database'!AC273=Lists!$G$2,'Exp Database'!AC273=Lists!$G$3,'Exp Database'!AC273=0),0,IF($F273=Lists!$G$2,('Exp Database'!AC273/'Exp with units conversion'!$H273)*'Exp with units conversion'!$G273,'Exp Database'!AC273*'Exp with units conversion'!$G273))</f>
        <v>#REF!</v>
      </c>
      <c r="AE273" s="229" t="e">
        <f>IF(OR('Exp Database'!AD273=Lists!$G$2,'Exp Database'!AD273=Lists!$G$3,'Exp Database'!AD273=0),0,IF($F273=Lists!$G$2,('Exp Database'!AD273/'Exp with units conversion'!$H273)*'Exp with units conversion'!$G273,'Exp Database'!AD273*'Exp with units conversion'!$G273))</f>
        <v>#REF!</v>
      </c>
      <c r="AG273" t="e">
        <f t="shared" si="21"/>
        <v>#REF!</v>
      </c>
      <c r="AH273" s="229" t="e">
        <f t="shared" si="22"/>
        <v>#REF!</v>
      </c>
      <c r="AI273" s="229" t="e">
        <f t="shared" si="23"/>
        <v>#REF!</v>
      </c>
      <c r="AJ273" s="229" t="e">
        <f t="shared" si="24"/>
        <v>#REF!</v>
      </c>
    </row>
    <row r="274" spans="2:36" ht="30.75" thickBot="1" x14ac:dyDescent="0.3">
      <c r="B274" t="e">
        <f t="shared" si="20"/>
        <v>#REF!</v>
      </c>
      <c r="C274" s="169" t="e">
        <f>'Exp Database'!C274</f>
        <v>#REF!</v>
      </c>
      <c r="D274" s="169">
        <f>'Exp Database'!D274</f>
        <v>2015</v>
      </c>
      <c r="E274" s="169" t="e">
        <f>'Exp Database'!E274</f>
        <v>#REF!</v>
      </c>
      <c r="F274" s="169" t="e">
        <f>'Exp Database'!F274</f>
        <v>#REF!</v>
      </c>
      <c r="G274" s="169" t="e">
        <f>IF('Exp Database'!G274="Units ( x 1)",1,IF('Exp Database'!G274="Thousands (x 1,000)",1000,IF('Exp Database'!G274="Millions (x 1,000,000)",1000000,)))</f>
        <v>#REF!</v>
      </c>
      <c r="H274" s="170" t="e">
        <f>IF('Exp Database'!H274&gt;0,'Exp Database'!H274,'Exp Database'!J274)</f>
        <v>#REF!</v>
      </c>
      <c r="I274" s="170" t="e">
        <f>'Exp Database'!H274</f>
        <v>#REF!</v>
      </c>
      <c r="J274" s="169" t="e">
        <f>'Exp Database'!I274</f>
        <v>#REF!</v>
      </c>
      <c r="K274" s="170">
        <f>'Exp Database'!J274</f>
        <v>0</v>
      </c>
      <c r="L274" s="267" t="str">
        <f>'Exp Database'!K274</f>
        <v xml:space="preserve"> Other direct and indirect costs</v>
      </c>
      <c r="M274" s="229" t="str">
        <f>'Exp Database'!L274</f>
        <v>1.3.2</v>
      </c>
      <c r="N274" s="229" t="e">
        <f>IF(OR('Exp Database'!M274=Lists!$G$2,'Exp Database'!M274=Lists!$G$3,'Exp Database'!M274=0),0,IF($F274=Lists!$G$2,('Exp Database'!M274/'Exp with units conversion'!$H274)*'Exp with units conversion'!$G274,'Exp Database'!M274*'Exp with units conversion'!$G274))</f>
        <v>#REF!</v>
      </c>
      <c r="O274" s="229" t="e">
        <f>IF(OR('Exp Database'!N274=Lists!$G$2,'Exp Database'!N274=Lists!$G$3,'Exp Database'!N274=0),0,IF($F274=Lists!$G$2,('Exp Database'!N274/'Exp with units conversion'!$H274)*'Exp with units conversion'!$G274,'Exp Database'!N274*'Exp with units conversion'!$G274))</f>
        <v>#REF!</v>
      </c>
      <c r="P274" s="229" t="e">
        <f>IF(OR('Exp Database'!O274=Lists!$G$2,'Exp Database'!O274=Lists!$G$3,'Exp Database'!O274=0),0,IF($F274=Lists!$G$2,('Exp Database'!O274/'Exp with units conversion'!$H274)*'Exp with units conversion'!$G274,'Exp Database'!O274*'Exp with units conversion'!$G274))</f>
        <v>#REF!</v>
      </c>
      <c r="Q274" s="229" t="e">
        <f>IF(OR('Exp Database'!P274=Lists!$G$2,'Exp Database'!P274=Lists!$G$3,'Exp Database'!P274=0),0,IF($F274=Lists!$G$2,('Exp Database'!P274/'Exp with units conversion'!$H274)*'Exp with units conversion'!$G274,'Exp Database'!P274*'Exp with units conversion'!$G274))</f>
        <v>#REF!</v>
      </c>
      <c r="R274" s="229" t="e">
        <f>IF(OR('Exp Database'!Q274=Lists!$G$2,'Exp Database'!Q274=Lists!$G$3,'Exp Database'!Q274=0),0,IF($F274=Lists!$G$2,('Exp Database'!Q274/'Exp with units conversion'!$H274)*'Exp with units conversion'!$G274,'Exp Database'!Q274*'Exp with units conversion'!$G274))</f>
        <v>#REF!</v>
      </c>
      <c r="S274" s="229" t="e">
        <f>IF(OR('Exp Database'!R274=Lists!$G$2,'Exp Database'!R274=Lists!$G$3,'Exp Database'!R274=0),0,IF($F274=Lists!$G$2,('Exp Database'!R274/'Exp with units conversion'!$H274)*'Exp with units conversion'!$G274,'Exp Database'!R274*'Exp with units conversion'!$G274))</f>
        <v>#REF!</v>
      </c>
      <c r="T274" s="229" t="e">
        <f>IF(OR('Exp Database'!S274=Lists!$G$2,'Exp Database'!S274=Lists!$G$3,'Exp Database'!S274=0),0,IF($F274=Lists!$G$2,('Exp Database'!S274/'Exp with units conversion'!$H274)*'Exp with units conversion'!$G274,'Exp Database'!S274*'Exp with units conversion'!$G274))</f>
        <v>#REF!</v>
      </c>
      <c r="U274" s="229" t="e">
        <f>IF(OR('Exp Database'!T274=Lists!$G$2,'Exp Database'!T274=Lists!$G$3,'Exp Database'!T274=0),0,IF($F274=Lists!$G$2,('Exp Database'!T274/'Exp with units conversion'!$H274)*'Exp with units conversion'!$G274,'Exp Database'!T274*'Exp with units conversion'!$G274))</f>
        <v>#REF!</v>
      </c>
      <c r="V274" s="229" t="e">
        <f>IF(OR('Exp Database'!U274=Lists!$G$2,'Exp Database'!U274=Lists!$G$3,'Exp Database'!U274=0),0,IF($F274=Lists!$G$2,('Exp Database'!U274/'Exp with units conversion'!$H274)*'Exp with units conversion'!$G274,'Exp Database'!U274*'Exp with units conversion'!$G274))</f>
        <v>#REF!</v>
      </c>
      <c r="W274" s="229" t="e">
        <f>IF(OR('Exp Database'!V274=Lists!$G$2,'Exp Database'!V274=Lists!$G$3,'Exp Database'!V274=0),0,IF($F274=Lists!$G$2,('Exp Database'!V274/'Exp with units conversion'!$H274)*'Exp with units conversion'!$G274,'Exp Database'!V274*'Exp with units conversion'!$G274))</f>
        <v>#REF!</v>
      </c>
      <c r="X274" s="229" t="e">
        <f>IF(OR('Exp Database'!W274=Lists!$G$2,'Exp Database'!W274=Lists!$G$3,'Exp Database'!W274=0),0,IF($F274=Lists!$G$2,('Exp Database'!W274/'Exp with units conversion'!$H274)*'Exp with units conversion'!$G274,'Exp Database'!W274*'Exp with units conversion'!$G274))</f>
        <v>#REF!</v>
      </c>
      <c r="Y274" s="229" t="e">
        <f>IF(OR('Exp Database'!X274=Lists!$G$2,'Exp Database'!X274=Lists!$G$3,'Exp Database'!X274=0),0,IF($F274=Lists!$G$2,('Exp Database'!X274/'Exp with units conversion'!$H274)*'Exp with units conversion'!$G274,'Exp Database'!X274*'Exp with units conversion'!$G274))</f>
        <v>#REF!</v>
      </c>
      <c r="Z274" s="229" t="e">
        <f>IF(OR('Exp Database'!Y274=Lists!$G$2,'Exp Database'!Y274=Lists!$G$3,'Exp Database'!Y274=0),0,IF($F274=Lists!$G$2,('Exp Database'!Y274/'Exp with units conversion'!$H274)*'Exp with units conversion'!$G274,'Exp Database'!Y274*'Exp with units conversion'!$G274))</f>
        <v>#REF!</v>
      </c>
      <c r="AA274" s="229" t="e">
        <f>IF(OR('Exp Database'!Z274=Lists!$G$2,'Exp Database'!Z274=Lists!$G$3,'Exp Database'!Z274=0),0,IF($F274=Lists!$G$2,('Exp Database'!Z274/'Exp with units conversion'!$H274)*'Exp with units conversion'!$G274,'Exp Database'!Z274*'Exp with units conversion'!$G274))</f>
        <v>#REF!</v>
      </c>
      <c r="AB274" s="229" t="e">
        <f>IF(OR('Exp Database'!AA274=Lists!$G$2,'Exp Database'!AA274=Lists!$G$3,'Exp Database'!AA274=0),0,IF($F274=Lists!$G$2,('Exp Database'!AA274/'Exp with units conversion'!$H274)*'Exp with units conversion'!$G274,'Exp Database'!AA274*'Exp with units conversion'!$G274))</f>
        <v>#REF!</v>
      </c>
      <c r="AC274" s="229" t="e">
        <f>IF(OR('Exp Database'!AB274=Lists!$G$2,'Exp Database'!AB274=Lists!$G$3,'Exp Database'!AB274=0),0,IF($F274=Lists!$G$2,('Exp Database'!AB274/'Exp with units conversion'!$H274)*'Exp with units conversion'!$G274,'Exp Database'!AB274*'Exp with units conversion'!$G274))</f>
        <v>#REF!</v>
      </c>
      <c r="AD274" s="229" t="e">
        <f>IF(OR('Exp Database'!AC274=Lists!$G$2,'Exp Database'!AC274=Lists!$G$3,'Exp Database'!AC274=0),0,IF($F274=Lists!$G$2,('Exp Database'!AC274/'Exp with units conversion'!$H274)*'Exp with units conversion'!$G274,'Exp Database'!AC274*'Exp with units conversion'!$G274))</f>
        <v>#REF!</v>
      </c>
      <c r="AE274" s="229" t="e">
        <f>IF(OR('Exp Database'!AD274=Lists!$G$2,'Exp Database'!AD274=Lists!$G$3,'Exp Database'!AD274=0),0,IF($F274=Lists!$G$2,('Exp Database'!AD274/'Exp with units conversion'!$H274)*'Exp with units conversion'!$G274,'Exp Database'!AD274*'Exp with units conversion'!$G274))</f>
        <v>#REF!</v>
      </c>
      <c r="AG274" t="e">
        <f t="shared" si="21"/>
        <v>#REF!</v>
      </c>
      <c r="AH274" s="229" t="e">
        <f t="shared" si="22"/>
        <v>#REF!</v>
      </c>
      <c r="AI274" s="229" t="e">
        <f t="shared" si="23"/>
        <v>#REF!</v>
      </c>
      <c r="AJ274" s="229" t="e">
        <f t="shared" si="24"/>
        <v>#REF!</v>
      </c>
    </row>
    <row r="275" spans="2:36" ht="30.75" thickBot="1" x14ac:dyDescent="0.3">
      <c r="B275" t="e">
        <f t="shared" si="20"/>
        <v>#REF!</v>
      </c>
      <c r="C275" s="169" t="e">
        <f>'Exp Database'!C275</f>
        <v>#REF!</v>
      </c>
      <c r="D275" s="169">
        <f>'Exp Database'!D275</f>
        <v>2015</v>
      </c>
      <c r="E275" s="169" t="e">
        <f>'Exp Database'!E275</f>
        <v>#REF!</v>
      </c>
      <c r="F275" s="169" t="e">
        <f>'Exp Database'!F275</f>
        <v>#REF!</v>
      </c>
      <c r="G275" s="169" t="e">
        <f>IF('Exp Database'!G275="Units ( x 1)",1,IF('Exp Database'!G275="Thousands (x 1,000)",1000,IF('Exp Database'!G275="Millions (x 1,000,000)",1000000,)))</f>
        <v>#REF!</v>
      </c>
      <c r="H275" s="170" t="e">
        <f>IF('Exp Database'!H275&gt;0,'Exp Database'!H275,'Exp Database'!J275)</f>
        <v>#REF!</v>
      </c>
      <c r="I275" s="170" t="e">
        <f>'Exp Database'!H275</f>
        <v>#REF!</v>
      </c>
      <c r="J275" s="169" t="e">
        <f>'Exp Database'!I275</f>
        <v>#REF!</v>
      </c>
      <c r="K275" s="170">
        <f>'Exp Database'!J275</f>
        <v>0</v>
      </c>
      <c r="L275" s="267" t="str">
        <f>'Exp Database'!K275</f>
        <v xml:space="preserve"> Not disaggregated by type of cost</v>
      </c>
      <c r="M275" s="229" t="str">
        <f>'Exp Database'!L275</f>
        <v>1.3.3</v>
      </c>
      <c r="N275" s="229" t="e">
        <f>IF(OR('Exp Database'!M275=Lists!$G$2,'Exp Database'!M275=Lists!$G$3,'Exp Database'!M275=0),0,IF($F275=Lists!$G$2,('Exp Database'!M275/'Exp with units conversion'!$H275)*'Exp with units conversion'!$G275,'Exp Database'!M275*'Exp with units conversion'!$G275))</f>
        <v>#REF!</v>
      </c>
      <c r="O275" s="229" t="e">
        <f>IF(OR('Exp Database'!N275=Lists!$G$2,'Exp Database'!N275=Lists!$G$3,'Exp Database'!N275=0),0,IF($F275=Lists!$G$2,('Exp Database'!N275/'Exp with units conversion'!$H275)*'Exp with units conversion'!$G275,'Exp Database'!N275*'Exp with units conversion'!$G275))</f>
        <v>#REF!</v>
      </c>
      <c r="P275" s="229" t="e">
        <f>IF(OR('Exp Database'!O275=Lists!$G$2,'Exp Database'!O275=Lists!$G$3,'Exp Database'!O275=0),0,IF($F275=Lists!$G$2,('Exp Database'!O275/'Exp with units conversion'!$H275)*'Exp with units conversion'!$G275,'Exp Database'!O275*'Exp with units conversion'!$G275))</f>
        <v>#REF!</v>
      </c>
      <c r="Q275" s="229" t="e">
        <f>IF(OR('Exp Database'!P275=Lists!$G$2,'Exp Database'!P275=Lists!$G$3,'Exp Database'!P275=0),0,IF($F275=Lists!$G$2,('Exp Database'!P275/'Exp with units conversion'!$H275)*'Exp with units conversion'!$G275,'Exp Database'!P275*'Exp with units conversion'!$G275))</f>
        <v>#REF!</v>
      </c>
      <c r="R275" s="229" t="e">
        <f>IF(OR('Exp Database'!Q275=Lists!$G$2,'Exp Database'!Q275=Lists!$G$3,'Exp Database'!Q275=0),0,IF($F275=Lists!$G$2,('Exp Database'!Q275/'Exp with units conversion'!$H275)*'Exp with units conversion'!$G275,'Exp Database'!Q275*'Exp with units conversion'!$G275))</f>
        <v>#REF!</v>
      </c>
      <c r="S275" s="229" t="e">
        <f>IF(OR('Exp Database'!R275=Lists!$G$2,'Exp Database'!R275=Lists!$G$3,'Exp Database'!R275=0),0,IF($F275=Lists!$G$2,('Exp Database'!R275/'Exp with units conversion'!$H275)*'Exp with units conversion'!$G275,'Exp Database'!R275*'Exp with units conversion'!$G275))</f>
        <v>#REF!</v>
      </c>
      <c r="T275" s="229" t="e">
        <f>IF(OR('Exp Database'!S275=Lists!$G$2,'Exp Database'!S275=Lists!$G$3,'Exp Database'!S275=0),0,IF($F275=Lists!$G$2,('Exp Database'!S275/'Exp with units conversion'!$H275)*'Exp with units conversion'!$G275,'Exp Database'!S275*'Exp with units conversion'!$G275))</f>
        <v>#REF!</v>
      </c>
      <c r="U275" s="229" t="e">
        <f>IF(OR('Exp Database'!T275=Lists!$G$2,'Exp Database'!T275=Lists!$G$3,'Exp Database'!T275=0),0,IF($F275=Lists!$G$2,('Exp Database'!T275/'Exp with units conversion'!$H275)*'Exp with units conversion'!$G275,'Exp Database'!T275*'Exp with units conversion'!$G275))</f>
        <v>#REF!</v>
      </c>
      <c r="V275" s="229" t="e">
        <f>IF(OR('Exp Database'!U275=Lists!$G$2,'Exp Database'!U275=Lists!$G$3,'Exp Database'!U275=0),0,IF($F275=Lists!$G$2,('Exp Database'!U275/'Exp with units conversion'!$H275)*'Exp with units conversion'!$G275,'Exp Database'!U275*'Exp with units conversion'!$G275))</f>
        <v>#REF!</v>
      </c>
      <c r="W275" s="229" t="e">
        <f>IF(OR('Exp Database'!V275=Lists!$G$2,'Exp Database'!V275=Lists!$G$3,'Exp Database'!V275=0),0,IF($F275=Lists!$G$2,('Exp Database'!V275/'Exp with units conversion'!$H275)*'Exp with units conversion'!$G275,'Exp Database'!V275*'Exp with units conversion'!$G275))</f>
        <v>#REF!</v>
      </c>
      <c r="X275" s="229" t="e">
        <f>IF(OR('Exp Database'!W275=Lists!$G$2,'Exp Database'!W275=Lists!$G$3,'Exp Database'!W275=0),0,IF($F275=Lists!$G$2,('Exp Database'!W275/'Exp with units conversion'!$H275)*'Exp with units conversion'!$G275,'Exp Database'!W275*'Exp with units conversion'!$G275))</f>
        <v>#REF!</v>
      </c>
      <c r="Y275" s="229" t="e">
        <f>IF(OR('Exp Database'!X275=Lists!$G$2,'Exp Database'!X275=Lists!$G$3,'Exp Database'!X275=0),0,IF($F275=Lists!$G$2,('Exp Database'!X275/'Exp with units conversion'!$H275)*'Exp with units conversion'!$G275,'Exp Database'!X275*'Exp with units conversion'!$G275))</f>
        <v>#REF!</v>
      </c>
      <c r="Z275" s="229" t="e">
        <f>IF(OR('Exp Database'!Y275=Lists!$G$2,'Exp Database'!Y275=Lists!$G$3,'Exp Database'!Y275=0),0,IF($F275=Lists!$G$2,('Exp Database'!Y275/'Exp with units conversion'!$H275)*'Exp with units conversion'!$G275,'Exp Database'!Y275*'Exp with units conversion'!$G275))</f>
        <v>#REF!</v>
      </c>
      <c r="AA275" s="229" t="e">
        <f>IF(OR('Exp Database'!Z275=Lists!$G$2,'Exp Database'!Z275=Lists!$G$3,'Exp Database'!Z275=0),0,IF($F275=Lists!$G$2,('Exp Database'!Z275/'Exp with units conversion'!$H275)*'Exp with units conversion'!$G275,'Exp Database'!Z275*'Exp with units conversion'!$G275))</f>
        <v>#REF!</v>
      </c>
      <c r="AB275" s="229" t="e">
        <f>IF(OR('Exp Database'!AA275=Lists!$G$2,'Exp Database'!AA275=Lists!$G$3,'Exp Database'!AA275=0),0,IF($F275=Lists!$G$2,('Exp Database'!AA275/'Exp with units conversion'!$H275)*'Exp with units conversion'!$G275,'Exp Database'!AA275*'Exp with units conversion'!$G275))</f>
        <v>#REF!</v>
      </c>
      <c r="AC275" s="229" t="e">
        <f>IF(OR('Exp Database'!AB275=Lists!$G$2,'Exp Database'!AB275=Lists!$G$3,'Exp Database'!AB275=0),0,IF($F275=Lists!$G$2,('Exp Database'!AB275/'Exp with units conversion'!$H275)*'Exp with units conversion'!$G275,'Exp Database'!AB275*'Exp with units conversion'!$G275))</f>
        <v>#REF!</v>
      </c>
      <c r="AD275" s="229" t="e">
        <f>IF(OR('Exp Database'!AC275=Lists!$G$2,'Exp Database'!AC275=Lists!$G$3,'Exp Database'!AC275=0),0,IF($F275=Lists!$G$2,('Exp Database'!AC275/'Exp with units conversion'!$H275)*'Exp with units conversion'!$G275,'Exp Database'!AC275*'Exp with units conversion'!$G275))</f>
        <v>#REF!</v>
      </c>
      <c r="AE275" s="229" t="e">
        <f>IF(OR('Exp Database'!AD275=Lists!$G$2,'Exp Database'!AD275=Lists!$G$3,'Exp Database'!AD275=0),0,IF($F275=Lists!$G$2,('Exp Database'!AD275/'Exp with units conversion'!$H275)*'Exp with units conversion'!$G275,'Exp Database'!AD275*'Exp with units conversion'!$G275))</f>
        <v>#REF!</v>
      </c>
      <c r="AG275" t="e">
        <f t="shared" si="21"/>
        <v>#REF!</v>
      </c>
      <c r="AH275" s="229" t="e">
        <f t="shared" si="22"/>
        <v>#REF!</v>
      </c>
      <c r="AI275" s="229" t="e">
        <f t="shared" si="23"/>
        <v>#REF!</v>
      </c>
      <c r="AJ275" s="229" t="e">
        <f t="shared" si="24"/>
        <v>#REF!</v>
      </c>
    </row>
    <row r="276" spans="2:36" ht="150.75" thickBot="1" x14ac:dyDescent="0.3">
      <c r="B276" s="229" t="e">
        <f t="shared" si="20"/>
        <v>#REF!</v>
      </c>
      <c r="C276" s="169" t="e">
        <f>'Exp Database'!C276</f>
        <v>#REF!</v>
      </c>
      <c r="D276" s="169">
        <f>'Exp Database'!D276</f>
        <v>2015</v>
      </c>
      <c r="E276" s="169" t="e">
        <f>'Exp Database'!E276</f>
        <v>#REF!</v>
      </c>
      <c r="F276" s="169" t="e">
        <f>'Exp Database'!F276</f>
        <v>#REF!</v>
      </c>
      <c r="G276" s="169" t="e">
        <f>IF('Exp Database'!G276="Units ( x 1)",1,IF('Exp Database'!G276="Thousands (x 1,000)",1000,IF('Exp Database'!G276="Millions (x 1,000,000)",1000000,)))</f>
        <v>#REF!</v>
      </c>
      <c r="H276" s="170" t="e">
        <f>IF('Exp Database'!H276&gt;0,'Exp Database'!H276,'Exp Database'!J276)</f>
        <v>#REF!</v>
      </c>
      <c r="I276" s="170" t="e">
        <f>'Exp Database'!H276</f>
        <v>#REF!</v>
      </c>
      <c r="J276" s="169" t="e">
        <f>'Exp Database'!I276</f>
        <v>#REF!</v>
      </c>
      <c r="K276" s="170">
        <f>'Exp Database'!J276</f>
        <v>0</v>
      </c>
      <c r="L276" s="267" t="str">
        <f>'Exp Database'!K276</f>
        <v xml:space="preserve">Opportunistic infections (OI) prophylaxis and treatment, excluding Treatment and prevention of tuberculosis for people living with HIV </v>
      </c>
      <c r="M276" s="229">
        <f>'Exp Database'!L276</f>
        <v>1.4</v>
      </c>
      <c r="N276" s="229" t="e">
        <f>IF(OR('Exp Database'!M276=Lists!$G$2,'Exp Database'!M276=Lists!$G$3,'Exp Database'!M276=0),0,IF($F276=Lists!$G$2,('Exp Database'!M276/'Exp with units conversion'!$H276)*'Exp with units conversion'!$G276,'Exp Database'!M276*'Exp with units conversion'!$G276))</f>
        <v>#REF!</v>
      </c>
      <c r="O276" s="229" t="e">
        <f>IF(OR('Exp Database'!N276=Lists!$G$2,'Exp Database'!N276=Lists!$G$3,'Exp Database'!N276=0),0,IF($F276=Lists!$G$2,('Exp Database'!N276/'Exp with units conversion'!$H276)*'Exp with units conversion'!$G276,'Exp Database'!N276*'Exp with units conversion'!$G276))</f>
        <v>#REF!</v>
      </c>
      <c r="P276" s="229" t="e">
        <f>IF(OR('Exp Database'!O276=Lists!$G$2,'Exp Database'!O276=Lists!$G$3,'Exp Database'!O276=0),0,IF($F276=Lists!$G$2,('Exp Database'!O276/'Exp with units conversion'!$H276)*'Exp with units conversion'!$G276,'Exp Database'!O276*'Exp with units conversion'!$G276))</f>
        <v>#REF!</v>
      </c>
      <c r="Q276" s="229" t="e">
        <f>IF(OR('Exp Database'!P276=Lists!$G$2,'Exp Database'!P276=Lists!$G$3,'Exp Database'!P276=0),0,IF($F276=Lists!$G$2,('Exp Database'!P276/'Exp with units conversion'!$H276)*'Exp with units conversion'!$G276,'Exp Database'!P276*'Exp with units conversion'!$G276))</f>
        <v>#REF!</v>
      </c>
      <c r="R276" s="229" t="e">
        <f>IF(OR('Exp Database'!Q276=Lists!$G$2,'Exp Database'!Q276=Lists!$G$3,'Exp Database'!Q276=0),0,IF($F276=Lists!$G$2,('Exp Database'!Q276/'Exp with units conversion'!$H276)*'Exp with units conversion'!$G276,'Exp Database'!Q276*'Exp with units conversion'!$G276))</f>
        <v>#REF!</v>
      </c>
      <c r="S276" s="229" t="e">
        <f>IF(OR('Exp Database'!R276=Lists!$G$2,'Exp Database'!R276=Lists!$G$3,'Exp Database'!R276=0),0,IF($F276=Lists!$G$2,('Exp Database'!R276/'Exp with units conversion'!$H276)*'Exp with units conversion'!$G276,'Exp Database'!R276*'Exp with units conversion'!$G276))</f>
        <v>#REF!</v>
      </c>
      <c r="T276" s="229" t="e">
        <f>IF(OR('Exp Database'!S276=Lists!$G$2,'Exp Database'!S276=Lists!$G$3,'Exp Database'!S276=0),0,IF($F276=Lists!$G$2,('Exp Database'!S276/'Exp with units conversion'!$H276)*'Exp with units conversion'!$G276,'Exp Database'!S276*'Exp with units conversion'!$G276))</f>
        <v>#REF!</v>
      </c>
      <c r="U276" s="229" t="e">
        <f>IF(OR('Exp Database'!T276=Lists!$G$2,'Exp Database'!T276=Lists!$G$3,'Exp Database'!T276=0),0,IF($F276=Lists!$G$2,('Exp Database'!T276/'Exp with units conversion'!$H276)*'Exp with units conversion'!$G276,'Exp Database'!T276*'Exp with units conversion'!$G276))</f>
        <v>#REF!</v>
      </c>
      <c r="V276" s="229" t="e">
        <f>IF(OR('Exp Database'!U276=Lists!$G$2,'Exp Database'!U276=Lists!$G$3,'Exp Database'!U276=0),0,IF($F276=Lists!$G$2,('Exp Database'!U276/'Exp with units conversion'!$H276)*'Exp with units conversion'!$G276,'Exp Database'!U276*'Exp with units conversion'!$G276))</f>
        <v>#REF!</v>
      </c>
      <c r="W276" s="229" t="e">
        <f>IF(OR('Exp Database'!V276=Lists!$G$2,'Exp Database'!V276=Lists!$G$3,'Exp Database'!V276=0),0,IF($F276=Lists!$G$2,('Exp Database'!V276/'Exp with units conversion'!$H276)*'Exp with units conversion'!$G276,'Exp Database'!V276*'Exp with units conversion'!$G276))</f>
        <v>#REF!</v>
      </c>
      <c r="X276" s="229" t="e">
        <f>IF(OR('Exp Database'!W276=Lists!$G$2,'Exp Database'!W276=Lists!$G$3,'Exp Database'!W276=0),0,IF($F276=Lists!$G$2,('Exp Database'!W276/'Exp with units conversion'!$H276)*'Exp with units conversion'!$G276,'Exp Database'!W276*'Exp with units conversion'!$G276))</f>
        <v>#REF!</v>
      </c>
      <c r="Y276" s="229" t="e">
        <f>IF(OR('Exp Database'!X276=Lists!$G$2,'Exp Database'!X276=Lists!$G$3,'Exp Database'!X276=0),0,IF($F276=Lists!$G$2,('Exp Database'!X276/'Exp with units conversion'!$H276)*'Exp with units conversion'!$G276,'Exp Database'!X276*'Exp with units conversion'!$G276))</f>
        <v>#REF!</v>
      </c>
      <c r="Z276" s="229" t="e">
        <f>IF(OR('Exp Database'!Y276=Lists!$G$2,'Exp Database'!Y276=Lists!$G$3,'Exp Database'!Y276=0),0,IF($F276=Lists!$G$2,('Exp Database'!Y276/'Exp with units conversion'!$H276)*'Exp with units conversion'!$G276,'Exp Database'!Y276*'Exp with units conversion'!$G276))</f>
        <v>#REF!</v>
      </c>
      <c r="AA276" s="229" t="e">
        <f>IF(OR('Exp Database'!Z276=Lists!$G$2,'Exp Database'!Z276=Lists!$G$3,'Exp Database'!Z276=0),0,IF($F276=Lists!$G$2,('Exp Database'!Z276/'Exp with units conversion'!$H276)*'Exp with units conversion'!$G276,'Exp Database'!Z276*'Exp with units conversion'!$G276))</f>
        <v>#REF!</v>
      </c>
      <c r="AB276" s="229" t="e">
        <f>IF(OR('Exp Database'!AA276=Lists!$G$2,'Exp Database'!AA276=Lists!$G$3,'Exp Database'!AA276=0),0,IF($F276=Lists!$G$2,('Exp Database'!AA276/'Exp with units conversion'!$H276)*'Exp with units conversion'!$G276,'Exp Database'!AA276*'Exp with units conversion'!$G276))</f>
        <v>#REF!</v>
      </c>
      <c r="AC276" s="229" t="e">
        <f>IF(OR('Exp Database'!AB276=Lists!$G$2,'Exp Database'!AB276=Lists!$G$3,'Exp Database'!AB276=0),0,IF($F276=Lists!$G$2,('Exp Database'!AB276/'Exp with units conversion'!$H276)*'Exp with units conversion'!$G276,'Exp Database'!AB276*'Exp with units conversion'!$G276))</f>
        <v>#REF!</v>
      </c>
      <c r="AD276" s="229" t="e">
        <f>IF(OR('Exp Database'!AC276=Lists!$G$2,'Exp Database'!AC276=Lists!$G$3,'Exp Database'!AC276=0),0,IF($F276=Lists!$G$2,('Exp Database'!AC276/'Exp with units conversion'!$H276)*'Exp with units conversion'!$G276,'Exp Database'!AC276*'Exp with units conversion'!$G276))</f>
        <v>#REF!</v>
      </c>
      <c r="AE276" s="229" t="e">
        <f>IF(OR('Exp Database'!AD276=Lists!$G$2,'Exp Database'!AD276=Lists!$G$3,'Exp Database'!AD276=0),0,IF($F276=Lists!$G$2,('Exp Database'!AD276/'Exp with units conversion'!$H276)*'Exp with units conversion'!$G276,'Exp Database'!AD276*'Exp with units conversion'!$G276))</f>
        <v>#REF!</v>
      </c>
      <c r="AG276" s="229" t="e">
        <f t="shared" ref="AG276:AG339" si="25">IF((R276+W276+AD276)=AE276,1,0)</f>
        <v>#REF!</v>
      </c>
      <c r="AH276" s="229" t="e">
        <f t="shared" ref="AH276:AH339" si="26">IF(R276=SUM(N276:Q276),1,0)</f>
        <v>#REF!</v>
      </c>
      <c r="AI276" s="229" t="e">
        <f t="shared" ref="AI276:AI339" si="27">IF(W276=SUM(S276:V276),1,0)</f>
        <v>#REF!</v>
      </c>
      <c r="AJ276" s="229" t="e">
        <f t="shared" ref="AJ276:AJ339" si="28">IF(AD276=SUM(X276:AC276),1,0)</f>
        <v>#REF!</v>
      </c>
    </row>
    <row r="277" spans="2:36" ht="15.75" thickBot="1" x14ac:dyDescent="0.3">
      <c r="B277" s="229" t="e">
        <f t="shared" si="20"/>
        <v>#REF!</v>
      </c>
      <c r="C277" s="169" t="e">
        <f>'Exp Database'!C277</f>
        <v>#REF!</v>
      </c>
      <c r="D277" s="169">
        <f>'Exp Database'!D277</f>
        <v>2015</v>
      </c>
      <c r="E277" s="169" t="e">
        <f>'Exp Database'!E277</f>
        <v>#REF!</v>
      </c>
      <c r="F277" s="169" t="e">
        <f>'Exp Database'!F277</f>
        <v>#REF!</v>
      </c>
      <c r="G277" s="169" t="e">
        <f>IF('Exp Database'!G277="Units ( x 1)",1,IF('Exp Database'!G277="Thousands (x 1,000)",1000,IF('Exp Database'!G277="Millions (x 1,000,000)",1000000,)))</f>
        <v>#REF!</v>
      </c>
      <c r="H277" s="170" t="e">
        <f>IF('Exp Database'!H277&gt;0,'Exp Database'!H277,'Exp Database'!J277)</f>
        <v>#REF!</v>
      </c>
      <c r="I277" s="170" t="e">
        <f>'Exp Database'!H277</f>
        <v>#REF!</v>
      </c>
      <c r="J277" s="169" t="e">
        <f>'Exp Database'!I277</f>
        <v>#REF!</v>
      </c>
      <c r="K277" s="170">
        <f>'Exp Database'!J277</f>
        <v>0</v>
      </c>
      <c r="L277" s="267" t="str">
        <f>'Exp Database'!K277</f>
        <v>Palliative care</v>
      </c>
      <c r="M277" s="229">
        <f>'Exp Database'!L277</f>
        <v>1.5</v>
      </c>
      <c r="N277" s="229" t="e">
        <f>IF(OR('Exp Database'!M277=Lists!$G$2,'Exp Database'!M277=Lists!$G$3,'Exp Database'!M277=0),0,IF($F277=Lists!$G$2,('Exp Database'!M277/'Exp with units conversion'!$H277)*'Exp with units conversion'!$G277,'Exp Database'!M277*'Exp with units conversion'!$G277))</f>
        <v>#REF!</v>
      </c>
      <c r="O277" s="229" t="e">
        <f>IF(OR('Exp Database'!N277=Lists!$G$2,'Exp Database'!N277=Lists!$G$3,'Exp Database'!N277=0),0,IF($F277=Lists!$G$2,('Exp Database'!N277/'Exp with units conversion'!$H277)*'Exp with units conversion'!$G277,'Exp Database'!N277*'Exp with units conversion'!$G277))</f>
        <v>#REF!</v>
      </c>
      <c r="P277" s="229" t="e">
        <f>IF(OR('Exp Database'!O277=Lists!$G$2,'Exp Database'!O277=Lists!$G$3,'Exp Database'!O277=0),0,IF($F277=Lists!$G$2,('Exp Database'!O277/'Exp with units conversion'!$H277)*'Exp with units conversion'!$G277,'Exp Database'!O277*'Exp with units conversion'!$G277))</f>
        <v>#REF!</v>
      </c>
      <c r="Q277" s="229" t="e">
        <f>IF(OR('Exp Database'!P277=Lists!$G$2,'Exp Database'!P277=Lists!$G$3,'Exp Database'!P277=0),0,IF($F277=Lists!$G$2,('Exp Database'!P277/'Exp with units conversion'!$H277)*'Exp with units conversion'!$G277,'Exp Database'!P277*'Exp with units conversion'!$G277))</f>
        <v>#REF!</v>
      </c>
      <c r="R277" s="229" t="e">
        <f>IF(OR('Exp Database'!Q277=Lists!$G$2,'Exp Database'!Q277=Lists!$G$3,'Exp Database'!Q277=0),0,IF($F277=Lists!$G$2,('Exp Database'!Q277/'Exp with units conversion'!$H277)*'Exp with units conversion'!$G277,'Exp Database'!Q277*'Exp with units conversion'!$G277))</f>
        <v>#REF!</v>
      </c>
      <c r="S277" s="229" t="e">
        <f>IF(OR('Exp Database'!R277=Lists!$G$2,'Exp Database'!R277=Lists!$G$3,'Exp Database'!R277=0),0,IF($F277=Lists!$G$2,('Exp Database'!R277/'Exp with units conversion'!$H277)*'Exp with units conversion'!$G277,'Exp Database'!R277*'Exp with units conversion'!$G277))</f>
        <v>#REF!</v>
      </c>
      <c r="T277" s="229" t="e">
        <f>IF(OR('Exp Database'!S277=Lists!$G$2,'Exp Database'!S277=Lists!$G$3,'Exp Database'!S277=0),0,IF($F277=Lists!$G$2,('Exp Database'!S277/'Exp with units conversion'!$H277)*'Exp with units conversion'!$G277,'Exp Database'!S277*'Exp with units conversion'!$G277))</f>
        <v>#REF!</v>
      </c>
      <c r="U277" s="229" t="e">
        <f>IF(OR('Exp Database'!T277=Lists!$G$2,'Exp Database'!T277=Lists!$G$3,'Exp Database'!T277=0),0,IF($F277=Lists!$G$2,('Exp Database'!T277/'Exp with units conversion'!$H277)*'Exp with units conversion'!$G277,'Exp Database'!T277*'Exp with units conversion'!$G277))</f>
        <v>#REF!</v>
      </c>
      <c r="V277" s="229" t="e">
        <f>IF(OR('Exp Database'!U277=Lists!$G$2,'Exp Database'!U277=Lists!$G$3,'Exp Database'!U277=0),0,IF($F277=Lists!$G$2,('Exp Database'!U277/'Exp with units conversion'!$H277)*'Exp with units conversion'!$G277,'Exp Database'!U277*'Exp with units conversion'!$G277))</f>
        <v>#REF!</v>
      </c>
      <c r="W277" s="229" t="e">
        <f>IF(OR('Exp Database'!V277=Lists!$G$2,'Exp Database'!V277=Lists!$G$3,'Exp Database'!V277=0),0,IF($F277=Lists!$G$2,('Exp Database'!V277/'Exp with units conversion'!$H277)*'Exp with units conversion'!$G277,'Exp Database'!V277*'Exp with units conversion'!$G277))</f>
        <v>#REF!</v>
      </c>
      <c r="X277" s="229" t="e">
        <f>IF(OR('Exp Database'!W277=Lists!$G$2,'Exp Database'!W277=Lists!$G$3,'Exp Database'!W277=0),0,IF($F277=Lists!$G$2,('Exp Database'!W277/'Exp with units conversion'!$H277)*'Exp with units conversion'!$G277,'Exp Database'!W277*'Exp with units conversion'!$G277))</f>
        <v>#REF!</v>
      </c>
      <c r="Y277" s="229" t="e">
        <f>IF(OR('Exp Database'!X277=Lists!$G$2,'Exp Database'!X277=Lists!$G$3,'Exp Database'!X277=0),0,IF($F277=Lists!$G$2,('Exp Database'!X277/'Exp with units conversion'!$H277)*'Exp with units conversion'!$G277,'Exp Database'!X277*'Exp with units conversion'!$G277))</f>
        <v>#REF!</v>
      </c>
      <c r="Z277" s="229" t="e">
        <f>IF(OR('Exp Database'!Y277=Lists!$G$2,'Exp Database'!Y277=Lists!$G$3,'Exp Database'!Y277=0),0,IF($F277=Lists!$G$2,('Exp Database'!Y277/'Exp with units conversion'!$H277)*'Exp with units conversion'!$G277,'Exp Database'!Y277*'Exp with units conversion'!$G277))</f>
        <v>#REF!</v>
      </c>
      <c r="AA277" s="229" t="e">
        <f>IF(OR('Exp Database'!Z277=Lists!$G$2,'Exp Database'!Z277=Lists!$G$3,'Exp Database'!Z277=0),0,IF($F277=Lists!$G$2,('Exp Database'!Z277/'Exp with units conversion'!$H277)*'Exp with units conversion'!$G277,'Exp Database'!Z277*'Exp with units conversion'!$G277))</f>
        <v>#REF!</v>
      </c>
      <c r="AB277" s="229" t="e">
        <f>IF(OR('Exp Database'!AA277=Lists!$G$2,'Exp Database'!AA277=Lists!$G$3,'Exp Database'!AA277=0),0,IF($F277=Lists!$G$2,('Exp Database'!AA277/'Exp with units conversion'!$H277)*'Exp with units conversion'!$G277,'Exp Database'!AA277*'Exp with units conversion'!$G277))</f>
        <v>#REF!</v>
      </c>
      <c r="AC277" s="229" t="e">
        <f>IF(OR('Exp Database'!AB277=Lists!$G$2,'Exp Database'!AB277=Lists!$G$3,'Exp Database'!AB277=0),0,IF($F277=Lists!$G$2,('Exp Database'!AB277/'Exp with units conversion'!$H277)*'Exp with units conversion'!$G277,'Exp Database'!AB277*'Exp with units conversion'!$G277))</f>
        <v>#REF!</v>
      </c>
      <c r="AD277" s="229" t="e">
        <f>IF(OR('Exp Database'!AC277=Lists!$G$2,'Exp Database'!AC277=Lists!$G$3,'Exp Database'!AC277=0),0,IF($F277=Lists!$G$2,('Exp Database'!AC277/'Exp with units conversion'!$H277)*'Exp with units conversion'!$G277,'Exp Database'!AC277*'Exp with units conversion'!$G277))</f>
        <v>#REF!</v>
      </c>
      <c r="AE277" s="229" t="e">
        <f>IF(OR('Exp Database'!AD277=Lists!$G$2,'Exp Database'!AD277=Lists!$G$3,'Exp Database'!AD277=0),0,IF($F277=Lists!$G$2,('Exp Database'!AD277/'Exp with units conversion'!$H277)*'Exp with units conversion'!$G277,'Exp Database'!AD277*'Exp with units conversion'!$G277))</f>
        <v>#REF!</v>
      </c>
      <c r="AG277" s="229" t="e">
        <f t="shared" si="25"/>
        <v>#REF!</v>
      </c>
      <c r="AH277" s="229" t="e">
        <f t="shared" si="26"/>
        <v>#REF!</v>
      </c>
      <c r="AI277" s="229" t="e">
        <f t="shared" si="27"/>
        <v>#REF!</v>
      </c>
      <c r="AJ277" s="229" t="e">
        <f t="shared" si="28"/>
        <v>#REF!</v>
      </c>
    </row>
    <row r="278" spans="2:36" ht="30.75" thickBot="1" x14ac:dyDescent="0.3">
      <c r="B278" s="229" t="e">
        <f t="shared" si="20"/>
        <v>#REF!</v>
      </c>
      <c r="C278" s="169" t="e">
        <f>'Exp Database'!C278</f>
        <v>#REF!</v>
      </c>
      <c r="D278" s="169">
        <f>'Exp Database'!D278</f>
        <v>2015</v>
      </c>
      <c r="E278" s="169" t="e">
        <f>'Exp Database'!E278</f>
        <v>#REF!</v>
      </c>
      <c r="F278" s="169" t="e">
        <f>'Exp Database'!F278</f>
        <v>#REF!</v>
      </c>
      <c r="G278" s="169" t="e">
        <f>IF('Exp Database'!G278="Units ( x 1)",1,IF('Exp Database'!G278="Thousands (x 1,000)",1000,IF('Exp Database'!G278="Millions (x 1,000,000)",1000000,)))</f>
        <v>#REF!</v>
      </c>
      <c r="H278" s="170" t="e">
        <f>IF('Exp Database'!H278&gt;0,'Exp Database'!H278,'Exp Database'!J278)</f>
        <v>#REF!</v>
      </c>
      <c r="I278" s="170" t="e">
        <f>'Exp Database'!H278</f>
        <v>#REF!</v>
      </c>
      <c r="J278" s="169" t="e">
        <f>'Exp Database'!I278</f>
        <v>#REF!</v>
      </c>
      <c r="K278" s="170">
        <f>'Exp Database'!J278</f>
        <v>0</v>
      </c>
      <c r="L278" s="267" t="str">
        <f>'Exp Database'!K278</f>
        <v>Support and retention</v>
      </c>
      <c r="M278" s="229">
        <f>'Exp Database'!L278</f>
        <v>1.6</v>
      </c>
      <c r="N278" s="229" t="e">
        <f>IF(OR('Exp Database'!M278=Lists!$G$2,'Exp Database'!M278=Lists!$G$3,'Exp Database'!M278=0),0,IF($F278=Lists!$G$2,('Exp Database'!M278/'Exp with units conversion'!$H278)*'Exp with units conversion'!$G278,'Exp Database'!M278*'Exp with units conversion'!$G278))</f>
        <v>#REF!</v>
      </c>
      <c r="O278" s="229" t="e">
        <f>IF(OR('Exp Database'!N278=Lists!$G$2,'Exp Database'!N278=Lists!$G$3,'Exp Database'!N278=0),0,IF($F278=Lists!$G$2,('Exp Database'!N278/'Exp with units conversion'!$H278)*'Exp with units conversion'!$G278,'Exp Database'!N278*'Exp with units conversion'!$G278))</f>
        <v>#REF!</v>
      </c>
      <c r="P278" s="229" t="e">
        <f>IF(OR('Exp Database'!O278=Lists!$G$2,'Exp Database'!O278=Lists!$G$3,'Exp Database'!O278=0),0,IF($F278=Lists!$G$2,('Exp Database'!O278/'Exp with units conversion'!$H278)*'Exp with units conversion'!$G278,'Exp Database'!O278*'Exp with units conversion'!$G278))</f>
        <v>#REF!</v>
      </c>
      <c r="Q278" s="229" t="e">
        <f>IF(OR('Exp Database'!P278=Lists!$G$2,'Exp Database'!P278=Lists!$G$3,'Exp Database'!P278=0),0,IF($F278=Lists!$G$2,('Exp Database'!P278/'Exp with units conversion'!$H278)*'Exp with units conversion'!$G278,'Exp Database'!P278*'Exp with units conversion'!$G278))</f>
        <v>#REF!</v>
      </c>
      <c r="R278" s="229" t="e">
        <f>IF(OR('Exp Database'!Q278=Lists!$G$2,'Exp Database'!Q278=Lists!$G$3,'Exp Database'!Q278=0),0,IF($F278=Lists!$G$2,('Exp Database'!Q278/'Exp with units conversion'!$H278)*'Exp with units conversion'!$G278,'Exp Database'!Q278*'Exp with units conversion'!$G278))</f>
        <v>#REF!</v>
      </c>
      <c r="S278" s="229" t="e">
        <f>IF(OR('Exp Database'!R278=Lists!$G$2,'Exp Database'!R278=Lists!$G$3,'Exp Database'!R278=0),0,IF($F278=Lists!$G$2,('Exp Database'!R278/'Exp with units conversion'!$H278)*'Exp with units conversion'!$G278,'Exp Database'!R278*'Exp with units conversion'!$G278))</f>
        <v>#REF!</v>
      </c>
      <c r="T278" s="229" t="e">
        <f>IF(OR('Exp Database'!S278=Lists!$G$2,'Exp Database'!S278=Lists!$G$3,'Exp Database'!S278=0),0,IF($F278=Lists!$G$2,('Exp Database'!S278/'Exp with units conversion'!$H278)*'Exp with units conversion'!$G278,'Exp Database'!S278*'Exp with units conversion'!$G278))</f>
        <v>#REF!</v>
      </c>
      <c r="U278" s="229" t="e">
        <f>IF(OR('Exp Database'!T278=Lists!$G$2,'Exp Database'!T278=Lists!$G$3,'Exp Database'!T278=0),0,IF($F278=Lists!$G$2,('Exp Database'!T278/'Exp with units conversion'!$H278)*'Exp with units conversion'!$G278,'Exp Database'!T278*'Exp with units conversion'!$G278))</f>
        <v>#REF!</v>
      </c>
      <c r="V278" s="229" t="e">
        <f>IF(OR('Exp Database'!U278=Lists!$G$2,'Exp Database'!U278=Lists!$G$3,'Exp Database'!U278=0),0,IF($F278=Lists!$G$2,('Exp Database'!U278/'Exp with units conversion'!$H278)*'Exp with units conversion'!$G278,'Exp Database'!U278*'Exp with units conversion'!$G278))</f>
        <v>#REF!</v>
      </c>
      <c r="W278" s="229" t="e">
        <f>IF(OR('Exp Database'!V278=Lists!$G$2,'Exp Database'!V278=Lists!$G$3,'Exp Database'!V278=0),0,IF($F278=Lists!$G$2,('Exp Database'!V278/'Exp with units conversion'!$H278)*'Exp with units conversion'!$G278,'Exp Database'!V278*'Exp with units conversion'!$G278))</f>
        <v>#REF!</v>
      </c>
      <c r="X278" s="229" t="e">
        <f>IF(OR('Exp Database'!W278=Lists!$G$2,'Exp Database'!W278=Lists!$G$3,'Exp Database'!W278=0),0,IF($F278=Lists!$G$2,('Exp Database'!W278/'Exp with units conversion'!$H278)*'Exp with units conversion'!$G278,'Exp Database'!W278*'Exp with units conversion'!$G278))</f>
        <v>#REF!</v>
      </c>
      <c r="Y278" s="229" t="e">
        <f>IF(OR('Exp Database'!X278=Lists!$G$2,'Exp Database'!X278=Lists!$G$3,'Exp Database'!X278=0),0,IF($F278=Lists!$G$2,('Exp Database'!X278/'Exp with units conversion'!$H278)*'Exp with units conversion'!$G278,'Exp Database'!X278*'Exp with units conversion'!$G278))</f>
        <v>#REF!</v>
      </c>
      <c r="Z278" s="229" t="e">
        <f>IF(OR('Exp Database'!Y278=Lists!$G$2,'Exp Database'!Y278=Lists!$G$3,'Exp Database'!Y278=0),0,IF($F278=Lists!$G$2,('Exp Database'!Y278/'Exp with units conversion'!$H278)*'Exp with units conversion'!$G278,'Exp Database'!Y278*'Exp with units conversion'!$G278))</f>
        <v>#REF!</v>
      </c>
      <c r="AA278" s="229" t="e">
        <f>IF(OR('Exp Database'!Z278=Lists!$G$2,'Exp Database'!Z278=Lists!$G$3,'Exp Database'!Z278=0),0,IF($F278=Lists!$G$2,('Exp Database'!Z278/'Exp with units conversion'!$H278)*'Exp with units conversion'!$G278,'Exp Database'!Z278*'Exp with units conversion'!$G278))</f>
        <v>#REF!</v>
      </c>
      <c r="AB278" s="229" t="e">
        <f>IF(OR('Exp Database'!AA278=Lists!$G$2,'Exp Database'!AA278=Lists!$G$3,'Exp Database'!AA278=0),0,IF($F278=Lists!$G$2,('Exp Database'!AA278/'Exp with units conversion'!$H278)*'Exp with units conversion'!$G278,'Exp Database'!AA278*'Exp with units conversion'!$G278))</f>
        <v>#REF!</v>
      </c>
      <c r="AC278" s="229" t="e">
        <f>IF(OR('Exp Database'!AB278=Lists!$G$2,'Exp Database'!AB278=Lists!$G$3,'Exp Database'!AB278=0),0,IF($F278=Lists!$G$2,('Exp Database'!AB278/'Exp with units conversion'!$H278)*'Exp with units conversion'!$G278,'Exp Database'!AB278*'Exp with units conversion'!$G278))</f>
        <v>#REF!</v>
      </c>
      <c r="AD278" s="229" t="e">
        <f>IF(OR('Exp Database'!AC278=Lists!$G$2,'Exp Database'!AC278=Lists!$G$3,'Exp Database'!AC278=0),0,IF($F278=Lists!$G$2,('Exp Database'!AC278/'Exp with units conversion'!$H278)*'Exp with units conversion'!$G278,'Exp Database'!AC278*'Exp with units conversion'!$G278))</f>
        <v>#REF!</v>
      </c>
      <c r="AE278" s="229" t="e">
        <f>IF(OR('Exp Database'!AD278=Lists!$G$2,'Exp Database'!AD278=Lists!$G$3,'Exp Database'!AD278=0),0,IF($F278=Lists!$G$2,('Exp Database'!AD278/'Exp with units conversion'!$H278)*'Exp with units conversion'!$G278,'Exp Database'!AD278*'Exp with units conversion'!$G278))</f>
        <v>#REF!</v>
      </c>
      <c r="AG278" s="229" t="e">
        <f t="shared" si="25"/>
        <v>#REF!</v>
      </c>
      <c r="AH278" s="229" t="e">
        <f t="shared" si="26"/>
        <v>#REF!</v>
      </c>
      <c r="AI278" s="229" t="e">
        <f t="shared" si="27"/>
        <v>#REF!</v>
      </c>
      <c r="AJ278" s="229" t="e">
        <f t="shared" si="28"/>
        <v>#REF!</v>
      </c>
    </row>
    <row r="279" spans="2:36" ht="15.75" thickBot="1" x14ac:dyDescent="0.3">
      <c r="B279" s="229" t="e">
        <f t="shared" si="20"/>
        <v>#REF!</v>
      </c>
      <c r="C279" s="169" t="e">
        <f>'Exp Database'!C279</f>
        <v>#REF!</v>
      </c>
      <c r="D279" s="169">
        <f>'Exp Database'!D279</f>
        <v>2015</v>
      </c>
      <c r="E279" s="169" t="e">
        <f>'Exp Database'!E279</f>
        <v>#REF!</v>
      </c>
      <c r="F279" s="169" t="e">
        <f>'Exp Database'!F279</f>
        <v>#REF!</v>
      </c>
      <c r="G279" s="169" t="e">
        <f>IF('Exp Database'!G279="Units ( x 1)",1,IF('Exp Database'!G279="Thousands (x 1,000)",1000,IF('Exp Database'!G279="Millions (x 1,000,000)",1000000,)))</f>
        <v>#REF!</v>
      </c>
      <c r="H279" s="170" t="e">
        <f>IF('Exp Database'!H279&gt;0,'Exp Database'!H279,'Exp Database'!J279)</f>
        <v>#REF!</v>
      </c>
      <c r="I279" s="170" t="e">
        <f>'Exp Database'!H279</f>
        <v>#REF!</v>
      </c>
      <c r="J279" s="169" t="e">
        <f>'Exp Database'!I279</f>
        <v>#REF!</v>
      </c>
      <c r="K279" s="170">
        <f>'Exp Database'!J279</f>
        <v>0</v>
      </c>
      <c r="L279" s="267">
        <f>'Exp Database'!K279</f>
        <v>0</v>
      </c>
      <c r="M279" s="229">
        <f>'Exp Database'!L279</f>
        <v>0</v>
      </c>
      <c r="N279" s="229" t="e">
        <f>IF(OR('Exp Database'!M279=Lists!$G$2,'Exp Database'!M279=Lists!$G$3,'Exp Database'!M279=0),0,IF($F279=Lists!$G$2,('Exp Database'!M279/'Exp with units conversion'!$H279)*'Exp with units conversion'!$G279,'Exp Database'!M279*'Exp with units conversion'!$G279))</f>
        <v>#REF!</v>
      </c>
      <c r="O279" s="229" t="e">
        <f>IF(OR('Exp Database'!N279=Lists!$G$2,'Exp Database'!N279=Lists!$G$3,'Exp Database'!N279=0),0,IF($F279=Lists!$G$2,('Exp Database'!N279/'Exp with units conversion'!$H279)*'Exp with units conversion'!$G279,'Exp Database'!N279*'Exp with units conversion'!$G279))</f>
        <v>#REF!</v>
      </c>
      <c r="P279" s="229" t="e">
        <f>IF(OR('Exp Database'!O279=Lists!$G$2,'Exp Database'!O279=Lists!$G$3,'Exp Database'!O279=0),0,IF($F279=Lists!$G$2,('Exp Database'!O279/'Exp with units conversion'!$H279)*'Exp with units conversion'!$G279,'Exp Database'!O279*'Exp with units conversion'!$G279))</f>
        <v>#REF!</v>
      </c>
      <c r="Q279" s="229" t="e">
        <f>IF(OR('Exp Database'!P279=Lists!$G$2,'Exp Database'!P279=Lists!$G$3,'Exp Database'!P279=0),0,IF($F279=Lists!$G$2,('Exp Database'!P279/'Exp with units conversion'!$H279)*'Exp with units conversion'!$G279,'Exp Database'!P279*'Exp with units conversion'!$G279))</f>
        <v>#REF!</v>
      </c>
      <c r="R279" s="229" t="e">
        <f>IF(OR('Exp Database'!Q279=Lists!$G$2,'Exp Database'!Q279=Lists!$G$3,'Exp Database'!Q279=0),0,IF($F279=Lists!$G$2,('Exp Database'!Q279/'Exp with units conversion'!$H279)*'Exp with units conversion'!$G279,'Exp Database'!Q279*'Exp with units conversion'!$G279))</f>
        <v>#REF!</v>
      </c>
      <c r="S279" s="229" t="e">
        <f>IF(OR('Exp Database'!R279=Lists!$G$2,'Exp Database'!R279=Lists!$G$3,'Exp Database'!R279=0),0,IF($F279=Lists!$G$2,('Exp Database'!R279/'Exp with units conversion'!$H279)*'Exp with units conversion'!$G279,'Exp Database'!R279*'Exp with units conversion'!$G279))</f>
        <v>#REF!</v>
      </c>
      <c r="T279" s="229" t="e">
        <f>IF(OR('Exp Database'!S279=Lists!$G$2,'Exp Database'!S279=Lists!$G$3,'Exp Database'!S279=0),0,IF($F279=Lists!$G$2,('Exp Database'!S279/'Exp with units conversion'!$H279)*'Exp with units conversion'!$G279,'Exp Database'!S279*'Exp with units conversion'!$G279))</f>
        <v>#REF!</v>
      </c>
      <c r="U279" s="229" t="e">
        <f>IF(OR('Exp Database'!T279=Lists!$G$2,'Exp Database'!T279=Lists!$G$3,'Exp Database'!T279=0),0,IF($F279=Lists!$G$2,('Exp Database'!T279/'Exp with units conversion'!$H279)*'Exp with units conversion'!$G279,'Exp Database'!T279*'Exp with units conversion'!$G279))</f>
        <v>#REF!</v>
      </c>
      <c r="V279" s="229" t="e">
        <f>IF(OR('Exp Database'!U279=Lists!$G$2,'Exp Database'!U279=Lists!$G$3,'Exp Database'!U279=0),0,IF($F279=Lists!$G$2,('Exp Database'!U279/'Exp with units conversion'!$H279)*'Exp with units conversion'!$G279,'Exp Database'!U279*'Exp with units conversion'!$G279))</f>
        <v>#REF!</v>
      </c>
      <c r="W279" s="229" t="e">
        <f>IF(OR('Exp Database'!V279=Lists!$G$2,'Exp Database'!V279=Lists!$G$3,'Exp Database'!V279=0),0,IF($F279=Lists!$G$2,('Exp Database'!V279/'Exp with units conversion'!$H279)*'Exp with units conversion'!$G279,'Exp Database'!V279*'Exp with units conversion'!$G279))</f>
        <v>#REF!</v>
      </c>
      <c r="X279" s="229" t="e">
        <f>IF(OR('Exp Database'!W279=Lists!$G$2,'Exp Database'!W279=Lists!$G$3,'Exp Database'!W279=0),0,IF($F279=Lists!$G$2,('Exp Database'!W279/'Exp with units conversion'!$H279)*'Exp with units conversion'!$G279,'Exp Database'!W279*'Exp with units conversion'!$G279))</f>
        <v>#REF!</v>
      </c>
      <c r="Y279" s="229" t="e">
        <f>IF(OR('Exp Database'!X279=Lists!$G$2,'Exp Database'!X279=Lists!$G$3,'Exp Database'!X279=0),0,IF($F279=Lists!$G$2,('Exp Database'!X279/'Exp with units conversion'!$H279)*'Exp with units conversion'!$G279,'Exp Database'!X279*'Exp with units conversion'!$G279))</f>
        <v>#REF!</v>
      </c>
      <c r="Z279" s="229" t="e">
        <f>IF(OR('Exp Database'!Y279=Lists!$G$2,'Exp Database'!Y279=Lists!$G$3,'Exp Database'!Y279=0),0,IF($F279=Lists!$G$2,('Exp Database'!Y279/'Exp with units conversion'!$H279)*'Exp with units conversion'!$G279,'Exp Database'!Y279*'Exp with units conversion'!$G279))</f>
        <v>#REF!</v>
      </c>
      <c r="AA279" s="229" t="e">
        <f>IF(OR('Exp Database'!Z279=Lists!$G$2,'Exp Database'!Z279=Lists!$G$3,'Exp Database'!Z279=0),0,IF($F279=Lists!$G$2,('Exp Database'!Z279/'Exp with units conversion'!$H279)*'Exp with units conversion'!$G279,'Exp Database'!Z279*'Exp with units conversion'!$G279))</f>
        <v>#REF!</v>
      </c>
      <c r="AB279" s="229" t="e">
        <f>IF(OR('Exp Database'!AA279=Lists!$G$2,'Exp Database'!AA279=Lists!$G$3,'Exp Database'!AA279=0),0,IF($F279=Lists!$G$2,('Exp Database'!AA279/'Exp with units conversion'!$H279)*'Exp with units conversion'!$G279,'Exp Database'!AA279*'Exp with units conversion'!$G279))</f>
        <v>#REF!</v>
      </c>
      <c r="AC279" s="229" t="e">
        <f>IF(OR('Exp Database'!AB279=Lists!$G$2,'Exp Database'!AB279=Lists!$G$3,'Exp Database'!AB279=0),0,IF($F279=Lists!$G$2,('Exp Database'!AB279/'Exp with units conversion'!$H279)*'Exp with units conversion'!$G279,'Exp Database'!AB279*'Exp with units conversion'!$G279))</f>
        <v>#REF!</v>
      </c>
      <c r="AD279" s="229" t="e">
        <f>IF(OR('Exp Database'!AC279=Lists!$G$2,'Exp Database'!AC279=Lists!$G$3,'Exp Database'!AC279=0),0,IF($F279=Lists!$G$2,('Exp Database'!AC279/'Exp with units conversion'!$H279)*'Exp with units conversion'!$G279,'Exp Database'!AC279*'Exp with units conversion'!$G279))</f>
        <v>#REF!</v>
      </c>
      <c r="AE279" s="229" t="e">
        <f>IF(OR('Exp Database'!AD279=Lists!$G$2,'Exp Database'!AD279=Lists!$G$3,'Exp Database'!AD279=0),0,IF($F279=Lists!$G$2,('Exp Database'!AD279/'Exp with units conversion'!$H279)*'Exp with units conversion'!$G279,'Exp Database'!AD279*'Exp with units conversion'!$G279))</f>
        <v>#REF!</v>
      </c>
      <c r="AG279" s="229" t="e">
        <f t="shared" si="25"/>
        <v>#REF!</v>
      </c>
      <c r="AH279" s="229" t="e">
        <f t="shared" si="26"/>
        <v>#REF!</v>
      </c>
      <c r="AI279" s="229" t="e">
        <f t="shared" si="27"/>
        <v>#REF!</v>
      </c>
      <c r="AJ279" s="229" t="e">
        <f t="shared" si="28"/>
        <v>#REF!</v>
      </c>
    </row>
    <row r="280" spans="2:36" ht="60.75" thickBot="1" x14ac:dyDescent="0.3">
      <c r="B280" s="229" t="e">
        <f t="shared" si="20"/>
        <v>#REF!</v>
      </c>
      <c r="C280" s="169" t="e">
        <f>'Exp Database'!C280</f>
        <v>#REF!</v>
      </c>
      <c r="D280" s="169">
        <f>'Exp Database'!D280</f>
        <v>2015</v>
      </c>
      <c r="E280" s="169" t="e">
        <f>'Exp Database'!E280</f>
        <v>#REF!</v>
      </c>
      <c r="F280" s="169" t="e">
        <f>'Exp Database'!F280</f>
        <v>#REF!</v>
      </c>
      <c r="G280" s="169" t="e">
        <f>IF('Exp Database'!G280="Units ( x 1)",1,IF('Exp Database'!G280="Thousands (x 1,000)",1000,IF('Exp Database'!G280="Millions (x 1,000,000)",1000000,)))</f>
        <v>#REF!</v>
      </c>
      <c r="H280" s="170" t="e">
        <f>IF('Exp Database'!H280&gt;0,'Exp Database'!H280,'Exp Database'!J280)</f>
        <v>#REF!</v>
      </c>
      <c r="I280" s="170" t="e">
        <f>'Exp Database'!H280</f>
        <v>#REF!</v>
      </c>
      <c r="J280" s="169" t="e">
        <f>'Exp Database'!I280</f>
        <v>#REF!</v>
      </c>
      <c r="K280" s="170">
        <f>'Exp Database'!J280</f>
        <v>0</v>
      </c>
      <c r="L280" s="267" t="str">
        <f>'Exp Database'!K280</f>
        <v>Prevention of vertical transmission of HIV (sub-total)</v>
      </c>
      <c r="M280" s="229">
        <f>'Exp Database'!L280</f>
        <v>2</v>
      </c>
      <c r="N280" s="229" t="e">
        <f>IF(OR('Exp Database'!M280=Lists!$G$2,'Exp Database'!M280=Lists!$G$3,'Exp Database'!M280=0),0,IF($F280=Lists!$G$2,('Exp Database'!M280/'Exp with units conversion'!$H280)*'Exp with units conversion'!$G280,'Exp Database'!M280*'Exp with units conversion'!$G280))</f>
        <v>#REF!</v>
      </c>
      <c r="O280" s="229" t="e">
        <f>IF(OR('Exp Database'!N280=Lists!$G$2,'Exp Database'!N280=Lists!$G$3,'Exp Database'!N280=0),0,IF($F280=Lists!$G$2,('Exp Database'!N280/'Exp with units conversion'!$H280)*'Exp with units conversion'!$G280,'Exp Database'!N280*'Exp with units conversion'!$G280))</f>
        <v>#REF!</v>
      </c>
      <c r="P280" s="229" t="e">
        <f>IF(OR('Exp Database'!O280=Lists!$G$2,'Exp Database'!O280=Lists!$G$3,'Exp Database'!O280=0),0,IF($F280=Lists!$G$2,('Exp Database'!O280/'Exp with units conversion'!$H280)*'Exp with units conversion'!$G280,'Exp Database'!O280*'Exp with units conversion'!$G280))</f>
        <v>#REF!</v>
      </c>
      <c r="Q280" s="229" t="e">
        <f>IF(OR('Exp Database'!P280=Lists!$G$2,'Exp Database'!P280=Lists!$G$3,'Exp Database'!P280=0),0,IF($F280=Lists!$G$2,('Exp Database'!P280/'Exp with units conversion'!$H280)*'Exp with units conversion'!$G280,'Exp Database'!P280*'Exp with units conversion'!$G280))</f>
        <v>#REF!</v>
      </c>
      <c r="R280" s="229" t="e">
        <f>IF(OR('Exp Database'!Q280=Lists!$G$2,'Exp Database'!Q280=Lists!$G$3,'Exp Database'!Q280=0),0,IF($F280=Lists!$G$2,('Exp Database'!Q280/'Exp with units conversion'!$H280)*'Exp with units conversion'!$G280,'Exp Database'!Q280*'Exp with units conversion'!$G280))</f>
        <v>#REF!</v>
      </c>
      <c r="S280" s="229" t="e">
        <f>IF(OR('Exp Database'!R280=Lists!$G$2,'Exp Database'!R280=Lists!$G$3,'Exp Database'!R280=0),0,IF($F280=Lists!$G$2,('Exp Database'!R280/'Exp with units conversion'!$H280)*'Exp with units conversion'!$G280,'Exp Database'!R280*'Exp with units conversion'!$G280))</f>
        <v>#REF!</v>
      </c>
      <c r="T280" s="229" t="e">
        <f>IF(OR('Exp Database'!S280=Lists!$G$2,'Exp Database'!S280=Lists!$G$3,'Exp Database'!S280=0),0,IF($F280=Lists!$G$2,('Exp Database'!S280/'Exp with units conversion'!$H280)*'Exp with units conversion'!$G280,'Exp Database'!S280*'Exp with units conversion'!$G280))</f>
        <v>#REF!</v>
      </c>
      <c r="U280" s="229" t="e">
        <f>IF(OR('Exp Database'!T280=Lists!$G$2,'Exp Database'!T280=Lists!$G$3,'Exp Database'!T280=0),0,IF($F280=Lists!$G$2,('Exp Database'!T280/'Exp with units conversion'!$H280)*'Exp with units conversion'!$G280,'Exp Database'!T280*'Exp with units conversion'!$G280))</f>
        <v>#REF!</v>
      </c>
      <c r="V280" s="229" t="e">
        <f>IF(OR('Exp Database'!U280=Lists!$G$2,'Exp Database'!U280=Lists!$G$3,'Exp Database'!U280=0),0,IF($F280=Lists!$G$2,('Exp Database'!U280/'Exp with units conversion'!$H280)*'Exp with units conversion'!$G280,'Exp Database'!U280*'Exp with units conversion'!$G280))</f>
        <v>#REF!</v>
      </c>
      <c r="W280" s="229" t="e">
        <f>IF(OR('Exp Database'!V280=Lists!$G$2,'Exp Database'!V280=Lists!$G$3,'Exp Database'!V280=0),0,IF($F280=Lists!$G$2,('Exp Database'!V280/'Exp with units conversion'!$H280)*'Exp with units conversion'!$G280,'Exp Database'!V280*'Exp with units conversion'!$G280))</f>
        <v>#REF!</v>
      </c>
      <c r="X280" s="229" t="e">
        <f>IF(OR('Exp Database'!W280=Lists!$G$2,'Exp Database'!W280=Lists!$G$3,'Exp Database'!W280=0),0,IF($F280=Lists!$G$2,('Exp Database'!W280/'Exp with units conversion'!$H280)*'Exp with units conversion'!$G280,'Exp Database'!W280*'Exp with units conversion'!$G280))</f>
        <v>#REF!</v>
      </c>
      <c r="Y280" s="229" t="e">
        <f>IF(OR('Exp Database'!X280=Lists!$G$2,'Exp Database'!X280=Lists!$G$3,'Exp Database'!X280=0),0,IF($F280=Lists!$G$2,('Exp Database'!X280/'Exp with units conversion'!$H280)*'Exp with units conversion'!$G280,'Exp Database'!X280*'Exp with units conversion'!$G280))</f>
        <v>#REF!</v>
      </c>
      <c r="Z280" s="229" t="e">
        <f>IF(OR('Exp Database'!Y280=Lists!$G$2,'Exp Database'!Y280=Lists!$G$3,'Exp Database'!Y280=0),0,IF($F280=Lists!$G$2,('Exp Database'!Y280/'Exp with units conversion'!$H280)*'Exp with units conversion'!$G280,'Exp Database'!Y280*'Exp with units conversion'!$G280))</f>
        <v>#REF!</v>
      </c>
      <c r="AA280" s="229" t="e">
        <f>IF(OR('Exp Database'!Z280=Lists!$G$2,'Exp Database'!Z280=Lists!$G$3,'Exp Database'!Z280=0),0,IF($F280=Lists!$G$2,('Exp Database'!Z280/'Exp with units conversion'!$H280)*'Exp with units conversion'!$G280,'Exp Database'!Z280*'Exp with units conversion'!$G280))</f>
        <v>#REF!</v>
      </c>
      <c r="AB280" s="229" t="e">
        <f>IF(OR('Exp Database'!AA280=Lists!$G$2,'Exp Database'!AA280=Lists!$G$3,'Exp Database'!AA280=0),0,IF($F280=Lists!$G$2,('Exp Database'!AA280/'Exp with units conversion'!$H280)*'Exp with units conversion'!$G280,'Exp Database'!AA280*'Exp with units conversion'!$G280))</f>
        <v>#REF!</v>
      </c>
      <c r="AC280" s="229" t="e">
        <f>IF(OR('Exp Database'!AB280=Lists!$G$2,'Exp Database'!AB280=Lists!$G$3,'Exp Database'!AB280=0),0,IF($F280=Lists!$G$2,('Exp Database'!AB280/'Exp with units conversion'!$H280)*'Exp with units conversion'!$G280,'Exp Database'!AB280*'Exp with units conversion'!$G280))</f>
        <v>#REF!</v>
      </c>
      <c r="AD280" s="229" t="e">
        <f>IF(OR('Exp Database'!AC280=Lists!$G$2,'Exp Database'!AC280=Lists!$G$3,'Exp Database'!AC280=0),0,IF($F280=Lists!$G$2,('Exp Database'!AC280/'Exp with units conversion'!$H280)*'Exp with units conversion'!$G280,'Exp Database'!AC280*'Exp with units conversion'!$G280))</f>
        <v>#REF!</v>
      </c>
      <c r="AE280" s="229" t="e">
        <f>IF(OR('Exp Database'!AD280=Lists!$G$2,'Exp Database'!AD280=Lists!$G$3,'Exp Database'!AD280=0),0,IF($F280=Lists!$G$2,('Exp Database'!AD280/'Exp with units conversion'!$H280)*'Exp with units conversion'!$G280,'Exp Database'!AD280*'Exp with units conversion'!$G280))</f>
        <v>#REF!</v>
      </c>
      <c r="AG280" s="229" t="e">
        <f t="shared" si="25"/>
        <v>#REF!</v>
      </c>
      <c r="AH280" s="229" t="e">
        <f t="shared" si="26"/>
        <v>#REF!</v>
      </c>
      <c r="AI280" s="229" t="e">
        <f t="shared" si="27"/>
        <v>#REF!</v>
      </c>
      <c r="AJ280" s="229" t="e">
        <f t="shared" si="28"/>
        <v>#REF!</v>
      </c>
    </row>
    <row r="281" spans="2:36" ht="60.75" thickBot="1" x14ac:dyDescent="0.3">
      <c r="B281" s="229" t="e">
        <f t="shared" si="20"/>
        <v>#REF!</v>
      </c>
      <c r="C281" s="169" t="e">
        <f>'Exp Database'!C281</f>
        <v>#REF!</v>
      </c>
      <c r="D281" s="169">
        <f>'Exp Database'!D281</f>
        <v>2015</v>
      </c>
      <c r="E281" s="169" t="e">
        <f>'Exp Database'!E281</f>
        <v>#REF!</v>
      </c>
      <c r="F281" s="169" t="e">
        <f>'Exp Database'!F281</f>
        <v>#REF!</v>
      </c>
      <c r="G281" s="169" t="e">
        <f>IF('Exp Database'!G281="Units ( x 1)",1,IF('Exp Database'!G281="Thousands (x 1,000)",1000,IF('Exp Database'!G281="Millions (x 1,000,000)",1000000,)))</f>
        <v>#REF!</v>
      </c>
      <c r="H281" s="170" t="e">
        <f>IF('Exp Database'!H281&gt;0,'Exp Database'!H281,'Exp Database'!J281)</f>
        <v>#REF!</v>
      </c>
      <c r="I281" s="170" t="e">
        <f>'Exp Database'!H281</f>
        <v>#REF!</v>
      </c>
      <c r="J281" s="169" t="e">
        <f>'Exp Database'!I281</f>
        <v>#REF!</v>
      </c>
      <c r="K281" s="170">
        <f>'Exp Database'!J281</f>
        <v>0</v>
      </c>
      <c r="L281" s="267" t="str">
        <f>'Exp Database'!K281</f>
        <v>HIV testing and counselling (HTC) for pregnant women, including:</v>
      </c>
      <c r="M281" s="229">
        <f>'Exp Database'!L281</f>
        <v>2.1</v>
      </c>
      <c r="N281" s="229" t="e">
        <f>IF(OR('Exp Database'!M281=Lists!$G$2,'Exp Database'!M281=Lists!$G$3,'Exp Database'!M281=0),0,IF($F281=Lists!$G$2,('Exp Database'!M281/'Exp with units conversion'!$H281)*'Exp with units conversion'!$G281,'Exp Database'!M281*'Exp with units conversion'!$G281))</f>
        <v>#REF!</v>
      </c>
      <c r="O281" s="229" t="e">
        <f>IF(OR('Exp Database'!N281=Lists!$G$2,'Exp Database'!N281=Lists!$G$3,'Exp Database'!N281=0),0,IF($F281=Lists!$G$2,('Exp Database'!N281/'Exp with units conversion'!$H281)*'Exp with units conversion'!$G281,'Exp Database'!N281*'Exp with units conversion'!$G281))</f>
        <v>#REF!</v>
      </c>
      <c r="P281" s="229" t="e">
        <f>IF(OR('Exp Database'!O281=Lists!$G$2,'Exp Database'!O281=Lists!$G$3,'Exp Database'!O281=0),0,IF($F281=Lists!$G$2,('Exp Database'!O281/'Exp with units conversion'!$H281)*'Exp with units conversion'!$G281,'Exp Database'!O281*'Exp with units conversion'!$G281))</f>
        <v>#REF!</v>
      </c>
      <c r="Q281" s="229" t="e">
        <f>IF(OR('Exp Database'!P281=Lists!$G$2,'Exp Database'!P281=Lists!$G$3,'Exp Database'!P281=0),0,IF($F281=Lists!$G$2,('Exp Database'!P281/'Exp with units conversion'!$H281)*'Exp with units conversion'!$G281,'Exp Database'!P281*'Exp with units conversion'!$G281))</f>
        <v>#REF!</v>
      </c>
      <c r="R281" s="229" t="e">
        <f>IF(OR('Exp Database'!Q281=Lists!$G$2,'Exp Database'!Q281=Lists!$G$3,'Exp Database'!Q281=0),0,IF($F281=Lists!$G$2,('Exp Database'!Q281/'Exp with units conversion'!$H281)*'Exp with units conversion'!$G281,'Exp Database'!Q281*'Exp with units conversion'!$G281))</f>
        <v>#REF!</v>
      </c>
      <c r="S281" s="229" t="e">
        <f>IF(OR('Exp Database'!R281=Lists!$G$2,'Exp Database'!R281=Lists!$G$3,'Exp Database'!R281=0),0,IF($F281=Lists!$G$2,('Exp Database'!R281/'Exp with units conversion'!$H281)*'Exp with units conversion'!$G281,'Exp Database'!R281*'Exp with units conversion'!$G281))</f>
        <v>#REF!</v>
      </c>
      <c r="T281" s="229" t="e">
        <f>IF(OR('Exp Database'!S281=Lists!$G$2,'Exp Database'!S281=Lists!$G$3,'Exp Database'!S281=0),0,IF($F281=Lists!$G$2,('Exp Database'!S281/'Exp with units conversion'!$H281)*'Exp with units conversion'!$G281,'Exp Database'!S281*'Exp with units conversion'!$G281))</f>
        <v>#REF!</v>
      </c>
      <c r="U281" s="229" t="e">
        <f>IF(OR('Exp Database'!T281=Lists!$G$2,'Exp Database'!T281=Lists!$G$3,'Exp Database'!T281=0),0,IF($F281=Lists!$G$2,('Exp Database'!T281/'Exp with units conversion'!$H281)*'Exp with units conversion'!$G281,'Exp Database'!T281*'Exp with units conversion'!$G281))</f>
        <v>#REF!</v>
      </c>
      <c r="V281" s="229" t="e">
        <f>IF(OR('Exp Database'!U281=Lists!$G$2,'Exp Database'!U281=Lists!$G$3,'Exp Database'!U281=0),0,IF($F281=Lists!$G$2,('Exp Database'!U281/'Exp with units conversion'!$H281)*'Exp with units conversion'!$G281,'Exp Database'!U281*'Exp with units conversion'!$G281))</f>
        <v>#REF!</v>
      </c>
      <c r="W281" s="229" t="e">
        <f>IF(OR('Exp Database'!V281=Lists!$G$2,'Exp Database'!V281=Lists!$G$3,'Exp Database'!V281=0),0,IF($F281=Lists!$G$2,('Exp Database'!V281/'Exp with units conversion'!$H281)*'Exp with units conversion'!$G281,'Exp Database'!V281*'Exp with units conversion'!$G281))</f>
        <v>#REF!</v>
      </c>
      <c r="X281" s="229" t="e">
        <f>IF(OR('Exp Database'!W281=Lists!$G$2,'Exp Database'!W281=Lists!$G$3,'Exp Database'!W281=0),0,IF($F281=Lists!$G$2,('Exp Database'!W281/'Exp with units conversion'!$H281)*'Exp with units conversion'!$G281,'Exp Database'!W281*'Exp with units conversion'!$G281))</f>
        <v>#REF!</v>
      </c>
      <c r="Y281" s="229" t="e">
        <f>IF(OR('Exp Database'!X281=Lists!$G$2,'Exp Database'!X281=Lists!$G$3,'Exp Database'!X281=0),0,IF($F281=Lists!$G$2,('Exp Database'!X281/'Exp with units conversion'!$H281)*'Exp with units conversion'!$G281,'Exp Database'!X281*'Exp with units conversion'!$G281))</f>
        <v>#REF!</v>
      </c>
      <c r="Z281" s="229" t="e">
        <f>IF(OR('Exp Database'!Y281=Lists!$G$2,'Exp Database'!Y281=Lists!$G$3,'Exp Database'!Y281=0),0,IF($F281=Lists!$G$2,('Exp Database'!Y281/'Exp with units conversion'!$H281)*'Exp with units conversion'!$G281,'Exp Database'!Y281*'Exp with units conversion'!$G281))</f>
        <v>#REF!</v>
      </c>
      <c r="AA281" s="229" t="e">
        <f>IF(OR('Exp Database'!Z281=Lists!$G$2,'Exp Database'!Z281=Lists!$G$3,'Exp Database'!Z281=0),0,IF($F281=Lists!$G$2,('Exp Database'!Z281/'Exp with units conversion'!$H281)*'Exp with units conversion'!$G281,'Exp Database'!Z281*'Exp with units conversion'!$G281))</f>
        <v>#REF!</v>
      </c>
      <c r="AB281" s="229" t="e">
        <f>IF(OR('Exp Database'!AA281=Lists!$G$2,'Exp Database'!AA281=Lists!$G$3,'Exp Database'!AA281=0),0,IF($F281=Lists!$G$2,('Exp Database'!AA281/'Exp with units conversion'!$H281)*'Exp with units conversion'!$G281,'Exp Database'!AA281*'Exp with units conversion'!$G281))</f>
        <v>#REF!</v>
      </c>
      <c r="AC281" s="229" t="e">
        <f>IF(OR('Exp Database'!AB281=Lists!$G$2,'Exp Database'!AB281=Lists!$G$3,'Exp Database'!AB281=0),0,IF($F281=Lists!$G$2,('Exp Database'!AB281/'Exp with units conversion'!$H281)*'Exp with units conversion'!$G281,'Exp Database'!AB281*'Exp with units conversion'!$G281))</f>
        <v>#REF!</v>
      </c>
      <c r="AD281" s="229" t="e">
        <f>IF(OR('Exp Database'!AC281=Lists!$G$2,'Exp Database'!AC281=Lists!$G$3,'Exp Database'!AC281=0),0,IF($F281=Lists!$G$2,('Exp Database'!AC281/'Exp with units conversion'!$H281)*'Exp with units conversion'!$G281,'Exp Database'!AC281*'Exp with units conversion'!$G281))</f>
        <v>#REF!</v>
      </c>
      <c r="AE281" s="229" t="e">
        <f>IF(OR('Exp Database'!AD281=Lists!$G$2,'Exp Database'!AD281=Lists!$G$3,'Exp Database'!AD281=0),0,IF($F281=Lists!$G$2,('Exp Database'!AD281/'Exp with units conversion'!$H281)*'Exp with units conversion'!$G281,'Exp Database'!AD281*'Exp with units conversion'!$G281))</f>
        <v>#REF!</v>
      </c>
      <c r="AG281" s="229" t="e">
        <f t="shared" si="25"/>
        <v>#REF!</v>
      </c>
      <c r="AH281" s="229" t="e">
        <f t="shared" si="26"/>
        <v>#REF!</v>
      </c>
      <c r="AI281" s="229" t="e">
        <f t="shared" si="27"/>
        <v>#REF!</v>
      </c>
      <c r="AJ281" s="229" t="e">
        <f t="shared" si="28"/>
        <v>#REF!</v>
      </c>
    </row>
    <row r="282" spans="2:36" ht="30.75" thickBot="1" x14ac:dyDescent="0.3">
      <c r="B282" s="229" t="e">
        <f t="shared" si="20"/>
        <v>#REF!</v>
      </c>
      <c r="C282" s="169" t="e">
        <f>'Exp Database'!C282</f>
        <v>#REF!</v>
      </c>
      <c r="D282" s="169">
        <f>'Exp Database'!D282</f>
        <v>2015</v>
      </c>
      <c r="E282" s="169" t="e">
        <f>'Exp Database'!E282</f>
        <v>#REF!</v>
      </c>
      <c r="F282" s="169" t="e">
        <f>'Exp Database'!F282</f>
        <v>#REF!</v>
      </c>
      <c r="G282" s="169" t="e">
        <f>IF('Exp Database'!G282="Units ( x 1)",1,IF('Exp Database'!G282="Thousands (x 1,000)",1000,IF('Exp Database'!G282="Millions (x 1,000,000)",1000000,)))</f>
        <v>#REF!</v>
      </c>
      <c r="H282" s="170" t="e">
        <f>IF('Exp Database'!H282&gt;0,'Exp Database'!H282,'Exp Database'!J282)</f>
        <v>#REF!</v>
      </c>
      <c r="I282" s="170" t="e">
        <f>'Exp Database'!H282</f>
        <v>#REF!</v>
      </c>
      <c r="J282" s="169" t="e">
        <f>'Exp Database'!I282</f>
        <v>#REF!</v>
      </c>
      <c r="K282" s="170">
        <f>'Exp Database'!J282</f>
        <v>0</v>
      </c>
      <c r="L282" s="267" t="str">
        <f>'Exp Database'!K282</f>
        <v>HIV tests (commodities)</v>
      </c>
      <c r="M282" s="229" t="str">
        <f>'Exp Database'!L282</f>
        <v>2.1.1</v>
      </c>
      <c r="N282" s="229" t="e">
        <f>IF(OR('Exp Database'!M282=Lists!$G$2,'Exp Database'!M282=Lists!$G$3,'Exp Database'!M282=0),0,IF($F282=Lists!$G$2,('Exp Database'!M282/'Exp with units conversion'!$H282)*'Exp with units conversion'!$G282,'Exp Database'!M282*'Exp with units conversion'!$G282))</f>
        <v>#REF!</v>
      </c>
      <c r="O282" s="229" t="e">
        <f>IF(OR('Exp Database'!N282=Lists!$G$2,'Exp Database'!N282=Lists!$G$3,'Exp Database'!N282=0),0,IF($F282=Lists!$G$2,('Exp Database'!N282/'Exp with units conversion'!$H282)*'Exp with units conversion'!$G282,'Exp Database'!N282*'Exp with units conversion'!$G282))</f>
        <v>#REF!</v>
      </c>
      <c r="P282" s="229" t="e">
        <f>IF(OR('Exp Database'!O282=Lists!$G$2,'Exp Database'!O282=Lists!$G$3,'Exp Database'!O282=0),0,IF($F282=Lists!$G$2,('Exp Database'!O282/'Exp with units conversion'!$H282)*'Exp with units conversion'!$G282,'Exp Database'!O282*'Exp with units conversion'!$G282))</f>
        <v>#REF!</v>
      </c>
      <c r="Q282" s="229" t="e">
        <f>IF(OR('Exp Database'!P282=Lists!$G$2,'Exp Database'!P282=Lists!$G$3,'Exp Database'!P282=0),0,IF($F282=Lists!$G$2,('Exp Database'!P282/'Exp with units conversion'!$H282)*'Exp with units conversion'!$G282,'Exp Database'!P282*'Exp with units conversion'!$G282))</f>
        <v>#REF!</v>
      </c>
      <c r="R282" s="229" t="e">
        <f>IF(OR('Exp Database'!Q282=Lists!$G$2,'Exp Database'!Q282=Lists!$G$3,'Exp Database'!Q282=0),0,IF($F282=Lists!$G$2,('Exp Database'!Q282/'Exp with units conversion'!$H282)*'Exp with units conversion'!$G282,'Exp Database'!Q282*'Exp with units conversion'!$G282))</f>
        <v>#REF!</v>
      </c>
      <c r="S282" s="229" t="e">
        <f>IF(OR('Exp Database'!R282=Lists!$G$2,'Exp Database'!R282=Lists!$G$3,'Exp Database'!R282=0),0,IF($F282=Lists!$G$2,('Exp Database'!R282/'Exp with units conversion'!$H282)*'Exp with units conversion'!$G282,'Exp Database'!R282*'Exp with units conversion'!$G282))</f>
        <v>#REF!</v>
      </c>
      <c r="T282" s="229" t="e">
        <f>IF(OR('Exp Database'!S282=Lists!$G$2,'Exp Database'!S282=Lists!$G$3,'Exp Database'!S282=0),0,IF($F282=Lists!$G$2,('Exp Database'!S282/'Exp with units conversion'!$H282)*'Exp with units conversion'!$G282,'Exp Database'!S282*'Exp with units conversion'!$G282))</f>
        <v>#REF!</v>
      </c>
      <c r="U282" s="229" t="e">
        <f>IF(OR('Exp Database'!T282=Lists!$G$2,'Exp Database'!T282=Lists!$G$3,'Exp Database'!T282=0),0,IF($F282=Lists!$G$2,('Exp Database'!T282/'Exp with units conversion'!$H282)*'Exp with units conversion'!$G282,'Exp Database'!T282*'Exp with units conversion'!$G282))</f>
        <v>#REF!</v>
      </c>
      <c r="V282" s="229" t="e">
        <f>IF(OR('Exp Database'!U282=Lists!$G$2,'Exp Database'!U282=Lists!$G$3,'Exp Database'!U282=0),0,IF($F282=Lists!$G$2,('Exp Database'!U282/'Exp with units conversion'!$H282)*'Exp with units conversion'!$G282,'Exp Database'!U282*'Exp with units conversion'!$G282))</f>
        <v>#REF!</v>
      </c>
      <c r="W282" s="229" t="e">
        <f>IF(OR('Exp Database'!V282=Lists!$G$2,'Exp Database'!V282=Lists!$G$3,'Exp Database'!V282=0),0,IF($F282=Lists!$G$2,('Exp Database'!V282/'Exp with units conversion'!$H282)*'Exp with units conversion'!$G282,'Exp Database'!V282*'Exp with units conversion'!$G282))</f>
        <v>#REF!</v>
      </c>
      <c r="X282" s="229" t="e">
        <f>IF(OR('Exp Database'!W282=Lists!$G$2,'Exp Database'!W282=Lists!$G$3,'Exp Database'!W282=0),0,IF($F282=Lists!$G$2,('Exp Database'!W282/'Exp with units conversion'!$H282)*'Exp with units conversion'!$G282,'Exp Database'!W282*'Exp with units conversion'!$G282))</f>
        <v>#REF!</v>
      </c>
      <c r="Y282" s="229" t="e">
        <f>IF(OR('Exp Database'!X282=Lists!$G$2,'Exp Database'!X282=Lists!$G$3,'Exp Database'!X282=0),0,IF($F282=Lists!$G$2,('Exp Database'!X282/'Exp with units conversion'!$H282)*'Exp with units conversion'!$G282,'Exp Database'!X282*'Exp with units conversion'!$G282))</f>
        <v>#REF!</v>
      </c>
      <c r="Z282" s="229" t="e">
        <f>IF(OR('Exp Database'!Y282=Lists!$G$2,'Exp Database'!Y282=Lists!$G$3,'Exp Database'!Y282=0),0,IF($F282=Lists!$G$2,('Exp Database'!Y282/'Exp with units conversion'!$H282)*'Exp with units conversion'!$G282,'Exp Database'!Y282*'Exp with units conversion'!$G282))</f>
        <v>#REF!</v>
      </c>
      <c r="AA282" s="229" t="e">
        <f>IF(OR('Exp Database'!Z282=Lists!$G$2,'Exp Database'!Z282=Lists!$G$3,'Exp Database'!Z282=0),0,IF($F282=Lists!$G$2,('Exp Database'!Z282/'Exp with units conversion'!$H282)*'Exp with units conversion'!$G282,'Exp Database'!Z282*'Exp with units conversion'!$G282))</f>
        <v>#REF!</v>
      </c>
      <c r="AB282" s="229" t="e">
        <f>IF(OR('Exp Database'!AA282=Lists!$G$2,'Exp Database'!AA282=Lists!$G$3,'Exp Database'!AA282=0),0,IF($F282=Lists!$G$2,('Exp Database'!AA282/'Exp with units conversion'!$H282)*'Exp with units conversion'!$G282,'Exp Database'!AA282*'Exp with units conversion'!$G282))</f>
        <v>#REF!</v>
      </c>
      <c r="AC282" s="229" t="e">
        <f>IF(OR('Exp Database'!AB282=Lists!$G$2,'Exp Database'!AB282=Lists!$G$3,'Exp Database'!AB282=0),0,IF($F282=Lists!$G$2,('Exp Database'!AB282/'Exp with units conversion'!$H282)*'Exp with units conversion'!$G282,'Exp Database'!AB282*'Exp with units conversion'!$G282))</f>
        <v>#REF!</v>
      </c>
      <c r="AD282" s="229" t="e">
        <f>IF(OR('Exp Database'!AC282=Lists!$G$2,'Exp Database'!AC282=Lists!$G$3,'Exp Database'!AC282=0),0,IF($F282=Lists!$G$2,('Exp Database'!AC282/'Exp with units conversion'!$H282)*'Exp with units conversion'!$G282,'Exp Database'!AC282*'Exp with units conversion'!$G282))</f>
        <v>#REF!</v>
      </c>
      <c r="AE282" s="229" t="e">
        <f>IF(OR('Exp Database'!AD282=Lists!$G$2,'Exp Database'!AD282=Lists!$G$3,'Exp Database'!AD282=0),0,IF($F282=Lists!$G$2,('Exp Database'!AD282/'Exp with units conversion'!$H282)*'Exp with units conversion'!$G282,'Exp Database'!AD282*'Exp with units conversion'!$G282))</f>
        <v>#REF!</v>
      </c>
      <c r="AG282" s="229" t="e">
        <f t="shared" si="25"/>
        <v>#REF!</v>
      </c>
      <c r="AH282" s="229" t="e">
        <f t="shared" si="26"/>
        <v>#REF!</v>
      </c>
      <c r="AI282" s="229" t="e">
        <f t="shared" si="27"/>
        <v>#REF!</v>
      </c>
      <c r="AJ282" s="229" t="e">
        <f t="shared" si="28"/>
        <v>#REF!</v>
      </c>
    </row>
    <row r="283" spans="2:36" ht="30.75" thickBot="1" x14ac:dyDescent="0.3">
      <c r="B283" s="229" t="e">
        <f t="shared" si="20"/>
        <v>#REF!</v>
      </c>
      <c r="C283" s="169" t="e">
        <f>'Exp Database'!C283</f>
        <v>#REF!</v>
      </c>
      <c r="D283" s="169">
        <f>'Exp Database'!D283</f>
        <v>2015</v>
      </c>
      <c r="E283" s="169" t="e">
        <f>'Exp Database'!E283</f>
        <v>#REF!</v>
      </c>
      <c r="F283" s="169" t="e">
        <f>'Exp Database'!F283</f>
        <v>#REF!</v>
      </c>
      <c r="G283" s="169" t="e">
        <f>IF('Exp Database'!G283="Units ( x 1)",1,IF('Exp Database'!G283="Thousands (x 1,000)",1000,IF('Exp Database'!G283="Millions (x 1,000,000)",1000000,)))</f>
        <v>#REF!</v>
      </c>
      <c r="H283" s="170" t="e">
        <f>IF('Exp Database'!H283&gt;0,'Exp Database'!H283,'Exp Database'!J283)</f>
        <v>#REF!</v>
      </c>
      <c r="I283" s="170" t="e">
        <f>'Exp Database'!H283</f>
        <v>#REF!</v>
      </c>
      <c r="J283" s="169" t="e">
        <f>'Exp Database'!I283</f>
        <v>#REF!</v>
      </c>
      <c r="K283" s="170">
        <f>'Exp Database'!J283</f>
        <v>0</v>
      </c>
      <c r="L283" s="267" t="str">
        <f>'Exp Database'!K283</f>
        <v>Other direct and indirect costs</v>
      </c>
      <c r="M283" s="229" t="str">
        <f>'Exp Database'!L283</f>
        <v>2.1.2</v>
      </c>
      <c r="N283" s="229" t="e">
        <f>IF(OR('Exp Database'!M283=Lists!$G$2,'Exp Database'!M283=Lists!$G$3,'Exp Database'!M283=0),0,IF($F283=Lists!$G$2,('Exp Database'!M283/'Exp with units conversion'!$H283)*'Exp with units conversion'!$G283,'Exp Database'!M283*'Exp with units conversion'!$G283))</f>
        <v>#REF!</v>
      </c>
      <c r="O283" s="229" t="e">
        <f>IF(OR('Exp Database'!N283=Lists!$G$2,'Exp Database'!N283=Lists!$G$3,'Exp Database'!N283=0),0,IF($F283=Lists!$G$2,('Exp Database'!N283/'Exp with units conversion'!$H283)*'Exp with units conversion'!$G283,'Exp Database'!N283*'Exp with units conversion'!$G283))</f>
        <v>#REF!</v>
      </c>
      <c r="P283" s="229" t="e">
        <f>IF(OR('Exp Database'!O283=Lists!$G$2,'Exp Database'!O283=Lists!$G$3,'Exp Database'!O283=0),0,IF($F283=Lists!$G$2,('Exp Database'!O283/'Exp with units conversion'!$H283)*'Exp with units conversion'!$G283,'Exp Database'!O283*'Exp with units conversion'!$G283))</f>
        <v>#REF!</v>
      </c>
      <c r="Q283" s="229" t="e">
        <f>IF(OR('Exp Database'!P283=Lists!$G$2,'Exp Database'!P283=Lists!$G$3,'Exp Database'!P283=0),0,IF($F283=Lists!$G$2,('Exp Database'!P283/'Exp with units conversion'!$H283)*'Exp with units conversion'!$G283,'Exp Database'!P283*'Exp with units conversion'!$G283))</f>
        <v>#REF!</v>
      </c>
      <c r="R283" s="229" t="e">
        <f>IF(OR('Exp Database'!Q283=Lists!$G$2,'Exp Database'!Q283=Lists!$G$3,'Exp Database'!Q283=0),0,IF($F283=Lists!$G$2,('Exp Database'!Q283/'Exp with units conversion'!$H283)*'Exp with units conversion'!$G283,'Exp Database'!Q283*'Exp with units conversion'!$G283))</f>
        <v>#REF!</v>
      </c>
      <c r="S283" s="229" t="e">
        <f>IF(OR('Exp Database'!R283=Lists!$G$2,'Exp Database'!R283=Lists!$G$3,'Exp Database'!R283=0),0,IF($F283=Lists!$G$2,('Exp Database'!R283/'Exp with units conversion'!$H283)*'Exp with units conversion'!$G283,'Exp Database'!R283*'Exp with units conversion'!$G283))</f>
        <v>#REF!</v>
      </c>
      <c r="T283" s="229" t="e">
        <f>IF(OR('Exp Database'!S283=Lists!$G$2,'Exp Database'!S283=Lists!$G$3,'Exp Database'!S283=0),0,IF($F283=Lists!$G$2,('Exp Database'!S283/'Exp with units conversion'!$H283)*'Exp with units conversion'!$G283,'Exp Database'!S283*'Exp with units conversion'!$G283))</f>
        <v>#REF!</v>
      </c>
      <c r="U283" s="229" t="e">
        <f>IF(OR('Exp Database'!T283=Lists!$G$2,'Exp Database'!T283=Lists!$G$3,'Exp Database'!T283=0),0,IF($F283=Lists!$G$2,('Exp Database'!T283/'Exp with units conversion'!$H283)*'Exp with units conversion'!$G283,'Exp Database'!T283*'Exp with units conversion'!$G283))</f>
        <v>#REF!</v>
      </c>
      <c r="V283" s="229" t="e">
        <f>IF(OR('Exp Database'!U283=Lists!$G$2,'Exp Database'!U283=Lists!$G$3,'Exp Database'!U283=0),0,IF($F283=Lists!$G$2,('Exp Database'!U283/'Exp with units conversion'!$H283)*'Exp with units conversion'!$G283,'Exp Database'!U283*'Exp with units conversion'!$G283))</f>
        <v>#REF!</v>
      </c>
      <c r="W283" s="229" t="e">
        <f>IF(OR('Exp Database'!V283=Lists!$G$2,'Exp Database'!V283=Lists!$G$3,'Exp Database'!V283=0),0,IF($F283=Lists!$G$2,('Exp Database'!V283/'Exp with units conversion'!$H283)*'Exp with units conversion'!$G283,'Exp Database'!V283*'Exp with units conversion'!$G283))</f>
        <v>#REF!</v>
      </c>
      <c r="X283" s="229" t="e">
        <f>IF(OR('Exp Database'!W283=Lists!$G$2,'Exp Database'!W283=Lists!$G$3,'Exp Database'!W283=0),0,IF($F283=Lists!$G$2,('Exp Database'!W283/'Exp with units conversion'!$H283)*'Exp with units conversion'!$G283,'Exp Database'!W283*'Exp with units conversion'!$G283))</f>
        <v>#REF!</v>
      </c>
      <c r="Y283" s="229" t="e">
        <f>IF(OR('Exp Database'!X283=Lists!$G$2,'Exp Database'!X283=Lists!$G$3,'Exp Database'!X283=0),0,IF($F283=Lists!$G$2,('Exp Database'!X283/'Exp with units conversion'!$H283)*'Exp with units conversion'!$G283,'Exp Database'!X283*'Exp with units conversion'!$G283))</f>
        <v>#REF!</v>
      </c>
      <c r="Z283" s="229" t="e">
        <f>IF(OR('Exp Database'!Y283=Lists!$G$2,'Exp Database'!Y283=Lists!$G$3,'Exp Database'!Y283=0),0,IF($F283=Lists!$G$2,('Exp Database'!Y283/'Exp with units conversion'!$H283)*'Exp with units conversion'!$G283,'Exp Database'!Y283*'Exp with units conversion'!$G283))</f>
        <v>#REF!</v>
      </c>
      <c r="AA283" s="229" t="e">
        <f>IF(OR('Exp Database'!Z283=Lists!$G$2,'Exp Database'!Z283=Lists!$G$3,'Exp Database'!Z283=0),0,IF($F283=Lists!$G$2,('Exp Database'!Z283/'Exp with units conversion'!$H283)*'Exp with units conversion'!$G283,'Exp Database'!Z283*'Exp with units conversion'!$G283))</f>
        <v>#REF!</v>
      </c>
      <c r="AB283" s="229" t="e">
        <f>IF(OR('Exp Database'!AA283=Lists!$G$2,'Exp Database'!AA283=Lists!$G$3,'Exp Database'!AA283=0),0,IF($F283=Lists!$G$2,('Exp Database'!AA283/'Exp with units conversion'!$H283)*'Exp with units conversion'!$G283,'Exp Database'!AA283*'Exp with units conversion'!$G283))</f>
        <v>#REF!</v>
      </c>
      <c r="AC283" s="229" t="e">
        <f>IF(OR('Exp Database'!AB283=Lists!$G$2,'Exp Database'!AB283=Lists!$G$3,'Exp Database'!AB283=0),0,IF($F283=Lists!$G$2,('Exp Database'!AB283/'Exp with units conversion'!$H283)*'Exp with units conversion'!$G283,'Exp Database'!AB283*'Exp with units conversion'!$G283))</f>
        <v>#REF!</v>
      </c>
      <c r="AD283" s="229" t="e">
        <f>IF(OR('Exp Database'!AC283=Lists!$G$2,'Exp Database'!AC283=Lists!$G$3,'Exp Database'!AC283=0),0,IF($F283=Lists!$G$2,('Exp Database'!AC283/'Exp with units conversion'!$H283)*'Exp with units conversion'!$G283,'Exp Database'!AC283*'Exp with units conversion'!$G283))</f>
        <v>#REF!</v>
      </c>
      <c r="AE283" s="229" t="e">
        <f>IF(OR('Exp Database'!AD283=Lists!$G$2,'Exp Database'!AD283=Lists!$G$3,'Exp Database'!AD283=0),0,IF($F283=Lists!$G$2,('Exp Database'!AD283/'Exp with units conversion'!$H283)*'Exp with units conversion'!$G283,'Exp Database'!AD283*'Exp with units conversion'!$G283))</f>
        <v>#REF!</v>
      </c>
      <c r="AG283" s="229" t="e">
        <f t="shared" si="25"/>
        <v>#REF!</v>
      </c>
      <c r="AH283" s="229" t="e">
        <f t="shared" si="26"/>
        <v>#REF!</v>
      </c>
      <c r="AI283" s="229" t="e">
        <f t="shared" si="27"/>
        <v>#REF!</v>
      </c>
      <c r="AJ283" s="229" t="e">
        <f t="shared" si="28"/>
        <v>#REF!</v>
      </c>
    </row>
    <row r="284" spans="2:36" ht="30.75" thickBot="1" x14ac:dyDescent="0.3">
      <c r="B284" s="229" t="e">
        <f t="shared" si="20"/>
        <v>#REF!</v>
      </c>
      <c r="C284" s="169" t="e">
        <f>'Exp Database'!C284</f>
        <v>#REF!</v>
      </c>
      <c r="D284" s="169">
        <f>'Exp Database'!D284</f>
        <v>2015</v>
      </c>
      <c r="E284" s="169" t="e">
        <f>'Exp Database'!E284</f>
        <v>#REF!</v>
      </c>
      <c r="F284" s="169" t="e">
        <f>'Exp Database'!F284</f>
        <v>#REF!</v>
      </c>
      <c r="G284" s="169" t="e">
        <f>IF('Exp Database'!G284="Units ( x 1)",1,IF('Exp Database'!G284="Thousands (x 1,000)",1000,IF('Exp Database'!G284="Millions (x 1,000,000)",1000000,)))</f>
        <v>#REF!</v>
      </c>
      <c r="H284" s="170" t="e">
        <f>IF('Exp Database'!H284&gt;0,'Exp Database'!H284,'Exp Database'!J284)</f>
        <v>#REF!</v>
      </c>
      <c r="I284" s="170" t="e">
        <f>'Exp Database'!H284</f>
        <v>#REF!</v>
      </c>
      <c r="J284" s="169" t="e">
        <f>'Exp Database'!I284</f>
        <v>#REF!</v>
      </c>
      <c r="K284" s="170">
        <f>'Exp Database'!J284</f>
        <v>0</v>
      </c>
      <c r="L284" s="267" t="str">
        <f>'Exp Database'!K284</f>
        <v>Not disaggregated by type of cost</v>
      </c>
      <c r="M284" s="229" t="str">
        <f>'Exp Database'!L284</f>
        <v>2.1.3</v>
      </c>
      <c r="N284" s="229" t="e">
        <f>IF(OR('Exp Database'!M284=Lists!$G$2,'Exp Database'!M284=Lists!$G$3,'Exp Database'!M284=0),0,IF($F284=Lists!$G$2,('Exp Database'!M284/'Exp with units conversion'!$H284)*'Exp with units conversion'!$G284,'Exp Database'!M284*'Exp with units conversion'!$G284))</f>
        <v>#REF!</v>
      </c>
      <c r="O284" s="229" t="e">
        <f>IF(OR('Exp Database'!N284=Lists!$G$2,'Exp Database'!N284=Lists!$G$3,'Exp Database'!N284=0),0,IF($F284=Lists!$G$2,('Exp Database'!N284/'Exp with units conversion'!$H284)*'Exp with units conversion'!$G284,'Exp Database'!N284*'Exp with units conversion'!$G284))</f>
        <v>#REF!</v>
      </c>
      <c r="P284" s="229" t="e">
        <f>IF(OR('Exp Database'!O284=Lists!$G$2,'Exp Database'!O284=Lists!$G$3,'Exp Database'!O284=0),0,IF($F284=Lists!$G$2,('Exp Database'!O284/'Exp with units conversion'!$H284)*'Exp with units conversion'!$G284,'Exp Database'!O284*'Exp with units conversion'!$G284))</f>
        <v>#REF!</v>
      </c>
      <c r="Q284" s="229" t="e">
        <f>IF(OR('Exp Database'!P284=Lists!$G$2,'Exp Database'!P284=Lists!$G$3,'Exp Database'!P284=0),0,IF($F284=Lists!$G$2,('Exp Database'!P284/'Exp with units conversion'!$H284)*'Exp with units conversion'!$G284,'Exp Database'!P284*'Exp with units conversion'!$G284))</f>
        <v>#REF!</v>
      </c>
      <c r="R284" s="229" t="e">
        <f>IF(OR('Exp Database'!Q284=Lists!$G$2,'Exp Database'!Q284=Lists!$G$3,'Exp Database'!Q284=0),0,IF($F284=Lists!$G$2,('Exp Database'!Q284/'Exp with units conversion'!$H284)*'Exp with units conversion'!$G284,'Exp Database'!Q284*'Exp with units conversion'!$G284))</f>
        <v>#REF!</v>
      </c>
      <c r="S284" s="229" t="e">
        <f>IF(OR('Exp Database'!R284=Lists!$G$2,'Exp Database'!R284=Lists!$G$3,'Exp Database'!R284=0),0,IF($F284=Lists!$G$2,('Exp Database'!R284/'Exp with units conversion'!$H284)*'Exp with units conversion'!$G284,'Exp Database'!R284*'Exp with units conversion'!$G284))</f>
        <v>#REF!</v>
      </c>
      <c r="T284" s="229" t="e">
        <f>IF(OR('Exp Database'!S284=Lists!$G$2,'Exp Database'!S284=Lists!$G$3,'Exp Database'!S284=0),0,IF($F284=Lists!$G$2,('Exp Database'!S284/'Exp with units conversion'!$H284)*'Exp with units conversion'!$G284,'Exp Database'!S284*'Exp with units conversion'!$G284))</f>
        <v>#REF!</v>
      </c>
      <c r="U284" s="229" t="e">
        <f>IF(OR('Exp Database'!T284=Lists!$G$2,'Exp Database'!T284=Lists!$G$3,'Exp Database'!T284=0),0,IF($F284=Lists!$G$2,('Exp Database'!T284/'Exp with units conversion'!$H284)*'Exp with units conversion'!$G284,'Exp Database'!T284*'Exp with units conversion'!$G284))</f>
        <v>#REF!</v>
      </c>
      <c r="V284" s="229" t="e">
        <f>IF(OR('Exp Database'!U284=Lists!$G$2,'Exp Database'!U284=Lists!$G$3,'Exp Database'!U284=0),0,IF($F284=Lists!$G$2,('Exp Database'!U284/'Exp with units conversion'!$H284)*'Exp with units conversion'!$G284,'Exp Database'!U284*'Exp with units conversion'!$G284))</f>
        <v>#REF!</v>
      </c>
      <c r="W284" s="229" t="e">
        <f>IF(OR('Exp Database'!V284=Lists!$G$2,'Exp Database'!V284=Lists!$G$3,'Exp Database'!V284=0),0,IF($F284=Lists!$G$2,('Exp Database'!V284/'Exp with units conversion'!$H284)*'Exp with units conversion'!$G284,'Exp Database'!V284*'Exp with units conversion'!$G284))</f>
        <v>#REF!</v>
      </c>
      <c r="X284" s="229" t="e">
        <f>IF(OR('Exp Database'!W284=Lists!$G$2,'Exp Database'!W284=Lists!$G$3,'Exp Database'!W284=0),0,IF($F284=Lists!$G$2,('Exp Database'!W284/'Exp with units conversion'!$H284)*'Exp with units conversion'!$G284,'Exp Database'!W284*'Exp with units conversion'!$G284))</f>
        <v>#REF!</v>
      </c>
      <c r="Y284" s="229" t="e">
        <f>IF(OR('Exp Database'!X284=Lists!$G$2,'Exp Database'!X284=Lists!$G$3,'Exp Database'!X284=0),0,IF($F284=Lists!$G$2,('Exp Database'!X284/'Exp with units conversion'!$H284)*'Exp with units conversion'!$G284,'Exp Database'!X284*'Exp with units conversion'!$G284))</f>
        <v>#REF!</v>
      </c>
      <c r="Z284" s="229" t="e">
        <f>IF(OR('Exp Database'!Y284=Lists!$G$2,'Exp Database'!Y284=Lists!$G$3,'Exp Database'!Y284=0),0,IF($F284=Lists!$G$2,('Exp Database'!Y284/'Exp with units conversion'!$H284)*'Exp with units conversion'!$G284,'Exp Database'!Y284*'Exp with units conversion'!$G284))</f>
        <v>#REF!</v>
      </c>
      <c r="AA284" s="229" t="e">
        <f>IF(OR('Exp Database'!Z284=Lists!$G$2,'Exp Database'!Z284=Lists!$G$3,'Exp Database'!Z284=0),0,IF($F284=Lists!$G$2,('Exp Database'!Z284/'Exp with units conversion'!$H284)*'Exp with units conversion'!$G284,'Exp Database'!Z284*'Exp with units conversion'!$G284))</f>
        <v>#REF!</v>
      </c>
      <c r="AB284" s="229" t="e">
        <f>IF(OR('Exp Database'!AA284=Lists!$G$2,'Exp Database'!AA284=Lists!$G$3,'Exp Database'!AA284=0),0,IF($F284=Lists!$G$2,('Exp Database'!AA284/'Exp with units conversion'!$H284)*'Exp with units conversion'!$G284,'Exp Database'!AA284*'Exp with units conversion'!$G284))</f>
        <v>#REF!</v>
      </c>
      <c r="AC284" s="229" t="e">
        <f>IF(OR('Exp Database'!AB284=Lists!$G$2,'Exp Database'!AB284=Lists!$G$3,'Exp Database'!AB284=0),0,IF($F284=Lists!$G$2,('Exp Database'!AB284/'Exp with units conversion'!$H284)*'Exp with units conversion'!$G284,'Exp Database'!AB284*'Exp with units conversion'!$G284))</f>
        <v>#REF!</v>
      </c>
      <c r="AD284" s="229" t="e">
        <f>IF(OR('Exp Database'!AC284=Lists!$G$2,'Exp Database'!AC284=Lists!$G$3,'Exp Database'!AC284=0),0,IF($F284=Lists!$G$2,('Exp Database'!AC284/'Exp with units conversion'!$H284)*'Exp with units conversion'!$G284,'Exp Database'!AC284*'Exp with units conversion'!$G284))</f>
        <v>#REF!</v>
      </c>
      <c r="AE284" s="229" t="e">
        <f>IF(OR('Exp Database'!AD284=Lists!$G$2,'Exp Database'!AD284=Lists!$G$3,'Exp Database'!AD284=0),0,IF($F284=Lists!$G$2,('Exp Database'!AD284/'Exp with units conversion'!$H284)*'Exp with units conversion'!$G284,'Exp Database'!AD284*'Exp with units conversion'!$G284))</f>
        <v>#REF!</v>
      </c>
      <c r="AG284" s="229" t="e">
        <f t="shared" si="25"/>
        <v>#REF!</v>
      </c>
      <c r="AH284" s="229" t="e">
        <f t="shared" si="26"/>
        <v>#REF!</v>
      </c>
      <c r="AI284" s="229" t="e">
        <f t="shared" si="27"/>
        <v>#REF!</v>
      </c>
      <c r="AJ284" s="229" t="e">
        <f t="shared" si="28"/>
        <v>#REF!</v>
      </c>
    </row>
    <row r="285" spans="2:36" ht="45.75" thickBot="1" x14ac:dyDescent="0.3">
      <c r="B285" s="229" t="e">
        <f t="shared" si="20"/>
        <v>#REF!</v>
      </c>
      <c r="C285" s="169" t="e">
        <f>'Exp Database'!C285</f>
        <v>#REF!</v>
      </c>
      <c r="D285" s="169">
        <f>'Exp Database'!D285</f>
        <v>2015</v>
      </c>
      <c r="E285" s="169" t="e">
        <f>'Exp Database'!E285</f>
        <v>#REF!</v>
      </c>
      <c r="F285" s="169" t="e">
        <f>'Exp Database'!F285</f>
        <v>#REF!</v>
      </c>
      <c r="G285" s="169" t="e">
        <f>IF('Exp Database'!G285="Units ( x 1)",1,IF('Exp Database'!G285="Thousands (x 1,000)",1000,IF('Exp Database'!G285="Millions (x 1,000,000)",1000000,)))</f>
        <v>#REF!</v>
      </c>
      <c r="H285" s="170" t="e">
        <f>IF('Exp Database'!H285&gt;0,'Exp Database'!H285,'Exp Database'!J285)</f>
        <v>#REF!</v>
      </c>
      <c r="I285" s="170" t="e">
        <f>'Exp Database'!H285</f>
        <v>#REF!</v>
      </c>
      <c r="J285" s="169" t="e">
        <f>'Exp Database'!I285</f>
        <v>#REF!</v>
      </c>
      <c r="K285" s="170">
        <f>'Exp Database'!J285</f>
        <v>0</v>
      </c>
      <c r="L285" s="267" t="str">
        <f>'Exp Database'!K285</f>
        <v>Early infant diagnosis, including:</v>
      </c>
      <c r="M285" s="229">
        <f>'Exp Database'!L285</f>
        <v>2.2000000000000002</v>
      </c>
      <c r="N285" s="229" t="e">
        <f>IF(OR('Exp Database'!M285=Lists!$G$2,'Exp Database'!M285=Lists!$G$3,'Exp Database'!M285=0),0,IF($F285=Lists!$G$2,('Exp Database'!M285/'Exp with units conversion'!$H285)*'Exp with units conversion'!$G285,'Exp Database'!M285*'Exp with units conversion'!$G285))</f>
        <v>#REF!</v>
      </c>
      <c r="O285" s="229" t="e">
        <f>IF(OR('Exp Database'!N285=Lists!$G$2,'Exp Database'!N285=Lists!$G$3,'Exp Database'!N285=0),0,IF($F285=Lists!$G$2,('Exp Database'!N285/'Exp with units conversion'!$H285)*'Exp with units conversion'!$G285,'Exp Database'!N285*'Exp with units conversion'!$G285))</f>
        <v>#REF!</v>
      </c>
      <c r="P285" s="229" t="e">
        <f>IF(OR('Exp Database'!O285=Lists!$G$2,'Exp Database'!O285=Lists!$G$3,'Exp Database'!O285=0),0,IF($F285=Lists!$G$2,('Exp Database'!O285/'Exp with units conversion'!$H285)*'Exp with units conversion'!$G285,'Exp Database'!O285*'Exp with units conversion'!$G285))</f>
        <v>#REF!</v>
      </c>
      <c r="Q285" s="229" t="e">
        <f>IF(OR('Exp Database'!P285=Lists!$G$2,'Exp Database'!P285=Lists!$G$3,'Exp Database'!P285=0),0,IF($F285=Lists!$G$2,('Exp Database'!P285/'Exp with units conversion'!$H285)*'Exp with units conversion'!$G285,'Exp Database'!P285*'Exp with units conversion'!$G285))</f>
        <v>#REF!</v>
      </c>
      <c r="R285" s="229" t="e">
        <f>IF(OR('Exp Database'!Q285=Lists!$G$2,'Exp Database'!Q285=Lists!$G$3,'Exp Database'!Q285=0),0,IF($F285=Lists!$G$2,('Exp Database'!Q285/'Exp with units conversion'!$H285)*'Exp with units conversion'!$G285,'Exp Database'!Q285*'Exp with units conversion'!$G285))</f>
        <v>#REF!</v>
      </c>
      <c r="S285" s="229" t="e">
        <f>IF(OR('Exp Database'!R285=Lists!$G$2,'Exp Database'!R285=Lists!$G$3,'Exp Database'!R285=0),0,IF($F285=Lists!$G$2,('Exp Database'!R285/'Exp with units conversion'!$H285)*'Exp with units conversion'!$G285,'Exp Database'!R285*'Exp with units conversion'!$G285))</f>
        <v>#REF!</v>
      </c>
      <c r="T285" s="229" t="e">
        <f>IF(OR('Exp Database'!S285=Lists!$G$2,'Exp Database'!S285=Lists!$G$3,'Exp Database'!S285=0),0,IF($F285=Lists!$G$2,('Exp Database'!S285/'Exp with units conversion'!$H285)*'Exp with units conversion'!$G285,'Exp Database'!S285*'Exp with units conversion'!$G285))</f>
        <v>#REF!</v>
      </c>
      <c r="U285" s="229" t="e">
        <f>IF(OR('Exp Database'!T285=Lists!$G$2,'Exp Database'!T285=Lists!$G$3,'Exp Database'!T285=0),0,IF($F285=Lists!$G$2,('Exp Database'!T285/'Exp with units conversion'!$H285)*'Exp with units conversion'!$G285,'Exp Database'!T285*'Exp with units conversion'!$G285))</f>
        <v>#REF!</v>
      </c>
      <c r="V285" s="229" t="e">
        <f>IF(OR('Exp Database'!U285=Lists!$G$2,'Exp Database'!U285=Lists!$G$3,'Exp Database'!U285=0),0,IF($F285=Lists!$G$2,('Exp Database'!U285/'Exp with units conversion'!$H285)*'Exp with units conversion'!$G285,'Exp Database'!U285*'Exp with units conversion'!$G285))</f>
        <v>#REF!</v>
      </c>
      <c r="W285" s="229" t="e">
        <f>IF(OR('Exp Database'!V285=Lists!$G$2,'Exp Database'!V285=Lists!$G$3,'Exp Database'!V285=0),0,IF($F285=Lists!$G$2,('Exp Database'!V285/'Exp with units conversion'!$H285)*'Exp with units conversion'!$G285,'Exp Database'!V285*'Exp with units conversion'!$G285))</f>
        <v>#REF!</v>
      </c>
      <c r="X285" s="229" t="e">
        <f>IF(OR('Exp Database'!W285=Lists!$G$2,'Exp Database'!W285=Lists!$G$3,'Exp Database'!W285=0),0,IF($F285=Lists!$G$2,('Exp Database'!W285/'Exp with units conversion'!$H285)*'Exp with units conversion'!$G285,'Exp Database'!W285*'Exp with units conversion'!$G285))</f>
        <v>#REF!</v>
      </c>
      <c r="Y285" s="229" t="e">
        <f>IF(OR('Exp Database'!X285=Lists!$G$2,'Exp Database'!X285=Lists!$G$3,'Exp Database'!X285=0),0,IF($F285=Lists!$G$2,('Exp Database'!X285/'Exp with units conversion'!$H285)*'Exp with units conversion'!$G285,'Exp Database'!X285*'Exp with units conversion'!$G285))</f>
        <v>#REF!</v>
      </c>
      <c r="Z285" s="229" t="e">
        <f>IF(OR('Exp Database'!Y285=Lists!$G$2,'Exp Database'!Y285=Lists!$G$3,'Exp Database'!Y285=0),0,IF($F285=Lists!$G$2,('Exp Database'!Y285/'Exp with units conversion'!$H285)*'Exp with units conversion'!$G285,'Exp Database'!Y285*'Exp with units conversion'!$G285))</f>
        <v>#REF!</v>
      </c>
      <c r="AA285" s="229" t="e">
        <f>IF(OR('Exp Database'!Z285=Lists!$G$2,'Exp Database'!Z285=Lists!$G$3,'Exp Database'!Z285=0),0,IF($F285=Lists!$G$2,('Exp Database'!Z285/'Exp with units conversion'!$H285)*'Exp with units conversion'!$G285,'Exp Database'!Z285*'Exp with units conversion'!$G285))</f>
        <v>#REF!</v>
      </c>
      <c r="AB285" s="229" t="e">
        <f>IF(OR('Exp Database'!AA285=Lists!$G$2,'Exp Database'!AA285=Lists!$G$3,'Exp Database'!AA285=0),0,IF($F285=Lists!$G$2,('Exp Database'!AA285/'Exp with units conversion'!$H285)*'Exp with units conversion'!$G285,'Exp Database'!AA285*'Exp with units conversion'!$G285))</f>
        <v>#REF!</v>
      </c>
      <c r="AC285" s="229" t="e">
        <f>IF(OR('Exp Database'!AB285=Lists!$G$2,'Exp Database'!AB285=Lists!$G$3,'Exp Database'!AB285=0),0,IF($F285=Lists!$G$2,('Exp Database'!AB285/'Exp with units conversion'!$H285)*'Exp with units conversion'!$G285,'Exp Database'!AB285*'Exp with units conversion'!$G285))</f>
        <v>#REF!</v>
      </c>
      <c r="AD285" s="229" t="e">
        <f>IF(OR('Exp Database'!AC285=Lists!$G$2,'Exp Database'!AC285=Lists!$G$3,'Exp Database'!AC285=0),0,IF($F285=Lists!$G$2,('Exp Database'!AC285/'Exp with units conversion'!$H285)*'Exp with units conversion'!$G285,'Exp Database'!AC285*'Exp with units conversion'!$G285))</f>
        <v>#REF!</v>
      </c>
      <c r="AE285" s="229" t="e">
        <f>IF(OR('Exp Database'!AD285=Lists!$G$2,'Exp Database'!AD285=Lists!$G$3,'Exp Database'!AD285=0),0,IF($F285=Lists!$G$2,('Exp Database'!AD285/'Exp with units conversion'!$H285)*'Exp with units conversion'!$G285,'Exp Database'!AD285*'Exp with units conversion'!$G285))</f>
        <v>#REF!</v>
      </c>
      <c r="AG285" s="229" t="e">
        <f t="shared" si="25"/>
        <v>#REF!</v>
      </c>
      <c r="AH285" s="229" t="e">
        <f t="shared" si="26"/>
        <v>#REF!</v>
      </c>
      <c r="AI285" s="229" t="e">
        <f t="shared" si="27"/>
        <v>#REF!</v>
      </c>
      <c r="AJ285" s="229" t="e">
        <f t="shared" si="28"/>
        <v>#REF!</v>
      </c>
    </row>
    <row r="286" spans="2:36" ht="30.75" thickBot="1" x14ac:dyDescent="0.3">
      <c r="B286" s="229" t="e">
        <f t="shared" si="20"/>
        <v>#REF!</v>
      </c>
      <c r="C286" s="169" t="e">
        <f>'Exp Database'!C286</f>
        <v>#REF!</v>
      </c>
      <c r="D286" s="169">
        <f>'Exp Database'!D286</f>
        <v>2015</v>
      </c>
      <c r="E286" s="169" t="e">
        <f>'Exp Database'!E286</f>
        <v>#REF!</v>
      </c>
      <c r="F286" s="169" t="e">
        <f>'Exp Database'!F286</f>
        <v>#REF!</v>
      </c>
      <c r="G286" s="169" t="e">
        <f>IF('Exp Database'!G286="Units ( x 1)",1,IF('Exp Database'!G286="Thousands (x 1,000)",1000,IF('Exp Database'!G286="Millions (x 1,000,000)",1000000,)))</f>
        <v>#REF!</v>
      </c>
      <c r="H286" s="170" t="e">
        <f>IF('Exp Database'!H286&gt;0,'Exp Database'!H286,'Exp Database'!J286)</f>
        <v>#REF!</v>
      </c>
      <c r="I286" s="170" t="e">
        <f>'Exp Database'!H286</f>
        <v>#REF!</v>
      </c>
      <c r="J286" s="169" t="e">
        <f>'Exp Database'!I286</f>
        <v>#REF!</v>
      </c>
      <c r="K286" s="170">
        <f>'Exp Database'!J286</f>
        <v>0</v>
      </c>
      <c r="L286" s="267" t="str">
        <f>'Exp Database'!K286</f>
        <v>HIV tests (commodities)</v>
      </c>
      <c r="M286" s="229" t="str">
        <f>'Exp Database'!L286</f>
        <v>2.2.1</v>
      </c>
      <c r="N286" s="229" t="e">
        <f>IF(OR('Exp Database'!M286=Lists!$G$2,'Exp Database'!M286=Lists!$G$3,'Exp Database'!M286=0),0,IF($F286=Lists!$G$2,('Exp Database'!M286/'Exp with units conversion'!$H286)*'Exp with units conversion'!$G286,'Exp Database'!M286*'Exp with units conversion'!$G286))</f>
        <v>#REF!</v>
      </c>
      <c r="O286" s="229" t="e">
        <f>IF(OR('Exp Database'!N286=Lists!$G$2,'Exp Database'!N286=Lists!$G$3,'Exp Database'!N286=0),0,IF($F286=Lists!$G$2,('Exp Database'!N286/'Exp with units conversion'!$H286)*'Exp with units conversion'!$G286,'Exp Database'!N286*'Exp with units conversion'!$G286))</f>
        <v>#REF!</v>
      </c>
      <c r="P286" s="229" t="e">
        <f>IF(OR('Exp Database'!O286=Lists!$G$2,'Exp Database'!O286=Lists!$G$3,'Exp Database'!O286=0),0,IF($F286=Lists!$G$2,('Exp Database'!O286/'Exp with units conversion'!$H286)*'Exp with units conversion'!$G286,'Exp Database'!O286*'Exp with units conversion'!$G286))</f>
        <v>#REF!</v>
      </c>
      <c r="Q286" s="229" t="e">
        <f>IF(OR('Exp Database'!P286=Lists!$G$2,'Exp Database'!P286=Lists!$G$3,'Exp Database'!P286=0),0,IF($F286=Lists!$G$2,('Exp Database'!P286/'Exp with units conversion'!$H286)*'Exp with units conversion'!$G286,'Exp Database'!P286*'Exp with units conversion'!$G286))</f>
        <v>#REF!</v>
      </c>
      <c r="R286" s="229" t="e">
        <f>IF(OR('Exp Database'!Q286=Lists!$G$2,'Exp Database'!Q286=Lists!$G$3,'Exp Database'!Q286=0),0,IF($F286=Lists!$G$2,('Exp Database'!Q286/'Exp with units conversion'!$H286)*'Exp with units conversion'!$G286,'Exp Database'!Q286*'Exp with units conversion'!$G286))</f>
        <v>#REF!</v>
      </c>
      <c r="S286" s="229" t="e">
        <f>IF(OR('Exp Database'!R286=Lists!$G$2,'Exp Database'!R286=Lists!$G$3,'Exp Database'!R286=0),0,IF($F286=Lists!$G$2,('Exp Database'!R286/'Exp with units conversion'!$H286)*'Exp with units conversion'!$G286,'Exp Database'!R286*'Exp with units conversion'!$G286))</f>
        <v>#REF!</v>
      </c>
      <c r="T286" s="229" t="e">
        <f>IF(OR('Exp Database'!S286=Lists!$G$2,'Exp Database'!S286=Lists!$G$3,'Exp Database'!S286=0),0,IF($F286=Lists!$G$2,('Exp Database'!S286/'Exp with units conversion'!$H286)*'Exp with units conversion'!$G286,'Exp Database'!S286*'Exp with units conversion'!$G286))</f>
        <v>#REF!</v>
      </c>
      <c r="U286" s="229" t="e">
        <f>IF(OR('Exp Database'!T286=Lists!$G$2,'Exp Database'!T286=Lists!$G$3,'Exp Database'!T286=0),0,IF($F286=Lists!$G$2,('Exp Database'!T286/'Exp with units conversion'!$H286)*'Exp with units conversion'!$G286,'Exp Database'!T286*'Exp with units conversion'!$G286))</f>
        <v>#REF!</v>
      </c>
      <c r="V286" s="229" t="e">
        <f>IF(OR('Exp Database'!U286=Lists!$G$2,'Exp Database'!U286=Lists!$G$3,'Exp Database'!U286=0),0,IF($F286=Lists!$G$2,('Exp Database'!U286/'Exp with units conversion'!$H286)*'Exp with units conversion'!$G286,'Exp Database'!U286*'Exp with units conversion'!$G286))</f>
        <v>#REF!</v>
      </c>
      <c r="W286" s="229" t="e">
        <f>IF(OR('Exp Database'!V286=Lists!$G$2,'Exp Database'!V286=Lists!$G$3,'Exp Database'!V286=0),0,IF($F286=Lists!$G$2,('Exp Database'!V286/'Exp with units conversion'!$H286)*'Exp with units conversion'!$G286,'Exp Database'!V286*'Exp with units conversion'!$G286))</f>
        <v>#REF!</v>
      </c>
      <c r="X286" s="229" t="e">
        <f>IF(OR('Exp Database'!W286=Lists!$G$2,'Exp Database'!W286=Lists!$G$3,'Exp Database'!W286=0),0,IF($F286=Lists!$G$2,('Exp Database'!W286/'Exp with units conversion'!$H286)*'Exp with units conversion'!$G286,'Exp Database'!W286*'Exp with units conversion'!$G286))</f>
        <v>#REF!</v>
      </c>
      <c r="Y286" s="229" t="e">
        <f>IF(OR('Exp Database'!X286=Lists!$G$2,'Exp Database'!X286=Lists!$G$3,'Exp Database'!X286=0),0,IF($F286=Lists!$G$2,('Exp Database'!X286/'Exp with units conversion'!$H286)*'Exp with units conversion'!$G286,'Exp Database'!X286*'Exp with units conversion'!$G286))</f>
        <v>#REF!</v>
      </c>
      <c r="Z286" s="229" t="e">
        <f>IF(OR('Exp Database'!Y286=Lists!$G$2,'Exp Database'!Y286=Lists!$G$3,'Exp Database'!Y286=0),0,IF($F286=Lists!$G$2,('Exp Database'!Y286/'Exp with units conversion'!$H286)*'Exp with units conversion'!$G286,'Exp Database'!Y286*'Exp with units conversion'!$G286))</f>
        <v>#REF!</v>
      </c>
      <c r="AA286" s="229" t="e">
        <f>IF(OR('Exp Database'!Z286=Lists!$G$2,'Exp Database'!Z286=Lists!$G$3,'Exp Database'!Z286=0),0,IF($F286=Lists!$G$2,('Exp Database'!Z286/'Exp with units conversion'!$H286)*'Exp with units conversion'!$G286,'Exp Database'!Z286*'Exp with units conversion'!$G286))</f>
        <v>#REF!</v>
      </c>
      <c r="AB286" s="229" t="e">
        <f>IF(OR('Exp Database'!AA286=Lists!$G$2,'Exp Database'!AA286=Lists!$G$3,'Exp Database'!AA286=0),0,IF($F286=Lists!$G$2,('Exp Database'!AA286/'Exp with units conversion'!$H286)*'Exp with units conversion'!$G286,'Exp Database'!AA286*'Exp with units conversion'!$G286))</f>
        <v>#REF!</v>
      </c>
      <c r="AC286" s="229" t="e">
        <f>IF(OR('Exp Database'!AB286=Lists!$G$2,'Exp Database'!AB286=Lists!$G$3,'Exp Database'!AB286=0),0,IF($F286=Lists!$G$2,('Exp Database'!AB286/'Exp with units conversion'!$H286)*'Exp with units conversion'!$G286,'Exp Database'!AB286*'Exp with units conversion'!$G286))</f>
        <v>#REF!</v>
      </c>
      <c r="AD286" s="229" t="e">
        <f>IF(OR('Exp Database'!AC286=Lists!$G$2,'Exp Database'!AC286=Lists!$G$3,'Exp Database'!AC286=0),0,IF($F286=Lists!$G$2,('Exp Database'!AC286/'Exp with units conversion'!$H286)*'Exp with units conversion'!$G286,'Exp Database'!AC286*'Exp with units conversion'!$G286))</f>
        <v>#REF!</v>
      </c>
      <c r="AE286" s="229" t="e">
        <f>IF(OR('Exp Database'!AD286=Lists!$G$2,'Exp Database'!AD286=Lists!$G$3,'Exp Database'!AD286=0),0,IF($F286=Lists!$G$2,('Exp Database'!AD286/'Exp with units conversion'!$H286)*'Exp with units conversion'!$G286,'Exp Database'!AD286*'Exp with units conversion'!$G286))</f>
        <v>#REF!</v>
      </c>
      <c r="AG286" s="229" t="e">
        <f t="shared" si="25"/>
        <v>#REF!</v>
      </c>
      <c r="AH286" s="229" t="e">
        <f t="shared" si="26"/>
        <v>#REF!</v>
      </c>
      <c r="AI286" s="229" t="e">
        <f t="shared" si="27"/>
        <v>#REF!</v>
      </c>
      <c r="AJ286" s="229" t="e">
        <f t="shared" si="28"/>
        <v>#REF!</v>
      </c>
    </row>
    <row r="287" spans="2:36" ht="30.75" thickBot="1" x14ac:dyDescent="0.3">
      <c r="B287" s="229" t="e">
        <f t="shared" si="20"/>
        <v>#REF!</v>
      </c>
      <c r="C287" s="169" t="e">
        <f>'Exp Database'!C287</f>
        <v>#REF!</v>
      </c>
      <c r="D287" s="169">
        <f>'Exp Database'!D287</f>
        <v>2015</v>
      </c>
      <c r="E287" s="169" t="e">
        <f>'Exp Database'!E287</f>
        <v>#REF!</v>
      </c>
      <c r="F287" s="169" t="e">
        <f>'Exp Database'!F287</f>
        <v>#REF!</v>
      </c>
      <c r="G287" s="169" t="e">
        <f>IF('Exp Database'!G287="Units ( x 1)",1,IF('Exp Database'!G287="Thousands (x 1,000)",1000,IF('Exp Database'!G287="Millions (x 1,000,000)",1000000,)))</f>
        <v>#REF!</v>
      </c>
      <c r="H287" s="170" t="e">
        <f>IF('Exp Database'!H287&gt;0,'Exp Database'!H287,'Exp Database'!J287)</f>
        <v>#REF!</v>
      </c>
      <c r="I287" s="170" t="e">
        <f>'Exp Database'!H287</f>
        <v>#REF!</v>
      </c>
      <c r="J287" s="169" t="e">
        <f>'Exp Database'!I287</f>
        <v>#REF!</v>
      </c>
      <c r="K287" s="170">
        <f>'Exp Database'!J287</f>
        <v>0</v>
      </c>
      <c r="L287" s="267" t="str">
        <f>'Exp Database'!K287</f>
        <v>Other direct and indirect costs</v>
      </c>
      <c r="M287" s="229" t="str">
        <f>'Exp Database'!L287</f>
        <v>2.2.2</v>
      </c>
      <c r="N287" s="229" t="e">
        <f>IF(OR('Exp Database'!M287=Lists!$G$2,'Exp Database'!M287=Lists!$G$3,'Exp Database'!M287=0),0,IF($F287=Lists!$G$2,('Exp Database'!M287/'Exp with units conversion'!$H287)*'Exp with units conversion'!$G287,'Exp Database'!M287*'Exp with units conversion'!$G287))</f>
        <v>#REF!</v>
      </c>
      <c r="O287" s="229" t="e">
        <f>IF(OR('Exp Database'!N287=Lists!$G$2,'Exp Database'!N287=Lists!$G$3,'Exp Database'!N287=0),0,IF($F287=Lists!$G$2,('Exp Database'!N287/'Exp with units conversion'!$H287)*'Exp with units conversion'!$G287,'Exp Database'!N287*'Exp with units conversion'!$G287))</f>
        <v>#REF!</v>
      </c>
      <c r="P287" s="229" t="e">
        <f>IF(OR('Exp Database'!O287=Lists!$G$2,'Exp Database'!O287=Lists!$G$3,'Exp Database'!O287=0),0,IF($F287=Lists!$G$2,('Exp Database'!O287/'Exp with units conversion'!$H287)*'Exp with units conversion'!$G287,'Exp Database'!O287*'Exp with units conversion'!$G287))</f>
        <v>#REF!</v>
      </c>
      <c r="Q287" s="229" t="e">
        <f>IF(OR('Exp Database'!P287=Lists!$G$2,'Exp Database'!P287=Lists!$G$3,'Exp Database'!P287=0),0,IF($F287=Lists!$G$2,('Exp Database'!P287/'Exp with units conversion'!$H287)*'Exp with units conversion'!$G287,'Exp Database'!P287*'Exp with units conversion'!$G287))</f>
        <v>#REF!</v>
      </c>
      <c r="R287" s="229" t="e">
        <f>IF(OR('Exp Database'!Q287=Lists!$G$2,'Exp Database'!Q287=Lists!$G$3,'Exp Database'!Q287=0),0,IF($F287=Lists!$G$2,('Exp Database'!Q287/'Exp with units conversion'!$H287)*'Exp with units conversion'!$G287,'Exp Database'!Q287*'Exp with units conversion'!$G287))</f>
        <v>#REF!</v>
      </c>
      <c r="S287" s="229" t="e">
        <f>IF(OR('Exp Database'!R287=Lists!$G$2,'Exp Database'!R287=Lists!$G$3,'Exp Database'!R287=0),0,IF($F287=Lists!$G$2,('Exp Database'!R287/'Exp with units conversion'!$H287)*'Exp with units conversion'!$G287,'Exp Database'!R287*'Exp with units conversion'!$G287))</f>
        <v>#REF!</v>
      </c>
      <c r="T287" s="229" t="e">
        <f>IF(OR('Exp Database'!S287=Lists!$G$2,'Exp Database'!S287=Lists!$G$3,'Exp Database'!S287=0),0,IF($F287=Lists!$G$2,('Exp Database'!S287/'Exp with units conversion'!$H287)*'Exp with units conversion'!$G287,'Exp Database'!S287*'Exp with units conversion'!$G287))</f>
        <v>#REF!</v>
      </c>
      <c r="U287" s="229" t="e">
        <f>IF(OR('Exp Database'!T287=Lists!$G$2,'Exp Database'!T287=Lists!$G$3,'Exp Database'!T287=0),0,IF($F287=Lists!$G$2,('Exp Database'!T287/'Exp with units conversion'!$H287)*'Exp with units conversion'!$G287,'Exp Database'!T287*'Exp with units conversion'!$G287))</f>
        <v>#REF!</v>
      </c>
      <c r="V287" s="229" t="e">
        <f>IF(OR('Exp Database'!U287=Lists!$G$2,'Exp Database'!U287=Lists!$G$3,'Exp Database'!U287=0),0,IF($F287=Lists!$G$2,('Exp Database'!U287/'Exp with units conversion'!$H287)*'Exp with units conversion'!$G287,'Exp Database'!U287*'Exp with units conversion'!$G287))</f>
        <v>#REF!</v>
      </c>
      <c r="W287" s="229" t="e">
        <f>IF(OR('Exp Database'!V287=Lists!$G$2,'Exp Database'!V287=Lists!$G$3,'Exp Database'!V287=0),0,IF($F287=Lists!$G$2,('Exp Database'!V287/'Exp with units conversion'!$H287)*'Exp with units conversion'!$G287,'Exp Database'!V287*'Exp with units conversion'!$G287))</f>
        <v>#REF!</v>
      </c>
      <c r="X287" s="229" t="e">
        <f>IF(OR('Exp Database'!W287=Lists!$G$2,'Exp Database'!W287=Lists!$G$3,'Exp Database'!W287=0),0,IF($F287=Lists!$G$2,('Exp Database'!W287/'Exp with units conversion'!$H287)*'Exp with units conversion'!$G287,'Exp Database'!W287*'Exp with units conversion'!$G287))</f>
        <v>#REF!</v>
      </c>
      <c r="Y287" s="229" t="e">
        <f>IF(OR('Exp Database'!X287=Lists!$G$2,'Exp Database'!X287=Lists!$G$3,'Exp Database'!X287=0),0,IF($F287=Lists!$G$2,('Exp Database'!X287/'Exp with units conversion'!$H287)*'Exp with units conversion'!$G287,'Exp Database'!X287*'Exp with units conversion'!$G287))</f>
        <v>#REF!</v>
      </c>
      <c r="Z287" s="229" t="e">
        <f>IF(OR('Exp Database'!Y287=Lists!$G$2,'Exp Database'!Y287=Lists!$G$3,'Exp Database'!Y287=0),0,IF($F287=Lists!$G$2,('Exp Database'!Y287/'Exp with units conversion'!$H287)*'Exp with units conversion'!$G287,'Exp Database'!Y287*'Exp with units conversion'!$G287))</f>
        <v>#REF!</v>
      </c>
      <c r="AA287" s="229" t="e">
        <f>IF(OR('Exp Database'!Z287=Lists!$G$2,'Exp Database'!Z287=Lists!$G$3,'Exp Database'!Z287=0),0,IF($F287=Lists!$G$2,('Exp Database'!Z287/'Exp with units conversion'!$H287)*'Exp with units conversion'!$G287,'Exp Database'!Z287*'Exp with units conversion'!$G287))</f>
        <v>#REF!</v>
      </c>
      <c r="AB287" s="229" t="e">
        <f>IF(OR('Exp Database'!AA287=Lists!$G$2,'Exp Database'!AA287=Lists!$G$3,'Exp Database'!AA287=0),0,IF($F287=Lists!$G$2,('Exp Database'!AA287/'Exp with units conversion'!$H287)*'Exp with units conversion'!$G287,'Exp Database'!AA287*'Exp with units conversion'!$G287))</f>
        <v>#REF!</v>
      </c>
      <c r="AC287" s="229" t="e">
        <f>IF(OR('Exp Database'!AB287=Lists!$G$2,'Exp Database'!AB287=Lists!$G$3,'Exp Database'!AB287=0),0,IF($F287=Lists!$G$2,('Exp Database'!AB287/'Exp with units conversion'!$H287)*'Exp with units conversion'!$G287,'Exp Database'!AB287*'Exp with units conversion'!$G287))</f>
        <v>#REF!</v>
      </c>
      <c r="AD287" s="229" t="e">
        <f>IF(OR('Exp Database'!AC287=Lists!$G$2,'Exp Database'!AC287=Lists!$G$3,'Exp Database'!AC287=0),0,IF($F287=Lists!$G$2,('Exp Database'!AC287/'Exp with units conversion'!$H287)*'Exp with units conversion'!$G287,'Exp Database'!AC287*'Exp with units conversion'!$G287))</f>
        <v>#REF!</v>
      </c>
      <c r="AE287" s="229" t="e">
        <f>IF(OR('Exp Database'!AD287=Lists!$G$2,'Exp Database'!AD287=Lists!$G$3,'Exp Database'!AD287=0),0,IF($F287=Lists!$G$2,('Exp Database'!AD287/'Exp with units conversion'!$H287)*'Exp with units conversion'!$G287,'Exp Database'!AD287*'Exp with units conversion'!$G287))</f>
        <v>#REF!</v>
      </c>
      <c r="AG287" s="229" t="e">
        <f t="shared" si="25"/>
        <v>#REF!</v>
      </c>
      <c r="AH287" s="229" t="e">
        <f t="shared" si="26"/>
        <v>#REF!</v>
      </c>
      <c r="AI287" s="229" t="e">
        <f t="shared" si="27"/>
        <v>#REF!</v>
      </c>
      <c r="AJ287" s="229" t="e">
        <f t="shared" si="28"/>
        <v>#REF!</v>
      </c>
    </row>
    <row r="288" spans="2:36" ht="30.75" thickBot="1" x14ac:dyDescent="0.3">
      <c r="B288" s="229" t="e">
        <f t="shared" si="20"/>
        <v>#REF!</v>
      </c>
      <c r="C288" s="169" t="e">
        <f>'Exp Database'!C288</f>
        <v>#REF!</v>
      </c>
      <c r="D288" s="169">
        <f>'Exp Database'!D288</f>
        <v>2015</v>
      </c>
      <c r="E288" s="169" t="e">
        <f>'Exp Database'!E288</f>
        <v>#REF!</v>
      </c>
      <c r="F288" s="169" t="e">
        <f>'Exp Database'!F288</f>
        <v>#REF!</v>
      </c>
      <c r="G288" s="169" t="e">
        <f>IF('Exp Database'!G288="Units ( x 1)",1,IF('Exp Database'!G288="Thousands (x 1,000)",1000,IF('Exp Database'!G288="Millions (x 1,000,000)",1000000,)))</f>
        <v>#REF!</v>
      </c>
      <c r="H288" s="170" t="e">
        <f>IF('Exp Database'!H288&gt;0,'Exp Database'!H288,'Exp Database'!J288)</f>
        <v>#REF!</v>
      </c>
      <c r="I288" s="170" t="e">
        <f>'Exp Database'!H288</f>
        <v>#REF!</v>
      </c>
      <c r="J288" s="169" t="e">
        <f>'Exp Database'!I288</f>
        <v>#REF!</v>
      </c>
      <c r="K288" s="170">
        <f>'Exp Database'!J288</f>
        <v>0</v>
      </c>
      <c r="L288" s="267" t="str">
        <f>'Exp Database'!K288</f>
        <v>Not disaggregated by type of cost</v>
      </c>
      <c r="M288" s="229" t="str">
        <f>'Exp Database'!L288</f>
        <v>2.2.3</v>
      </c>
      <c r="N288" s="229" t="e">
        <f>IF(OR('Exp Database'!M288=Lists!$G$2,'Exp Database'!M288=Lists!$G$3,'Exp Database'!M288=0),0,IF($F288=Lists!$G$2,('Exp Database'!M288/'Exp with units conversion'!$H288)*'Exp with units conversion'!$G288,'Exp Database'!M288*'Exp with units conversion'!$G288))</f>
        <v>#REF!</v>
      </c>
      <c r="O288" s="229" t="e">
        <f>IF(OR('Exp Database'!N288=Lists!$G$2,'Exp Database'!N288=Lists!$G$3,'Exp Database'!N288=0),0,IF($F288=Lists!$G$2,('Exp Database'!N288/'Exp with units conversion'!$H288)*'Exp with units conversion'!$G288,'Exp Database'!N288*'Exp with units conversion'!$G288))</f>
        <v>#REF!</v>
      </c>
      <c r="P288" s="229" t="e">
        <f>IF(OR('Exp Database'!O288=Lists!$G$2,'Exp Database'!O288=Lists!$G$3,'Exp Database'!O288=0),0,IF($F288=Lists!$G$2,('Exp Database'!O288/'Exp with units conversion'!$H288)*'Exp with units conversion'!$G288,'Exp Database'!O288*'Exp with units conversion'!$G288))</f>
        <v>#REF!</v>
      </c>
      <c r="Q288" s="229" t="e">
        <f>IF(OR('Exp Database'!P288=Lists!$G$2,'Exp Database'!P288=Lists!$G$3,'Exp Database'!P288=0),0,IF($F288=Lists!$G$2,('Exp Database'!P288/'Exp with units conversion'!$H288)*'Exp with units conversion'!$G288,'Exp Database'!P288*'Exp with units conversion'!$G288))</f>
        <v>#REF!</v>
      </c>
      <c r="R288" s="229" t="e">
        <f>IF(OR('Exp Database'!Q288=Lists!$G$2,'Exp Database'!Q288=Lists!$G$3,'Exp Database'!Q288=0),0,IF($F288=Lists!$G$2,('Exp Database'!Q288/'Exp with units conversion'!$H288)*'Exp with units conversion'!$G288,'Exp Database'!Q288*'Exp with units conversion'!$G288))</f>
        <v>#REF!</v>
      </c>
      <c r="S288" s="229" t="e">
        <f>IF(OR('Exp Database'!R288=Lists!$G$2,'Exp Database'!R288=Lists!$G$3,'Exp Database'!R288=0),0,IF($F288=Lists!$G$2,('Exp Database'!R288/'Exp with units conversion'!$H288)*'Exp with units conversion'!$G288,'Exp Database'!R288*'Exp with units conversion'!$G288))</f>
        <v>#REF!</v>
      </c>
      <c r="T288" s="229" t="e">
        <f>IF(OR('Exp Database'!S288=Lists!$G$2,'Exp Database'!S288=Lists!$G$3,'Exp Database'!S288=0),0,IF($F288=Lists!$G$2,('Exp Database'!S288/'Exp with units conversion'!$H288)*'Exp with units conversion'!$G288,'Exp Database'!S288*'Exp with units conversion'!$G288))</f>
        <v>#REF!</v>
      </c>
      <c r="U288" s="229" t="e">
        <f>IF(OR('Exp Database'!T288=Lists!$G$2,'Exp Database'!T288=Lists!$G$3,'Exp Database'!T288=0),0,IF($F288=Lists!$G$2,('Exp Database'!T288/'Exp with units conversion'!$H288)*'Exp with units conversion'!$G288,'Exp Database'!T288*'Exp with units conversion'!$G288))</f>
        <v>#REF!</v>
      </c>
      <c r="V288" s="229" t="e">
        <f>IF(OR('Exp Database'!U288=Lists!$G$2,'Exp Database'!U288=Lists!$G$3,'Exp Database'!U288=0),0,IF($F288=Lists!$G$2,('Exp Database'!U288/'Exp with units conversion'!$H288)*'Exp with units conversion'!$G288,'Exp Database'!U288*'Exp with units conversion'!$G288))</f>
        <v>#REF!</v>
      </c>
      <c r="W288" s="229" t="e">
        <f>IF(OR('Exp Database'!V288=Lists!$G$2,'Exp Database'!V288=Lists!$G$3,'Exp Database'!V288=0),0,IF($F288=Lists!$G$2,('Exp Database'!V288/'Exp with units conversion'!$H288)*'Exp with units conversion'!$G288,'Exp Database'!V288*'Exp with units conversion'!$G288))</f>
        <v>#REF!</v>
      </c>
      <c r="X288" s="229" t="e">
        <f>IF(OR('Exp Database'!W288=Lists!$G$2,'Exp Database'!W288=Lists!$G$3,'Exp Database'!W288=0),0,IF($F288=Lists!$G$2,('Exp Database'!W288/'Exp with units conversion'!$H288)*'Exp with units conversion'!$G288,'Exp Database'!W288*'Exp with units conversion'!$G288))</f>
        <v>#REF!</v>
      </c>
      <c r="Y288" s="229" t="e">
        <f>IF(OR('Exp Database'!X288=Lists!$G$2,'Exp Database'!X288=Lists!$G$3,'Exp Database'!X288=0),0,IF($F288=Lists!$G$2,('Exp Database'!X288/'Exp with units conversion'!$H288)*'Exp with units conversion'!$G288,'Exp Database'!X288*'Exp with units conversion'!$G288))</f>
        <v>#REF!</v>
      </c>
      <c r="Z288" s="229" t="e">
        <f>IF(OR('Exp Database'!Y288=Lists!$G$2,'Exp Database'!Y288=Lists!$G$3,'Exp Database'!Y288=0),0,IF($F288=Lists!$G$2,('Exp Database'!Y288/'Exp with units conversion'!$H288)*'Exp with units conversion'!$G288,'Exp Database'!Y288*'Exp with units conversion'!$G288))</f>
        <v>#REF!</v>
      </c>
      <c r="AA288" s="229" t="e">
        <f>IF(OR('Exp Database'!Z288=Lists!$G$2,'Exp Database'!Z288=Lists!$G$3,'Exp Database'!Z288=0),0,IF($F288=Lists!$G$2,('Exp Database'!Z288/'Exp with units conversion'!$H288)*'Exp with units conversion'!$G288,'Exp Database'!Z288*'Exp with units conversion'!$G288))</f>
        <v>#REF!</v>
      </c>
      <c r="AB288" s="229" t="e">
        <f>IF(OR('Exp Database'!AA288=Lists!$G$2,'Exp Database'!AA288=Lists!$G$3,'Exp Database'!AA288=0),0,IF($F288=Lists!$G$2,('Exp Database'!AA288/'Exp with units conversion'!$H288)*'Exp with units conversion'!$G288,'Exp Database'!AA288*'Exp with units conversion'!$G288))</f>
        <v>#REF!</v>
      </c>
      <c r="AC288" s="229" t="e">
        <f>IF(OR('Exp Database'!AB288=Lists!$G$2,'Exp Database'!AB288=Lists!$G$3,'Exp Database'!AB288=0),0,IF($F288=Lists!$G$2,('Exp Database'!AB288/'Exp with units conversion'!$H288)*'Exp with units conversion'!$G288,'Exp Database'!AB288*'Exp with units conversion'!$G288))</f>
        <v>#REF!</v>
      </c>
      <c r="AD288" s="229" t="e">
        <f>IF(OR('Exp Database'!AC288=Lists!$G$2,'Exp Database'!AC288=Lists!$G$3,'Exp Database'!AC288=0),0,IF($F288=Lists!$G$2,('Exp Database'!AC288/'Exp with units conversion'!$H288)*'Exp with units conversion'!$G288,'Exp Database'!AC288*'Exp with units conversion'!$G288))</f>
        <v>#REF!</v>
      </c>
      <c r="AE288" s="229" t="e">
        <f>IF(OR('Exp Database'!AD288=Lists!$G$2,'Exp Database'!AD288=Lists!$G$3,'Exp Database'!AD288=0),0,IF($F288=Lists!$G$2,('Exp Database'!AD288/'Exp with units conversion'!$H288)*'Exp with units conversion'!$G288,'Exp Database'!AD288*'Exp with units conversion'!$G288))</f>
        <v>#REF!</v>
      </c>
      <c r="AG288" s="229" t="e">
        <f t="shared" si="25"/>
        <v>#REF!</v>
      </c>
      <c r="AH288" s="229" t="e">
        <f t="shared" si="26"/>
        <v>#REF!</v>
      </c>
      <c r="AI288" s="229" t="e">
        <f t="shared" si="27"/>
        <v>#REF!</v>
      </c>
      <c r="AJ288" s="229" t="e">
        <f t="shared" si="28"/>
        <v>#REF!</v>
      </c>
    </row>
    <row r="289" spans="2:36" ht="75.75" thickBot="1" x14ac:dyDescent="0.3">
      <c r="B289" s="229" t="e">
        <f t="shared" si="20"/>
        <v>#REF!</v>
      </c>
      <c r="C289" s="169" t="e">
        <f>'Exp Database'!C289</f>
        <v>#REF!</v>
      </c>
      <c r="D289" s="169">
        <f>'Exp Database'!D289</f>
        <v>2015</v>
      </c>
      <c r="E289" s="169" t="e">
        <f>'Exp Database'!E289</f>
        <v>#REF!</v>
      </c>
      <c r="F289" s="169" t="e">
        <f>'Exp Database'!F289</f>
        <v>#REF!</v>
      </c>
      <c r="G289" s="169" t="e">
        <f>IF('Exp Database'!G289="Units ( x 1)",1,IF('Exp Database'!G289="Thousands (x 1,000)",1000,IF('Exp Database'!G289="Millions (x 1,000,000)",1000000,)))</f>
        <v>#REF!</v>
      </c>
      <c r="H289" s="170" t="e">
        <f>IF('Exp Database'!H289&gt;0,'Exp Database'!H289,'Exp Database'!J289)</f>
        <v>#REF!</v>
      </c>
      <c r="I289" s="170" t="e">
        <f>'Exp Database'!H289</f>
        <v>#REF!</v>
      </c>
      <c r="J289" s="169" t="e">
        <f>'Exp Database'!I289</f>
        <v>#REF!</v>
      </c>
      <c r="K289" s="170">
        <f>'Exp Database'!J289</f>
        <v>0</v>
      </c>
      <c r="L289" s="267" t="str">
        <f>'Exp Database'!K289</f>
        <v>Antiretroviral treatment to reduce vertical transmission of HIV, including:</v>
      </c>
      <c r="M289" s="229">
        <f>'Exp Database'!L289</f>
        <v>2.2999999999999998</v>
      </c>
      <c r="N289" s="229" t="e">
        <f>IF(OR('Exp Database'!M289=Lists!$G$2,'Exp Database'!M289=Lists!$G$3,'Exp Database'!M289=0),0,IF($F289=Lists!$G$2,('Exp Database'!M289/'Exp with units conversion'!$H289)*'Exp with units conversion'!$G289,'Exp Database'!M289*'Exp with units conversion'!$G289))</f>
        <v>#REF!</v>
      </c>
      <c r="O289" s="229" t="e">
        <f>IF(OR('Exp Database'!N289=Lists!$G$2,'Exp Database'!N289=Lists!$G$3,'Exp Database'!N289=0),0,IF($F289=Lists!$G$2,('Exp Database'!N289/'Exp with units conversion'!$H289)*'Exp with units conversion'!$G289,'Exp Database'!N289*'Exp with units conversion'!$G289))</f>
        <v>#REF!</v>
      </c>
      <c r="P289" s="229" t="e">
        <f>IF(OR('Exp Database'!O289=Lists!$G$2,'Exp Database'!O289=Lists!$G$3,'Exp Database'!O289=0),0,IF($F289=Lists!$G$2,('Exp Database'!O289/'Exp with units conversion'!$H289)*'Exp with units conversion'!$G289,'Exp Database'!O289*'Exp with units conversion'!$G289))</f>
        <v>#REF!</v>
      </c>
      <c r="Q289" s="229" t="e">
        <f>IF(OR('Exp Database'!P289=Lists!$G$2,'Exp Database'!P289=Lists!$G$3,'Exp Database'!P289=0),0,IF($F289=Lists!$G$2,('Exp Database'!P289/'Exp with units conversion'!$H289)*'Exp with units conversion'!$G289,'Exp Database'!P289*'Exp with units conversion'!$G289))</f>
        <v>#REF!</v>
      </c>
      <c r="R289" s="229" t="e">
        <f>IF(OR('Exp Database'!Q289=Lists!$G$2,'Exp Database'!Q289=Lists!$G$3,'Exp Database'!Q289=0),0,IF($F289=Lists!$G$2,('Exp Database'!Q289/'Exp with units conversion'!$H289)*'Exp with units conversion'!$G289,'Exp Database'!Q289*'Exp with units conversion'!$G289))</f>
        <v>#REF!</v>
      </c>
      <c r="S289" s="229" t="e">
        <f>IF(OR('Exp Database'!R289=Lists!$G$2,'Exp Database'!R289=Lists!$G$3,'Exp Database'!R289=0),0,IF($F289=Lists!$G$2,('Exp Database'!R289/'Exp with units conversion'!$H289)*'Exp with units conversion'!$G289,'Exp Database'!R289*'Exp with units conversion'!$G289))</f>
        <v>#REF!</v>
      </c>
      <c r="T289" s="229" t="e">
        <f>IF(OR('Exp Database'!S289=Lists!$G$2,'Exp Database'!S289=Lists!$G$3,'Exp Database'!S289=0),0,IF($F289=Lists!$G$2,('Exp Database'!S289/'Exp with units conversion'!$H289)*'Exp with units conversion'!$G289,'Exp Database'!S289*'Exp with units conversion'!$G289))</f>
        <v>#REF!</v>
      </c>
      <c r="U289" s="229" t="e">
        <f>IF(OR('Exp Database'!T289=Lists!$G$2,'Exp Database'!T289=Lists!$G$3,'Exp Database'!T289=0),0,IF($F289=Lists!$G$2,('Exp Database'!T289/'Exp with units conversion'!$H289)*'Exp with units conversion'!$G289,'Exp Database'!T289*'Exp with units conversion'!$G289))</f>
        <v>#REF!</v>
      </c>
      <c r="V289" s="229" t="e">
        <f>IF(OR('Exp Database'!U289=Lists!$G$2,'Exp Database'!U289=Lists!$G$3,'Exp Database'!U289=0),0,IF($F289=Lists!$G$2,('Exp Database'!U289/'Exp with units conversion'!$H289)*'Exp with units conversion'!$G289,'Exp Database'!U289*'Exp with units conversion'!$G289))</f>
        <v>#REF!</v>
      </c>
      <c r="W289" s="229" t="e">
        <f>IF(OR('Exp Database'!V289=Lists!$G$2,'Exp Database'!V289=Lists!$G$3,'Exp Database'!V289=0),0,IF($F289=Lists!$G$2,('Exp Database'!V289/'Exp with units conversion'!$H289)*'Exp with units conversion'!$G289,'Exp Database'!V289*'Exp with units conversion'!$G289))</f>
        <v>#REF!</v>
      </c>
      <c r="X289" s="229" t="e">
        <f>IF(OR('Exp Database'!W289=Lists!$G$2,'Exp Database'!W289=Lists!$G$3,'Exp Database'!W289=0),0,IF($F289=Lists!$G$2,('Exp Database'!W289/'Exp with units conversion'!$H289)*'Exp with units conversion'!$G289,'Exp Database'!W289*'Exp with units conversion'!$G289))</f>
        <v>#REF!</v>
      </c>
      <c r="Y289" s="229" t="e">
        <f>IF(OR('Exp Database'!X289=Lists!$G$2,'Exp Database'!X289=Lists!$G$3,'Exp Database'!X289=0),0,IF($F289=Lists!$G$2,('Exp Database'!X289/'Exp with units conversion'!$H289)*'Exp with units conversion'!$G289,'Exp Database'!X289*'Exp with units conversion'!$G289))</f>
        <v>#REF!</v>
      </c>
      <c r="Z289" s="229" t="e">
        <f>IF(OR('Exp Database'!Y289=Lists!$G$2,'Exp Database'!Y289=Lists!$G$3,'Exp Database'!Y289=0),0,IF($F289=Lists!$G$2,('Exp Database'!Y289/'Exp with units conversion'!$H289)*'Exp with units conversion'!$G289,'Exp Database'!Y289*'Exp with units conversion'!$G289))</f>
        <v>#REF!</v>
      </c>
      <c r="AA289" s="229" t="e">
        <f>IF(OR('Exp Database'!Z289=Lists!$G$2,'Exp Database'!Z289=Lists!$G$3,'Exp Database'!Z289=0),0,IF($F289=Lists!$G$2,('Exp Database'!Z289/'Exp with units conversion'!$H289)*'Exp with units conversion'!$G289,'Exp Database'!Z289*'Exp with units conversion'!$G289))</f>
        <v>#REF!</v>
      </c>
      <c r="AB289" s="229" t="e">
        <f>IF(OR('Exp Database'!AA289=Lists!$G$2,'Exp Database'!AA289=Lists!$G$3,'Exp Database'!AA289=0),0,IF($F289=Lists!$G$2,('Exp Database'!AA289/'Exp with units conversion'!$H289)*'Exp with units conversion'!$G289,'Exp Database'!AA289*'Exp with units conversion'!$G289))</f>
        <v>#REF!</v>
      </c>
      <c r="AC289" s="229" t="e">
        <f>IF(OR('Exp Database'!AB289=Lists!$G$2,'Exp Database'!AB289=Lists!$G$3,'Exp Database'!AB289=0),0,IF($F289=Lists!$G$2,('Exp Database'!AB289/'Exp with units conversion'!$H289)*'Exp with units conversion'!$G289,'Exp Database'!AB289*'Exp with units conversion'!$G289))</f>
        <v>#REF!</v>
      </c>
      <c r="AD289" s="229" t="e">
        <f>IF(OR('Exp Database'!AC289=Lists!$G$2,'Exp Database'!AC289=Lists!$G$3,'Exp Database'!AC289=0),0,IF($F289=Lists!$G$2,('Exp Database'!AC289/'Exp with units conversion'!$H289)*'Exp with units conversion'!$G289,'Exp Database'!AC289*'Exp with units conversion'!$G289))</f>
        <v>#REF!</v>
      </c>
      <c r="AE289" s="229" t="e">
        <f>IF(OR('Exp Database'!AD289=Lists!$G$2,'Exp Database'!AD289=Lists!$G$3,'Exp Database'!AD289=0),0,IF($F289=Lists!$G$2,('Exp Database'!AD289/'Exp with units conversion'!$H289)*'Exp with units conversion'!$G289,'Exp Database'!AD289*'Exp with units conversion'!$G289))</f>
        <v>#REF!</v>
      </c>
      <c r="AG289" s="229" t="e">
        <f t="shared" si="25"/>
        <v>#REF!</v>
      </c>
      <c r="AH289" s="229" t="e">
        <f t="shared" si="26"/>
        <v>#REF!</v>
      </c>
      <c r="AI289" s="229" t="e">
        <f t="shared" si="27"/>
        <v>#REF!</v>
      </c>
      <c r="AJ289" s="229" t="e">
        <f t="shared" si="28"/>
        <v>#REF!</v>
      </c>
    </row>
    <row r="290" spans="2:36" ht="15.75" thickBot="1" x14ac:dyDescent="0.3">
      <c r="B290" s="229" t="e">
        <f t="shared" si="20"/>
        <v>#REF!</v>
      </c>
      <c r="C290" s="169" t="e">
        <f>'Exp Database'!C290</f>
        <v>#REF!</v>
      </c>
      <c r="D290" s="169">
        <f>'Exp Database'!D290</f>
        <v>2015</v>
      </c>
      <c r="E290" s="169" t="e">
        <f>'Exp Database'!E290</f>
        <v>#REF!</v>
      </c>
      <c r="F290" s="169" t="e">
        <f>'Exp Database'!F290</f>
        <v>#REF!</v>
      </c>
      <c r="G290" s="169" t="e">
        <f>IF('Exp Database'!G290="Units ( x 1)",1,IF('Exp Database'!G290="Thousands (x 1,000)",1000,IF('Exp Database'!G290="Millions (x 1,000,000)",1000000,)))</f>
        <v>#REF!</v>
      </c>
      <c r="H290" s="170" t="e">
        <f>IF('Exp Database'!H290&gt;0,'Exp Database'!H290,'Exp Database'!J290)</f>
        <v>#REF!</v>
      </c>
      <c r="I290" s="170" t="e">
        <f>'Exp Database'!H290</f>
        <v>#REF!</v>
      </c>
      <c r="J290" s="169" t="e">
        <f>'Exp Database'!I290</f>
        <v>#REF!</v>
      </c>
      <c r="K290" s="170">
        <f>'Exp Database'!J290</f>
        <v>0</v>
      </c>
      <c r="L290" s="267" t="str">
        <f>'Exp Database'!K290</f>
        <v>ARVs</v>
      </c>
      <c r="M290" s="229" t="str">
        <f>'Exp Database'!L290</f>
        <v>2.3.1</v>
      </c>
      <c r="N290" s="229" t="e">
        <f>IF(OR('Exp Database'!M290=Lists!$G$2,'Exp Database'!M290=Lists!$G$3,'Exp Database'!M290=0),0,IF($F290=Lists!$G$2,('Exp Database'!M290/'Exp with units conversion'!$H290)*'Exp with units conversion'!$G290,'Exp Database'!M290*'Exp with units conversion'!$G290))</f>
        <v>#REF!</v>
      </c>
      <c r="O290" s="229" t="e">
        <f>IF(OR('Exp Database'!N290=Lists!$G$2,'Exp Database'!N290=Lists!$G$3,'Exp Database'!N290=0),0,IF($F290=Lists!$G$2,('Exp Database'!N290/'Exp with units conversion'!$H290)*'Exp with units conversion'!$G290,'Exp Database'!N290*'Exp with units conversion'!$G290))</f>
        <v>#REF!</v>
      </c>
      <c r="P290" s="229" t="e">
        <f>IF(OR('Exp Database'!O290=Lists!$G$2,'Exp Database'!O290=Lists!$G$3,'Exp Database'!O290=0),0,IF($F290=Lists!$G$2,('Exp Database'!O290/'Exp with units conversion'!$H290)*'Exp with units conversion'!$G290,'Exp Database'!O290*'Exp with units conversion'!$G290))</f>
        <v>#REF!</v>
      </c>
      <c r="Q290" s="229" t="e">
        <f>IF(OR('Exp Database'!P290=Lists!$G$2,'Exp Database'!P290=Lists!$G$3,'Exp Database'!P290=0),0,IF($F290=Lists!$G$2,('Exp Database'!P290/'Exp with units conversion'!$H290)*'Exp with units conversion'!$G290,'Exp Database'!P290*'Exp with units conversion'!$G290))</f>
        <v>#REF!</v>
      </c>
      <c r="R290" s="229" t="e">
        <f>IF(OR('Exp Database'!Q290=Lists!$G$2,'Exp Database'!Q290=Lists!$G$3,'Exp Database'!Q290=0),0,IF($F290=Lists!$G$2,('Exp Database'!Q290/'Exp with units conversion'!$H290)*'Exp with units conversion'!$G290,'Exp Database'!Q290*'Exp with units conversion'!$G290))</f>
        <v>#REF!</v>
      </c>
      <c r="S290" s="229" t="e">
        <f>IF(OR('Exp Database'!R290=Lists!$G$2,'Exp Database'!R290=Lists!$G$3,'Exp Database'!R290=0),0,IF($F290=Lists!$G$2,('Exp Database'!R290/'Exp with units conversion'!$H290)*'Exp with units conversion'!$G290,'Exp Database'!R290*'Exp with units conversion'!$G290))</f>
        <v>#REF!</v>
      </c>
      <c r="T290" s="229" t="e">
        <f>IF(OR('Exp Database'!S290=Lists!$G$2,'Exp Database'!S290=Lists!$G$3,'Exp Database'!S290=0),0,IF($F290=Lists!$G$2,('Exp Database'!S290/'Exp with units conversion'!$H290)*'Exp with units conversion'!$G290,'Exp Database'!S290*'Exp with units conversion'!$G290))</f>
        <v>#REF!</v>
      </c>
      <c r="U290" s="229" t="e">
        <f>IF(OR('Exp Database'!T290=Lists!$G$2,'Exp Database'!T290=Lists!$G$3,'Exp Database'!T290=0),0,IF($F290=Lists!$G$2,('Exp Database'!T290/'Exp with units conversion'!$H290)*'Exp with units conversion'!$G290,'Exp Database'!T290*'Exp with units conversion'!$G290))</f>
        <v>#REF!</v>
      </c>
      <c r="V290" s="229" t="e">
        <f>IF(OR('Exp Database'!U290=Lists!$G$2,'Exp Database'!U290=Lists!$G$3,'Exp Database'!U290=0),0,IF($F290=Lists!$G$2,('Exp Database'!U290/'Exp with units conversion'!$H290)*'Exp with units conversion'!$G290,'Exp Database'!U290*'Exp with units conversion'!$G290))</f>
        <v>#REF!</v>
      </c>
      <c r="W290" s="229" t="e">
        <f>IF(OR('Exp Database'!V290=Lists!$G$2,'Exp Database'!V290=Lists!$G$3,'Exp Database'!V290=0),0,IF($F290=Lists!$G$2,('Exp Database'!V290/'Exp with units conversion'!$H290)*'Exp with units conversion'!$G290,'Exp Database'!V290*'Exp with units conversion'!$G290))</f>
        <v>#REF!</v>
      </c>
      <c r="X290" s="229" t="e">
        <f>IF(OR('Exp Database'!W290=Lists!$G$2,'Exp Database'!W290=Lists!$G$3,'Exp Database'!W290=0),0,IF($F290=Lists!$G$2,('Exp Database'!W290/'Exp with units conversion'!$H290)*'Exp with units conversion'!$G290,'Exp Database'!W290*'Exp with units conversion'!$G290))</f>
        <v>#REF!</v>
      </c>
      <c r="Y290" s="229" t="e">
        <f>IF(OR('Exp Database'!X290=Lists!$G$2,'Exp Database'!X290=Lists!$G$3,'Exp Database'!X290=0),0,IF($F290=Lists!$G$2,('Exp Database'!X290/'Exp with units conversion'!$H290)*'Exp with units conversion'!$G290,'Exp Database'!X290*'Exp with units conversion'!$G290))</f>
        <v>#REF!</v>
      </c>
      <c r="Z290" s="229" t="e">
        <f>IF(OR('Exp Database'!Y290=Lists!$G$2,'Exp Database'!Y290=Lists!$G$3,'Exp Database'!Y290=0),0,IF($F290=Lists!$G$2,('Exp Database'!Y290/'Exp with units conversion'!$H290)*'Exp with units conversion'!$G290,'Exp Database'!Y290*'Exp with units conversion'!$G290))</f>
        <v>#REF!</v>
      </c>
      <c r="AA290" s="229" t="e">
        <f>IF(OR('Exp Database'!Z290=Lists!$G$2,'Exp Database'!Z290=Lists!$G$3,'Exp Database'!Z290=0),0,IF($F290=Lists!$G$2,('Exp Database'!Z290/'Exp with units conversion'!$H290)*'Exp with units conversion'!$G290,'Exp Database'!Z290*'Exp with units conversion'!$G290))</f>
        <v>#REF!</v>
      </c>
      <c r="AB290" s="229" t="e">
        <f>IF(OR('Exp Database'!AA290=Lists!$G$2,'Exp Database'!AA290=Lists!$G$3,'Exp Database'!AA290=0),0,IF($F290=Lists!$G$2,('Exp Database'!AA290/'Exp with units conversion'!$H290)*'Exp with units conversion'!$G290,'Exp Database'!AA290*'Exp with units conversion'!$G290))</f>
        <v>#REF!</v>
      </c>
      <c r="AC290" s="229" t="e">
        <f>IF(OR('Exp Database'!AB290=Lists!$G$2,'Exp Database'!AB290=Lists!$G$3,'Exp Database'!AB290=0),0,IF($F290=Lists!$G$2,('Exp Database'!AB290/'Exp with units conversion'!$H290)*'Exp with units conversion'!$G290,'Exp Database'!AB290*'Exp with units conversion'!$G290))</f>
        <v>#REF!</v>
      </c>
      <c r="AD290" s="229" t="e">
        <f>IF(OR('Exp Database'!AC290=Lists!$G$2,'Exp Database'!AC290=Lists!$G$3,'Exp Database'!AC290=0),0,IF($F290=Lists!$G$2,('Exp Database'!AC290/'Exp with units conversion'!$H290)*'Exp with units conversion'!$G290,'Exp Database'!AC290*'Exp with units conversion'!$G290))</f>
        <v>#REF!</v>
      </c>
      <c r="AE290" s="229" t="e">
        <f>IF(OR('Exp Database'!AD290=Lists!$G$2,'Exp Database'!AD290=Lists!$G$3,'Exp Database'!AD290=0),0,IF($F290=Lists!$G$2,('Exp Database'!AD290/'Exp with units conversion'!$H290)*'Exp with units conversion'!$G290,'Exp Database'!AD290*'Exp with units conversion'!$G290))</f>
        <v>#REF!</v>
      </c>
      <c r="AG290" s="229" t="e">
        <f t="shared" si="25"/>
        <v>#REF!</v>
      </c>
      <c r="AH290" s="229" t="e">
        <f t="shared" si="26"/>
        <v>#REF!</v>
      </c>
      <c r="AI290" s="229" t="e">
        <f t="shared" si="27"/>
        <v>#REF!</v>
      </c>
      <c r="AJ290" s="229" t="e">
        <f t="shared" si="28"/>
        <v>#REF!</v>
      </c>
    </row>
    <row r="291" spans="2:36" ht="30.75" thickBot="1" x14ac:dyDescent="0.3">
      <c r="B291" s="229" t="e">
        <f t="shared" si="20"/>
        <v>#REF!</v>
      </c>
      <c r="C291" s="169" t="e">
        <f>'Exp Database'!C291</f>
        <v>#REF!</v>
      </c>
      <c r="D291" s="169">
        <f>'Exp Database'!D291</f>
        <v>2015</v>
      </c>
      <c r="E291" s="169" t="e">
        <f>'Exp Database'!E291</f>
        <v>#REF!</v>
      </c>
      <c r="F291" s="169" t="e">
        <f>'Exp Database'!F291</f>
        <v>#REF!</v>
      </c>
      <c r="G291" s="169" t="e">
        <f>IF('Exp Database'!G291="Units ( x 1)",1,IF('Exp Database'!G291="Thousands (x 1,000)",1000,IF('Exp Database'!G291="Millions (x 1,000,000)",1000000,)))</f>
        <v>#REF!</v>
      </c>
      <c r="H291" s="170" t="e">
        <f>IF('Exp Database'!H291&gt;0,'Exp Database'!H291,'Exp Database'!J291)</f>
        <v>#REF!</v>
      </c>
      <c r="I291" s="170" t="e">
        <f>'Exp Database'!H291</f>
        <v>#REF!</v>
      </c>
      <c r="J291" s="169" t="e">
        <f>'Exp Database'!I291</f>
        <v>#REF!</v>
      </c>
      <c r="K291" s="170">
        <f>'Exp Database'!J291</f>
        <v>0</v>
      </c>
      <c r="L291" s="267" t="str">
        <f>'Exp Database'!K291</f>
        <v>Other direct and indirect costs</v>
      </c>
      <c r="M291" s="229" t="str">
        <f>'Exp Database'!L291</f>
        <v>2.3.2</v>
      </c>
      <c r="N291" s="229" t="e">
        <f>IF(OR('Exp Database'!M291=Lists!$G$2,'Exp Database'!M291=Lists!$G$3,'Exp Database'!M291=0),0,IF($F291=Lists!$G$2,('Exp Database'!M291/'Exp with units conversion'!$H291)*'Exp with units conversion'!$G291,'Exp Database'!M291*'Exp with units conversion'!$G291))</f>
        <v>#REF!</v>
      </c>
      <c r="O291" s="229" t="e">
        <f>IF(OR('Exp Database'!N291=Lists!$G$2,'Exp Database'!N291=Lists!$G$3,'Exp Database'!N291=0),0,IF($F291=Lists!$G$2,('Exp Database'!N291/'Exp with units conversion'!$H291)*'Exp with units conversion'!$G291,'Exp Database'!N291*'Exp with units conversion'!$G291))</f>
        <v>#REF!</v>
      </c>
      <c r="P291" s="229" t="e">
        <f>IF(OR('Exp Database'!O291=Lists!$G$2,'Exp Database'!O291=Lists!$G$3,'Exp Database'!O291=0),0,IF($F291=Lists!$G$2,('Exp Database'!O291/'Exp with units conversion'!$H291)*'Exp with units conversion'!$G291,'Exp Database'!O291*'Exp with units conversion'!$G291))</f>
        <v>#REF!</v>
      </c>
      <c r="Q291" s="229" t="e">
        <f>IF(OR('Exp Database'!P291=Lists!$G$2,'Exp Database'!P291=Lists!$G$3,'Exp Database'!P291=0),0,IF($F291=Lists!$G$2,('Exp Database'!P291/'Exp with units conversion'!$H291)*'Exp with units conversion'!$G291,'Exp Database'!P291*'Exp with units conversion'!$G291))</f>
        <v>#REF!</v>
      </c>
      <c r="R291" s="229" t="e">
        <f>IF(OR('Exp Database'!Q291=Lists!$G$2,'Exp Database'!Q291=Lists!$G$3,'Exp Database'!Q291=0),0,IF($F291=Lists!$G$2,('Exp Database'!Q291/'Exp with units conversion'!$H291)*'Exp with units conversion'!$G291,'Exp Database'!Q291*'Exp with units conversion'!$G291))</f>
        <v>#REF!</v>
      </c>
      <c r="S291" s="229" t="e">
        <f>IF(OR('Exp Database'!R291=Lists!$G$2,'Exp Database'!R291=Lists!$G$3,'Exp Database'!R291=0),0,IF($F291=Lists!$G$2,('Exp Database'!R291/'Exp with units conversion'!$H291)*'Exp with units conversion'!$G291,'Exp Database'!R291*'Exp with units conversion'!$G291))</f>
        <v>#REF!</v>
      </c>
      <c r="T291" s="229" t="e">
        <f>IF(OR('Exp Database'!S291=Lists!$G$2,'Exp Database'!S291=Lists!$G$3,'Exp Database'!S291=0),0,IF($F291=Lists!$G$2,('Exp Database'!S291/'Exp with units conversion'!$H291)*'Exp with units conversion'!$G291,'Exp Database'!S291*'Exp with units conversion'!$G291))</f>
        <v>#REF!</v>
      </c>
      <c r="U291" s="229" t="e">
        <f>IF(OR('Exp Database'!T291=Lists!$G$2,'Exp Database'!T291=Lists!$G$3,'Exp Database'!T291=0),0,IF($F291=Lists!$G$2,('Exp Database'!T291/'Exp with units conversion'!$H291)*'Exp with units conversion'!$G291,'Exp Database'!T291*'Exp with units conversion'!$G291))</f>
        <v>#REF!</v>
      </c>
      <c r="V291" s="229" t="e">
        <f>IF(OR('Exp Database'!U291=Lists!$G$2,'Exp Database'!U291=Lists!$G$3,'Exp Database'!U291=0),0,IF($F291=Lists!$G$2,('Exp Database'!U291/'Exp with units conversion'!$H291)*'Exp with units conversion'!$G291,'Exp Database'!U291*'Exp with units conversion'!$G291))</f>
        <v>#REF!</v>
      </c>
      <c r="W291" s="229" t="e">
        <f>IF(OR('Exp Database'!V291=Lists!$G$2,'Exp Database'!V291=Lists!$G$3,'Exp Database'!V291=0),0,IF($F291=Lists!$G$2,('Exp Database'!V291/'Exp with units conversion'!$H291)*'Exp with units conversion'!$G291,'Exp Database'!V291*'Exp with units conversion'!$G291))</f>
        <v>#REF!</v>
      </c>
      <c r="X291" s="229" t="e">
        <f>IF(OR('Exp Database'!W291=Lists!$G$2,'Exp Database'!W291=Lists!$G$3,'Exp Database'!W291=0),0,IF($F291=Lists!$G$2,('Exp Database'!W291/'Exp with units conversion'!$H291)*'Exp with units conversion'!$G291,'Exp Database'!W291*'Exp with units conversion'!$G291))</f>
        <v>#REF!</v>
      </c>
      <c r="Y291" s="229" t="e">
        <f>IF(OR('Exp Database'!X291=Lists!$G$2,'Exp Database'!X291=Lists!$G$3,'Exp Database'!X291=0),0,IF($F291=Lists!$G$2,('Exp Database'!X291/'Exp with units conversion'!$H291)*'Exp with units conversion'!$G291,'Exp Database'!X291*'Exp with units conversion'!$G291))</f>
        <v>#REF!</v>
      </c>
      <c r="Z291" s="229" t="e">
        <f>IF(OR('Exp Database'!Y291=Lists!$G$2,'Exp Database'!Y291=Lists!$G$3,'Exp Database'!Y291=0),0,IF($F291=Lists!$G$2,('Exp Database'!Y291/'Exp with units conversion'!$H291)*'Exp with units conversion'!$G291,'Exp Database'!Y291*'Exp with units conversion'!$G291))</f>
        <v>#REF!</v>
      </c>
      <c r="AA291" s="229" t="e">
        <f>IF(OR('Exp Database'!Z291=Lists!$G$2,'Exp Database'!Z291=Lists!$G$3,'Exp Database'!Z291=0),0,IF($F291=Lists!$G$2,('Exp Database'!Z291/'Exp with units conversion'!$H291)*'Exp with units conversion'!$G291,'Exp Database'!Z291*'Exp with units conversion'!$G291))</f>
        <v>#REF!</v>
      </c>
      <c r="AB291" s="229" t="e">
        <f>IF(OR('Exp Database'!AA291=Lists!$G$2,'Exp Database'!AA291=Lists!$G$3,'Exp Database'!AA291=0),0,IF($F291=Lists!$G$2,('Exp Database'!AA291/'Exp with units conversion'!$H291)*'Exp with units conversion'!$G291,'Exp Database'!AA291*'Exp with units conversion'!$G291))</f>
        <v>#REF!</v>
      </c>
      <c r="AC291" s="229" t="e">
        <f>IF(OR('Exp Database'!AB291=Lists!$G$2,'Exp Database'!AB291=Lists!$G$3,'Exp Database'!AB291=0),0,IF($F291=Lists!$G$2,('Exp Database'!AB291/'Exp with units conversion'!$H291)*'Exp with units conversion'!$G291,'Exp Database'!AB291*'Exp with units conversion'!$G291))</f>
        <v>#REF!</v>
      </c>
      <c r="AD291" s="229" t="e">
        <f>IF(OR('Exp Database'!AC291=Lists!$G$2,'Exp Database'!AC291=Lists!$G$3,'Exp Database'!AC291=0),0,IF($F291=Lists!$G$2,('Exp Database'!AC291/'Exp with units conversion'!$H291)*'Exp with units conversion'!$G291,'Exp Database'!AC291*'Exp with units conversion'!$G291))</f>
        <v>#REF!</v>
      </c>
      <c r="AE291" s="229" t="e">
        <f>IF(OR('Exp Database'!AD291=Lists!$G$2,'Exp Database'!AD291=Lists!$G$3,'Exp Database'!AD291=0),0,IF($F291=Lists!$G$2,('Exp Database'!AD291/'Exp with units conversion'!$H291)*'Exp with units conversion'!$G291,'Exp Database'!AD291*'Exp with units conversion'!$G291))</f>
        <v>#REF!</v>
      </c>
      <c r="AG291" s="229" t="e">
        <f t="shared" si="25"/>
        <v>#REF!</v>
      </c>
      <c r="AH291" s="229" t="e">
        <f t="shared" si="26"/>
        <v>#REF!</v>
      </c>
      <c r="AI291" s="229" t="e">
        <f t="shared" si="27"/>
        <v>#REF!</v>
      </c>
      <c r="AJ291" s="229" t="e">
        <f t="shared" si="28"/>
        <v>#REF!</v>
      </c>
    </row>
    <row r="292" spans="2:36" ht="30.75" thickBot="1" x14ac:dyDescent="0.3">
      <c r="B292" s="229" t="e">
        <f t="shared" si="20"/>
        <v>#REF!</v>
      </c>
      <c r="C292" s="169" t="e">
        <f>'Exp Database'!C292</f>
        <v>#REF!</v>
      </c>
      <c r="D292" s="169">
        <f>'Exp Database'!D292</f>
        <v>2015</v>
      </c>
      <c r="E292" s="169" t="e">
        <f>'Exp Database'!E292</f>
        <v>#REF!</v>
      </c>
      <c r="F292" s="169" t="e">
        <f>'Exp Database'!F292</f>
        <v>#REF!</v>
      </c>
      <c r="G292" s="169" t="e">
        <f>IF('Exp Database'!G292="Units ( x 1)",1,IF('Exp Database'!G292="Thousands (x 1,000)",1000,IF('Exp Database'!G292="Millions (x 1,000,000)",1000000,)))</f>
        <v>#REF!</v>
      </c>
      <c r="H292" s="170" t="e">
        <f>IF('Exp Database'!H292&gt;0,'Exp Database'!H292,'Exp Database'!J292)</f>
        <v>#REF!</v>
      </c>
      <c r="I292" s="170" t="e">
        <f>'Exp Database'!H292</f>
        <v>#REF!</v>
      </c>
      <c r="J292" s="169" t="e">
        <f>'Exp Database'!I292</f>
        <v>#REF!</v>
      </c>
      <c r="K292" s="170">
        <f>'Exp Database'!J292</f>
        <v>0</v>
      </c>
      <c r="L292" s="267" t="str">
        <f>'Exp Database'!K292</f>
        <v>Not disaggregated by type of cost</v>
      </c>
      <c r="M292" s="229" t="str">
        <f>'Exp Database'!L292</f>
        <v>2.3.3</v>
      </c>
      <c r="N292" s="229" t="e">
        <f>IF(OR('Exp Database'!M292=Lists!$G$2,'Exp Database'!M292=Lists!$G$3,'Exp Database'!M292=0),0,IF($F292=Lists!$G$2,('Exp Database'!M292/'Exp with units conversion'!$H292)*'Exp with units conversion'!$G292,'Exp Database'!M292*'Exp with units conversion'!$G292))</f>
        <v>#REF!</v>
      </c>
      <c r="O292" s="229" t="e">
        <f>IF(OR('Exp Database'!N292=Lists!$G$2,'Exp Database'!N292=Lists!$G$3,'Exp Database'!N292=0),0,IF($F292=Lists!$G$2,('Exp Database'!N292/'Exp with units conversion'!$H292)*'Exp with units conversion'!$G292,'Exp Database'!N292*'Exp with units conversion'!$G292))</f>
        <v>#REF!</v>
      </c>
      <c r="P292" s="229" t="e">
        <f>IF(OR('Exp Database'!O292=Lists!$G$2,'Exp Database'!O292=Lists!$G$3,'Exp Database'!O292=0),0,IF($F292=Lists!$G$2,('Exp Database'!O292/'Exp with units conversion'!$H292)*'Exp with units conversion'!$G292,'Exp Database'!O292*'Exp with units conversion'!$G292))</f>
        <v>#REF!</v>
      </c>
      <c r="Q292" s="229" t="e">
        <f>IF(OR('Exp Database'!P292=Lists!$G$2,'Exp Database'!P292=Lists!$G$3,'Exp Database'!P292=0),0,IF($F292=Lists!$G$2,('Exp Database'!P292/'Exp with units conversion'!$H292)*'Exp with units conversion'!$G292,'Exp Database'!P292*'Exp with units conversion'!$G292))</f>
        <v>#REF!</v>
      </c>
      <c r="R292" s="229" t="e">
        <f>IF(OR('Exp Database'!Q292=Lists!$G$2,'Exp Database'!Q292=Lists!$G$3,'Exp Database'!Q292=0),0,IF($F292=Lists!$G$2,('Exp Database'!Q292/'Exp with units conversion'!$H292)*'Exp with units conversion'!$G292,'Exp Database'!Q292*'Exp with units conversion'!$G292))</f>
        <v>#REF!</v>
      </c>
      <c r="S292" s="229" t="e">
        <f>IF(OR('Exp Database'!R292=Lists!$G$2,'Exp Database'!R292=Lists!$G$3,'Exp Database'!R292=0),0,IF($F292=Lists!$G$2,('Exp Database'!R292/'Exp with units conversion'!$H292)*'Exp with units conversion'!$G292,'Exp Database'!R292*'Exp with units conversion'!$G292))</f>
        <v>#REF!</v>
      </c>
      <c r="T292" s="229" t="e">
        <f>IF(OR('Exp Database'!S292=Lists!$G$2,'Exp Database'!S292=Lists!$G$3,'Exp Database'!S292=0),0,IF($F292=Lists!$G$2,('Exp Database'!S292/'Exp with units conversion'!$H292)*'Exp with units conversion'!$G292,'Exp Database'!S292*'Exp with units conversion'!$G292))</f>
        <v>#REF!</v>
      </c>
      <c r="U292" s="229" t="e">
        <f>IF(OR('Exp Database'!T292=Lists!$G$2,'Exp Database'!T292=Lists!$G$3,'Exp Database'!T292=0),0,IF($F292=Lists!$G$2,('Exp Database'!T292/'Exp with units conversion'!$H292)*'Exp with units conversion'!$G292,'Exp Database'!T292*'Exp with units conversion'!$G292))</f>
        <v>#REF!</v>
      </c>
      <c r="V292" s="229" t="e">
        <f>IF(OR('Exp Database'!U292=Lists!$G$2,'Exp Database'!U292=Lists!$G$3,'Exp Database'!U292=0),0,IF($F292=Lists!$G$2,('Exp Database'!U292/'Exp with units conversion'!$H292)*'Exp with units conversion'!$G292,'Exp Database'!U292*'Exp with units conversion'!$G292))</f>
        <v>#REF!</v>
      </c>
      <c r="W292" s="229" t="e">
        <f>IF(OR('Exp Database'!V292=Lists!$G$2,'Exp Database'!V292=Lists!$G$3,'Exp Database'!V292=0),0,IF($F292=Lists!$G$2,('Exp Database'!V292/'Exp with units conversion'!$H292)*'Exp with units conversion'!$G292,'Exp Database'!V292*'Exp with units conversion'!$G292))</f>
        <v>#REF!</v>
      </c>
      <c r="X292" s="229" t="e">
        <f>IF(OR('Exp Database'!W292=Lists!$G$2,'Exp Database'!W292=Lists!$G$3,'Exp Database'!W292=0),0,IF($F292=Lists!$G$2,('Exp Database'!W292/'Exp with units conversion'!$H292)*'Exp with units conversion'!$G292,'Exp Database'!W292*'Exp with units conversion'!$G292))</f>
        <v>#REF!</v>
      </c>
      <c r="Y292" s="229" t="e">
        <f>IF(OR('Exp Database'!X292=Lists!$G$2,'Exp Database'!X292=Lists!$G$3,'Exp Database'!X292=0),0,IF($F292=Lists!$G$2,('Exp Database'!X292/'Exp with units conversion'!$H292)*'Exp with units conversion'!$G292,'Exp Database'!X292*'Exp with units conversion'!$G292))</f>
        <v>#REF!</v>
      </c>
      <c r="Z292" s="229" t="e">
        <f>IF(OR('Exp Database'!Y292=Lists!$G$2,'Exp Database'!Y292=Lists!$G$3,'Exp Database'!Y292=0),0,IF($F292=Lists!$G$2,('Exp Database'!Y292/'Exp with units conversion'!$H292)*'Exp with units conversion'!$G292,'Exp Database'!Y292*'Exp with units conversion'!$G292))</f>
        <v>#REF!</v>
      </c>
      <c r="AA292" s="229" t="e">
        <f>IF(OR('Exp Database'!Z292=Lists!$G$2,'Exp Database'!Z292=Lists!$G$3,'Exp Database'!Z292=0),0,IF($F292=Lists!$G$2,('Exp Database'!Z292/'Exp with units conversion'!$H292)*'Exp with units conversion'!$G292,'Exp Database'!Z292*'Exp with units conversion'!$G292))</f>
        <v>#REF!</v>
      </c>
      <c r="AB292" s="229" t="e">
        <f>IF(OR('Exp Database'!AA292=Lists!$G$2,'Exp Database'!AA292=Lists!$G$3,'Exp Database'!AA292=0),0,IF($F292=Lists!$G$2,('Exp Database'!AA292/'Exp with units conversion'!$H292)*'Exp with units conversion'!$G292,'Exp Database'!AA292*'Exp with units conversion'!$G292))</f>
        <v>#REF!</v>
      </c>
      <c r="AC292" s="229" t="e">
        <f>IF(OR('Exp Database'!AB292=Lists!$G$2,'Exp Database'!AB292=Lists!$G$3,'Exp Database'!AB292=0),0,IF($F292=Lists!$G$2,('Exp Database'!AB292/'Exp with units conversion'!$H292)*'Exp with units conversion'!$G292,'Exp Database'!AB292*'Exp with units conversion'!$G292))</f>
        <v>#REF!</v>
      </c>
      <c r="AD292" s="229" t="e">
        <f>IF(OR('Exp Database'!AC292=Lists!$G$2,'Exp Database'!AC292=Lists!$G$3,'Exp Database'!AC292=0),0,IF($F292=Lists!$G$2,('Exp Database'!AC292/'Exp with units conversion'!$H292)*'Exp with units conversion'!$G292,'Exp Database'!AC292*'Exp with units conversion'!$G292))</f>
        <v>#REF!</v>
      </c>
      <c r="AE292" s="229" t="e">
        <f>IF(OR('Exp Database'!AD292=Lists!$G$2,'Exp Database'!AD292=Lists!$G$3,'Exp Database'!AD292=0),0,IF($F292=Lists!$G$2,('Exp Database'!AD292/'Exp with units conversion'!$H292)*'Exp with units conversion'!$G292,'Exp Database'!AD292*'Exp with units conversion'!$G292))</f>
        <v>#REF!</v>
      </c>
      <c r="AG292" s="229" t="e">
        <f t="shared" si="25"/>
        <v>#REF!</v>
      </c>
      <c r="AH292" s="229" t="e">
        <f t="shared" si="26"/>
        <v>#REF!</v>
      </c>
      <c r="AI292" s="229" t="e">
        <f t="shared" si="27"/>
        <v>#REF!</v>
      </c>
      <c r="AJ292" s="229" t="e">
        <f t="shared" si="28"/>
        <v>#REF!</v>
      </c>
    </row>
    <row r="293" spans="2:36" ht="45.75" thickBot="1" x14ac:dyDescent="0.3">
      <c r="B293" s="229" t="e">
        <f t="shared" si="20"/>
        <v>#REF!</v>
      </c>
      <c r="C293" s="169" t="e">
        <f>'Exp Database'!C293</f>
        <v>#REF!</v>
      </c>
      <c r="D293" s="169">
        <f>'Exp Database'!D293</f>
        <v>2015</v>
      </c>
      <c r="E293" s="169" t="e">
        <f>'Exp Database'!E293</f>
        <v>#REF!</v>
      </c>
      <c r="F293" s="169" t="e">
        <f>'Exp Database'!F293</f>
        <v>#REF!</v>
      </c>
      <c r="G293" s="169" t="e">
        <f>IF('Exp Database'!G293="Units ( x 1)",1,IF('Exp Database'!G293="Thousands (x 1,000)",1000,IF('Exp Database'!G293="Millions (x 1,000,000)",1000000,)))</f>
        <v>#REF!</v>
      </c>
      <c r="H293" s="170" t="e">
        <f>IF('Exp Database'!H293&gt;0,'Exp Database'!H293,'Exp Database'!J293)</f>
        <v>#REF!</v>
      </c>
      <c r="I293" s="170" t="e">
        <f>'Exp Database'!H293</f>
        <v>#REF!</v>
      </c>
      <c r="J293" s="169" t="e">
        <f>'Exp Database'!I293</f>
        <v>#REF!</v>
      </c>
      <c r="K293" s="170">
        <f>'Exp Database'!J293</f>
        <v>0</v>
      </c>
      <c r="L293" s="267" t="str">
        <f>'Exp Database'!K293</f>
        <v>Non ARV related component of PMTCT</v>
      </c>
      <c r="M293" s="229">
        <f>'Exp Database'!L293</f>
        <v>2.4</v>
      </c>
      <c r="N293" s="229" t="e">
        <f>IF(OR('Exp Database'!M293=Lists!$G$2,'Exp Database'!M293=Lists!$G$3,'Exp Database'!M293=0),0,IF($F293=Lists!$G$2,('Exp Database'!M293/'Exp with units conversion'!$H293)*'Exp with units conversion'!$G293,'Exp Database'!M293*'Exp with units conversion'!$G293))</f>
        <v>#REF!</v>
      </c>
      <c r="O293" s="229" t="e">
        <f>IF(OR('Exp Database'!N293=Lists!$G$2,'Exp Database'!N293=Lists!$G$3,'Exp Database'!N293=0),0,IF($F293=Lists!$G$2,('Exp Database'!N293/'Exp with units conversion'!$H293)*'Exp with units conversion'!$G293,'Exp Database'!N293*'Exp with units conversion'!$G293))</f>
        <v>#REF!</v>
      </c>
      <c r="P293" s="229" t="e">
        <f>IF(OR('Exp Database'!O293=Lists!$G$2,'Exp Database'!O293=Lists!$G$3,'Exp Database'!O293=0),0,IF($F293=Lists!$G$2,('Exp Database'!O293/'Exp with units conversion'!$H293)*'Exp with units conversion'!$G293,'Exp Database'!O293*'Exp with units conversion'!$G293))</f>
        <v>#REF!</v>
      </c>
      <c r="Q293" s="229" t="e">
        <f>IF(OR('Exp Database'!P293=Lists!$G$2,'Exp Database'!P293=Lists!$G$3,'Exp Database'!P293=0),0,IF($F293=Lists!$G$2,('Exp Database'!P293/'Exp with units conversion'!$H293)*'Exp with units conversion'!$G293,'Exp Database'!P293*'Exp with units conversion'!$G293))</f>
        <v>#REF!</v>
      </c>
      <c r="R293" s="229" t="e">
        <f>IF(OR('Exp Database'!Q293=Lists!$G$2,'Exp Database'!Q293=Lists!$G$3,'Exp Database'!Q293=0),0,IF($F293=Lists!$G$2,('Exp Database'!Q293/'Exp with units conversion'!$H293)*'Exp with units conversion'!$G293,'Exp Database'!Q293*'Exp with units conversion'!$G293))</f>
        <v>#REF!</v>
      </c>
      <c r="S293" s="229" t="e">
        <f>IF(OR('Exp Database'!R293=Lists!$G$2,'Exp Database'!R293=Lists!$G$3,'Exp Database'!R293=0),0,IF($F293=Lists!$G$2,('Exp Database'!R293/'Exp with units conversion'!$H293)*'Exp with units conversion'!$G293,'Exp Database'!R293*'Exp with units conversion'!$G293))</f>
        <v>#REF!</v>
      </c>
      <c r="T293" s="229" t="e">
        <f>IF(OR('Exp Database'!S293=Lists!$G$2,'Exp Database'!S293=Lists!$G$3,'Exp Database'!S293=0),0,IF($F293=Lists!$G$2,('Exp Database'!S293/'Exp with units conversion'!$H293)*'Exp with units conversion'!$G293,'Exp Database'!S293*'Exp with units conversion'!$G293))</f>
        <v>#REF!</v>
      </c>
      <c r="U293" s="229" t="e">
        <f>IF(OR('Exp Database'!T293=Lists!$G$2,'Exp Database'!T293=Lists!$G$3,'Exp Database'!T293=0),0,IF($F293=Lists!$G$2,('Exp Database'!T293/'Exp with units conversion'!$H293)*'Exp with units conversion'!$G293,'Exp Database'!T293*'Exp with units conversion'!$G293))</f>
        <v>#REF!</v>
      </c>
      <c r="V293" s="229" t="e">
        <f>IF(OR('Exp Database'!U293=Lists!$G$2,'Exp Database'!U293=Lists!$G$3,'Exp Database'!U293=0),0,IF($F293=Lists!$G$2,('Exp Database'!U293/'Exp with units conversion'!$H293)*'Exp with units conversion'!$G293,'Exp Database'!U293*'Exp with units conversion'!$G293))</f>
        <v>#REF!</v>
      </c>
      <c r="W293" s="229" t="e">
        <f>IF(OR('Exp Database'!V293=Lists!$G$2,'Exp Database'!V293=Lists!$G$3,'Exp Database'!V293=0),0,IF($F293=Lists!$G$2,('Exp Database'!V293/'Exp with units conversion'!$H293)*'Exp with units conversion'!$G293,'Exp Database'!V293*'Exp with units conversion'!$G293))</f>
        <v>#REF!</v>
      </c>
      <c r="X293" s="229" t="e">
        <f>IF(OR('Exp Database'!W293=Lists!$G$2,'Exp Database'!W293=Lists!$G$3,'Exp Database'!W293=0),0,IF($F293=Lists!$G$2,('Exp Database'!W293/'Exp with units conversion'!$H293)*'Exp with units conversion'!$G293,'Exp Database'!W293*'Exp with units conversion'!$G293))</f>
        <v>#REF!</v>
      </c>
      <c r="Y293" s="229" t="e">
        <f>IF(OR('Exp Database'!X293=Lists!$G$2,'Exp Database'!X293=Lists!$G$3,'Exp Database'!X293=0),0,IF($F293=Lists!$G$2,('Exp Database'!X293/'Exp with units conversion'!$H293)*'Exp with units conversion'!$G293,'Exp Database'!X293*'Exp with units conversion'!$G293))</f>
        <v>#REF!</v>
      </c>
      <c r="Z293" s="229" t="e">
        <f>IF(OR('Exp Database'!Y293=Lists!$G$2,'Exp Database'!Y293=Lists!$G$3,'Exp Database'!Y293=0),0,IF($F293=Lists!$G$2,('Exp Database'!Y293/'Exp with units conversion'!$H293)*'Exp with units conversion'!$G293,'Exp Database'!Y293*'Exp with units conversion'!$G293))</f>
        <v>#REF!</v>
      </c>
      <c r="AA293" s="229" t="e">
        <f>IF(OR('Exp Database'!Z293=Lists!$G$2,'Exp Database'!Z293=Lists!$G$3,'Exp Database'!Z293=0),0,IF($F293=Lists!$G$2,('Exp Database'!Z293/'Exp with units conversion'!$H293)*'Exp with units conversion'!$G293,'Exp Database'!Z293*'Exp with units conversion'!$G293))</f>
        <v>#REF!</v>
      </c>
      <c r="AB293" s="229" t="e">
        <f>IF(OR('Exp Database'!AA293=Lists!$G$2,'Exp Database'!AA293=Lists!$G$3,'Exp Database'!AA293=0),0,IF($F293=Lists!$G$2,('Exp Database'!AA293/'Exp with units conversion'!$H293)*'Exp with units conversion'!$G293,'Exp Database'!AA293*'Exp with units conversion'!$G293))</f>
        <v>#REF!</v>
      </c>
      <c r="AC293" s="229" t="e">
        <f>IF(OR('Exp Database'!AB293=Lists!$G$2,'Exp Database'!AB293=Lists!$G$3,'Exp Database'!AB293=0),0,IF($F293=Lists!$G$2,('Exp Database'!AB293/'Exp with units conversion'!$H293)*'Exp with units conversion'!$G293,'Exp Database'!AB293*'Exp with units conversion'!$G293))</f>
        <v>#REF!</v>
      </c>
      <c r="AD293" s="229" t="e">
        <f>IF(OR('Exp Database'!AC293=Lists!$G$2,'Exp Database'!AC293=Lists!$G$3,'Exp Database'!AC293=0),0,IF($F293=Lists!$G$2,('Exp Database'!AC293/'Exp with units conversion'!$H293)*'Exp with units conversion'!$G293,'Exp Database'!AC293*'Exp with units conversion'!$G293))</f>
        <v>#REF!</v>
      </c>
      <c r="AE293" s="229" t="e">
        <f>IF(OR('Exp Database'!AD293=Lists!$G$2,'Exp Database'!AD293=Lists!$G$3,'Exp Database'!AD293=0),0,IF($F293=Lists!$G$2,('Exp Database'!AD293/'Exp with units conversion'!$H293)*'Exp with units conversion'!$G293,'Exp Database'!AD293*'Exp with units conversion'!$G293))</f>
        <v>#REF!</v>
      </c>
      <c r="AG293" s="229" t="e">
        <f t="shared" si="25"/>
        <v>#REF!</v>
      </c>
      <c r="AH293" s="229" t="e">
        <f t="shared" si="26"/>
        <v>#REF!</v>
      </c>
      <c r="AI293" s="229" t="e">
        <f t="shared" si="27"/>
        <v>#REF!</v>
      </c>
      <c r="AJ293" s="229" t="e">
        <f t="shared" si="28"/>
        <v>#REF!</v>
      </c>
    </row>
    <row r="294" spans="2:36" ht="15.75" thickBot="1" x14ac:dyDescent="0.3">
      <c r="B294" s="229" t="e">
        <f t="shared" si="20"/>
        <v>#REF!</v>
      </c>
      <c r="C294" s="169" t="e">
        <f>'Exp Database'!C294</f>
        <v>#REF!</v>
      </c>
      <c r="D294" s="169">
        <f>'Exp Database'!D294</f>
        <v>2015</v>
      </c>
      <c r="E294" s="169" t="e">
        <f>'Exp Database'!E294</f>
        <v>#REF!</v>
      </c>
      <c r="F294" s="169" t="e">
        <f>'Exp Database'!F294</f>
        <v>#REF!</v>
      </c>
      <c r="G294" s="169" t="e">
        <f>IF('Exp Database'!G294="Units ( x 1)",1,IF('Exp Database'!G294="Thousands (x 1,000)",1000,IF('Exp Database'!G294="Millions (x 1,000,000)",1000000,)))</f>
        <v>#REF!</v>
      </c>
      <c r="H294" s="170" t="e">
        <f>IF('Exp Database'!H294&gt;0,'Exp Database'!H294,'Exp Database'!J294)</f>
        <v>#REF!</v>
      </c>
      <c r="I294" s="170" t="e">
        <f>'Exp Database'!H294</f>
        <v>#REF!</v>
      </c>
      <c r="J294" s="169" t="e">
        <f>'Exp Database'!I294</f>
        <v>#REF!</v>
      </c>
      <c r="K294" s="170">
        <f>'Exp Database'!J294</f>
        <v>0</v>
      </c>
      <c r="L294" s="267">
        <f>'Exp Database'!K294</f>
        <v>0</v>
      </c>
      <c r="M294" s="229">
        <f>'Exp Database'!L294</f>
        <v>0</v>
      </c>
      <c r="N294" s="229" t="e">
        <f>IF(OR('Exp Database'!M294=Lists!$G$2,'Exp Database'!M294=Lists!$G$3,'Exp Database'!M294=0),0,IF($F294=Lists!$G$2,('Exp Database'!M294/'Exp with units conversion'!$H294)*'Exp with units conversion'!$G294,'Exp Database'!M294*'Exp with units conversion'!$G294))</f>
        <v>#REF!</v>
      </c>
      <c r="O294" s="229" t="e">
        <f>IF(OR('Exp Database'!N294=Lists!$G$2,'Exp Database'!N294=Lists!$G$3,'Exp Database'!N294=0),0,IF($F294=Lists!$G$2,('Exp Database'!N294/'Exp with units conversion'!$H294)*'Exp with units conversion'!$G294,'Exp Database'!N294*'Exp with units conversion'!$G294))</f>
        <v>#REF!</v>
      </c>
      <c r="P294" s="229" t="e">
        <f>IF(OR('Exp Database'!O294=Lists!$G$2,'Exp Database'!O294=Lists!$G$3,'Exp Database'!O294=0),0,IF($F294=Lists!$G$2,('Exp Database'!O294/'Exp with units conversion'!$H294)*'Exp with units conversion'!$G294,'Exp Database'!O294*'Exp with units conversion'!$G294))</f>
        <v>#REF!</v>
      </c>
      <c r="Q294" s="229" t="e">
        <f>IF(OR('Exp Database'!P294=Lists!$G$2,'Exp Database'!P294=Lists!$G$3,'Exp Database'!P294=0),0,IF($F294=Lists!$G$2,('Exp Database'!P294/'Exp with units conversion'!$H294)*'Exp with units conversion'!$G294,'Exp Database'!P294*'Exp with units conversion'!$G294))</f>
        <v>#REF!</v>
      </c>
      <c r="R294" s="229" t="e">
        <f>IF(OR('Exp Database'!Q294=Lists!$G$2,'Exp Database'!Q294=Lists!$G$3,'Exp Database'!Q294=0),0,IF($F294=Lists!$G$2,('Exp Database'!Q294/'Exp with units conversion'!$H294)*'Exp with units conversion'!$G294,'Exp Database'!Q294*'Exp with units conversion'!$G294))</f>
        <v>#REF!</v>
      </c>
      <c r="S294" s="229" t="e">
        <f>IF(OR('Exp Database'!R294=Lists!$G$2,'Exp Database'!R294=Lists!$G$3,'Exp Database'!R294=0),0,IF($F294=Lists!$G$2,('Exp Database'!R294/'Exp with units conversion'!$H294)*'Exp with units conversion'!$G294,'Exp Database'!R294*'Exp with units conversion'!$G294))</f>
        <v>#REF!</v>
      </c>
      <c r="T294" s="229" t="e">
        <f>IF(OR('Exp Database'!S294=Lists!$G$2,'Exp Database'!S294=Lists!$G$3,'Exp Database'!S294=0),0,IF($F294=Lists!$G$2,('Exp Database'!S294/'Exp with units conversion'!$H294)*'Exp with units conversion'!$G294,'Exp Database'!S294*'Exp with units conversion'!$G294))</f>
        <v>#REF!</v>
      </c>
      <c r="U294" s="229" t="e">
        <f>IF(OR('Exp Database'!T294=Lists!$G$2,'Exp Database'!T294=Lists!$G$3,'Exp Database'!T294=0),0,IF($F294=Lists!$G$2,('Exp Database'!T294/'Exp with units conversion'!$H294)*'Exp with units conversion'!$G294,'Exp Database'!T294*'Exp with units conversion'!$G294))</f>
        <v>#REF!</v>
      </c>
      <c r="V294" s="229" t="e">
        <f>IF(OR('Exp Database'!U294=Lists!$G$2,'Exp Database'!U294=Lists!$G$3,'Exp Database'!U294=0),0,IF($F294=Lists!$G$2,('Exp Database'!U294/'Exp with units conversion'!$H294)*'Exp with units conversion'!$G294,'Exp Database'!U294*'Exp with units conversion'!$G294))</f>
        <v>#REF!</v>
      </c>
      <c r="W294" s="229" t="e">
        <f>IF(OR('Exp Database'!V294=Lists!$G$2,'Exp Database'!V294=Lists!$G$3,'Exp Database'!V294=0),0,IF($F294=Lists!$G$2,('Exp Database'!V294/'Exp with units conversion'!$H294)*'Exp with units conversion'!$G294,'Exp Database'!V294*'Exp with units conversion'!$G294))</f>
        <v>#REF!</v>
      </c>
      <c r="X294" s="229" t="e">
        <f>IF(OR('Exp Database'!W294=Lists!$G$2,'Exp Database'!W294=Lists!$G$3,'Exp Database'!W294=0),0,IF($F294=Lists!$G$2,('Exp Database'!W294/'Exp with units conversion'!$H294)*'Exp with units conversion'!$G294,'Exp Database'!W294*'Exp with units conversion'!$G294))</f>
        <v>#REF!</v>
      </c>
      <c r="Y294" s="229" t="e">
        <f>IF(OR('Exp Database'!X294=Lists!$G$2,'Exp Database'!X294=Lists!$G$3,'Exp Database'!X294=0),0,IF($F294=Lists!$G$2,('Exp Database'!X294/'Exp with units conversion'!$H294)*'Exp with units conversion'!$G294,'Exp Database'!X294*'Exp with units conversion'!$G294))</f>
        <v>#REF!</v>
      </c>
      <c r="Z294" s="229" t="e">
        <f>IF(OR('Exp Database'!Y294=Lists!$G$2,'Exp Database'!Y294=Lists!$G$3,'Exp Database'!Y294=0),0,IF($F294=Lists!$G$2,('Exp Database'!Y294/'Exp with units conversion'!$H294)*'Exp with units conversion'!$G294,'Exp Database'!Y294*'Exp with units conversion'!$G294))</f>
        <v>#REF!</v>
      </c>
      <c r="AA294" s="229" t="e">
        <f>IF(OR('Exp Database'!Z294=Lists!$G$2,'Exp Database'!Z294=Lists!$G$3,'Exp Database'!Z294=0),0,IF($F294=Lists!$G$2,('Exp Database'!Z294/'Exp with units conversion'!$H294)*'Exp with units conversion'!$G294,'Exp Database'!Z294*'Exp with units conversion'!$G294))</f>
        <v>#REF!</v>
      </c>
      <c r="AB294" s="229" t="e">
        <f>IF(OR('Exp Database'!AA294=Lists!$G$2,'Exp Database'!AA294=Lists!$G$3,'Exp Database'!AA294=0),0,IF($F294=Lists!$G$2,('Exp Database'!AA294/'Exp with units conversion'!$H294)*'Exp with units conversion'!$G294,'Exp Database'!AA294*'Exp with units conversion'!$G294))</f>
        <v>#REF!</v>
      </c>
      <c r="AC294" s="229" t="e">
        <f>IF(OR('Exp Database'!AB294=Lists!$G$2,'Exp Database'!AB294=Lists!$G$3,'Exp Database'!AB294=0),0,IF($F294=Lists!$G$2,('Exp Database'!AB294/'Exp with units conversion'!$H294)*'Exp with units conversion'!$G294,'Exp Database'!AB294*'Exp with units conversion'!$G294))</f>
        <v>#REF!</v>
      </c>
      <c r="AD294" s="229" t="e">
        <f>IF(OR('Exp Database'!AC294=Lists!$G$2,'Exp Database'!AC294=Lists!$G$3,'Exp Database'!AC294=0),0,IF($F294=Lists!$G$2,('Exp Database'!AC294/'Exp with units conversion'!$H294)*'Exp with units conversion'!$G294,'Exp Database'!AC294*'Exp with units conversion'!$G294))</f>
        <v>#REF!</v>
      </c>
      <c r="AE294" s="229" t="e">
        <f>IF(OR('Exp Database'!AD294=Lists!$G$2,'Exp Database'!AD294=Lists!$G$3,'Exp Database'!AD294=0),0,IF($F294=Lists!$G$2,('Exp Database'!AD294/'Exp with units conversion'!$H294)*'Exp with units conversion'!$G294,'Exp Database'!AD294*'Exp with units conversion'!$G294))</f>
        <v>#REF!</v>
      </c>
      <c r="AG294" s="229" t="e">
        <f t="shared" si="25"/>
        <v>#REF!</v>
      </c>
      <c r="AH294" s="229" t="e">
        <f t="shared" si="26"/>
        <v>#REF!</v>
      </c>
      <c r="AI294" s="229" t="e">
        <f t="shared" si="27"/>
        <v>#REF!</v>
      </c>
      <c r="AJ294" s="229" t="e">
        <f t="shared" si="28"/>
        <v>#REF!</v>
      </c>
    </row>
    <row r="295" spans="2:36" ht="30.75" thickBot="1" x14ac:dyDescent="0.3">
      <c r="B295" s="229" t="e">
        <f t="shared" si="20"/>
        <v>#REF!</v>
      </c>
      <c r="C295" s="169" t="e">
        <f>'Exp Database'!C295</f>
        <v>#REF!</v>
      </c>
      <c r="D295" s="169">
        <f>'Exp Database'!D295</f>
        <v>2015</v>
      </c>
      <c r="E295" s="169" t="e">
        <f>'Exp Database'!E295</f>
        <v>#REF!</v>
      </c>
      <c r="F295" s="169" t="e">
        <f>'Exp Database'!F295</f>
        <v>#REF!</v>
      </c>
      <c r="G295" s="169" t="e">
        <f>IF('Exp Database'!G295="Units ( x 1)",1,IF('Exp Database'!G295="Thousands (x 1,000)",1000,IF('Exp Database'!G295="Millions (x 1,000,000)",1000000,)))</f>
        <v>#REF!</v>
      </c>
      <c r="H295" s="170" t="e">
        <f>IF('Exp Database'!H295&gt;0,'Exp Database'!H295,'Exp Database'!J295)</f>
        <v>#REF!</v>
      </c>
      <c r="I295" s="170" t="e">
        <f>'Exp Database'!H295</f>
        <v>#REF!</v>
      </c>
      <c r="J295" s="169" t="e">
        <f>'Exp Database'!I295</f>
        <v>#REF!</v>
      </c>
      <c r="K295" s="170">
        <f>'Exp Database'!J295</f>
        <v>0</v>
      </c>
      <c r="L295" s="267" t="str">
        <f>'Exp Database'!K295</f>
        <v>Prevention (sub-total)</v>
      </c>
      <c r="M295" s="229">
        <f>'Exp Database'!L295</f>
        <v>3</v>
      </c>
      <c r="N295" s="229" t="e">
        <f>IF(OR('Exp Database'!M295=Lists!$G$2,'Exp Database'!M295=Lists!$G$3,'Exp Database'!M295=0),0,IF($F295=Lists!$G$2,('Exp Database'!M295/'Exp with units conversion'!$H295)*'Exp with units conversion'!$G295,'Exp Database'!M295*'Exp with units conversion'!$G295))</f>
        <v>#REF!</v>
      </c>
      <c r="O295" s="229" t="e">
        <f>IF(OR('Exp Database'!N295=Lists!$G$2,'Exp Database'!N295=Lists!$G$3,'Exp Database'!N295=0),0,IF($F295=Lists!$G$2,('Exp Database'!N295/'Exp with units conversion'!$H295)*'Exp with units conversion'!$G295,'Exp Database'!N295*'Exp with units conversion'!$G295))</f>
        <v>#REF!</v>
      </c>
      <c r="P295" s="229" t="e">
        <f>IF(OR('Exp Database'!O295=Lists!$G$2,'Exp Database'!O295=Lists!$G$3,'Exp Database'!O295=0),0,IF($F295=Lists!$G$2,('Exp Database'!O295/'Exp with units conversion'!$H295)*'Exp with units conversion'!$G295,'Exp Database'!O295*'Exp with units conversion'!$G295))</f>
        <v>#REF!</v>
      </c>
      <c r="Q295" s="229" t="e">
        <f>IF(OR('Exp Database'!P295=Lists!$G$2,'Exp Database'!P295=Lists!$G$3,'Exp Database'!P295=0),0,IF($F295=Lists!$G$2,('Exp Database'!P295/'Exp with units conversion'!$H295)*'Exp with units conversion'!$G295,'Exp Database'!P295*'Exp with units conversion'!$G295))</f>
        <v>#REF!</v>
      </c>
      <c r="R295" s="229" t="e">
        <f>IF(OR('Exp Database'!Q295=Lists!$G$2,'Exp Database'!Q295=Lists!$G$3,'Exp Database'!Q295=0),0,IF($F295=Lists!$G$2,('Exp Database'!Q295/'Exp with units conversion'!$H295)*'Exp with units conversion'!$G295,'Exp Database'!Q295*'Exp with units conversion'!$G295))</f>
        <v>#REF!</v>
      </c>
      <c r="S295" s="229" t="e">
        <f>IF(OR('Exp Database'!R295=Lists!$G$2,'Exp Database'!R295=Lists!$G$3,'Exp Database'!R295=0),0,IF($F295=Lists!$G$2,('Exp Database'!R295/'Exp with units conversion'!$H295)*'Exp with units conversion'!$G295,'Exp Database'!R295*'Exp with units conversion'!$G295))</f>
        <v>#REF!</v>
      </c>
      <c r="T295" s="229" t="e">
        <f>IF(OR('Exp Database'!S295=Lists!$G$2,'Exp Database'!S295=Lists!$G$3,'Exp Database'!S295=0),0,IF($F295=Lists!$G$2,('Exp Database'!S295/'Exp with units conversion'!$H295)*'Exp with units conversion'!$G295,'Exp Database'!S295*'Exp with units conversion'!$G295))</f>
        <v>#REF!</v>
      </c>
      <c r="U295" s="229" t="e">
        <f>IF(OR('Exp Database'!T295=Lists!$G$2,'Exp Database'!T295=Lists!$G$3,'Exp Database'!T295=0),0,IF($F295=Lists!$G$2,('Exp Database'!T295/'Exp with units conversion'!$H295)*'Exp with units conversion'!$G295,'Exp Database'!T295*'Exp with units conversion'!$G295))</f>
        <v>#REF!</v>
      </c>
      <c r="V295" s="229" t="e">
        <f>IF(OR('Exp Database'!U295=Lists!$G$2,'Exp Database'!U295=Lists!$G$3,'Exp Database'!U295=0),0,IF($F295=Lists!$G$2,('Exp Database'!U295/'Exp with units conversion'!$H295)*'Exp with units conversion'!$G295,'Exp Database'!U295*'Exp with units conversion'!$G295))</f>
        <v>#REF!</v>
      </c>
      <c r="W295" s="229" t="e">
        <f>IF(OR('Exp Database'!V295=Lists!$G$2,'Exp Database'!V295=Lists!$G$3,'Exp Database'!V295=0),0,IF($F295=Lists!$G$2,('Exp Database'!V295/'Exp with units conversion'!$H295)*'Exp with units conversion'!$G295,'Exp Database'!V295*'Exp with units conversion'!$G295))</f>
        <v>#REF!</v>
      </c>
      <c r="X295" s="229" t="e">
        <f>IF(OR('Exp Database'!W295=Lists!$G$2,'Exp Database'!W295=Lists!$G$3,'Exp Database'!W295=0),0,IF($F295=Lists!$G$2,('Exp Database'!W295/'Exp with units conversion'!$H295)*'Exp with units conversion'!$G295,'Exp Database'!W295*'Exp with units conversion'!$G295))</f>
        <v>#REF!</v>
      </c>
      <c r="Y295" s="229" t="e">
        <f>IF(OR('Exp Database'!X295=Lists!$G$2,'Exp Database'!X295=Lists!$G$3,'Exp Database'!X295=0),0,IF($F295=Lists!$G$2,('Exp Database'!X295/'Exp with units conversion'!$H295)*'Exp with units conversion'!$G295,'Exp Database'!X295*'Exp with units conversion'!$G295))</f>
        <v>#REF!</v>
      </c>
      <c r="Z295" s="229" t="e">
        <f>IF(OR('Exp Database'!Y295=Lists!$G$2,'Exp Database'!Y295=Lists!$G$3,'Exp Database'!Y295=0),0,IF($F295=Lists!$G$2,('Exp Database'!Y295/'Exp with units conversion'!$H295)*'Exp with units conversion'!$G295,'Exp Database'!Y295*'Exp with units conversion'!$G295))</f>
        <v>#REF!</v>
      </c>
      <c r="AA295" s="229" t="e">
        <f>IF(OR('Exp Database'!Z295=Lists!$G$2,'Exp Database'!Z295=Lists!$G$3,'Exp Database'!Z295=0),0,IF($F295=Lists!$G$2,('Exp Database'!Z295/'Exp with units conversion'!$H295)*'Exp with units conversion'!$G295,'Exp Database'!Z295*'Exp with units conversion'!$G295))</f>
        <v>#REF!</v>
      </c>
      <c r="AB295" s="229" t="e">
        <f>IF(OR('Exp Database'!AA295=Lists!$G$2,'Exp Database'!AA295=Lists!$G$3,'Exp Database'!AA295=0),0,IF($F295=Lists!$G$2,('Exp Database'!AA295/'Exp with units conversion'!$H295)*'Exp with units conversion'!$G295,'Exp Database'!AA295*'Exp with units conversion'!$G295))</f>
        <v>#REF!</v>
      </c>
      <c r="AC295" s="229" t="e">
        <f>IF(OR('Exp Database'!AB295=Lists!$G$2,'Exp Database'!AB295=Lists!$G$3,'Exp Database'!AB295=0),0,IF($F295=Lists!$G$2,('Exp Database'!AB295/'Exp with units conversion'!$H295)*'Exp with units conversion'!$G295,'Exp Database'!AB295*'Exp with units conversion'!$G295))</f>
        <v>#REF!</v>
      </c>
      <c r="AD295" s="229" t="e">
        <f>IF(OR('Exp Database'!AC295=Lists!$G$2,'Exp Database'!AC295=Lists!$G$3,'Exp Database'!AC295=0),0,IF($F295=Lists!$G$2,('Exp Database'!AC295/'Exp with units conversion'!$H295)*'Exp with units conversion'!$G295,'Exp Database'!AC295*'Exp with units conversion'!$G295))</f>
        <v>#REF!</v>
      </c>
      <c r="AE295" s="229" t="e">
        <f>IF(OR('Exp Database'!AD295=Lists!$G$2,'Exp Database'!AD295=Lists!$G$3,'Exp Database'!AD295=0),0,IF($F295=Lists!$G$2,('Exp Database'!AD295/'Exp with units conversion'!$H295)*'Exp with units conversion'!$G295,'Exp Database'!AD295*'Exp with units conversion'!$G295))</f>
        <v>#REF!</v>
      </c>
      <c r="AG295" s="229" t="e">
        <f t="shared" si="25"/>
        <v>#REF!</v>
      </c>
      <c r="AH295" s="229" t="e">
        <f t="shared" si="26"/>
        <v>#REF!</v>
      </c>
      <c r="AI295" s="229" t="e">
        <f t="shared" si="27"/>
        <v>#REF!</v>
      </c>
      <c r="AJ295" s="229" t="e">
        <f t="shared" si="28"/>
        <v>#REF!</v>
      </c>
    </row>
    <row r="296" spans="2:36" ht="45.75" thickBot="1" x14ac:dyDescent="0.3">
      <c r="B296" s="229" t="e">
        <f t="shared" si="20"/>
        <v>#REF!</v>
      </c>
      <c r="C296" s="169" t="e">
        <f>'Exp Database'!C296</f>
        <v>#REF!</v>
      </c>
      <c r="D296" s="169">
        <f>'Exp Database'!D296</f>
        <v>2015</v>
      </c>
      <c r="E296" s="169" t="e">
        <f>'Exp Database'!E296</f>
        <v>#REF!</v>
      </c>
      <c r="F296" s="169" t="e">
        <f>'Exp Database'!F296</f>
        <v>#REF!</v>
      </c>
      <c r="G296" s="169" t="e">
        <f>IF('Exp Database'!G296="Units ( x 1)",1,IF('Exp Database'!G296="Thousands (x 1,000)",1000,IF('Exp Database'!G296="Millions (x 1,000,000)",1000000,)))</f>
        <v>#REF!</v>
      </c>
      <c r="H296" s="170" t="e">
        <f>IF('Exp Database'!H296&gt;0,'Exp Database'!H296,'Exp Database'!J296)</f>
        <v>#REF!</v>
      </c>
      <c r="I296" s="170" t="e">
        <f>'Exp Database'!H296</f>
        <v>#REF!</v>
      </c>
      <c r="J296" s="169" t="e">
        <f>'Exp Database'!I296</f>
        <v>#REF!</v>
      </c>
      <c r="K296" s="170">
        <f>'Exp Database'!J296</f>
        <v>0</v>
      </c>
      <c r="L296" s="267" t="str">
        <f>'Exp Database'!K296</f>
        <v>Social and behavior change (SBC) programmes</v>
      </c>
      <c r="M296" s="229">
        <f>'Exp Database'!L296</f>
        <v>3.1</v>
      </c>
      <c r="N296" s="229" t="e">
        <f>IF(OR('Exp Database'!M296=Lists!$G$2,'Exp Database'!M296=Lists!$G$3,'Exp Database'!M296=0),0,IF($F296=Lists!$G$2,('Exp Database'!M296/'Exp with units conversion'!$H296)*'Exp with units conversion'!$G296,'Exp Database'!M296*'Exp with units conversion'!$G296))</f>
        <v>#REF!</v>
      </c>
      <c r="O296" s="229" t="e">
        <f>IF(OR('Exp Database'!N296=Lists!$G$2,'Exp Database'!N296=Lists!$G$3,'Exp Database'!N296=0),0,IF($F296=Lists!$G$2,('Exp Database'!N296/'Exp with units conversion'!$H296)*'Exp with units conversion'!$G296,'Exp Database'!N296*'Exp with units conversion'!$G296))</f>
        <v>#REF!</v>
      </c>
      <c r="P296" s="229" t="e">
        <f>IF(OR('Exp Database'!O296=Lists!$G$2,'Exp Database'!O296=Lists!$G$3,'Exp Database'!O296=0),0,IF($F296=Lists!$G$2,('Exp Database'!O296/'Exp with units conversion'!$H296)*'Exp with units conversion'!$G296,'Exp Database'!O296*'Exp with units conversion'!$G296))</f>
        <v>#REF!</v>
      </c>
      <c r="Q296" s="229" t="e">
        <f>IF(OR('Exp Database'!P296=Lists!$G$2,'Exp Database'!P296=Lists!$G$3,'Exp Database'!P296=0),0,IF($F296=Lists!$G$2,('Exp Database'!P296/'Exp with units conversion'!$H296)*'Exp with units conversion'!$G296,'Exp Database'!P296*'Exp with units conversion'!$G296))</f>
        <v>#REF!</v>
      </c>
      <c r="R296" s="229" t="e">
        <f>IF(OR('Exp Database'!Q296=Lists!$G$2,'Exp Database'!Q296=Lists!$G$3,'Exp Database'!Q296=0),0,IF($F296=Lists!$G$2,('Exp Database'!Q296/'Exp with units conversion'!$H296)*'Exp with units conversion'!$G296,'Exp Database'!Q296*'Exp with units conversion'!$G296))</f>
        <v>#REF!</v>
      </c>
      <c r="S296" s="229" t="e">
        <f>IF(OR('Exp Database'!R296=Lists!$G$2,'Exp Database'!R296=Lists!$G$3,'Exp Database'!R296=0),0,IF($F296=Lists!$G$2,('Exp Database'!R296/'Exp with units conversion'!$H296)*'Exp with units conversion'!$G296,'Exp Database'!R296*'Exp with units conversion'!$G296))</f>
        <v>#REF!</v>
      </c>
      <c r="T296" s="229" t="e">
        <f>IF(OR('Exp Database'!S296=Lists!$G$2,'Exp Database'!S296=Lists!$G$3,'Exp Database'!S296=0),0,IF($F296=Lists!$G$2,('Exp Database'!S296/'Exp with units conversion'!$H296)*'Exp with units conversion'!$G296,'Exp Database'!S296*'Exp with units conversion'!$G296))</f>
        <v>#REF!</v>
      </c>
      <c r="U296" s="229" t="e">
        <f>IF(OR('Exp Database'!T296=Lists!$G$2,'Exp Database'!T296=Lists!$G$3,'Exp Database'!T296=0),0,IF($F296=Lists!$G$2,('Exp Database'!T296/'Exp with units conversion'!$H296)*'Exp with units conversion'!$G296,'Exp Database'!T296*'Exp with units conversion'!$G296))</f>
        <v>#REF!</v>
      </c>
      <c r="V296" s="229" t="e">
        <f>IF(OR('Exp Database'!U296=Lists!$G$2,'Exp Database'!U296=Lists!$G$3,'Exp Database'!U296=0),0,IF($F296=Lists!$G$2,('Exp Database'!U296/'Exp with units conversion'!$H296)*'Exp with units conversion'!$G296,'Exp Database'!U296*'Exp with units conversion'!$G296))</f>
        <v>#REF!</v>
      </c>
      <c r="W296" s="229" t="e">
        <f>IF(OR('Exp Database'!V296=Lists!$G$2,'Exp Database'!V296=Lists!$G$3,'Exp Database'!V296=0),0,IF($F296=Lists!$G$2,('Exp Database'!V296/'Exp with units conversion'!$H296)*'Exp with units conversion'!$G296,'Exp Database'!V296*'Exp with units conversion'!$G296))</f>
        <v>#REF!</v>
      </c>
      <c r="X296" s="229" t="e">
        <f>IF(OR('Exp Database'!W296=Lists!$G$2,'Exp Database'!W296=Lists!$G$3,'Exp Database'!W296=0),0,IF($F296=Lists!$G$2,('Exp Database'!W296/'Exp with units conversion'!$H296)*'Exp with units conversion'!$G296,'Exp Database'!W296*'Exp with units conversion'!$G296))</f>
        <v>#REF!</v>
      </c>
      <c r="Y296" s="229" t="e">
        <f>IF(OR('Exp Database'!X296=Lists!$G$2,'Exp Database'!X296=Lists!$G$3,'Exp Database'!X296=0),0,IF($F296=Lists!$G$2,('Exp Database'!X296/'Exp with units conversion'!$H296)*'Exp with units conversion'!$G296,'Exp Database'!X296*'Exp with units conversion'!$G296))</f>
        <v>#REF!</v>
      </c>
      <c r="Z296" s="229" t="e">
        <f>IF(OR('Exp Database'!Y296=Lists!$G$2,'Exp Database'!Y296=Lists!$G$3,'Exp Database'!Y296=0),0,IF($F296=Lists!$G$2,('Exp Database'!Y296/'Exp with units conversion'!$H296)*'Exp with units conversion'!$G296,'Exp Database'!Y296*'Exp with units conversion'!$G296))</f>
        <v>#REF!</v>
      </c>
      <c r="AA296" s="229" t="e">
        <f>IF(OR('Exp Database'!Z296=Lists!$G$2,'Exp Database'!Z296=Lists!$G$3,'Exp Database'!Z296=0),0,IF($F296=Lists!$G$2,('Exp Database'!Z296/'Exp with units conversion'!$H296)*'Exp with units conversion'!$G296,'Exp Database'!Z296*'Exp with units conversion'!$G296))</f>
        <v>#REF!</v>
      </c>
      <c r="AB296" s="229" t="e">
        <f>IF(OR('Exp Database'!AA296=Lists!$G$2,'Exp Database'!AA296=Lists!$G$3,'Exp Database'!AA296=0),0,IF($F296=Lists!$G$2,('Exp Database'!AA296/'Exp with units conversion'!$H296)*'Exp with units conversion'!$G296,'Exp Database'!AA296*'Exp with units conversion'!$G296))</f>
        <v>#REF!</v>
      </c>
      <c r="AC296" s="229" t="e">
        <f>IF(OR('Exp Database'!AB296=Lists!$G$2,'Exp Database'!AB296=Lists!$G$3,'Exp Database'!AB296=0),0,IF($F296=Lists!$G$2,('Exp Database'!AB296/'Exp with units conversion'!$H296)*'Exp with units conversion'!$G296,'Exp Database'!AB296*'Exp with units conversion'!$G296))</f>
        <v>#REF!</v>
      </c>
      <c r="AD296" s="229" t="e">
        <f>IF(OR('Exp Database'!AC296=Lists!$G$2,'Exp Database'!AC296=Lists!$G$3,'Exp Database'!AC296=0),0,IF($F296=Lists!$G$2,('Exp Database'!AC296/'Exp with units conversion'!$H296)*'Exp with units conversion'!$G296,'Exp Database'!AC296*'Exp with units conversion'!$G296))</f>
        <v>#REF!</v>
      </c>
      <c r="AE296" s="229" t="e">
        <f>IF(OR('Exp Database'!AD296=Lists!$G$2,'Exp Database'!AD296=Lists!$G$3,'Exp Database'!AD296=0),0,IF($F296=Lists!$G$2,('Exp Database'!AD296/'Exp with units conversion'!$H296)*'Exp with units conversion'!$G296,'Exp Database'!AD296*'Exp with units conversion'!$G296))</f>
        <v>#REF!</v>
      </c>
      <c r="AG296" s="229" t="e">
        <f t="shared" si="25"/>
        <v>#REF!</v>
      </c>
      <c r="AH296" s="229" t="e">
        <f t="shared" si="26"/>
        <v>#REF!</v>
      </c>
      <c r="AI296" s="229" t="e">
        <f t="shared" si="27"/>
        <v>#REF!</v>
      </c>
      <c r="AJ296" s="229" t="e">
        <f t="shared" si="28"/>
        <v>#REF!</v>
      </c>
    </row>
    <row r="297" spans="2:36" ht="15.75" thickBot="1" x14ac:dyDescent="0.3">
      <c r="B297" s="229" t="e">
        <f t="shared" si="20"/>
        <v>#REF!</v>
      </c>
      <c r="C297" s="169" t="e">
        <f>'Exp Database'!C297</f>
        <v>#REF!</v>
      </c>
      <c r="D297" s="169">
        <f>'Exp Database'!D297</f>
        <v>2015</v>
      </c>
      <c r="E297" s="169" t="e">
        <f>'Exp Database'!E297</f>
        <v>#REF!</v>
      </c>
      <c r="F297" s="169" t="e">
        <f>'Exp Database'!F297</f>
        <v>#REF!</v>
      </c>
      <c r="G297" s="169" t="e">
        <f>IF('Exp Database'!G297="Units ( x 1)",1,IF('Exp Database'!G297="Thousands (x 1,000)",1000,IF('Exp Database'!G297="Millions (x 1,000,000)",1000000,)))</f>
        <v>#REF!</v>
      </c>
      <c r="H297" s="170" t="e">
        <f>IF('Exp Database'!H297&gt;0,'Exp Database'!H297,'Exp Database'!J297)</f>
        <v>#REF!</v>
      </c>
      <c r="I297" s="170" t="e">
        <f>'Exp Database'!H297</f>
        <v>#REF!</v>
      </c>
      <c r="J297" s="169" t="e">
        <f>'Exp Database'!I297</f>
        <v>#REF!</v>
      </c>
      <c r="K297" s="170">
        <f>'Exp Database'!J297</f>
        <v>0</v>
      </c>
      <c r="L297" s="267" t="str">
        <f>'Exp Database'!K297</f>
        <v>Condoms</v>
      </c>
      <c r="M297" s="229">
        <f>'Exp Database'!L297</f>
        <v>3.2</v>
      </c>
      <c r="N297" s="229" t="e">
        <f>IF(OR('Exp Database'!M297=Lists!$G$2,'Exp Database'!M297=Lists!$G$3,'Exp Database'!M297=0),0,IF($F297=Lists!$G$2,('Exp Database'!M297/'Exp with units conversion'!$H297)*'Exp with units conversion'!$G297,'Exp Database'!M297*'Exp with units conversion'!$G297))</f>
        <v>#REF!</v>
      </c>
      <c r="O297" s="229" t="e">
        <f>IF(OR('Exp Database'!N297=Lists!$G$2,'Exp Database'!N297=Lists!$G$3,'Exp Database'!N297=0),0,IF($F297=Lists!$G$2,('Exp Database'!N297/'Exp with units conversion'!$H297)*'Exp with units conversion'!$G297,'Exp Database'!N297*'Exp with units conversion'!$G297))</f>
        <v>#REF!</v>
      </c>
      <c r="P297" s="229" t="e">
        <f>IF(OR('Exp Database'!O297=Lists!$G$2,'Exp Database'!O297=Lists!$G$3,'Exp Database'!O297=0),0,IF($F297=Lists!$G$2,('Exp Database'!O297/'Exp with units conversion'!$H297)*'Exp with units conversion'!$G297,'Exp Database'!O297*'Exp with units conversion'!$G297))</f>
        <v>#REF!</v>
      </c>
      <c r="Q297" s="229" t="e">
        <f>IF(OR('Exp Database'!P297=Lists!$G$2,'Exp Database'!P297=Lists!$G$3,'Exp Database'!P297=0),0,IF($F297=Lists!$G$2,('Exp Database'!P297/'Exp with units conversion'!$H297)*'Exp with units conversion'!$G297,'Exp Database'!P297*'Exp with units conversion'!$G297))</f>
        <v>#REF!</v>
      </c>
      <c r="R297" s="229" t="e">
        <f>IF(OR('Exp Database'!Q297=Lists!$G$2,'Exp Database'!Q297=Lists!$G$3,'Exp Database'!Q297=0),0,IF($F297=Lists!$G$2,('Exp Database'!Q297/'Exp with units conversion'!$H297)*'Exp with units conversion'!$G297,'Exp Database'!Q297*'Exp with units conversion'!$G297))</f>
        <v>#REF!</v>
      </c>
      <c r="S297" s="229" t="e">
        <f>IF(OR('Exp Database'!R297=Lists!$G$2,'Exp Database'!R297=Lists!$G$3,'Exp Database'!R297=0),0,IF($F297=Lists!$G$2,('Exp Database'!R297/'Exp with units conversion'!$H297)*'Exp with units conversion'!$G297,'Exp Database'!R297*'Exp with units conversion'!$G297))</f>
        <v>#REF!</v>
      </c>
      <c r="T297" s="229" t="e">
        <f>IF(OR('Exp Database'!S297=Lists!$G$2,'Exp Database'!S297=Lists!$G$3,'Exp Database'!S297=0),0,IF($F297=Lists!$G$2,('Exp Database'!S297/'Exp with units conversion'!$H297)*'Exp with units conversion'!$G297,'Exp Database'!S297*'Exp with units conversion'!$G297))</f>
        <v>#REF!</v>
      </c>
      <c r="U297" s="229" t="e">
        <f>IF(OR('Exp Database'!T297=Lists!$G$2,'Exp Database'!T297=Lists!$G$3,'Exp Database'!T297=0),0,IF($F297=Lists!$G$2,('Exp Database'!T297/'Exp with units conversion'!$H297)*'Exp with units conversion'!$G297,'Exp Database'!T297*'Exp with units conversion'!$G297))</f>
        <v>#REF!</v>
      </c>
      <c r="V297" s="229" t="e">
        <f>IF(OR('Exp Database'!U297=Lists!$G$2,'Exp Database'!U297=Lists!$G$3,'Exp Database'!U297=0),0,IF($F297=Lists!$G$2,('Exp Database'!U297/'Exp with units conversion'!$H297)*'Exp with units conversion'!$G297,'Exp Database'!U297*'Exp with units conversion'!$G297))</f>
        <v>#REF!</v>
      </c>
      <c r="W297" s="229" t="e">
        <f>IF(OR('Exp Database'!V297=Lists!$G$2,'Exp Database'!V297=Lists!$G$3,'Exp Database'!V297=0),0,IF($F297=Lists!$G$2,('Exp Database'!V297/'Exp with units conversion'!$H297)*'Exp with units conversion'!$G297,'Exp Database'!V297*'Exp with units conversion'!$G297))</f>
        <v>#REF!</v>
      </c>
      <c r="X297" s="229" t="e">
        <f>IF(OR('Exp Database'!W297=Lists!$G$2,'Exp Database'!W297=Lists!$G$3,'Exp Database'!W297=0),0,IF($F297=Lists!$G$2,('Exp Database'!W297/'Exp with units conversion'!$H297)*'Exp with units conversion'!$G297,'Exp Database'!W297*'Exp with units conversion'!$G297))</f>
        <v>#REF!</v>
      </c>
      <c r="Y297" s="229" t="e">
        <f>IF(OR('Exp Database'!X297=Lists!$G$2,'Exp Database'!X297=Lists!$G$3,'Exp Database'!X297=0),0,IF($F297=Lists!$G$2,('Exp Database'!X297/'Exp with units conversion'!$H297)*'Exp with units conversion'!$G297,'Exp Database'!X297*'Exp with units conversion'!$G297))</f>
        <v>#REF!</v>
      </c>
      <c r="Z297" s="229" t="e">
        <f>IF(OR('Exp Database'!Y297=Lists!$G$2,'Exp Database'!Y297=Lists!$G$3,'Exp Database'!Y297=0),0,IF($F297=Lists!$G$2,('Exp Database'!Y297/'Exp with units conversion'!$H297)*'Exp with units conversion'!$G297,'Exp Database'!Y297*'Exp with units conversion'!$G297))</f>
        <v>#REF!</v>
      </c>
      <c r="AA297" s="229" t="e">
        <f>IF(OR('Exp Database'!Z297=Lists!$G$2,'Exp Database'!Z297=Lists!$G$3,'Exp Database'!Z297=0),0,IF($F297=Lists!$G$2,('Exp Database'!Z297/'Exp with units conversion'!$H297)*'Exp with units conversion'!$G297,'Exp Database'!Z297*'Exp with units conversion'!$G297))</f>
        <v>#REF!</v>
      </c>
      <c r="AB297" s="229" t="e">
        <f>IF(OR('Exp Database'!AA297=Lists!$G$2,'Exp Database'!AA297=Lists!$G$3,'Exp Database'!AA297=0),0,IF($F297=Lists!$G$2,('Exp Database'!AA297/'Exp with units conversion'!$H297)*'Exp with units conversion'!$G297,'Exp Database'!AA297*'Exp with units conversion'!$G297))</f>
        <v>#REF!</v>
      </c>
      <c r="AC297" s="229" t="e">
        <f>IF(OR('Exp Database'!AB297=Lists!$G$2,'Exp Database'!AB297=Lists!$G$3,'Exp Database'!AB297=0),0,IF($F297=Lists!$G$2,('Exp Database'!AB297/'Exp with units conversion'!$H297)*'Exp with units conversion'!$G297,'Exp Database'!AB297*'Exp with units conversion'!$G297))</f>
        <v>#REF!</v>
      </c>
      <c r="AD297" s="229" t="e">
        <f>IF(OR('Exp Database'!AC297=Lists!$G$2,'Exp Database'!AC297=Lists!$G$3,'Exp Database'!AC297=0),0,IF($F297=Lists!$G$2,('Exp Database'!AC297/'Exp with units conversion'!$H297)*'Exp with units conversion'!$G297,'Exp Database'!AC297*'Exp with units conversion'!$G297))</f>
        <v>#REF!</v>
      </c>
      <c r="AE297" s="229" t="e">
        <f>IF(OR('Exp Database'!AD297=Lists!$G$2,'Exp Database'!AD297=Lists!$G$3,'Exp Database'!AD297=0),0,IF($F297=Lists!$G$2,('Exp Database'!AD297/'Exp with units conversion'!$H297)*'Exp with units conversion'!$G297,'Exp Database'!AD297*'Exp with units conversion'!$G297))</f>
        <v>#REF!</v>
      </c>
      <c r="AG297" s="229" t="e">
        <f t="shared" si="25"/>
        <v>#REF!</v>
      </c>
      <c r="AH297" s="229" t="e">
        <f t="shared" si="26"/>
        <v>#REF!</v>
      </c>
      <c r="AI297" s="229" t="e">
        <f t="shared" si="27"/>
        <v>#REF!</v>
      </c>
      <c r="AJ297" s="229" t="e">
        <f t="shared" si="28"/>
        <v>#REF!</v>
      </c>
    </row>
    <row r="298" spans="2:36" ht="30.75" thickBot="1" x14ac:dyDescent="0.3">
      <c r="B298" s="229" t="e">
        <f t="shared" si="20"/>
        <v>#REF!</v>
      </c>
      <c r="C298" s="169" t="e">
        <f>'Exp Database'!C298</f>
        <v>#REF!</v>
      </c>
      <c r="D298" s="169">
        <f>'Exp Database'!D298</f>
        <v>2015</v>
      </c>
      <c r="E298" s="169" t="e">
        <f>'Exp Database'!E298</f>
        <v>#REF!</v>
      </c>
      <c r="F298" s="169" t="e">
        <f>'Exp Database'!F298</f>
        <v>#REF!</v>
      </c>
      <c r="G298" s="169" t="e">
        <f>IF('Exp Database'!G298="Units ( x 1)",1,IF('Exp Database'!G298="Thousands (x 1,000)",1000,IF('Exp Database'!G298="Millions (x 1,000,000)",1000000,)))</f>
        <v>#REF!</v>
      </c>
      <c r="H298" s="170" t="e">
        <f>IF('Exp Database'!H298&gt;0,'Exp Database'!H298,'Exp Database'!J298)</f>
        <v>#REF!</v>
      </c>
      <c r="I298" s="170" t="e">
        <f>'Exp Database'!H298</f>
        <v>#REF!</v>
      </c>
      <c r="J298" s="169" t="e">
        <f>'Exp Database'!I298</f>
        <v>#REF!</v>
      </c>
      <c r="K298" s="170">
        <f>'Exp Database'!J298</f>
        <v>0</v>
      </c>
      <c r="L298" s="267" t="str">
        <f>'Exp Database'!K298</f>
        <v>Condoms (commodities)</v>
      </c>
      <c r="M298" s="229" t="str">
        <f>'Exp Database'!L298</f>
        <v>3.2.1</v>
      </c>
      <c r="N298" s="229" t="e">
        <f>IF(OR('Exp Database'!M298=Lists!$G$2,'Exp Database'!M298=Lists!$G$3,'Exp Database'!M298=0),0,IF($F298=Lists!$G$2,('Exp Database'!M298/'Exp with units conversion'!$H298)*'Exp with units conversion'!$G298,'Exp Database'!M298*'Exp with units conversion'!$G298))</f>
        <v>#REF!</v>
      </c>
      <c r="O298" s="229" t="e">
        <f>IF(OR('Exp Database'!N298=Lists!$G$2,'Exp Database'!N298=Lists!$G$3,'Exp Database'!N298=0),0,IF($F298=Lists!$G$2,('Exp Database'!N298/'Exp with units conversion'!$H298)*'Exp with units conversion'!$G298,'Exp Database'!N298*'Exp with units conversion'!$G298))</f>
        <v>#REF!</v>
      </c>
      <c r="P298" s="229" t="e">
        <f>IF(OR('Exp Database'!O298=Lists!$G$2,'Exp Database'!O298=Lists!$G$3,'Exp Database'!O298=0),0,IF($F298=Lists!$G$2,('Exp Database'!O298/'Exp with units conversion'!$H298)*'Exp with units conversion'!$G298,'Exp Database'!O298*'Exp with units conversion'!$G298))</f>
        <v>#REF!</v>
      </c>
      <c r="Q298" s="229" t="e">
        <f>IF(OR('Exp Database'!P298=Lists!$G$2,'Exp Database'!P298=Lists!$G$3,'Exp Database'!P298=0),0,IF($F298=Lists!$G$2,('Exp Database'!P298/'Exp with units conversion'!$H298)*'Exp with units conversion'!$G298,'Exp Database'!P298*'Exp with units conversion'!$G298))</f>
        <v>#REF!</v>
      </c>
      <c r="R298" s="229" t="e">
        <f>IF(OR('Exp Database'!Q298=Lists!$G$2,'Exp Database'!Q298=Lists!$G$3,'Exp Database'!Q298=0),0,IF($F298=Lists!$G$2,('Exp Database'!Q298/'Exp with units conversion'!$H298)*'Exp with units conversion'!$G298,'Exp Database'!Q298*'Exp with units conversion'!$G298))</f>
        <v>#REF!</v>
      </c>
      <c r="S298" s="229" t="e">
        <f>IF(OR('Exp Database'!R298=Lists!$G$2,'Exp Database'!R298=Lists!$G$3,'Exp Database'!R298=0),0,IF($F298=Lists!$G$2,('Exp Database'!R298/'Exp with units conversion'!$H298)*'Exp with units conversion'!$G298,'Exp Database'!R298*'Exp with units conversion'!$G298))</f>
        <v>#REF!</v>
      </c>
      <c r="T298" s="229" t="e">
        <f>IF(OR('Exp Database'!S298=Lists!$G$2,'Exp Database'!S298=Lists!$G$3,'Exp Database'!S298=0),0,IF($F298=Lists!$G$2,('Exp Database'!S298/'Exp with units conversion'!$H298)*'Exp with units conversion'!$G298,'Exp Database'!S298*'Exp with units conversion'!$G298))</f>
        <v>#REF!</v>
      </c>
      <c r="U298" s="229" t="e">
        <f>IF(OR('Exp Database'!T298=Lists!$G$2,'Exp Database'!T298=Lists!$G$3,'Exp Database'!T298=0),0,IF($F298=Lists!$G$2,('Exp Database'!T298/'Exp with units conversion'!$H298)*'Exp with units conversion'!$G298,'Exp Database'!T298*'Exp with units conversion'!$G298))</f>
        <v>#REF!</v>
      </c>
      <c r="V298" s="229" t="e">
        <f>IF(OR('Exp Database'!U298=Lists!$G$2,'Exp Database'!U298=Lists!$G$3,'Exp Database'!U298=0),0,IF($F298=Lists!$G$2,('Exp Database'!U298/'Exp with units conversion'!$H298)*'Exp with units conversion'!$G298,'Exp Database'!U298*'Exp with units conversion'!$G298))</f>
        <v>#REF!</v>
      </c>
      <c r="W298" s="229" t="e">
        <f>IF(OR('Exp Database'!V298=Lists!$G$2,'Exp Database'!V298=Lists!$G$3,'Exp Database'!V298=0),0,IF($F298=Lists!$G$2,('Exp Database'!V298/'Exp with units conversion'!$H298)*'Exp with units conversion'!$G298,'Exp Database'!V298*'Exp with units conversion'!$G298))</f>
        <v>#REF!</v>
      </c>
      <c r="X298" s="229" t="e">
        <f>IF(OR('Exp Database'!W298=Lists!$G$2,'Exp Database'!W298=Lists!$G$3,'Exp Database'!W298=0),0,IF($F298=Lists!$G$2,('Exp Database'!W298/'Exp with units conversion'!$H298)*'Exp with units conversion'!$G298,'Exp Database'!W298*'Exp with units conversion'!$G298))</f>
        <v>#REF!</v>
      </c>
      <c r="Y298" s="229" t="e">
        <f>IF(OR('Exp Database'!X298=Lists!$G$2,'Exp Database'!X298=Lists!$G$3,'Exp Database'!X298=0),0,IF($F298=Lists!$G$2,('Exp Database'!X298/'Exp with units conversion'!$H298)*'Exp with units conversion'!$G298,'Exp Database'!X298*'Exp with units conversion'!$G298))</f>
        <v>#REF!</v>
      </c>
      <c r="Z298" s="229" t="e">
        <f>IF(OR('Exp Database'!Y298=Lists!$G$2,'Exp Database'!Y298=Lists!$G$3,'Exp Database'!Y298=0),0,IF($F298=Lists!$G$2,('Exp Database'!Y298/'Exp with units conversion'!$H298)*'Exp with units conversion'!$G298,'Exp Database'!Y298*'Exp with units conversion'!$G298))</f>
        <v>#REF!</v>
      </c>
      <c r="AA298" s="229" t="e">
        <f>IF(OR('Exp Database'!Z298=Lists!$G$2,'Exp Database'!Z298=Lists!$G$3,'Exp Database'!Z298=0),0,IF($F298=Lists!$G$2,('Exp Database'!Z298/'Exp with units conversion'!$H298)*'Exp with units conversion'!$G298,'Exp Database'!Z298*'Exp with units conversion'!$G298))</f>
        <v>#REF!</v>
      </c>
      <c r="AB298" s="229" t="e">
        <f>IF(OR('Exp Database'!AA298=Lists!$G$2,'Exp Database'!AA298=Lists!$G$3,'Exp Database'!AA298=0),0,IF($F298=Lists!$G$2,('Exp Database'!AA298/'Exp with units conversion'!$H298)*'Exp with units conversion'!$G298,'Exp Database'!AA298*'Exp with units conversion'!$G298))</f>
        <v>#REF!</v>
      </c>
      <c r="AC298" s="229" t="e">
        <f>IF(OR('Exp Database'!AB298=Lists!$G$2,'Exp Database'!AB298=Lists!$G$3,'Exp Database'!AB298=0),0,IF($F298=Lists!$G$2,('Exp Database'!AB298/'Exp with units conversion'!$H298)*'Exp with units conversion'!$G298,'Exp Database'!AB298*'Exp with units conversion'!$G298))</f>
        <v>#REF!</v>
      </c>
      <c r="AD298" s="229" t="e">
        <f>IF(OR('Exp Database'!AC298=Lists!$G$2,'Exp Database'!AC298=Lists!$G$3,'Exp Database'!AC298=0),0,IF($F298=Lists!$G$2,('Exp Database'!AC298/'Exp with units conversion'!$H298)*'Exp with units conversion'!$G298,'Exp Database'!AC298*'Exp with units conversion'!$G298))</f>
        <v>#REF!</v>
      </c>
      <c r="AE298" s="229" t="e">
        <f>IF(OR('Exp Database'!AD298=Lists!$G$2,'Exp Database'!AD298=Lists!$G$3,'Exp Database'!AD298=0),0,IF($F298=Lists!$G$2,('Exp Database'!AD298/'Exp with units conversion'!$H298)*'Exp with units conversion'!$G298,'Exp Database'!AD298*'Exp with units conversion'!$G298))</f>
        <v>#REF!</v>
      </c>
      <c r="AG298" s="229" t="e">
        <f t="shared" si="25"/>
        <v>#REF!</v>
      </c>
      <c r="AH298" s="229" t="e">
        <f t="shared" si="26"/>
        <v>#REF!</v>
      </c>
      <c r="AI298" s="229" t="e">
        <f t="shared" si="27"/>
        <v>#REF!</v>
      </c>
      <c r="AJ298" s="229" t="e">
        <f t="shared" si="28"/>
        <v>#REF!</v>
      </c>
    </row>
    <row r="299" spans="2:36" ht="30.75" thickBot="1" x14ac:dyDescent="0.3">
      <c r="B299" s="229" t="e">
        <f t="shared" si="20"/>
        <v>#REF!</v>
      </c>
      <c r="C299" s="169" t="e">
        <f>'Exp Database'!C299</f>
        <v>#REF!</v>
      </c>
      <c r="D299" s="169">
        <f>'Exp Database'!D299</f>
        <v>2015</v>
      </c>
      <c r="E299" s="169" t="e">
        <f>'Exp Database'!E299</f>
        <v>#REF!</v>
      </c>
      <c r="F299" s="169" t="e">
        <f>'Exp Database'!F299</f>
        <v>#REF!</v>
      </c>
      <c r="G299" s="169" t="e">
        <f>IF('Exp Database'!G299="Units ( x 1)",1,IF('Exp Database'!G299="Thousands (x 1,000)",1000,IF('Exp Database'!G299="Millions (x 1,000,000)",1000000,)))</f>
        <v>#REF!</v>
      </c>
      <c r="H299" s="170" t="e">
        <f>IF('Exp Database'!H299&gt;0,'Exp Database'!H299,'Exp Database'!J299)</f>
        <v>#REF!</v>
      </c>
      <c r="I299" s="170" t="e">
        <f>'Exp Database'!H299</f>
        <v>#REF!</v>
      </c>
      <c r="J299" s="169" t="e">
        <f>'Exp Database'!I299</f>
        <v>#REF!</v>
      </c>
      <c r="K299" s="170">
        <f>'Exp Database'!J299</f>
        <v>0</v>
      </c>
      <c r="L299" s="267" t="str">
        <f>'Exp Database'!K299</f>
        <v>Other direct and indirect costs</v>
      </c>
      <c r="M299" s="229" t="str">
        <f>'Exp Database'!L299</f>
        <v>3.2.2</v>
      </c>
      <c r="N299" s="229" t="e">
        <f>IF(OR('Exp Database'!M299=Lists!$G$2,'Exp Database'!M299=Lists!$G$3,'Exp Database'!M299=0),0,IF($F299=Lists!$G$2,('Exp Database'!M299/'Exp with units conversion'!$H299)*'Exp with units conversion'!$G299,'Exp Database'!M299*'Exp with units conversion'!$G299))</f>
        <v>#REF!</v>
      </c>
      <c r="O299" s="229" t="e">
        <f>IF(OR('Exp Database'!N299=Lists!$G$2,'Exp Database'!N299=Lists!$G$3,'Exp Database'!N299=0),0,IF($F299=Lists!$G$2,('Exp Database'!N299/'Exp with units conversion'!$H299)*'Exp with units conversion'!$G299,'Exp Database'!N299*'Exp with units conversion'!$G299))</f>
        <v>#REF!</v>
      </c>
      <c r="P299" s="229" t="e">
        <f>IF(OR('Exp Database'!O299=Lists!$G$2,'Exp Database'!O299=Lists!$G$3,'Exp Database'!O299=0),0,IF($F299=Lists!$G$2,('Exp Database'!O299/'Exp with units conversion'!$H299)*'Exp with units conversion'!$G299,'Exp Database'!O299*'Exp with units conversion'!$G299))</f>
        <v>#REF!</v>
      </c>
      <c r="Q299" s="229" t="e">
        <f>IF(OR('Exp Database'!P299=Lists!$G$2,'Exp Database'!P299=Lists!$G$3,'Exp Database'!P299=0),0,IF($F299=Lists!$G$2,('Exp Database'!P299/'Exp with units conversion'!$H299)*'Exp with units conversion'!$G299,'Exp Database'!P299*'Exp with units conversion'!$G299))</f>
        <v>#REF!</v>
      </c>
      <c r="R299" s="229" t="e">
        <f>IF(OR('Exp Database'!Q299=Lists!$G$2,'Exp Database'!Q299=Lists!$G$3,'Exp Database'!Q299=0),0,IF($F299=Lists!$G$2,('Exp Database'!Q299/'Exp with units conversion'!$H299)*'Exp with units conversion'!$G299,'Exp Database'!Q299*'Exp with units conversion'!$G299))</f>
        <v>#REF!</v>
      </c>
      <c r="S299" s="229" t="e">
        <f>IF(OR('Exp Database'!R299=Lists!$G$2,'Exp Database'!R299=Lists!$G$3,'Exp Database'!R299=0),0,IF($F299=Lists!$G$2,('Exp Database'!R299/'Exp with units conversion'!$H299)*'Exp with units conversion'!$G299,'Exp Database'!R299*'Exp with units conversion'!$G299))</f>
        <v>#REF!</v>
      </c>
      <c r="T299" s="229" t="e">
        <f>IF(OR('Exp Database'!S299=Lists!$G$2,'Exp Database'!S299=Lists!$G$3,'Exp Database'!S299=0),0,IF($F299=Lists!$G$2,('Exp Database'!S299/'Exp with units conversion'!$H299)*'Exp with units conversion'!$G299,'Exp Database'!S299*'Exp with units conversion'!$G299))</f>
        <v>#REF!</v>
      </c>
      <c r="U299" s="229" t="e">
        <f>IF(OR('Exp Database'!T299=Lists!$G$2,'Exp Database'!T299=Lists!$G$3,'Exp Database'!T299=0),0,IF($F299=Lists!$G$2,('Exp Database'!T299/'Exp with units conversion'!$H299)*'Exp with units conversion'!$G299,'Exp Database'!T299*'Exp with units conversion'!$G299))</f>
        <v>#REF!</v>
      </c>
      <c r="V299" s="229" t="e">
        <f>IF(OR('Exp Database'!U299=Lists!$G$2,'Exp Database'!U299=Lists!$G$3,'Exp Database'!U299=0),0,IF($F299=Lists!$G$2,('Exp Database'!U299/'Exp with units conversion'!$H299)*'Exp with units conversion'!$G299,'Exp Database'!U299*'Exp with units conversion'!$G299))</f>
        <v>#REF!</v>
      </c>
      <c r="W299" s="229" t="e">
        <f>IF(OR('Exp Database'!V299=Lists!$G$2,'Exp Database'!V299=Lists!$G$3,'Exp Database'!V299=0),0,IF($F299=Lists!$G$2,('Exp Database'!V299/'Exp with units conversion'!$H299)*'Exp with units conversion'!$G299,'Exp Database'!V299*'Exp with units conversion'!$G299))</f>
        <v>#REF!</v>
      </c>
      <c r="X299" s="229" t="e">
        <f>IF(OR('Exp Database'!W299=Lists!$G$2,'Exp Database'!W299=Lists!$G$3,'Exp Database'!W299=0),0,IF($F299=Lists!$G$2,('Exp Database'!W299/'Exp with units conversion'!$H299)*'Exp with units conversion'!$G299,'Exp Database'!W299*'Exp with units conversion'!$G299))</f>
        <v>#REF!</v>
      </c>
      <c r="Y299" s="229" t="e">
        <f>IF(OR('Exp Database'!X299=Lists!$G$2,'Exp Database'!X299=Lists!$G$3,'Exp Database'!X299=0),0,IF($F299=Lists!$G$2,('Exp Database'!X299/'Exp with units conversion'!$H299)*'Exp with units conversion'!$G299,'Exp Database'!X299*'Exp with units conversion'!$G299))</f>
        <v>#REF!</v>
      </c>
      <c r="Z299" s="229" t="e">
        <f>IF(OR('Exp Database'!Y299=Lists!$G$2,'Exp Database'!Y299=Lists!$G$3,'Exp Database'!Y299=0),0,IF($F299=Lists!$G$2,('Exp Database'!Y299/'Exp with units conversion'!$H299)*'Exp with units conversion'!$G299,'Exp Database'!Y299*'Exp with units conversion'!$G299))</f>
        <v>#REF!</v>
      </c>
      <c r="AA299" s="229" t="e">
        <f>IF(OR('Exp Database'!Z299=Lists!$G$2,'Exp Database'!Z299=Lists!$G$3,'Exp Database'!Z299=0),0,IF($F299=Lists!$G$2,('Exp Database'!Z299/'Exp with units conversion'!$H299)*'Exp with units conversion'!$G299,'Exp Database'!Z299*'Exp with units conversion'!$G299))</f>
        <v>#REF!</v>
      </c>
      <c r="AB299" s="229" t="e">
        <f>IF(OR('Exp Database'!AA299=Lists!$G$2,'Exp Database'!AA299=Lists!$G$3,'Exp Database'!AA299=0),0,IF($F299=Lists!$G$2,('Exp Database'!AA299/'Exp with units conversion'!$H299)*'Exp with units conversion'!$G299,'Exp Database'!AA299*'Exp with units conversion'!$G299))</f>
        <v>#REF!</v>
      </c>
      <c r="AC299" s="229" t="e">
        <f>IF(OR('Exp Database'!AB299=Lists!$G$2,'Exp Database'!AB299=Lists!$G$3,'Exp Database'!AB299=0),0,IF($F299=Lists!$G$2,('Exp Database'!AB299/'Exp with units conversion'!$H299)*'Exp with units conversion'!$G299,'Exp Database'!AB299*'Exp with units conversion'!$G299))</f>
        <v>#REF!</v>
      </c>
      <c r="AD299" s="229" t="e">
        <f>IF(OR('Exp Database'!AC299=Lists!$G$2,'Exp Database'!AC299=Lists!$G$3,'Exp Database'!AC299=0),0,IF($F299=Lists!$G$2,('Exp Database'!AC299/'Exp with units conversion'!$H299)*'Exp with units conversion'!$G299,'Exp Database'!AC299*'Exp with units conversion'!$G299))</f>
        <v>#REF!</v>
      </c>
      <c r="AE299" s="229" t="e">
        <f>IF(OR('Exp Database'!AD299=Lists!$G$2,'Exp Database'!AD299=Lists!$G$3,'Exp Database'!AD299=0),0,IF($F299=Lists!$G$2,('Exp Database'!AD299/'Exp with units conversion'!$H299)*'Exp with units conversion'!$G299,'Exp Database'!AD299*'Exp with units conversion'!$G299))</f>
        <v>#REF!</v>
      </c>
      <c r="AG299" s="229" t="e">
        <f t="shared" si="25"/>
        <v>#REF!</v>
      </c>
      <c r="AH299" s="229" t="e">
        <f t="shared" si="26"/>
        <v>#REF!</v>
      </c>
      <c r="AI299" s="229" t="e">
        <f t="shared" si="27"/>
        <v>#REF!</v>
      </c>
      <c r="AJ299" s="229" t="e">
        <f t="shared" si="28"/>
        <v>#REF!</v>
      </c>
    </row>
    <row r="300" spans="2:36" ht="30.75" thickBot="1" x14ac:dyDescent="0.3">
      <c r="B300" s="229" t="e">
        <f t="shared" si="20"/>
        <v>#REF!</v>
      </c>
      <c r="C300" s="169" t="e">
        <f>'Exp Database'!C300</f>
        <v>#REF!</v>
      </c>
      <c r="D300" s="169">
        <f>'Exp Database'!D300</f>
        <v>2015</v>
      </c>
      <c r="E300" s="169" t="e">
        <f>'Exp Database'!E300</f>
        <v>#REF!</v>
      </c>
      <c r="F300" s="169" t="e">
        <f>'Exp Database'!F300</f>
        <v>#REF!</v>
      </c>
      <c r="G300" s="169" t="e">
        <f>IF('Exp Database'!G300="Units ( x 1)",1,IF('Exp Database'!G300="Thousands (x 1,000)",1000,IF('Exp Database'!G300="Millions (x 1,000,000)",1000000,)))</f>
        <v>#REF!</v>
      </c>
      <c r="H300" s="170" t="e">
        <f>IF('Exp Database'!H300&gt;0,'Exp Database'!H300,'Exp Database'!J300)</f>
        <v>#REF!</v>
      </c>
      <c r="I300" s="170" t="e">
        <f>'Exp Database'!H300</f>
        <v>#REF!</v>
      </c>
      <c r="J300" s="169" t="e">
        <f>'Exp Database'!I300</f>
        <v>#REF!</v>
      </c>
      <c r="K300" s="170">
        <f>'Exp Database'!J300</f>
        <v>0</v>
      </c>
      <c r="L300" s="267" t="str">
        <f>'Exp Database'!K300</f>
        <v>Not disaggregated by type of cost</v>
      </c>
      <c r="M300" s="229" t="str">
        <f>'Exp Database'!L300</f>
        <v>3.2.3</v>
      </c>
      <c r="N300" s="229" t="e">
        <f>IF(OR('Exp Database'!M300=Lists!$G$2,'Exp Database'!M300=Lists!$G$3,'Exp Database'!M300=0),0,IF($F300=Lists!$G$2,('Exp Database'!M300/'Exp with units conversion'!$H300)*'Exp with units conversion'!$G300,'Exp Database'!M300*'Exp with units conversion'!$G300))</f>
        <v>#REF!</v>
      </c>
      <c r="O300" s="229" t="e">
        <f>IF(OR('Exp Database'!N300=Lists!$G$2,'Exp Database'!N300=Lists!$G$3,'Exp Database'!N300=0),0,IF($F300=Lists!$G$2,('Exp Database'!N300/'Exp with units conversion'!$H300)*'Exp with units conversion'!$G300,'Exp Database'!N300*'Exp with units conversion'!$G300))</f>
        <v>#REF!</v>
      </c>
      <c r="P300" s="229" t="e">
        <f>IF(OR('Exp Database'!O300=Lists!$G$2,'Exp Database'!O300=Lists!$G$3,'Exp Database'!O300=0),0,IF($F300=Lists!$G$2,('Exp Database'!O300/'Exp with units conversion'!$H300)*'Exp with units conversion'!$G300,'Exp Database'!O300*'Exp with units conversion'!$G300))</f>
        <v>#REF!</v>
      </c>
      <c r="Q300" s="229" t="e">
        <f>IF(OR('Exp Database'!P300=Lists!$G$2,'Exp Database'!P300=Lists!$G$3,'Exp Database'!P300=0),0,IF($F300=Lists!$G$2,('Exp Database'!P300/'Exp with units conversion'!$H300)*'Exp with units conversion'!$G300,'Exp Database'!P300*'Exp with units conversion'!$G300))</f>
        <v>#REF!</v>
      </c>
      <c r="R300" s="229" t="e">
        <f>IF(OR('Exp Database'!Q300=Lists!$G$2,'Exp Database'!Q300=Lists!$G$3,'Exp Database'!Q300=0),0,IF($F300=Lists!$G$2,('Exp Database'!Q300/'Exp with units conversion'!$H300)*'Exp with units conversion'!$G300,'Exp Database'!Q300*'Exp with units conversion'!$G300))</f>
        <v>#REF!</v>
      </c>
      <c r="S300" s="229" t="e">
        <f>IF(OR('Exp Database'!R300=Lists!$G$2,'Exp Database'!R300=Lists!$G$3,'Exp Database'!R300=0),0,IF($F300=Lists!$G$2,('Exp Database'!R300/'Exp with units conversion'!$H300)*'Exp with units conversion'!$G300,'Exp Database'!R300*'Exp with units conversion'!$G300))</f>
        <v>#REF!</v>
      </c>
      <c r="T300" s="229" t="e">
        <f>IF(OR('Exp Database'!S300=Lists!$G$2,'Exp Database'!S300=Lists!$G$3,'Exp Database'!S300=0),0,IF($F300=Lists!$G$2,('Exp Database'!S300/'Exp with units conversion'!$H300)*'Exp with units conversion'!$G300,'Exp Database'!S300*'Exp with units conversion'!$G300))</f>
        <v>#REF!</v>
      </c>
      <c r="U300" s="229" t="e">
        <f>IF(OR('Exp Database'!T300=Lists!$G$2,'Exp Database'!T300=Lists!$G$3,'Exp Database'!T300=0),0,IF($F300=Lists!$G$2,('Exp Database'!T300/'Exp with units conversion'!$H300)*'Exp with units conversion'!$G300,'Exp Database'!T300*'Exp with units conversion'!$G300))</f>
        <v>#REF!</v>
      </c>
      <c r="V300" s="229" t="e">
        <f>IF(OR('Exp Database'!U300=Lists!$G$2,'Exp Database'!U300=Lists!$G$3,'Exp Database'!U300=0),0,IF($F300=Lists!$G$2,('Exp Database'!U300/'Exp with units conversion'!$H300)*'Exp with units conversion'!$G300,'Exp Database'!U300*'Exp with units conversion'!$G300))</f>
        <v>#REF!</v>
      </c>
      <c r="W300" s="229" t="e">
        <f>IF(OR('Exp Database'!V300=Lists!$G$2,'Exp Database'!V300=Lists!$G$3,'Exp Database'!V300=0),0,IF($F300=Lists!$G$2,('Exp Database'!V300/'Exp with units conversion'!$H300)*'Exp with units conversion'!$G300,'Exp Database'!V300*'Exp with units conversion'!$G300))</f>
        <v>#REF!</v>
      </c>
      <c r="X300" s="229" t="e">
        <f>IF(OR('Exp Database'!W300=Lists!$G$2,'Exp Database'!W300=Lists!$G$3,'Exp Database'!W300=0),0,IF($F300=Lists!$G$2,('Exp Database'!W300/'Exp with units conversion'!$H300)*'Exp with units conversion'!$G300,'Exp Database'!W300*'Exp with units conversion'!$G300))</f>
        <v>#REF!</v>
      </c>
      <c r="Y300" s="229" t="e">
        <f>IF(OR('Exp Database'!X300=Lists!$G$2,'Exp Database'!X300=Lists!$G$3,'Exp Database'!X300=0),0,IF($F300=Lists!$G$2,('Exp Database'!X300/'Exp with units conversion'!$H300)*'Exp with units conversion'!$G300,'Exp Database'!X300*'Exp with units conversion'!$G300))</f>
        <v>#REF!</v>
      </c>
      <c r="Z300" s="229" t="e">
        <f>IF(OR('Exp Database'!Y300=Lists!$G$2,'Exp Database'!Y300=Lists!$G$3,'Exp Database'!Y300=0),0,IF($F300=Lists!$G$2,('Exp Database'!Y300/'Exp with units conversion'!$H300)*'Exp with units conversion'!$G300,'Exp Database'!Y300*'Exp with units conversion'!$G300))</f>
        <v>#REF!</v>
      </c>
      <c r="AA300" s="229" t="e">
        <f>IF(OR('Exp Database'!Z300=Lists!$G$2,'Exp Database'!Z300=Lists!$G$3,'Exp Database'!Z300=0),0,IF($F300=Lists!$G$2,('Exp Database'!Z300/'Exp with units conversion'!$H300)*'Exp with units conversion'!$G300,'Exp Database'!Z300*'Exp with units conversion'!$G300))</f>
        <v>#REF!</v>
      </c>
      <c r="AB300" s="229" t="e">
        <f>IF(OR('Exp Database'!AA300=Lists!$G$2,'Exp Database'!AA300=Lists!$G$3,'Exp Database'!AA300=0),0,IF($F300=Lists!$G$2,('Exp Database'!AA300/'Exp with units conversion'!$H300)*'Exp with units conversion'!$G300,'Exp Database'!AA300*'Exp with units conversion'!$G300))</f>
        <v>#REF!</v>
      </c>
      <c r="AC300" s="229" t="e">
        <f>IF(OR('Exp Database'!AB300=Lists!$G$2,'Exp Database'!AB300=Lists!$G$3,'Exp Database'!AB300=0),0,IF($F300=Lists!$G$2,('Exp Database'!AB300/'Exp with units conversion'!$H300)*'Exp with units conversion'!$G300,'Exp Database'!AB300*'Exp with units conversion'!$G300))</f>
        <v>#REF!</v>
      </c>
      <c r="AD300" s="229" t="e">
        <f>IF(OR('Exp Database'!AC300=Lists!$G$2,'Exp Database'!AC300=Lists!$G$3,'Exp Database'!AC300=0),0,IF($F300=Lists!$G$2,('Exp Database'!AC300/'Exp with units conversion'!$H300)*'Exp with units conversion'!$G300,'Exp Database'!AC300*'Exp with units conversion'!$G300))</f>
        <v>#REF!</v>
      </c>
      <c r="AE300" s="229" t="e">
        <f>IF(OR('Exp Database'!AD300=Lists!$G$2,'Exp Database'!AD300=Lists!$G$3,'Exp Database'!AD300=0),0,IF($F300=Lists!$G$2,('Exp Database'!AD300/'Exp with units conversion'!$H300)*'Exp with units conversion'!$G300,'Exp Database'!AD300*'Exp with units conversion'!$G300))</f>
        <v>#REF!</v>
      </c>
      <c r="AG300" s="229" t="e">
        <f t="shared" si="25"/>
        <v>#REF!</v>
      </c>
      <c r="AH300" s="229" t="e">
        <f t="shared" si="26"/>
        <v>#REF!</v>
      </c>
      <c r="AI300" s="229" t="e">
        <f t="shared" si="27"/>
        <v>#REF!</v>
      </c>
      <c r="AJ300" s="229" t="e">
        <f t="shared" si="28"/>
        <v>#REF!</v>
      </c>
    </row>
    <row r="301" spans="2:36" ht="75.75" thickBot="1" x14ac:dyDescent="0.3">
      <c r="B301" s="229" t="e">
        <f t="shared" si="20"/>
        <v>#REF!</v>
      </c>
      <c r="C301" s="169" t="e">
        <f>'Exp Database'!C301</f>
        <v>#REF!</v>
      </c>
      <c r="D301" s="169">
        <f>'Exp Database'!D301</f>
        <v>2015</v>
      </c>
      <c r="E301" s="169" t="e">
        <f>'Exp Database'!E301</f>
        <v>#REF!</v>
      </c>
      <c r="F301" s="169" t="e">
        <f>'Exp Database'!F301</f>
        <v>#REF!</v>
      </c>
      <c r="G301" s="169" t="e">
        <f>IF('Exp Database'!G301="Units ( x 1)",1,IF('Exp Database'!G301="Thousands (x 1,000)",1000,IF('Exp Database'!G301="Millions (x 1,000,000)",1000000,)))</f>
        <v>#REF!</v>
      </c>
      <c r="H301" s="170" t="e">
        <f>IF('Exp Database'!H301&gt;0,'Exp Database'!H301,'Exp Database'!J301)</f>
        <v>#REF!</v>
      </c>
      <c r="I301" s="170" t="e">
        <f>'Exp Database'!H301</f>
        <v>#REF!</v>
      </c>
      <c r="J301" s="169" t="e">
        <f>'Exp Database'!I301</f>
        <v>#REF!</v>
      </c>
      <c r="K301" s="170">
        <f>'Exp Database'!J301</f>
        <v>0</v>
      </c>
      <c r="L301" s="267" t="str">
        <f>'Exp Database'!K301</f>
        <v>Pre-Exposure Prophylaxis (PrEP) disaggregated by key populations (sub-total)</v>
      </c>
      <c r="M301" s="229">
        <f>'Exp Database'!L301</f>
        <v>3.3</v>
      </c>
      <c r="N301" s="229" t="e">
        <f>IF(OR('Exp Database'!M301=Lists!$G$2,'Exp Database'!M301=Lists!$G$3,'Exp Database'!M301=0),0,IF($F301=Lists!$G$2,('Exp Database'!M301/'Exp with units conversion'!$H301)*'Exp with units conversion'!$G301,'Exp Database'!M301*'Exp with units conversion'!$G301))</f>
        <v>#REF!</v>
      </c>
      <c r="O301" s="229" t="e">
        <f>IF(OR('Exp Database'!N301=Lists!$G$2,'Exp Database'!N301=Lists!$G$3,'Exp Database'!N301=0),0,IF($F301=Lists!$G$2,('Exp Database'!N301/'Exp with units conversion'!$H301)*'Exp with units conversion'!$G301,'Exp Database'!N301*'Exp with units conversion'!$G301))</f>
        <v>#REF!</v>
      </c>
      <c r="P301" s="229" t="e">
        <f>IF(OR('Exp Database'!O301=Lists!$G$2,'Exp Database'!O301=Lists!$G$3,'Exp Database'!O301=0),0,IF($F301=Lists!$G$2,('Exp Database'!O301/'Exp with units conversion'!$H301)*'Exp with units conversion'!$G301,'Exp Database'!O301*'Exp with units conversion'!$G301))</f>
        <v>#REF!</v>
      </c>
      <c r="Q301" s="229" t="e">
        <f>IF(OR('Exp Database'!P301=Lists!$G$2,'Exp Database'!P301=Lists!$G$3,'Exp Database'!P301=0),0,IF($F301=Lists!$G$2,('Exp Database'!P301/'Exp with units conversion'!$H301)*'Exp with units conversion'!$G301,'Exp Database'!P301*'Exp with units conversion'!$G301))</f>
        <v>#REF!</v>
      </c>
      <c r="R301" s="229" t="e">
        <f>IF(OR('Exp Database'!Q301=Lists!$G$2,'Exp Database'!Q301=Lists!$G$3,'Exp Database'!Q301=0),0,IF($F301=Lists!$G$2,('Exp Database'!Q301/'Exp with units conversion'!$H301)*'Exp with units conversion'!$G301,'Exp Database'!Q301*'Exp with units conversion'!$G301))</f>
        <v>#REF!</v>
      </c>
      <c r="S301" s="229" t="e">
        <f>IF(OR('Exp Database'!R301=Lists!$G$2,'Exp Database'!R301=Lists!$G$3,'Exp Database'!R301=0),0,IF($F301=Lists!$G$2,('Exp Database'!R301/'Exp with units conversion'!$H301)*'Exp with units conversion'!$G301,'Exp Database'!R301*'Exp with units conversion'!$G301))</f>
        <v>#REF!</v>
      </c>
      <c r="T301" s="229" t="e">
        <f>IF(OR('Exp Database'!S301=Lists!$G$2,'Exp Database'!S301=Lists!$G$3,'Exp Database'!S301=0),0,IF($F301=Lists!$G$2,('Exp Database'!S301/'Exp with units conversion'!$H301)*'Exp with units conversion'!$G301,'Exp Database'!S301*'Exp with units conversion'!$G301))</f>
        <v>#REF!</v>
      </c>
      <c r="U301" s="229" t="e">
        <f>IF(OR('Exp Database'!T301=Lists!$G$2,'Exp Database'!T301=Lists!$G$3,'Exp Database'!T301=0),0,IF($F301=Lists!$G$2,('Exp Database'!T301/'Exp with units conversion'!$H301)*'Exp with units conversion'!$G301,'Exp Database'!T301*'Exp with units conversion'!$G301))</f>
        <v>#REF!</v>
      </c>
      <c r="V301" s="229" t="e">
        <f>IF(OR('Exp Database'!U301=Lists!$G$2,'Exp Database'!U301=Lists!$G$3,'Exp Database'!U301=0),0,IF($F301=Lists!$G$2,('Exp Database'!U301/'Exp with units conversion'!$H301)*'Exp with units conversion'!$G301,'Exp Database'!U301*'Exp with units conversion'!$G301))</f>
        <v>#REF!</v>
      </c>
      <c r="W301" s="229" t="e">
        <f>IF(OR('Exp Database'!V301=Lists!$G$2,'Exp Database'!V301=Lists!$G$3,'Exp Database'!V301=0),0,IF($F301=Lists!$G$2,('Exp Database'!V301/'Exp with units conversion'!$H301)*'Exp with units conversion'!$G301,'Exp Database'!V301*'Exp with units conversion'!$G301))</f>
        <v>#REF!</v>
      </c>
      <c r="X301" s="229" t="e">
        <f>IF(OR('Exp Database'!W301=Lists!$G$2,'Exp Database'!W301=Lists!$G$3,'Exp Database'!W301=0),0,IF($F301=Lists!$G$2,('Exp Database'!W301/'Exp with units conversion'!$H301)*'Exp with units conversion'!$G301,'Exp Database'!W301*'Exp with units conversion'!$G301))</f>
        <v>#REF!</v>
      </c>
      <c r="Y301" s="229" t="e">
        <f>IF(OR('Exp Database'!X301=Lists!$G$2,'Exp Database'!X301=Lists!$G$3,'Exp Database'!X301=0),0,IF($F301=Lists!$G$2,('Exp Database'!X301/'Exp with units conversion'!$H301)*'Exp with units conversion'!$G301,'Exp Database'!X301*'Exp with units conversion'!$G301))</f>
        <v>#REF!</v>
      </c>
      <c r="Z301" s="229" t="e">
        <f>IF(OR('Exp Database'!Y301=Lists!$G$2,'Exp Database'!Y301=Lists!$G$3,'Exp Database'!Y301=0),0,IF($F301=Lists!$G$2,('Exp Database'!Y301/'Exp with units conversion'!$H301)*'Exp with units conversion'!$G301,'Exp Database'!Y301*'Exp with units conversion'!$G301))</f>
        <v>#REF!</v>
      </c>
      <c r="AA301" s="229" t="e">
        <f>IF(OR('Exp Database'!Z301=Lists!$G$2,'Exp Database'!Z301=Lists!$G$3,'Exp Database'!Z301=0),0,IF($F301=Lists!$G$2,('Exp Database'!Z301/'Exp with units conversion'!$H301)*'Exp with units conversion'!$G301,'Exp Database'!Z301*'Exp with units conversion'!$G301))</f>
        <v>#REF!</v>
      </c>
      <c r="AB301" s="229" t="e">
        <f>IF(OR('Exp Database'!AA301=Lists!$G$2,'Exp Database'!AA301=Lists!$G$3,'Exp Database'!AA301=0),0,IF($F301=Lists!$G$2,('Exp Database'!AA301/'Exp with units conversion'!$H301)*'Exp with units conversion'!$G301,'Exp Database'!AA301*'Exp with units conversion'!$G301))</f>
        <v>#REF!</v>
      </c>
      <c r="AC301" s="229" t="e">
        <f>IF(OR('Exp Database'!AB301=Lists!$G$2,'Exp Database'!AB301=Lists!$G$3,'Exp Database'!AB301=0),0,IF($F301=Lists!$G$2,('Exp Database'!AB301/'Exp with units conversion'!$H301)*'Exp with units conversion'!$G301,'Exp Database'!AB301*'Exp with units conversion'!$G301))</f>
        <v>#REF!</v>
      </c>
      <c r="AD301" s="229" t="e">
        <f>IF(OR('Exp Database'!AC301=Lists!$G$2,'Exp Database'!AC301=Lists!$G$3,'Exp Database'!AC301=0),0,IF($F301=Lists!$G$2,('Exp Database'!AC301/'Exp with units conversion'!$H301)*'Exp with units conversion'!$G301,'Exp Database'!AC301*'Exp with units conversion'!$G301))</f>
        <v>#REF!</v>
      </c>
      <c r="AE301" s="229" t="e">
        <f>IF(OR('Exp Database'!AD301=Lists!$G$2,'Exp Database'!AD301=Lists!$G$3,'Exp Database'!AD301=0),0,IF($F301=Lists!$G$2,('Exp Database'!AD301/'Exp with units conversion'!$H301)*'Exp with units conversion'!$G301,'Exp Database'!AD301*'Exp with units conversion'!$G301))</f>
        <v>#REF!</v>
      </c>
      <c r="AG301" s="229" t="e">
        <f t="shared" si="25"/>
        <v>#REF!</v>
      </c>
      <c r="AH301" s="229" t="e">
        <f t="shared" si="26"/>
        <v>#REF!</v>
      </c>
      <c r="AI301" s="229" t="e">
        <f t="shared" si="27"/>
        <v>#REF!</v>
      </c>
      <c r="AJ301" s="229" t="e">
        <f t="shared" si="28"/>
        <v>#REF!</v>
      </c>
    </row>
    <row r="302" spans="2:36" ht="60.75" thickBot="1" x14ac:dyDescent="0.3">
      <c r="B302" s="229" t="e">
        <f t="shared" si="20"/>
        <v>#REF!</v>
      </c>
      <c r="C302" s="169" t="e">
        <f>'Exp Database'!C302</f>
        <v>#REF!</v>
      </c>
      <c r="D302" s="169">
        <f>'Exp Database'!D302</f>
        <v>2015</v>
      </c>
      <c r="E302" s="169" t="e">
        <f>'Exp Database'!E302</f>
        <v>#REF!</v>
      </c>
      <c r="F302" s="169" t="e">
        <f>'Exp Database'!F302</f>
        <v>#REF!</v>
      </c>
      <c r="G302" s="169" t="e">
        <f>IF('Exp Database'!G302="Units ( x 1)",1,IF('Exp Database'!G302="Thousands (x 1,000)",1000,IF('Exp Database'!G302="Millions (x 1,000,000)",1000000,)))</f>
        <v>#REF!</v>
      </c>
      <c r="H302" s="170" t="e">
        <f>IF('Exp Database'!H302&gt;0,'Exp Database'!H302,'Exp Database'!J302)</f>
        <v>#REF!</v>
      </c>
      <c r="I302" s="170" t="e">
        <f>'Exp Database'!H302</f>
        <v>#REF!</v>
      </c>
      <c r="J302" s="169" t="e">
        <f>'Exp Database'!I302</f>
        <v>#REF!</v>
      </c>
      <c r="K302" s="170">
        <f>'Exp Database'!J302</f>
        <v>0</v>
      </c>
      <c r="L302" s="267" t="str">
        <f>'Exp Database'!K302</f>
        <v>PrEP for gay men and other men who have sex with men (MSM)</v>
      </c>
      <c r="M302" s="229" t="str">
        <f>'Exp Database'!L302</f>
        <v>3.3.1</v>
      </c>
      <c r="N302" s="229" t="e">
        <f>IF(OR('Exp Database'!M302=Lists!$G$2,'Exp Database'!M302=Lists!$G$3,'Exp Database'!M302=0),0,IF($F302=Lists!$G$2,('Exp Database'!M302/'Exp with units conversion'!$H302)*'Exp with units conversion'!$G302,'Exp Database'!M302*'Exp with units conversion'!$G302))</f>
        <v>#REF!</v>
      </c>
      <c r="O302" s="229" t="e">
        <f>IF(OR('Exp Database'!N302=Lists!$G$2,'Exp Database'!N302=Lists!$G$3,'Exp Database'!N302=0),0,IF($F302=Lists!$G$2,('Exp Database'!N302/'Exp with units conversion'!$H302)*'Exp with units conversion'!$G302,'Exp Database'!N302*'Exp with units conversion'!$G302))</f>
        <v>#REF!</v>
      </c>
      <c r="P302" s="229" t="e">
        <f>IF(OR('Exp Database'!O302=Lists!$G$2,'Exp Database'!O302=Lists!$G$3,'Exp Database'!O302=0),0,IF($F302=Lists!$G$2,('Exp Database'!O302/'Exp with units conversion'!$H302)*'Exp with units conversion'!$G302,'Exp Database'!O302*'Exp with units conversion'!$G302))</f>
        <v>#REF!</v>
      </c>
      <c r="Q302" s="229" t="e">
        <f>IF(OR('Exp Database'!P302=Lists!$G$2,'Exp Database'!P302=Lists!$G$3,'Exp Database'!P302=0),0,IF($F302=Lists!$G$2,('Exp Database'!P302/'Exp with units conversion'!$H302)*'Exp with units conversion'!$G302,'Exp Database'!P302*'Exp with units conversion'!$G302))</f>
        <v>#REF!</v>
      </c>
      <c r="R302" s="229" t="e">
        <f>IF(OR('Exp Database'!Q302=Lists!$G$2,'Exp Database'!Q302=Lists!$G$3,'Exp Database'!Q302=0),0,IF($F302=Lists!$G$2,('Exp Database'!Q302/'Exp with units conversion'!$H302)*'Exp with units conversion'!$G302,'Exp Database'!Q302*'Exp with units conversion'!$G302))</f>
        <v>#REF!</v>
      </c>
      <c r="S302" s="229" t="e">
        <f>IF(OR('Exp Database'!R302=Lists!$G$2,'Exp Database'!R302=Lists!$G$3,'Exp Database'!R302=0),0,IF($F302=Lists!$G$2,('Exp Database'!R302/'Exp with units conversion'!$H302)*'Exp with units conversion'!$G302,'Exp Database'!R302*'Exp with units conversion'!$G302))</f>
        <v>#REF!</v>
      </c>
      <c r="T302" s="229" t="e">
        <f>IF(OR('Exp Database'!S302=Lists!$G$2,'Exp Database'!S302=Lists!$G$3,'Exp Database'!S302=0),0,IF($F302=Lists!$G$2,('Exp Database'!S302/'Exp with units conversion'!$H302)*'Exp with units conversion'!$G302,'Exp Database'!S302*'Exp with units conversion'!$G302))</f>
        <v>#REF!</v>
      </c>
      <c r="U302" s="229" t="e">
        <f>IF(OR('Exp Database'!T302=Lists!$G$2,'Exp Database'!T302=Lists!$G$3,'Exp Database'!T302=0),0,IF($F302=Lists!$G$2,('Exp Database'!T302/'Exp with units conversion'!$H302)*'Exp with units conversion'!$G302,'Exp Database'!T302*'Exp with units conversion'!$G302))</f>
        <v>#REF!</v>
      </c>
      <c r="V302" s="229" t="e">
        <f>IF(OR('Exp Database'!U302=Lists!$G$2,'Exp Database'!U302=Lists!$G$3,'Exp Database'!U302=0),0,IF($F302=Lists!$G$2,('Exp Database'!U302/'Exp with units conversion'!$H302)*'Exp with units conversion'!$G302,'Exp Database'!U302*'Exp with units conversion'!$G302))</f>
        <v>#REF!</v>
      </c>
      <c r="W302" s="229" t="e">
        <f>IF(OR('Exp Database'!V302=Lists!$G$2,'Exp Database'!V302=Lists!$G$3,'Exp Database'!V302=0),0,IF($F302=Lists!$G$2,('Exp Database'!V302/'Exp with units conversion'!$H302)*'Exp with units conversion'!$G302,'Exp Database'!V302*'Exp with units conversion'!$G302))</f>
        <v>#REF!</v>
      </c>
      <c r="X302" s="229" t="e">
        <f>IF(OR('Exp Database'!W302=Lists!$G$2,'Exp Database'!W302=Lists!$G$3,'Exp Database'!W302=0),0,IF($F302=Lists!$G$2,('Exp Database'!W302/'Exp with units conversion'!$H302)*'Exp with units conversion'!$G302,'Exp Database'!W302*'Exp with units conversion'!$G302))</f>
        <v>#REF!</v>
      </c>
      <c r="Y302" s="229" t="e">
        <f>IF(OR('Exp Database'!X302=Lists!$G$2,'Exp Database'!X302=Lists!$G$3,'Exp Database'!X302=0),0,IF($F302=Lists!$G$2,('Exp Database'!X302/'Exp with units conversion'!$H302)*'Exp with units conversion'!$G302,'Exp Database'!X302*'Exp with units conversion'!$G302))</f>
        <v>#REF!</v>
      </c>
      <c r="Z302" s="229" t="e">
        <f>IF(OR('Exp Database'!Y302=Lists!$G$2,'Exp Database'!Y302=Lists!$G$3,'Exp Database'!Y302=0),0,IF($F302=Lists!$G$2,('Exp Database'!Y302/'Exp with units conversion'!$H302)*'Exp with units conversion'!$G302,'Exp Database'!Y302*'Exp with units conversion'!$G302))</f>
        <v>#REF!</v>
      </c>
      <c r="AA302" s="229" t="e">
        <f>IF(OR('Exp Database'!Z302=Lists!$G$2,'Exp Database'!Z302=Lists!$G$3,'Exp Database'!Z302=0),0,IF($F302=Lists!$G$2,('Exp Database'!Z302/'Exp with units conversion'!$H302)*'Exp with units conversion'!$G302,'Exp Database'!Z302*'Exp with units conversion'!$G302))</f>
        <v>#REF!</v>
      </c>
      <c r="AB302" s="229" t="e">
        <f>IF(OR('Exp Database'!AA302=Lists!$G$2,'Exp Database'!AA302=Lists!$G$3,'Exp Database'!AA302=0),0,IF($F302=Lists!$G$2,('Exp Database'!AA302/'Exp with units conversion'!$H302)*'Exp with units conversion'!$G302,'Exp Database'!AA302*'Exp with units conversion'!$G302))</f>
        <v>#REF!</v>
      </c>
      <c r="AC302" s="229" t="e">
        <f>IF(OR('Exp Database'!AB302=Lists!$G$2,'Exp Database'!AB302=Lists!$G$3,'Exp Database'!AB302=0),0,IF($F302=Lists!$G$2,('Exp Database'!AB302/'Exp with units conversion'!$H302)*'Exp with units conversion'!$G302,'Exp Database'!AB302*'Exp with units conversion'!$G302))</f>
        <v>#REF!</v>
      </c>
      <c r="AD302" s="229" t="e">
        <f>IF(OR('Exp Database'!AC302=Lists!$G$2,'Exp Database'!AC302=Lists!$G$3,'Exp Database'!AC302=0),0,IF($F302=Lists!$G$2,('Exp Database'!AC302/'Exp with units conversion'!$H302)*'Exp with units conversion'!$G302,'Exp Database'!AC302*'Exp with units conversion'!$G302))</f>
        <v>#REF!</v>
      </c>
      <c r="AE302" s="229" t="e">
        <f>IF(OR('Exp Database'!AD302=Lists!$G$2,'Exp Database'!AD302=Lists!$G$3,'Exp Database'!AD302=0),0,IF($F302=Lists!$G$2,('Exp Database'!AD302/'Exp with units conversion'!$H302)*'Exp with units conversion'!$G302,'Exp Database'!AD302*'Exp with units conversion'!$G302))</f>
        <v>#REF!</v>
      </c>
      <c r="AG302" s="229" t="e">
        <f t="shared" si="25"/>
        <v>#REF!</v>
      </c>
      <c r="AH302" s="229" t="e">
        <f t="shared" si="26"/>
        <v>#REF!</v>
      </c>
      <c r="AI302" s="229" t="e">
        <f t="shared" si="27"/>
        <v>#REF!</v>
      </c>
      <c r="AJ302" s="229" t="e">
        <f t="shared" si="28"/>
        <v>#REF!</v>
      </c>
    </row>
    <row r="303" spans="2:36" ht="30.75" thickBot="1" x14ac:dyDescent="0.3">
      <c r="B303" s="229" t="e">
        <f t="shared" si="20"/>
        <v>#REF!</v>
      </c>
      <c r="C303" s="169" t="e">
        <f>'Exp Database'!C303</f>
        <v>#REF!</v>
      </c>
      <c r="D303" s="169">
        <f>'Exp Database'!D303</f>
        <v>2015</v>
      </c>
      <c r="E303" s="169" t="e">
        <f>'Exp Database'!E303</f>
        <v>#REF!</v>
      </c>
      <c r="F303" s="169" t="e">
        <f>'Exp Database'!F303</f>
        <v>#REF!</v>
      </c>
      <c r="G303" s="169" t="e">
        <f>IF('Exp Database'!G303="Units ( x 1)",1,IF('Exp Database'!G303="Thousands (x 1,000)",1000,IF('Exp Database'!G303="Millions (x 1,000,000)",1000000,)))</f>
        <v>#REF!</v>
      </c>
      <c r="H303" s="170" t="e">
        <f>IF('Exp Database'!H303&gt;0,'Exp Database'!H303,'Exp Database'!J303)</f>
        <v>#REF!</v>
      </c>
      <c r="I303" s="170" t="e">
        <f>'Exp Database'!H303</f>
        <v>#REF!</v>
      </c>
      <c r="J303" s="169" t="e">
        <f>'Exp Database'!I303</f>
        <v>#REF!</v>
      </c>
      <c r="K303" s="170">
        <f>'Exp Database'!J303</f>
        <v>0</v>
      </c>
      <c r="L303" s="267" t="str">
        <f>'Exp Database'!K303</f>
        <v>PrEP for sex workers</v>
      </c>
      <c r="M303" s="229" t="str">
        <f>'Exp Database'!L303</f>
        <v>3.3.2</v>
      </c>
      <c r="N303" s="229" t="e">
        <f>IF(OR('Exp Database'!M303=Lists!$G$2,'Exp Database'!M303=Lists!$G$3,'Exp Database'!M303=0),0,IF($F303=Lists!$G$2,('Exp Database'!M303/'Exp with units conversion'!$H303)*'Exp with units conversion'!$G303,'Exp Database'!M303*'Exp with units conversion'!$G303))</f>
        <v>#REF!</v>
      </c>
      <c r="O303" s="229" t="e">
        <f>IF(OR('Exp Database'!N303=Lists!$G$2,'Exp Database'!N303=Lists!$G$3,'Exp Database'!N303=0),0,IF($F303=Lists!$G$2,('Exp Database'!N303/'Exp with units conversion'!$H303)*'Exp with units conversion'!$G303,'Exp Database'!N303*'Exp with units conversion'!$G303))</f>
        <v>#REF!</v>
      </c>
      <c r="P303" s="229" t="e">
        <f>IF(OR('Exp Database'!O303=Lists!$G$2,'Exp Database'!O303=Lists!$G$3,'Exp Database'!O303=0),0,IF($F303=Lists!$G$2,('Exp Database'!O303/'Exp with units conversion'!$H303)*'Exp with units conversion'!$G303,'Exp Database'!O303*'Exp with units conversion'!$G303))</f>
        <v>#REF!</v>
      </c>
      <c r="Q303" s="229" t="e">
        <f>IF(OR('Exp Database'!P303=Lists!$G$2,'Exp Database'!P303=Lists!$G$3,'Exp Database'!P303=0),0,IF($F303=Lists!$G$2,('Exp Database'!P303/'Exp with units conversion'!$H303)*'Exp with units conversion'!$G303,'Exp Database'!P303*'Exp with units conversion'!$G303))</f>
        <v>#REF!</v>
      </c>
      <c r="R303" s="229" t="e">
        <f>IF(OR('Exp Database'!Q303=Lists!$G$2,'Exp Database'!Q303=Lists!$G$3,'Exp Database'!Q303=0),0,IF($F303=Lists!$G$2,('Exp Database'!Q303/'Exp with units conversion'!$H303)*'Exp with units conversion'!$G303,'Exp Database'!Q303*'Exp with units conversion'!$G303))</f>
        <v>#REF!</v>
      </c>
      <c r="S303" s="229" t="e">
        <f>IF(OR('Exp Database'!R303=Lists!$G$2,'Exp Database'!R303=Lists!$G$3,'Exp Database'!R303=0),0,IF($F303=Lists!$G$2,('Exp Database'!R303/'Exp with units conversion'!$H303)*'Exp with units conversion'!$G303,'Exp Database'!R303*'Exp with units conversion'!$G303))</f>
        <v>#REF!</v>
      </c>
      <c r="T303" s="229" t="e">
        <f>IF(OR('Exp Database'!S303=Lists!$G$2,'Exp Database'!S303=Lists!$G$3,'Exp Database'!S303=0),0,IF($F303=Lists!$G$2,('Exp Database'!S303/'Exp with units conversion'!$H303)*'Exp with units conversion'!$G303,'Exp Database'!S303*'Exp with units conversion'!$G303))</f>
        <v>#REF!</v>
      </c>
      <c r="U303" s="229" t="e">
        <f>IF(OR('Exp Database'!T303=Lists!$G$2,'Exp Database'!T303=Lists!$G$3,'Exp Database'!T303=0),0,IF($F303=Lists!$G$2,('Exp Database'!T303/'Exp with units conversion'!$H303)*'Exp with units conversion'!$G303,'Exp Database'!T303*'Exp with units conversion'!$G303))</f>
        <v>#REF!</v>
      </c>
      <c r="V303" s="229" t="e">
        <f>IF(OR('Exp Database'!U303=Lists!$G$2,'Exp Database'!U303=Lists!$G$3,'Exp Database'!U303=0),0,IF($F303=Lists!$G$2,('Exp Database'!U303/'Exp with units conversion'!$H303)*'Exp with units conversion'!$G303,'Exp Database'!U303*'Exp with units conversion'!$G303))</f>
        <v>#REF!</v>
      </c>
      <c r="W303" s="229" t="e">
        <f>IF(OR('Exp Database'!V303=Lists!$G$2,'Exp Database'!V303=Lists!$G$3,'Exp Database'!V303=0),0,IF($F303=Lists!$G$2,('Exp Database'!V303/'Exp with units conversion'!$H303)*'Exp with units conversion'!$G303,'Exp Database'!V303*'Exp with units conversion'!$G303))</f>
        <v>#REF!</v>
      </c>
      <c r="X303" s="229" t="e">
        <f>IF(OR('Exp Database'!W303=Lists!$G$2,'Exp Database'!W303=Lists!$G$3,'Exp Database'!W303=0),0,IF($F303=Lists!$G$2,('Exp Database'!W303/'Exp with units conversion'!$H303)*'Exp with units conversion'!$G303,'Exp Database'!W303*'Exp with units conversion'!$G303))</f>
        <v>#REF!</v>
      </c>
      <c r="Y303" s="229" t="e">
        <f>IF(OR('Exp Database'!X303=Lists!$G$2,'Exp Database'!X303=Lists!$G$3,'Exp Database'!X303=0),0,IF($F303=Lists!$G$2,('Exp Database'!X303/'Exp with units conversion'!$H303)*'Exp with units conversion'!$G303,'Exp Database'!X303*'Exp with units conversion'!$G303))</f>
        <v>#REF!</v>
      </c>
      <c r="Z303" s="229" t="e">
        <f>IF(OR('Exp Database'!Y303=Lists!$G$2,'Exp Database'!Y303=Lists!$G$3,'Exp Database'!Y303=0),0,IF($F303=Lists!$G$2,('Exp Database'!Y303/'Exp with units conversion'!$H303)*'Exp with units conversion'!$G303,'Exp Database'!Y303*'Exp with units conversion'!$G303))</f>
        <v>#REF!</v>
      </c>
      <c r="AA303" s="229" t="e">
        <f>IF(OR('Exp Database'!Z303=Lists!$G$2,'Exp Database'!Z303=Lists!$G$3,'Exp Database'!Z303=0),0,IF($F303=Lists!$G$2,('Exp Database'!Z303/'Exp with units conversion'!$H303)*'Exp with units conversion'!$G303,'Exp Database'!Z303*'Exp with units conversion'!$G303))</f>
        <v>#REF!</v>
      </c>
      <c r="AB303" s="229" t="e">
        <f>IF(OR('Exp Database'!AA303=Lists!$G$2,'Exp Database'!AA303=Lists!$G$3,'Exp Database'!AA303=0),0,IF($F303=Lists!$G$2,('Exp Database'!AA303/'Exp with units conversion'!$H303)*'Exp with units conversion'!$G303,'Exp Database'!AA303*'Exp with units conversion'!$G303))</f>
        <v>#REF!</v>
      </c>
      <c r="AC303" s="229" t="e">
        <f>IF(OR('Exp Database'!AB303=Lists!$G$2,'Exp Database'!AB303=Lists!$G$3,'Exp Database'!AB303=0),0,IF($F303=Lists!$G$2,('Exp Database'!AB303/'Exp with units conversion'!$H303)*'Exp with units conversion'!$G303,'Exp Database'!AB303*'Exp with units conversion'!$G303))</f>
        <v>#REF!</v>
      </c>
      <c r="AD303" s="229" t="e">
        <f>IF(OR('Exp Database'!AC303=Lists!$G$2,'Exp Database'!AC303=Lists!$G$3,'Exp Database'!AC303=0),0,IF($F303=Lists!$G$2,('Exp Database'!AC303/'Exp with units conversion'!$H303)*'Exp with units conversion'!$G303,'Exp Database'!AC303*'Exp with units conversion'!$G303))</f>
        <v>#REF!</v>
      </c>
      <c r="AE303" s="229" t="e">
        <f>IF(OR('Exp Database'!AD303=Lists!$G$2,'Exp Database'!AD303=Lists!$G$3,'Exp Database'!AD303=0),0,IF($F303=Lists!$G$2,('Exp Database'!AD303/'Exp with units conversion'!$H303)*'Exp with units conversion'!$G303,'Exp Database'!AD303*'Exp with units conversion'!$G303))</f>
        <v>#REF!</v>
      </c>
      <c r="AG303" s="229" t="e">
        <f t="shared" si="25"/>
        <v>#REF!</v>
      </c>
      <c r="AH303" s="229" t="e">
        <f t="shared" si="26"/>
        <v>#REF!</v>
      </c>
      <c r="AI303" s="229" t="e">
        <f t="shared" si="27"/>
        <v>#REF!</v>
      </c>
      <c r="AJ303" s="229" t="e">
        <f t="shared" si="28"/>
        <v>#REF!</v>
      </c>
    </row>
    <row r="304" spans="2:36" ht="45.75" thickBot="1" x14ac:dyDescent="0.3">
      <c r="B304" s="229" t="e">
        <f t="shared" si="20"/>
        <v>#REF!</v>
      </c>
      <c r="C304" s="169" t="e">
        <f>'Exp Database'!C304</f>
        <v>#REF!</v>
      </c>
      <c r="D304" s="169">
        <f>'Exp Database'!D304</f>
        <v>2015</v>
      </c>
      <c r="E304" s="169" t="e">
        <f>'Exp Database'!E304</f>
        <v>#REF!</v>
      </c>
      <c r="F304" s="169" t="e">
        <f>'Exp Database'!F304</f>
        <v>#REF!</v>
      </c>
      <c r="G304" s="169" t="e">
        <f>IF('Exp Database'!G304="Units ( x 1)",1,IF('Exp Database'!G304="Thousands (x 1,000)",1000,IF('Exp Database'!G304="Millions (x 1,000,000)",1000000,)))</f>
        <v>#REF!</v>
      </c>
      <c r="H304" s="170" t="e">
        <f>IF('Exp Database'!H304&gt;0,'Exp Database'!H304,'Exp Database'!J304)</f>
        <v>#REF!</v>
      </c>
      <c r="I304" s="170" t="e">
        <f>'Exp Database'!H304</f>
        <v>#REF!</v>
      </c>
      <c r="J304" s="169" t="e">
        <f>'Exp Database'!I304</f>
        <v>#REF!</v>
      </c>
      <c r="K304" s="170">
        <f>'Exp Database'!J304</f>
        <v>0</v>
      </c>
      <c r="L304" s="267" t="str">
        <f>'Exp Database'!K304</f>
        <v>PrEP for persons who inject drugs (PWID)</v>
      </c>
      <c r="M304" s="229" t="str">
        <f>'Exp Database'!L304</f>
        <v>3.3.3</v>
      </c>
      <c r="N304" s="229" t="e">
        <f>IF(OR('Exp Database'!M304=Lists!$G$2,'Exp Database'!M304=Lists!$G$3,'Exp Database'!M304=0),0,IF($F304=Lists!$G$2,('Exp Database'!M304/'Exp with units conversion'!$H304)*'Exp with units conversion'!$G304,'Exp Database'!M304*'Exp with units conversion'!$G304))</f>
        <v>#REF!</v>
      </c>
      <c r="O304" s="229" t="e">
        <f>IF(OR('Exp Database'!N304=Lists!$G$2,'Exp Database'!N304=Lists!$G$3,'Exp Database'!N304=0),0,IF($F304=Lists!$G$2,('Exp Database'!N304/'Exp with units conversion'!$H304)*'Exp with units conversion'!$G304,'Exp Database'!N304*'Exp with units conversion'!$G304))</f>
        <v>#REF!</v>
      </c>
      <c r="P304" s="229" t="e">
        <f>IF(OR('Exp Database'!O304=Lists!$G$2,'Exp Database'!O304=Lists!$G$3,'Exp Database'!O304=0),0,IF($F304=Lists!$G$2,('Exp Database'!O304/'Exp with units conversion'!$H304)*'Exp with units conversion'!$G304,'Exp Database'!O304*'Exp with units conversion'!$G304))</f>
        <v>#REF!</v>
      </c>
      <c r="Q304" s="229" t="e">
        <f>IF(OR('Exp Database'!P304=Lists!$G$2,'Exp Database'!P304=Lists!$G$3,'Exp Database'!P304=0),0,IF($F304=Lists!$G$2,('Exp Database'!P304/'Exp with units conversion'!$H304)*'Exp with units conversion'!$G304,'Exp Database'!P304*'Exp with units conversion'!$G304))</f>
        <v>#REF!</v>
      </c>
      <c r="R304" s="229" t="e">
        <f>IF(OR('Exp Database'!Q304=Lists!$G$2,'Exp Database'!Q304=Lists!$G$3,'Exp Database'!Q304=0),0,IF($F304=Lists!$G$2,('Exp Database'!Q304/'Exp with units conversion'!$H304)*'Exp with units conversion'!$G304,'Exp Database'!Q304*'Exp with units conversion'!$G304))</f>
        <v>#REF!</v>
      </c>
      <c r="S304" s="229" t="e">
        <f>IF(OR('Exp Database'!R304=Lists!$G$2,'Exp Database'!R304=Lists!$G$3,'Exp Database'!R304=0),0,IF($F304=Lists!$G$2,('Exp Database'!R304/'Exp with units conversion'!$H304)*'Exp with units conversion'!$G304,'Exp Database'!R304*'Exp with units conversion'!$G304))</f>
        <v>#REF!</v>
      </c>
      <c r="T304" s="229" t="e">
        <f>IF(OR('Exp Database'!S304=Lists!$G$2,'Exp Database'!S304=Lists!$G$3,'Exp Database'!S304=0),0,IF($F304=Lists!$G$2,('Exp Database'!S304/'Exp with units conversion'!$H304)*'Exp with units conversion'!$G304,'Exp Database'!S304*'Exp with units conversion'!$G304))</f>
        <v>#REF!</v>
      </c>
      <c r="U304" s="229" t="e">
        <f>IF(OR('Exp Database'!T304=Lists!$G$2,'Exp Database'!T304=Lists!$G$3,'Exp Database'!T304=0),0,IF($F304=Lists!$G$2,('Exp Database'!T304/'Exp with units conversion'!$H304)*'Exp with units conversion'!$G304,'Exp Database'!T304*'Exp with units conversion'!$G304))</f>
        <v>#REF!</v>
      </c>
      <c r="V304" s="229" t="e">
        <f>IF(OR('Exp Database'!U304=Lists!$G$2,'Exp Database'!U304=Lists!$G$3,'Exp Database'!U304=0),0,IF($F304=Lists!$G$2,('Exp Database'!U304/'Exp with units conversion'!$H304)*'Exp with units conversion'!$G304,'Exp Database'!U304*'Exp with units conversion'!$G304))</f>
        <v>#REF!</v>
      </c>
      <c r="W304" s="229" t="e">
        <f>IF(OR('Exp Database'!V304=Lists!$G$2,'Exp Database'!V304=Lists!$G$3,'Exp Database'!V304=0),0,IF($F304=Lists!$G$2,('Exp Database'!V304/'Exp with units conversion'!$H304)*'Exp with units conversion'!$G304,'Exp Database'!V304*'Exp with units conversion'!$G304))</f>
        <v>#REF!</v>
      </c>
      <c r="X304" s="229" t="e">
        <f>IF(OR('Exp Database'!W304=Lists!$G$2,'Exp Database'!W304=Lists!$G$3,'Exp Database'!W304=0),0,IF($F304=Lists!$G$2,('Exp Database'!W304/'Exp with units conversion'!$H304)*'Exp with units conversion'!$G304,'Exp Database'!W304*'Exp with units conversion'!$G304))</f>
        <v>#REF!</v>
      </c>
      <c r="Y304" s="229" t="e">
        <f>IF(OR('Exp Database'!X304=Lists!$G$2,'Exp Database'!X304=Lists!$G$3,'Exp Database'!X304=0),0,IF($F304=Lists!$G$2,('Exp Database'!X304/'Exp with units conversion'!$H304)*'Exp with units conversion'!$G304,'Exp Database'!X304*'Exp with units conversion'!$G304))</f>
        <v>#REF!</v>
      </c>
      <c r="Z304" s="229" t="e">
        <f>IF(OR('Exp Database'!Y304=Lists!$G$2,'Exp Database'!Y304=Lists!$G$3,'Exp Database'!Y304=0),0,IF($F304=Lists!$G$2,('Exp Database'!Y304/'Exp with units conversion'!$H304)*'Exp with units conversion'!$G304,'Exp Database'!Y304*'Exp with units conversion'!$G304))</f>
        <v>#REF!</v>
      </c>
      <c r="AA304" s="229" t="e">
        <f>IF(OR('Exp Database'!Z304=Lists!$G$2,'Exp Database'!Z304=Lists!$G$3,'Exp Database'!Z304=0),0,IF($F304=Lists!$G$2,('Exp Database'!Z304/'Exp with units conversion'!$H304)*'Exp with units conversion'!$G304,'Exp Database'!Z304*'Exp with units conversion'!$G304))</f>
        <v>#REF!</v>
      </c>
      <c r="AB304" s="229" t="e">
        <f>IF(OR('Exp Database'!AA304=Lists!$G$2,'Exp Database'!AA304=Lists!$G$3,'Exp Database'!AA304=0),0,IF($F304=Lists!$G$2,('Exp Database'!AA304/'Exp with units conversion'!$H304)*'Exp with units conversion'!$G304,'Exp Database'!AA304*'Exp with units conversion'!$G304))</f>
        <v>#REF!</v>
      </c>
      <c r="AC304" s="229" t="e">
        <f>IF(OR('Exp Database'!AB304=Lists!$G$2,'Exp Database'!AB304=Lists!$G$3,'Exp Database'!AB304=0),0,IF($F304=Lists!$G$2,('Exp Database'!AB304/'Exp with units conversion'!$H304)*'Exp with units conversion'!$G304,'Exp Database'!AB304*'Exp with units conversion'!$G304))</f>
        <v>#REF!</v>
      </c>
      <c r="AD304" s="229" t="e">
        <f>IF(OR('Exp Database'!AC304=Lists!$G$2,'Exp Database'!AC304=Lists!$G$3,'Exp Database'!AC304=0),0,IF($F304=Lists!$G$2,('Exp Database'!AC304/'Exp with units conversion'!$H304)*'Exp with units conversion'!$G304,'Exp Database'!AC304*'Exp with units conversion'!$G304))</f>
        <v>#REF!</v>
      </c>
      <c r="AE304" s="229" t="e">
        <f>IF(OR('Exp Database'!AD304=Lists!$G$2,'Exp Database'!AD304=Lists!$G$3,'Exp Database'!AD304=0),0,IF($F304=Lists!$G$2,('Exp Database'!AD304/'Exp with units conversion'!$H304)*'Exp with units conversion'!$G304,'Exp Database'!AD304*'Exp with units conversion'!$G304))</f>
        <v>#REF!</v>
      </c>
      <c r="AG304" s="229" t="e">
        <f t="shared" si="25"/>
        <v>#REF!</v>
      </c>
      <c r="AH304" s="229" t="e">
        <f t="shared" si="26"/>
        <v>#REF!</v>
      </c>
      <c r="AI304" s="229" t="e">
        <f t="shared" si="27"/>
        <v>#REF!</v>
      </c>
      <c r="AJ304" s="229" t="e">
        <f t="shared" si="28"/>
        <v>#REF!</v>
      </c>
    </row>
    <row r="305" spans="2:36" ht="45.75" thickBot="1" x14ac:dyDescent="0.3">
      <c r="B305" s="229" t="e">
        <f t="shared" si="20"/>
        <v>#REF!</v>
      </c>
      <c r="C305" s="169" t="e">
        <f>'Exp Database'!C305</f>
        <v>#REF!</v>
      </c>
      <c r="D305" s="169">
        <f>'Exp Database'!D305</f>
        <v>2015</v>
      </c>
      <c r="E305" s="169" t="e">
        <f>'Exp Database'!E305</f>
        <v>#REF!</v>
      </c>
      <c r="F305" s="169" t="e">
        <f>'Exp Database'!F305</f>
        <v>#REF!</v>
      </c>
      <c r="G305" s="169" t="e">
        <f>IF('Exp Database'!G305="Units ( x 1)",1,IF('Exp Database'!G305="Thousands (x 1,000)",1000,IF('Exp Database'!G305="Millions (x 1,000,000)",1000000,)))</f>
        <v>#REF!</v>
      </c>
      <c r="H305" s="170" t="e">
        <f>IF('Exp Database'!H305&gt;0,'Exp Database'!H305,'Exp Database'!J305)</f>
        <v>#REF!</v>
      </c>
      <c r="I305" s="170" t="e">
        <f>'Exp Database'!H305</f>
        <v>#REF!</v>
      </c>
      <c r="J305" s="169" t="e">
        <f>'Exp Database'!I305</f>
        <v>#REF!</v>
      </c>
      <c r="K305" s="170">
        <f>'Exp Database'!J305</f>
        <v>0</v>
      </c>
      <c r="L305" s="267" t="str">
        <f>'Exp Database'!K305</f>
        <v xml:space="preserve">PrEP for transgender persons </v>
      </c>
      <c r="M305" s="229" t="str">
        <f>'Exp Database'!L305</f>
        <v>3.3.4</v>
      </c>
      <c r="N305" s="229" t="e">
        <f>IF(OR('Exp Database'!M305=Lists!$G$2,'Exp Database'!M305=Lists!$G$3,'Exp Database'!M305=0),0,IF($F305=Lists!$G$2,('Exp Database'!M305/'Exp with units conversion'!$H305)*'Exp with units conversion'!$G305,'Exp Database'!M305*'Exp with units conversion'!$G305))</f>
        <v>#REF!</v>
      </c>
      <c r="O305" s="229" t="e">
        <f>IF(OR('Exp Database'!N305=Lists!$G$2,'Exp Database'!N305=Lists!$G$3,'Exp Database'!N305=0),0,IF($F305=Lists!$G$2,('Exp Database'!N305/'Exp with units conversion'!$H305)*'Exp with units conversion'!$G305,'Exp Database'!N305*'Exp with units conversion'!$G305))</f>
        <v>#REF!</v>
      </c>
      <c r="P305" s="229" t="e">
        <f>IF(OR('Exp Database'!O305=Lists!$G$2,'Exp Database'!O305=Lists!$G$3,'Exp Database'!O305=0),0,IF($F305=Lists!$G$2,('Exp Database'!O305/'Exp with units conversion'!$H305)*'Exp with units conversion'!$G305,'Exp Database'!O305*'Exp with units conversion'!$G305))</f>
        <v>#REF!</v>
      </c>
      <c r="Q305" s="229" t="e">
        <f>IF(OR('Exp Database'!P305=Lists!$G$2,'Exp Database'!P305=Lists!$G$3,'Exp Database'!P305=0),0,IF($F305=Lists!$G$2,('Exp Database'!P305/'Exp with units conversion'!$H305)*'Exp with units conversion'!$G305,'Exp Database'!P305*'Exp with units conversion'!$G305))</f>
        <v>#REF!</v>
      </c>
      <c r="R305" s="229" t="e">
        <f>IF(OR('Exp Database'!Q305=Lists!$G$2,'Exp Database'!Q305=Lists!$G$3,'Exp Database'!Q305=0),0,IF($F305=Lists!$G$2,('Exp Database'!Q305/'Exp with units conversion'!$H305)*'Exp with units conversion'!$G305,'Exp Database'!Q305*'Exp with units conversion'!$G305))</f>
        <v>#REF!</v>
      </c>
      <c r="S305" s="229" t="e">
        <f>IF(OR('Exp Database'!R305=Lists!$G$2,'Exp Database'!R305=Lists!$G$3,'Exp Database'!R305=0),0,IF($F305=Lists!$G$2,('Exp Database'!R305/'Exp with units conversion'!$H305)*'Exp with units conversion'!$G305,'Exp Database'!R305*'Exp with units conversion'!$G305))</f>
        <v>#REF!</v>
      </c>
      <c r="T305" s="229" t="e">
        <f>IF(OR('Exp Database'!S305=Lists!$G$2,'Exp Database'!S305=Lists!$G$3,'Exp Database'!S305=0),0,IF($F305=Lists!$G$2,('Exp Database'!S305/'Exp with units conversion'!$H305)*'Exp with units conversion'!$G305,'Exp Database'!S305*'Exp with units conversion'!$G305))</f>
        <v>#REF!</v>
      </c>
      <c r="U305" s="229" t="e">
        <f>IF(OR('Exp Database'!T305=Lists!$G$2,'Exp Database'!T305=Lists!$G$3,'Exp Database'!T305=0),0,IF($F305=Lists!$G$2,('Exp Database'!T305/'Exp with units conversion'!$H305)*'Exp with units conversion'!$G305,'Exp Database'!T305*'Exp with units conversion'!$G305))</f>
        <v>#REF!</v>
      </c>
      <c r="V305" s="229" t="e">
        <f>IF(OR('Exp Database'!U305=Lists!$G$2,'Exp Database'!U305=Lists!$G$3,'Exp Database'!U305=0),0,IF($F305=Lists!$G$2,('Exp Database'!U305/'Exp with units conversion'!$H305)*'Exp with units conversion'!$G305,'Exp Database'!U305*'Exp with units conversion'!$G305))</f>
        <v>#REF!</v>
      </c>
      <c r="W305" s="229" t="e">
        <f>IF(OR('Exp Database'!V305=Lists!$G$2,'Exp Database'!V305=Lists!$G$3,'Exp Database'!V305=0),0,IF($F305=Lists!$G$2,('Exp Database'!V305/'Exp with units conversion'!$H305)*'Exp with units conversion'!$G305,'Exp Database'!V305*'Exp with units conversion'!$G305))</f>
        <v>#REF!</v>
      </c>
      <c r="X305" s="229" t="e">
        <f>IF(OR('Exp Database'!W305=Lists!$G$2,'Exp Database'!W305=Lists!$G$3,'Exp Database'!W305=0),0,IF($F305=Lists!$G$2,('Exp Database'!W305/'Exp with units conversion'!$H305)*'Exp with units conversion'!$G305,'Exp Database'!W305*'Exp with units conversion'!$G305))</f>
        <v>#REF!</v>
      </c>
      <c r="Y305" s="229" t="e">
        <f>IF(OR('Exp Database'!X305=Lists!$G$2,'Exp Database'!X305=Lists!$G$3,'Exp Database'!X305=0),0,IF($F305=Lists!$G$2,('Exp Database'!X305/'Exp with units conversion'!$H305)*'Exp with units conversion'!$G305,'Exp Database'!X305*'Exp with units conversion'!$G305))</f>
        <v>#REF!</v>
      </c>
      <c r="Z305" s="229" t="e">
        <f>IF(OR('Exp Database'!Y305=Lists!$G$2,'Exp Database'!Y305=Lists!$G$3,'Exp Database'!Y305=0),0,IF($F305=Lists!$G$2,('Exp Database'!Y305/'Exp with units conversion'!$H305)*'Exp with units conversion'!$G305,'Exp Database'!Y305*'Exp with units conversion'!$G305))</f>
        <v>#REF!</v>
      </c>
      <c r="AA305" s="229" t="e">
        <f>IF(OR('Exp Database'!Z305=Lists!$G$2,'Exp Database'!Z305=Lists!$G$3,'Exp Database'!Z305=0),0,IF($F305=Lists!$G$2,('Exp Database'!Z305/'Exp with units conversion'!$H305)*'Exp with units conversion'!$G305,'Exp Database'!Z305*'Exp with units conversion'!$G305))</f>
        <v>#REF!</v>
      </c>
      <c r="AB305" s="229" t="e">
        <f>IF(OR('Exp Database'!AA305=Lists!$G$2,'Exp Database'!AA305=Lists!$G$3,'Exp Database'!AA305=0),0,IF($F305=Lists!$G$2,('Exp Database'!AA305/'Exp with units conversion'!$H305)*'Exp with units conversion'!$G305,'Exp Database'!AA305*'Exp with units conversion'!$G305))</f>
        <v>#REF!</v>
      </c>
      <c r="AC305" s="229" t="e">
        <f>IF(OR('Exp Database'!AB305=Lists!$G$2,'Exp Database'!AB305=Lists!$G$3,'Exp Database'!AB305=0),0,IF($F305=Lists!$G$2,('Exp Database'!AB305/'Exp with units conversion'!$H305)*'Exp with units conversion'!$G305,'Exp Database'!AB305*'Exp with units conversion'!$G305))</f>
        <v>#REF!</v>
      </c>
      <c r="AD305" s="229" t="e">
        <f>IF(OR('Exp Database'!AC305=Lists!$G$2,'Exp Database'!AC305=Lists!$G$3,'Exp Database'!AC305=0),0,IF($F305=Lists!$G$2,('Exp Database'!AC305/'Exp with units conversion'!$H305)*'Exp with units conversion'!$G305,'Exp Database'!AC305*'Exp with units conversion'!$G305))</f>
        <v>#REF!</v>
      </c>
      <c r="AE305" s="229" t="e">
        <f>IF(OR('Exp Database'!AD305=Lists!$G$2,'Exp Database'!AD305=Lists!$G$3,'Exp Database'!AD305=0),0,IF($F305=Lists!$G$2,('Exp Database'!AD305/'Exp with units conversion'!$H305)*'Exp with units conversion'!$G305,'Exp Database'!AD305*'Exp with units conversion'!$G305))</f>
        <v>#REF!</v>
      </c>
      <c r="AG305" s="229" t="e">
        <f t="shared" si="25"/>
        <v>#REF!</v>
      </c>
      <c r="AH305" s="229" t="e">
        <f t="shared" si="26"/>
        <v>#REF!</v>
      </c>
      <c r="AI305" s="229" t="e">
        <f t="shared" si="27"/>
        <v>#REF!</v>
      </c>
      <c r="AJ305" s="229" t="e">
        <f t="shared" si="28"/>
        <v>#REF!</v>
      </c>
    </row>
    <row r="306" spans="2:36" ht="15.75" thickBot="1" x14ac:dyDescent="0.3">
      <c r="B306" s="229" t="e">
        <f t="shared" si="20"/>
        <v>#REF!</v>
      </c>
      <c r="C306" s="169" t="e">
        <f>'Exp Database'!C306</f>
        <v>#REF!</v>
      </c>
      <c r="D306" s="169">
        <f>'Exp Database'!D306</f>
        <v>2015</v>
      </c>
      <c r="E306" s="169" t="e">
        <f>'Exp Database'!E306</f>
        <v>#REF!</v>
      </c>
      <c r="F306" s="169" t="e">
        <f>'Exp Database'!F306</f>
        <v>#REF!</v>
      </c>
      <c r="G306" s="169" t="e">
        <f>IF('Exp Database'!G306="Units ( x 1)",1,IF('Exp Database'!G306="Thousands (x 1,000)",1000,IF('Exp Database'!G306="Millions (x 1,000,000)",1000000,)))</f>
        <v>#REF!</v>
      </c>
      <c r="H306" s="170" t="e">
        <f>IF('Exp Database'!H306&gt;0,'Exp Database'!H306,'Exp Database'!J306)</f>
        <v>#REF!</v>
      </c>
      <c r="I306" s="170" t="e">
        <f>'Exp Database'!H306</f>
        <v>#REF!</v>
      </c>
      <c r="J306" s="169" t="e">
        <f>'Exp Database'!I306</f>
        <v>#REF!</v>
      </c>
      <c r="K306" s="170">
        <f>'Exp Database'!J306</f>
        <v>0</v>
      </c>
      <c r="L306" s="267" t="str">
        <f>'Exp Database'!K306</f>
        <v>PrEP for prisoners</v>
      </c>
      <c r="M306" s="229" t="str">
        <f>'Exp Database'!L306</f>
        <v>3.3.5</v>
      </c>
      <c r="N306" s="229" t="e">
        <f>IF(OR('Exp Database'!M306=Lists!$G$2,'Exp Database'!M306=Lists!$G$3,'Exp Database'!M306=0),0,IF($F306=Lists!$G$2,('Exp Database'!M306/'Exp with units conversion'!$H306)*'Exp with units conversion'!$G306,'Exp Database'!M306*'Exp with units conversion'!$G306))</f>
        <v>#REF!</v>
      </c>
      <c r="O306" s="229" t="e">
        <f>IF(OR('Exp Database'!N306=Lists!$G$2,'Exp Database'!N306=Lists!$G$3,'Exp Database'!N306=0),0,IF($F306=Lists!$G$2,('Exp Database'!N306/'Exp with units conversion'!$H306)*'Exp with units conversion'!$G306,'Exp Database'!N306*'Exp with units conversion'!$G306))</f>
        <v>#REF!</v>
      </c>
      <c r="P306" s="229" t="e">
        <f>IF(OR('Exp Database'!O306=Lists!$G$2,'Exp Database'!O306=Lists!$G$3,'Exp Database'!O306=0),0,IF($F306=Lists!$G$2,('Exp Database'!O306/'Exp with units conversion'!$H306)*'Exp with units conversion'!$G306,'Exp Database'!O306*'Exp with units conversion'!$G306))</f>
        <v>#REF!</v>
      </c>
      <c r="Q306" s="229" t="e">
        <f>IF(OR('Exp Database'!P306=Lists!$G$2,'Exp Database'!P306=Lists!$G$3,'Exp Database'!P306=0),0,IF($F306=Lists!$G$2,('Exp Database'!P306/'Exp with units conversion'!$H306)*'Exp with units conversion'!$G306,'Exp Database'!P306*'Exp with units conversion'!$G306))</f>
        <v>#REF!</v>
      </c>
      <c r="R306" s="229" t="e">
        <f>IF(OR('Exp Database'!Q306=Lists!$G$2,'Exp Database'!Q306=Lists!$G$3,'Exp Database'!Q306=0),0,IF($F306=Lists!$G$2,('Exp Database'!Q306/'Exp with units conversion'!$H306)*'Exp with units conversion'!$G306,'Exp Database'!Q306*'Exp with units conversion'!$G306))</f>
        <v>#REF!</v>
      </c>
      <c r="S306" s="229" t="e">
        <f>IF(OR('Exp Database'!R306=Lists!$G$2,'Exp Database'!R306=Lists!$G$3,'Exp Database'!R306=0),0,IF($F306=Lists!$G$2,('Exp Database'!R306/'Exp with units conversion'!$H306)*'Exp with units conversion'!$G306,'Exp Database'!R306*'Exp with units conversion'!$G306))</f>
        <v>#REF!</v>
      </c>
      <c r="T306" s="229" t="e">
        <f>IF(OR('Exp Database'!S306=Lists!$G$2,'Exp Database'!S306=Lists!$G$3,'Exp Database'!S306=0),0,IF($F306=Lists!$G$2,('Exp Database'!S306/'Exp with units conversion'!$H306)*'Exp with units conversion'!$G306,'Exp Database'!S306*'Exp with units conversion'!$G306))</f>
        <v>#REF!</v>
      </c>
      <c r="U306" s="229" t="e">
        <f>IF(OR('Exp Database'!T306=Lists!$G$2,'Exp Database'!T306=Lists!$G$3,'Exp Database'!T306=0),0,IF($F306=Lists!$G$2,('Exp Database'!T306/'Exp with units conversion'!$H306)*'Exp with units conversion'!$G306,'Exp Database'!T306*'Exp with units conversion'!$G306))</f>
        <v>#REF!</v>
      </c>
      <c r="V306" s="229" t="e">
        <f>IF(OR('Exp Database'!U306=Lists!$G$2,'Exp Database'!U306=Lists!$G$3,'Exp Database'!U306=0),0,IF($F306=Lists!$G$2,('Exp Database'!U306/'Exp with units conversion'!$H306)*'Exp with units conversion'!$G306,'Exp Database'!U306*'Exp with units conversion'!$G306))</f>
        <v>#REF!</v>
      </c>
      <c r="W306" s="229" t="e">
        <f>IF(OR('Exp Database'!V306=Lists!$G$2,'Exp Database'!V306=Lists!$G$3,'Exp Database'!V306=0),0,IF($F306=Lists!$G$2,('Exp Database'!V306/'Exp with units conversion'!$H306)*'Exp with units conversion'!$G306,'Exp Database'!V306*'Exp with units conversion'!$G306))</f>
        <v>#REF!</v>
      </c>
      <c r="X306" s="229" t="e">
        <f>IF(OR('Exp Database'!W306=Lists!$G$2,'Exp Database'!W306=Lists!$G$3,'Exp Database'!W306=0),0,IF($F306=Lists!$G$2,('Exp Database'!W306/'Exp with units conversion'!$H306)*'Exp with units conversion'!$G306,'Exp Database'!W306*'Exp with units conversion'!$G306))</f>
        <v>#REF!</v>
      </c>
      <c r="Y306" s="229" t="e">
        <f>IF(OR('Exp Database'!X306=Lists!$G$2,'Exp Database'!X306=Lists!$G$3,'Exp Database'!X306=0),0,IF($F306=Lists!$G$2,('Exp Database'!X306/'Exp with units conversion'!$H306)*'Exp with units conversion'!$G306,'Exp Database'!X306*'Exp with units conversion'!$G306))</f>
        <v>#REF!</v>
      </c>
      <c r="Z306" s="229" t="e">
        <f>IF(OR('Exp Database'!Y306=Lists!$G$2,'Exp Database'!Y306=Lists!$G$3,'Exp Database'!Y306=0),0,IF($F306=Lists!$G$2,('Exp Database'!Y306/'Exp with units conversion'!$H306)*'Exp with units conversion'!$G306,'Exp Database'!Y306*'Exp with units conversion'!$G306))</f>
        <v>#REF!</v>
      </c>
      <c r="AA306" s="229" t="e">
        <f>IF(OR('Exp Database'!Z306=Lists!$G$2,'Exp Database'!Z306=Lists!$G$3,'Exp Database'!Z306=0),0,IF($F306=Lists!$G$2,('Exp Database'!Z306/'Exp with units conversion'!$H306)*'Exp with units conversion'!$G306,'Exp Database'!Z306*'Exp with units conversion'!$G306))</f>
        <v>#REF!</v>
      </c>
      <c r="AB306" s="229" t="e">
        <f>IF(OR('Exp Database'!AA306=Lists!$G$2,'Exp Database'!AA306=Lists!$G$3,'Exp Database'!AA306=0),0,IF($F306=Lists!$G$2,('Exp Database'!AA306/'Exp with units conversion'!$H306)*'Exp with units conversion'!$G306,'Exp Database'!AA306*'Exp with units conversion'!$G306))</f>
        <v>#REF!</v>
      </c>
      <c r="AC306" s="229" t="e">
        <f>IF(OR('Exp Database'!AB306=Lists!$G$2,'Exp Database'!AB306=Lists!$G$3,'Exp Database'!AB306=0),0,IF($F306=Lists!$G$2,('Exp Database'!AB306/'Exp with units conversion'!$H306)*'Exp with units conversion'!$G306,'Exp Database'!AB306*'Exp with units conversion'!$G306))</f>
        <v>#REF!</v>
      </c>
      <c r="AD306" s="229" t="e">
        <f>IF(OR('Exp Database'!AC306=Lists!$G$2,'Exp Database'!AC306=Lists!$G$3,'Exp Database'!AC306=0),0,IF($F306=Lists!$G$2,('Exp Database'!AC306/'Exp with units conversion'!$H306)*'Exp with units conversion'!$G306,'Exp Database'!AC306*'Exp with units conversion'!$G306))</f>
        <v>#REF!</v>
      </c>
      <c r="AE306" s="229" t="e">
        <f>IF(OR('Exp Database'!AD306=Lists!$G$2,'Exp Database'!AD306=Lists!$G$3,'Exp Database'!AD306=0),0,IF($F306=Lists!$G$2,('Exp Database'!AD306/'Exp with units conversion'!$H306)*'Exp with units conversion'!$G306,'Exp Database'!AD306*'Exp with units conversion'!$G306))</f>
        <v>#REF!</v>
      </c>
      <c r="AG306" s="229" t="e">
        <f t="shared" si="25"/>
        <v>#REF!</v>
      </c>
      <c r="AH306" s="229" t="e">
        <f t="shared" si="26"/>
        <v>#REF!</v>
      </c>
      <c r="AI306" s="229" t="e">
        <f t="shared" si="27"/>
        <v>#REF!</v>
      </c>
      <c r="AJ306" s="229" t="e">
        <f t="shared" si="28"/>
        <v>#REF!</v>
      </c>
    </row>
    <row r="307" spans="2:36" ht="75.75" thickBot="1" x14ac:dyDescent="0.3">
      <c r="B307" s="229" t="e">
        <f t="shared" si="20"/>
        <v>#REF!</v>
      </c>
      <c r="C307" s="169" t="e">
        <f>'Exp Database'!C307</f>
        <v>#REF!</v>
      </c>
      <c r="D307" s="169">
        <f>'Exp Database'!D307</f>
        <v>2015</v>
      </c>
      <c r="E307" s="169" t="e">
        <f>'Exp Database'!E307</f>
        <v>#REF!</v>
      </c>
      <c r="F307" s="169" t="e">
        <f>'Exp Database'!F307</f>
        <v>#REF!</v>
      </c>
      <c r="G307" s="169" t="e">
        <f>IF('Exp Database'!G307="Units ( x 1)",1,IF('Exp Database'!G307="Thousands (x 1,000)",1000,IF('Exp Database'!G307="Millions (x 1,000,000)",1000000,)))</f>
        <v>#REF!</v>
      </c>
      <c r="H307" s="170" t="e">
        <f>IF('Exp Database'!H307&gt;0,'Exp Database'!H307,'Exp Database'!J307)</f>
        <v>#REF!</v>
      </c>
      <c r="I307" s="170" t="e">
        <f>'Exp Database'!H307</f>
        <v>#REF!</v>
      </c>
      <c r="J307" s="169" t="e">
        <f>'Exp Database'!I307</f>
        <v>#REF!</v>
      </c>
      <c r="K307" s="170">
        <f>'Exp Database'!J307</f>
        <v>0</v>
      </c>
      <c r="L307" s="267" t="str">
        <f>'Exp Database'!K307</f>
        <v>PrEP for young women and adolescent girls in high-prevalence countries</v>
      </c>
      <c r="M307" s="229" t="str">
        <f>'Exp Database'!L307</f>
        <v>3.3.6</v>
      </c>
      <c r="N307" s="229" t="e">
        <f>IF(OR('Exp Database'!M307=Lists!$G$2,'Exp Database'!M307=Lists!$G$3,'Exp Database'!M307=0),0,IF($F307=Lists!$G$2,('Exp Database'!M307/'Exp with units conversion'!$H307)*'Exp with units conversion'!$G307,'Exp Database'!M307*'Exp with units conversion'!$G307))</f>
        <v>#REF!</v>
      </c>
      <c r="O307" s="229" t="e">
        <f>IF(OR('Exp Database'!N307=Lists!$G$2,'Exp Database'!N307=Lists!$G$3,'Exp Database'!N307=0),0,IF($F307=Lists!$G$2,('Exp Database'!N307/'Exp with units conversion'!$H307)*'Exp with units conversion'!$G307,'Exp Database'!N307*'Exp with units conversion'!$G307))</f>
        <v>#REF!</v>
      </c>
      <c r="P307" s="229" t="e">
        <f>IF(OR('Exp Database'!O307=Lists!$G$2,'Exp Database'!O307=Lists!$G$3,'Exp Database'!O307=0),0,IF($F307=Lists!$G$2,('Exp Database'!O307/'Exp with units conversion'!$H307)*'Exp with units conversion'!$G307,'Exp Database'!O307*'Exp with units conversion'!$G307))</f>
        <v>#REF!</v>
      </c>
      <c r="Q307" s="229" t="e">
        <f>IF(OR('Exp Database'!P307=Lists!$G$2,'Exp Database'!P307=Lists!$G$3,'Exp Database'!P307=0),0,IF($F307=Lists!$G$2,('Exp Database'!P307/'Exp with units conversion'!$H307)*'Exp with units conversion'!$G307,'Exp Database'!P307*'Exp with units conversion'!$G307))</f>
        <v>#REF!</v>
      </c>
      <c r="R307" s="229" t="e">
        <f>IF(OR('Exp Database'!Q307=Lists!$G$2,'Exp Database'!Q307=Lists!$G$3,'Exp Database'!Q307=0),0,IF($F307=Lists!$G$2,('Exp Database'!Q307/'Exp with units conversion'!$H307)*'Exp with units conversion'!$G307,'Exp Database'!Q307*'Exp with units conversion'!$G307))</f>
        <v>#REF!</v>
      </c>
      <c r="S307" s="229" t="e">
        <f>IF(OR('Exp Database'!R307=Lists!$G$2,'Exp Database'!R307=Lists!$G$3,'Exp Database'!R307=0),0,IF($F307=Lists!$G$2,('Exp Database'!R307/'Exp with units conversion'!$H307)*'Exp with units conversion'!$G307,'Exp Database'!R307*'Exp with units conversion'!$G307))</f>
        <v>#REF!</v>
      </c>
      <c r="T307" s="229" t="e">
        <f>IF(OR('Exp Database'!S307=Lists!$G$2,'Exp Database'!S307=Lists!$G$3,'Exp Database'!S307=0),0,IF($F307=Lists!$G$2,('Exp Database'!S307/'Exp with units conversion'!$H307)*'Exp with units conversion'!$G307,'Exp Database'!S307*'Exp with units conversion'!$G307))</f>
        <v>#REF!</v>
      </c>
      <c r="U307" s="229" t="e">
        <f>IF(OR('Exp Database'!T307=Lists!$G$2,'Exp Database'!T307=Lists!$G$3,'Exp Database'!T307=0),0,IF($F307=Lists!$G$2,('Exp Database'!T307/'Exp with units conversion'!$H307)*'Exp with units conversion'!$G307,'Exp Database'!T307*'Exp with units conversion'!$G307))</f>
        <v>#REF!</v>
      </c>
      <c r="V307" s="229" t="e">
        <f>IF(OR('Exp Database'!U307=Lists!$G$2,'Exp Database'!U307=Lists!$G$3,'Exp Database'!U307=0),0,IF($F307=Lists!$G$2,('Exp Database'!U307/'Exp with units conversion'!$H307)*'Exp with units conversion'!$G307,'Exp Database'!U307*'Exp with units conversion'!$G307))</f>
        <v>#REF!</v>
      </c>
      <c r="W307" s="229" t="e">
        <f>IF(OR('Exp Database'!V307=Lists!$G$2,'Exp Database'!V307=Lists!$G$3,'Exp Database'!V307=0),0,IF($F307=Lists!$G$2,('Exp Database'!V307/'Exp with units conversion'!$H307)*'Exp with units conversion'!$G307,'Exp Database'!V307*'Exp with units conversion'!$G307))</f>
        <v>#REF!</v>
      </c>
      <c r="X307" s="229" t="e">
        <f>IF(OR('Exp Database'!W307=Lists!$G$2,'Exp Database'!W307=Lists!$G$3,'Exp Database'!W307=0),0,IF($F307=Lists!$G$2,('Exp Database'!W307/'Exp with units conversion'!$H307)*'Exp with units conversion'!$G307,'Exp Database'!W307*'Exp with units conversion'!$G307))</f>
        <v>#REF!</v>
      </c>
      <c r="Y307" s="229" t="e">
        <f>IF(OR('Exp Database'!X307=Lists!$G$2,'Exp Database'!X307=Lists!$G$3,'Exp Database'!X307=0),0,IF($F307=Lists!$G$2,('Exp Database'!X307/'Exp with units conversion'!$H307)*'Exp with units conversion'!$G307,'Exp Database'!X307*'Exp with units conversion'!$G307))</f>
        <v>#REF!</v>
      </c>
      <c r="Z307" s="229" t="e">
        <f>IF(OR('Exp Database'!Y307=Lists!$G$2,'Exp Database'!Y307=Lists!$G$3,'Exp Database'!Y307=0),0,IF($F307=Lists!$G$2,('Exp Database'!Y307/'Exp with units conversion'!$H307)*'Exp with units conversion'!$G307,'Exp Database'!Y307*'Exp with units conversion'!$G307))</f>
        <v>#REF!</v>
      </c>
      <c r="AA307" s="229" t="e">
        <f>IF(OR('Exp Database'!Z307=Lists!$G$2,'Exp Database'!Z307=Lists!$G$3,'Exp Database'!Z307=0),0,IF($F307=Lists!$G$2,('Exp Database'!Z307/'Exp with units conversion'!$H307)*'Exp with units conversion'!$G307,'Exp Database'!Z307*'Exp with units conversion'!$G307))</f>
        <v>#REF!</v>
      </c>
      <c r="AB307" s="229" t="e">
        <f>IF(OR('Exp Database'!AA307=Lists!$G$2,'Exp Database'!AA307=Lists!$G$3,'Exp Database'!AA307=0),0,IF($F307=Lists!$G$2,('Exp Database'!AA307/'Exp with units conversion'!$H307)*'Exp with units conversion'!$G307,'Exp Database'!AA307*'Exp with units conversion'!$G307))</f>
        <v>#REF!</v>
      </c>
      <c r="AC307" s="229" t="e">
        <f>IF(OR('Exp Database'!AB307=Lists!$G$2,'Exp Database'!AB307=Lists!$G$3,'Exp Database'!AB307=0),0,IF($F307=Lists!$G$2,('Exp Database'!AB307/'Exp with units conversion'!$H307)*'Exp with units conversion'!$G307,'Exp Database'!AB307*'Exp with units conversion'!$G307))</f>
        <v>#REF!</v>
      </c>
      <c r="AD307" s="229" t="e">
        <f>IF(OR('Exp Database'!AC307=Lists!$G$2,'Exp Database'!AC307=Lists!$G$3,'Exp Database'!AC307=0),0,IF($F307=Lists!$G$2,('Exp Database'!AC307/'Exp with units conversion'!$H307)*'Exp with units conversion'!$G307,'Exp Database'!AC307*'Exp with units conversion'!$G307))</f>
        <v>#REF!</v>
      </c>
      <c r="AE307" s="229" t="e">
        <f>IF(OR('Exp Database'!AD307=Lists!$G$2,'Exp Database'!AD307=Lists!$G$3,'Exp Database'!AD307=0),0,IF($F307=Lists!$G$2,('Exp Database'!AD307/'Exp with units conversion'!$H307)*'Exp with units conversion'!$G307,'Exp Database'!AD307*'Exp with units conversion'!$G307))</f>
        <v>#REF!</v>
      </c>
      <c r="AG307" s="229" t="e">
        <f t="shared" si="25"/>
        <v>#REF!</v>
      </c>
      <c r="AH307" s="229" t="e">
        <f t="shared" si="26"/>
        <v>#REF!</v>
      </c>
      <c r="AI307" s="229" t="e">
        <f t="shared" si="27"/>
        <v>#REF!</v>
      </c>
      <c r="AJ307" s="229" t="e">
        <f t="shared" si="28"/>
        <v>#REF!</v>
      </c>
    </row>
    <row r="308" spans="2:36" ht="60.75" thickBot="1" x14ac:dyDescent="0.3">
      <c r="B308" s="229" t="e">
        <f t="shared" si="20"/>
        <v>#REF!</v>
      </c>
      <c r="C308" s="169" t="e">
        <f>'Exp Database'!C308</f>
        <v>#REF!</v>
      </c>
      <c r="D308" s="169">
        <f>'Exp Database'!D308</f>
        <v>2015</v>
      </c>
      <c r="E308" s="169" t="e">
        <f>'Exp Database'!E308</f>
        <v>#REF!</v>
      </c>
      <c r="F308" s="169" t="e">
        <f>'Exp Database'!F308</f>
        <v>#REF!</v>
      </c>
      <c r="G308" s="169" t="e">
        <f>IF('Exp Database'!G308="Units ( x 1)",1,IF('Exp Database'!G308="Thousands (x 1,000)",1000,IF('Exp Database'!G308="Millions (x 1,000,000)",1000000,)))</f>
        <v>#REF!</v>
      </c>
      <c r="H308" s="170" t="e">
        <f>IF('Exp Database'!H308&gt;0,'Exp Database'!H308,'Exp Database'!J308)</f>
        <v>#REF!</v>
      </c>
      <c r="I308" s="170" t="e">
        <f>'Exp Database'!H308</f>
        <v>#REF!</v>
      </c>
      <c r="J308" s="169" t="e">
        <f>'Exp Database'!I308</f>
        <v>#REF!</v>
      </c>
      <c r="K308" s="170">
        <f>'Exp Database'!J308</f>
        <v>0</v>
      </c>
      <c r="L308" s="267" t="str">
        <f>'Exp Database'!K308</f>
        <v>Pre-exposure prophylaxis for serodiscordant couples</v>
      </c>
      <c r="M308" s="229" t="str">
        <f>'Exp Database'!L308</f>
        <v>3.3.7</v>
      </c>
      <c r="N308" s="229" t="e">
        <f>IF(OR('Exp Database'!M308=Lists!$G$2,'Exp Database'!M308=Lists!$G$3,'Exp Database'!M308=0),0,IF($F308=Lists!$G$2,('Exp Database'!M308/'Exp with units conversion'!$H308)*'Exp with units conversion'!$G308,'Exp Database'!M308*'Exp with units conversion'!$G308))</f>
        <v>#REF!</v>
      </c>
      <c r="O308" s="229" t="e">
        <f>IF(OR('Exp Database'!N308=Lists!$G$2,'Exp Database'!N308=Lists!$G$3,'Exp Database'!N308=0),0,IF($F308=Lists!$G$2,('Exp Database'!N308/'Exp with units conversion'!$H308)*'Exp with units conversion'!$G308,'Exp Database'!N308*'Exp with units conversion'!$G308))</f>
        <v>#REF!</v>
      </c>
      <c r="P308" s="229" t="e">
        <f>IF(OR('Exp Database'!O308=Lists!$G$2,'Exp Database'!O308=Lists!$G$3,'Exp Database'!O308=0),0,IF($F308=Lists!$G$2,('Exp Database'!O308/'Exp with units conversion'!$H308)*'Exp with units conversion'!$G308,'Exp Database'!O308*'Exp with units conversion'!$G308))</f>
        <v>#REF!</v>
      </c>
      <c r="Q308" s="229" t="e">
        <f>IF(OR('Exp Database'!P308=Lists!$G$2,'Exp Database'!P308=Lists!$G$3,'Exp Database'!P308=0),0,IF($F308=Lists!$G$2,('Exp Database'!P308/'Exp with units conversion'!$H308)*'Exp with units conversion'!$G308,'Exp Database'!P308*'Exp with units conversion'!$G308))</f>
        <v>#REF!</v>
      </c>
      <c r="R308" s="229" t="e">
        <f>IF(OR('Exp Database'!Q308=Lists!$G$2,'Exp Database'!Q308=Lists!$G$3,'Exp Database'!Q308=0),0,IF($F308=Lists!$G$2,('Exp Database'!Q308/'Exp with units conversion'!$H308)*'Exp with units conversion'!$G308,'Exp Database'!Q308*'Exp with units conversion'!$G308))</f>
        <v>#REF!</v>
      </c>
      <c r="S308" s="229" t="e">
        <f>IF(OR('Exp Database'!R308=Lists!$G$2,'Exp Database'!R308=Lists!$G$3,'Exp Database'!R308=0),0,IF($F308=Lists!$G$2,('Exp Database'!R308/'Exp with units conversion'!$H308)*'Exp with units conversion'!$G308,'Exp Database'!R308*'Exp with units conversion'!$G308))</f>
        <v>#REF!</v>
      </c>
      <c r="T308" s="229" t="e">
        <f>IF(OR('Exp Database'!S308=Lists!$G$2,'Exp Database'!S308=Lists!$G$3,'Exp Database'!S308=0),0,IF($F308=Lists!$G$2,('Exp Database'!S308/'Exp with units conversion'!$H308)*'Exp with units conversion'!$G308,'Exp Database'!S308*'Exp with units conversion'!$G308))</f>
        <v>#REF!</v>
      </c>
      <c r="U308" s="229" t="e">
        <f>IF(OR('Exp Database'!T308=Lists!$G$2,'Exp Database'!T308=Lists!$G$3,'Exp Database'!T308=0),0,IF($F308=Lists!$G$2,('Exp Database'!T308/'Exp with units conversion'!$H308)*'Exp with units conversion'!$G308,'Exp Database'!T308*'Exp with units conversion'!$G308))</f>
        <v>#REF!</v>
      </c>
      <c r="V308" s="229" t="e">
        <f>IF(OR('Exp Database'!U308=Lists!$G$2,'Exp Database'!U308=Lists!$G$3,'Exp Database'!U308=0),0,IF($F308=Lists!$G$2,('Exp Database'!U308/'Exp with units conversion'!$H308)*'Exp with units conversion'!$G308,'Exp Database'!U308*'Exp with units conversion'!$G308))</f>
        <v>#REF!</v>
      </c>
      <c r="W308" s="229" t="e">
        <f>IF(OR('Exp Database'!V308=Lists!$G$2,'Exp Database'!V308=Lists!$G$3,'Exp Database'!V308=0),0,IF($F308=Lists!$G$2,('Exp Database'!V308/'Exp with units conversion'!$H308)*'Exp with units conversion'!$G308,'Exp Database'!V308*'Exp with units conversion'!$G308))</f>
        <v>#REF!</v>
      </c>
      <c r="X308" s="229" t="e">
        <f>IF(OR('Exp Database'!W308=Lists!$G$2,'Exp Database'!W308=Lists!$G$3,'Exp Database'!W308=0),0,IF($F308=Lists!$G$2,('Exp Database'!W308/'Exp with units conversion'!$H308)*'Exp with units conversion'!$G308,'Exp Database'!W308*'Exp with units conversion'!$G308))</f>
        <v>#REF!</v>
      </c>
      <c r="Y308" s="229" t="e">
        <f>IF(OR('Exp Database'!X308=Lists!$G$2,'Exp Database'!X308=Lists!$G$3,'Exp Database'!X308=0),0,IF($F308=Lists!$G$2,('Exp Database'!X308/'Exp with units conversion'!$H308)*'Exp with units conversion'!$G308,'Exp Database'!X308*'Exp with units conversion'!$G308))</f>
        <v>#REF!</v>
      </c>
      <c r="Z308" s="229" t="e">
        <f>IF(OR('Exp Database'!Y308=Lists!$G$2,'Exp Database'!Y308=Lists!$G$3,'Exp Database'!Y308=0),0,IF($F308=Lists!$G$2,('Exp Database'!Y308/'Exp with units conversion'!$H308)*'Exp with units conversion'!$G308,'Exp Database'!Y308*'Exp with units conversion'!$G308))</f>
        <v>#REF!</v>
      </c>
      <c r="AA308" s="229" t="e">
        <f>IF(OR('Exp Database'!Z308=Lists!$G$2,'Exp Database'!Z308=Lists!$G$3,'Exp Database'!Z308=0),0,IF($F308=Lists!$G$2,('Exp Database'!Z308/'Exp with units conversion'!$H308)*'Exp with units conversion'!$G308,'Exp Database'!Z308*'Exp with units conversion'!$G308))</f>
        <v>#REF!</v>
      </c>
      <c r="AB308" s="229" t="e">
        <f>IF(OR('Exp Database'!AA308=Lists!$G$2,'Exp Database'!AA308=Lists!$G$3,'Exp Database'!AA308=0),0,IF($F308=Lists!$G$2,('Exp Database'!AA308/'Exp with units conversion'!$H308)*'Exp with units conversion'!$G308,'Exp Database'!AA308*'Exp with units conversion'!$G308))</f>
        <v>#REF!</v>
      </c>
      <c r="AC308" s="229" t="e">
        <f>IF(OR('Exp Database'!AB308=Lists!$G$2,'Exp Database'!AB308=Lists!$G$3,'Exp Database'!AB308=0),0,IF($F308=Lists!$G$2,('Exp Database'!AB308/'Exp with units conversion'!$H308)*'Exp with units conversion'!$G308,'Exp Database'!AB308*'Exp with units conversion'!$G308))</f>
        <v>#REF!</v>
      </c>
      <c r="AD308" s="229" t="e">
        <f>IF(OR('Exp Database'!AC308=Lists!$G$2,'Exp Database'!AC308=Lists!$G$3,'Exp Database'!AC308=0),0,IF($F308=Lists!$G$2,('Exp Database'!AC308/'Exp with units conversion'!$H308)*'Exp with units conversion'!$G308,'Exp Database'!AC308*'Exp with units conversion'!$G308))</f>
        <v>#REF!</v>
      </c>
      <c r="AE308" s="229" t="e">
        <f>IF(OR('Exp Database'!AD308=Lists!$G$2,'Exp Database'!AD308=Lists!$G$3,'Exp Database'!AD308=0),0,IF($F308=Lists!$G$2,('Exp Database'!AD308/'Exp with units conversion'!$H308)*'Exp with units conversion'!$G308,'Exp Database'!AD308*'Exp with units conversion'!$G308))</f>
        <v>#REF!</v>
      </c>
      <c r="AG308" s="229" t="e">
        <f t="shared" si="25"/>
        <v>#REF!</v>
      </c>
      <c r="AH308" s="229" t="e">
        <f t="shared" si="26"/>
        <v>#REF!</v>
      </c>
      <c r="AI308" s="229" t="e">
        <f t="shared" si="27"/>
        <v>#REF!</v>
      </c>
      <c r="AJ308" s="229" t="e">
        <f t="shared" si="28"/>
        <v>#REF!</v>
      </c>
    </row>
    <row r="309" spans="2:36" ht="75.75" thickBot="1" x14ac:dyDescent="0.3">
      <c r="B309" s="229" t="e">
        <f t="shared" si="20"/>
        <v>#REF!</v>
      </c>
      <c r="C309" s="169" t="e">
        <f>'Exp Database'!C309</f>
        <v>#REF!</v>
      </c>
      <c r="D309" s="169">
        <f>'Exp Database'!D309</f>
        <v>2015</v>
      </c>
      <c r="E309" s="169" t="e">
        <f>'Exp Database'!E309</f>
        <v>#REF!</v>
      </c>
      <c r="F309" s="169" t="e">
        <f>'Exp Database'!F309</f>
        <v>#REF!</v>
      </c>
      <c r="G309" s="169" t="e">
        <f>IF('Exp Database'!G309="Units ( x 1)",1,IF('Exp Database'!G309="Thousands (x 1,000)",1000,IF('Exp Database'!G309="Millions (x 1,000,000)",1000000,)))</f>
        <v>#REF!</v>
      </c>
      <c r="H309" s="170" t="e">
        <f>IF('Exp Database'!H309&gt;0,'Exp Database'!H309,'Exp Database'!J309)</f>
        <v>#REF!</v>
      </c>
      <c r="I309" s="170" t="e">
        <f>'Exp Database'!H309</f>
        <v>#REF!</v>
      </c>
      <c r="J309" s="169" t="e">
        <f>'Exp Database'!I309</f>
        <v>#REF!</v>
      </c>
      <c r="K309" s="170">
        <f>'Exp Database'!J309</f>
        <v>0</v>
      </c>
      <c r="L309" s="267" t="str">
        <f>'Exp Database'!K309</f>
        <v>Voluntary medical male circumcision (VMMC) in high prevalence countries</v>
      </c>
      <c r="M309" s="229">
        <f>'Exp Database'!L309</f>
        <v>3.4</v>
      </c>
      <c r="N309" s="229" t="e">
        <f>IF(OR('Exp Database'!M309=Lists!$G$2,'Exp Database'!M309=Lists!$G$3,'Exp Database'!M309=0),0,IF($F309=Lists!$G$2,('Exp Database'!M309/'Exp with units conversion'!$H309)*'Exp with units conversion'!$G309,'Exp Database'!M309*'Exp with units conversion'!$G309))</f>
        <v>#REF!</v>
      </c>
      <c r="O309" s="229" t="e">
        <f>IF(OR('Exp Database'!N309=Lists!$G$2,'Exp Database'!N309=Lists!$G$3,'Exp Database'!N309=0),0,IF($F309=Lists!$G$2,('Exp Database'!N309/'Exp with units conversion'!$H309)*'Exp with units conversion'!$G309,'Exp Database'!N309*'Exp with units conversion'!$G309))</f>
        <v>#REF!</v>
      </c>
      <c r="P309" s="229" t="e">
        <f>IF(OR('Exp Database'!O309=Lists!$G$2,'Exp Database'!O309=Lists!$G$3,'Exp Database'!O309=0),0,IF($F309=Lists!$G$2,('Exp Database'!O309/'Exp with units conversion'!$H309)*'Exp with units conversion'!$G309,'Exp Database'!O309*'Exp with units conversion'!$G309))</f>
        <v>#REF!</v>
      </c>
      <c r="Q309" s="229" t="e">
        <f>IF(OR('Exp Database'!P309=Lists!$G$2,'Exp Database'!P309=Lists!$G$3,'Exp Database'!P309=0),0,IF($F309=Lists!$G$2,('Exp Database'!P309/'Exp with units conversion'!$H309)*'Exp with units conversion'!$G309,'Exp Database'!P309*'Exp with units conversion'!$G309))</f>
        <v>#REF!</v>
      </c>
      <c r="R309" s="229" t="e">
        <f>IF(OR('Exp Database'!Q309=Lists!$G$2,'Exp Database'!Q309=Lists!$G$3,'Exp Database'!Q309=0),0,IF($F309=Lists!$G$2,('Exp Database'!Q309/'Exp with units conversion'!$H309)*'Exp with units conversion'!$G309,'Exp Database'!Q309*'Exp with units conversion'!$G309))</f>
        <v>#REF!</v>
      </c>
      <c r="S309" s="229" t="e">
        <f>IF(OR('Exp Database'!R309=Lists!$G$2,'Exp Database'!R309=Lists!$G$3,'Exp Database'!R309=0),0,IF($F309=Lists!$G$2,('Exp Database'!R309/'Exp with units conversion'!$H309)*'Exp with units conversion'!$G309,'Exp Database'!R309*'Exp with units conversion'!$G309))</f>
        <v>#REF!</v>
      </c>
      <c r="T309" s="229" t="e">
        <f>IF(OR('Exp Database'!S309=Lists!$G$2,'Exp Database'!S309=Lists!$G$3,'Exp Database'!S309=0),0,IF($F309=Lists!$G$2,('Exp Database'!S309/'Exp with units conversion'!$H309)*'Exp with units conversion'!$G309,'Exp Database'!S309*'Exp with units conversion'!$G309))</f>
        <v>#REF!</v>
      </c>
      <c r="U309" s="229" t="e">
        <f>IF(OR('Exp Database'!T309=Lists!$G$2,'Exp Database'!T309=Lists!$G$3,'Exp Database'!T309=0),0,IF($F309=Lists!$G$2,('Exp Database'!T309/'Exp with units conversion'!$H309)*'Exp with units conversion'!$G309,'Exp Database'!T309*'Exp with units conversion'!$G309))</f>
        <v>#REF!</v>
      </c>
      <c r="V309" s="229" t="e">
        <f>IF(OR('Exp Database'!U309=Lists!$G$2,'Exp Database'!U309=Lists!$G$3,'Exp Database'!U309=0),0,IF($F309=Lists!$G$2,('Exp Database'!U309/'Exp with units conversion'!$H309)*'Exp with units conversion'!$G309,'Exp Database'!U309*'Exp with units conversion'!$G309))</f>
        <v>#REF!</v>
      </c>
      <c r="W309" s="229" t="e">
        <f>IF(OR('Exp Database'!V309=Lists!$G$2,'Exp Database'!V309=Lists!$G$3,'Exp Database'!V309=0),0,IF($F309=Lists!$G$2,('Exp Database'!V309/'Exp with units conversion'!$H309)*'Exp with units conversion'!$G309,'Exp Database'!V309*'Exp with units conversion'!$G309))</f>
        <v>#REF!</v>
      </c>
      <c r="X309" s="229" t="e">
        <f>IF(OR('Exp Database'!W309=Lists!$G$2,'Exp Database'!W309=Lists!$G$3,'Exp Database'!W309=0),0,IF($F309=Lists!$G$2,('Exp Database'!W309/'Exp with units conversion'!$H309)*'Exp with units conversion'!$G309,'Exp Database'!W309*'Exp with units conversion'!$G309))</f>
        <v>#REF!</v>
      </c>
      <c r="Y309" s="229" t="e">
        <f>IF(OR('Exp Database'!X309=Lists!$G$2,'Exp Database'!X309=Lists!$G$3,'Exp Database'!X309=0),0,IF($F309=Lists!$G$2,('Exp Database'!X309/'Exp with units conversion'!$H309)*'Exp with units conversion'!$G309,'Exp Database'!X309*'Exp with units conversion'!$G309))</f>
        <v>#REF!</v>
      </c>
      <c r="Z309" s="229" t="e">
        <f>IF(OR('Exp Database'!Y309=Lists!$G$2,'Exp Database'!Y309=Lists!$G$3,'Exp Database'!Y309=0),0,IF($F309=Lists!$G$2,('Exp Database'!Y309/'Exp with units conversion'!$H309)*'Exp with units conversion'!$G309,'Exp Database'!Y309*'Exp with units conversion'!$G309))</f>
        <v>#REF!</v>
      </c>
      <c r="AA309" s="229" t="e">
        <f>IF(OR('Exp Database'!Z309=Lists!$G$2,'Exp Database'!Z309=Lists!$G$3,'Exp Database'!Z309=0),0,IF($F309=Lists!$G$2,('Exp Database'!Z309/'Exp with units conversion'!$H309)*'Exp with units conversion'!$G309,'Exp Database'!Z309*'Exp with units conversion'!$G309))</f>
        <v>#REF!</v>
      </c>
      <c r="AB309" s="229" t="e">
        <f>IF(OR('Exp Database'!AA309=Lists!$G$2,'Exp Database'!AA309=Lists!$G$3,'Exp Database'!AA309=0),0,IF($F309=Lists!$G$2,('Exp Database'!AA309/'Exp with units conversion'!$H309)*'Exp with units conversion'!$G309,'Exp Database'!AA309*'Exp with units conversion'!$G309))</f>
        <v>#REF!</v>
      </c>
      <c r="AC309" s="229" t="e">
        <f>IF(OR('Exp Database'!AB309=Lists!$G$2,'Exp Database'!AB309=Lists!$G$3,'Exp Database'!AB309=0),0,IF($F309=Lists!$G$2,('Exp Database'!AB309/'Exp with units conversion'!$H309)*'Exp with units conversion'!$G309,'Exp Database'!AB309*'Exp with units conversion'!$G309))</f>
        <v>#REF!</v>
      </c>
      <c r="AD309" s="229" t="e">
        <f>IF(OR('Exp Database'!AC309=Lists!$G$2,'Exp Database'!AC309=Lists!$G$3,'Exp Database'!AC309=0),0,IF($F309=Lists!$G$2,('Exp Database'!AC309/'Exp with units conversion'!$H309)*'Exp with units conversion'!$G309,'Exp Database'!AC309*'Exp with units conversion'!$G309))</f>
        <v>#REF!</v>
      </c>
      <c r="AE309" s="229" t="e">
        <f>IF(OR('Exp Database'!AD309=Lists!$G$2,'Exp Database'!AD309=Lists!$G$3,'Exp Database'!AD309=0),0,IF($F309=Lists!$G$2,('Exp Database'!AD309/'Exp with units conversion'!$H309)*'Exp with units conversion'!$G309,'Exp Database'!AD309*'Exp with units conversion'!$G309))</f>
        <v>#REF!</v>
      </c>
      <c r="AG309" s="229" t="e">
        <f t="shared" si="25"/>
        <v>#REF!</v>
      </c>
      <c r="AH309" s="229" t="e">
        <f t="shared" si="26"/>
        <v>#REF!</v>
      </c>
      <c r="AI309" s="229" t="e">
        <f t="shared" si="27"/>
        <v>#REF!</v>
      </c>
      <c r="AJ309" s="229" t="e">
        <f t="shared" si="28"/>
        <v>#REF!</v>
      </c>
    </row>
    <row r="310" spans="2:36" ht="120.75" thickBot="1" x14ac:dyDescent="0.3">
      <c r="B310" s="229" t="e">
        <f t="shared" si="20"/>
        <v>#REF!</v>
      </c>
      <c r="C310" s="169" t="e">
        <f>'Exp Database'!C310</f>
        <v>#REF!</v>
      </c>
      <c r="D310" s="169">
        <f>'Exp Database'!D310</f>
        <v>2015</v>
      </c>
      <c r="E310" s="169" t="e">
        <f>'Exp Database'!E310</f>
        <v>#REF!</v>
      </c>
      <c r="F310" s="169" t="e">
        <f>'Exp Database'!F310</f>
        <v>#REF!</v>
      </c>
      <c r="G310" s="169" t="e">
        <f>IF('Exp Database'!G310="Units ( x 1)",1,IF('Exp Database'!G310="Thousands (x 1,000)",1000,IF('Exp Database'!G310="Millions (x 1,000,000)",1000000,)))</f>
        <v>#REF!</v>
      </c>
      <c r="H310" s="170" t="e">
        <f>IF('Exp Database'!H310&gt;0,'Exp Database'!H310,'Exp Database'!J310)</f>
        <v>#REF!</v>
      </c>
      <c r="I310" s="170" t="e">
        <f>'Exp Database'!H310</f>
        <v>#REF!</v>
      </c>
      <c r="J310" s="169" t="e">
        <f>'Exp Database'!I310</f>
        <v>#REF!</v>
      </c>
      <c r="K310" s="170">
        <f>'Exp Database'!J310</f>
        <v>0</v>
      </c>
      <c r="L310" s="267" t="str">
        <f>'Exp Database'!K310</f>
        <v>Prevention, promotion of testing and linkage to care programmes for gay men and other men who have sex with men (MSM),</v>
      </c>
      <c r="M310" s="229">
        <f>'Exp Database'!L310</f>
        <v>3.5</v>
      </c>
      <c r="N310" s="229" t="e">
        <f>IF(OR('Exp Database'!M310=Lists!$G$2,'Exp Database'!M310=Lists!$G$3,'Exp Database'!M310=0),0,IF($F310=Lists!$G$2,('Exp Database'!M310/'Exp with units conversion'!$H310)*'Exp with units conversion'!$G310,'Exp Database'!M310*'Exp with units conversion'!$G310))</f>
        <v>#REF!</v>
      </c>
      <c r="O310" s="229" t="e">
        <f>IF(OR('Exp Database'!N310=Lists!$G$2,'Exp Database'!N310=Lists!$G$3,'Exp Database'!N310=0),0,IF($F310=Lists!$G$2,('Exp Database'!N310/'Exp with units conversion'!$H310)*'Exp with units conversion'!$G310,'Exp Database'!N310*'Exp with units conversion'!$G310))</f>
        <v>#REF!</v>
      </c>
      <c r="P310" s="229" t="e">
        <f>IF(OR('Exp Database'!O310=Lists!$G$2,'Exp Database'!O310=Lists!$G$3,'Exp Database'!O310=0),0,IF($F310=Lists!$G$2,('Exp Database'!O310/'Exp with units conversion'!$H310)*'Exp with units conversion'!$G310,'Exp Database'!O310*'Exp with units conversion'!$G310))</f>
        <v>#REF!</v>
      </c>
      <c r="Q310" s="229" t="e">
        <f>IF(OR('Exp Database'!P310=Lists!$G$2,'Exp Database'!P310=Lists!$G$3,'Exp Database'!P310=0),0,IF($F310=Lists!$G$2,('Exp Database'!P310/'Exp with units conversion'!$H310)*'Exp with units conversion'!$G310,'Exp Database'!P310*'Exp with units conversion'!$G310))</f>
        <v>#REF!</v>
      </c>
      <c r="R310" s="229" t="e">
        <f>IF(OR('Exp Database'!Q310=Lists!$G$2,'Exp Database'!Q310=Lists!$G$3,'Exp Database'!Q310=0),0,IF($F310=Lists!$G$2,('Exp Database'!Q310/'Exp with units conversion'!$H310)*'Exp with units conversion'!$G310,'Exp Database'!Q310*'Exp with units conversion'!$G310))</f>
        <v>#REF!</v>
      </c>
      <c r="S310" s="229" t="e">
        <f>IF(OR('Exp Database'!R310=Lists!$G$2,'Exp Database'!R310=Lists!$G$3,'Exp Database'!R310=0),0,IF($F310=Lists!$G$2,('Exp Database'!R310/'Exp with units conversion'!$H310)*'Exp with units conversion'!$G310,'Exp Database'!R310*'Exp with units conversion'!$G310))</f>
        <v>#REF!</v>
      </c>
      <c r="T310" s="229" t="e">
        <f>IF(OR('Exp Database'!S310=Lists!$G$2,'Exp Database'!S310=Lists!$G$3,'Exp Database'!S310=0),0,IF($F310=Lists!$G$2,('Exp Database'!S310/'Exp with units conversion'!$H310)*'Exp with units conversion'!$G310,'Exp Database'!S310*'Exp with units conversion'!$G310))</f>
        <v>#REF!</v>
      </c>
      <c r="U310" s="229" t="e">
        <f>IF(OR('Exp Database'!T310=Lists!$G$2,'Exp Database'!T310=Lists!$G$3,'Exp Database'!T310=0),0,IF($F310=Lists!$G$2,('Exp Database'!T310/'Exp with units conversion'!$H310)*'Exp with units conversion'!$G310,'Exp Database'!T310*'Exp with units conversion'!$G310))</f>
        <v>#REF!</v>
      </c>
      <c r="V310" s="229" t="e">
        <f>IF(OR('Exp Database'!U310=Lists!$G$2,'Exp Database'!U310=Lists!$G$3,'Exp Database'!U310=0),0,IF($F310=Lists!$G$2,('Exp Database'!U310/'Exp with units conversion'!$H310)*'Exp with units conversion'!$G310,'Exp Database'!U310*'Exp with units conversion'!$G310))</f>
        <v>#REF!</v>
      </c>
      <c r="W310" s="229" t="e">
        <f>IF(OR('Exp Database'!V310=Lists!$G$2,'Exp Database'!V310=Lists!$G$3,'Exp Database'!V310=0),0,IF($F310=Lists!$G$2,('Exp Database'!V310/'Exp with units conversion'!$H310)*'Exp with units conversion'!$G310,'Exp Database'!V310*'Exp with units conversion'!$G310))</f>
        <v>#REF!</v>
      </c>
      <c r="X310" s="229" t="e">
        <f>IF(OR('Exp Database'!W310=Lists!$G$2,'Exp Database'!W310=Lists!$G$3,'Exp Database'!W310=0),0,IF($F310=Lists!$G$2,('Exp Database'!W310/'Exp with units conversion'!$H310)*'Exp with units conversion'!$G310,'Exp Database'!W310*'Exp with units conversion'!$G310))</f>
        <v>#REF!</v>
      </c>
      <c r="Y310" s="229" t="e">
        <f>IF(OR('Exp Database'!X310=Lists!$G$2,'Exp Database'!X310=Lists!$G$3,'Exp Database'!X310=0),0,IF($F310=Lists!$G$2,('Exp Database'!X310/'Exp with units conversion'!$H310)*'Exp with units conversion'!$G310,'Exp Database'!X310*'Exp with units conversion'!$G310))</f>
        <v>#REF!</v>
      </c>
      <c r="Z310" s="229" t="e">
        <f>IF(OR('Exp Database'!Y310=Lists!$G$2,'Exp Database'!Y310=Lists!$G$3,'Exp Database'!Y310=0),0,IF($F310=Lists!$G$2,('Exp Database'!Y310/'Exp with units conversion'!$H310)*'Exp with units conversion'!$G310,'Exp Database'!Y310*'Exp with units conversion'!$G310))</f>
        <v>#REF!</v>
      </c>
      <c r="AA310" s="229" t="e">
        <f>IF(OR('Exp Database'!Z310=Lists!$G$2,'Exp Database'!Z310=Lists!$G$3,'Exp Database'!Z310=0),0,IF($F310=Lists!$G$2,('Exp Database'!Z310/'Exp with units conversion'!$H310)*'Exp with units conversion'!$G310,'Exp Database'!Z310*'Exp with units conversion'!$G310))</f>
        <v>#REF!</v>
      </c>
      <c r="AB310" s="229" t="e">
        <f>IF(OR('Exp Database'!AA310=Lists!$G$2,'Exp Database'!AA310=Lists!$G$3,'Exp Database'!AA310=0),0,IF($F310=Lists!$G$2,('Exp Database'!AA310/'Exp with units conversion'!$H310)*'Exp with units conversion'!$G310,'Exp Database'!AA310*'Exp with units conversion'!$G310))</f>
        <v>#REF!</v>
      </c>
      <c r="AC310" s="229" t="e">
        <f>IF(OR('Exp Database'!AB310=Lists!$G$2,'Exp Database'!AB310=Lists!$G$3,'Exp Database'!AB310=0),0,IF($F310=Lists!$G$2,('Exp Database'!AB310/'Exp with units conversion'!$H310)*'Exp with units conversion'!$G310,'Exp Database'!AB310*'Exp with units conversion'!$G310))</f>
        <v>#REF!</v>
      </c>
      <c r="AD310" s="229" t="e">
        <f>IF(OR('Exp Database'!AC310=Lists!$G$2,'Exp Database'!AC310=Lists!$G$3,'Exp Database'!AC310=0),0,IF($F310=Lists!$G$2,('Exp Database'!AC310/'Exp with units conversion'!$H310)*'Exp with units conversion'!$G310,'Exp Database'!AC310*'Exp with units conversion'!$G310))</f>
        <v>#REF!</v>
      </c>
      <c r="AE310" s="229" t="e">
        <f>IF(OR('Exp Database'!AD310=Lists!$G$2,'Exp Database'!AD310=Lists!$G$3,'Exp Database'!AD310=0),0,IF($F310=Lists!$G$2,('Exp Database'!AD310/'Exp with units conversion'!$H310)*'Exp with units conversion'!$G310,'Exp Database'!AD310*'Exp with units conversion'!$G310))</f>
        <v>#REF!</v>
      </c>
      <c r="AG310" s="229" t="e">
        <f t="shared" si="25"/>
        <v>#REF!</v>
      </c>
      <c r="AH310" s="229" t="e">
        <f t="shared" si="26"/>
        <v>#REF!</v>
      </c>
      <c r="AI310" s="229" t="e">
        <f t="shared" si="27"/>
        <v>#REF!</v>
      </c>
      <c r="AJ310" s="229" t="e">
        <f t="shared" si="28"/>
        <v>#REF!</v>
      </c>
    </row>
    <row r="311" spans="2:36" ht="30.75" thickBot="1" x14ac:dyDescent="0.3">
      <c r="B311" s="229" t="e">
        <f t="shared" si="20"/>
        <v>#REF!</v>
      </c>
      <c r="C311" s="169" t="e">
        <f>'Exp Database'!C311</f>
        <v>#REF!</v>
      </c>
      <c r="D311" s="169">
        <f>'Exp Database'!D311</f>
        <v>2015</v>
      </c>
      <c r="E311" s="169" t="e">
        <f>'Exp Database'!E311</f>
        <v>#REF!</v>
      </c>
      <c r="F311" s="169" t="e">
        <f>'Exp Database'!F311</f>
        <v>#REF!</v>
      </c>
      <c r="G311" s="169" t="e">
        <f>IF('Exp Database'!G311="Units ( x 1)",1,IF('Exp Database'!G311="Thousands (x 1,000)",1000,IF('Exp Database'!G311="Millions (x 1,000,000)",1000000,)))</f>
        <v>#REF!</v>
      </c>
      <c r="H311" s="170" t="e">
        <f>IF('Exp Database'!H311&gt;0,'Exp Database'!H311,'Exp Database'!J311)</f>
        <v>#REF!</v>
      </c>
      <c r="I311" s="170" t="e">
        <f>'Exp Database'!H311</f>
        <v>#REF!</v>
      </c>
      <c r="J311" s="169" t="e">
        <f>'Exp Database'!I311</f>
        <v>#REF!</v>
      </c>
      <c r="K311" s="170">
        <f>'Exp Database'!J311</f>
        <v>0</v>
      </c>
      <c r="L311" s="267" t="str">
        <f>'Exp Database'!K311</f>
        <v>HIV tests (commodities)</v>
      </c>
      <c r="M311" s="229" t="str">
        <f>'Exp Database'!L311</f>
        <v>3.5.1</v>
      </c>
      <c r="N311" s="229" t="e">
        <f>IF(OR('Exp Database'!M311=Lists!$G$2,'Exp Database'!M311=Lists!$G$3,'Exp Database'!M311=0),0,IF($F311=Lists!$G$2,('Exp Database'!M311/'Exp with units conversion'!$H311)*'Exp with units conversion'!$G311,'Exp Database'!M311*'Exp with units conversion'!$G311))</f>
        <v>#REF!</v>
      </c>
      <c r="O311" s="229" t="e">
        <f>IF(OR('Exp Database'!N311=Lists!$G$2,'Exp Database'!N311=Lists!$G$3,'Exp Database'!N311=0),0,IF($F311=Lists!$G$2,('Exp Database'!N311/'Exp with units conversion'!$H311)*'Exp with units conversion'!$G311,'Exp Database'!N311*'Exp with units conversion'!$G311))</f>
        <v>#REF!</v>
      </c>
      <c r="P311" s="229" t="e">
        <f>IF(OR('Exp Database'!O311=Lists!$G$2,'Exp Database'!O311=Lists!$G$3,'Exp Database'!O311=0),0,IF($F311=Lists!$G$2,('Exp Database'!O311/'Exp with units conversion'!$H311)*'Exp with units conversion'!$G311,'Exp Database'!O311*'Exp with units conversion'!$G311))</f>
        <v>#REF!</v>
      </c>
      <c r="Q311" s="229" t="e">
        <f>IF(OR('Exp Database'!P311=Lists!$G$2,'Exp Database'!P311=Lists!$G$3,'Exp Database'!P311=0),0,IF($F311=Lists!$G$2,('Exp Database'!P311/'Exp with units conversion'!$H311)*'Exp with units conversion'!$G311,'Exp Database'!P311*'Exp with units conversion'!$G311))</f>
        <v>#REF!</v>
      </c>
      <c r="R311" s="229" t="e">
        <f>IF(OR('Exp Database'!Q311=Lists!$G$2,'Exp Database'!Q311=Lists!$G$3,'Exp Database'!Q311=0),0,IF($F311=Lists!$G$2,('Exp Database'!Q311/'Exp with units conversion'!$H311)*'Exp with units conversion'!$G311,'Exp Database'!Q311*'Exp with units conversion'!$G311))</f>
        <v>#REF!</v>
      </c>
      <c r="S311" s="229" t="e">
        <f>IF(OR('Exp Database'!R311=Lists!$G$2,'Exp Database'!R311=Lists!$G$3,'Exp Database'!R311=0),0,IF($F311=Lists!$G$2,('Exp Database'!R311/'Exp with units conversion'!$H311)*'Exp with units conversion'!$G311,'Exp Database'!R311*'Exp with units conversion'!$G311))</f>
        <v>#REF!</v>
      </c>
      <c r="T311" s="229" t="e">
        <f>IF(OR('Exp Database'!S311=Lists!$G$2,'Exp Database'!S311=Lists!$G$3,'Exp Database'!S311=0),0,IF($F311=Lists!$G$2,('Exp Database'!S311/'Exp with units conversion'!$H311)*'Exp with units conversion'!$G311,'Exp Database'!S311*'Exp with units conversion'!$G311))</f>
        <v>#REF!</v>
      </c>
      <c r="U311" s="229" t="e">
        <f>IF(OR('Exp Database'!T311=Lists!$G$2,'Exp Database'!T311=Lists!$G$3,'Exp Database'!T311=0),0,IF($F311=Lists!$G$2,('Exp Database'!T311/'Exp with units conversion'!$H311)*'Exp with units conversion'!$G311,'Exp Database'!T311*'Exp with units conversion'!$G311))</f>
        <v>#REF!</v>
      </c>
      <c r="V311" s="229" t="e">
        <f>IF(OR('Exp Database'!U311=Lists!$G$2,'Exp Database'!U311=Lists!$G$3,'Exp Database'!U311=0),0,IF($F311=Lists!$G$2,('Exp Database'!U311/'Exp with units conversion'!$H311)*'Exp with units conversion'!$G311,'Exp Database'!U311*'Exp with units conversion'!$G311))</f>
        <v>#REF!</v>
      </c>
      <c r="W311" s="229" t="e">
        <f>IF(OR('Exp Database'!V311=Lists!$G$2,'Exp Database'!V311=Lists!$G$3,'Exp Database'!V311=0),0,IF($F311=Lists!$G$2,('Exp Database'!V311/'Exp with units conversion'!$H311)*'Exp with units conversion'!$G311,'Exp Database'!V311*'Exp with units conversion'!$G311))</f>
        <v>#REF!</v>
      </c>
      <c r="X311" s="229" t="e">
        <f>IF(OR('Exp Database'!W311=Lists!$G$2,'Exp Database'!W311=Lists!$G$3,'Exp Database'!W311=0),0,IF($F311=Lists!$G$2,('Exp Database'!W311/'Exp with units conversion'!$H311)*'Exp with units conversion'!$G311,'Exp Database'!W311*'Exp with units conversion'!$G311))</f>
        <v>#REF!</v>
      </c>
      <c r="Y311" s="229" t="e">
        <f>IF(OR('Exp Database'!X311=Lists!$G$2,'Exp Database'!X311=Lists!$G$3,'Exp Database'!X311=0),0,IF($F311=Lists!$G$2,('Exp Database'!X311/'Exp with units conversion'!$H311)*'Exp with units conversion'!$G311,'Exp Database'!X311*'Exp with units conversion'!$G311))</f>
        <v>#REF!</v>
      </c>
      <c r="Z311" s="229" t="e">
        <f>IF(OR('Exp Database'!Y311=Lists!$G$2,'Exp Database'!Y311=Lists!$G$3,'Exp Database'!Y311=0),0,IF($F311=Lists!$G$2,('Exp Database'!Y311/'Exp with units conversion'!$H311)*'Exp with units conversion'!$G311,'Exp Database'!Y311*'Exp with units conversion'!$G311))</f>
        <v>#REF!</v>
      </c>
      <c r="AA311" s="229" t="e">
        <f>IF(OR('Exp Database'!Z311=Lists!$G$2,'Exp Database'!Z311=Lists!$G$3,'Exp Database'!Z311=0),0,IF($F311=Lists!$G$2,('Exp Database'!Z311/'Exp with units conversion'!$H311)*'Exp with units conversion'!$G311,'Exp Database'!Z311*'Exp with units conversion'!$G311))</f>
        <v>#REF!</v>
      </c>
      <c r="AB311" s="229" t="e">
        <f>IF(OR('Exp Database'!AA311=Lists!$G$2,'Exp Database'!AA311=Lists!$G$3,'Exp Database'!AA311=0),0,IF($F311=Lists!$G$2,('Exp Database'!AA311/'Exp with units conversion'!$H311)*'Exp with units conversion'!$G311,'Exp Database'!AA311*'Exp with units conversion'!$G311))</f>
        <v>#REF!</v>
      </c>
      <c r="AC311" s="229" t="e">
        <f>IF(OR('Exp Database'!AB311=Lists!$G$2,'Exp Database'!AB311=Lists!$G$3,'Exp Database'!AB311=0),0,IF($F311=Lists!$G$2,('Exp Database'!AB311/'Exp with units conversion'!$H311)*'Exp with units conversion'!$G311,'Exp Database'!AB311*'Exp with units conversion'!$G311))</f>
        <v>#REF!</v>
      </c>
      <c r="AD311" s="229" t="e">
        <f>IF(OR('Exp Database'!AC311=Lists!$G$2,'Exp Database'!AC311=Lists!$G$3,'Exp Database'!AC311=0),0,IF($F311=Lists!$G$2,('Exp Database'!AC311/'Exp with units conversion'!$H311)*'Exp with units conversion'!$G311,'Exp Database'!AC311*'Exp with units conversion'!$G311))</f>
        <v>#REF!</v>
      </c>
      <c r="AE311" s="229" t="e">
        <f>IF(OR('Exp Database'!AD311=Lists!$G$2,'Exp Database'!AD311=Lists!$G$3,'Exp Database'!AD311=0),0,IF($F311=Lists!$G$2,('Exp Database'!AD311/'Exp with units conversion'!$H311)*'Exp with units conversion'!$G311,'Exp Database'!AD311*'Exp with units conversion'!$G311))</f>
        <v>#REF!</v>
      </c>
      <c r="AG311" s="229" t="e">
        <f t="shared" si="25"/>
        <v>#REF!</v>
      </c>
      <c r="AH311" s="229" t="e">
        <f t="shared" si="26"/>
        <v>#REF!</v>
      </c>
      <c r="AI311" s="229" t="e">
        <f t="shared" si="27"/>
        <v>#REF!</v>
      </c>
      <c r="AJ311" s="229" t="e">
        <f t="shared" si="28"/>
        <v>#REF!</v>
      </c>
    </row>
    <row r="312" spans="2:36" ht="45.75" thickBot="1" x14ac:dyDescent="0.3">
      <c r="B312" s="229" t="e">
        <f t="shared" si="20"/>
        <v>#REF!</v>
      </c>
      <c r="C312" s="169" t="e">
        <f>'Exp Database'!C312</f>
        <v>#REF!</v>
      </c>
      <c r="D312" s="169">
        <f>'Exp Database'!D312</f>
        <v>2015</v>
      </c>
      <c r="E312" s="169" t="e">
        <f>'Exp Database'!E312</f>
        <v>#REF!</v>
      </c>
      <c r="F312" s="169" t="e">
        <f>'Exp Database'!F312</f>
        <v>#REF!</v>
      </c>
      <c r="G312" s="169" t="e">
        <f>IF('Exp Database'!G312="Units ( x 1)",1,IF('Exp Database'!G312="Thousands (x 1,000)",1000,IF('Exp Database'!G312="Millions (x 1,000,000)",1000000,)))</f>
        <v>#REF!</v>
      </c>
      <c r="H312" s="170" t="e">
        <f>IF('Exp Database'!H312&gt;0,'Exp Database'!H312,'Exp Database'!J312)</f>
        <v>#REF!</v>
      </c>
      <c r="I312" s="170" t="e">
        <f>'Exp Database'!H312</f>
        <v>#REF!</v>
      </c>
      <c r="J312" s="169" t="e">
        <f>'Exp Database'!I312</f>
        <v>#REF!</v>
      </c>
      <c r="K312" s="170">
        <f>'Exp Database'!J312</f>
        <v>0</v>
      </c>
      <c r="L312" s="267" t="str">
        <f>'Exp Database'!K312</f>
        <v>Condoms, lubricants, and other commodities</v>
      </c>
      <c r="M312" s="229" t="str">
        <f>'Exp Database'!L312</f>
        <v>3.5.2</v>
      </c>
      <c r="N312" s="229" t="e">
        <f>IF(OR('Exp Database'!M312=Lists!$G$2,'Exp Database'!M312=Lists!$G$3,'Exp Database'!M312=0),0,IF($F312=Lists!$G$2,('Exp Database'!M312/'Exp with units conversion'!$H312)*'Exp with units conversion'!$G312,'Exp Database'!M312*'Exp with units conversion'!$G312))</f>
        <v>#REF!</v>
      </c>
      <c r="O312" s="229" t="e">
        <f>IF(OR('Exp Database'!N312=Lists!$G$2,'Exp Database'!N312=Lists!$G$3,'Exp Database'!N312=0),0,IF($F312=Lists!$G$2,('Exp Database'!N312/'Exp with units conversion'!$H312)*'Exp with units conversion'!$G312,'Exp Database'!N312*'Exp with units conversion'!$G312))</f>
        <v>#REF!</v>
      </c>
      <c r="P312" s="229" t="e">
        <f>IF(OR('Exp Database'!O312=Lists!$G$2,'Exp Database'!O312=Lists!$G$3,'Exp Database'!O312=0),0,IF($F312=Lists!$G$2,('Exp Database'!O312/'Exp with units conversion'!$H312)*'Exp with units conversion'!$G312,'Exp Database'!O312*'Exp with units conversion'!$G312))</f>
        <v>#REF!</v>
      </c>
      <c r="Q312" s="229" t="e">
        <f>IF(OR('Exp Database'!P312=Lists!$G$2,'Exp Database'!P312=Lists!$G$3,'Exp Database'!P312=0),0,IF($F312=Lists!$G$2,('Exp Database'!P312/'Exp with units conversion'!$H312)*'Exp with units conversion'!$G312,'Exp Database'!P312*'Exp with units conversion'!$G312))</f>
        <v>#REF!</v>
      </c>
      <c r="R312" s="229" t="e">
        <f>IF(OR('Exp Database'!Q312=Lists!$G$2,'Exp Database'!Q312=Lists!$G$3,'Exp Database'!Q312=0),0,IF($F312=Lists!$G$2,('Exp Database'!Q312/'Exp with units conversion'!$H312)*'Exp with units conversion'!$G312,'Exp Database'!Q312*'Exp with units conversion'!$G312))</f>
        <v>#REF!</v>
      </c>
      <c r="S312" s="229" t="e">
        <f>IF(OR('Exp Database'!R312=Lists!$G$2,'Exp Database'!R312=Lists!$G$3,'Exp Database'!R312=0),0,IF($F312=Lists!$G$2,('Exp Database'!R312/'Exp with units conversion'!$H312)*'Exp with units conversion'!$G312,'Exp Database'!R312*'Exp with units conversion'!$G312))</f>
        <v>#REF!</v>
      </c>
      <c r="T312" s="229" t="e">
        <f>IF(OR('Exp Database'!S312=Lists!$G$2,'Exp Database'!S312=Lists!$G$3,'Exp Database'!S312=0),0,IF($F312=Lists!$G$2,('Exp Database'!S312/'Exp with units conversion'!$H312)*'Exp with units conversion'!$G312,'Exp Database'!S312*'Exp with units conversion'!$G312))</f>
        <v>#REF!</v>
      </c>
      <c r="U312" s="229" t="e">
        <f>IF(OR('Exp Database'!T312=Lists!$G$2,'Exp Database'!T312=Lists!$G$3,'Exp Database'!T312=0),0,IF($F312=Lists!$G$2,('Exp Database'!T312/'Exp with units conversion'!$H312)*'Exp with units conversion'!$G312,'Exp Database'!T312*'Exp with units conversion'!$G312))</f>
        <v>#REF!</v>
      </c>
      <c r="V312" s="229" t="e">
        <f>IF(OR('Exp Database'!U312=Lists!$G$2,'Exp Database'!U312=Lists!$G$3,'Exp Database'!U312=0),0,IF($F312=Lists!$G$2,('Exp Database'!U312/'Exp with units conversion'!$H312)*'Exp with units conversion'!$G312,'Exp Database'!U312*'Exp with units conversion'!$G312))</f>
        <v>#REF!</v>
      </c>
      <c r="W312" s="229" t="e">
        <f>IF(OR('Exp Database'!V312=Lists!$G$2,'Exp Database'!V312=Lists!$G$3,'Exp Database'!V312=0),0,IF($F312=Lists!$G$2,('Exp Database'!V312/'Exp with units conversion'!$H312)*'Exp with units conversion'!$G312,'Exp Database'!V312*'Exp with units conversion'!$G312))</f>
        <v>#REF!</v>
      </c>
      <c r="X312" s="229" t="e">
        <f>IF(OR('Exp Database'!W312=Lists!$G$2,'Exp Database'!W312=Lists!$G$3,'Exp Database'!W312=0),0,IF($F312=Lists!$G$2,('Exp Database'!W312/'Exp with units conversion'!$H312)*'Exp with units conversion'!$G312,'Exp Database'!W312*'Exp with units conversion'!$G312))</f>
        <v>#REF!</v>
      </c>
      <c r="Y312" s="229" t="e">
        <f>IF(OR('Exp Database'!X312=Lists!$G$2,'Exp Database'!X312=Lists!$G$3,'Exp Database'!X312=0),0,IF($F312=Lists!$G$2,('Exp Database'!X312/'Exp with units conversion'!$H312)*'Exp with units conversion'!$G312,'Exp Database'!X312*'Exp with units conversion'!$G312))</f>
        <v>#REF!</v>
      </c>
      <c r="Z312" s="229" t="e">
        <f>IF(OR('Exp Database'!Y312=Lists!$G$2,'Exp Database'!Y312=Lists!$G$3,'Exp Database'!Y312=0),0,IF($F312=Lists!$G$2,('Exp Database'!Y312/'Exp with units conversion'!$H312)*'Exp with units conversion'!$G312,'Exp Database'!Y312*'Exp with units conversion'!$G312))</f>
        <v>#REF!</v>
      </c>
      <c r="AA312" s="229" t="e">
        <f>IF(OR('Exp Database'!Z312=Lists!$G$2,'Exp Database'!Z312=Lists!$G$3,'Exp Database'!Z312=0),0,IF($F312=Lists!$G$2,('Exp Database'!Z312/'Exp with units conversion'!$H312)*'Exp with units conversion'!$G312,'Exp Database'!Z312*'Exp with units conversion'!$G312))</f>
        <v>#REF!</v>
      </c>
      <c r="AB312" s="229" t="e">
        <f>IF(OR('Exp Database'!AA312=Lists!$G$2,'Exp Database'!AA312=Lists!$G$3,'Exp Database'!AA312=0),0,IF($F312=Lists!$G$2,('Exp Database'!AA312/'Exp with units conversion'!$H312)*'Exp with units conversion'!$G312,'Exp Database'!AA312*'Exp with units conversion'!$G312))</f>
        <v>#REF!</v>
      </c>
      <c r="AC312" s="229" t="e">
        <f>IF(OR('Exp Database'!AB312=Lists!$G$2,'Exp Database'!AB312=Lists!$G$3,'Exp Database'!AB312=0),0,IF($F312=Lists!$G$2,('Exp Database'!AB312/'Exp with units conversion'!$H312)*'Exp with units conversion'!$G312,'Exp Database'!AB312*'Exp with units conversion'!$G312))</f>
        <v>#REF!</v>
      </c>
      <c r="AD312" s="229" t="e">
        <f>IF(OR('Exp Database'!AC312=Lists!$G$2,'Exp Database'!AC312=Lists!$G$3,'Exp Database'!AC312=0),0,IF($F312=Lists!$G$2,('Exp Database'!AC312/'Exp with units conversion'!$H312)*'Exp with units conversion'!$G312,'Exp Database'!AC312*'Exp with units conversion'!$G312))</f>
        <v>#REF!</v>
      </c>
      <c r="AE312" s="229" t="e">
        <f>IF(OR('Exp Database'!AD312=Lists!$G$2,'Exp Database'!AD312=Lists!$G$3,'Exp Database'!AD312=0),0,IF($F312=Lists!$G$2,('Exp Database'!AD312/'Exp with units conversion'!$H312)*'Exp with units conversion'!$G312,'Exp Database'!AD312*'Exp with units conversion'!$G312))</f>
        <v>#REF!</v>
      </c>
      <c r="AG312" s="229" t="e">
        <f t="shared" si="25"/>
        <v>#REF!</v>
      </c>
      <c r="AH312" s="229" t="e">
        <f t="shared" si="26"/>
        <v>#REF!</v>
      </c>
      <c r="AI312" s="229" t="e">
        <f t="shared" si="27"/>
        <v>#REF!</v>
      </c>
      <c r="AJ312" s="229" t="e">
        <f t="shared" si="28"/>
        <v>#REF!</v>
      </c>
    </row>
    <row r="313" spans="2:36" ht="30.75" thickBot="1" x14ac:dyDescent="0.3">
      <c r="B313" s="229" t="e">
        <f t="shared" si="20"/>
        <v>#REF!</v>
      </c>
      <c r="C313" s="169" t="e">
        <f>'Exp Database'!C313</f>
        <v>#REF!</v>
      </c>
      <c r="D313" s="169">
        <f>'Exp Database'!D313</f>
        <v>2015</v>
      </c>
      <c r="E313" s="169" t="e">
        <f>'Exp Database'!E313</f>
        <v>#REF!</v>
      </c>
      <c r="F313" s="169" t="e">
        <f>'Exp Database'!F313</f>
        <v>#REF!</v>
      </c>
      <c r="G313" s="169" t="e">
        <f>IF('Exp Database'!G313="Units ( x 1)",1,IF('Exp Database'!G313="Thousands (x 1,000)",1000,IF('Exp Database'!G313="Millions (x 1,000,000)",1000000,)))</f>
        <v>#REF!</v>
      </c>
      <c r="H313" s="170" t="e">
        <f>IF('Exp Database'!H313&gt;0,'Exp Database'!H313,'Exp Database'!J313)</f>
        <v>#REF!</v>
      </c>
      <c r="I313" s="170" t="e">
        <f>'Exp Database'!H313</f>
        <v>#REF!</v>
      </c>
      <c r="J313" s="169" t="e">
        <f>'Exp Database'!I313</f>
        <v>#REF!</v>
      </c>
      <c r="K313" s="170">
        <f>'Exp Database'!J313</f>
        <v>0</v>
      </c>
      <c r="L313" s="267" t="str">
        <f>'Exp Database'!K313</f>
        <v>Other direct and indirect costs</v>
      </c>
      <c r="M313" s="229" t="str">
        <f>'Exp Database'!L313</f>
        <v>3.5.3</v>
      </c>
      <c r="N313" s="229" t="e">
        <f>IF(OR('Exp Database'!M313=Lists!$G$2,'Exp Database'!M313=Lists!$G$3,'Exp Database'!M313=0),0,IF($F313=Lists!$G$2,('Exp Database'!M313/'Exp with units conversion'!$H313)*'Exp with units conversion'!$G313,'Exp Database'!M313*'Exp with units conversion'!$G313))</f>
        <v>#REF!</v>
      </c>
      <c r="O313" s="229" t="e">
        <f>IF(OR('Exp Database'!N313=Lists!$G$2,'Exp Database'!N313=Lists!$G$3,'Exp Database'!N313=0),0,IF($F313=Lists!$G$2,('Exp Database'!N313/'Exp with units conversion'!$H313)*'Exp with units conversion'!$G313,'Exp Database'!N313*'Exp with units conversion'!$G313))</f>
        <v>#REF!</v>
      </c>
      <c r="P313" s="229" t="e">
        <f>IF(OR('Exp Database'!O313=Lists!$G$2,'Exp Database'!O313=Lists!$G$3,'Exp Database'!O313=0),0,IF($F313=Lists!$G$2,('Exp Database'!O313/'Exp with units conversion'!$H313)*'Exp with units conversion'!$G313,'Exp Database'!O313*'Exp with units conversion'!$G313))</f>
        <v>#REF!</v>
      </c>
      <c r="Q313" s="229" t="e">
        <f>IF(OR('Exp Database'!P313=Lists!$G$2,'Exp Database'!P313=Lists!$G$3,'Exp Database'!P313=0),0,IF($F313=Lists!$G$2,('Exp Database'!P313/'Exp with units conversion'!$H313)*'Exp with units conversion'!$G313,'Exp Database'!P313*'Exp with units conversion'!$G313))</f>
        <v>#REF!</v>
      </c>
      <c r="R313" s="229" t="e">
        <f>IF(OR('Exp Database'!Q313=Lists!$G$2,'Exp Database'!Q313=Lists!$G$3,'Exp Database'!Q313=0),0,IF($F313=Lists!$G$2,('Exp Database'!Q313/'Exp with units conversion'!$H313)*'Exp with units conversion'!$G313,'Exp Database'!Q313*'Exp with units conversion'!$G313))</f>
        <v>#REF!</v>
      </c>
      <c r="S313" s="229" t="e">
        <f>IF(OR('Exp Database'!R313=Lists!$G$2,'Exp Database'!R313=Lists!$G$3,'Exp Database'!R313=0),0,IF($F313=Lists!$G$2,('Exp Database'!R313/'Exp with units conversion'!$H313)*'Exp with units conversion'!$G313,'Exp Database'!R313*'Exp with units conversion'!$G313))</f>
        <v>#REF!</v>
      </c>
      <c r="T313" s="229" t="e">
        <f>IF(OR('Exp Database'!S313=Lists!$G$2,'Exp Database'!S313=Lists!$G$3,'Exp Database'!S313=0),0,IF($F313=Lists!$G$2,('Exp Database'!S313/'Exp with units conversion'!$H313)*'Exp with units conversion'!$G313,'Exp Database'!S313*'Exp with units conversion'!$G313))</f>
        <v>#REF!</v>
      </c>
      <c r="U313" s="229" t="e">
        <f>IF(OR('Exp Database'!T313=Lists!$G$2,'Exp Database'!T313=Lists!$G$3,'Exp Database'!T313=0),0,IF($F313=Lists!$G$2,('Exp Database'!T313/'Exp with units conversion'!$H313)*'Exp with units conversion'!$G313,'Exp Database'!T313*'Exp with units conversion'!$G313))</f>
        <v>#REF!</v>
      </c>
      <c r="V313" s="229" t="e">
        <f>IF(OR('Exp Database'!U313=Lists!$G$2,'Exp Database'!U313=Lists!$G$3,'Exp Database'!U313=0),0,IF($F313=Lists!$G$2,('Exp Database'!U313/'Exp with units conversion'!$H313)*'Exp with units conversion'!$G313,'Exp Database'!U313*'Exp with units conversion'!$G313))</f>
        <v>#REF!</v>
      </c>
      <c r="W313" s="229" t="e">
        <f>IF(OR('Exp Database'!V313=Lists!$G$2,'Exp Database'!V313=Lists!$G$3,'Exp Database'!V313=0),0,IF($F313=Lists!$G$2,('Exp Database'!V313/'Exp with units conversion'!$H313)*'Exp with units conversion'!$G313,'Exp Database'!V313*'Exp with units conversion'!$G313))</f>
        <v>#REF!</v>
      </c>
      <c r="X313" s="229" t="e">
        <f>IF(OR('Exp Database'!W313=Lists!$G$2,'Exp Database'!W313=Lists!$G$3,'Exp Database'!W313=0),0,IF($F313=Lists!$G$2,('Exp Database'!W313/'Exp with units conversion'!$H313)*'Exp with units conversion'!$G313,'Exp Database'!W313*'Exp with units conversion'!$G313))</f>
        <v>#REF!</v>
      </c>
      <c r="Y313" s="229" t="e">
        <f>IF(OR('Exp Database'!X313=Lists!$G$2,'Exp Database'!X313=Lists!$G$3,'Exp Database'!X313=0),0,IF($F313=Lists!$G$2,('Exp Database'!X313/'Exp with units conversion'!$H313)*'Exp with units conversion'!$G313,'Exp Database'!X313*'Exp with units conversion'!$G313))</f>
        <v>#REF!</v>
      </c>
      <c r="Z313" s="229" t="e">
        <f>IF(OR('Exp Database'!Y313=Lists!$G$2,'Exp Database'!Y313=Lists!$G$3,'Exp Database'!Y313=0),0,IF($F313=Lists!$G$2,('Exp Database'!Y313/'Exp with units conversion'!$H313)*'Exp with units conversion'!$G313,'Exp Database'!Y313*'Exp with units conversion'!$G313))</f>
        <v>#REF!</v>
      </c>
      <c r="AA313" s="229" t="e">
        <f>IF(OR('Exp Database'!Z313=Lists!$G$2,'Exp Database'!Z313=Lists!$G$3,'Exp Database'!Z313=0),0,IF($F313=Lists!$G$2,('Exp Database'!Z313/'Exp with units conversion'!$H313)*'Exp with units conversion'!$G313,'Exp Database'!Z313*'Exp with units conversion'!$G313))</f>
        <v>#REF!</v>
      </c>
      <c r="AB313" s="229" t="e">
        <f>IF(OR('Exp Database'!AA313=Lists!$G$2,'Exp Database'!AA313=Lists!$G$3,'Exp Database'!AA313=0),0,IF($F313=Lists!$G$2,('Exp Database'!AA313/'Exp with units conversion'!$H313)*'Exp with units conversion'!$G313,'Exp Database'!AA313*'Exp with units conversion'!$G313))</f>
        <v>#REF!</v>
      </c>
      <c r="AC313" s="229" t="e">
        <f>IF(OR('Exp Database'!AB313=Lists!$G$2,'Exp Database'!AB313=Lists!$G$3,'Exp Database'!AB313=0),0,IF($F313=Lists!$G$2,('Exp Database'!AB313/'Exp with units conversion'!$H313)*'Exp with units conversion'!$G313,'Exp Database'!AB313*'Exp with units conversion'!$G313))</f>
        <v>#REF!</v>
      </c>
      <c r="AD313" s="229" t="e">
        <f>IF(OR('Exp Database'!AC313=Lists!$G$2,'Exp Database'!AC313=Lists!$G$3,'Exp Database'!AC313=0),0,IF($F313=Lists!$G$2,('Exp Database'!AC313/'Exp with units conversion'!$H313)*'Exp with units conversion'!$G313,'Exp Database'!AC313*'Exp with units conversion'!$G313))</f>
        <v>#REF!</v>
      </c>
      <c r="AE313" s="229" t="e">
        <f>IF(OR('Exp Database'!AD313=Lists!$G$2,'Exp Database'!AD313=Lists!$G$3,'Exp Database'!AD313=0),0,IF($F313=Lists!$G$2,('Exp Database'!AD313/'Exp with units conversion'!$H313)*'Exp with units conversion'!$G313,'Exp Database'!AD313*'Exp with units conversion'!$G313))</f>
        <v>#REF!</v>
      </c>
      <c r="AG313" s="229" t="e">
        <f t="shared" si="25"/>
        <v>#REF!</v>
      </c>
      <c r="AH313" s="229" t="e">
        <f t="shared" si="26"/>
        <v>#REF!</v>
      </c>
      <c r="AI313" s="229" t="e">
        <f t="shared" si="27"/>
        <v>#REF!</v>
      </c>
      <c r="AJ313" s="229" t="e">
        <f t="shared" si="28"/>
        <v>#REF!</v>
      </c>
    </row>
    <row r="314" spans="2:36" ht="30.75" thickBot="1" x14ac:dyDescent="0.3">
      <c r="B314" s="229" t="e">
        <f t="shared" si="20"/>
        <v>#REF!</v>
      </c>
      <c r="C314" s="169" t="e">
        <f>'Exp Database'!C314</f>
        <v>#REF!</v>
      </c>
      <c r="D314" s="169">
        <f>'Exp Database'!D314</f>
        <v>2015</v>
      </c>
      <c r="E314" s="169" t="e">
        <f>'Exp Database'!E314</f>
        <v>#REF!</v>
      </c>
      <c r="F314" s="169" t="e">
        <f>'Exp Database'!F314</f>
        <v>#REF!</v>
      </c>
      <c r="G314" s="169" t="e">
        <f>IF('Exp Database'!G314="Units ( x 1)",1,IF('Exp Database'!G314="Thousands (x 1,000)",1000,IF('Exp Database'!G314="Millions (x 1,000,000)",1000000,)))</f>
        <v>#REF!</v>
      </c>
      <c r="H314" s="170" t="e">
        <f>IF('Exp Database'!H314&gt;0,'Exp Database'!H314,'Exp Database'!J314)</f>
        <v>#REF!</v>
      </c>
      <c r="I314" s="170" t="e">
        <f>'Exp Database'!H314</f>
        <v>#REF!</v>
      </c>
      <c r="J314" s="169" t="e">
        <f>'Exp Database'!I314</f>
        <v>#REF!</v>
      </c>
      <c r="K314" s="170">
        <f>'Exp Database'!J314</f>
        <v>0</v>
      </c>
      <c r="L314" s="267" t="str">
        <f>'Exp Database'!K314</f>
        <v>Not disaggregated by type of cost</v>
      </c>
      <c r="M314" s="229" t="str">
        <f>'Exp Database'!L314</f>
        <v>3.5.4</v>
      </c>
      <c r="N314" s="229" t="e">
        <f>IF(OR('Exp Database'!M314=Lists!$G$2,'Exp Database'!M314=Lists!$G$3,'Exp Database'!M314=0),0,IF($F314=Lists!$G$2,('Exp Database'!M314/'Exp with units conversion'!$H314)*'Exp with units conversion'!$G314,'Exp Database'!M314*'Exp with units conversion'!$G314))</f>
        <v>#REF!</v>
      </c>
      <c r="O314" s="229" t="e">
        <f>IF(OR('Exp Database'!N314=Lists!$G$2,'Exp Database'!N314=Lists!$G$3,'Exp Database'!N314=0),0,IF($F314=Lists!$G$2,('Exp Database'!N314/'Exp with units conversion'!$H314)*'Exp with units conversion'!$G314,'Exp Database'!N314*'Exp with units conversion'!$G314))</f>
        <v>#REF!</v>
      </c>
      <c r="P314" s="229" t="e">
        <f>IF(OR('Exp Database'!O314=Lists!$G$2,'Exp Database'!O314=Lists!$G$3,'Exp Database'!O314=0),0,IF($F314=Lists!$G$2,('Exp Database'!O314/'Exp with units conversion'!$H314)*'Exp with units conversion'!$G314,'Exp Database'!O314*'Exp with units conversion'!$G314))</f>
        <v>#REF!</v>
      </c>
      <c r="Q314" s="229" t="e">
        <f>IF(OR('Exp Database'!P314=Lists!$G$2,'Exp Database'!P314=Lists!$G$3,'Exp Database'!P314=0),0,IF($F314=Lists!$G$2,('Exp Database'!P314/'Exp with units conversion'!$H314)*'Exp with units conversion'!$G314,'Exp Database'!P314*'Exp with units conversion'!$G314))</f>
        <v>#REF!</v>
      </c>
      <c r="R314" s="229" t="e">
        <f>IF(OR('Exp Database'!Q314=Lists!$G$2,'Exp Database'!Q314=Lists!$G$3,'Exp Database'!Q314=0),0,IF($F314=Lists!$G$2,('Exp Database'!Q314/'Exp with units conversion'!$H314)*'Exp with units conversion'!$G314,'Exp Database'!Q314*'Exp with units conversion'!$G314))</f>
        <v>#REF!</v>
      </c>
      <c r="S314" s="229" t="e">
        <f>IF(OR('Exp Database'!R314=Lists!$G$2,'Exp Database'!R314=Lists!$G$3,'Exp Database'!R314=0),0,IF($F314=Lists!$G$2,('Exp Database'!R314/'Exp with units conversion'!$H314)*'Exp with units conversion'!$G314,'Exp Database'!R314*'Exp with units conversion'!$G314))</f>
        <v>#REF!</v>
      </c>
      <c r="T314" s="229" t="e">
        <f>IF(OR('Exp Database'!S314=Lists!$G$2,'Exp Database'!S314=Lists!$G$3,'Exp Database'!S314=0),0,IF($F314=Lists!$G$2,('Exp Database'!S314/'Exp with units conversion'!$H314)*'Exp with units conversion'!$G314,'Exp Database'!S314*'Exp with units conversion'!$G314))</f>
        <v>#REF!</v>
      </c>
      <c r="U314" s="229" t="e">
        <f>IF(OR('Exp Database'!T314=Lists!$G$2,'Exp Database'!T314=Lists!$G$3,'Exp Database'!T314=0),0,IF($F314=Lists!$G$2,('Exp Database'!T314/'Exp with units conversion'!$H314)*'Exp with units conversion'!$G314,'Exp Database'!T314*'Exp with units conversion'!$G314))</f>
        <v>#REF!</v>
      </c>
      <c r="V314" s="229" t="e">
        <f>IF(OR('Exp Database'!U314=Lists!$G$2,'Exp Database'!U314=Lists!$G$3,'Exp Database'!U314=0),0,IF($F314=Lists!$G$2,('Exp Database'!U314/'Exp with units conversion'!$H314)*'Exp with units conversion'!$G314,'Exp Database'!U314*'Exp with units conversion'!$G314))</f>
        <v>#REF!</v>
      </c>
      <c r="W314" s="229" t="e">
        <f>IF(OR('Exp Database'!V314=Lists!$G$2,'Exp Database'!V314=Lists!$G$3,'Exp Database'!V314=0),0,IF($F314=Lists!$G$2,('Exp Database'!V314/'Exp with units conversion'!$H314)*'Exp with units conversion'!$G314,'Exp Database'!V314*'Exp with units conversion'!$G314))</f>
        <v>#REF!</v>
      </c>
      <c r="X314" s="229" t="e">
        <f>IF(OR('Exp Database'!W314=Lists!$G$2,'Exp Database'!W314=Lists!$G$3,'Exp Database'!W314=0),0,IF($F314=Lists!$G$2,('Exp Database'!W314/'Exp with units conversion'!$H314)*'Exp with units conversion'!$G314,'Exp Database'!W314*'Exp with units conversion'!$G314))</f>
        <v>#REF!</v>
      </c>
      <c r="Y314" s="229" t="e">
        <f>IF(OR('Exp Database'!X314=Lists!$G$2,'Exp Database'!X314=Lists!$G$3,'Exp Database'!X314=0),0,IF($F314=Lists!$G$2,('Exp Database'!X314/'Exp with units conversion'!$H314)*'Exp with units conversion'!$G314,'Exp Database'!X314*'Exp with units conversion'!$G314))</f>
        <v>#REF!</v>
      </c>
      <c r="Z314" s="229" t="e">
        <f>IF(OR('Exp Database'!Y314=Lists!$G$2,'Exp Database'!Y314=Lists!$G$3,'Exp Database'!Y314=0),0,IF($F314=Lists!$G$2,('Exp Database'!Y314/'Exp with units conversion'!$H314)*'Exp with units conversion'!$G314,'Exp Database'!Y314*'Exp with units conversion'!$G314))</f>
        <v>#REF!</v>
      </c>
      <c r="AA314" s="229" t="e">
        <f>IF(OR('Exp Database'!Z314=Lists!$G$2,'Exp Database'!Z314=Lists!$G$3,'Exp Database'!Z314=0),0,IF($F314=Lists!$G$2,('Exp Database'!Z314/'Exp with units conversion'!$H314)*'Exp with units conversion'!$G314,'Exp Database'!Z314*'Exp with units conversion'!$G314))</f>
        <v>#REF!</v>
      </c>
      <c r="AB314" s="229" t="e">
        <f>IF(OR('Exp Database'!AA314=Lists!$G$2,'Exp Database'!AA314=Lists!$G$3,'Exp Database'!AA314=0),0,IF($F314=Lists!$G$2,('Exp Database'!AA314/'Exp with units conversion'!$H314)*'Exp with units conversion'!$G314,'Exp Database'!AA314*'Exp with units conversion'!$G314))</f>
        <v>#REF!</v>
      </c>
      <c r="AC314" s="229" t="e">
        <f>IF(OR('Exp Database'!AB314=Lists!$G$2,'Exp Database'!AB314=Lists!$G$3,'Exp Database'!AB314=0),0,IF($F314=Lists!$G$2,('Exp Database'!AB314/'Exp with units conversion'!$H314)*'Exp with units conversion'!$G314,'Exp Database'!AB314*'Exp with units conversion'!$G314))</f>
        <v>#REF!</v>
      </c>
      <c r="AD314" s="229" t="e">
        <f>IF(OR('Exp Database'!AC314=Lists!$G$2,'Exp Database'!AC314=Lists!$G$3,'Exp Database'!AC314=0),0,IF($F314=Lists!$G$2,('Exp Database'!AC314/'Exp with units conversion'!$H314)*'Exp with units conversion'!$G314,'Exp Database'!AC314*'Exp with units conversion'!$G314))</f>
        <v>#REF!</v>
      </c>
      <c r="AE314" s="229" t="e">
        <f>IF(OR('Exp Database'!AD314=Lists!$G$2,'Exp Database'!AD314=Lists!$G$3,'Exp Database'!AD314=0),0,IF($F314=Lists!$G$2,('Exp Database'!AD314/'Exp with units conversion'!$H314)*'Exp with units conversion'!$G314,'Exp Database'!AD314*'Exp with units conversion'!$G314))</f>
        <v>#REF!</v>
      </c>
      <c r="AG314" s="229" t="e">
        <f t="shared" si="25"/>
        <v>#REF!</v>
      </c>
      <c r="AH314" s="229" t="e">
        <f t="shared" si="26"/>
        <v>#REF!</v>
      </c>
      <c r="AI314" s="229" t="e">
        <f t="shared" si="27"/>
        <v>#REF!</v>
      </c>
      <c r="AJ314" s="229" t="e">
        <f t="shared" si="28"/>
        <v>#REF!</v>
      </c>
    </row>
    <row r="315" spans="2:36" ht="105.75" thickBot="1" x14ac:dyDescent="0.3">
      <c r="B315" s="229" t="e">
        <f t="shared" si="20"/>
        <v>#REF!</v>
      </c>
      <c r="C315" s="169" t="e">
        <f>'Exp Database'!C315</f>
        <v>#REF!</v>
      </c>
      <c r="D315" s="169">
        <f>'Exp Database'!D315</f>
        <v>2015</v>
      </c>
      <c r="E315" s="169" t="e">
        <f>'Exp Database'!E315</f>
        <v>#REF!</v>
      </c>
      <c r="F315" s="169" t="e">
        <f>'Exp Database'!F315</f>
        <v>#REF!</v>
      </c>
      <c r="G315" s="169" t="e">
        <f>IF('Exp Database'!G315="Units ( x 1)",1,IF('Exp Database'!G315="Thousands (x 1,000)",1000,IF('Exp Database'!G315="Millions (x 1,000,000)",1000000,)))</f>
        <v>#REF!</v>
      </c>
      <c r="H315" s="170" t="e">
        <f>IF('Exp Database'!H315&gt;0,'Exp Database'!H315,'Exp Database'!J315)</f>
        <v>#REF!</v>
      </c>
      <c r="I315" s="170" t="e">
        <f>'Exp Database'!H315</f>
        <v>#REF!</v>
      </c>
      <c r="J315" s="169" t="e">
        <f>'Exp Database'!I315</f>
        <v>#REF!</v>
      </c>
      <c r="K315" s="170">
        <f>'Exp Database'!J315</f>
        <v>0</v>
      </c>
      <c r="L315" s="267" t="str">
        <f>'Exp Database'!K315</f>
        <v>Prevention, promotion of testing and linkage to care programmes for sex workers and their clients, including:</v>
      </c>
      <c r="M315" s="229">
        <f>'Exp Database'!L315</f>
        <v>3.6</v>
      </c>
      <c r="N315" s="229" t="e">
        <f>IF(OR('Exp Database'!M315=Lists!$G$2,'Exp Database'!M315=Lists!$G$3,'Exp Database'!M315=0),0,IF($F315=Lists!$G$2,('Exp Database'!M315/'Exp with units conversion'!$H315)*'Exp with units conversion'!$G315,'Exp Database'!M315*'Exp with units conversion'!$G315))</f>
        <v>#REF!</v>
      </c>
      <c r="O315" s="229" t="e">
        <f>IF(OR('Exp Database'!N315=Lists!$G$2,'Exp Database'!N315=Lists!$G$3,'Exp Database'!N315=0),0,IF($F315=Lists!$G$2,('Exp Database'!N315/'Exp with units conversion'!$H315)*'Exp with units conversion'!$G315,'Exp Database'!N315*'Exp with units conversion'!$G315))</f>
        <v>#REF!</v>
      </c>
      <c r="P315" s="229" t="e">
        <f>IF(OR('Exp Database'!O315=Lists!$G$2,'Exp Database'!O315=Lists!$G$3,'Exp Database'!O315=0),0,IF($F315=Lists!$G$2,('Exp Database'!O315/'Exp with units conversion'!$H315)*'Exp with units conversion'!$G315,'Exp Database'!O315*'Exp with units conversion'!$G315))</f>
        <v>#REF!</v>
      </c>
      <c r="Q315" s="229" t="e">
        <f>IF(OR('Exp Database'!P315=Lists!$G$2,'Exp Database'!P315=Lists!$G$3,'Exp Database'!P315=0),0,IF($F315=Lists!$G$2,('Exp Database'!P315/'Exp with units conversion'!$H315)*'Exp with units conversion'!$G315,'Exp Database'!P315*'Exp with units conversion'!$G315))</f>
        <v>#REF!</v>
      </c>
      <c r="R315" s="229" t="e">
        <f>IF(OR('Exp Database'!Q315=Lists!$G$2,'Exp Database'!Q315=Lists!$G$3,'Exp Database'!Q315=0),0,IF($F315=Lists!$G$2,('Exp Database'!Q315/'Exp with units conversion'!$H315)*'Exp with units conversion'!$G315,'Exp Database'!Q315*'Exp with units conversion'!$G315))</f>
        <v>#REF!</v>
      </c>
      <c r="S315" s="229" t="e">
        <f>IF(OR('Exp Database'!R315=Lists!$G$2,'Exp Database'!R315=Lists!$G$3,'Exp Database'!R315=0),0,IF($F315=Lists!$G$2,('Exp Database'!R315/'Exp with units conversion'!$H315)*'Exp with units conversion'!$G315,'Exp Database'!R315*'Exp with units conversion'!$G315))</f>
        <v>#REF!</v>
      </c>
      <c r="T315" s="229" t="e">
        <f>IF(OR('Exp Database'!S315=Lists!$G$2,'Exp Database'!S315=Lists!$G$3,'Exp Database'!S315=0),0,IF($F315=Lists!$G$2,('Exp Database'!S315/'Exp with units conversion'!$H315)*'Exp with units conversion'!$G315,'Exp Database'!S315*'Exp with units conversion'!$G315))</f>
        <v>#REF!</v>
      </c>
      <c r="U315" s="229" t="e">
        <f>IF(OR('Exp Database'!T315=Lists!$G$2,'Exp Database'!T315=Lists!$G$3,'Exp Database'!T315=0),0,IF($F315=Lists!$G$2,('Exp Database'!T315/'Exp with units conversion'!$H315)*'Exp with units conversion'!$G315,'Exp Database'!T315*'Exp with units conversion'!$G315))</f>
        <v>#REF!</v>
      </c>
      <c r="V315" s="229" t="e">
        <f>IF(OR('Exp Database'!U315=Lists!$G$2,'Exp Database'!U315=Lists!$G$3,'Exp Database'!U315=0),0,IF($F315=Lists!$G$2,('Exp Database'!U315/'Exp with units conversion'!$H315)*'Exp with units conversion'!$G315,'Exp Database'!U315*'Exp with units conversion'!$G315))</f>
        <v>#REF!</v>
      </c>
      <c r="W315" s="229" t="e">
        <f>IF(OR('Exp Database'!V315=Lists!$G$2,'Exp Database'!V315=Lists!$G$3,'Exp Database'!V315=0),0,IF($F315=Lists!$G$2,('Exp Database'!V315/'Exp with units conversion'!$H315)*'Exp with units conversion'!$G315,'Exp Database'!V315*'Exp with units conversion'!$G315))</f>
        <v>#REF!</v>
      </c>
      <c r="X315" s="229" t="e">
        <f>IF(OR('Exp Database'!W315=Lists!$G$2,'Exp Database'!W315=Lists!$G$3,'Exp Database'!W315=0),0,IF($F315=Lists!$G$2,('Exp Database'!W315/'Exp with units conversion'!$H315)*'Exp with units conversion'!$G315,'Exp Database'!W315*'Exp with units conversion'!$G315))</f>
        <v>#REF!</v>
      </c>
      <c r="Y315" s="229" t="e">
        <f>IF(OR('Exp Database'!X315=Lists!$G$2,'Exp Database'!X315=Lists!$G$3,'Exp Database'!X315=0),0,IF($F315=Lists!$G$2,('Exp Database'!X315/'Exp with units conversion'!$H315)*'Exp with units conversion'!$G315,'Exp Database'!X315*'Exp with units conversion'!$G315))</f>
        <v>#REF!</v>
      </c>
      <c r="Z315" s="229" t="e">
        <f>IF(OR('Exp Database'!Y315=Lists!$G$2,'Exp Database'!Y315=Lists!$G$3,'Exp Database'!Y315=0),0,IF($F315=Lists!$G$2,('Exp Database'!Y315/'Exp with units conversion'!$H315)*'Exp with units conversion'!$G315,'Exp Database'!Y315*'Exp with units conversion'!$G315))</f>
        <v>#REF!</v>
      </c>
      <c r="AA315" s="229" t="e">
        <f>IF(OR('Exp Database'!Z315=Lists!$G$2,'Exp Database'!Z315=Lists!$G$3,'Exp Database'!Z315=0),0,IF($F315=Lists!$G$2,('Exp Database'!Z315/'Exp with units conversion'!$H315)*'Exp with units conversion'!$G315,'Exp Database'!Z315*'Exp with units conversion'!$G315))</f>
        <v>#REF!</v>
      </c>
      <c r="AB315" s="229" t="e">
        <f>IF(OR('Exp Database'!AA315=Lists!$G$2,'Exp Database'!AA315=Lists!$G$3,'Exp Database'!AA315=0),0,IF($F315=Lists!$G$2,('Exp Database'!AA315/'Exp with units conversion'!$H315)*'Exp with units conversion'!$G315,'Exp Database'!AA315*'Exp with units conversion'!$G315))</f>
        <v>#REF!</v>
      </c>
      <c r="AC315" s="229" t="e">
        <f>IF(OR('Exp Database'!AB315=Lists!$G$2,'Exp Database'!AB315=Lists!$G$3,'Exp Database'!AB315=0),0,IF($F315=Lists!$G$2,('Exp Database'!AB315/'Exp with units conversion'!$H315)*'Exp with units conversion'!$G315,'Exp Database'!AB315*'Exp with units conversion'!$G315))</f>
        <v>#REF!</v>
      </c>
      <c r="AD315" s="229" t="e">
        <f>IF(OR('Exp Database'!AC315=Lists!$G$2,'Exp Database'!AC315=Lists!$G$3,'Exp Database'!AC315=0),0,IF($F315=Lists!$G$2,('Exp Database'!AC315/'Exp with units conversion'!$H315)*'Exp with units conversion'!$G315,'Exp Database'!AC315*'Exp with units conversion'!$G315))</f>
        <v>#REF!</v>
      </c>
      <c r="AE315" s="229" t="e">
        <f>IF(OR('Exp Database'!AD315=Lists!$G$2,'Exp Database'!AD315=Lists!$G$3,'Exp Database'!AD315=0),0,IF($F315=Lists!$G$2,('Exp Database'!AD315/'Exp with units conversion'!$H315)*'Exp with units conversion'!$G315,'Exp Database'!AD315*'Exp with units conversion'!$G315))</f>
        <v>#REF!</v>
      </c>
      <c r="AG315" s="229" t="e">
        <f t="shared" si="25"/>
        <v>#REF!</v>
      </c>
      <c r="AH315" s="229" t="e">
        <f t="shared" si="26"/>
        <v>#REF!</v>
      </c>
      <c r="AI315" s="229" t="e">
        <f t="shared" si="27"/>
        <v>#REF!</v>
      </c>
      <c r="AJ315" s="229" t="e">
        <f t="shared" si="28"/>
        <v>#REF!</v>
      </c>
    </row>
    <row r="316" spans="2:36" ht="30.75" thickBot="1" x14ac:dyDescent="0.3">
      <c r="B316" s="229" t="e">
        <f t="shared" si="20"/>
        <v>#REF!</v>
      </c>
      <c r="C316" s="169" t="e">
        <f>'Exp Database'!C316</f>
        <v>#REF!</v>
      </c>
      <c r="D316" s="169">
        <f>'Exp Database'!D316</f>
        <v>2015</v>
      </c>
      <c r="E316" s="169" t="e">
        <f>'Exp Database'!E316</f>
        <v>#REF!</v>
      </c>
      <c r="F316" s="169" t="e">
        <f>'Exp Database'!F316</f>
        <v>#REF!</v>
      </c>
      <c r="G316" s="169" t="e">
        <f>IF('Exp Database'!G316="Units ( x 1)",1,IF('Exp Database'!G316="Thousands (x 1,000)",1000,IF('Exp Database'!G316="Millions (x 1,000,000)",1000000,)))</f>
        <v>#REF!</v>
      </c>
      <c r="H316" s="170" t="e">
        <f>IF('Exp Database'!H316&gt;0,'Exp Database'!H316,'Exp Database'!J316)</f>
        <v>#REF!</v>
      </c>
      <c r="I316" s="170" t="e">
        <f>'Exp Database'!H316</f>
        <v>#REF!</v>
      </c>
      <c r="J316" s="169" t="e">
        <f>'Exp Database'!I316</f>
        <v>#REF!</v>
      </c>
      <c r="K316" s="170">
        <f>'Exp Database'!J316</f>
        <v>0</v>
      </c>
      <c r="L316" s="267" t="str">
        <f>'Exp Database'!K316</f>
        <v>HIV tests (commodities)</v>
      </c>
      <c r="M316" s="229" t="str">
        <f>'Exp Database'!L316</f>
        <v>3.6.1</v>
      </c>
      <c r="N316" s="229" t="e">
        <f>IF(OR('Exp Database'!M316=Lists!$G$2,'Exp Database'!M316=Lists!$G$3,'Exp Database'!M316=0),0,IF($F316=Lists!$G$2,('Exp Database'!M316/'Exp with units conversion'!$H316)*'Exp with units conversion'!$G316,'Exp Database'!M316*'Exp with units conversion'!$G316))</f>
        <v>#REF!</v>
      </c>
      <c r="O316" s="229" t="e">
        <f>IF(OR('Exp Database'!N316=Lists!$G$2,'Exp Database'!N316=Lists!$G$3,'Exp Database'!N316=0),0,IF($F316=Lists!$G$2,('Exp Database'!N316/'Exp with units conversion'!$H316)*'Exp with units conversion'!$G316,'Exp Database'!N316*'Exp with units conversion'!$G316))</f>
        <v>#REF!</v>
      </c>
      <c r="P316" s="229" t="e">
        <f>IF(OR('Exp Database'!O316=Lists!$G$2,'Exp Database'!O316=Lists!$G$3,'Exp Database'!O316=0),0,IF($F316=Lists!$G$2,('Exp Database'!O316/'Exp with units conversion'!$H316)*'Exp with units conversion'!$G316,'Exp Database'!O316*'Exp with units conversion'!$G316))</f>
        <v>#REF!</v>
      </c>
      <c r="Q316" s="229" t="e">
        <f>IF(OR('Exp Database'!P316=Lists!$G$2,'Exp Database'!P316=Lists!$G$3,'Exp Database'!P316=0),0,IF($F316=Lists!$G$2,('Exp Database'!P316/'Exp with units conversion'!$H316)*'Exp with units conversion'!$G316,'Exp Database'!P316*'Exp with units conversion'!$G316))</f>
        <v>#REF!</v>
      </c>
      <c r="R316" s="229" t="e">
        <f>IF(OR('Exp Database'!Q316=Lists!$G$2,'Exp Database'!Q316=Lists!$G$3,'Exp Database'!Q316=0),0,IF($F316=Lists!$G$2,('Exp Database'!Q316/'Exp with units conversion'!$H316)*'Exp with units conversion'!$G316,'Exp Database'!Q316*'Exp with units conversion'!$G316))</f>
        <v>#REF!</v>
      </c>
      <c r="S316" s="229" t="e">
        <f>IF(OR('Exp Database'!R316=Lists!$G$2,'Exp Database'!R316=Lists!$G$3,'Exp Database'!R316=0),0,IF($F316=Lists!$G$2,('Exp Database'!R316/'Exp with units conversion'!$H316)*'Exp with units conversion'!$G316,'Exp Database'!R316*'Exp with units conversion'!$G316))</f>
        <v>#REF!</v>
      </c>
      <c r="T316" s="229" t="e">
        <f>IF(OR('Exp Database'!S316=Lists!$G$2,'Exp Database'!S316=Lists!$G$3,'Exp Database'!S316=0),0,IF($F316=Lists!$G$2,('Exp Database'!S316/'Exp with units conversion'!$H316)*'Exp with units conversion'!$G316,'Exp Database'!S316*'Exp with units conversion'!$G316))</f>
        <v>#REF!</v>
      </c>
      <c r="U316" s="229" t="e">
        <f>IF(OR('Exp Database'!T316=Lists!$G$2,'Exp Database'!T316=Lists!$G$3,'Exp Database'!T316=0),0,IF($F316=Lists!$G$2,('Exp Database'!T316/'Exp with units conversion'!$H316)*'Exp with units conversion'!$G316,'Exp Database'!T316*'Exp with units conversion'!$G316))</f>
        <v>#REF!</v>
      </c>
      <c r="V316" s="229" t="e">
        <f>IF(OR('Exp Database'!U316=Lists!$G$2,'Exp Database'!U316=Lists!$G$3,'Exp Database'!U316=0),0,IF($F316=Lists!$G$2,('Exp Database'!U316/'Exp with units conversion'!$H316)*'Exp with units conversion'!$G316,'Exp Database'!U316*'Exp with units conversion'!$G316))</f>
        <v>#REF!</v>
      </c>
      <c r="W316" s="229" t="e">
        <f>IF(OR('Exp Database'!V316=Lists!$G$2,'Exp Database'!V316=Lists!$G$3,'Exp Database'!V316=0),0,IF($F316=Lists!$G$2,('Exp Database'!V316/'Exp with units conversion'!$H316)*'Exp with units conversion'!$G316,'Exp Database'!V316*'Exp with units conversion'!$G316))</f>
        <v>#REF!</v>
      </c>
      <c r="X316" s="229" t="e">
        <f>IF(OR('Exp Database'!W316=Lists!$G$2,'Exp Database'!W316=Lists!$G$3,'Exp Database'!W316=0),0,IF($F316=Lists!$G$2,('Exp Database'!W316/'Exp with units conversion'!$H316)*'Exp with units conversion'!$G316,'Exp Database'!W316*'Exp with units conversion'!$G316))</f>
        <v>#REF!</v>
      </c>
      <c r="Y316" s="229" t="e">
        <f>IF(OR('Exp Database'!X316=Lists!$G$2,'Exp Database'!X316=Lists!$G$3,'Exp Database'!X316=0),0,IF($F316=Lists!$G$2,('Exp Database'!X316/'Exp with units conversion'!$H316)*'Exp with units conversion'!$G316,'Exp Database'!X316*'Exp with units conversion'!$G316))</f>
        <v>#REF!</v>
      </c>
      <c r="Z316" s="229" t="e">
        <f>IF(OR('Exp Database'!Y316=Lists!$G$2,'Exp Database'!Y316=Lists!$G$3,'Exp Database'!Y316=0),0,IF($F316=Lists!$G$2,('Exp Database'!Y316/'Exp with units conversion'!$H316)*'Exp with units conversion'!$G316,'Exp Database'!Y316*'Exp with units conversion'!$G316))</f>
        <v>#REF!</v>
      </c>
      <c r="AA316" s="229" t="e">
        <f>IF(OR('Exp Database'!Z316=Lists!$G$2,'Exp Database'!Z316=Lists!$G$3,'Exp Database'!Z316=0),0,IF($F316=Lists!$G$2,('Exp Database'!Z316/'Exp with units conversion'!$H316)*'Exp with units conversion'!$G316,'Exp Database'!Z316*'Exp with units conversion'!$G316))</f>
        <v>#REF!</v>
      </c>
      <c r="AB316" s="229" t="e">
        <f>IF(OR('Exp Database'!AA316=Lists!$G$2,'Exp Database'!AA316=Lists!$G$3,'Exp Database'!AA316=0),0,IF($F316=Lists!$G$2,('Exp Database'!AA316/'Exp with units conversion'!$H316)*'Exp with units conversion'!$G316,'Exp Database'!AA316*'Exp with units conversion'!$G316))</f>
        <v>#REF!</v>
      </c>
      <c r="AC316" s="229" t="e">
        <f>IF(OR('Exp Database'!AB316=Lists!$G$2,'Exp Database'!AB316=Lists!$G$3,'Exp Database'!AB316=0),0,IF($F316=Lists!$G$2,('Exp Database'!AB316/'Exp with units conversion'!$H316)*'Exp with units conversion'!$G316,'Exp Database'!AB316*'Exp with units conversion'!$G316))</f>
        <v>#REF!</v>
      </c>
      <c r="AD316" s="229" t="e">
        <f>IF(OR('Exp Database'!AC316=Lists!$G$2,'Exp Database'!AC316=Lists!$G$3,'Exp Database'!AC316=0),0,IF($F316=Lists!$G$2,('Exp Database'!AC316/'Exp with units conversion'!$H316)*'Exp with units conversion'!$G316,'Exp Database'!AC316*'Exp with units conversion'!$G316))</f>
        <v>#REF!</v>
      </c>
      <c r="AE316" s="229" t="e">
        <f>IF(OR('Exp Database'!AD316=Lists!$G$2,'Exp Database'!AD316=Lists!$G$3,'Exp Database'!AD316=0),0,IF($F316=Lists!$G$2,('Exp Database'!AD316/'Exp with units conversion'!$H316)*'Exp with units conversion'!$G316,'Exp Database'!AD316*'Exp with units conversion'!$G316))</f>
        <v>#REF!</v>
      </c>
      <c r="AG316" s="229" t="e">
        <f t="shared" si="25"/>
        <v>#REF!</v>
      </c>
      <c r="AH316" s="229" t="e">
        <f t="shared" si="26"/>
        <v>#REF!</v>
      </c>
      <c r="AI316" s="229" t="e">
        <f t="shared" si="27"/>
        <v>#REF!</v>
      </c>
      <c r="AJ316" s="229" t="e">
        <f t="shared" si="28"/>
        <v>#REF!</v>
      </c>
    </row>
    <row r="317" spans="2:36" ht="45.75" thickBot="1" x14ac:dyDescent="0.3">
      <c r="B317" s="229" t="e">
        <f t="shared" si="20"/>
        <v>#REF!</v>
      </c>
      <c r="C317" s="169" t="e">
        <f>'Exp Database'!C317</f>
        <v>#REF!</v>
      </c>
      <c r="D317" s="169">
        <f>'Exp Database'!D317</f>
        <v>2015</v>
      </c>
      <c r="E317" s="169" t="e">
        <f>'Exp Database'!E317</f>
        <v>#REF!</v>
      </c>
      <c r="F317" s="169" t="e">
        <f>'Exp Database'!F317</f>
        <v>#REF!</v>
      </c>
      <c r="G317" s="169" t="e">
        <f>IF('Exp Database'!G317="Units ( x 1)",1,IF('Exp Database'!G317="Thousands (x 1,000)",1000,IF('Exp Database'!G317="Millions (x 1,000,000)",1000000,)))</f>
        <v>#REF!</v>
      </c>
      <c r="H317" s="170" t="e">
        <f>IF('Exp Database'!H317&gt;0,'Exp Database'!H317,'Exp Database'!J317)</f>
        <v>#REF!</v>
      </c>
      <c r="I317" s="170" t="e">
        <f>'Exp Database'!H317</f>
        <v>#REF!</v>
      </c>
      <c r="J317" s="169" t="e">
        <f>'Exp Database'!I317</f>
        <v>#REF!</v>
      </c>
      <c r="K317" s="170">
        <f>'Exp Database'!J317</f>
        <v>0</v>
      </c>
      <c r="L317" s="267" t="str">
        <f>'Exp Database'!K317</f>
        <v>Condoms, lubricants, and other commodities</v>
      </c>
      <c r="M317" s="229" t="str">
        <f>'Exp Database'!L317</f>
        <v>3.6.2</v>
      </c>
      <c r="N317" s="229" t="e">
        <f>IF(OR('Exp Database'!M317=Lists!$G$2,'Exp Database'!M317=Lists!$G$3,'Exp Database'!M317=0),0,IF($F317=Lists!$G$2,('Exp Database'!M317/'Exp with units conversion'!$H317)*'Exp with units conversion'!$G317,'Exp Database'!M317*'Exp with units conversion'!$G317))</f>
        <v>#REF!</v>
      </c>
      <c r="O317" s="229" t="e">
        <f>IF(OR('Exp Database'!N317=Lists!$G$2,'Exp Database'!N317=Lists!$G$3,'Exp Database'!N317=0),0,IF($F317=Lists!$G$2,('Exp Database'!N317/'Exp with units conversion'!$H317)*'Exp with units conversion'!$G317,'Exp Database'!N317*'Exp with units conversion'!$G317))</f>
        <v>#REF!</v>
      </c>
      <c r="P317" s="229" t="e">
        <f>IF(OR('Exp Database'!O317=Lists!$G$2,'Exp Database'!O317=Lists!$G$3,'Exp Database'!O317=0),0,IF($F317=Lists!$G$2,('Exp Database'!O317/'Exp with units conversion'!$H317)*'Exp with units conversion'!$G317,'Exp Database'!O317*'Exp with units conversion'!$G317))</f>
        <v>#REF!</v>
      </c>
      <c r="Q317" s="229" t="e">
        <f>IF(OR('Exp Database'!P317=Lists!$G$2,'Exp Database'!P317=Lists!$G$3,'Exp Database'!P317=0),0,IF($F317=Lists!$G$2,('Exp Database'!P317/'Exp with units conversion'!$H317)*'Exp with units conversion'!$G317,'Exp Database'!P317*'Exp with units conversion'!$G317))</f>
        <v>#REF!</v>
      </c>
      <c r="R317" s="229" t="e">
        <f>IF(OR('Exp Database'!Q317=Lists!$G$2,'Exp Database'!Q317=Lists!$G$3,'Exp Database'!Q317=0),0,IF($F317=Lists!$G$2,('Exp Database'!Q317/'Exp with units conversion'!$H317)*'Exp with units conversion'!$G317,'Exp Database'!Q317*'Exp with units conversion'!$G317))</f>
        <v>#REF!</v>
      </c>
      <c r="S317" s="229" t="e">
        <f>IF(OR('Exp Database'!R317=Lists!$G$2,'Exp Database'!R317=Lists!$G$3,'Exp Database'!R317=0),0,IF($F317=Lists!$G$2,('Exp Database'!R317/'Exp with units conversion'!$H317)*'Exp with units conversion'!$G317,'Exp Database'!R317*'Exp with units conversion'!$G317))</f>
        <v>#REF!</v>
      </c>
      <c r="T317" s="229" t="e">
        <f>IF(OR('Exp Database'!S317=Lists!$G$2,'Exp Database'!S317=Lists!$G$3,'Exp Database'!S317=0),0,IF($F317=Lists!$G$2,('Exp Database'!S317/'Exp with units conversion'!$H317)*'Exp with units conversion'!$G317,'Exp Database'!S317*'Exp with units conversion'!$G317))</f>
        <v>#REF!</v>
      </c>
      <c r="U317" s="229" t="e">
        <f>IF(OR('Exp Database'!T317=Lists!$G$2,'Exp Database'!T317=Lists!$G$3,'Exp Database'!T317=0),0,IF($F317=Lists!$G$2,('Exp Database'!T317/'Exp with units conversion'!$H317)*'Exp with units conversion'!$G317,'Exp Database'!T317*'Exp with units conversion'!$G317))</f>
        <v>#REF!</v>
      </c>
      <c r="V317" s="229" t="e">
        <f>IF(OR('Exp Database'!U317=Lists!$G$2,'Exp Database'!U317=Lists!$G$3,'Exp Database'!U317=0),0,IF($F317=Lists!$G$2,('Exp Database'!U317/'Exp with units conversion'!$H317)*'Exp with units conversion'!$G317,'Exp Database'!U317*'Exp with units conversion'!$G317))</f>
        <v>#REF!</v>
      </c>
      <c r="W317" s="229" t="e">
        <f>IF(OR('Exp Database'!V317=Lists!$G$2,'Exp Database'!V317=Lists!$G$3,'Exp Database'!V317=0),0,IF($F317=Lists!$G$2,('Exp Database'!V317/'Exp with units conversion'!$H317)*'Exp with units conversion'!$G317,'Exp Database'!V317*'Exp with units conversion'!$G317))</f>
        <v>#REF!</v>
      </c>
      <c r="X317" s="229" t="e">
        <f>IF(OR('Exp Database'!W317=Lists!$G$2,'Exp Database'!W317=Lists!$G$3,'Exp Database'!W317=0),0,IF($F317=Lists!$G$2,('Exp Database'!W317/'Exp with units conversion'!$H317)*'Exp with units conversion'!$G317,'Exp Database'!W317*'Exp with units conversion'!$G317))</f>
        <v>#REF!</v>
      </c>
      <c r="Y317" s="229" t="e">
        <f>IF(OR('Exp Database'!X317=Lists!$G$2,'Exp Database'!X317=Lists!$G$3,'Exp Database'!X317=0),0,IF($F317=Lists!$G$2,('Exp Database'!X317/'Exp with units conversion'!$H317)*'Exp with units conversion'!$G317,'Exp Database'!X317*'Exp with units conversion'!$G317))</f>
        <v>#REF!</v>
      </c>
      <c r="Z317" s="229" t="e">
        <f>IF(OR('Exp Database'!Y317=Lists!$G$2,'Exp Database'!Y317=Lists!$G$3,'Exp Database'!Y317=0),0,IF($F317=Lists!$G$2,('Exp Database'!Y317/'Exp with units conversion'!$H317)*'Exp with units conversion'!$G317,'Exp Database'!Y317*'Exp with units conversion'!$G317))</f>
        <v>#REF!</v>
      </c>
      <c r="AA317" s="229" t="e">
        <f>IF(OR('Exp Database'!Z317=Lists!$G$2,'Exp Database'!Z317=Lists!$G$3,'Exp Database'!Z317=0),0,IF($F317=Lists!$G$2,('Exp Database'!Z317/'Exp with units conversion'!$H317)*'Exp with units conversion'!$G317,'Exp Database'!Z317*'Exp with units conversion'!$G317))</f>
        <v>#REF!</v>
      </c>
      <c r="AB317" s="229" t="e">
        <f>IF(OR('Exp Database'!AA317=Lists!$G$2,'Exp Database'!AA317=Lists!$G$3,'Exp Database'!AA317=0),0,IF($F317=Lists!$G$2,('Exp Database'!AA317/'Exp with units conversion'!$H317)*'Exp with units conversion'!$G317,'Exp Database'!AA317*'Exp with units conversion'!$G317))</f>
        <v>#REF!</v>
      </c>
      <c r="AC317" s="229" t="e">
        <f>IF(OR('Exp Database'!AB317=Lists!$G$2,'Exp Database'!AB317=Lists!$G$3,'Exp Database'!AB317=0),0,IF($F317=Lists!$G$2,('Exp Database'!AB317/'Exp with units conversion'!$H317)*'Exp with units conversion'!$G317,'Exp Database'!AB317*'Exp with units conversion'!$G317))</f>
        <v>#REF!</v>
      </c>
      <c r="AD317" s="229" t="e">
        <f>IF(OR('Exp Database'!AC317=Lists!$G$2,'Exp Database'!AC317=Lists!$G$3,'Exp Database'!AC317=0),0,IF($F317=Lists!$G$2,('Exp Database'!AC317/'Exp with units conversion'!$H317)*'Exp with units conversion'!$G317,'Exp Database'!AC317*'Exp with units conversion'!$G317))</f>
        <v>#REF!</v>
      </c>
      <c r="AE317" s="229" t="e">
        <f>IF(OR('Exp Database'!AD317=Lists!$G$2,'Exp Database'!AD317=Lists!$G$3,'Exp Database'!AD317=0),0,IF($F317=Lists!$G$2,('Exp Database'!AD317/'Exp with units conversion'!$H317)*'Exp with units conversion'!$G317,'Exp Database'!AD317*'Exp with units conversion'!$G317))</f>
        <v>#REF!</v>
      </c>
      <c r="AG317" s="229" t="e">
        <f t="shared" si="25"/>
        <v>#REF!</v>
      </c>
      <c r="AH317" s="229" t="e">
        <f t="shared" si="26"/>
        <v>#REF!</v>
      </c>
      <c r="AI317" s="229" t="e">
        <f t="shared" si="27"/>
        <v>#REF!</v>
      </c>
      <c r="AJ317" s="229" t="e">
        <f t="shared" si="28"/>
        <v>#REF!</v>
      </c>
    </row>
    <row r="318" spans="2:36" ht="30.75" thickBot="1" x14ac:dyDescent="0.3">
      <c r="B318" s="229" t="e">
        <f t="shared" si="20"/>
        <v>#REF!</v>
      </c>
      <c r="C318" s="169" t="e">
        <f>'Exp Database'!C318</f>
        <v>#REF!</v>
      </c>
      <c r="D318" s="169">
        <f>'Exp Database'!D318</f>
        <v>2015</v>
      </c>
      <c r="E318" s="169" t="e">
        <f>'Exp Database'!E318</f>
        <v>#REF!</v>
      </c>
      <c r="F318" s="169" t="e">
        <f>'Exp Database'!F318</f>
        <v>#REF!</v>
      </c>
      <c r="G318" s="169" t="e">
        <f>IF('Exp Database'!G318="Units ( x 1)",1,IF('Exp Database'!G318="Thousands (x 1,000)",1000,IF('Exp Database'!G318="Millions (x 1,000,000)",1000000,)))</f>
        <v>#REF!</v>
      </c>
      <c r="H318" s="170" t="e">
        <f>IF('Exp Database'!H318&gt;0,'Exp Database'!H318,'Exp Database'!J318)</f>
        <v>#REF!</v>
      </c>
      <c r="I318" s="170" t="e">
        <f>'Exp Database'!H318</f>
        <v>#REF!</v>
      </c>
      <c r="J318" s="169" t="e">
        <f>'Exp Database'!I318</f>
        <v>#REF!</v>
      </c>
      <c r="K318" s="170">
        <f>'Exp Database'!J318</f>
        <v>0</v>
      </c>
      <c r="L318" s="267" t="str">
        <f>'Exp Database'!K318</f>
        <v>Other direct and indirect costs</v>
      </c>
      <c r="M318" s="229" t="str">
        <f>'Exp Database'!L318</f>
        <v>3.6.3</v>
      </c>
      <c r="N318" s="229" t="e">
        <f>IF(OR('Exp Database'!M318=Lists!$G$2,'Exp Database'!M318=Lists!$G$3,'Exp Database'!M318=0),0,IF($F318=Lists!$G$2,('Exp Database'!M318/'Exp with units conversion'!$H318)*'Exp with units conversion'!$G318,'Exp Database'!M318*'Exp with units conversion'!$G318))</f>
        <v>#REF!</v>
      </c>
      <c r="O318" s="229" t="e">
        <f>IF(OR('Exp Database'!N318=Lists!$G$2,'Exp Database'!N318=Lists!$G$3,'Exp Database'!N318=0),0,IF($F318=Lists!$G$2,('Exp Database'!N318/'Exp with units conversion'!$H318)*'Exp with units conversion'!$G318,'Exp Database'!N318*'Exp with units conversion'!$G318))</f>
        <v>#REF!</v>
      </c>
      <c r="P318" s="229" t="e">
        <f>IF(OR('Exp Database'!O318=Lists!$G$2,'Exp Database'!O318=Lists!$G$3,'Exp Database'!O318=0),0,IF($F318=Lists!$G$2,('Exp Database'!O318/'Exp with units conversion'!$H318)*'Exp with units conversion'!$G318,'Exp Database'!O318*'Exp with units conversion'!$G318))</f>
        <v>#REF!</v>
      </c>
      <c r="Q318" s="229" t="e">
        <f>IF(OR('Exp Database'!P318=Lists!$G$2,'Exp Database'!P318=Lists!$G$3,'Exp Database'!P318=0),0,IF($F318=Lists!$G$2,('Exp Database'!P318/'Exp with units conversion'!$H318)*'Exp with units conversion'!$G318,'Exp Database'!P318*'Exp with units conversion'!$G318))</f>
        <v>#REF!</v>
      </c>
      <c r="R318" s="229" t="e">
        <f>IF(OR('Exp Database'!Q318=Lists!$G$2,'Exp Database'!Q318=Lists!$G$3,'Exp Database'!Q318=0),0,IF($F318=Lists!$G$2,('Exp Database'!Q318/'Exp with units conversion'!$H318)*'Exp with units conversion'!$G318,'Exp Database'!Q318*'Exp with units conversion'!$G318))</f>
        <v>#REF!</v>
      </c>
      <c r="S318" s="229" t="e">
        <f>IF(OR('Exp Database'!R318=Lists!$G$2,'Exp Database'!R318=Lists!$G$3,'Exp Database'!R318=0),0,IF($F318=Lists!$G$2,('Exp Database'!R318/'Exp with units conversion'!$H318)*'Exp with units conversion'!$G318,'Exp Database'!R318*'Exp with units conversion'!$G318))</f>
        <v>#REF!</v>
      </c>
      <c r="T318" s="229" t="e">
        <f>IF(OR('Exp Database'!S318=Lists!$G$2,'Exp Database'!S318=Lists!$G$3,'Exp Database'!S318=0),0,IF($F318=Lists!$G$2,('Exp Database'!S318/'Exp with units conversion'!$H318)*'Exp with units conversion'!$G318,'Exp Database'!S318*'Exp with units conversion'!$G318))</f>
        <v>#REF!</v>
      </c>
      <c r="U318" s="229" t="e">
        <f>IF(OR('Exp Database'!T318=Lists!$G$2,'Exp Database'!T318=Lists!$G$3,'Exp Database'!T318=0),0,IF($F318=Lists!$G$2,('Exp Database'!T318/'Exp with units conversion'!$H318)*'Exp with units conversion'!$G318,'Exp Database'!T318*'Exp with units conversion'!$G318))</f>
        <v>#REF!</v>
      </c>
      <c r="V318" s="229" t="e">
        <f>IF(OR('Exp Database'!U318=Lists!$G$2,'Exp Database'!U318=Lists!$G$3,'Exp Database'!U318=0),0,IF($F318=Lists!$G$2,('Exp Database'!U318/'Exp with units conversion'!$H318)*'Exp with units conversion'!$G318,'Exp Database'!U318*'Exp with units conversion'!$G318))</f>
        <v>#REF!</v>
      </c>
      <c r="W318" s="229" t="e">
        <f>IF(OR('Exp Database'!V318=Lists!$G$2,'Exp Database'!V318=Lists!$G$3,'Exp Database'!V318=0),0,IF($F318=Lists!$G$2,('Exp Database'!V318/'Exp with units conversion'!$H318)*'Exp with units conversion'!$G318,'Exp Database'!V318*'Exp with units conversion'!$G318))</f>
        <v>#REF!</v>
      </c>
      <c r="X318" s="229" t="e">
        <f>IF(OR('Exp Database'!W318=Lists!$G$2,'Exp Database'!W318=Lists!$G$3,'Exp Database'!W318=0),0,IF($F318=Lists!$G$2,('Exp Database'!W318/'Exp with units conversion'!$H318)*'Exp with units conversion'!$G318,'Exp Database'!W318*'Exp with units conversion'!$G318))</f>
        <v>#REF!</v>
      </c>
      <c r="Y318" s="229" t="e">
        <f>IF(OR('Exp Database'!X318=Lists!$G$2,'Exp Database'!X318=Lists!$G$3,'Exp Database'!X318=0),0,IF($F318=Lists!$G$2,('Exp Database'!X318/'Exp with units conversion'!$H318)*'Exp with units conversion'!$G318,'Exp Database'!X318*'Exp with units conversion'!$G318))</f>
        <v>#REF!</v>
      </c>
      <c r="Z318" s="229" t="e">
        <f>IF(OR('Exp Database'!Y318=Lists!$G$2,'Exp Database'!Y318=Lists!$G$3,'Exp Database'!Y318=0),0,IF($F318=Lists!$G$2,('Exp Database'!Y318/'Exp with units conversion'!$H318)*'Exp with units conversion'!$G318,'Exp Database'!Y318*'Exp with units conversion'!$G318))</f>
        <v>#REF!</v>
      </c>
      <c r="AA318" s="229" t="e">
        <f>IF(OR('Exp Database'!Z318=Lists!$G$2,'Exp Database'!Z318=Lists!$G$3,'Exp Database'!Z318=0),0,IF($F318=Lists!$G$2,('Exp Database'!Z318/'Exp with units conversion'!$H318)*'Exp with units conversion'!$G318,'Exp Database'!Z318*'Exp with units conversion'!$G318))</f>
        <v>#REF!</v>
      </c>
      <c r="AB318" s="229" t="e">
        <f>IF(OR('Exp Database'!AA318=Lists!$G$2,'Exp Database'!AA318=Lists!$G$3,'Exp Database'!AA318=0),0,IF($F318=Lists!$G$2,('Exp Database'!AA318/'Exp with units conversion'!$H318)*'Exp with units conversion'!$G318,'Exp Database'!AA318*'Exp with units conversion'!$G318))</f>
        <v>#REF!</v>
      </c>
      <c r="AC318" s="229" t="e">
        <f>IF(OR('Exp Database'!AB318=Lists!$G$2,'Exp Database'!AB318=Lists!$G$3,'Exp Database'!AB318=0),0,IF($F318=Lists!$G$2,('Exp Database'!AB318/'Exp with units conversion'!$H318)*'Exp with units conversion'!$G318,'Exp Database'!AB318*'Exp with units conversion'!$G318))</f>
        <v>#REF!</v>
      </c>
      <c r="AD318" s="229" t="e">
        <f>IF(OR('Exp Database'!AC318=Lists!$G$2,'Exp Database'!AC318=Lists!$G$3,'Exp Database'!AC318=0),0,IF($F318=Lists!$G$2,('Exp Database'!AC318/'Exp with units conversion'!$H318)*'Exp with units conversion'!$G318,'Exp Database'!AC318*'Exp with units conversion'!$G318))</f>
        <v>#REF!</v>
      </c>
      <c r="AE318" s="229" t="e">
        <f>IF(OR('Exp Database'!AD318=Lists!$G$2,'Exp Database'!AD318=Lists!$G$3,'Exp Database'!AD318=0),0,IF($F318=Lists!$G$2,('Exp Database'!AD318/'Exp with units conversion'!$H318)*'Exp with units conversion'!$G318,'Exp Database'!AD318*'Exp with units conversion'!$G318))</f>
        <v>#REF!</v>
      </c>
      <c r="AG318" s="229" t="e">
        <f t="shared" si="25"/>
        <v>#REF!</v>
      </c>
      <c r="AH318" s="229" t="e">
        <f t="shared" si="26"/>
        <v>#REF!</v>
      </c>
      <c r="AI318" s="229" t="e">
        <f t="shared" si="27"/>
        <v>#REF!</v>
      </c>
      <c r="AJ318" s="229" t="e">
        <f t="shared" si="28"/>
        <v>#REF!</v>
      </c>
    </row>
    <row r="319" spans="2:36" ht="30.75" thickBot="1" x14ac:dyDescent="0.3">
      <c r="B319" s="229" t="e">
        <f t="shared" si="20"/>
        <v>#REF!</v>
      </c>
      <c r="C319" s="169" t="e">
        <f>'Exp Database'!C319</f>
        <v>#REF!</v>
      </c>
      <c r="D319" s="169">
        <f>'Exp Database'!D319</f>
        <v>2015</v>
      </c>
      <c r="E319" s="169" t="e">
        <f>'Exp Database'!E319</f>
        <v>#REF!</v>
      </c>
      <c r="F319" s="169" t="e">
        <f>'Exp Database'!F319</f>
        <v>#REF!</v>
      </c>
      <c r="G319" s="169" t="e">
        <f>IF('Exp Database'!G319="Units ( x 1)",1,IF('Exp Database'!G319="Thousands (x 1,000)",1000,IF('Exp Database'!G319="Millions (x 1,000,000)",1000000,)))</f>
        <v>#REF!</v>
      </c>
      <c r="H319" s="170" t="e">
        <f>IF('Exp Database'!H319&gt;0,'Exp Database'!H319,'Exp Database'!J319)</f>
        <v>#REF!</v>
      </c>
      <c r="I319" s="170" t="e">
        <f>'Exp Database'!H319</f>
        <v>#REF!</v>
      </c>
      <c r="J319" s="169" t="e">
        <f>'Exp Database'!I319</f>
        <v>#REF!</v>
      </c>
      <c r="K319" s="170">
        <f>'Exp Database'!J319</f>
        <v>0</v>
      </c>
      <c r="L319" s="267" t="str">
        <f>'Exp Database'!K319</f>
        <v>Not disaggregated by type of cost</v>
      </c>
      <c r="M319" s="229" t="str">
        <f>'Exp Database'!L319</f>
        <v>3.6.4</v>
      </c>
      <c r="N319" s="229" t="e">
        <f>IF(OR('Exp Database'!M319=Lists!$G$2,'Exp Database'!M319=Lists!$G$3,'Exp Database'!M319=0),0,IF($F319=Lists!$G$2,('Exp Database'!M319/'Exp with units conversion'!$H319)*'Exp with units conversion'!$G319,'Exp Database'!M319*'Exp with units conversion'!$G319))</f>
        <v>#REF!</v>
      </c>
      <c r="O319" s="229" t="e">
        <f>IF(OR('Exp Database'!N319=Lists!$G$2,'Exp Database'!N319=Lists!$G$3,'Exp Database'!N319=0),0,IF($F319=Lists!$G$2,('Exp Database'!N319/'Exp with units conversion'!$H319)*'Exp with units conversion'!$G319,'Exp Database'!N319*'Exp with units conversion'!$G319))</f>
        <v>#REF!</v>
      </c>
      <c r="P319" s="229" t="e">
        <f>IF(OR('Exp Database'!O319=Lists!$G$2,'Exp Database'!O319=Lists!$G$3,'Exp Database'!O319=0),0,IF($F319=Lists!$G$2,('Exp Database'!O319/'Exp with units conversion'!$H319)*'Exp with units conversion'!$G319,'Exp Database'!O319*'Exp with units conversion'!$G319))</f>
        <v>#REF!</v>
      </c>
      <c r="Q319" s="229" t="e">
        <f>IF(OR('Exp Database'!P319=Lists!$G$2,'Exp Database'!P319=Lists!$G$3,'Exp Database'!P319=0),0,IF($F319=Lists!$G$2,('Exp Database'!P319/'Exp with units conversion'!$H319)*'Exp with units conversion'!$G319,'Exp Database'!P319*'Exp with units conversion'!$G319))</f>
        <v>#REF!</v>
      </c>
      <c r="R319" s="229" t="e">
        <f>IF(OR('Exp Database'!Q319=Lists!$G$2,'Exp Database'!Q319=Lists!$G$3,'Exp Database'!Q319=0),0,IF($F319=Lists!$G$2,('Exp Database'!Q319/'Exp with units conversion'!$H319)*'Exp with units conversion'!$G319,'Exp Database'!Q319*'Exp with units conversion'!$G319))</f>
        <v>#REF!</v>
      </c>
      <c r="S319" s="229" t="e">
        <f>IF(OR('Exp Database'!R319=Lists!$G$2,'Exp Database'!R319=Lists!$G$3,'Exp Database'!R319=0),0,IF($F319=Lists!$G$2,('Exp Database'!R319/'Exp with units conversion'!$H319)*'Exp with units conversion'!$G319,'Exp Database'!R319*'Exp with units conversion'!$G319))</f>
        <v>#REF!</v>
      </c>
      <c r="T319" s="229" t="e">
        <f>IF(OR('Exp Database'!S319=Lists!$G$2,'Exp Database'!S319=Lists!$G$3,'Exp Database'!S319=0),0,IF($F319=Lists!$G$2,('Exp Database'!S319/'Exp with units conversion'!$H319)*'Exp with units conversion'!$G319,'Exp Database'!S319*'Exp with units conversion'!$G319))</f>
        <v>#REF!</v>
      </c>
      <c r="U319" s="229" t="e">
        <f>IF(OR('Exp Database'!T319=Lists!$G$2,'Exp Database'!T319=Lists!$G$3,'Exp Database'!T319=0),0,IF($F319=Lists!$G$2,('Exp Database'!T319/'Exp with units conversion'!$H319)*'Exp with units conversion'!$G319,'Exp Database'!T319*'Exp with units conversion'!$G319))</f>
        <v>#REF!</v>
      </c>
      <c r="V319" s="229" t="e">
        <f>IF(OR('Exp Database'!U319=Lists!$G$2,'Exp Database'!U319=Lists!$G$3,'Exp Database'!U319=0),0,IF($F319=Lists!$G$2,('Exp Database'!U319/'Exp with units conversion'!$H319)*'Exp with units conversion'!$G319,'Exp Database'!U319*'Exp with units conversion'!$G319))</f>
        <v>#REF!</v>
      </c>
      <c r="W319" s="229" t="e">
        <f>IF(OR('Exp Database'!V319=Lists!$G$2,'Exp Database'!V319=Lists!$G$3,'Exp Database'!V319=0),0,IF($F319=Lists!$G$2,('Exp Database'!V319/'Exp with units conversion'!$H319)*'Exp with units conversion'!$G319,'Exp Database'!V319*'Exp with units conversion'!$G319))</f>
        <v>#REF!</v>
      </c>
      <c r="X319" s="229" t="e">
        <f>IF(OR('Exp Database'!W319=Lists!$G$2,'Exp Database'!W319=Lists!$G$3,'Exp Database'!W319=0),0,IF($F319=Lists!$G$2,('Exp Database'!W319/'Exp with units conversion'!$H319)*'Exp with units conversion'!$G319,'Exp Database'!W319*'Exp with units conversion'!$G319))</f>
        <v>#REF!</v>
      </c>
      <c r="Y319" s="229" t="e">
        <f>IF(OR('Exp Database'!X319=Lists!$G$2,'Exp Database'!X319=Lists!$G$3,'Exp Database'!X319=0),0,IF($F319=Lists!$G$2,('Exp Database'!X319/'Exp with units conversion'!$H319)*'Exp with units conversion'!$G319,'Exp Database'!X319*'Exp with units conversion'!$G319))</f>
        <v>#REF!</v>
      </c>
      <c r="Z319" s="229" t="e">
        <f>IF(OR('Exp Database'!Y319=Lists!$G$2,'Exp Database'!Y319=Lists!$G$3,'Exp Database'!Y319=0),0,IF($F319=Lists!$G$2,('Exp Database'!Y319/'Exp with units conversion'!$H319)*'Exp with units conversion'!$G319,'Exp Database'!Y319*'Exp with units conversion'!$G319))</f>
        <v>#REF!</v>
      </c>
      <c r="AA319" s="229" t="e">
        <f>IF(OR('Exp Database'!Z319=Lists!$G$2,'Exp Database'!Z319=Lists!$G$3,'Exp Database'!Z319=0),0,IF($F319=Lists!$G$2,('Exp Database'!Z319/'Exp with units conversion'!$H319)*'Exp with units conversion'!$G319,'Exp Database'!Z319*'Exp with units conversion'!$G319))</f>
        <v>#REF!</v>
      </c>
      <c r="AB319" s="229" t="e">
        <f>IF(OR('Exp Database'!AA319=Lists!$G$2,'Exp Database'!AA319=Lists!$G$3,'Exp Database'!AA319=0),0,IF($F319=Lists!$G$2,('Exp Database'!AA319/'Exp with units conversion'!$H319)*'Exp with units conversion'!$G319,'Exp Database'!AA319*'Exp with units conversion'!$G319))</f>
        <v>#REF!</v>
      </c>
      <c r="AC319" s="229" t="e">
        <f>IF(OR('Exp Database'!AB319=Lists!$G$2,'Exp Database'!AB319=Lists!$G$3,'Exp Database'!AB319=0),0,IF($F319=Lists!$G$2,('Exp Database'!AB319/'Exp with units conversion'!$H319)*'Exp with units conversion'!$G319,'Exp Database'!AB319*'Exp with units conversion'!$G319))</f>
        <v>#REF!</v>
      </c>
      <c r="AD319" s="229" t="e">
        <f>IF(OR('Exp Database'!AC319=Lists!$G$2,'Exp Database'!AC319=Lists!$G$3,'Exp Database'!AC319=0),0,IF($F319=Lists!$G$2,('Exp Database'!AC319/'Exp with units conversion'!$H319)*'Exp with units conversion'!$G319,'Exp Database'!AC319*'Exp with units conversion'!$G319))</f>
        <v>#REF!</v>
      </c>
      <c r="AE319" s="229" t="e">
        <f>IF(OR('Exp Database'!AD319=Lists!$G$2,'Exp Database'!AD319=Lists!$G$3,'Exp Database'!AD319=0),0,IF($F319=Lists!$G$2,('Exp Database'!AD319/'Exp with units conversion'!$H319)*'Exp with units conversion'!$G319,'Exp Database'!AD319*'Exp with units conversion'!$G319))</f>
        <v>#REF!</v>
      </c>
      <c r="AG319" s="229" t="e">
        <f t="shared" si="25"/>
        <v>#REF!</v>
      </c>
      <c r="AH319" s="229" t="e">
        <f t="shared" si="26"/>
        <v>#REF!</v>
      </c>
      <c r="AI319" s="229" t="e">
        <f t="shared" si="27"/>
        <v>#REF!</v>
      </c>
      <c r="AJ319" s="229" t="e">
        <f t="shared" si="28"/>
        <v>#REF!</v>
      </c>
    </row>
    <row r="320" spans="2:36" ht="105.75" thickBot="1" x14ac:dyDescent="0.3">
      <c r="B320" s="229" t="e">
        <f t="shared" si="20"/>
        <v>#REF!</v>
      </c>
      <c r="C320" s="169" t="e">
        <f>'Exp Database'!C320</f>
        <v>#REF!</v>
      </c>
      <c r="D320" s="169">
        <f>'Exp Database'!D320</f>
        <v>2015</v>
      </c>
      <c r="E320" s="169" t="e">
        <f>'Exp Database'!E320</f>
        <v>#REF!</v>
      </c>
      <c r="F320" s="169" t="e">
        <f>'Exp Database'!F320</f>
        <v>#REF!</v>
      </c>
      <c r="G320" s="169" t="e">
        <f>IF('Exp Database'!G320="Units ( x 1)",1,IF('Exp Database'!G320="Thousands (x 1,000)",1000,IF('Exp Database'!G320="Millions (x 1,000,000)",1000000,)))</f>
        <v>#REF!</v>
      </c>
      <c r="H320" s="170" t="e">
        <f>IF('Exp Database'!H320&gt;0,'Exp Database'!H320,'Exp Database'!J320)</f>
        <v>#REF!</v>
      </c>
      <c r="I320" s="170" t="e">
        <f>'Exp Database'!H320</f>
        <v>#REF!</v>
      </c>
      <c r="J320" s="169" t="e">
        <f>'Exp Database'!I320</f>
        <v>#REF!</v>
      </c>
      <c r="K320" s="170">
        <f>'Exp Database'!J320</f>
        <v>0</v>
      </c>
      <c r="L320" s="267" t="str">
        <f>'Exp Database'!K320</f>
        <v>Prevention, promotion of testing and linkage to care programmes for persons who inject drugs (sub-total)</v>
      </c>
      <c r="M320" s="229">
        <f>'Exp Database'!L320</f>
        <v>3.7</v>
      </c>
      <c r="N320" s="229" t="e">
        <f>IF(OR('Exp Database'!M320=Lists!$G$2,'Exp Database'!M320=Lists!$G$3,'Exp Database'!M320=0),0,IF($F320=Lists!$G$2,('Exp Database'!M320/'Exp with units conversion'!$H320)*'Exp with units conversion'!$G320,'Exp Database'!M320*'Exp with units conversion'!$G320))</f>
        <v>#REF!</v>
      </c>
      <c r="O320" s="229" t="e">
        <f>IF(OR('Exp Database'!N320=Lists!$G$2,'Exp Database'!N320=Lists!$G$3,'Exp Database'!N320=0),0,IF($F320=Lists!$G$2,('Exp Database'!N320/'Exp with units conversion'!$H320)*'Exp with units conversion'!$G320,'Exp Database'!N320*'Exp with units conversion'!$G320))</f>
        <v>#REF!</v>
      </c>
      <c r="P320" s="229" t="e">
        <f>IF(OR('Exp Database'!O320=Lists!$G$2,'Exp Database'!O320=Lists!$G$3,'Exp Database'!O320=0),0,IF($F320=Lists!$G$2,('Exp Database'!O320/'Exp with units conversion'!$H320)*'Exp with units conversion'!$G320,'Exp Database'!O320*'Exp with units conversion'!$G320))</f>
        <v>#REF!</v>
      </c>
      <c r="Q320" s="229" t="e">
        <f>IF(OR('Exp Database'!P320=Lists!$G$2,'Exp Database'!P320=Lists!$G$3,'Exp Database'!P320=0),0,IF($F320=Lists!$G$2,('Exp Database'!P320/'Exp with units conversion'!$H320)*'Exp with units conversion'!$G320,'Exp Database'!P320*'Exp with units conversion'!$G320))</f>
        <v>#REF!</v>
      </c>
      <c r="R320" s="229" t="e">
        <f>IF(OR('Exp Database'!Q320=Lists!$G$2,'Exp Database'!Q320=Lists!$G$3,'Exp Database'!Q320=0),0,IF($F320=Lists!$G$2,('Exp Database'!Q320/'Exp with units conversion'!$H320)*'Exp with units conversion'!$G320,'Exp Database'!Q320*'Exp with units conversion'!$G320))</f>
        <v>#REF!</v>
      </c>
      <c r="S320" s="229" t="e">
        <f>IF(OR('Exp Database'!R320=Lists!$G$2,'Exp Database'!R320=Lists!$G$3,'Exp Database'!R320=0),0,IF($F320=Lists!$G$2,('Exp Database'!R320/'Exp with units conversion'!$H320)*'Exp with units conversion'!$G320,'Exp Database'!R320*'Exp with units conversion'!$G320))</f>
        <v>#REF!</v>
      </c>
      <c r="T320" s="229" t="e">
        <f>IF(OR('Exp Database'!S320=Lists!$G$2,'Exp Database'!S320=Lists!$G$3,'Exp Database'!S320=0),0,IF($F320=Lists!$G$2,('Exp Database'!S320/'Exp with units conversion'!$H320)*'Exp with units conversion'!$G320,'Exp Database'!S320*'Exp with units conversion'!$G320))</f>
        <v>#REF!</v>
      </c>
      <c r="U320" s="229" t="e">
        <f>IF(OR('Exp Database'!T320=Lists!$G$2,'Exp Database'!T320=Lists!$G$3,'Exp Database'!T320=0),0,IF($F320=Lists!$G$2,('Exp Database'!T320/'Exp with units conversion'!$H320)*'Exp with units conversion'!$G320,'Exp Database'!T320*'Exp with units conversion'!$G320))</f>
        <v>#REF!</v>
      </c>
      <c r="V320" s="229" t="e">
        <f>IF(OR('Exp Database'!U320=Lists!$G$2,'Exp Database'!U320=Lists!$G$3,'Exp Database'!U320=0),0,IF($F320=Lists!$G$2,('Exp Database'!U320/'Exp with units conversion'!$H320)*'Exp with units conversion'!$G320,'Exp Database'!U320*'Exp with units conversion'!$G320))</f>
        <v>#REF!</v>
      </c>
      <c r="W320" s="229" t="e">
        <f>IF(OR('Exp Database'!V320=Lists!$G$2,'Exp Database'!V320=Lists!$G$3,'Exp Database'!V320=0),0,IF($F320=Lists!$G$2,('Exp Database'!V320/'Exp with units conversion'!$H320)*'Exp with units conversion'!$G320,'Exp Database'!V320*'Exp with units conversion'!$G320))</f>
        <v>#REF!</v>
      </c>
      <c r="X320" s="229" t="e">
        <f>IF(OR('Exp Database'!W320=Lists!$G$2,'Exp Database'!W320=Lists!$G$3,'Exp Database'!W320=0),0,IF($F320=Lists!$G$2,('Exp Database'!W320/'Exp with units conversion'!$H320)*'Exp with units conversion'!$G320,'Exp Database'!W320*'Exp with units conversion'!$G320))</f>
        <v>#REF!</v>
      </c>
      <c r="Y320" s="229" t="e">
        <f>IF(OR('Exp Database'!X320=Lists!$G$2,'Exp Database'!X320=Lists!$G$3,'Exp Database'!X320=0),0,IF($F320=Lists!$G$2,('Exp Database'!X320/'Exp with units conversion'!$H320)*'Exp with units conversion'!$G320,'Exp Database'!X320*'Exp with units conversion'!$G320))</f>
        <v>#REF!</v>
      </c>
      <c r="Z320" s="229" t="e">
        <f>IF(OR('Exp Database'!Y320=Lists!$G$2,'Exp Database'!Y320=Lists!$G$3,'Exp Database'!Y320=0),0,IF($F320=Lists!$G$2,('Exp Database'!Y320/'Exp with units conversion'!$H320)*'Exp with units conversion'!$G320,'Exp Database'!Y320*'Exp with units conversion'!$G320))</f>
        <v>#REF!</v>
      </c>
      <c r="AA320" s="229" t="e">
        <f>IF(OR('Exp Database'!Z320=Lists!$G$2,'Exp Database'!Z320=Lists!$G$3,'Exp Database'!Z320=0),0,IF($F320=Lists!$G$2,('Exp Database'!Z320/'Exp with units conversion'!$H320)*'Exp with units conversion'!$G320,'Exp Database'!Z320*'Exp with units conversion'!$G320))</f>
        <v>#REF!</v>
      </c>
      <c r="AB320" s="229" t="e">
        <f>IF(OR('Exp Database'!AA320=Lists!$G$2,'Exp Database'!AA320=Lists!$G$3,'Exp Database'!AA320=0),0,IF($F320=Lists!$G$2,('Exp Database'!AA320/'Exp with units conversion'!$H320)*'Exp with units conversion'!$G320,'Exp Database'!AA320*'Exp with units conversion'!$G320))</f>
        <v>#REF!</v>
      </c>
      <c r="AC320" s="229" t="e">
        <f>IF(OR('Exp Database'!AB320=Lists!$G$2,'Exp Database'!AB320=Lists!$G$3,'Exp Database'!AB320=0),0,IF($F320=Lists!$G$2,('Exp Database'!AB320/'Exp with units conversion'!$H320)*'Exp with units conversion'!$G320,'Exp Database'!AB320*'Exp with units conversion'!$G320))</f>
        <v>#REF!</v>
      </c>
      <c r="AD320" s="229" t="e">
        <f>IF(OR('Exp Database'!AC320=Lists!$G$2,'Exp Database'!AC320=Lists!$G$3,'Exp Database'!AC320=0),0,IF($F320=Lists!$G$2,('Exp Database'!AC320/'Exp with units conversion'!$H320)*'Exp with units conversion'!$G320,'Exp Database'!AC320*'Exp with units conversion'!$G320))</f>
        <v>#REF!</v>
      </c>
      <c r="AE320" s="229" t="e">
        <f>IF(OR('Exp Database'!AD320=Lists!$G$2,'Exp Database'!AD320=Lists!$G$3,'Exp Database'!AD320=0),0,IF($F320=Lists!$G$2,('Exp Database'!AD320/'Exp with units conversion'!$H320)*'Exp with units conversion'!$G320,'Exp Database'!AD320*'Exp with units conversion'!$G320))</f>
        <v>#REF!</v>
      </c>
      <c r="AG320" s="229" t="e">
        <f t="shared" si="25"/>
        <v>#REF!</v>
      </c>
      <c r="AH320" s="229" t="e">
        <f t="shared" si="26"/>
        <v>#REF!</v>
      </c>
      <c r="AI320" s="229" t="e">
        <f t="shared" si="27"/>
        <v>#REF!</v>
      </c>
      <c r="AJ320" s="229" t="e">
        <f t="shared" si="28"/>
        <v>#REF!</v>
      </c>
    </row>
    <row r="321" spans="2:36" ht="135.75" thickBot="1" x14ac:dyDescent="0.3">
      <c r="B321" s="229" t="e">
        <f t="shared" si="20"/>
        <v>#REF!</v>
      </c>
      <c r="C321" s="169" t="e">
        <f>'Exp Database'!C321</f>
        <v>#REF!</v>
      </c>
      <c r="D321" s="169">
        <f>'Exp Database'!D321</f>
        <v>2015</v>
      </c>
      <c r="E321" s="169" t="e">
        <f>'Exp Database'!E321</f>
        <v>#REF!</v>
      </c>
      <c r="F321" s="169" t="e">
        <f>'Exp Database'!F321</f>
        <v>#REF!</v>
      </c>
      <c r="G321" s="169" t="e">
        <f>IF('Exp Database'!G321="Units ( x 1)",1,IF('Exp Database'!G321="Thousands (x 1,000)",1000,IF('Exp Database'!G321="Millions (x 1,000,000)",1000000,)))</f>
        <v>#REF!</v>
      </c>
      <c r="H321" s="170" t="e">
        <f>IF('Exp Database'!H321&gt;0,'Exp Database'!H321,'Exp Database'!J321)</f>
        <v>#REF!</v>
      </c>
      <c r="I321" s="170" t="e">
        <f>'Exp Database'!H321</f>
        <v>#REF!</v>
      </c>
      <c r="J321" s="169" t="e">
        <f>'Exp Database'!I321</f>
        <v>#REF!</v>
      </c>
      <c r="K321" s="170">
        <f>'Exp Database'!J321</f>
        <v>0</v>
      </c>
      <c r="L321" s="267" t="str">
        <f>'Exp Database'!K321</f>
        <v>Needle and syringe exchange, and prevention, promotion of testing and linkage to care prevention programmes for people who inject drugs, including:</v>
      </c>
      <c r="M321" s="229" t="str">
        <f>'Exp Database'!L321</f>
        <v>3.7.1</v>
      </c>
      <c r="N321" s="229" t="e">
        <f>IF(OR('Exp Database'!M321=Lists!$G$2,'Exp Database'!M321=Lists!$G$3,'Exp Database'!M321=0),0,IF($F321=Lists!$G$2,('Exp Database'!M321/'Exp with units conversion'!$H321)*'Exp with units conversion'!$G321,'Exp Database'!M321*'Exp with units conversion'!$G321))</f>
        <v>#REF!</v>
      </c>
      <c r="O321" s="229" t="e">
        <f>IF(OR('Exp Database'!N321=Lists!$G$2,'Exp Database'!N321=Lists!$G$3,'Exp Database'!N321=0),0,IF($F321=Lists!$G$2,('Exp Database'!N321/'Exp with units conversion'!$H321)*'Exp with units conversion'!$G321,'Exp Database'!N321*'Exp with units conversion'!$G321))</f>
        <v>#REF!</v>
      </c>
      <c r="P321" s="229" t="e">
        <f>IF(OR('Exp Database'!O321=Lists!$G$2,'Exp Database'!O321=Lists!$G$3,'Exp Database'!O321=0),0,IF($F321=Lists!$G$2,('Exp Database'!O321/'Exp with units conversion'!$H321)*'Exp with units conversion'!$G321,'Exp Database'!O321*'Exp with units conversion'!$G321))</f>
        <v>#REF!</v>
      </c>
      <c r="Q321" s="229" t="e">
        <f>IF(OR('Exp Database'!P321=Lists!$G$2,'Exp Database'!P321=Lists!$G$3,'Exp Database'!P321=0),0,IF($F321=Lists!$G$2,('Exp Database'!P321/'Exp with units conversion'!$H321)*'Exp with units conversion'!$G321,'Exp Database'!P321*'Exp with units conversion'!$G321))</f>
        <v>#REF!</v>
      </c>
      <c r="R321" s="229" t="e">
        <f>IF(OR('Exp Database'!Q321=Lists!$G$2,'Exp Database'!Q321=Lists!$G$3,'Exp Database'!Q321=0),0,IF($F321=Lists!$G$2,('Exp Database'!Q321/'Exp with units conversion'!$H321)*'Exp with units conversion'!$G321,'Exp Database'!Q321*'Exp with units conversion'!$G321))</f>
        <v>#REF!</v>
      </c>
      <c r="S321" s="229" t="e">
        <f>IF(OR('Exp Database'!R321=Lists!$G$2,'Exp Database'!R321=Lists!$G$3,'Exp Database'!R321=0),0,IF($F321=Lists!$G$2,('Exp Database'!R321/'Exp with units conversion'!$H321)*'Exp with units conversion'!$G321,'Exp Database'!R321*'Exp with units conversion'!$G321))</f>
        <v>#REF!</v>
      </c>
      <c r="T321" s="229" t="e">
        <f>IF(OR('Exp Database'!S321=Lists!$G$2,'Exp Database'!S321=Lists!$G$3,'Exp Database'!S321=0),0,IF($F321=Lists!$G$2,('Exp Database'!S321/'Exp with units conversion'!$H321)*'Exp with units conversion'!$G321,'Exp Database'!S321*'Exp with units conversion'!$G321))</f>
        <v>#REF!</v>
      </c>
      <c r="U321" s="229" t="e">
        <f>IF(OR('Exp Database'!T321=Lists!$G$2,'Exp Database'!T321=Lists!$G$3,'Exp Database'!T321=0),0,IF($F321=Lists!$G$2,('Exp Database'!T321/'Exp with units conversion'!$H321)*'Exp with units conversion'!$G321,'Exp Database'!T321*'Exp with units conversion'!$G321))</f>
        <v>#REF!</v>
      </c>
      <c r="V321" s="229" t="e">
        <f>IF(OR('Exp Database'!U321=Lists!$G$2,'Exp Database'!U321=Lists!$G$3,'Exp Database'!U321=0),0,IF($F321=Lists!$G$2,('Exp Database'!U321/'Exp with units conversion'!$H321)*'Exp with units conversion'!$G321,'Exp Database'!U321*'Exp with units conversion'!$G321))</f>
        <v>#REF!</v>
      </c>
      <c r="W321" s="229" t="e">
        <f>IF(OR('Exp Database'!V321=Lists!$G$2,'Exp Database'!V321=Lists!$G$3,'Exp Database'!V321=0),0,IF($F321=Lists!$G$2,('Exp Database'!V321/'Exp with units conversion'!$H321)*'Exp with units conversion'!$G321,'Exp Database'!V321*'Exp with units conversion'!$G321))</f>
        <v>#REF!</v>
      </c>
      <c r="X321" s="229" t="e">
        <f>IF(OR('Exp Database'!W321=Lists!$G$2,'Exp Database'!W321=Lists!$G$3,'Exp Database'!W321=0),0,IF($F321=Lists!$G$2,('Exp Database'!W321/'Exp with units conversion'!$H321)*'Exp with units conversion'!$G321,'Exp Database'!W321*'Exp with units conversion'!$G321))</f>
        <v>#REF!</v>
      </c>
      <c r="Y321" s="229" t="e">
        <f>IF(OR('Exp Database'!X321=Lists!$G$2,'Exp Database'!X321=Lists!$G$3,'Exp Database'!X321=0),0,IF($F321=Lists!$G$2,('Exp Database'!X321/'Exp with units conversion'!$H321)*'Exp with units conversion'!$G321,'Exp Database'!X321*'Exp with units conversion'!$G321))</f>
        <v>#REF!</v>
      </c>
      <c r="Z321" s="229" t="e">
        <f>IF(OR('Exp Database'!Y321=Lists!$G$2,'Exp Database'!Y321=Lists!$G$3,'Exp Database'!Y321=0),0,IF($F321=Lists!$G$2,('Exp Database'!Y321/'Exp with units conversion'!$H321)*'Exp with units conversion'!$G321,'Exp Database'!Y321*'Exp with units conversion'!$G321))</f>
        <v>#REF!</v>
      </c>
      <c r="AA321" s="229" t="e">
        <f>IF(OR('Exp Database'!Z321=Lists!$G$2,'Exp Database'!Z321=Lists!$G$3,'Exp Database'!Z321=0),0,IF($F321=Lists!$G$2,('Exp Database'!Z321/'Exp with units conversion'!$H321)*'Exp with units conversion'!$G321,'Exp Database'!Z321*'Exp with units conversion'!$G321))</f>
        <v>#REF!</v>
      </c>
      <c r="AB321" s="229" t="e">
        <f>IF(OR('Exp Database'!AA321=Lists!$G$2,'Exp Database'!AA321=Lists!$G$3,'Exp Database'!AA321=0),0,IF($F321=Lists!$G$2,('Exp Database'!AA321/'Exp with units conversion'!$H321)*'Exp with units conversion'!$G321,'Exp Database'!AA321*'Exp with units conversion'!$G321))</f>
        <v>#REF!</v>
      </c>
      <c r="AC321" s="229" t="e">
        <f>IF(OR('Exp Database'!AB321=Lists!$G$2,'Exp Database'!AB321=Lists!$G$3,'Exp Database'!AB321=0),0,IF($F321=Lists!$G$2,('Exp Database'!AB321/'Exp with units conversion'!$H321)*'Exp with units conversion'!$G321,'Exp Database'!AB321*'Exp with units conversion'!$G321))</f>
        <v>#REF!</v>
      </c>
      <c r="AD321" s="229" t="e">
        <f>IF(OR('Exp Database'!AC321=Lists!$G$2,'Exp Database'!AC321=Lists!$G$3,'Exp Database'!AC321=0),0,IF($F321=Lists!$G$2,('Exp Database'!AC321/'Exp with units conversion'!$H321)*'Exp with units conversion'!$G321,'Exp Database'!AC321*'Exp with units conversion'!$G321))</f>
        <v>#REF!</v>
      </c>
      <c r="AE321" s="229" t="e">
        <f>IF(OR('Exp Database'!AD321=Lists!$G$2,'Exp Database'!AD321=Lists!$G$3,'Exp Database'!AD321=0),0,IF($F321=Lists!$G$2,('Exp Database'!AD321/'Exp with units conversion'!$H321)*'Exp with units conversion'!$G321,'Exp Database'!AD321*'Exp with units conversion'!$G321))</f>
        <v>#REF!</v>
      </c>
      <c r="AG321" s="229" t="e">
        <f t="shared" si="25"/>
        <v>#REF!</v>
      </c>
      <c r="AH321" s="229" t="e">
        <f t="shared" si="26"/>
        <v>#REF!</v>
      </c>
      <c r="AI321" s="229" t="e">
        <f t="shared" si="27"/>
        <v>#REF!</v>
      </c>
      <c r="AJ321" s="229" t="e">
        <f t="shared" si="28"/>
        <v>#REF!</v>
      </c>
    </row>
    <row r="322" spans="2:36" ht="30.75" thickBot="1" x14ac:dyDescent="0.3">
      <c r="B322" s="229" t="e">
        <f t="shared" si="20"/>
        <v>#REF!</v>
      </c>
      <c r="C322" s="169" t="e">
        <f>'Exp Database'!C322</f>
        <v>#REF!</v>
      </c>
      <c r="D322" s="169">
        <f>'Exp Database'!D322</f>
        <v>2015</v>
      </c>
      <c r="E322" s="169" t="e">
        <f>'Exp Database'!E322</f>
        <v>#REF!</v>
      </c>
      <c r="F322" s="169" t="e">
        <f>'Exp Database'!F322</f>
        <v>#REF!</v>
      </c>
      <c r="G322" s="169" t="e">
        <f>IF('Exp Database'!G322="Units ( x 1)",1,IF('Exp Database'!G322="Thousands (x 1,000)",1000,IF('Exp Database'!G322="Millions (x 1,000,000)",1000000,)))</f>
        <v>#REF!</v>
      </c>
      <c r="H322" s="170" t="e">
        <f>IF('Exp Database'!H322&gt;0,'Exp Database'!H322,'Exp Database'!J322)</f>
        <v>#REF!</v>
      </c>
      <c r="I322" s="170" t="e">
        <f>'Exp Database'!H322</f>
        <v>#REF!</v>
      </c>
      <c r="J322" s="169" t="e">
        <f>'Exp Database'!I322</f>
        <v>#REF!</v>
      </c>
      <c r="K322" s="170">
        <f>'Exp Database'!J322</f>
        <v>0</v>
      </c>
      <c r="L322" s="267" t="str">
        <f>'Exp Database'!K322</f>
        <v>Injecting equipment</v>
      </c>
      <c r="M322" s="229" t="str">
        <f>'Exp Database'!L322</f>
        <v>3.7.1.1</v>
      </c>
      <c r="N322" s="229" t="e">
        <f>IF(OR('Exp Database'!M322=Lists!$G$2,'Exp Database'!M322=Lists!$G$3,'Exp Database'!M322=0),0,IF($F322=Lists!$G$2,('Exp Database'!M322/'Exp with units conversion'!$H322)*'Exp with units conversion'!$G322,'Exp Database'!M322*'Exp with units conversion'!$G322))</f>
        <v>#REF!</v>
      </c>
      <c r="O322" s="229" t="e">
        <f>IF(OR('Exp Database'!N322=Lists!$G$2,'Exp Database'!N322=Lists!$G$3,'Exp Database'!N322=0),0,IF($F322=Lists!$G$2,('Exp Database'!N322/'Exp with units conversion'!$H322)*'Exp with units conversion'!$G322,'Exp Database'!N322*'Exp with units conversion'!$G322))</f>
        <v>#REF!</v>
      </c>
      <c r="P322" s="229" t="e">
        <f>IF(OR('Exp Database'!O322=Lists!$G$2,'Exp Database'!O322=Lists!$G$3,'Exp Database'!O322=0),0,IF($F322=Lists!$G$2,('Exp Database'!O322/'Exp with units conversion'!$H322)*'Exp with units conversion'!$G322,'Exp Database'!O322*'Exp with units conversion'!$G322))</f>
        <v>#REF!</v>
      </c>
      <c r="Q322" s="229" t="e">
        <f>IF(OR('Exp Database'!P322=Lists!$G$2,'Exp Database'!P322=Lists!$G$3,'Exp Database'!P322=0),0,IF($F322=Lists!$G$2,('Exp Database'!P322/'Exp with units conversion'!$H322)*'Exp with units conversion'!$G322,'Exp Database'!P322*'Exp with units conversion'!$G322))</f>
        <v>#REF!</v>
      </c>
      <c r="R322" s="229" t="e">
        <f>IF(OR('Exp Database'!Q322=Lists!$G$2,'Exp Database'!Q322=Lists!$G$3,'Exp Database'!Q322=0),0,IF($F322=Lists!$G$2,('Exp Database'!Q322/'Exp with units conversion'!$H322)*'Exp with units conversion'!$G322,'Exp Database'!Q322*'Exp with units conversion'!$G322))</f>
        <v>#REF!</v>
      </c>
      <c r="S322" s="229" t="e">
        <f>IF(OR('Exp Database'!R322=Lists!$G$2,'Exp Database'!R322=Lists!$G$3,'Exp Database'!R322=0),0,IF($F322=Lists!$G$2,('Exp Database'!R322/'Exp with units conversion'!$H322)*'Exp with units conversion'!$G322,'Exp Database'!R322*'Exp with units conversion'!$G322))</f>
        <v>#REF!</v>
      </c>
      <c r="T322" s="229" t="e">
        <f>IF(OR('Exp Database'!S322=Lists!$G$2,'Exp Database'!S322=Lists!$G$3,'Exp Database'!S322=0),0,IF($F322=Lists!$G$2,('Exp Database'!S322/'Exp with units conversion'!$H322)*'Exp with units conversion'!$G322,'Exp Database'!S322*'Exp with units conversion'!$G322))</f>
        <v>#REF!</v>
      </c>
      <c r="U322" s="229" t="e">
        <f>IF(OR('Exp Database'!T322=Lists!$G$2,'Exp Database'!T322=Lists!$G$3,'Exp Database'!T322=0),0,IF($F322=Lists!$G$2,('Exp Database'!T322/'Exp with units conversion'!$H322)*'Exp with units conversion'!$G322,'Exp Database'!T322*'Exp with units conversion'!$G322))</f>
        <v>#REF!</v>
      </c>
      <c r="V322" s="229" t="e">
        <f>IF(OR('Exp Database'!U322=Lists!$G$2,'Exp Database'!U322=Lists!$G$3,'Exp Database'!U322=0),0,IF($F322=Lists!$G$2,('Exp Database'!U322/'Exp with units conversion'!$H322)*'Exp with units conversion'!$G322,'Exp Database'!U322*'Exp with units conversion'!$G322))</f>
        <v>#REF!</v>
      </c>
      <c r="W322" s="229" t="e">
        <f>IF(OR('Exp Database'!V322=Lists!$G$2,'Exp Database'!V322=Lists!$G$3,'Exp Database'!V322=0),0,IF($F322=Lists!$G$2,('Exp Database'!V322/'Exp with units conversion'!$H322)*'Exp with units conversion'!$G322,'Exp Database'!V322*'Exp with units conversion'!$G322))</f>
        <v>#REF!</v>
      </c>
      <c r="X322" s="229" t="e">
        <f>IF(OR('Exp Database'!W322=Lists!$G$2,'Exp Database'!W322=Lists!$G$3,'Exp Database'!W322=0),0,IF($F322=Lists!$G$2,('Exp Database'!W322/'Exp with units conversion'!$H322)*'Exp with units conversion'!$G322,'Exp Database'!W322*'Exp with units conversion'!$G322))</f>
        <v>#REF!</v>
      </c>
      <c r="Y322" s="229" t="e">
        <f>IF(OR('Exp Database'!X322=Lists!$G$2,'Exp Database'!X322=Lists!$G$3,'Exp Database'!X322=0),0,IF($F322=Lists!$G$2,('Exp Database'!X322/'Exp with units conversion'!$H322)*'Exp with units conversion'!$G322,'Exp Database'!X322*'Exp with units conversion'!$G322))</f>
        <v>#REF!</v>
      </c>
      <c r="Z322" s="229" t="e">
        <f>IF(OR('Exp Database'!Y322=Lists!$G$2,'Exp Database'!Y322=Lists!$G$3,'Exp Database'!Y322=0),0,IF($F322=Lists!$G$2,('Exp Database'!Y322/'Exp with units conversion'!$H322)*'Exp with units conversion'!$G322,'Exp Database'!Y322*'Exp with units conversion'!$G322))</f>
        <v>#REF!</v>
      </c>
      <c r="AA322" s="229" t="e">
        <f>IF(OR('Exp Database'!Z322=Lists!$G$2,'Exp Database'!Z322=Lists!$G$3,'Exp Database'!Z322=0),0,IF($F322=Lists!$G$2,('Exp Database'!Z322/'Exp with units conversion'!$H322)*'Exp with units conversion'!$G322,'Exp Database'!Z322*'Exp with units conversion'!$G322))</f>
        <v>#REF!</v>
      </c>
      <c r="AB322" s="229" t="e">
        <f>IF(OR('Exp Database'!AA322=Lists!$G$2,'Exp Database'!AA322=Lists!$G$3,'Exp Database'!AA322=0),0,IF($F322=Lists!$G$2,('Exp Database'!AA322/'Exp with units conversion'!$H322)*'Exp with units conversion'!$G322,'Exp Database'!AA322*'Exp with units conversion'!$G322))</f>
        <v>#REF!</v>
      </c>
      <c r="AC322" s="229" t="e">
        <f>IF(OR('Exp Database'!AB322=Lists!$G$2,'Exp Database'!AB322=Lists!$G$3,'Exp Database'!AB322=0),0,IF($F322=Lists!$G$2,('Exp Database'!AB322/'Exp with units conversion'!$H322)*'Exp with units conversion'!$G322,'Exp Database'!AB322*'Exp with units conversion'!$G322))</f>
        <v>#REF!</v>
      </c>
      <c r="AD322" s="229" t="e">
        <f>IF(OR('Exp Database'!AC322=Lists!$G$2,'Exp Database'!AC322=Lists!$G$3,'Exp Database'!AC322=0),0,IF($F322=Lists!$G$2,('Exp Database'!AC322/'Exp with units conversion'!$H322)*'Exp with units conversion'!$G322,'Exp Database'!AC322*'Exp with units conversion'!$G322))</f>
        <v>#REF!</v>
      </c>
      <c r="AE322" s="229" t="e">
        <f>IF(OR('Exp Database'!AD322=Lists!$G$2,'Exp Database'!AD322=Lists!$G$3,'Exp Database'!AD322=0),0,IF($F322=Lists!$G$2,('Exp Database'!AD322/'Exp with units conversion'!$H322)*'Exp with units conversion'!$G322,'Exp Database'!AD322*'Exp with units conversion'!$G322))</f>
        <v>#REF!</v>
      </c>
      <c r="AG322" s="229" t="e">
        <f t="shared" si="25"/>
        <v>#REF!</v>
      </c>
      <c r="AH322" s="229" t="e">
        <f t="shared" si="26"/>
        <v>#REF!</v>
      </c>
      <c r="AI322" s="229" t="e">
        <f t="shared" si="27"/>
        <v>#REF!</v>
      </c>
      <c r="AJ322" s="229" t="e">
        <f t="shared" si="28"/>
        <v>#REF!</v>
      </c>
    </row>
    <row r="323" spans="2:36" ht="30.75" thickBot="1" x14ac:dyDescent="0.3">
      <c r="B323" s="229" t="e">
        <f t="shared" si="20"/>
        <v>#REF!</v>
      </c>
      <c r="C323" s="169" t="e">
        <f>'Exp Database'!C323</f>
        <v>#REF!</v>
      </c>
      <c r="D323" s="169">
        <f>'Exp Database'!D323</f>
        <v>2015</v>
      </c>
      <c r="E323" s="169" t="e">
        <f>'Exp Database'!E323</f>
        <v>#REF!</v>
      </c>
      <c r="F323" s="169" t="e">
        <f>'Exp Database'!F323</f>
        <v>#REF!</v>
      </c>
      <c r="G323" s="169" t="e">
        <f>IF('Exp Database'!G323="Units ( x 1)",1,IF('Exp Database'!G323="Thousands (x 1,000)",1000,IF('Exp Database'!G323="Millions (x 1,000,000)",1000000,)))</f>
        <v>#REF!</v>
      </c>
      <c r="H323" s="170" t="e">
        <f>IF('Exp Database'!H323&gt;0,'Exp Database'!H323,'Exp Database'!J323)</f>
        <v>#REF!</v>
      </c>
      <c r="I323" s="170" t="e">
        <f>'Exp Database'!H323</f>
        <v>#REF!</v>
      </c>
      <c r="J323" s="169" t="e">
        <f>'Exp Database'!I323</f>
        <v>#REF!</v>
      </c>
      <c r="K323" s="170">
        <f>'Exp Database'!J323</f>
        <v>0</v>
      </c>
      <c r="L323" s="267" t="str">
        <f>'Exp Database'!K323</f>
        <v>HIV tests (commodities)</v>
      </c>
      <c r="M323" s="229" t="str">
        <f>'Exp Database'!L323</f>
        <v>3.7.1.2</v>
      </c>
      <c r="N323" s="229" t="e">
        <f>IF(OR('Exp Database'!M323=Lists!$G$2,'Exp Database'!M323=Lists!$G$3,'Exp Database'!M323=0),0,IF($F323=Lists!$G$2,('Exp Database'!M323/'Exp with units conversion'!$H323)*'Exp with units conversion'!$G323,'Exp Database'!M323*'Exp with units conversion'!$G323))</f>
        <v>#REF!</v>
      </c>
      <c r="O323" s="229" t="e">
        <f>IF(OR('Exp Database'!N323=Lists!$G$2,'Exp Database'!N323=Lists!$G$3,'Exp Database'!N323=0),0,IF($F323=Lists!$G$2,('Exp Database'!N323/'Exp with units conversion'!$H323)*'Exp with units conversion'!$G323,'Exp Database'!N323*'Exp with units conversion'!$G323))</f>
        <v>#REF!</v>
      </c>
      <c r="P323" s="229" t="e">
        <f>IF(OR('Exp Database'!O323=Lists!$G$2,'Exp Database'!O323=Lists!$G$3,'Exp Database'!O323=0),0,IF($F323=Lists!$G$2,('Exp Database'!O323/'Exp with units conversion'!$H323)*'Exp with units conversion'!$G323,'Exp Database'!O323*'Exp with units conversion'!$G323))</f>
        <v>#REF!</v>
      </c>
      <c r="Q323" s="229" t="e">
        <f>IF(OR('Exp Database'!P323=Lists!$G$2,'Exp Database'!P323=Lists!$G$3,'Exp Database'!P323=0),0,IF($F323=Lists!$G$2,('Exp Database'!P323/'Exp with units conversion'!$H323)*'Exp with units conversion'!$G323,'Exp Database'!P323*'Exp with units conversion'!$G323))</f>
        <v>#REF!</v>
      </c>
      <c r="R323" s="229" t="e">
        <f>IF(OR('Exp Database'!Q323=Lists!$G$2,'Exp Database'!Q323=Lists!$G$3,'Exp Database'!Q323=0),0,IF($F323=Lists!$G$2,('Exp Database'!Q323/'Exp with units conversion'!$H323)*'Exp with units conversion'!$G323,'Exp Database'!Q323*'Exp with units conversion'!$G323))</f>
        <v>#REF!</v>
      </c>
      <c r="S323" s="229" t="e">
        <f>IF(OR('Exp Database'!R323=Lists!$G$2,'Exp Database'!R323=Lists!$G$3,'Exp Database'!R323=0),0,IF($F323=Lists!$G$2,('Exp Database'!R323/'Exp with units conversion'!$H323)*'Exp with units conversion'!$G323,'Exp Database'!R323*'Exp with units conversion'!$G323))</f>
        <v>#REF!</v>
      </c>
      <c r="T323" s="229" t="e">
        <f>IF(OR('Exp Database'!S323=Lists!$G$2,'Exp Database'!S323=Lists!$G$3,'Exp Database'!S323=0),0,IF($F323=Lists!$G$2,('Exp Database'!S323/'Exp with units conversion'!$H323)*'Exp with units conversion'!$G323,'Exp Database'!S323*'Exp with units conversion'!$G323))</f>
        <v>#REF!</v>
      </c>
      <c r="U323" s="229" t="e">
        <f>IF(OR('Exp Database'!T323=Lists!$G$2,'Exp Database'!T323=Lists!$G$3,'Exp Database'!T323=0),0,IF($F323=Lists!$G$2,('Exp Database'!T323/'Exp with units conversion'!$H323)*'Exp with units conversion'!$G323,'Exp Database'!T323*'Exp with units conversion'!$G323))</f>
        <v>#REF!</v>
      </c>
      <c r="V323" s="229" t="e">
        <f>IF(OR('Exp Database'!U323=Lists!$G$2,'Exp Database'!U323=Lists!$G$3,'Exp Database'!U323=0),0,IF($F323=Lists!$G$2,('Exp Database'!U323/'Exp with units conversion'!$H323)*'Exp with units conversion'!$G323,'Exp Database'!U323*'Exp with units conversion'!$G323))</f>
        <v>#REF!</v>
      </c>
      <c r="W323" s="229" t="e">
        <f>IF(OR('Exp Database'!V323=Lists!$G$2,'Exp Database'!V323=Lists!$G$3,'Exp Database'!V323=0),0,IF($F323=Lists!$G$2,('Exp Database'!V323/'Exp with units conversion'!$H323)*'Exp with units conversion'!$G323,'Exp Database'!V323*'Exp with units conversion'!$G323))</f>
        <v>#REF!</v>
      </c>
      <c r="X323" s="229" t="e">
        <f>IF(OR('Exp Database'!W323=Lists!$G$2,'Exp Database'!W323=Lists!$G$3,'Exp Database'!W323=0),0,IF($F323=Lists!$G$2,('Exp Database'!W323/'Exp with units conversion'!$H323)*'Exp with units conversion'!$G323,'Exp Database'!W323*'Exp with units conversion'!$G323))</f>
        <v>#REF!</v>
      </c>
      <c r="Y323" s="229" t="e">
        <f>IF(OR('Exp Database'!X323=Lists!$G$2,'Exp Database'!X323=Lists!$G$3,'Exp Database'!X323=0),0,IF($F323=Lists!$G$2,('Exp Database'!X323/'Exp with units conversion'!$H323)*'Exp with units conversion'!$G323,'Exp Database'!X323*'Exp with units conversion'!$G323))</f>
        <v>#REF!</v>
      </c>
      <c r="Z323" s="229" t="e">
        <f>IF(OR('Exp Database'!Y323=Lists!$G$2,'Exp Database'!Y323=Lists!$G$3,'Exp Database'!Y323=0),0,IF($F323=Lists!$G$2,('Exp Database'!Y323/'Exp with units conversion'!$H323)*'Exp with units conversion'!$G323,'Exp Database'!Y323*'Exp with units conversion'!$G323))</f>
        <v>#REF!</v>
      </c>
      <c r="AA323" s="229" t="e">
        <f>IF(OR('Exp Database'!Z323=Lists!$G$2,'Exp Database'!Z323=Lists!$G$3,'Exp Database'!Z323=0),0,IF($F323=Lists!$G$2,('Exp Database'!Z323/'Exp with units conversion'!$H323)*'Exp with units conversion'!$G323,'Exp Database'!Z323*'Exp with units conversion'!$G323))</f>
        <v>#REF!</v>
      </c>
      <c r="AB323" s="229" t="e">
        <f>IF(OR('Exp Database'!AA323=Lists!$G$2,'Exp Database'!AA323=Lists!$G$3,'Exp Database'!AA323=0),0,IF($F323=Lists!$G$2,('Exp Database'!AA323/'Exp with units conversion'!$H323)*'Exp with units conversion'!$G323,'Exp Database'!AA323*'Exp with units conversion'!$G323))</f>
        <v>#REF!</v>
      </c>
      <c r="AC323" s="229" t="e">
        <f>IF(OR('Exp Database'!AB323=Lists!$G$2,'Exp Database'!AB323=Lists!$G$3,'Exp Database'!AB323=0),0,IF($F323=Lists!$G$2,('Exp Database'!AB323/'Exp with units conversion'!$H323)*'Exp with units conversion'!$G323,'Exp Database'!AB323*'Exp with units conversion'!$G323))</f>
        <v>#REF!</v>
      </c>
      <c r="AD323" s="229" t="e">
        <f>IF(OR('Exp Database'!AC323=Lists!$G$2,'Exp Database'!AC323=Lists!$G$3,'Exp Database'!AC323=0),0,IF($F323=Lists!$G$2,('Exp Database'!AC323/'Exp with units conversion'!$H323)*'Exp with units conversion'!$G323,'Exp Database'!AC323*'Exp with units conversion'!$G323))</f>
        <v>#REF!</v>
      </c>
      <c r="AE323" s="229" t="e">
        <f>IF(OR('Exp Database'!AD323=Lists!$G$2,'Exp Database'!AD323=Lists!$G$3,'Exp Database'!AD323=0),0,IF($F323=Lists!$G$2,('Exp Database'!AD323/'Exp with units conversion'!$H323)*'Exp with units conversion'!$G323,'Exp Database'!AD323*'Exp with units conversion'!$G323))</f>
        <v>#REF!</v>
      </c>
      <c r="AG323" s="229" t="e">
        <f t="shared" si="25"/>
        <v>#REF!</v>
      </c>
      <c r="AH323" s="229" t="e">
        <f t="shared" si="26"/>
        <v>#REF!</v>
      </c>
      <c r="AI323" s="229" t="e">
        <f t="shared" si="27"/>
        <v>#REF!</v>
      </c>
      <c r="AJ323" s="229" t="e">
        <f t="shared" si="28"/>
        <v>#REF!</v>
      </c>
    </row>
    <row r="324" spans="2:36" ht="45.75" thickBot="1" x14ac:dyDescent="0.3">
      <c r="B324" s="229" t="e">
        <f t="shared" si="20"/>
        <v>#REF!</v>
      </c>
      <c r="C324" s="169" t="e">
        <f>'Exp Database'!C324</f>
        <v>#REF!</v>
      </c>
      <c r="D324" s="169">
        <f>'Exp Database'!D324</f>
        <v>2015</v>
      </c>
      <c r="E324" s="169" t="e">
        <f>'Exp Database'!E324</f>
        <v>#REF!</v>
      </c>
      <c r="F324" s="169" t="e">
        <f>'Exp Database'!F324</f>
        <v>#REF!</v>
      </c>
      <c r="G324" s="169" t="e">
        <f>IF('Exp Database'!G324="Units ( x 1)",1,IF('Exp Database'!G324="Thousands (x 1,000)",1000,IF('Exp Database'!G324="Millions (x 1,000,000)",1000000,)))</f>
        <v>#REF!</v>
      </c>
      <c r="H324" s="170" t="e">
        <f>IF('Exp Database'!H324&gt;0,'Exp Database'!H324,'Exp Database'!J324)</f>
        <v>#REF!</v>
      </c>
      <c r="I324" s="170" t="e">
        <f>'Exp Database'!H324</f>
        <v>#REF!</v>
      </c>
      <c r="J324" s="169" t="e">
        <f>'Exp Database'!I324</f>
        <v>#REF!</v>
      </c>
      <c r="K324" s="170">
        <f>'Exp Database'!J324</f>
        <v>0</v>
      </c>
      <c r="L324" s="267" t="str">
        <f>'Exp Database'!K324</f>
        <v>Condoms, lubricants, and other commodities</v>
      </c>
      <c r="M324" s="229" t="str">
        <f>'Exp Database'!L324</f>
        <v>3.7.1.3</v>
      </c>
      <c r="N324" s="229" t="e">
        <f>IF(OR('Exp Database'!M324=Lists!$G$2,'Exp Database'!M324=Lists!$G$3,'Exp Database'!M324=0),0,IF($F324=Lists!$G$2,('Exp Database'!M324/'Exp with units conversion'!$H324)*'Exp with units conversion'!$G324,'Exp Database'!M324*'Exp with units conversion'!$G324))</f>
        <v>#REF!</v>
      </c>
      <c r="O324" s="229" t="e">
        <f>IF(OR('Exp Database'!N324=Lists!$G$2,'Exp Database'!N324=Lists!$G$3,'Exp Database'!N324=0),0,IF($F324=Lists!$G$2,('Exp Database'!N324/'Exp with units conversion'!$H324)*'Exp with units conversion'!$G324,'Exp Database'!N324*'Exp with units conversion'!$G324))</f>
        <v>#REF!</v>
      </c>
      <c r="P324" s="229" t="e">
        <f>IF(OR('Exp Database'!O324=Lists!$G$2,'Exp Database'!O324=Lists!$G$3,'Exp Database'!O324=0),0,IF($F324=Lists!$G$2,('Exp Database'!O324/'Exp with units conversion'!$H324)*'Exp with units conversion'!$G324,'Exp Database'!O324*'Exp with units conversion'!$G324))</f>
        <v>#REF!</v>
      </c>
      <c r="Q324" s="229" t="e">
        <f>IF(OR('Exp Database'!P324=Lists!$G$2,'Exp Database'!P324=Lists!$G$3,'Exp Database'!P324=0),0,IF($F324=Lists!$G$2,('Exp Database'!P324/'Exp with units conversion'!$H324)*'Exp with units conversion'!$G324,'Exp Database'!P324*'Exp with units conversion'!$G324))</f>
        <v>#REF!</v>
      </c>
      <c r="R324" s="229" t="e">
        <f>IF(OR('Exp Database'!Q324=Lists!$G$2,'Exp Database'!Q324=Lists!$G$3,'Exp Database'!Q324=0),0,IF($F324=Lists!$G$2,('Exp Database'!Q324/'Exp with units conversion'!$H324)*'Exp with units conversion'!$G324,'Exp Database'!Q324*'Exp with units conversion'!$G324))</f>
        <v>#REF!</v>
      </c>
      <c r="S324" s="229" t="e">
        <f>IF(OR('Exp Database'!R324=Lists!$G$2,'Exp Database'!R324=Lists!$G$3,'Exp Database'!R324=0),0,IF($F324=Lists!$G$2,('Exp Database'!R324/'Exp with units conversion'!$H324)*'Exp with units conversion'!$G324,'Exp Database'!R324*'Exp with units conversion'!$G324))</f>
        <v>#REF!</v>
      </c>
      <c r="T324" s="229" t="e">
        <f>IF(OR('Exp Database'!S324=Lists!$G$2,'Exp Database'!S324=Lists!$G$3,'Exp Database'!S324=0),0,IF($F324=Lists!$G$2,('Exp Database'!S324/'Exp with units conversion'!$H324)*'Exp with units conversion'!$G324,'Exp Database'!S324*'Exp with units conversion'!$G324))</f>
        <v>#REF!</v>
      </c>
      <c r="U324" s="229" t="e">
        <f>IF(OR('Exp Database'!T324=Lists!$G$2,'Exp Database'!T324=Lists!$G$3,'Exp Database'!T324=0),0,IF($F324=Lists!$G$2,('Exp Database'!T324/'Exp with units conversion'!$H324)*'Exp with units conversion'!$G324,'Exp Database'!T324*'Exp with units conversion'!$G324))</f>
        <v>#REF!</v>
      </c>
      <c r="V324" s="229" t="e">
        <f>IF(OR('Exp Database'!U324=Lists!$G$2,'Exp Database'!U324=Lists!$G$3,'Exp Database'!U324=0),0,IF($F324=Lists!$G$2,('Exp Database'!U324/'Exp with units conversion'!$H324)*'Exp with units conversion'!$G324,'Exp Database'!U324*'Exp with units conversion'!$G324))</f>
        <v>#REF!</v>
      </c>
      <c r="W324" s="229" t="e">
        <f>IF(OR('Exp Database'!V324=Lists!$G$2,'Exp Database'!V324=Lists!$G$3,'Exp Database'!V324=0),0,IF($F324=Lists!$G$2,('Exp Database'!V324/'Exp with units conversion'!$H324)*'Exp with units conversion'!$G324,'Exp Database'!V324*'Exp with units conversion'!$G324))</f>
        <v>#REF!</v>
      </c>
      <c r="X324" s="229" t="e">
        <f>IF(OR('Exp Database'!W324=Lists!$G$2,'Exp Database'!W324=Lists!$G$3,'Exp Database'!W324=0),0,IF($F324=Lists!$G$2,('Exp Database'!W324/'Exp with units conversion'!$H324)*'Exp with units conversion'!$G324,'Exp Database'!W324*'Exp with units conversion'!$G324))</f>
        <v>#REF!</v>
      </c>
      <c r="Y324" s="229" t="e">
        <f>IF(OR('Exp Database'!X324=Lists!$G$2,'Exp Database'!X324=Lists!$G$3,'Exp Database'!X324=0),0,IF($F324=Lists!$G$2,('Exp Database'!X324/'Exp with units conversion'!$H324)*'Exp with units conversion'!$G324,'Exp Database'!X324*'Exp with units conversion'!$G324))</f>
        <v>#REF!</v>
      </c>
      <c r="Z324" s="229" t="e">
        <f>IF(OR('Exp Database'!Y324=Lists!$G$2,'Exp Database'!Y324=Lists!$G$3,'Exp Database'!Y324=0),0,IF($F324=Lists!$G$2,('Exp Database'!Y324/'Exp with units conversion'!$H324)*'Exp with units conversion'!$G324,'Exp Database'!Y324*'Exp with units conversion'!$G324))</f>
        <v>#REF!</v>
      </c>
      <c r="AA324" s="229" t="e">
        <f>IF(OR('Exp Database'!Z324=Lists!$G$2,'Exp Database'!Z324=Lists!$G$3,'Exp Database'!Z324=0),0,IF($F324=Lists!$G$2,('Exp Database'!Z324/'Exp with units conversion'!$H324)*'Exp with units conversion'!$G324,'Exp Database'!Z324*'Exp with units conversion'!$G324))</f>
        <v>#REF!</v>
      </c>
      <c r="AB324" s="229" t="e">
        <f>IF(OR('Exp Database'!AA324=Lists!$G$2,'Exp Database'!AA324=Lists!$G$3,'Exp Database'!AA324=0),0,IF($F324=Lists!$G$2,('Exp Database'!AA324/'Exp with units conversion'!$H324)*'Exp with units conversion'!$G324,'Exp Database'!AA324*'Exp with units conversion'!$G324))</f>
        <v>#REF!</v>
      </c>
      <c r="AC324" s="229" t="e">
        <f>IF(OR('Exp Database'!AB324=Lists!$G$2,'Exp Database'!AB324=Lists!$G$3,'Exp Database'!AB324=0),0,IF($F324=Lists!$G$2,('Exp Database'!AB324/'Exp with units conversion'!$H324)*'Exp with units conversion'!$G324,'Exp Database'!AB324*'Exp with units conversion'!$G324))</f>
        <v>#REF!</v>
      </c>
      <c r="AD324" s="229" t="e">
        <f>IF(OR('Exp Database'!AC324=Lists!$G$2,'Exp Database'!AC324=Lists!$G$3,'Exp Database'!AC324=0),0,IF($F324=Lists!$G$2,('Exp Database'!AC324/'Exp with units conversion'!$H324)*'Exp with units conversion'!$G324,'Exp Database'!AC324*'Exp with units conversion'!$G324))</f>
        <v>#REF!</v>
      </c>
      <c r="AE324" s="229" t="e">
        <f>IF(OR('Exp Database'!AD324=Lists!$G$2,'Exp Database'!AD324=Lists!$G$3,'Exp Database'!AD324=0),0,IF($F324=Lists!$G$2,('Exp Database'!AD324/'Exp with units conversion'!$H324)*'Exp with units conversion'!$G324,'Exp Database'!AD324*'Exp with units conversion'!$G324))</f>
        <v>#REF!</v>
      </c>
      <c r="AG324" s="229" t="e">
        <f t="shared" si="25"/>
        <v>#REF!</v>
      </c>
      <c r="AH324" s="229" t="e">
        <f t="shared" si="26"/>
        <v>#REF!</v>
      </c>
      <c r="AI324" s="229" t="e">
        <f t="shared" si="27"/>
        <v>#REF!</v>
      </c>
      <c r="AJ324" s="229" t="e">
        <f t="shared" si="28"/>
        <v>#REF!</v>
      </c>
    </row>
    <row r="325" spans="2:36" ht="30.75" thickBot="1" x14ac:dyDescent="0.3">
      <c r="B325" s="229" t="e">
        <f t="shared" si="20"/>
        <v>#REF!</v>
      </c>
      <c r="C325" s="169" t="e">
        <f>'Exp Database'!C325</f>
        <v>#REF!</v>
      </c>
      <c r="D325" s="169">
        <f>'Exp Database'!D325</f>
        <v>2015</v>
      </c>
      <c r="E325" s="169" t="e">
        <f>'Exp Database'!E325</f>
        <v>#REF!</v>
      </c>
      <c r="F325" s="169" t="e">
        <f>'Exp Database'!F325</f>
        <v>#REF!</v>
      </c>
      <c r="G325" s="169" t="e">
        <f>IF('Exp Database'!G325="Units ( x 1)",1,IF('Exp Database'!G325="Thousands (x 1,000)",1000,IF('Exp Database'!G325="Millions (x 1,000,000)",1000000,)))</f>
        <v>#REF!</v>
      </c>
      <c r="H325" s="170" t="e">
        <f>IF('Exp Database'!H325&gt;0,'Exp Database'!H325,'Exp Database'!J325)</f>
        <v>#REF!</v>
      </c>
      <c r="I325" s="170" t="e">
        <f>'Exp Database'!H325</f>
        <v>#REF!</v>
      </c>
      <c r="J325" s="169" t="e">
        <f>'Exp Database'!I325</f>
        <v>#REF!</v>
      </c>
      <c r="K325" s="170">
        <f>'Exp Database'!J325</f>
        <v>0</v>
      </c>
      <c r="L325" s="267" t="str">
        <f>'Exp Database'!K325</f>
        <v>Other direct and indirect costs</v>
      </c>
      <c r="M325" s="229" t="str">
        <f>'Exp Database'!L325</f>
        <v>3.7.1.4</v>
      </c>
      <c r="N325" s="229" t="e">
        <f>IF(OR('Exp Database'!M325=Lists!$G$2,'Exp Database'!M325=Lists!$G$3,'Exp Database'!M325=0),0,IF($F325=Lists!$G$2,('Exp Database'!M325/'Exp with units conversion'!$H325)*'Exp with units conversion'!$G325,'Exp Database'!M325*'Exp with units conversion'!$G325))</f>
        <v>#REF!</v>
      </c>
      <c r="O325" s="229" t="e">
        <f>IF(OR('Exp Database'!N325=Lists!$G$2,'Exp Database'!N325=Lists!$G$3,'Exp Database'!N325=0),0,IF($F325=Lists!$G$2,('Exp Database'!N325/'Exp with units conversion'!$H325)*'Exp with units conversion'!$G325,'Exp Database'!N325*'Exp with units conversion'!$G325))</f>
        <v>#REF!</v>
      </c>
      <c r="P325" s="229" t="e">
        <f>IF(OR('Exp Database'!O325=Lists!$G$2,'Exp Database'!O325=Lists!$G$3,'Exp Database'!O325=0),0,IF($F325=Lists!$G$2,('Exp Database'!O325/'Exp with units conversion'!$H325)*'Exp with units conversion'!$G325,'Exp Database'!O325*'Exp with units conversion'!$G325))</f>
        <v>#REF!</v>
      </c>
      <c r="Q325" s="229" t="e">
        <f>IF(OR('Exp Database'!P325=Lists!$G$2,'Exp Database'!P325=Lists!$G$3,'Exp Database'!P325=0),0,IF($F325=Lists!$G$2,('Exp Database'!P325/'Exp with units conversion'!$H325)*'Exp with units conversion'!$G325,'Exp Database'!P325*'Exp with units conversion'!$G325))</f>
        <v>#REF!</v>
      </c>
      <c r="R325" s="229" t="e">
        <f>IF(OR('Exp Database'!Q325=Lists!$G$2,'Exp Database'!Q325=Lists!$G$3,'Exp Database'!Q325=0),0,IF($F325=Lists!$G$2,('Exp Database'!Q325/'Exp with units conversion'!$H325)*'Exp with units conversion'!$G325,'Exp Database'!Q325*'Exp with units conversion'!$G325))</f>
        <v>#REF!</v>
      </c>
      <c r="S325" s="229" t="e">
        <f>IF(OR('Exp Database'!R325=Lists!$G$2,'Exp Database'!R325=Lists!$G$3,'Exp Database'!R325=0),0,IF($F325=Lists!$G$2,('Exp Database'!R325/'Exp with units conversion'!$H325)*'Exp with units conversion'!$G325,'Exp Database'!R325*'Exp with units conversion'!$G325))</f>
        <v>#REF!</v>
      </c>
      <c r="T325" s="229" t="e">
        <f>IF(OR('Exp Database'!S325=Lists!$G$2,'Exp Database'!S325=Lists!$G$3,'Exp Database'!S325=0),0,IF($F325=Lists!$G$2,('Exp Database'!S325/'Exp with units conversion'!$H325)*'Exp with units conversion'!$G325,'Exp Database'!S325*'Exp with units conversion'!$G325))</f>
        <v>#REF!</v>
      </c>
      <c r="U325" s="229" t="e">
        <f>IF(OR('Exp Database'!T325=Lists!$G$2,'Exp Database'!T325=Lists!$G$3,'Exp Database'!T325=0),0,IF($F325=Lists!$G$2,('Exp Database'!T325/'Exp with units conversion'!$H325)*'Exp with units conversion'!$G325,'Exp Database'!T325*'Exp with units conversion'!$G325))</f>
        <v>#REF!</v>
      </c>
      <c r="V325" s="229" t="e">
        <f>IF(OR('Exp Database'!U325=Lists!$G$2,'Exp Database'!U325=Lists!$G$3,'Exp Database'!U325=0),0,IF($F325=Lists!$G$2,('Exp Database'!U325/'Exp with units conversion'!$H325)*'Exp with units conversion'!$G325,'Exp Database'!U325*'Exp with units conversion'!$G325))</f>
        <v>#REF!</v>
      </c>
      <c r="W325" s="229" t="e">
        <f>IF(OR('Exp Database'!V325=Lists!$G$2,'Exp Database'!V325=Lists!$G$3,'Exp Database'!V325=0),0,IF($F325=Lists!$G$2,('Exp Database'!V325/'Exp with units conversion'!$H325)*'Exp with units conversion'!$G325,'Exp Database'!V325*'Exp with units conversion'!$G325))</f>
        <v>#REF!</v>
      </c>
      <c r="X325" s="229" t="e">
        <f>IF(OR('Exp Database'!W325=Lists!$G$2,'Exp Database'!W325=Lists!$G$3,'Exp Database'!W325=0),0,IF($F325=Lists!$G$2,('Exp Database'!W325/'Exp with units conversion'!$H325)*'Exp with units conversion'!$G325,'Exp Database'!W325*'Exp with units conversion'!$G325))</f>
        <v>#REF!</v>
      </c>
      <c r="Y325" s="229" t="e">
        <f>IF(OR('Exp Database'!X325=Lists!$G$2,'Exp Database'!X325=Lists!$G$3,'Exp Database'!X325=0),0,IF($F325=Lists!$G$2,('Exp Database'!X325/'Exp with units conversion'!$H325)*'Exp with units conversion'!$G325,'Exp Database'!X325*'Exp with units conversion'!$G325))</f>
        <v>#REF!</v>
      </c>
      <c r="Z325" s="229" t="e">
        <f>IF(OR('Exp Database'!Y325=Lists!$G$2,'Exp Database'!Y325=Lists!$G$3,'Exp Database'!Y325=0),0,IF($F325=Lists!$G$2,('Exp Database'!Y325/'Exp with units conversion'!$H325)*'Exp with units conversion'!$G325,'Exp Database'!Y325*'Exp with units conversion'!$G325))</f>
        <v>#REF!</v>
      </c>
      <c r="AA325" s="229" t="e">
        <f>IF(OR('Exp Database'!Z325=Lists!$G$2,'Exp Database'!Z325=Lists!$G$3,'Exp Database'!Z325=0),0,IF($F325=Lists!$G$2,('Exp Database'!Z325/'Exp with units conversion'!$H325)*'Exp with units conversion'!$G325,'Exp Database'!Z325*'Exp with units conversion'!$G325))</f>
        <v>#REF!</v>
      </c>
      <c r="AB325" s="229" t="e">
        <f>IF(OR('Exp Database'!AA325=Lists!$G$2,'Exp Database'!AA325=Lists!$G$3,'Exp Database'!AA325=0),0,IF($F325=Lists!$G$2,('Exp Database'!AA325/'Exp with units conversion'!$H325)*'Exp with units conversion'!$G325,'Exp Database'!AA325*'Exp with units conversion'!$G325))</f>
        <v>#REF!</v>
      </c>
      <c r="AC325" s="229" t="e">
        <f>IF(OR('Exp Database'!AB325=Lists!$G$2,'Exp Database'!AB325=Lists!$G$3,'Exp Database'!AB325=0),0,IF($F325=Lists!$G$2,('Exp Database'!AB325/'Exp with units conversion'!$H325)*'Exp with units conversion'!$G325,'Exp Database'!AB325*'Exp with units conversion'!$G325))</f>
        <v>#REF!</v>
      </c>
      <c r="AD325" s="229" t="e">
        <f>IF(OR('Exp Database'!AC325=Lists!$G$2,'Exp Database'!AC325=Lists!$G$3,'Exp Database'!AC325=0),0,IF($F325=Lists!$G$2,('Exp Database'!AC325/'Exp with units conversion'!$H325)*'Exp with units conversion'!$G325,'Exp Database'!AC325*'Exp with units conversion'!$G325))</f>
        <v>#REF!</v>
      </c>
      <c r="AE325" s="229" t="e">
        <f>IF(OR('Exp Database'!AD325=Lists!$G$2,'Exp Database'!AD325=Lists!$G$3,'Exp Database'!AD325=0),0,IF($F325=Lists!$G$2,('Exp Database'!AD325/'Exp with units conversion'!$H325)*'Exp with units conversion'!$G325,'Exp Database'!AD325*'Exp with units conversion'!$G325))</f>
        <v>#REF!</v>
      </c>
      <c r="AG325" s="229" t="e">
        <f t="shared" si="25"/>
        <v>#REF!</v>
      </c>
      <c r="AH325" s="229" t="e">
        <f t="shared" si="26"/>
        <v>#REF!</v>
      </c>
      <c r="AI325" s="229" t="e">
        <f t="shared" si="27"/>
        <v>#REF!</v>
      </c>
      <c r="AJ325" s="229" t="e">
        <f t="shared" si="28"/>
        <v>#REF!</v>
      </c>
    </row>
    <row r="326" spans="2:36" ht="30.75" thickBot="1" x14ac:dyDescent="0.3">
      <c r="B326" s="229" t="e">
        <f t="shared" si="20"/>
        <v>#REF!</v>
      </c>
      <c r="C326" s="169" t="e">
        <f>'Exp Database'!C326</f>
        <v>#REF!</v>
      </c>
      <c r="D326" s="169">
        <f>'Exp Database'!D326</f>
        <v>2015</v>
      </c>
      <c r="E326" s="169" t="e">
        <f>'Exp Database'!E326</f>
        <v>#REF!</v>
      </c>
      <c r="F326" s="169" t="e">
        <f>'Exp Database'!F326</f>
        <v>#REF!</v>
      </c>
      <c r="G326" s="169" t="e">
        <f>IF('Exp Database'!G326="Units ( x 1)",1,IF('Exp Database'!G326="Thousands (x 1,000)",1000,IF('Exp Database'!G326="Millions (x 1,000,000)",1000000,)))</f>
        <v>#REF!</v>
      </c>
      <c r="H326" s="170" t="e">
        <f>IF('Exp Database'!H326&gt;0,'Exp Database'!H326,'Exp Database'!J326)</f>
        <v>#REF!</v>
      </c>
      <c r="I326" s="170" t="e">
        <f>'Exp Database'!H326</f>
        <v>#REF!</v>
      </c>
      <c r="J326" s="169" t="e">
        <f>'Exp Database'!I326</f>
        <v>#REF!</v>
      </c>
      <c r="K326" s="170">
        <f>'Exp Database'!J326</f>
        <v>0</v>
      </c>
      <c r="L326" s="267" t="str">
        <f>'Exp Database'!K326</f>
        <v>Not disaggregated by type of cost</v>
      </c>
      <c r="M326" s="229" t="str">
        <f>'Exp Database'!L326</f>
        <v>3.7.1.5</v>
      </c>
      <c r="N326" s="229" t="e">
        <f>IF(OR('Exp Database'!M326=Lists!$G$2,'Exp Database'!M326=Lists!$G$3,'Exp Database'!M326=0),0,IF($F326=Lists!$G$2,('Exp Database'!M326/'Exp with units conversion'!$H326)*'Exp with units conversion'!$G326,'Exp Database'!M326*'Exp with units conversion'!$G326))</f>
        <v>#REF!</v>
      </c>
      <c r="O326" s="229" t="e">
        <f>IF(OR('Exp Database'!N326=Lists!$G$2,'Exp Database'!N326=Lists!$G$3,'Exp Database'!N326=0),0,IF($F326=Lists!$G$2,('Exp Database'!N326/'Exp with units conversion'!$H326)*'Exp with units conversion'!$G326,'Exp Database'!N326*'Exp with units conversion'!$G326))</f>
        <v>#REF!</v>
      </c>
      <c r="P326" s="229" t="e">
        <f>IF(OR('Exp Database'!O326=Lists!$G$2,'Exp Database'!O326=Lists!$G$3,'Exp Database'!O326=0),0,IF($F326=Lists!$G$2,('Exp Database'!O326/'Exp with units conversion'!$H326)*'Exp with units conversion'!$G326,'Exp Database'!O326*'Exp with units conversion'!$G326))</f>
        <v>#REF!</v>
      </c>
      <c r="Q326" s="229" t="e">
        <f>IF(OR('Exp Database'!P326=Lists!$G$2,'Exp Database'!P326=Lists!$G$3,'Exp Database'!P326=0),0,IF($F326=Lists!$G$2,('Exp Database'!P326/'Exp with units conversion'!$H326)*'Exp with units conversion'!$G326,'Exp Database'!P326*'Exp with units conversion'!$G326))</f>
        <v>#REF!</v>
      </c>
      <c r="R326" s="229" t="e">
        <f>IF(OR('Exp Database'!Q326=Lists!$G$2,'Exp Database'!Q326=Lists!$G$3,'Exp Database'!Q326=0),0,IF($F326=Lists!$G$2,('Exp Database'!Q326/'Exp with units conversion'!$H326)*'Exp with units conversion'!$G326,'Exp Database'!Q326*'Exp with units conversion'!$G326))</f>
        <v>#REF!</v>
      </c>
      <c r="S326" s="229" t="e">
        <f>IF(OR('Exp Database'!R326=Lists!$G$2,'Exp Database'!R326=Lists!$G$3,'Exp Database'!R326=0),0,IF($F326=Lists!$G$2,('Exp Database'!R326/'Exp with units conversion'!$H326)*'Exp with units conversion'!$G326,'Exp Database'!R326*'Exp with units conversion'!$G326))</f>
        <v>#REF!</v>
      </c>
      <c r="T326" s="229" t="e">
        <f>IF(OR('Exp Database'!S326=Lists!$G$2,'Exp Database'!S326=Lists!$G$3,'Exp Database'!S326=0),0,IF($F326=Lists!$G$2,('Exp Database'!S326/'Exp with units conversion'!$H326)*'Exp with units conversion'!$G326,'Exp Database'!S326*'Exp with units conversion'!$G326))</f>
        <v>#REF!</v>
      </c>
      <c r="U326" s="229" t="e">
        <f>IF(OR('Exp Database'!T326=Lists!$G$2,'Exp Database'!T326=Lists!$G$3,'Exp Database'!T326=0),0,IF($F326=Lists!$G$2,('Exp Database'!T326/'Exp with units conversion'!$H326)*'Exp with units conversion'!$G326,'Exp Database'!T326*'Exp with units conversion'!$G326))</f>
        <v>#REF!</v>
      </c>
      <c r="V326" s="229" t="e">
        <f>IF(OR('Exp Database'!U326=Lists!$G$2,'Exp Database'!U326=Lists!$G$3,'Exp Database'!U326=0),0,IF($F326=Lists!$G$2,('Exp Database'!U326/'Exp with units conversion'!$H326)*'Exp with units conversion'!$G326,'Exp Database'!U326*'Exp with units conversion'!$G326))</f>
        <v>#REF!</v>
      </c>
      <c r="W326" s="229" t="e">
        <f>IF(OR('Exp Database'!V326=Lists!$G$2,'Exp Database'!V326=Lists!$G$3,'Exp Database'!V326=0),0,IF($F326=Lists!$G$2,('Exp Database'!V326/'Exp with units conversion'!$H326)*'Exp with units conversion'!$G326,'Exp Database'!V326*'Exp with units conversion'!$G326))</f>
        <v>#REF!</v>
      </c>
      <c r="X326" s="229" t="e">
        <f>IF(OR('Exp Database'!W326=Lists!$G$2,'Exp Database'!W326=Lists!$G$3,'Exp Database'!W326=0),0,IF($F326=Lists!$G$2,('Exp Database'!W326/'Exp with units conversion'!$H326)*'Exp with units conversion'!$G326,'Exp Database'!W326*'Exp with units conversion'!$G326))</f>
        <v>#REF!</v>
      </c>
      <c r="Y326" s="229" t="e">
        <f>IF(OR('Exp Database'!X326=Lists!$G$2,'Exp Database'!X326=Lists!$G$3,'Exp Database'!X326=0),0,IF($F326=Lists!$G$2,('Exp Database'!X326/'Exp with units conversion'!$H326)*'Exp with units conversion'!$G326,'Exp Database'!X326*'Exp with units conversion'!$G326))</f>
        <v>#REF!</v>
      </c>
      <c r="Z326" s="229" t="e">
        <f>IF(OR('Exp Database'!Y326=Lists!$G$2,'Exp Database'!Y326=Lists!$G$3,'Exp Database'!Y326=0),0,IF($F326=Lists!$G$2,('Exp Database'!Y326/'Exp with units conversion'!$H326)*'Exp with units conversion'!$G326,'Exp Database'!Y326*'Exp with units conversion'!$G326))</f>
        <v>#REF!</v>
      </c>
      <c r="AA326" s="229" t="e">
        <f>IF(OR('Exp Database'!Z326=Lists!$G$2,'Exp Database'!Z326=Lists!$G$3,'Exp Database'!Z326=0),0,IF($F326=Lists!$G$2,('Exp Database'!Z326/'Exp with units conversion'!$H326)*'Exp with units conversion'!$G326,'Exp Database'!Z326*'Exp with units conversion'!$G326))</f>
        <v>#REF!</v>
      </c>
      <c r="AB326" s="229" t="e">
        <f>IF(OR('Exp Database'!AA326=Lists!$G$2,'Exp Database'!AA326=Lists!$G$3,'Exp Database'!AA326=0),0,IF($F326=Lists!$G$2,('Exp Database'!AA326/'Exp with units conversion'!$H326)*'Exp with units conversion'!$G326,'Exp Database'!AA326*'Exp with units conversion'!$G326))</f>
        <v>#REF!</v>
      </c>
      <c r="AC326" s="229" t="e">
        <f>IF(OR('Exp Database'!AB326=Lists!$G$2,'Exp Database'!AB326=Lists!$G$3,'Exp Database'!AB326=0),0,IF($F326=Lists!$G$2,('Exp Database'!AB326/'Exp with units conversion'!$H326)*'Exp with units conversion'!$G326,'Exp Database'!AB326*'Exp with units conversion'!$G326))</f>
        <v>#REF!</v>
      </c>
      <c r="AD326" s="229" t="e">
        <f>IF(OR('Exp Database'!AC326=Lists!$G$2,'Exp Database'!AC326=Lists!$G$3,'Exp Database'!AC326=0),0,IF($F326=Lists!$G$2,('Exp Database'!AC326/'Exp with units conversion'!$H326)*'Exp with units conversion'!$G326,'Exp Database'!AC326*'Exp with units conversion'!$G326))</f>
        <v>#REF!</v>
      </c>
      <c r="AE326" s="229" t="e">
        <f>IF(OR('Exp Database'!AD326=Lists!$G$2,'Exp Database'!AD326=Lists!$G$3,'Exp Database'!AD326=0),0,IF($F326=Lists!$G$2,('Exp Database'!AD326/'Exp with units conversion'!$H326)*'Exp with units conversion'!$G326,'Exp Database'!AD326*'Exp with units conversion'!$G326))</f>
        <v>#REF!</v>
      </c>
      <c r="AG326" s="229" t="e">
        <f t="shared" si="25"/>
        <v>#REF!</v>
      </c>
      <c r="AH326" s="229" t="e">
        <f t="shared" si="26"/>
        <v>#REF!</v>
      </c>
      <c r="AI326" s="229" t="e">
        <f t="shared" si="27"/>
        <v>#REF!</v>
      </c>
      <c r="AJ326" s="229" t="e">
        <f t="shared" si="28"/>
        <v>#REF!</v>
      </c>
    </row>
    <row r="327" spans="2:36" ht="30.75" thickBot="1" x14ac:dyDescent="0.3">
      <c r="B327" s="229" t="e">
        <f t="shared" ref="B327:B390" si="29">C327&amp;D327</f>
        <v>#REF!</v>
      </c>
      <c r="C327" s="169" t="e">
        <f>'Exp Database'!C327</f>
        <v>#REF!</v>
      </c>
      <c r="D327" s="169">
        <f>'Exp Database'!D327</f>
        <v>2015</v>
      </c>
      <c r="E327" s="169" t="e">
        <f>'Exp Database'!E327</f>
        <v>#REF!</v>
      </c>
      <c r="F327" s="169" t="e">
        <f>'Exp Database'!F327</f>
        <v>#REF!</v>
      </c>
      <c r="G327" s="169" t="e">
        <f>IF('Exp Database'!G327="Units ( x 1)",1,IF('Exp Database'!G327="Thousands (x 1,000)",1000,IF('Exp Database'!G327="Millions (x 1,000,000)",1000000,)))</f>
        <v>#REF!</v>
      </c>
      <c r="H327" s="170" t="e">
        <f>IF('Exp Database'!H327&gt;0,'Exp Database'!H327,'Exp Database'!J327)</f>
        <v>#REF!</v>
      </c>
      <c r="I327" s="170" t="e">
        <f>'Exp Database'!H327</f>
        <v>#REF!</v>
      </c>
      <c r="J327" s="169" t="e">
        <f>'Exp Database'!I327</f>
        <v>#REF!</v>
      </c>
      <c r="K327" s="170">
        <f>'Exp Database'!J327</f>
        <v>0</v>
      </c>
      <c r="L327" s="267" t="str">
        <f>'Exp Database'!K327</f>
        <v>Substitution therapy, including:</v>
      </c>
      <c r="M327" s="229" t="str">
        <f>'Exp Database'!L327</f>
        <v>3.7.2</v>
      </c>
      <c r="N327" s="229" t="e">
        <f>IF(OR('Exp Database'!M327=Lists!$G$2,'Exp Database'!M327=Lists!$G$3,'Exp Database'!M327=0),0,IF($F327=Lists!$G$2,('Exp Database'!M327/'Exp with units conversion'!$H327)*'Exp with units conversion'!$G327,'Exp Database'!M327*'Exp with units conversion'!$G327))</f>
        <v>#REF!</v>
      </c>
      <c r="O327" s="229" t="e">
        <f>IF(OR('Exp Database'!N327=Lists!$G$2,'Exp Database'!N327=Lists!$G$3,'Exp Database'!N327=0),0,IF($F327=Lists!$G$2,('Exp Database'!N327/'Exp with units conversion'!$H327)*'Exp with units conversion'!$G327,'Exp Database'!N327*'Exp with units conversion'!$G327))</f>
        <v>#REF!</v>
      </c>
      <c r="P327" s="229" t="e">
        <f>IF(OR('Exp Database'!O327=Lists!$G$2,'Exp Database'!O327=Lists!$G$3,'Exp Database'!O327=0),0,IF($F327=Lists!$G$2,('Exp Database'!O327/'Exp with units conversion'!$H327)*'Exp with units conversion'!$G327,'Exp Database'!O327*'Exp with units conversion'!$G327))</f>
        <v>#REF!</v>
      </c>
      <c r="Q327" s="229" t="e">
        <f>IF(OR('Exp Database'!P327=Lists!$G$2,'Exp Database'!P327=Lists!$G$3,'Exp Database'!P327=0),0,IF($F327=Lists!$G$2,('Exp Database'!P327/'Exp with units conversion'!$H327)*'Exp with units conversion'!$G327,'Exp Database'!P327*'Exp with units conversion'!$G327))</f>
        <v>#REF!</v>
      </c>
      <c r="R327" s="229" t="e">
        <f>IF(OR('Exp Database'!Q327=Lists!$G$2,'Exp Database'!Q327=Lists!$G$3,'Exp Database'!Q327=0),0,IF($F327=Lists!$G$2,('Exp Database'!Q327/'Exp with units conversion'!$H327)*'Exp with units conversion'!$G327,'Exp Database'!Q327*'Exp with units conversion'!$G327))</f>
        <v>#REF!</v>
      </c>
      <c r="S327" s="229" t="e">
        <f>IF(OR('Exp Database'!R327=Lists!$G$2,'Exp Database'!R327=Lists!$G$3,'Exp Database'!R327=0),0,IF($F327=Lists!$G$2,('Exp Database'!R327/'Exp with units conversion'!$H327)*'Exp with units conversion'!$G327,'Exp Database'!R327*'Exp with units conversion'!$G327))</f>
        <v>#REF!</v>
      </c>
      <c r="T327" s="229" t="e">
        <f>IF(OR('Exp Database'!S327=Lists!$G$2,'Exp Database'!S327=Lists!$G$3,'Exp Database'!S327=0),0,IF($F327=Lists!$G$2,('Exp Database'!S327/'Exp with units conversion'!$H327)*'Exp with units conversion'!$G327,'Exp Database'!S327*'Exp with units conversion'!$G327))</f>
        <v>#REF!</v>
      </c>
      <c r="U327" s="229" t="e">
        <f>IF(OR('Exp Database'!T327=Lists!$G$2,'Exp Database'!T327=Lists!$G$3,'Exp Database'!T327=0),0,IF($F327=Lists!$G$2,('Exp Database'!T327/'Exp with units conversion'!$H327)*'Exp with units conversion'!$G327,'Exp Database'!T327*'Exp with units conversion'!$G327))</f>
        <v>#REF!</v>
      </c>
      <c r="V327" s="229" t="e">
        <f>IF(OR('Exp Database'!U327=Lists!$G$2,'Exp Database'!U327=Lists!$G$3,'Exp Database'!U327=0),0,IF($F327=Lists!$G$2,('Exp Database'!U327/'Exp with units conversion'!$H327)*'Exp with units conversion'!$G327,'Exp Database'!U327*'Exp with units conversion'!$G327))</f>
        <v>#REF!</v>
      </c>
      <c r="W327" s="229" t="e">
        <f>IF(OR('Exp Database'!V327=Lists!$G$2,'Exp Database'!V327=Lists!$G$3,'Exp Database'!V327=0),0,IF($F327=Lists!$G$2,('Exp Database'!V327/'Exp with units conversion'!$H327)*'Exp with units conversion'!$G327,'Exp Database'!V327*'Exp with units conversion'!$G327))</f>
        <v>#REF!</v>
      </c>
      <c r="X327" s="229" t="e">
        <f>IF(OR('Exp Database'!W327=Lists!$G$2,'Exp Database'!W327=Lists!$G$3,'Exp Database'!W327=0),0,IF($F327=Lists!$G$2,('Exp Database'!W327/'Exp with units conversion'!$H327)*'Exp with units conversion'!$G327,'Exp Database'!W327*'Exp with units conversion'!$G327))</f>
        <v>#REF!</v>
      </c>
      <c r="Y327" s="229" t="e">
        <f>IF(OR('Exp Database'!X327=Lists!$G$2,'Exp Database'!X327=Lists!$G$3,'Exp Database'!X327=0),0,IF($F327=Lists!$G$2,('Exp Database'!X327/'Exp with units conversion'!$H327)*'Exp with units conversion'!$G327,'Exp Database'!X327*'Exp with units conversion'!$G327))</f>
        <v>#REF!</v>
      </c>
      <c r="Z327" s="229" t="e">
        <f>IF(OR('Exp Database'!Y327=Lists!$G$2,'Exp Database'!Y327=Lists!$G$3,'Exp Database'!Y327=0),0,IF($F327=Lists!$G$2,('Exp Database'!Y327/'Exp with units conversion'!$H327)*'Exp with units conversion'!$G327,'Exp Database'!Y327*'Exp with units conversion'!$G327))</f>
        <v>#REF!</v>
      </c>
      <c r="AA327" s="229" t="e">
        <f>IF(OR('Exp Database'!Z327=Lists!$G$2,'Exp Database'!Z327=Lists!$G$3,'Exp Database'!Z327=0),0,IF($F327=Lists!$G$2,('Exp Database'!Z327/'Exp with units conversion'!$H327)*'Exp with units conversion'!$G327,'Exp Database'!Z327*'Exp with units conversion'!$G327))</f>
        <v>#REF!</v>
      </c>
      <c r="AB327" s="229" t="e">
        <f>IF(OR('Exp Database'!AA327=Lists!$G$2,'Exp Database'!AA327=Lists!$G$3,'Exp Database'!AA327=0),0,IF($F327=Lists!$G$2,('Exp Database'!AA327/'Exp with units conversion'!$H327)*'Exp with units conversion'!$G327,'Exp Database'!AA327*'Exp with units conversion'!$G327))</f>
        <v>#REF!</v>
      </c>
      <c r="AC327" s="229" t="e">
        <f>IF(OR('Exp Database'!AB327=Lists!$G$2,'Exp Database'!AB327=Lists!$G$3,'Exp Database'!AB327=0),0,IF($F327=Lists!$G$2,('Exp Database'!AB327/'Exp with units conversion'!$H327)*'Exp with units conversion'!$G327,'Exp Database'!AB327*'Exp with units conversion'!$G327))</f>
        <v>#REF!</v>
      </c>
      <c r="AD327" s="229" t="e">
        <f>IF(OR('Exp Database'!AC327=Lists!$G$2,'Exp Database'!AC327=Lists!$G$3,'Exp Database'!AC327=0),0,IF($F327=Lists!$G$2,('Exp Database'!AC327/'Exp with units conversion'!$H327)*'Exp with units conversion'!$G327,'Exp Database'!AC327*'Exp with units conversion'!$G327))</f>
        <v>#REF!</v>
      </c>
      <c r="AE327" s="229" t="e">
        <f>IF(OR('Exp Database'!AD327=Lists!$G$2,'Exp Database'!AD327=Lists!$G$3,'Exp Database'!AD327=0),0,IF($F327=Lists!$G$2,('Exp Database'!AD327/'Exp with units conversion'!$H327)*'Exp with units conversion'!$G327,'Exp Database'!AD327*'Exp with units conversion'!$G327))</f>
        <v>#REF!</v>
      </c>
      <c r="AG327" s="229" t="e">
        <f t="shared" si="25"/>
        <v>#REF!</v>
      </c>
      <c r="AH327" s="229" t="e">
        <f t="shared" si="26"/>
        <v>#REF!</v>
      </c>
      <c r="AI327" s="229" t="e">
        <f t="shared" si="27"/>
        <v>#REF!</v>
      </c>
      <c r="AJ327" s="229" t="e">
        <f t="shared" si="28"/>
        <v>#REF!</v>
      </c>
    </row>
    <row r="328" spans="2:36" ht="60.75" thickBot="1" x14ac:dyDescent="0.3">
      <c r="B328" s="229" t="e">
        <f t="shared" si="29"/>
        <v>#REF!</v>
      </c>
      <c r="C328" s="169" t="e">
        <f>'Exp Database'!C328</f>
        <v>#REF!</v>
      </c>
      <c r="D328" s="169">
        <f>'Exp Database'!D328</f>
        <v>2015</v>
      </c>
      <c r="E328" s="169" t="e">
        <f>'Exp Database'!E328</f>
        <v>#REF!</v>
      </c>
      <c r="F328" s="169" t="e">
        <f>'Exp Database'!F328</f>
        <v>#REF!</v>
      </c>
      <c r="G328" s="169" t="e">
        <f>IF('Exp Database'!G328="Units ( x 1)",1,IF('Exp Database'!G328="Thousands (x 1,000)",1000,IF('Exp Database'!G328="Millions (x 1,000,000)",1000000,)))</f>
        <v>#REF!</v>
      </c>
      <c r="H328" s="170" t="e">
        <f>IF('Exp Database'!H328&gt;0,'Exp Database'!H328,'Exp Database'!J328)</f>
        <v>#REF!</v>
      </c>
      <c r="I328" s="170" t="e">
        <f>'Exp Database'!H328</f>
        <v>#REF!</v>
      </c>
      <c r="J328" s="169" t="e">
        <f>'Exp Database'!I328</f>
        <v>#REF!</v>
      </c>
      <c r="K328" s="170">
        <f>'Exp Database'!J328</f>
        <v>0</v>
      </c>
      <c r="L328" s="267" t="str">
        <f>'Exp Database'!K328</f>
        <v>Replacement drug, such as methadone or buprenorphine (commodities)</v>
      </c>
      <c r="M328" s="229" t="str">
        <f>'Exp Database'!L328</f>
        <v>3.7.2.1</v>
      </c>
      <c r="N328" s="229" t="e">
        <f>IF(OR('Exp Database'!M328=Lists!$G$2,'Exp Database'!M328=Lists!$G$3,'Exp Database'!M328=0),0,IF($F328=Lists!$G$2,('Exp Database'!M328/'Exp with units conversion'!$H328)*'Exp with units conversion'!$G328,'Exp Database'!M328*'Exp with units conversion'!$G328))</f>
        <v>#REF!</v>
      </c>
      <c r="O328" s="229" t="e">
        <f>IF(OR('Exp Database'!N328=Lists!$G$2,'Exp Database'!N328=Lists!$G$3,'Exp Database'!N328=0),0,IF($F328=Lists!$G$2,('Exp Database'!N328/'Exp with units conversion'!$H328)*'Exp with units conversion'!$G328,'Exp Database'!N328*'Exp with units conversion'!$G328))</f>
        <v>#REF!</v>
      </c>
      <c r="P328" s="229" t="e">
        <f>IF(OR('Exp Database'!O328=Lists!$G$2,'Exp Database'!O328=Lists!$G$3,'Exp Database'!O328=0),0,IF($F328=Lists!$G$2,('Exp Database'!O328/'Exp with units conversion'!$H328)*'Exp with units conversion'!$G328,'Exp Database'!O328*'Exp with units conversion'!$G328))</f>
        <v>#REF!</v>
      </c>
      <c r="Q328" s="229" t="e">
        <f>IF(OR('Exp Database'!P328=Lists!$G$2,'Exp Database'!P328=Lists!$G$3,'Exp Database'!P328=0),0,IF($F328=Lists!$G$2,('Exp Database'!P328/'Exp with units conversion'!$H328)*'Exp with units conversion'!$G328,'Exp Database'!P328*'Exp with units conversion'!$G328))</f>
        <v>#REF!</v>
      </c>
      <c r="R328" s="229" t="e">
        <f>IF(OR('Exp Database'!Q328=Lists!$G$2,'Exp Database'!Q328=Lists!$G$3,'Exp Database'!Q328=0),0,IF($F328=Lists!$G$2,('Exp Database'!Q328/'Exp with units conversion'!$H328)*'Exp with units conversion'!$G328,'Exp Database'!Q328*'Exp with units conversion'!$G328))</f>
        <v>#REF!</v>
      </c>
      <c r="S328" s="229" t="e">
        <f>IF(OR('Exp Database'!R328=Lists!$G$2,'Exp Database'!R328=Lists!$G$3,'Exp Database'!R328=0),0,IF($F328=Lists!$G$2,('Exp Database'!R328/'Exp with units conversion'!$H328)*'Exp with units conversion'!$G328,'Exp Database'!R328*'Exp with units conversion'!$G328))</f>
        <v>#REF!</v>
      </c>
      <c r="T328" s="229" t="e">
        <f>IF(OR('Exp Database'!S328=Lists!$G$2,'Exp Database'!S328=Lists!$G$3,'Exp Database'!S328=0),0,IF($F328=Lists!$G$2,('Exp Database'!S328/'Exp with units conversion'!$H328)*'Exp with units conversion'!$G328,'Exp Database'!S328*'Exp with units conversion'!$G328))</f>
        <v>#REF!</v>
      </c>
      <c r="U328" s="229" t="e">
        <f>IF(OR('Exp Database'!T328=Lists!$G$2,'Exp Database'!T328=Lists!$G$3,'Exp Database'!T328=0),0,IF($F328=Lists!$G$2,('Exp Database'!T328/'Exp with units conversion'!$H328)*'Exp with units conversion'!$G328,'Exp Database'!T328*'Exp with units conversion'!$G328))</f>
        <v>#REF!</v>
      </c>
      <c r="V328" s="229" t="e">
        <f>IF(OR('Exp Database'!U328=Lists!$G$2,'Exp Database'!U328=Lists!$G$3,'Exp Database'!U328=0),0,IF($F328=Lists!$G$2,('Exp Database'!U328/'Exp with units conversion'!$H328)*'Exp with units conversion'!$G328,'Exp Database'!U328*'Exp with units conversion'!$G328))</f>
        <v>#REF!</v>
      </c>
      <c r="W328" s="229" t="e">
        <f>IF(OR('Exp Database'!V328=Lists!$G$2,'Exp Database'!V328=Lists!$G$3,'Exp Database'!V328=0),0,IF($F328=Lists!$G$2,('Exp Database'!V328/'Exp with units conversion'!$H328)*'Exp with units conversion'!$G328,'Exp Database'!V328*'Exp with units conversion'!$G328))</f>
        <v>#REF!</v>
      </c>
      <c r="X328" s="229" t="e">
        <f>IF(OR('Exp Database'!W328=Lists!$G$2,'Exp Database'!W328=Lists!$G$3,'Exp Database'!W328=0),0,IF($F328=Lists!$G$2,('Exp Database'!W328/'Exp with units conversion'!$H328)*'Exp with units conversion'!$G328,'Exp Database'!W328*'Exp with units conversion'!$G328))</f>
        <v>#REF!</v>
      </c>
      <c r="Y328" s="229" t="e">
        <f>IF(OR('Exp Database'!X328=Lists!$G$2,'Exp Database'!X328=Lists!$G$3,'Exp Database'!X328=0),0,IF($F328=Lists!$G$2,('Exp Database'!X328/'Exp with units conversion'!$H328)*'Exp with units conversion'!$G328,'Exp Database'!X328*'Exp with units conversion'!$G328))</f>
        <v>#REF!</v>
      </c>
      <c r="Z328" s="229" t="e">
        <f>IF(OR('Exp Database'!Y328=Lists!$G$2,'Exp Database'!Y328=Lists!$G$3,'Exp Database'!Y328=0),0,IF($F328=Lists!$G$2,('Exp Database'!Y328/'Exp with units conversion'!$H328)*'Exp with units conversion'!$G328,'Exp Database'!Y328*'Exp with units conversion'!$G328))</f>
        <v>#REF!</v>
      </c>
      <c r="AA328" s="229" t="e">
        <f>IF(OR('Exp Database'!Z328=Lists!$G$2,'Exp Database'!Z328=Lists!$G$3,'Exp Database'!Z328=0),0,IF($F328=Lists!$G$2,('Exp Database'!Z328/'Exp with units conversion'!$H328)*'Exp with units conversion'!$G328,'Exp Database'!Z328*'Exp with units conversion'!$G328))</f>
        <v>#REF!</v>
      </c>
      <c r="AB328" s="229" t="e">
        <f>IF(OR('Exp Database'!AA328=Lists!$G$2,'Exp Database'!AA328=Lists!$G$3,'Exp Database'!AA328=0),0,IF($F328=Lists!$G$2,('Exp Database'!AA328/'Exp with units conversion'!$H328)*'Exp with units conversion'!$G328,'Exp Database'!AA328*'Exp with units conversion'!$G328))</f>
        <v>#REF!</v>
      </c>
      <c r="AC328" s="229" t="e">
        <f>IF(OR('Exp Database'!AB328=Lists!$G$2,'Exp Database'!AB328=Lists!$G$3,'Exp Database'!AB328=0),0,IF($F328=Lists!$G$2,('Exp Database'!AB328/'Exp with units conversion'!$H328)*'Exp with units conversion'!$G328,'Exp Database'!AB328*'Exp with units conversion'!$G328))</f>
        <v>#REF!</v>
      </c>
      <c r="AD328" s="229" t="e">
        <f>IF(OR('Exp Database'!AC328=Lists!$G$2,'Exp Database'!AC328=Lists!$G$3,'Exp Database'!AC328=0),0,IF($F328=Lists!$G$2,('Exp Database'!AC328/'Exp with units conversion'!$H328)*'Exp with units conversion'!$G328,'Exp Database'!AC328*'Exp with units conversion'!$G328))</f>
        <v>#REF!</v>
      </c>
      <c r="AE328" s="229" t="e">
        <f>IF(OR('Exp Database'!AD328=Lists!$G$2,'Exp Database'!AD328=Lists!$G$3,'Exp Database'!AD328=0),0,IF($F328=Lists!$G$2,('Exp Database'!AD328/'Exp with units conversion'!$H328)*'Exp with units conversion'!$G328,'Exp Database'!AD328*'Exp with units conversion'!$G328))</f>
        <v>#REF!</v>
      </c>
      <c r="AG328" s="229" t="e">
        <f t="shared" si="25"/>
        <v>#REF!</v>
      </c>
      <c r="AH328" s="229" t="e">
        <f t="shared" si="26"/>
        <v>#REF!</v>
      </c>
      <c r="AI328" s="229" t="e">
        <f t="shared" si="27"/>
        <v>#REF!</v>
      </c>
      <c r="AJ328" s="229" t="e">
        <f t="shared" si="28"/>
        <v>#REF!</v>
      </c>
    </row>
    <row r="329" spans="2:36" ht="30.75" thickBot="1" x14ac:dyDescent="0.3">
      <c r="B329" s="229" t="e">
        <f t="shared" si="29"/>
        <v>#REF!</v>
      </c>
      <c r="C329" s="169" t="e">
        <f>'Exp Database'!C329</f>
        <v>#REF!</v>
      </c>
      <c r="D329" s="169">
        <f>'Exp Database'!D329</f>
        <v>2015</v>
      </c>
      <c r="E329" s="169" t="e">
        <f>'Exp Database'!E329</f>
        <v>#REF!</v>
      </c>
      <c r="F329" s="169" t="e">
        <f>'Exp Database'!F329</f>
        <v>#REF!</v>
      </c>
      <c r="G329" s="169" t="e">
        <f>IF('Exp Database'!G329="Units ( x 1)",1,IF('Exp Database'!G329="Thousands (x 1,000)",1000,IF('Exp Database'!G329="Millions (x 1,000,000)",1000000,)))</f>
        <v>#REF!</v>
      </c>
      <c r="H329" s="170" t="e">
        <f>IF('Exp Database'!H329&gt;0,'Exp Database'!H329,'Exp Database'!J329)</f>
        <v>#REF!</v>
      </c>
      <c r="I329" s="170" t="e">
        <f>'Exp Database'!H329</f>
        <v>#REF!</v>
      </c>
      <c r="J329" s="169" t="e">
        <f>'Exp Database'!I329</f>
        <v>#REF!</v>
      </c>
      <c r="K329" s="170">
        <f>'Exp Database'!J329</f>
        <v>0</v>
      </c>
      <c r="L329" s="267" t="str">
        <f>'Exp Database'!K329</f>
        <v>Other direct and indirect costs</v>
      </c>
      <c r="M329" s="229" t="str">
        <f>'Exp Database'!L329</f>
        <v>3.7.2.2</v>
      </c>
      <c r="N329" s="229" t="e">
        <f>IF(OR('Exp Database'!M329=Lists!$G$2,'Exp Database'!M329=Lists!$G$3,'Exp Database'!M329=0),0,IF($F329=Lists!$G$2,('Exp Database'!M329/'Exp with units conversion'!$H329)*'Exp with units conversion'!$G329,'Exp Database'!M329*'Exp with units conversion'!$G329))</f>
        <v>#REF!</v>
      </c>
      <c r="O329" s="229" t="e">
        <f>IF(OR('Exp Database'!N329=Lists!$G$2,'Exp Database'!N329=Lists!$G$3,'Exp Database'!N329=0),0,IF($F329=Lists!$G$2,('Exp Database'!N329/'Exp with units conversion'!$H329)*'Exp with units conversion'!$G329,'Exp Database'!N329*'Exp with units conversion'!$G329))</f>
        <v>#REF!</v>
      </c>
      <c r="P329" s="229" t="e">
        <f>IF(OR('Exp Database'!O329=Lists!$G$2,'Exp Database'!O329=Lists!$G$3,'Exp Database'!O329=0),0,IF($F329=Lists!$G$2,('Exp Database'!O329/'Exp with units conversion'!$H329)*'Exp with units conversion'!$G329,'Exp Database'!O329*'Exp with units conversion'!$G329))</f>
        <v>#REF!</v>
      </c>
      <c r="Q329" s="229" t="e">
        <f>IF(OR('Exp Database'!P329=Lists!$G$2,'Exp Database'!P329=Lists!$G$3,'Exp Database'!P329=0),0,IF($F329=Lists!$G$2,('Exp Database'!P329/'Exp with units conversion'!$H329)*'Exp with units conversion'!$G329,'Exp Database'!P329*'Exp with units conversion'!$G329))</f>
        <v>#REF!</v>
      </c>
      <c r="R329" s="229" t="e">
        <f>IF(OR('Exp Database'!Q329=Lists!$G$2,'Exp Database'!Q329=Lists!$G$3,'Exp Database'!Q329=0),0,IF($F329=Lists!$G$2,('Exp Database'!Q329/'Exp with units conversion'!$H329)*'Exp with units conversion'!$G329,'Exp Database'!Q329*'Exp with units conversion'!$G329))</f>
        <v>#REF!</v>
      </c>
      <c r="S329" s="229" t="e">
        <f>IF(OR('Exp Database'!R329=Lists!$G$2,'Exp Database'!R329=Lists!$G$3,'Exp Database'!R329=0),0,IF($F329=Lists!$G$2,('Exp Database'!R329/'Exp with units conversion'!$H329)*'Exp with units conversion'!$G329,'Exp Database'!R329*'Exp with units conversion'!$G329))</f>
        <v>#REF!</v>
      </c>
      <c r="T329" s="229" t="e">
        <f>IF(OR('Exp Database'!S329=Lists!$G$2,'Exp Database'!S329=Lists!$G$3,'Exp Database'!S329=0),0,IF($F329=Lists!$G$2,('Exp Database'!S329/'Exp with units conversion'!$H329)*'Exp with units conversion'!$G329,'Exp Database'!S329*'Exp with units conversion'!$G329))</f>
        <v>#REF!</v>
      </c>
      <c r="U329" s="229" t="e">
        <f>IF(OR('Exp Database'!T329=Lists!$G$2,'Exp Database'!T329=Lists!$G$3,'Exp Database'!T329=0),0,IF($F329=Lists!$G$2,('Exp Database'!T329/'Exp with units conversion'!$H329)*'Exp with units conversion'!$G329,'Exp Database'!T329*'Exp with units conversion'!$G329))</f>
        <v>#REF!</v>
      </c>
      <c r="V329" s="229" t="e">
        <f>IF(OR('Exp Database'!U329=Lists!$G$2,'Exp Database'!U329=Lists!$G$3,'Exp Database'!U329=0),0,IF($F329=Lists!$G$2,('Exp Database'!U329/'Exp with units conversion'!$H329)*'Exp with units conversion'!$G329,'Exp Database'!U329*'Exp with units conversion'!$G329))</f>
        <v>#REF!</v>
      </c>
      <c r="W329" s="229" t="e">
        <f>IF(OR('Exp Database'!V329=Lists!$G$2,'Exp Database'!V329=Lists!$G$3,'Exp Database'!V329=0),0,IF($F329=Lists!$G$2,('Exp Database'!V329/'Exp with units conversion'!$H329)*'Exp with units conversion'!$G329,'Exp Database'!V329*'Exp with units conversion'!$G329))</f>
        <v>#REF!</v>
      </c>
      <c r="X329" s="229" t="e">
        <f>IF(OR('Exp Database'!W329=Lists!$G$2,'Exp Database'!W329=Lists!$G$3,'Exp Database'!W329=0),0,IF($F329=Lists!$G$2,('Exp Database'!W329/'Exp with units conversion'!$H329)*'Exp with units conversion'!$G329,'Exp Database'!W329*'Exp with units conversion'!$G329))</f>
        <v>#REF!</v>
      </c>
      <c r="Y329" s="229" t="e">
        <f>IF(OR('Exp Database'!X329=Lists!$G$2,'Exp Database'!X329=Lists!$G$3,'Exp Database'!X329=0),0,IF($F329=Lists!$G$2,('Exp Database'!X329/'Exp with units conversion'!$H329)*'Exp with units conversion'!$G329,'Exp Database'!X329*'Exp with units conversion'!$G329))</f>
        <v>#REF!</v>
      </c>
      <c r="Z329" s="229" t="e">
        <f>IF(OR('Exp Database'!Y329=Lists!$G$2,'Exp Database'!Y329=Lists!$G$3,'Exp Database'!Y329=0),0,IF($F329=Lists!$G$2,('Exp Database'!Y329/'Exp with units conversion'!$H329)*'Exp with units conversion'!$G329,'Exp Database'!Y329*'Exp with units conversion'!$G329))</f>
        <v>#REF!</v>
      </c>
      <c r="AA329" s="229" t="e">
        <f>IF(OR('Exp Database'!Z329=Lists!$G$2,'Exp Database'!Z329=Lists!$G$3,'Exp Database'!Z329=0),0,IF($F329=Lists!$G$2,('Exp Database'!Z329/'Exp with units conversion'!$H329)*'Exp with units conversion'!$G329,'Exp Database'!Z329*'Exp with units conversion'!$G329))</f>
        <v>#REF!</v>
      </c>
      <c r="AB329" s="229" t="e">
        <f>IF(OR('Exp Database'!AA329=Lists!$G$2,'Exp Database'!AA329=Lists!$G$3,'Exp Database'!AA329=0),0,IF($F329=Lists!$G$2,('Exp Database'!AA329/'Exp with units conversion'!$H329)*'Exp with units conversion'!$G329,'Exp Database'!AA329*'Exp with units conversion'!$G329))</f>
        <v>#REF!</v>
      </c>
      <c r="AC329" s="229" t="e">
        <f>IF(OR('Exp Database'!AB329=Lists!$G$2,'Exp Database'!AB329=Lists!$G$3,'Exp Database'!AB329=0),0,IF($F329=Lists!$G$2,('Exp Database'!AB329/'Exp with units conversion'!$H329)*'Exp with units conversion'!$G329,'Exp Database'!AB329*'Exp with units conversion'!$G329))</f>
        <v>#REF!</v>
      </c>
      <c r="AD329" s="229" t="e">
        <f>IF(OR('Exp Database'!AC329=Lists!$G$2,'Exp Database'!AC329=Lists!$G$3,'Exp Database'!AC329=0),0,IF($F329=Lists!$G$2,('Exp Database'!AC329/'Exp with units conversion'!$H329)*'Exp with units conversion'!$G329,'Exp Database'!AC329*'Exp with units conversion'!$G329))</f>
        <v>#REF!</v>
      </c>
      <c r="AE329" s="229" t="e">
        <f>IF(OR('Exp Database'!AD329=Lists!$G$2,'Exp Database'!AD329=Lists!$G$3,'Exp Database'!AD329=0),0,IF($F329=Lists!$G$2,('Exp Database'!AD329/'Exp with units conversion'!$H329)*'Exp with units conversion'!$G329,'Exp Database'!AD329*'Exp with units conversion'!$G329))</f>
        <v>#REF!</v>
      </c>
      <c r="AG329" s="229" t="e">
        <f t="shared" si="25"/>
        <v>#REF!</v>
      </c>
      <c r="AH329" s="229" t="e">
        <f t="shared" si="26"/>
        <v>#REF!</v>
      </c>
      <c r="AI329" s="229" t="e">
        <f t="shared" si="27"/>
        <v>#REF!</v>
      </c>
      <c r="AJ329" s="229" t="e">
        <f t="shared" si="28"/>
        <v>#REF!</v>
      </c>
    </row>
    <row r="330" spans="2:36" ht="30.75" thickBot="1" x14ac:dyDescent="0.3">
      <c r="B330" s="229" t="e">
        <f t="shared" si="29"/>
        <v>#REF!</v>
      </c>
      <c r="C330" s="169" t="e">
        <f>'Exp Database'!C330</f>
        <v>#REF!</v>
      </c>
      <c r="D330" s="169">
        <f>'Exp Database'!D330</f>
        <v>2015</v>
      </c>
      <c r="E330" s="169" t="e">
        <f>'Exp Database'!E330</f>
        <v>#REF!</v>
      </c>
      <c r="F330" s="169" t="e">
        <f>'Exp Database'!F330</f>
        <v>#REF!</v>
      </c>
      <c r="G330" s="169" t="e">
        <f>IF('Exp Database'!G330="Units ( x 1)",1,IF('Exp Database'!G330="Thousands (x 1,000)",1000,IF('Exp Database'!G330="Millions (x 1,000,000)",1000000,)))</f>
        <v>#REF!</v>
      </c>
      <c r="H330" s="170" t="e">
        <f>IF('Exp Database'!H330&gt;0,'Exp Database'!H330,'Exp Database'!J330)</f>
        <v>#REF!</v>
      </c>
      <c r="I330" s="170" t="e">
        <f>'Exp Database'!H330</f>
        <v>#REF!</v>
      </c>
      <c r="J330" s="169" t="e">
        <f>'Exp Database'!I330</f>
        <v>#REF!</v>
      </c>
      <c r="K330" s="170">
        <f>'Exp Database'!J330</f>
        <v>0</v>
      </c>
      <c r="L330" s="267" t="str">
        <f>'Exp Database'!K330</f>
        <v>Not disaggregated by type of cost</v>
      </c>
      <c r="M330" s="229" t="str">
        <f>'Exp Database'!L330</f>
        <v>3.7.2.3</v>
      </c>
      <c r="N330" s="229" t="e">
        <f>IF(OR('Exp Database'!M330=Lists!$G$2,'Exp Database'!M330=Lists!$G$3,'Exp Database'!M330=0),0,IF($F330=Lists!$G$2,('Exp Database'!M330/'Exp with units conversion'!$H330)*'Exp with units conversion'!$G330,'Exp Database'!M330*'Exp with units conversion'!$G330))</f>
        <v>#REF!</v>
      </c>
      <c r="O330" s="229" t="e">
        <f>IF(OR('Exp Database'!N330=Lists!$G$2,'Exp Database'!N330=Lists!$G$3,'Exp Database'!N330=0),0,IF($F330=Lists!$G$2,('Exp Database'!N330/'Exp with units conversion'!$H330)*'Exp with units conversion'!$G330,'Exp Database'!N330*'Exp with units conversion'!$G330))</f>
        <v>#REF!</v>
      </c>
      <c r="P330" s="229" t="e">
        <f>IF(OR('Exp Database'!O330=Lists!$G$2,'Exp Database'!O330=Lists!$G$3,'Exp Database'!O330=0),0,IF($F330=Lists!$G$2,('Exp Database'!O330/'Exp with units conversion'!$H330)*'Exp with units conversion'!$G330,'Exp Database'!O330*'Exp with units conversion'!$G330))</f>
        <v>#REF!</v>
      </c>
      <c r="Q330" s="229" t="e">
        <f>IF(OR('Exp Database'!P330=Lists!$G$2,'Exp Database'!P330=Lists!$G$3,'Exp Database'!P330=0),0,IF($F330=Lists!$G$2,('Exp Database'!P330/'Exp with units conversion'!$H330)*'Exp with units conversion'!$G330,'Exp Database'!P330*'Exp with units conversion'!$G330))</f>
        <v>#REF!</v>
      </c>
      <c r="R330" s="229" t="e">
        <f>IF(OR('Exp Database'!Q330=Lists!$G$2,'Exp Database'!Q330=Lists!$G$3,'Exp Database'!Q330=0),0,IF($F330=Lists!$G$2,('Exp Database'!Q330/'Exp with units conversion'!$H330)*'Exp with units conversion'!$G330,'Exp Database'!Q330*'Exp with units conversion'!$G330))</f>
        <v>#REF!</v>
      </c>
      <c r="S330" s="229" t="e">
        <f>IF(OR('Exp Database'!R330=Lists!$G$2,'Exp Database'!R330=Lists!$G$3,'Exp Database'!R330=0),0,IF($F330=Lists!$G$2,('Exp Database'!R330/'Exp with units conversion'!$H330)*'Exp with units conversion'!$G330,'Exp Database'!R330*'Exp with units conversion'!$G330))</f>
        <v>#REF!</v>
      </c>
      <c r="T330" s="229" t="e">
        <f>IF(OR('Exp Database'!S330=Lists!$G$2,'Exp Database'!S330=Lists!$G$3,'Exp Database'!S330=0),0,IF($F330=Lists!$G$2,('Exp Database'!S330/'Exp with units conversion'!$H330)*'Exp with units conversion'!$G330,'Exp Database'!S330*'Exp with units conversion'!$G330))</f>
        <v>#REF!</v>
      </c>
      <c r="U330" s="229" t="e">
        <f>IF(OR('Exp Database'!T330=Lists!$G$2,'Exp Database'!T330=Lists!$G$3,'Exp Database'!T330=0),0,IF($F330=Lists!$G$2,('Exp Database'!T330/'Exp with units conversion'!$H330)*'Exp with units conversion'!$G330,'Exp Database'!T330*'Exp with units conversion'!$G330))</f>
        <v>#REF!</v>
      </c>
      <c r="V330" s="229" t="e">
        <f>IF(OR('Exp Database'!U330=Lists!$G$2,'Exp Database'!U330=Lists!$G$3,'Exp Database'!U330=0),0,IF($F330=Lists!$G$2,('Exp Database'!U330/'Exp with units conversion'!$H330)*'Exp with units conversion'!$G330,'Exp Database'!U330*'Exp with units conversion'!$G330))</f>
        <v>#REF!</v>
      </c>
      <c r="W330" s="229" t="e">
        <f>IF(OR('Exp Database'!V330=Lists!$G$2,'Exp Database'!V330=Lists!$G$3,'Exp Database'!V330=0),0,IF($F330=Lists!$G$2,('Exp Database'!V330/'Exp with units conversion'!$H330)*'Exp with units conversion'!$G330,'Exp Database'!V330*'Exp with units conversion'!$G330))</f>
        <v>#REF!</v>
      </c>
      <c r="X330" s="229" t="e">
        <f>IF(OR('Exp Database'!W330=Lists!$G$2,'Exp Database'!W330=Lists!$G$3,'Exp Database'!W330=0),0,IF($F330=Lists!$G$2,('Exp Database'!W330/'Exp with units conversion'!$H330)*'Exp with units conversion'!$G330,'Exp Database'!W330*'Exp with units conversion'!$G330))</f>
        <v>#REF!</v>
      </c>
      <c r="Y330" s="229" t="e">
        <f>IF(OR('Exp Database'!X330=Lists!$G$2,'Exp Database'!X330=Lists!$G$3,'Exp Database'!X330=0),0,IF($F330=Lists!$G$2,('Exp Database'!X330/'Exp with units conversion'!$H330)*'Exp with units conversion'!$G330,'Exp Database'!X330*'Exp with units conversion'!$G330))</f>
        <v>#REF!</v>
      </c>
      <c r="Z330" s="229" t="e">
        <f>IF(OR('Exp Database'!Y330=Lists!$G$2,'Exp Database'!Y330=Lists!$G$3,'Exp Database'!Y330=0),0,IF($F330=Lists!$G$2,('Exp Database'!Y330/'Exp with units conversion'!$H330)*'Exp with units conversion'!$G330,'Exp Database'!Y330*'Exp with units conversion'!$G330))</f>
        <v>#REF!</v>
      </c>
      <c r="AA330" s="229" t="e">
        <f>IF(OR('Exp Database'!Z330=Lists!$G$2,'Exp Database'!Z330=Lists!$G$3,'Exp Database'!Z330=0),0,IF($F330=Lists!$G$2,('Exp Database'!Z330/'Exp with units conversion'!$H330)*'Exp with units conversion'!$G330,'Exp Database'!Z330*'Exp with units conversion'!$G330))</f>
        <v>#REF!</v>
      </c>
      <c r="AB330" s="229" t="e">
        <f>IF(OR('Exp Database'!AA330=Lists!$G$2,'Exp Database'!AA330=Lists!$G$3,'Exp Database'!AA330=0),0,IF($F330=Lists!$G$2,('Exp Database'!AA330/'Exp with units conversion'!$H330)*'Exp with units conversion'!$G330,'Exp Database'!AA330*'Exp with units conversion'!$G330))</f>
        <v>#REF!</v>
      </c>
      <c r="AC330" s="229" t="e">
        <f>IF(OR('Exp Database'!AB330=Lists!$G$2,'Exp Database'!AB330=Lists!$G$3,'Exp Database'!AB330=0),0,IF($F330=Lists!$G$2,('Exp Database'!AB330/'Exp with units conversion'!$H330)*'Exp with units conversion'!$G330,'Exp Database'!AB330*'Exp with units conversion'!$G330))</f>
        <v>#REF!</v>
      </c>
      <c r="AD330" s="229" t="e">
        <f>IF(OR('Exp Database'!AC330=Lists!$G$2,'Exp Database'!AC330=Lists!$G$3,'Exp Database'!AC330=0),0,IF($F330=Lists!$G$2,('Exp Database'!AC330/'Exp with units conversion'!$H330)*'Exp with units conversion'!$G330,'Exp Database'!AC330*'Exp with units conversion'!$G330))</f>
        <v>#REF!</v>
      </c>
      <c r="AE330" s="229" t="e">
        <f>IF(OR('Exp Database'!AD330=Lists!$G$2,'Exp Database'!AD330=Lists!$G$3,'Exp Database'!AD330=0),0,IF($F330=Lists!$G$2,('Exp Database'!AD330/'Exp with units conversion'!$H330)*'Exp with units conversion'!$G330,'Exp Database'!AD330*'Exp with units conversion'!$G330))</f>
        <v>#REF!</v>
      </c>
      <c r="AG330" s="229" t="e">
        <f t="shared" si="25"/>
        <v>#REF!</v>
      </c>
      <c r="AH330" s="229" t="e">
        <f t="shared" si="26"/>
        <v>#REF!</v>
      </c>
      <c r="AI330" s="229" t="e">
        <f t="shared" si="27"/>
        <v>#REF!</v>
      </c>
      <c r="AJ330" s="229" t="e">
        <f t="shared" si="28"/>
        <v>#REF!</v>
      </c>
    </row>
    <row r="331" spans="2:36" ht="90.75" thickBot="1" x14ac:dyDescent="0.3">
      <c r="B331" s="229" t="e">
        <f t="shared" si="29"/>
        <v>#REF!</v>
      </c>
      <c r="C331" s="169" t="e">
        <f>'Exp Database'!C331</f>
        <v>#REF!</v>
      </c>
      <c r="D331" s="169">
        <f>'Exp Database'!D331</f>
        <v>2015</v>
      </c>
      <c r="E331" s="169" t="e">
        <f>'Exp Database'!E331</f>
        <v>#REF!</v>
      </c>
      <c r="F331" s="169" t="e">
        <f>'Exp Database'!F331</f>
        <v>#REF!</v>
      </c>
      <c r="G331" s="169" t="e">
        <f>IF('Exp Database'!G331="Units ( x 1)",1,IF('Exp Database'!G331="Thousands (x 1,000)",1000,IF('Exp Database'!G331="Millions (x 1,000,000)",1000000,)))</f>
        <v>#REF!</v>
      </c>
      <c r="H331" s="170" t="e">
        <f>IF('Exp Database'!H331&gt;0,'Exp Database'!H331,'Exp Database'!J331)</f>
        <v>#REF!</v>
      </c>
      <c r="I331" s="170" t="e">
        <f>'Exp Database'!H331</f>
        <v>#REF!</v>
      </c>
      <c r="J331" s="169" t="e">
        <f>'Exp Database'!I331</f>
        <v>#REF!</v>
      </c>
      <c r="K331" s="170">
        <f>'Exp Database'!J331</f>
        <v>0</v>
      </c>
      <c r="L331" s="267" t="str">
        <f>'Exp Database'!K331</f>
        <v>Prevention, promotion of testing and linkage to care programmes for transgender persons</v>
      </c>
      <c r="M331" s="229">
        <f>'Exp Database'!L331</f>
        <v>3.8</v>
      </c>
      <c r="N331" s="229" t="e">
        <f>IF(OR('Exp Database'!M331=Lists!$G$2,'Exp Database'!M331=Lists!$G$3,'Exp Database'!M331=0),0,IF($F331=Lists!$G$2,('Exp Database'!M331/'Exp with units conversion'!$H331)*'Exp with units conversion'!$G331,'Exp Database'!M331*'Exp with units conversion'!$G331))</f>
        <v>#REF!</v>
      </c>
      <c r="O331" s="229" t="e">
        <f>IF(OR('Exp Database'!N331=Lists!$G$2,'Exp Database'!N331=Lists!$G$3,'Exp Database'!N331=0),0,IF($F331=Lists!$G$2,('Exp Database'!N331/'Exp with units conversion'!$H331)*'Exp with units conversion'!$G331,'Exp Database'!N331*'Exp with units conversion'!$G331))</f>
        <v>#REF!</v>
      </c>
      <c r="P331" s="229" t="e">
        <f>IF(OR('Exp Database'!O331=Lists!$G$2,'Exp Database'!O331=Lists!$G$3,'Exp Database'!O331=0),0,IF($F331=Lists!$G$2,('Exp Database'!O331/'Exp with units conversion'!$H331)*'Exp with units conversion'!$G331,'Exp Database'!O331*'Exp with units conversion'!$G331))</f>
        <v>#REF!</v>
      </c>
      <c r="Q331" s="229" t="e">
        <f>IF(OR('Exp Database'!P331=Lists!$G$2,'Exp Database'!P331=Lists!$G$3,'Exp Database'!P331=0),0,IF($F331=Lists!$G$2,('Exp Database'!P331/'Exp with units conversion'!$H331)*'Exp with units conversion'!$G331,'Exp Database'!P331*'Exp with units conversion'!$G331))</f>
        <v>#REF!</v>
      </c>
      <c r="R331" s="229" t="e">
        <f>IF(OR('Exp Database'!Q331=Lists!$G$2,'Exp Database'!Q331=Lists!$G$3,'Exp Database'!Q331=0),0,IF($F331=Lists!$G$2,('Exp Database'!Q331/'Exp with units conversion'!$H331)*'Exp with units conversion'!$G331,'Exp Database'!Q331*'Exp with units conversion'!$G331))</f>
        <v>#REF!</v>
      </c>
      <c r="S331" s="229" t="e">
        <f>IF(OR('Exp Database'!R331=Lists!$G$2,'Exp Database'!R331=Lists!$G$3,'Exp Database'!R331=0),0,IF($F331=Lists!$G$2,('Exp Database'!R331/'Exp with units conversion'!$H331)*'Exp with units conversion'!$G331,'Exp Database'!R331*'Exp with units conversion'!$G331))</f>
        <v>#REF!</v>
      </c>
      <c r="T331" s="229" t="e">
        <f>IF(OR('Exp Database'!S331=Lists!$G$2,'Exp Database'!S331=Lists!$G$3,'Exp Database'!S331=0),0,IF($F331=Lists!$G$2,('Exp Database'!S331/'Exp with units conversion'!$H331)*'Exp with units conversion'!$G331,'Exp Database'!S331*'Exp with units conversion'!$G331))</f>
        <v>#REF!</v>
      </c>
      <c r="U331" s="229" t="e">
        <f>IF(OR('Exp Database'!T331=Lists!$G$2,'Exp Database'!T331=Lists!$G$3,'Exp Database'!T331=0),0,IF($F331=Lists!$G$2,('Exp Database'!T331/'Exp with units conversion'!$H331)*'Exp with units conversion'!$G331,'Exp Database'!T331*'Exp with units conversion'!$G331))</f>
        <v>#REF!</v>
      </c>
      <c r="V331" s="229" t="e">
        <f>IF(OR('Exp Database'!U331=Lists!$G$2,'Exp Database'!U331=Lists!$G$3,'Exp Database'!U331=0),0,IF($F331=Lists!$G$2,('Exp Database'!U331/'Exp with units conversion'!$H331)*'Exp with units conversion'!$G331,'Exp Database'!U331*'Exp with units conversion'!$G331))</f>
        <v>#REF!</v>
      </c>
      <c r="W331" s="229" t="e">
        <f>IF(OR('Exp Database'!V331=Lists!$G$2,'Exp Database'!V331=Lists!$G$3,'Exp Database'!V331=0),0,IF($F331=Lists!$G$2,('Exp Database'!V331/'Exp with units conversion'!$H331)*'Exp with units conversion'!$G331,'Exp Database'!V331*'Exp with units conversion'!$G331))</f>
        <v>#REF!</v>
      </c>
      <c r="X331" s="229" t="e">
        <f>IF(OR('Exp Database'!W331=Lists!$G$2,'Exp Database'!W331=Lists!$G$3,'Exp Database'!W331=0),0,IF($F331=Lists!$G$2,('Exp Database'!W331/'Exp with units conversion'!$H331)*'Exp with units conversion'!$G331,'Exp Database'!W331*'Exp with units conversion'!$G331))</f>
        <v>#REF!</v>
      </c>
      <c r="Y331" s="229" t="e">
        <f>IF(OR('Exp Database'!X331=Lists!$G$2,'Exp Database'!X331=Lists!$G$3,'Exp Database'!X331=0),0,IF($F331=Lists!$G$2,('Exp Database'!X331/'Exp with units conversion'!$H331)*'Exp with units conversion'!$G331,'Exp Database'!X331*'Exp with units conversion'!$G331))</f>
        <v>#REF!</v>
      </c>
      <c r="Z331" s="229" t="e">
        <f>IF(OR('Exp Database'!Y331=Lists!$G$2,'Exp Database'!Y331=Lists!$G$3,'Exp Database'!Y331=0),0,IF($F331=Lists!$G$2,('Exp Database'!Y331/'Exp with units conversion'!$H331)*'Exp with units conversion'!$G331,'Exp Database'!Y331*'Exp with units conversion'!$G331))</f>
        <v>#REF!</v>
      </c>
      <c r="AA331" s="229" t="e">
        <f>IF(OR('Exp Database'!Z331=Lists!$G$2,'Exp Database'!Z331=Lists!$G$3,'Exp Database'!Z331=0),0,IF($F331=Lists!$G$2,('Exp Database'!Z331/'Exp with units conversion'!$H331)*'Exp with units conversion'!$G331,'Exp Database'!Z331*'Exp with units conversion'!$G331))</f>
        <v>#REF!</v>
      </c>
      <c r="AB331" s="229" t="e">
        <f>IF(OR('Exp Database'!AA331=Lists!$G$2,'Exp Database'!AA331=Lists!$G$3,'Exp Database'!AA331=0),0,IF($F331=Lists!$G$2,('Exp Database'!AA331/'Exp with units conversion'!$H331)*'Exp with units conversion'!$G331,'Exp Database'!AA331*'Exp with units conversion'!$G331))</f>
        <v>#REF!</v>
      </c>
      <c r="AC331" s="229" t="e">
        <f>IF(OR('Exp Database'!AB331=Lists!$G$2,'Exp Database'!AB331=Lists!$G$3,'Exp Database'!AB331=0),0,IF($F331=Lists!$G$2,('Exp Database'!AB331/'Exp with units conversion'!$H331)*'Exp with units conversion'!$G331,'Exp Database'!AB331*'Exp with units conversion'!$G331))</f>
        <v>#REF!</v>
      </c>
      <c r="AD331" s="229" t="e">
        <f>IF(OR('Exp Database'!AC331=Lists!$G$2,'Exp Database'!AC331=Lists!$G$3,'Exp Database'!AC331=0),0,IF($F331=Lists!$G$2,('Exp Database'!AC331/'Exp with units conversion'!$H331)*'Exp with units conversion'!$G331,'Exp Database'!AC331*'Exp with units conversion'!$G331))</f>
        <v>#REF!</v>
      </c>
      <c r="AE331" s="229" t="e">
        <f>IF(OR('Exp Database'!AD331=Lists!$G$2,'Exp Database'!AD331=Lists!$G$3,'Exp Database'!AD331=0),0,IF($F331=Lists!$G$2,('Exp Database'!AD331/'Exp with units conversion'!$H331)*'Exp with units conversion'!$G331,'Exp Database'!AD331*'Exp with units conversion'!$G331))</f>
        <v>#REF!</v>
      </c>
      <c r="AG331" s="229" t="e">
        <f t="shared" si="25"/>
        <v>#REF!</v>
      </c>
      <c r="AH331" s="229" t="e">
        <f t="shared" si="26"/>
        <v>#REF!</v>
      </c>
      <c r="AI331" s="229" t="e">
        <f t="shared" si="27"/>
        <v>#REF!</v>
      </c>
      <c r="AJ331" s="229" t="e">
        <f t="shared" si="28"/>
        <v>#REF!</v>
      </c>
    </row>
    <row r="332" spans="2:36" ht="75.75" thickBot="1" x14ac:dyDescent="0.3">
      <c r="B332" s="229" t="e">
        <f t="shared" si="29"/>
        <v>#REF!</v>
      </c>
      <c r="C332" s="169" t="e">
        <f>'Exp Database'!C332</f>
        <v>#REF!</v>
      </c>
      <c r="D332" s="169">
        <f>'Exp Database'!D332</f>
        <v>2015</v>
      </c>
      <c r="E332" s="169" t="e">
        <f>'Exp Database'!E332</f>
        <v>#REF!</v>
      </c>
      <c r="F332" s="169" t="e">
        <f>'Exp Database'!F332</f>
        <v>#REF!</v>
      </c>
      <c r="G332" s="169" t="e">
        <f>IF('Exp Database'!G332="Units ( x 1)",1,IF('Exp Database'!G332="Thousands (x 1,000)",1000,IF('Exp Database'!G332="Millions (x 1,000,000)",1000000,)))</f>
        <v>#REF!</v>
      </c>
      <c r="H332" s="170" t="e">
        <f>IF('Exp Database'!H332&gt;0,'Exp Database'!H332,'Exp Database'!J332)</f>
        <v>#REF!</v>
      </c>
      <c r="I332" s="170" t="e">
        <f>'Exp Database'!H332</f>
        <v>#REF!</v>
      </c>
      <c r="J332" s="169" t="e">
        <f>'Exp Database'!I332</f>
        <v>#REF!</v>
      </c>
      <c r="K332" s="170">
        <f>'Exp Database'!J332</f>
        <v>0</v>
      </c>
      <c r="L332" s="267" t="str">
        <f>'Exp Database'!K332</f>
        <v>Prevention, promotion of testing and linkage to care programmes  for prisoners</v>
      </c>
      <c r="M332" s="229">
        <f>'Exp Database'!L332</f>
        <v>3.9</v>
      </c>
      <c r="N332" s="229" t="e">
        <f>IF(OR('Exp Database'!M332=Lists!$G$2,'Exp Database'!M332=Lists!$G$3,'Exp Database'!M332=0),0,IF($F332=Lists!$G$2,('Exp Database'!M332/'Exp with units conversion'!$H332)*'Exp with units conversion'!$G332,'Exp Database'!M332*'Exp with units conversion'!$G332))</f>
        <v>#REF!</v>
      </c>
      <c r="O332" s="229" t="e">
        <f>IF(OR('Exp Database'!N332=Lists!$G$2,'Exp Database'!N332=Lists!$G$3,'Exp Database'!N332=0),0,IF($F332=Lists!$G$2,('Exp Database'!N332/'Exp with units conversion'!$H332)*'Exp with units conversion'!$G332,'Exp Database'!N332*'Exp with units conversion'!$G332))</f>
        <v>#REF!</v>
      </c>
      <c r="P332" s="229" t="e">
        <f>IF(OR('Exp Database'!O332=Lists!$G$2,'Exp Database'!O332=Lists!$G$3,'Exp Database'!O332=0),0,IF($F332=Lists!$G$2,('Exp Database'!O332/'Exp with units conversion'!$H332)*'Exp with units conversion'!$G332,'Exp Database'!O332*'Exp with units conversion'!$G332))</f>
        <v>#REF!</v>
      </c>
      <c r="Q332" s="229" t="e">
        <f>IF(OR('Exp Database'!P332=Lists!$G$2,'Exp Database'!P332=Lists!$G$3,'Exp Database'!P332=0),0,IF($F332=Lists!$G$2,('Exp Database'!P332/'Exp with units conversion'!$H332)*'Exp with units conversion'!$G332,'Exp Database'!P332*'Exp with units conversion'!$G332))</f>
        <v>#REF!</v>
      </c>
      <c r="R332" s="229" t="e">
        <f>IF(OR('Exp Database'!Q332=Lists!$G$2,'Exp Database'!Q332=Lists!$G$3,'Exp Database'!Q332=0),0,IF($F332=Lists!$G$2,('Exp Database'!Q332/'Exp with units conversion'!$H332)*'Exp with units conversion'!$G332,'Exp Database'!Q332*'Exp with units conversion'!$G332))</f>
        <v>#REF!</v>
      </c>
      <c r="S332" s="229" t="e">
        <f>IF(OR('Exp Database'!R332=Lists!$G$2,'Exp Database'!R332=Lists!$G$3,'Exp Database'!R332=0),0,IF($F332=Lists!$G$2,('Exp Database'!R332/'Exp with units conversion'!$H332)*'Exp with units conversion'!$G332,'Exp Database'!R332*'Exp with units conversion'!$G332))</f>
        <v>#REF!</v>
      </c>
      <c r="T332" s="229" t="e">
        <f>IF(OR('Exp Database'!S332=Lists!$G$2,'Exp Database'!S332=Lists!$G$3,'Exp Database'!S332=0),0,IF($F332=Lists!$G$2,('Exp Database'!S332/'Exp with units conversion'!$H332)*'Exp with units conversion'!$G332,'Exp Database'!S332*'Exp with units conversion'!$G332))</f>
        <v>#REF!</v>
      </c>
      <c r="U332" s="229" t="e">
        <f>IF(OR('Exp Database'!T332=Lists!$G$2,'Exp Database'!T332=Lists!$G$3,'Exp Database'!T332=0),0,IF($F332=Lists!$G$2,('Exp Database'!T332/'Exp with units conversion'!$H332)*'Exp with units conversion'!$G332,'Exp Database'!T332*'Exp with units conversion'!$G332))</f>
        <v>#REF!</v>
      </c>
      <c r="V332" s="229" t="e">
        <f>IF(OR('Exp Database'!U332=Lists!$G$2,'Exp Database'!U332=Lists!$G$3,'Exp Database'!U332=0),0,IF($F332=Lists!$G$2,('Exp Database'!U332/'Exp with units conversion'!$H332)*'Exp with units conversion'!$G332,'Exp Database'!U332*'Exp with units conversion'!$G332))</f>
        <v>#REF!</v>
      </c>
      <c r="W332" s="229" t="e">
        <f>IF(OR('Exp Database'!V332=Lists!$G$2,'Exp Database'!V332=Lists!$G$3,'Exp Database'!V332=0),0,IF($F332=Lists!$G$2,('Exp Database'!V332/'Exp with units conversion'!$H332)*'Exp with units conversion'!$G332,'Exp Database'!V332*'Exp with units conversion'!$G332))</f>
        <v>#REF!</v>
      </c>
      <c r="X332" s="229" t="e">
        <f>IF(OR('Exp Database'!W332=Lists!$G$2,'Exp Database'!W332=Lists!$G$3,'Exp Database'!W332=0),0,IF($F332=Lists!$G$2,('Exp Database'!W332/'Exp with units conversion'!$H332)*'Exp with units conversion'!$G332,'Exp Database'!W332*'Exp with units conversion'!$G332))</f>
        <v>#REF!</v>
      </c>
      <c r="Y332" s="229" t="e">
        <f>IF(OR('Exp Database'!X332=Lists!$G$2,'Exp Database'!X332=Lists!$G$3,'Exp Database'!X332=0),0,IF($F332=Lists!$G$2,('Exp Database'!X332/'Exp with units conversion'!$H332)*'Exp with units conversion'!$G332,'Exp Database'!X332*'Exp with units conversion'!$G332))</f>
        <v>#REF!</v>
      </c>
      <c r="Z332" s="229" t="e">
        <f>IF(OR('Exp Database'!Y332=Lists!$G$2,'Exp Database'!Y332=Lists!$G$3,'Exp Database'!Y332=0),0,IF($F332=Lists!$G$2,('Exp Database'!Y332/'Exp with units conversion'!$H332)*'Exp with units conversion'!$G332,'Exp Database'!Y332*'Exp with units conversion'!$G332))</f>
        <v>#REF!</v>
      </c>
      <c r="AA332" s="229" t="e">
        <f>IF(OR('Exp Database'!Z332=Lists!$G$2,'Exp Database'!Z332=Lists!$G$3,'Exp Database'!Z332=0),0,IF($F332=Lists!$G$2,('Exp Database'!Z332/'Exp with units conversion'!$H332)*'Exp with units conversion'!$G332,'Exp Database'!Z332*'Exp with units conversion'!$G332))</f>
        <v>#REF!</v>
      </c>
      <c r="AB332" s="229" t="e">
        <f>IF(OR('Exp Database'!AA332=Lists!$G$2,'Exp Database'!AA332=Lists!$G$3,'Exp Database'!AA332=0),0,IF($F332=Lists!$G$2,('Exp Database'!AA332/'Exp with units conversion'!$H332)*'Exp with units conversion'!$G332,'Exp Database'!AA332*'Exp with units conversion'!$G332))</f>
        <v>#REF!</v>
      </c>
      <c r="AC332" s="229" t="e">
        <f>IF(OR('Exp Database'!AB332=Lists!$G$2,'Exp Database'!AB332=Lists!$G$3,'Exp Database'!AB332=0),0,IF($F332=Lists!$G$2,('Exp Database'!AB332/'Exp with units conversion'!$H332)*'Exp with units conversion'!$G332,'Exp Database'!AB332*'Exp with units conversion'!$G332))</f>
        <v>#REF!</v>
      </c>
      <c r="AD332" s="229" t="e">
        <f>IF(OR('Exp Database'!AC332=Lists!$G$2,'Exp Database'!AC332=Lists!$G$3,'Exp Database'!AC332=0),0,IF($F332=Lists!$G$2,('Exp Database'!AC332/'Exp with units conversion'!$H332)*'Exp with units conversion'!$G332,'Exp Database'!AC332*'Exp with units conversion'!$G332))</f>
        <v>#REF!</v>
      </c>
      <c r="AE332" s="229" t="e">
        <f>IF(OR('Exp Database'!AD332=Lists!$G$2,'Exp Database'!AD332=Lists!$G$3,'Exp Database'!AD332=0),0,IF($F332=Lists!$G$2,('Exp Database'!AD332/'Exp with units conversion'!$H332)*'Exp with units conversion'!$G332,'Exp Database'!AD332*'Exp with units conversion'!$G332))</f>
        <v>#REF!</v>
      </c>
      <c r="AG332" s="229" t="e">
        <f t="shared" si="25"/>
        <v>#REF!</v>
      </c>
      <c r="AH332" s="229" t="e">
        <f t="shared" si="26"/>
        <v>#REF!</v>
      </c>
      <c r="AI332" s="229" t="e">
        <f t="shared" si="27"/>
        <v>#REF!</v>
      </c>
      <c r="AJ332" s="229" t="e">
        <f t="shared" si="28"/>
        <v>#REF!</v>
      </c>
    </row>
    <row r="333" spans="2:36" ht="135.75" thickBot="1" x14ac:dyDescent="0.3">
      <c r="B333" s="229" t="e">
        <f t="shared" si="29"/>
        <v>#REF!</v>
      </c>
      <c r="C333" s="169" t="e">
        <f>'Exp Database'!C333</f>
        <v>#REF!</v>
      </c>
      <c r="D333" s="169">
        <f>'Exp Database'!D333</f>
        <v>2015</v>
      </c>
      <c r="E333" s="169" t="e">
        <f>'Exp Database'!E333</f>
        <v>#REF!</v>
      </c>
      <c r="F333" s="169" t="e">
        <f>'Exp Database'!F333</f>
        <v>#REF!</v>
      </c>
      <c r="G333" s="169" t="e">
        <f>IF('Exp Database'!G333="Units ( x 1)",1,IF('Exp Database'!G333="Thousands (x 1,000)",1000,IF('Exp Database'!G333="Millions (x 1,000,000)",1000000,)))</f>
        <v>#REF!</v>
      </c>
      <c r="H333" s="170" t="e">
        <f>IF('Exp Database'!H333&gt;0,'Exp Database'!H333,'Exp Database'!J333)</f>
        <v>#REF!</v>
      </c>
      <c r="I333" s="170" t="e">
        <f>'Exp Database'!H333</f>
        <v>#REF!</v>
      </c>
      <c r="J333" s="169" t="e">
        <f>'Exp Database'!I333</f>
        <v>#REF!</v>
      </c>
      <c r="K333" s="170">
        <f>'Exp Database'!J333</f>
        <v>0</v>
      </c>
      <c r="L333" s="267" t="str">
        <f>'Exp Database'!K333</f>
        <v>Prevention, promotion of testing and linkage to care programmes targeting young women and adolescent girls (high-prevalence countries)</v>
      </c>
      <c r="M333" s="229">
        <f>'Exp Database'!L333</f>
        <v>3.1</v>
      </c>
      <c r="N333" s="229" t="e">
        <f>IF(OR('Exp Database'!M333=Lists!$G$2,'Exp Database'!M333=Lists!$G$3,'Exp Database'!M333=0),0,IF($F333=Lists!$G$2,('Exp Database'!M333/'Exp with units conversion'!$H333)*'Exp with units conversion'!$G333,'Exp Database'!M333*'Exp with units conversion'!$G333))</f>
        <v>#REF!</v>
      </c>
      <c r="O333" s="229" t="e">
        <f>IF(OR('Exp Database'!N333=Lists!$G$2,'Exp Database'!N333=Lists!$G$3,'Exp Database'!N333=0),0,IF($F333=Lists!$G$2,('Exp Database'!N333/'Exp with units conversion'!$H333)*'Exp with units conversion'!$G333,'Exp Database'!N333*'Exp with units conversion'!$G333))</f>
        <v>#REF!</v>
      </c>
      <c r="P333" s="229" t="e">
        <f>IF(OR('Exp Database'!O333=Lists!$G$2,'Exp Database'!O333=Lists!$G$3,'Exp Database'!O333=0),0,IF($F333=Lists!$G$2,('Exp Database'!O333/'Exp with units conversion'!$H333)*'Exp with units conversion'!$G333,'Exp Database'!O333*'Exp with units conversion'!$G333))</f>
        <v>#REF!</v>
      </c>
      <c r="Q333" s="229" t="e">
        <f>IF(OR('Exp Database'!P333=Lists!$G$2,'Exp Database'!P333=Lists!$G$3,'Exp Database'!P333=0),0,IF($F333=Lists!$G$2,('Exp Database'!P333/'Exp with units conversion'!$H333)*'Exp with units conversion'!$G333,'Exp Database'!P333*'Exp with units conversion'!$G333))</f>
        <v>#REF!</v>
      </c>
      <c r="R333" s="229" t="e">
        <f>IF(OR('Exp Database'!Q333=Lists!$G$2,'Exp Database'!Q333=Lists!$G$3,'Exp Database'!Q333=0),0,IF($F333=Lists!$G$2,('Exp Database'!Q333/'Exp with units conversion'!$H333)*'Exp with units conversion'!$G333,'Exp Database'!Q333*'Exp with units conversion'!$G333))</f>
        <v>#REF!</v>
      </c>
      <c r="S333" s="229" t="e">
        <f>IF(OR('Exp Database'!R333=Lists!$G$2,'Exp Database'!R333=Lists!$G$3,'Exp Database'!R333=0),0,IF($F333=Lists!$G$2,('Exp Database'!R333/'Exp with units conversion'!$H333)*'Exp with units conversion'!$G333,'Exp Database'!R333*'Exp with units conversion'!$G333))</f>
        <v>#REF!</v>
      </c>
      <c r="T333" s="229" t="e">
        <f>IF(OR('Exp Database'!S333=Lists!$G$2,'Exp Database'!S333=Lists!$G$3,'Exp Database'!S333=0),0,IF($F333=Lists!$G$2,('Exp Database'!S333/'Exp with units conversion'!$H333)*'Exp with units conversion'!$G333,'Exp Database'!S333*'Exp with units conversion'!$G333))</f>
        <v>#REF!</v>
      </c>
      <c r="U333" s="229" t="e">
        <f>IF(OR('Exp Database'!T333=Lists!$G$2,'Exp Database'!T333=Lists!$G$3,'Exp Database'!T333=0),0,IF($F333=Lists!$G$2,('Exp Database'!T333/'Exp with units conversion'!$H333)*'Exp with units conversion'!$G333,'Exp Database'!T333*'Exp with units conversion'!$G333))</f>
        <v>#REF!</v>
      </c>
      <c r="V333" s="229" t="e">
        <f>IF(OR('Exp Database'!U333=Lists!$G$2,'Exp Database'!U333=Lists!$G$3,'Exp Database'!U333=0),0,IF($F333=Lists!$G$2,('Exp Database'!U333/'Exp with units conversion'!$H333)*'Exp with units conversion'!$G333,'Exp Database'!U333*'Exp with units conversion'!$G333))</f>
        <v>#REF!</v>
      </c>
      <c r="W333" s="229" t="e">
        <f>IF(OR('Exp Database'!V333=Lists!$G$2,'Exp Database'!V333=Lists!$G$3,'Exp Database'!V333=0),0,IF($F333=Lists!$G$2,('Exp Database'!V333/'Exp with units conversion'!$H333)*'Exp with units conversion'!$G333,'Exp Database'!V333*'Exp with units conversion'!$G333))</f>
        <v>#REF!</v>
      </c>
      <c r="X333" s="229" t="e">
        <f>IF(OR('Exp Database'!W333=Lists!$G$2,'Exp Database'!W333=Lists!$G$3,'Exp Database'!W333=0),0,IF($F333=Lists!$G$2,('Exp Database'!W333/'Exp with units conversion'!$H333)*'Exp with units conversion'!$G333,'Exp Database'!W333*'Exp with units conversion'!$G333))</f>
        <v>#REF!</v>
      </c>
      <c r="Y333" s="229" t="e">
        <f>IF(OR('Exp Database'!X333=Lists!$G$2,'Exp Database'!X333=Lists!$G$3,'Exp Database'!X333=0),0,IF($F333=Lists!$G$2,('Exp Database'!X333/'Exp with units conversion'!$H333)*'Exp with units conversion'!$G333,'Exp Database'!X333*'Exp with units conversion'!$G333))</f>
        <v>#REF!</v>
      </c>
      <c r="Z333" s="229" t="e">
        <f>IF(OR('Exp Database'!Y333=Lists!$G$2,'Exp Database'!Y333=Lists!$G$3,'Exp Database'!Y333=0),0,IF($F333=Lists!$G$2,('Exp Database'!Y333/'Exp with units conversion'!$H333)*'Exp with units conversion'!$G333,'Exp Database'!Y333*'Exp with units conversion'!$G333))</f>
        <v>#REF!</v>
      </c>
      <c r="AA333" s="229" t="e">
        <f>IF(OR('Exp Database'!Z333=Lists!$G$2,'Exp Database'!Z333=Lists!$G$3,'Exp Database'!Z333=0),0,IF($F333=Lists!$G$2,('Exp Database'!Z333/'Exp with units conversion'!$H333)*'Exp with units conversion'!$G333,'Exp Database'!Z333*'Exp with units conversion'!$G333))</f>
        <v>#REF!</v>
      </c>
      <c r="AB333" s="229" t="e">
        <f>IF(OR('Exp Database'!AA333=Lists!$G$2,'Exp Database'!AA333=Lists!$G$3,'Exp Database'!AA333=0),0,IF($F333=Lists!$G$2,('Exp Database'!AA333/'Exp with units conversion'!$H333)*'Exp with units conversion'!$G333,'Exp Database'!AA333*'Exp with units conversion'!$G333))</f>
        <v>#REF!</v>
      </c>
      <c r="AC333" s="229" t="e">
        <f>IF(OR('Exp Database'!AB333=Lists!$G$2,'Exp Database'!AB333=Lists!$G$3,'Exp Database'!AB333=0),0,IF($F333=Lists!$G$2,('Exp Database'!AB333/'Exp with units conversion'!$H333)*'Exp with units conversion'!$G333,'Exp Database'!AB333*'Exp with units conversion'!$G333))</f>
        <v>#REF!</v>
      </c>
      <c r="AD333" s="229" t="e">
        <f>IF(OR('Exp Database'!AC333=Lists!$G$2,'Exp Database'!AC333=Lists!$G$3,'Exp Database'!AC333=0),0,IF($F333=Lists!$G$2,('Exp Database'!AC333/'Exp with units conversion'!$H333)*'Exp with units conversion'!$G333,'Exp Database'!AC333*'Exp with units conversion'!$G333))</f>
        <v>#REF!</v>
      </c>
      <c r="AE333" s="229" t="e">
        <f>IF(OR('Exp Database'!AD333=Lists!$G$2,'Exp Database'!AD333=Lists!$G$3,'Exp Database'!AD333=0),0,IF($F333=Lists!$G$2,('Exp Database'!AD333/'Exp with units conversion'!$H333)*'Exp with units conversion'!$G333,'Exp Database'!AD333*'Exp with units conversion'!$G333))</f>
        <v>#REF!</v>
      </c>
      <c r="AG333" s="229" t="e">
        <f t="shared" si="25"/>
        <v>#REF!</v>
      </c>
      <c r="AH333" s="229" t="e">
        <f t="shared" si="26"/>
        <v>#REF!</v>
      </c>
      <c r="AI333" s="229" t="e">
        <f t="shared" si="27"/>
        <v>#REF!</v>
      </c>
      <c r="AJ333" s="229" t="e">
        <f t="shared" si="28"/>
        <v>#REF!</v>
      </c>
    </row>
    <row r="334" spans="2:36" ht="75.75" thickBot="1" x14ac:dyDescent="0.3">
      <c r="B334" s="229" t="e">
        <f t="shared" si="29"/>
        <v>#REF!</v>
      </c>
      <c r="C334" s="169" t="e">
        <f>'Exp Database'!C334</f>
        <v>#REF!</v>
      </c>
      <c r="D334" s="169">
        <f>'Exp Database'!D334</f>
        <v>2015</v>
      </c>
      <c r="E334" s="169" t="e">
        <f>'Exp Database'!E334</f>
        <v>#REF!</v>
      </c>
      <c r="F334" s="169" t="e">
        <f>'Exp Database'!F334</f>
        <v>#REF!</v>
      </c>
      <c r="G334" s="169" t="e">
        <f>IF('Exp Database'!G334="Units ( x 1)",1,IF('Exp Database'!G334="Thousands (x 1,000)",1000,IF('Exp Database'!G334="Millions (x 1,000,000)",1000000,)))</f>
        <v>#REF!</v>
      </c>
      <c r="H334" s="170" t="e">
        <f>IF('Exp Database'!H334&gt;0,'Exp Database'!H334,'Exp Database'!J334)</f>
        <v>#REF!</v>
      </c>
      <c r="I334" s="170" t="e">
        <f>'Exp Database'!H334</f>
        <v>#REF!</v>
      </c>
      <c r="J334" s="169" t="e">
        <f>'Exp Database'!I334</f>
        <v>#REF!</v>
      </c>
      <c r="K334" s="170">
        <f>'Exp Database'!J334</f>
        <v>0</v>
      </c>
      <c r="L334" s="267" t="str">
        <f>'Exp Database'!K334</f>
        <v>Cash transfers to girls (high-prevalence countries), including:</v>
      </c>
      <c r="M334" s="229">
        <f>'Exp Database'!L334</f>
        <v>3.11</v>
      </c>
      <c r="N334" s="229" t="e">
        <f>IF(OR('Exp Database'!M334=Lists!$G$2,'Exp Database'!M334=Lists!$G$3,'Exp Database'!M334=0),0,IF($F334=Lists!$G$2,('Exp Database'!M334/'Exp with units conversion'!$H334)*'Exp with units conversion'!$G334,'Exp Database'!M334*'Exp with units conversion'!$G334))</f>
        <v>#REF!</v>
      </c>
      <c r="O334" s="229" t="e">
        <f>IF(OR('Exp Database'!N334=Lists!$G$2,'Exp Database'!N334=Lists!$G$3,'Exp Database'!N334=0),0,IF($F334=Lists!$G$2,('Exp Database'!N334/'Exp with units conversion'!$H334)*'Exp with units conversion'!$G334,'Exp Database'!N334*'Exp with units conversion'!$G334))</f>
        <v>#REF!</v>
      </c>
      <c r="P334" s="229" t="e">
        <f>IF(OR('Exp Database'!O334=Lists!$G$2,'Exp Database'!O334=Lists!$G$3,'Exp Database'!O334=0),0,IF($F334=Lists!$G$2,('Exp Database'!O334/'Exp with units conversion'!$H334)*'Exp with units conversion'!$G334,'Exp Database'!O334*'Exp with units conversion'!$G334))</f>
        <v>#REF!</v>
      </c>
      <c r="Q334" s="229" t="e">
        <f>IF(OR('Exp Database'!P334=Lists!$G$2,'Exp Database'!P334=Lists!$G$3,'Exp Database'!P334=0),0,IF($F334=Lists!$G$2,('Exp Database'!P334/'Exp with units conversion'!$H334)*'Exp with units conversion'!$G334,'Exp Database'!P334*'Exp with units conversion'!$G334))</f>
        <v>#REF!</v>
      </c>
      <c r="R334" s="229" t="e">
        <f>IF(OR('Exp Database'!Q334=Lists!$G$2,'Exp Database'!Q334=Lists!$G$3,'Exp Database'!Q334=0),0,IF($F334=Lists!$G$2,('Exp Database'!Q334/'Exp with units conversion'!$H334)*'Exp with units conversion'!$G334,'Exp Database'!Q334*'Exp with units conversion'!$G334))</f>
        <v>#REF!</v>
      </c>
      <c r="S334" s="229" t="e">
        <f>IF(OR('Exp Database'!R334=Lists!$G$2,'Exp Database'!R334=Lists!$G$3,'Exp Database'!R334=0),0,IF($F334=Lists!$G$2,('Exp Database'!R334/'Exp with units conversion'!$H334)*'Exp with units conversion'!$G334,'Exp Database'!R334*'Exp with units conversion'!$G334))</f>
        <v>#REF!</v>
      </c>
      <c r="T334" s="229" t="e">
        <f>IF(OR('Exp Database'!S334=Lists!$G$2,'Exp Database'!S334=Lists!$G$3,'Exp Database'!S334=0),0,IF($F334=Lists!$G$2,('Exp Database'!S334/'Exp with units conversion'!$H334)*'Exp with units conversion'!$G334,'Exp Database'!S334*'Exp with units conversion'!$G334))</f>
        <v>#REF!</v>
      </c>
      <c r="U334" s="229" t="e">
        <f>IF(OR('Exp Database'!T334=Lists!$G$2,'Exp Database'!T334=Lists!$G$3,'Exp Database'!T334=0),0,IF($F334=Lists!$G$2,('Exp Database'!T334/'Exp with units conversion'!$H334)*'Exp with units conversion'!$G334,'Exp Database'!T334*'Exp with units conversion'!$G334))</f>
        <v>#REF!</v>
      </c>
      <c r="V334" s="229" t="e">
        <f>IF(OR('Exp Database'!U334=Lists!$G$2,'Exp Database'!U334=Lists!$G$3,'Exp Database'!U334=0),0,IF($F334=Lists!$G$2,('Exp Database'!U334/'Exp with units conversion'!$H334)*'Exp with units conversion'!$G334,'Exp Database'!U334*'Exp with units conversion'!$G334))</f>
        <v>#REF!</v>
      </c>
      <c r="W334" s="229" t="e">
        <f>IF(OR('Exp Database'!V334=Lists!$G$2,'Exp Database'!V334=Lists!$G$3,'Exp Database'!V334=0),0,IF($F334=Lists!$G$2,('Exp Database'!V334/'Exp with units conversion'!$H334)*'Exp with units conversion'!$G334,'Exp Database'!V334*'Exp with units conversion'!$G334))</f>
        <v>#REF!</v>
      </c>
      <c r="X334" s="229" t="e">
        <f>IF(OR('Exp Database'!W334=Lists!$G$2,'Exp Database'!W334=Lists!$G$3,'Exp Database'!W334=0),0,IF($F334=Lists!$G$2,('Exp Database'!W334/'Exp with units conversion'!$H334)*'Exp with units conversion'!$G334,'Exp Database'!W334*'Exp with units conversion'!$G334))</f>
        <v>#REF!</v>
      </c>
      <c r="Y334" s="229" t="e">
        <f>IF(OR('Exp Database'!X334=Lists!$G$2,'Exp Database'!X334=Lists!$G$3,'Exp Database'!X334=0),0,IF($F334=Lists!$G$2,('Exp Database'!X334/'Exp with units conversion'!$H334)*'Exp with units conversion'!$G334,'Exp Database'!X334*'Exp with units conversion'!$G334))</f>
        <v>#REF!</v>
      </c>
      <c r="Z334" s="229" t="e">
        <f>IF(OR('Exp Database'!Y334=Lists!$G$2,'Exp Database'!Y334=Lists!$G$3,'Exp Database'!Y334=0),0,IF($F334=Lists!$G$2,('Exp Database'!Y334/'Exp with units conversion'!$H334)*'Exp with units conversion'!$G334,'Exp Database'!Y334*'Exp with units conversion'!$G334))</f>
        <v>#REF!</v>
      </c>
      <c r="AA334" s="229" t="e">
        <f>IF(OR('Exp Database'!Z334=Lists!$G$2,'Exp Database'!Z334=Lists!$G$3,'Exp Database'!Z334=0),0,IF($F334=Lists!$G$2,('Exp Database'!Z334/'Exp with units conversion'!$H334)*'Exp with units conversion'!$G334,'Exp Database'!Z334*'Exp with units conversion'!$G334))</f>
        <v>#REF!</v>
      </c>
      <c r="AB334" s="229" t="e">
        <f>IF(OR('Exp Database'!AA334=Lists!$G$2,'Exp Database'!AA334=Lists!$G$3,'Exp Database'!AA334=0),0,IF($F334=Lists!$G$2,('Exp Database'!AA334/'Exp with units conversion'!$H334)*'Exp with units conversion'!$G334,'Exp Database'!AA334*'Exp with units conversion'!$G334))</f>
        <v>#REF!</v>
      </c>
      <c r="AC334" s="229" t="e">
        <f>IF(OR('Exp Database'!AB334=Lists!$G$2,'Exp Database'!AB334=Lists!$G$3,'Exp Database'!AB334=0),0,IF($F334=Lists!$G$2,('Exp Database'!AB334/'Exp with units conversion'!$H334)*'Exp with units conversion'!$G334,'Exp Database'!AB334*'Exp with units conversion'!$G334))</f>
        <v>#REF!</v>
      </c>
      <c r="AD334" s="229" t="e">
        <f>IF(OR('Exp Database'!AC334=Lists!$G$2,'Exp Database'!AC334=Lists!$G$3,'Exp Database'!AC334=0),0,IF($F334=Lists!$G$2,('Exp Database'!AC334/'Exp with units conversion'!$H334)*'Exp with units conversion'!$G334,'Exp Database'!AC334*'Exp with units conversion'!$G334))</f>
        <v>#REF!</v>
      </c>
      <c r="AE334" s="229" t="e">
        <f>IF(OR('Exp Database'!AD334=Lists!$G$2,'Exp Database'!AD334=Lists!$G$3,'Exp Database'!AD334=0),0,IF($F334=Lists!$G$2,('Exp Database'!AD334/'Exp with units conversion'!$H334)*'Exp with units conversion'!$G334,'Exp Database'!AD334*'Exp with units conversion'!$G334))</f>
        <v>#REF!</v>
      </c>
      <c r="AG334" s="229" t="e">
        <f t="shared" si="25"/>
        <v>#REF!</v>
      </c>
      <c r="AH334" s="229" t="e">
        <f t="shared" si="26"/>
        <v>#REF!</v>
      </c>
      <c r="AI334" s="229" t="e">
        <f t="shared" si="27"/>
        <v>#REF!</v>
      </c>
      <c r="AJ334" s="229" t="e">
        <f t="shared" si="28"/>
        <v>#REF!</v>
      </c>
    </row>
    <row r="335" spans="2:36" ht="30.75" thickBot="1" x14ac:dyDescent="0.3">
      <c r="B335" s="229" t="e">
        <f t="shared" si="29"/>
        <v>#REF!</v>
      </c>
      <c r="C335" s="169" t="e">
        <f>'Exp Database'!C335</f>
        <v>#REF!</v>
      </c>
      <c r="D335" s="169">
        <f>'Exp Database'!D335</f>
        <v>2015</v>
      </c>
      <c r="E335" s="169" t="e">
        <f>'Exp Database'!E335</f>
        <v>#REF!</v>
      </c>
      <c r="F335" s="169" t="e">
        <f>'Exp Database'!F335</f>
        <v>#REF!</v>
      </c>
      <c r="G335" s="169" t="e">
        <f>IF('Exp Database'!G335="Units ( x 1)",1,IF('Exp Database'!G335="Thousands (x 1,000)",1000,IF('Exp Database'!G335="Millions (x 1,000,000)",1000000,)))</f>
        <v>#REF!</v>
      </c>
      <c r="H335" s="170" t="e">
        <f>IF('Exp Database'!H335&gt;0,'Exp Database'!H335,'Exp Database'!J335)</f>
        <v>#REF!</v>
      </c>
      <c r="I335" s="170" t="e">
        <f>'Exp Database'!H335</f>
        <v>#REF!</v>
      </c>
      <c r="J335" s="169" t="e">
        <f>'Exp Database'!I335</f>
        <v>#REF!</v>
      </c>
      <c r="K335" s="170">
        <f>'Exp Database'!J335</f>
        <v>0</v>
      </c>
      <c r="L335" s="267" t="str">
        <f>'Exp Database'!K335</f>
        <v xml:space="preserve"> from HIV earmarked budgets</v>
      </c>
      <c r="M335" s="229" t="str">
        <f>'Exp Database'!L335</f>
        <v>3.11.1</v>
      </c>
      <c r="N335" s="229" t="e">
        <f>IF(OR('Exp Database'!M335=Lists!$G$2,'Exp Database'!M335=Lists!$G$3,'Exp Database'!M335=0),0,IF($F335=Lists!$G$2,('Exp Database'!M335/'Exp with units conversion'!$H335)*'Exp with units conversion'!$G335,'Exp Database'!M335*'Exp with units conversion'!$G335))</f>
        <v>#REF!</v>
      </c>
      <c r="O335" s="229" t="e">
        <f>IF(OR('Exp Database'!N335=Lists!$G$2,'Exp Database'!N335=Lists!$G$3,'Exp Database'!N335=0),0,IF($F335=Lists!$G$2,('Exp Database'!N335/'Exp with units conversion'!$H335)*'Exp with units conversion'!$G335,'Exp Database'!N335*'Exp with units conversion'!$G335))</f>
        <v>#REF!</v>
      </c>
      <c r="P335" s="229" t="e">
        <f>IF(OR('Exp Database'!O335=Lists!$G$2,'Exp Database'!O335=Lists!$G$3,'Exp Database'!O335=0),0,IF($F335=Lists!$G$2,('Exp Database'!O335/'Exp with units conversion'!$H335)*'Exp with units conversion'!$G335,'Exp Database'!O335*'Exp with units conversion'!$G335))</f>
        <v>#REF!</v>
      </c>
      <c r="Q335" s="229" t="e">
        <f>IF(OR('Exp Database'!P335=Lists!$G$2,'Exp Database'!P335=Lists!$G$3,'Exp Database'!P335=0),0,IF($F335=Lists!$G$2,('Exp Database'!P335/'Exp with units conversion'!$H335)*'Exp with units conversion'!$G335,'Exp Database'!P335*'Exp with units conversion'!$G335))</f>
        <v>#REF!</v>
      </c>
      <c r="R335" s="229" t="e">
        <f>IF(OR('Exp Database'!Q335=Lists!$G$2,'Exp Database'!Q335=Lists!$G$3,'Exp Database'!Q335=0),0,IF($F335=Lists!$G$2,('Exp Database'!Q335/'Exp with units conversion'!$H335)*'Exp with units conversion'!$G335,'Exp Database'!Q335*'Exp with units conversion'!$G335))</f>
        <v>#REF!</v>
      </c>
      <c r="S335" s="229" t="e">
        <f>IF(OR('Exp Database'!R335=Lists!$G$2,'Exp Database'!R335=Lists!$G$3,'Exp Database'!R335=0),0,IF($F335=Lists!$G$2,('Exp Database'!R335/'Exp with units conversion'!$H335)*'Exp with units conversion'!$G335,'Exp Database'!R335*'Exp with units conversion'!$G335))</f>
        <v>#REF!</v>
      </c>
      <c r="T335" s="229" t="e">
        <f>IF(OR('Exp Database'!S335=Lists!$G$2,'Exp Database'!S335=Lists!$G$3,'Exp Database'!S335=0),0,IF($F335=Lists!$G$2,('Exp Database'!S335/'Exp with units conversion'!$H335)*'Exp with units conversion'!$G335,'Exp Database'!S335*'Exp with units conversion'!$G335))</f>
        <v>#REF!</v>
      </c>
      <c r="U335" s="229" t="e">
        <f>IF(OR('Exp Database'!T335=Lists!$G$2,'Exp Database'!T335=Lists!$G$3,'Exp Database'!T335=0),0,IF($F335=Lists!$G$2,('Exp Database'!T335/'Exp with units conversion'!$H335)*'Exp with units conversion'!$G335,'Exp Database'!T335*'Exp with units conversion'!$G335))</f>
        <v>#REF!</v>
      </c>
      <c r="V335" s="229" t="e">
        <f>IF(OR('Exp Database'!U335=Lists!$G$2,'Exp Database'!U335=Lists!$G$3,'Exp Database'!U335=0),0,IF($F335=Lists!$G$2,('Exp Database'!U335/'Exp with units conversion'!$H335)*'Exp with units conversion'!$G335,'Exp Database'!U335*'Exp with units conversion'!$G335))</f>
        <v>#REF!</v>
      </c>
      <c r="W335" s="229" t="e">
        <f>IF(OR('Exp Database'!V335=Lists!$G$2,'Exp Database'!V335=Lists!$G$3,'Exp Database'!V335=0),0,IF($F335=Lists!$G$2,('Exp Database'!V335/'Exp with units conversion'!$H335)*'Exp with units conversion'!$G335,'Exp Database'!V335*'Exp with units conversion'!$G335))</f>
        <v>#REF!</v>
      </c>
      <c r="X335" s="229" t="e">
        <f>IF(OR('Exp Database'!W335=Lists!$G$2,'Exp Database'!W335=Lists!$G$3,'Exp Database'!W335=0),0,IF($F335=Lists!$G$2,('Exp Database'!W335/'Exp with units conversion'!$H335)*'Exp with units conversion'!$G335,'Exp Database'!W335*'Exp with units conversion'!$G335))</f>
        <v>#REF!</v>
      </c>
      <c r="Y335" s="229" t="e">
        <f>IF(OR('Exp Database'!X335=Lists!$G$2,'Exp Database'!X335=Lists!$G$3,'Exp Database'!X335=0),0,IF($F335=Lists!$G$2,('Exp Database'!X335/'Exp with units conversion'!$H335)*'Exp with units conversion'!$G335,'Exp Database'!X335*'Exp with units conversion'!$G335))</f>
        <v>#REF!</v>
      </c>
      <c r="Z335" s="229" t="e">
        <f>IF(OR('Exp Database'!Y335=Lists!$G$2,'Exp Database'!Y335=Lists!$G$3,'Exp Database'!Y335=0),0,IF($F335=Lists!$G$2,('Exp Database'!Y335/'Exp with units conversion'!$H335)*'Exp with units conversion'!$G335,'Exp Database'!Y335*'Exp with units conversion'!$G335))</f>
        <v>#REF!</v>
      </c>
      <c r="AA335" s="229" t="e">
        <f>IF(OR('Exp Database'!Z335=Lists!$G$2,'Exp Database'!Z335=Lists!$G$3,'Exp Database'!Z335=0),0,IF($F335=Lists!$G$2,('Exp Database'!Z335/'Exp with units conversion'!$H335)*'Exp with units conversion'!$G335,'Exp Database'!Z335*'Exp with units conversion'!$G335))</f>
        <v>#REF!</v>
      </c>
      <c r="AB335" s="229" t="e">
        <f>IF(OR('Exp Database'!AA335=Lists!$G$2,'Exp Database'!AA335=Lists!$G$3,'Exp Database'!AA335=0),0,IF($F335=Lists!$G$2,('Exp Database'!AA335/'Exp with units conversion'!$H335)*'Exp with units conversion'!$G335,'Exp Database'!AA335*'Exp with units conversion'!$G335))</f>
        <v>#REF!</v>
      </c>
      <c r="AC335" s="229" t="e">
        <f>IF(OR('Exp Database'!AB335=Lists!$G$2,'Exp Database'!AB335=Lists!$G$3,'Exp Database'!AB335=0),0,IF($F335=Lists!$G$2,('Exp Database'!AB335/'Exp with units conversion'!$H335)*'Exp with units conversion'!$G335,'Exp Database'!AB335*'Exp with units conversion'!$G335))</f>
        <v>#REF!</v>
      </c>
      <c r="AD335" s="229" t="e">
        <f>IF(OR('Exp Database'!AC335=Lists!$G$2,'Exp Database'!AC335=Lists!$G$3,'Exp Database'!AC335=0),0,IF($F335=Lists!$G$2,('Exp Database'!AC335/'Exp with units conversion'!$H335)*'Exp with units conversion'!$G335,'Exp Database'!AC335*'Exp with units conversion'!$G335))</f>
        <v>#REF!</v>
      </c>
      <c r="AE335" s="229" t="e">
        <f>IF(OR('Exp Database'!AD335=Lists!$G$2,'Exp Database'!AD335=Lists!$G$3,'Exp Database'!AD335=0),0,IF($F335=Lists!$G$2,('Exp Database'!AD335/'Exp with units conversion'!$H335)*'Exp with units conversion'!$G335,'Exp Database'!AD335*'Exp with units conversion'!$G335))</f>
        <v>#REF!</v>
      </c>
      <c r="AG335" s="229" t="e">
        <f t="shared" si="25"/>
        <v>#REF!</v>
      </c>
      <c r="AH335" s="229" t="e">
        <f t="shared" si="26"/>
        <v>#REF!</v>
      </c>
      <c r="AI335" s="229" t="e">
        <f t="shared" si="27"/>
        <v>#REF!</v>
      </c>
      <c r="AJ335" s="229" t="e">
        <f t="shared" si="28"/>
        <v>#REF!</v>
      </c>
    </row>
    <row r="336" spans="2:36" ht="75.75" thickBot="1" x14ac:dyDescent="0.3">
      <c r="B336" s="229" t="e">
        <f t="shared" si="29"/>
        <v>#REF!</v>
      </c>
      <c r="C336" s="169" t="e">
        <f>'Exp Database'!C336</f>
        <v>#REF!</v>
      </c>
      <c r="D336" s="169">
        <f>'Exp Database'!D336</f>
        <v>2015</v>
      </c>
      <c r="E336" s="169" t="e">
        <f>'Exp Database'!E336</f>
        <v>#REF!</v>
      </c>
      <c r="F336" s="169" t="e">
        <f>'Exp Database'!F336</f>
        <v>#REF!</v>
      </c>
      <c r="G336" s="169" t="e">
        <f>IF('Exp Database'!G336="Units ( x 1)",1,IF('Exp Database'!G336="Thousands (x 1,000)",1000,IF('Exp Database'!G336="Millions (x 1,000,000)",1000000,)))</f>
        <v>#REF!</v>
      </c>
      <c r="H336" s="170" t="e">
        <f>IF('Exp Database'!H336&gt;0,'Exp Database'!H336,'Exp Database'!J336)</f>
        <v>#REF!</v>
      </c>
      <c r="I336" s="170" t="e">
        <f>'Exp Database'!H336</f>
        <v>#REF!</v>
      </c>
      <c r="J336" s="169" t="e">
        <f>'Exp Database'!I336</f>
        <v>#REF!</v>
      </c>
      <c r="K336" s="170">
        <f>'Exp Database'!J336</f>
        <v>0</v>
      </c>
      <c r="L336" s="267" t="str">
        <f>'Exp Database'!K336</f>
        <v>Prevention programmes for vulnerable and accessible populations</v>
      </c>
      <c r="M336" s="229">
        <f>'Exp Database'!L336</f>
        <v>3.12</v>
      </c>
      <c r="N336" s="229" t="e">
        <f>IF(OR('Exp Database'!M336=Lists!$G$2,'Exp Database'!M336=Lists!$G$3,'Exp Database'!M336=0),0,IF($F336=Lists!$G$2,('Exp Database'!M336/'Exp with units conversion'!$H336)*'Exp with units conversion'!$G336,'Exp Database'!M336*'Exp with units conversion'!$G336))</f>
        <v>#REF!</v>
      </c>
      <c r="O336" s="229" t="e">
        <f>IF(OR('Exp Database'!N336=Lists!$G$2,'Exp Database'!N336=Lists!$G$3,'Exp Database'!N336=0),0,IF($F336=Lists!$G$2,('Exp Database'!N336/'Exp with units conversion'!$H336)*'Exp with units conversion'!$G336,'Exp Database'!N336*'Exp with units conversion'!$G336))</f>
        <v>#REF!</v>
      </c>
      <c r="P336" s="229" t="e">
        <f>IF(OR('Exp Database'!O336=Lists!$G$2,'Exp Database'!O336=Lists!$G$3,'Exp Database'!O336=0),0,IF($F336=Lists!$G$2,('Exp Database'!O336/'Exp with units conversion'!$H336)*'Exp with units conversion'!$G336,'Exp Database'!O336*'Exp with units conversion'!$G336))</f>
        <v>#REF!</v>
      </c>
      <c r="Q336" s="229" t="e">
        <f>IF(OR('Exp Database'!P336=Lists!$G$2,'Exp Database'!P336=Lists!$G$3,'Exp Database'!P336=0),0,IF($F336=Lists!$G$2,('Exp Database'!P336/'Exp with units conversion'!$H336)*'Exp with units conversion'!$G336,'Exp Database'!P336*'Exp with units conversion'!$G336))</f>
        <v>#REF!</v>
      </c>
      <c r="R336" s="229" t="e">
        <f>IF(OR('Exp Database'!Q336=Lists!$G$2,'Exp Database'!Q336=Lists!$G$3,'Exp Database'!Q336=0),0,IF($F336=Lists!$G$2,('Exp Database'!Q336/'Exp with units conversion'!$H336)*'Exp with units conversion'!$G336,'Exp Database'!Q336*'Exp with units conversion'!$G336))</f>
        <v>#REF!</v>
      </c>
      <c r="S336" s="229" t="e">
        <f>IF(OR('Exp Database'!R336=Lists!$G$2,'Exp Database'!R336=Lists!$G$3,'Exp Database'!R336=0),0,IF($F336=Lists!$G$2,('Exp Database'!R336/'Exp with units conversion'!$H336)*'Exp with units conversion'!$G336,'Exp Database'!R336*'Exp with units conversion'!$G336))</f>
        <v>#REF!</v>
      </c>
      <c r="T336" s="229" t="e">
        <f>IF(OR('Exp Database'!S336=Lists!$G$2,'Exp Database'!S336=Lists!$G$3,'Exp Database'!S336=0),0,IF($F336=Lists!$G$2,('Exp Database'!S336/'Exp with units conversion'!$H336)*'Exp with units conversion'!$G336,'Exp Database'!S336*'Exp with units conversion'!$G336))</f>
        <v>#REF!</v>
      </c>
      <c r="U336" s="229" t="e">
        <f>IF(OR('Exp Database'!T336=Lists!$G$2,'Exp Database'!T336=Lists!$G$3,'Exp Database'!T336=0),0,IF($F336=Lists!$G$2,('Exp Database'!T336/'Exp with units conversion'!$H336)*'Exp with units conversion'!$G336,'Exp Database'!T336*'Exp with units conversion'!$G336))</f>
        <v>#REF!</v>
      </c>
      <c r="V336" s="229" t="e">
        <f>IF(OR('Exp Database'!U336=Lists!$G$2,'Exp Database'!U336=Lists!$G$3,'Exp Database'!U336=0),0,IF($F336=Lists!$G$2,('Exp Database'!U336/'Exp with units conversion'!$H336)*'Exp with units conversion'!$G336,'Exp Database'!U336*'Exp with units conversion'!$G336))</f>
        <v>#REF!</v>
      </c>
      <c r="W336" s="229" t="e">
        <f>IF(OR('Exp Database'!V336=Lists!$G$2,'Exp Database'!V336=Lists!$G$3,'Exp Database'!V336=0),0,IF($F336=Lists!$G$2,('Exp Database'!V336/'Exp with units conversion'!$H336)*'Exp with units conversion'!$G336,'Exp Database'!V336*'Exp with units conversion'!$G336))</f>
        <v>#REF!</v>
      </c>
      <c r="X336" s="229" t="e">
        <f>IF(OR('Exp Database'!W336=Lists!$G$2,'Exp Database'!W336=Lists!$G$3,'Exp Database'!W336=0),0,IF($F336=Lists!$G$2,('Exp Database'!W336/'Exp with units conversion'!$H336)*'Exp with units conversion'!$G336,'Exp Database'!W336*'Exp with units conversion'!$G336))</f>
        <v>#REF!</v>
      </c>
      <c r="Y336" s="229" t="e">
        <f>IF(OR('Exp Database'!X336=Lists!$G$2,'Exp Database'!X336=Lists!$G$3,'Exp Database'!X336=0),0,IF($F336=Lists!$G$2,('Exp Database'!X336/'Exp with units conversion'!$H336)*'Exp with units conversion'!$G336,'Exp Database'!X336*'Exp with units conversion'!$G336))</f>
        <v>#REF!</v>
      </c>
      <c r="Z336" s="229" t="e">
        <f>IF(OR('Exp Database'!Y336=Lists!$G$2,'Exp Database'!Y336=Lists!$G$3,'Exp Database'!Y336=0),0,IF($F336=Lists!$G$2,('Exp Database'!Y336/'Exp with units conversion'!$H336)*'Exp with units conversion'!$G336,'Exp Database'!Y336*'Exp with units conversion'!$G336))</f>
        <v>#REF!</v>
      </c>
      <c r="AA336" s="229" t="e">
        <f>IF(OR('Exp Database'!Z336=Lists!$G$2,'Exp Database'!Z336=Lists!$G$3,'Exp Database'!Z336=0),0,IF($F336=Lists!$G$2,('Exp Database'!Z336/'Exp with units conversion'!$H336)*'Exp with units conversion'!$G336,'Exp Database'!Z336*'Exp with units conversion'!$G336))</f>
        <v>#REF!</v>
      </c>
      <c r="AB336" s="229" t="e">
        <f>IF(OR('Exp Database'!AA336=Lists!$G$2,'Exp Database'!AA336=Lists!$G$3,'Exp Database'!AA336=0),0,IF($F336=Lists!$G$2,('Exp Database'!AA336/'Exp with units conversion'!$H336)*'Exp with units conversion'!$G336,'Exp Database'!AA336*'Exp with units conversion'!$G336))</f>
        <v>#REF!</v>
      </c>
      <c r="AC336" s="229" t="e">
        <f>IF(OR('Exp Database'!AB336=Lists!$G$2,'Exp Database'!AB336=Lists!$G$3,'Exp Database'!AB336=0),0,IF($F336=Lists!$G$2,('Exp Database'!AB336/'Exp with units conversion'!$H336)*'Exp with units conversion'!$G336,'Exp Database'!AB336*'Exp with units conversion'!$G336))</f>
        <v>#REF!</v>
      </c>
      <c r="AD336" s="229" t="e">
        <f>IF(OR('Exp Database'!AC336=Lists!$G$2,'Exp Database'!AC336=Lists!$G$3,'Exp Database'!AC336=0),0,IF($F336=Lists!$G$2,('Exp Database'!AC336/'Exp with units conversion'!$H336)*'Exp with units conversion'!$G336,'Exp Database'!AC336*'Exp with units conversion'!$G336))</f>
        <v>#REF!</v>
      </c>
      <c r="AE336" s="229" t="e">
        <f>IF(OR('Exp Database'!AD336=Lists!$G$2,'Exp Database'!AD336=Lists!$G$3,'Exp Database'!AD336=0),0,IF($F336=Lists!$G$2,('Exp Database'!AD336/'Exp with units conversion'!$H336)*'Exp with units conversion'!$G336,'Exp Database'!AD336*'Exp with units conversion'!$G336))</f>
        <v>#REF!</v>
      </c>
      <c r="AG336" s="229" t="e">
        <f t="shared" si="25"/>
        <v>#REF!</v>
      </c>
      <c r="AH336" s="229" t="e">
        <f t="shared" si="26"/>
        <v>#REF!</v>
      </c>
      <c r="AI336" s="229" t="e">
        <f t="shared" si="27"/>
        <v>#REF!</v>
      </c>
      <c r="AJ336" s="229" t="e">
        <f t="shared" si="28"/>
        <v>#REF!</v>
      </c>
    </row>
    <row r="337" spans="2:36" ht="30.75" thickBot="1" x14ac:dyDescent="0.3">
      <c r="B337" s="229" t="e">
        <f t="shared" si="29"/>
        <v>#REF!</v>
      </c>
      <c r="C337" s="169" t="e">
        <f>'Exp Database'!C337</f>
        <v>#REF!</v>
      </c>
      <c r="D337" s="169">
        <f>'Exp Database'!D337</f>
        <v>2015</v>
      </c>
      <c r="E337" s="169" t="e">
        <f>'Exp Database'!E337</f>
        <v>#REF!</v>
      </c>
      <c r="F337" s="169" t="e">
        <f>'Exp Database'!F337</f>
        <v>#REF!</v>
      </c>
      <c r="G337" s="169" t="e">
        <f>IF('Exp Database'!G337="Units ( x 1)",1,IF('Exp Database'!G337="Thousands (x 1,000)",1000,IF('Exp Database'!G337="Millions (x 1,000,000)",1000000,)))</f>
        <v>#REF!</v>
      </c>
      <c r="H337" s="170" t="e">
        <f>IF('Exp Database'!H337&gt;0,'Exp Database'!H337,'Exp Database'!J337)</f>
        <v>#REF!</v>
      </c>
      <c r="I337" s="170" t="e">
        <f>'Exp Database'!H337</f>
        <v>#REF!</v>
      </c>
      <c r="J337" s="169" t="e">
        <f>'Exp Database'!I337</f>
        <v>#REF!</v>
      </c>
      <c r="K337" s="170">
        <f>'Exp Database'!J337</f>
        <v>0</v>
      </c>
      <c r="L337" s="267" t="str">
        <f>'Exp Database'!K337</f>
        <v>Post-exposure prophylaxis (PEP)</v>
      </c>
      <c r="M337" s="229">
        <f>'Exp Database'!L337</f>
        <v>3.13</v>
      </c>
      <c r="N337" s="229" t="e">
        <f>IF(OR('Exp Database'!M337=Lists!$G$2,'Exp Database'!M337=Lists!$G$3,'Exp Database'!M337=0),0,IF($F337=Lists!$G$2,('Exp Database'!M337/'Exp with units conversion'!$H337)*'Exp with units conversion'!$G337,'Exp Database'!M337*'Exp with units conversion'!$G337))</f>
        <v>#REF!</v>
      </c>
      <c r="O337" s="229" t="e">
        <f>IF(OR('Exp Database'!N337=Lists!$G$2,'Exp Database'!N337=Lists!$G$3,'Exp Database'!N337=0),0,IF($F337=Lists!$G$2,('Exp Database'!N337/'Exp with units conversion'!$H337)*'Exp with units conversion'!$G337,'Exp Database'!N337*'Exp with units conversion'!$G337))</f>
        <v>#REF!</v>
      </c>
      <c r="P337" s="229" t="e">
        <f>IF(OR('Exp Database'!O337=Lists!$G$2,'Exp Database'!O337=Lists!$G$3,'Exp Database'!O337=0),0,IF($F337=Lists!$G$2,('Exp Database'!O337/'Exp with units conversion'!$H337)*'Exp with units conversion'!$G337,'Exp Database'!O337*'Exp with units conversion'!$G337))</f>
        <v>#REF!</v>
      </c>
      <c r="Q337" s="229" t="e">
        <f>IF(OR('Exp Database'!P337=Lists!$G$2,'Exp Database'!P337=Lists!$G$3,'Exp Database'!P337=0),0,IF($F337=Lists!$G$2,('Exp Database'!P337/'Exp with units conversion'!$H337)*'Exp with units conversion'!$G337,'Exp Database'!P337*'Exp with units conversion'!$G337))</f>
        <v>#REF!</v>
      </c>
      <c r="R337" s="229" t="e">
        <f>IF(OR('Exp Database'!Q337=Lists!$G$2,'Exp Database'!Q337=Lists!$G$3,'Exp Database'!Q337=0),0,IF($F337=Lists!$G$2,('Exp Database'!Q337/'Exp with units conversion'!$H337)*'Exp with units conversion'!$G337,'Exp Database'!Q337*'Exp with units conversion'!$G337))</f>
        <v>#REF!</v>
      </c>
      <c r="S337" s="229" t="e">
        <f>IF(OR('Exp Database'!R337=Lists!$G$2,'Exp Database'!R337=Lists!$G$3,'Exp Database'!R337=0),0,IF($F337=Lists!$G$2,('Exp Database'!R337/'Exp with units conversion'!$H337)*'Exp with units conversion'!$G337,'Exp Database'!R337*'Exp with units conversion'!$G337))</f>
        <v>#REF!</v>
      </c>
      <c r="T337" s="229" t="e">
        <f>IF(OR('Exp Database'!S337=Lists!$G$2,'Exp Database'!S337=Lists!$G$3,'Exp Database'!S337=0),0,IF($F337=Lists!$G$2,('Exp Database'!S337/'Exp with units conversion'!$H337)*'Exp with units conversion'!$G337,'Exp Database'!S337*'Exp with units conversion'!$G337))</f>
        <v>#REF!</v>
      </c>
      <c r="U337" s="229" t="e">
        <f>IF(OR('Exp Database'!T337=Lists!$G$2,'Exp Database'!T337=Lists!$G$3,'Exp Database'!T337=0),0,IF($F337=Lists!$G$2,('Exp Database'!T337/'Exp with units conversion'!$H337)*'Exp with units conversion'!$G337,'Exp Database'!T337*'Exp with units conversion'!$G337))</f>
        <v>#REF!</v>
      </c>
      <c r="V337" s="229" t="e">
        <f>IF(OR('Exp Database'!U337=Lists!$G$2,'Exp Database'!U337=Lists!$G$3,'Exp Database'!U337=0),0,IF($F337=Lists!$G$2,('Exp Database'!U337/'Exp with units conversion'!$H337)*'Exp with units conversion'!$G337,'Exp Database'!U337*'Exp with units conversion'!$G337))</f>
        <v>#REF!</v>
      </c>
      <c r="W337" s="229" t="e">
        <f>IF(OR('Exp Database'!V337=Lists!$G$2,'Exp Database'!V337=Lists!$G$3,'Exp Database'!V337=0),0,IF($F337=Lists!$G$2,('Exp Database'!V337/'Exp with units conversion'!$H337)*'Exp with units conversion'!$G337,'Exp Database'!V337*'Exp with units conversion'!$G337))</f>
        <v>#REF!</v>
      </c>
      <c r="X337" s="229" t="e">
        <f>IF(OR('Exp Database'!W337=Lists!$G$2,'Exp Database'!W337=Lists!$G$3,'Exp Database'!W337=0),0,IF($F337=Lists!$G$2,('Exp Database'!W337/'Exp with units conversion'!$H337)*'Exp with units conversion'!$G337,'Exp Database'!W337*'Exp with units conversion'!$G337))</f>
        <v>#REF!</v>
      </c>
      <c r="Y337" s="229" t="e">
        <f>IF(OR('Exp Database'!X337=Lists!$G$2,'Exp Database'!X337=Lists!$G$3,'Exp Database'!X337=0),0,IF($F337=Lists!$G$2,('Exp Database'!X337/'Exp with units conversion'!$H337)*'Exp with units conversion'!$G337,'Exp Database'!X337*'Exp with units conversion'!$G337))</f>
        <v>#REF!</v>
      </c>
      <c r="Z337" s="229" t="e">
        <f>IF(OR('Exp Database'!Y337=Lists!$G$2,'Exp Database'!Y337=Lists!$G$3,'Exp Database'!Y337=0),0,IF($F337=Lists!$G$2,('Exp Database'!Y337/'Exp with units conversion'!$H337)*'Exp with units conversion'!$G337,'Exp Database'!Y337*'Exp with units conversion'!$G337))</f>
        <v>#REF!</v>
      </c>
      <c r="AA337" s="229" t="e">
        <f>IF(OR('Exp Database'!Z337=Lists!$G$2,'Exp Database'!Z337=Lists!$G$3,'Exp Database'!Z337=0),0,IF($F337=Lists!$G$2,('Exp Database'!Z337/'Exp with units conversion'!$H337)*'Exp with units conversion'!$G337,'Exp Database'!Z337*'Exp with units conversion'!$G337))</f>
        <v>#REF!</v>
      </c>
      <c r="AB337" s="229" t="e">
        <f>IF(OR('Exp Database'!AA337=Lists!$G$2,'Exp Database'!AA337=Lists!$G$3,'Exp Database'!AA337=0),0,IF($F337=Lists!$G$2,('Exp Database'!AA337/'Exp with units conversion'!$H337)*'Exp with units conversion'!$G337,'Exp Database'!AA337*'Exp with units conversion'!$G337))</f>
        <v>#REF!</v>
      </c>
      <c r="AC337" s="229" t="e">
        <f>IF(OR('Exp Database'!AB337=Lists!$G$2,'Exp Database'!AB337=Lists!$G$3,'Exp Database'!AB337=0),0,IF($F337=Lists!$G$2,('Exp Database'!AB337/'Exp with units conversion'!$H337)*'Exp with units conversion'!$G337,'Exp Database'!AB337*'Exp with units conversion'!$G337))</f>
        <v>#REF!</v>
      </c>
      <c r="AD337" s="229" t="e">
        <f>IF(OR('Exp Database'!AC337=Lists!$G$2,'Exp Database'!AC337=Lists!$G$3,'Exp Database'!AC337=0),0,IF($F337=Lists!$G$2,('Exp Database'!AC337/'Exp with units conversion'!$H337)*'Exp with units conversion'!$G337,'Exp Database'!AC337*'Exp with units conversion'!$G337))</f>
        <v>#REF!</v>
      </c>
      <c r="AE337" s="229" t="e">
        <f>IF(OR('Exp Database'!AD337=Lists!$G$2,'Exp Database'!AD337=Lists!$G$3,'Exp Database'!AD337=0),0,IF($F337=Lists!$G$2,('Exp Database'!AD337/'Exp with units conversion'!$H337)*'Exp with units conversion'!$G337,'Exp Database'!AD337*'Exp with units conversion'!$G337))</f>
        <v>#REF!</v>
      </c>
      <c r="AG337" s="229" t="e">
        <f t="shared" si="25"/>
        <v>#REF!</v>
      </c>
      <c r="AH337" s="229" t="e">
        <f t="shared" si="26"/>
        <v>#REF!</v>
      </c>
      <c r="AI337" s="229" t="e">
        <f t="shared" si="27"/>
        <v>#REF!</v>
      </c>
      <c r="AJ337" s="229" t="e">
        <f t="shared" si="28"/>
        <v>#REF!</v>
      </c>
    </row>
    <row r="338" spans="2:36" ht="15.75" thickBot="1" x14ac:dyDescent="0.3">
      <c r="B338" s="229" t="e">
        <f t="shared" si="29"/>
        <v>#REF!</v>
      </c>
      <c r="C338" s="169" t="e">
        <f>'Exp Database'!C338</f>
        <v>#REF!</v>
      </c>
      <c r="D338" s="169">
        <f>'Exp Database'!D338</f>
        <v>2015</v>
      </c>
      <c r="E338" s="169" t="e">
        <f>'Exp Database'!E338</f>
        <v>#REF!</v>
      </c>
      <c r="F338" s="169" t="e">
        <f>'Exp Database'!F338</f>
        <v>#REF!</v>
      </c>
      <c r="G338" s="169" t="e">
        <f>IF('Exp Database'!G338="Units ( x 1)",1,IF('Exp Database'!G338="Thousands (x 1,000)",1000,IF('Exp Database'!G338="Millions (x 1,000,000)",1000000,)))</f>
        <v>#REF!</v>
      </c>
      <c r="H338" s="170" t="e">
        <f>IF('Exp Database'!H338&gt;0,'Exp Database'!H338,'Exp Database'!J338)</f>
        <v>#REF!</v>
      </c>
      <c r="I338" s="170" t="e">
        <f>'Exp Database'!H338</f>
        <v>#REF!</v>
      </c>
      <c r="J338" s="169" t="e">
        <f>'Exp Database'!I338</f>
        <v>#REF!</v>
      </c>
      <c r="K338" s="170">
        <f>'Exp Database'!J338</f>
        <v>0</v>
      </c>
      <c r="L338" s="267" t="str">
        <f>'Exp Database'!K338</f>
        <v>Workplace</v>
      </c>
      <c r="M338" s="229">
        <f>'Exp Database'!L338</f>
        <v>3.14</v>
      </c>
      <c r="N338" s="229" t="e">
        <f>IF(OR('Exp Database'!M338=Lists!$G$2,'Exp Database'!M338=Lists!$G$3,'Exp Database'!M338=0),0,IF($F338=Lists!$G$2,('Exp Database'!M338/'Exp with units conversion'!$H338)*'Exp with units conversion'!$G338,'Exp Database'!M338*'Exp with units conversion'!$G338))</f>
        <v>#REF!</v>
      </c>
      <c r="O338" s="229" t="e">
        <f>IF(OR('Exp Database'!N338=Lists!$G$2,'Exp Database'!N338=Lists!$G$3,'Exp Database'!N338=0),0,IF($F338=Lists!$G$2,('Exp Database'!N338/'Exp with units conversion'!$H338)*'Exp with units conversion'!$G338,'Exp Database'!N338*'Exp with units conversion'!$G338))</f>
        <v>#REF!</v>
      </c>
      <c r="P338" s="229" t="e">
        <f>IF(OR('Exp Database'!O338=Lists!$G$2,'Exp Database'!O338=Lists!$G$3,'Exp Database'!O338=0),0,IF($F338=Lists!$G$2,('Exp Database'!O338/'Exp with units conversion'!$H338)*'Exp with units conversion'!$G338,'Exp Database'!O338*'Exp with units conversion'!$G338))</f>
        <v>#REF!</v>
      </c>
      <c r="Q338" s="229" t="e">
        <f>IF(OR('Exp Database'!P338=Lists!$G$2,'Exp Database'!P338=Lists!$G$3,'Exp Database'!P338=0),0,IF($F338=Lists!$G$2,('Exp Database'!P338/'Exp with units conversion'!$H338)*'Exp with units conversion'!$G338,'Exp Database'!P338*'Exp with units conversion'!$G338))</f>
        <v>#REF!</v>
      </c>
      <c r="R338" s="229" t="e">
        <f>IF(OR('Exp Database'!Q338=Lists!$G$2,'Exp Database'!Q338=Lists!$G$3,'Exp Database'!Q338=0),0,IF($F338=Lists!$G$2,('Exp Database'!Q338/'Exp with units conversion'!$H338)*'Exp with units conversion'!$G338,'Exp Database'!Q338*'Exp with units conversion'!$G338))</f>
        <v>#REF!</v>
      </c>
      <c r="S338" s="229" t="e">
        <f>IF(OR('Exp Database'!R338=Lists!$G$2,'Exp Database'!R338=Lists!$G$3,'Exp Database'!R338=0),0,IF($F338=Lists!$G$2,('Exp Database'!R338/'Exp with units conversion'!$H338)*'Exp with units conversion'!$G338,'Exp Database'!R338*'Exp with units conversion'!$G338))</f>
        <v>#REF!</v>
      </c>
      <c r="T338" s="229" t="e">
        <f>IF(OR('Exp Database'!S338=Lists!$G$2,'Exp Database'!S338=Lists!$G$3,'Exp Database'!S338=0),0,IF($F338=Lists!$G$2,('Exp Database'!S338/'Exp with units conversion'!$H338)*'Exp with units conversion'!$G338,'Exp Database'!S338*'Exp with units conversion'!$G338))</f>
        <v>#REF!</v>
      </c>
      <c r="U338" s="229" t="e">
        <f>IF(OR('Exp Database'!T338=Lists!$G$2,'Exp Database'!T338=Lists!$G$3,'Exp Database'!T338=0),0,IF($F338=Lists!$G$2,('Exp Database'!T338/'Exp with units conversion'!$H338)*'Exp with units conversion'!$G338,'Exp Database'!T338*'Exp with units conversion'!$G338))</f>
        <v>#REF!</v>
      </c>
      <c r="V338" s="229" t="e">
        <f>IF(OR('Exp Database'!U338=Lists!$G$2,'Exp Database'!U338=Lists!$G$3,'Exp Database'!U338=0),0,IF($F338=Lists!$G$2,('Exp Database'!U338/'Exp with units conversion'!$H338)*'Exp with units conversion'!$G338,'Exp Database'!U338*'Exp with units conversion'!$G338))</f>
        <v>#REF!</v>
      </c>
      <c r="W338" s="229" t="e">
        <f>IF(OR('Exp Database'!V338=Lists!$G$2,'Exp Database'!V338=Lists!$G$3,'Exp Database'!V338=0),0,IF($F338=Lists!$G$2,('Exp Database'!V338/'Exp with units conversion'!$H338)*'Exp with units conversion'!$G338,'Exp Database'!V338*'Exp with units conversion'!$G338))</f>
        <v>#REF!</v>
      </c>
      <c r="X338" s="229" t="e">
        <f>IF(OR('Exp Database'!W338=Lists!$G$2,'Exp Database'!W338=Lists!$G$3,'Exp Database'!W338=0),0,IF($F338=Lists!$G$2,('Exp Database'!W338/'Exp with units conversion'!$H338)*'Exp with units conversion'!$G338,'Exp Database'!W338*'Exp with units conversion'!$G338))</f>
        <v>#REF!</v>
      </c>
      <c r="Y338" s="229" t="e">
        <f>IF(OR('Exp Database'!X338=Lists!$G$2,'Exp Database'!X338=Lists!$G$3,'Exp Database'!X338=0),0,IF($F338=Lists!$G$2,('Exp Database'!X338/'Exp with units conversion'!$H338)*'Exp with units conversion'!$G338,'Exp Database'!X338*'Exp with units conversion'!$G338))</f>
        <v>#REF!</v>
      </c>
      <c r="Z338" s="229" t="e">
        <f>IF(OR('Exp Database'!Y338=Lists!$G$2,'Exp Database'!Y338=Lists!$G$3,'Exp Database'!Y338=0),0,IF($F338=Lists!$G$2,('Exp Database'!Y338/'Exp with units conversion'!$H338)*'Exp with units conversion'!$G338,'Exp Database'!Y338*'Exp with units conversion'!$G338))</f>
        <v>#REF!</v>
      </c>
      <c r="AA338" s="229" t="e">
        <f>IF(OR('Exp Database'!Z338=Lists!$G$2,'Exp Database'!Z338=Lists!$G$3,'Exp Database'!Z338=0),0,IF($F338=Lists!$G$2,('Exp Database'!Z338/'Exp with units conversion'!$H338)*'Exp with units conversion'!$G338,'Exp Database'!Z338*'Exp with units conversion'!$G338))</f>
        <v>#REF!</v>
      </c>
      <c r="AB338" s="229" t="e">
        <f>IF(OR('Exp Database'!AA338=Lists!$G$2,'Exp Database'!AA338=Lists!$G$3,'Exp Database'!AA338=0),0,IF($F338=Lists!$G$2,('Exp Database'!AA338/'Exp with units conversion'!$H338)*'Exp with units conversion'!$G338,'Exp Database'!AA338*'Exp with units conversion'!$G338))</f>
        <v>#REF!</v>
      </c>
      <c r="AC338" s="229" t="e">
        <f>IF(OR('Exp Database'!AB338=Lists!$G$2,'Exp Database'!AB338=Lists!$G$3,'Exp Database'!AB338=0),0,IF($F338=Lists!$G$2,('Exp Database'!AB338/'Exp with units conversion'!$H338)*'Exp with units conversion'!$G338,'Exp Database'!AB338*'Exp with units conversion'!$G338))</f>
        <v>#REF!</v>
      </c>
      <c r="AD338" s="229" t="e">
        <f>IF(OR('Exp Database'!AC338=Lists!$G$2,'Exp Database'!AC338=Lists!$G$3,'Exp Database'!AC338=0),0,IF($F338=Lists!$G$2,('Exp Database'!AC338/'Exp with units conversion'!$H338)*'Exp with units conversion'!$G338,'Exp Database'!AC338*'Exp with units conversion'!$G338))</f>
        <v>#REF!</v>
      </c>
      <c r="AE338" s="229" t="e">
        <f>IF(OR('Exp Database'!AD338=Lists!$G$2,'Exp Database'!AD338=Lists!$G$3,'Exp Database'!AD338=0),0,IF($F338=Lists!$G$2,('Exp Database'!AD338/'Exp with units conversion'!$H338)*'Exp with units conversion'!$G338,'Exp Database'!AD338*'Exp with units conversion'!$G338))</f>
        <v>#REF!</v>
      </c>
      <c r="AG338" s="229" t="e">
        <f t="shared" si="25"/>
        <v>#REF!</v>
      </c>
      <c r="AH338" s="229" t="e">
        <f t="shared" si="26"/>
        <v>#REF!</v>
      </c>
      <c r="AI338" s="229" t="e">
        <f t="shared" si="27"/>
        <v>#REF!</v>
      </c>
      <c r="AJ338" s="229" t="e">
        <f t="shared" si="28"/>
        <v>#REF!</v>
      </c>
    </row>
    <row r="339" spans="2:36" ht="30.75" thickBot="1" x14ac:dyDescent="0.3">
      <c r="B339" s="229" t="e">
        <f t="shared" si="29"/>
        <v>#REF!</v>
      </c>
      <c r="C339" s="169" t="e">
        <f>'Exp Database'!C339</f>
        <v>#REF!</v>
      </c>
      <c r="D339" s="169">
        <f>'Exp Database'!D339</f>
        <v>2015</v>
      </c>
      <c r="E339" s="169" t="e">
        <f>'Exp Database'!E339</f>
        <v>#REF!</v>
      </c>
      <c r="F339" s="169" t="e">
        <f>'Exp Database'!F339</f>
        <v>#REF!</v>
      </c>
      <c r="G339" s="169" t="e">
        <f>IF('Exp Database'!G339="Units ( x 1)",1,IF('Exp Database'!G339="Thousands (x 1,000)",1000,IF('Exp Database'!G339="Millions (x 1,000,000)",1000000,)))</f>
        <v>#REF!</v>
      </c>
      <c r="H339" s="170" t="e">
        <f>IF('Exp Database'!H339&gt;0,'Exp Database'!H339,'Exp Database'!J339)</f>
        <v>#REF!</v>
      </c>
      <c r="I339" s="170" t="e">
        <f>'Exp Database'!H339</f>
        <v>#REF!</v>
      </c>
      <c r="J339" s="169" t="e">
        <f>'Exp Database'!I339</f>
        <v>#REF!</v>
      </c>
      <c r="K339" s="170">
        <f>'Exp Database'!J339</f>
        <v>0</v>
      </c>
      <c r="L339" s="267" t="str">
        <f>'Exp Database'!K339</f>
        <v>Synergies with health sector</v>
      </c>
      <c r="M339" s="229">
        <f>'Exp Database'!L339</f>
        <v>3.15</v>
      </c>
      <c r="N339" s="229" t="e">
        <f>IF(OR('Exp Database'!M339=Lists!$G$2,'Exp Database'!M339=Lists!$G$3,'Exp Database'!M339=0),0,IF($F339=Lists!$G$2,('Exp Database'!M339/'Exp with units conversion'!$H339)*'Exp with units conversion'!$G339,'Exp Database'!M339*'Exp with units conversion'!$G339))</f>
        <v>#REF!</v>
      </c>
      <c r="O339" s="229" t="e">
        <f>IF(OR('Exp Database'!N339=Lists!$G$2,'Exp Database'!N339=Lists!$G$3,'Exp Database'!N339=0),0,IF($F339=Lists!$G$2,('Exp Database'!N339/'Exp with units conversion'!$H339)*'Exp with units conversion'!$G339,'Exp Database'!N339*'Exp with units conversion'!$G339))</f>
        <v>#REF!</v>
      </c>
      <c r="P339" s="229" t="e">
        <f>IF(OR('Exp Database'!O339=Lists!$G$2,'Exp Database'!O339=Lists!$G$3,'Exp Database'!O339=0),0,IF($F339=Lists!$G$2,('Exp Database'!O339/'Exp with units conversion'!$H339)*'Exp with units conversion'!$G339,'Exp Database'!O339*'Exp with units conversion'!$G339))</f>
        <v>#REF!</v>
      </c>
      <c r="Q339" s="229" t="e">
        <f>IF(OR('Exp Database'!P339=Lists!$G$2,'Exp Database'!P339=Lists!$G$3,'Exp Database'!P339=0),0,IF($F339=Lists!$G$2,('Exp Database'!P339/'Exp with units conversion'!$H339)*'Exp with units conversion'!$G339,'Exp Database'!P339*'Exp with units conversion'!$G339))</f>
        <v>#REF!</v>
      </c>
      <c r="R339" s="229" t="e">
        <f>IF(OR('Exp Database'!Q339=Lists!$G$2,'Exp Database'!Q339=Lists!$G$3,'Exp Database'!Q339=0),0,IF($F339=Lists!$G$2,('Exp Database'!Q339/'Exp with units conversion'!$H339)*'Exp with units conversion'!$G339,'Exp Database'!Q339*'Exp with units conversion'!$G339))</f>
        <v>#REF!</v>
      </c>
      <c r="S339" s="229" t="e">
        <f>IF(OR('Exp Database'!R339=Lists!$G$2,'Exp Database'!R339=Lists!$G$3,'Exp Database'!R339=0),0,IF($F339=Lists!$G$2,('Exp Database'!R339/'Exp with units conversion'!$H339)*'Exp with units conversion'!$G339,'Exp Database'!R339*'Exp with units conversion'!$G339))</f>
        <v>#REF!</v>
      </c>
      <c r="T339" s="229" t="e">
        <f>IF(OR('Exp Database'!S339=Lists!$G$2,'Exp Database'!S339=Lists!$G$3,'Exp Database'!S339=0),0,IF($F339=Lists!$G$2,('Exp Database'!S339/'Exp with units conversion'!$H339)*'Exp with units conversion'!$G339,'Exp Database'!S339*'Exp with units conversion'!$G339))</f>
        <v>#REF!</v>
      </c>
      <c r="U339" s="229" t="e">
        <f>IF(OR('Exp Database'!T339=Lists!$G$2,'Exp Database'!T339=Lists!$G$3,'Exp Database'!T339=0),0,IF($F339=Lists!$G$2,('Exp Database'!T339/'Exp with units conversion'!$H339)*'Exp with units conversion'!$G339,'Exp Database'!T339*'Exp with units conversion'!$G339))</f>
        <v>#REF!</v>
      </c>
      <c r="V339" s="229" t="e">
        <f>IF(OR('Exp Database'!U339=Lists!$G$2,'Exp Database'!U339=Lists!$G$3,'Exp Database'!U339=0),0,IF($F339=Lists!$G$2,('Exp Database'!U339/'Exp with units conversion'!$H339)*'Exp with units conversion'!$G339,'Exp Database'!U339*'Exp with units conversion'!$G339))</f>
        <v>#REF!</v>
      </c>
      <c r="W339" s="229" t="e">
        <f>IF(OR('Exp Database'!V339=Lists!$G$2,'Exp Database'!V339=Lists!$G$3,'Exp Database'!V339=0),0,IF($F339=Lists!$G$2,('Exp Database'!V339/'Exp with units conversion'!$H339)*'Exp with units conversion'!$G339,'Exp Database'!V339*'Exp with units conversion'!$G339))</f>
        <v>#REF!</v>
      </c>
      <c r="X339" s="229" t="e">
        <f>IF(OR('Exp Database'!W339=Lists!$G$2,'Exp Database'!W339=Lists!$G$3,'Exp Database'!W339=0),0,IF($F339=Lists!$G$2,('Exp Database'!W339/'Exp with units conversion'!$H339)*'Exp with units conversion'!$G339,'Exp Database'!W339*'Exp with units conversion'!$G339))</f>
        <v>#REF!</v>
      </c>
      <c r="Y339" s="229" t="e">
        <f>IF(OR('Exp Database'!X339=Lists!$G$2,'Exp Database'!X339=Lists!$G$3,'Exp Database'!X339=0),0,IF($F339=Lists!$G$2,('Exp Database'!X339/'Exp with units conversion'!$H339)*'Exp with units conversion'!$G339,'Exp Database'!X339*'Exp with units conversion'!$G339))</f>
        <v>#REF!</v>
      </c>
      <c r="Z339" s="229" t="e">
        <f>IF(OR('Exp Database'!Y339=Lists!$G$2,'Exp Database'!Y339=Lists!$G$3,'Exp Database'!Y339=0),0,IF($F339=Lists!$G$2,('Exp Database'!Y339/'Exp with units conversion'!$H339)*'Exp with units conversion'!$G339,'Exp Database'!Y339*'Exp with units conversion'!$G339))</f>
        <v>#REF!</v>
      </c>
      <c r="AA339" s="229" t="e">
        <f>IF(OR('Exp Database'!Z339=Lists!$G$2,'Exp Database'!Z339=Lists!$G$3,'Exp Database'!Z339=0),0,IF($F339=Lists!$G$2,('Exp Database'!Z339/'Exp with units conversion'!$H339)*'Exp with units conversion'!$G339,'Exp Database'!Z339*'Exp with units conversion'!$G339))</f>
        <v>#REF!</v>
      </c>
      <c r="AB339" s="229" t="e">
        <f>IF(OR('Exp Database'!AA339=Lists!$G$2,'Exp Database'!AA339=Lists!$G$3,'Exp Database'!AA339=0),0,IF($F339=Lists!$G$2,('Exp Database'!AA339/'Exp with units conversion'!$H339)*'Exp with units conversion'!$G339,'Exp Database'!AA339*'Exp with units conversion'!$G339))</f>
        <v>#REF!</v>
      </c>
      <c r="AC339" s="229" t="e">
        <f>IF(OR('Exp Database'!AB339=Lists!$G$2,'Exp Database'!AB339=Lists!$G$3,'Exp Database'!AB339=0),0,IF($F339=Lists!$G$2,('Exp Database'!AB339/'Exp with units conversion'!$H339)*'Exp with units conversion'!$G339,'Exp Database'!AB339*'Exp with units conversion'!$G339))</f>
        <v>#REF!</v>
      </c>
      <c r="AD339" s="229" t="e">
        <f>IF(OR('Exp Database'!AC339=Lists!$G$2,'Exp Database'!AC339=Lists!$G$3,'Exp Database'!AC339=0),0,IF($F339=Lists!$G$2,('Exp Database'!AC339/'Exp with units conversion'!$H339)*'Exp with units conversion'!$G339,'Exp Database'!AC339*'Exp with units conversion'!$G339))</f>
        <v>#REF!</v>
      </c>
      <c r="AE339" s="229" t="e">
        <f>IF(OR('Exp Database'!AD339=Lists!$G$2,'Exp Database'!AD339=Lists!$G$3,'Exp Database'!AD339=0),0,IF($F339=Lists!$G$2,('Exp Database'!AD339/'Exp with units conversion'!$H339)*'Exp with units conversion'!$G339,'Exp Database'!AD339*'Exp with units conversion'!$G339))</f>
        <v>#REF!</v>
      </c>
      <c r="AG339" s="229" t="e">
        <f t="shared" si="25"/>
        <v>#REF!</v>
      </c>
      <c r="AH339" s="229" t="e">
        <f t="shared" si="26"/>
        <v>#REF!</v>
      </c>
      <c r="AI339" s="229" t="e">
        <f t="shared" si="27"/>
        <v>#REF!</v>
      </c>
      <c r="AJ339" s="229" t="e">
        <f t="shared" si="28"/>
        <v>#REF!</v>
      </c>
    </row>
    <row r="340" spans="2:36" ht="15.75" thickBot="1" x14ac:dyDescent="0.3">
      <c r="B340" s="229" t="e">
        <f t="shared" si="29"/>
        <v>#REF!</v>
      </c>
      <c r="C340" s="169" t="e">
        <f>'Exp Database'!C340</f>
        <v>#REF!</v>
      </c>
      <c r="D340" s="169">
        <f>'Exp Database'!D340</f>
        <v>2015</v>
      </c>
      <c r="E340" s="169" t="e">
        <f>'Exp Database'!E340</f>
        <v>#REF!</v>
      </c>
      <c r="F340" s="169" t="e">
        <f>'Exp Database'!F340</f>
        <v>#REF!</v>
      </c>
      <c r="G340" s="169" t="e">
        <f>IF('Exp Database'!G340="Units ( x 1)",1,IF('Exp Database'!G340="Thousands (x 1,000)",1000,IF('Exp Database'!G340="Millions (x 1,000,000)",1000000,)))</f>
        <v>#REF!</v>
      </c>
      <c r="H340" s="170" t="e">
        <f>IF('Exp Database'!H340&gt;0,'Exp Database'!H340,'Exp Database'!J340)</f>
        <v>#REF!</v>
      </c>
      <c r="I340" s="170" t="e">
        <f>'Exp Database'!H340</f>
        <v>#REF!</v>
      </c>
      <c r="J340" s="169" t="e">
        <f>'Exp Database'!I340</f>
        <v>#REF!</v>
      </c>
      <c r="K340" s="170">
        <f>'Exp Database'!J340</f>
        <v>0</v>
      </c>
      <c r="L340" s="267">
        <f>'Exp Database'!K340</f>
        <v>0</v>
      </c>
      <c r="M340" s="229">
        <f>'Exp Database'!L340</f>
        <v>0</v>
      </c>
      <c r="N340" s="229" t="e">
        <f>IF(OR('Exp Database'!M340=Lists!$G$2,'Exp Database'!M340=Lists!$G$3,'Exp Database'!M340=0),0,IF($F340=Lists!$G$2,('Exp Database'!M340/'Exp with units conversion'!$H340)*'Exp with units conversion'!$G340,'Exp Database'!M340*'Exp with units conversion'!$G340))</f>
        <v>#REF!</v>
      </c>
      <c r="O340" s="229" t="e">
        <f>IF(OR('Exp Database'!N340=Lists!$G$2,'Exp Database'!N340=Lists!$G$3,'Exp Database'!N340=0),0,IF($F340=Lists!$G$2,('Exp Database'!N340/'Exp with units conversion'!$H340)*'Exp with units conversion'!$G340,'Exp Database'!N340*'Exp with units conversion'!$G340))</f>
        <v>#REF!</v>
      </c>
      <c r="P340" s="229" t="e">
        <f>IF(OR('Exp Database'!O340=Lists!$G$2,'Exp Database'!O340=Lists!$G$3,'Exp Database'!O340=0),0,IF($F340=Lists!$G$2,('Exp Database'!O340/'Exp with units conversion'!$H340)*'Exp with units conversion'!$G340,'Exp Database'!O340*'Exp with units conversion'!$G340))</f>
        <v>#REF!</v>
      </c>
      <c r="Q340" s="229" t="e">
        <f>IF(OR('Exp Database'!P340=Lists!$G$2,'Exp Database'!P340=Lists!$G$3,'Exp Database'!P340=0),0,IF($F340=Lists!$G$2,('Exp Database'!P340/'Exp with units conversion'!$H340)*'Exp with units conversion'!$G340,'Exp Database'!P340*'Exp with units conversion'!$G340))</f>
        <v>#REF!</v>
      </c>
      <c r="R340" s="229" t="e">
        <f>IF(OR('Exp Database'!Q340=Lists!$G$2,'Exp Database'!Q340=Lists!$G$3,'Exp Database'!Q340=0),0,IF($F340=Lists!$G$2,('Exp Database'!Q340/'Exp with units conversion'!$H340)*'Exp with units conversion'!$G340,'Exp Database'!Q340*'Exp with units conversion'!$G340))</f>
        <v>#REF!</v>
      </c>
      <c r="S340" s="229" t="e">
        <f>IF(OR('Exp Database'!R340=Lists!$G$2,'Exp Database'!R340=Lists!$G$3,'Exp Database'!R340=0),0,IF($F340=Lists!$G$2,('Exp Database'!R340/'Exp with units conversion'!$H340)*'Exp with units conversion'!$G340,'Exp Database'!R340*'Exp with units conversion'!$G340))</f>
        <v>#REF!</v>
      </c>
      <c r="T340" s="229" t="e">
        <f>IF(OR('Exp Database'!S340=Lists!$G$2,'Exp Database'!S340=Lists!$G$3,'Exp Database'!S340=0),0,IF($F340=Lists!$G$2,('Exp Database'!S340/'Exp with units conversion'!$H340)*'Exp with units conversion'!$G340,'Exp Database'!S340*'Exp with units conversion'!$G340))</f>
        <v>#REF!</v>
      </c>
      <c r="U340" s="229" t="e">
        <f>IF(OR('Exp Database'!T340=Lists!$G$2,'Exp Database'!T340=Lists!$G$3,'Exp Database'!T340=0),0,IF($F340=Lists!$G$2,('Exp Database'!T340/'Exp with units conversion'!$H340)*'Exp with units conversion'!$G340,'Exp Database'!T340*'Exp with units conversion'!$G340))</f>
        <v>#REF!</v>
      </c>
      <c r="V340" s="229" t="e">
        <f>IF(OR('Exp Database'!U340=Lists!$G$2,'Exp Database'!U340=Lists!$G$3,'Exp Database'!U340=0),0,IF($F340=Lists!$G$2,('Exp Database'!U340/'Exp with units conversion'!$H340)*'Exp with units conversion'!$G340,'Exp Database'!U340*'Exp with units conversion'!$G340))</f>
        <v>#REF!</v>
      </c>
      <c r="W340" s="229" t="e">
        <f>IF(OR('Exp Database'!V340=Lists!$G$2,'Exp Database'!V340=Lists!$G$3,'Exp Database'!V340=0),0,IF($F340=Lists!$G$2,('Exp Database'!V340/'Exp with units conversion'!$H340)*'Exp with units conversion'!$G340,'Exp Database'!V340*'Exp with units conversion'!$G340))</f>
        <v>#REF!</v>
      </c>
      <c r="X340" s="229" t="e">
        <f>IF(OR('Exp Database'!W340=Lists!$G$2,'Exp Database'!W340=Lists!$G$3,'Exp Database'!W340=0),0,IF($F340=Lists!$G$2,('Exp Database'!W340/'Exp with units conversion'!$H340)*'Exp with units conversion'!$G340,'Exp Database'!W340*'Exp with units conversion'!$G340))</f>
        <v>#REF!</v>
      </c>
      <c r="Y340" s="229" t="e">
        <f>IF(OR('Exp Database'!X340=Lists!$G$2,'Exp Database'!X340=Lists!$G$3,'Exp Database'!X340=0),0,IF($F340=Lists!$G$2,('Exp Database'!X340/'Exp with units conversion'!$H340)*'Exp with units conversion'!$G340,'Exp Database'!X340*'Exp with units conversion'!$G340))</f>
        <v>#REF!</v>
      </c>
      <c r="Z340" s="229" t="e">
        <f>IF(OR('Exp Database'!Y340=Lists!$G$2,'Exp Database'!Y340=Lists!$G$3,'Exp Database'!Y340=0),0,IF($F340=Lists!$G$2,('Exp Database'!Y340/'Exp with units conversion'!$H340)*'Exp with units conversion'!$G340,'Exp Database'!Y340*'Exp with units conversion'!$G340))</f>
        <v>#REF!</v>
      </c>
      <c r="AA340" s="229" t="e">
        <f>IF(OR('Exp Database'!Z340=Lists!$G$2,'Exp Database'!Z340=Lists!$G$3,'Exp Database'!Z340=0),0,IF($F340=Lists!$G$2,('Exp Database'!Z340/'Exp with units conversion'!$H340)*'Exp with units conversion'!$G340,'Exp Database'!Z340*'Exp with units conversion'!$G340))</f>
        <v>#REF!</v>
      </c>
      <c r="AB340" s="229" t="e">
        <f>IF(OR('Exp Database'!AA340=Lists!$G$2,'Exp Database'!AA340=Lists!$G$3,'Exp Database'!AA340=0),0,IF($F340=Lists!$G$2,('Exp Database'!AA340/'Exp with units conversion'!$H340)*'Exp with units conversion'!$G340,'Exp Database'!AA340*'Exp with units conversion'!$G340))</f>
        <v>#REF!</v>
      </c>
      <c r="AC340" s="229" t="e">
        <f>IF(OR('Exp Database'!AB340=Lists!$G$2,'Exp Database'!AB340=Lists!$G$3,'Exp Database'!AB340=0),0,IF($F340=Lists!$G$2,('Exp Database'!AB340/'Exp with units conversion'!$H340)*'Exp with units conversion'!$G340,'Exp Database'!AB340*'Exp with units conversion'!$G340))</f>
        <v>#REF!</v>
      </c>
      <c r="AD340" s="229" t="e">
        <f>IF(OR('Exp Database'!AC340=Lists!$G$2,'Exp Database'!AC340=Lists!$G$3,'Exp Database'!AC340=0),0,IF($F340=Lists!$G$2,('Exp Database'!AC340/'Exp with units conversion'!$H340)*'Exp with units conversion'!$G340,'Exp Database'!AC340*'Exp with units conversion'!$G340))</f>
        <v>#REF!</v>
      </c>
      <c r="AE340" s="229" t="e">
        <f>IF(OR('Exp Database'!AD340=Lists!$G$2,'Exp Database'!AD340=Lists!$G$3,'Exp Database'!AD340=0),0,IF($F340=Lists!$G$2,('Exp Database'!AD340/'Exp with units conversion'!$H340)*'Exp with units conversion'!$G340,'Exp Database'!AD340*'Exp with units conversion'!$G340))</f>
        <v>#REF!</v>
      </c>
      <c r="AG340" s="229" t="e">
        <f t="shared" ref="AG340:AG403" si="30">IF((R340+W340+AD340)=AE340,1,0)</f>
        <v>#REF!</v>
      </c>
      <c r="AH340" s="229" t="e">
        <f t="shared" ref="AH340:AH403" si="31">IF(R340=SUM(N340:Q340),1,0)</f>
        <v>#REF!</v>
      </c>
      <c r="AI340" s="229" t="e">
        <f t="shared" ref="AI340:AI403" si="32">IF(W340=SUM(S340:V340),1,0)</f>
        <v>#REF!</v>
      </c>
      <c r="AJ340" s="229" t="e">
        <f t="shared" ref="AJ340:AJ403" si="33">IF(AD340=SUM(X340:AC340),1,0)</f>
        <v>#REF!</v>
      </c>
    </row>
    <row r="341" spans="2:36" ht="30.75" thickBot="1" x14ac:dyDescent="0.3">
      <c r="B341" s="229" t="e">
        <f t="shared" si="29"/>
        <v>#REF!</v>
      </c>
      <c r="C341" s="169" t="e">
        <f>'Exp Database'!C341</f>
        <v>#REF!</v>
      </c>
      <c r="D341" s="169">
        <f>'Exp Database'!D341</f>
        <v>2015</v>
      </c>
      <c r="E341" s="169" t="e">
        <f>'Exp Database'!E341</f>
        <v>#REF!</v>
      </c>
      <c r="F341" s="169" t="e">
        <f>'Exp Database'!F341</f>
        <v>#REF!</v>
      </c>
      <c r="G341" s="169" t="e">
        <f>IF('Exp Database'!G341="Units ( x 1)",1,IF('Exp Database'!G341="Thousands (x 1,000)",1000,IF('Exp Database'!G341="Millions (x 1,000,000)",1000000,)))</f>
        <v>#REF!</v>
      </c>
      <c r="H341" s="170" t="e">
        <f>IF('Exp Database'!H341&gt;0,'Exp Database'!H341,'Exp Database'!J341)</f>
        <v>#REF!</v>
      </c>
      <c r="I341" s="170" t="e">
        <f>'Exp Database'!H341</f>
        <v>#REF!</v>
      </c>
      <c r="J341" s="169" t="e">
        <f>'Exp Database'!I341</f>
        <v>#REF!</v>
      </c>
      <c r="K341" s="170">
        <f>'Exp Database'!J341</f>
        <v>0</v>
      </c>
      <c r="L341" s="267" t="str">
        <f>'Exp Database'!K341</f>
        <v>Gender programmes</v>
      </c>
      <c r="M341" s="229">
        <f>'Exp Database'!L341</f>
        <v>4</v>
      </c>
      <c r="N341" s="229" t="e">
        <f>IF(OR('Exp Database'!M341=Lists!$G$2,'Exp Database'!M341=Lists!$G$3,'Exp Database'!M341=0),0,IF($F341=Lists!$G$2,('Exp Database'!M341/'Exp with units conversion'!$H341)*'Exp with units conversion'!$G341,'Exp Database'!M341*'Exp with units conversion'!$G341))</f>
        <v>#REF!</v>
      </c>
      <c r="O341" s="229" t="e">
        <f>IF(OR('Exp Database'!N341=Lists!$G$2,'Exp Database'!N341=Lists!$G$3,'Exp Database'!N341=0),0,IF($F341=Lists!$G$2,('Exp Database'!N341/'Exp with units conversion'!$H341)*'Exp with units conversion'!$G341,'Exp Database'!N341*'Exp with units conversion'!$G341))</f>
        <v>#REF!</v>
      </c>
      <c r="P341" s="229" t="e">
        <f>IF(OR('Exp Database'!O341=Lists!$G$2,'Exp Database'!O341=Lists!$G$3,'Exp Database'!O341=0),0,IF($F341=Lists!$G$2,('Exp Database'!O341/'Exp with units conversion'!$H341)*'Exp with units conversion'!$G341,'Exp Database'!O341*'Exp with units conversion'!$G341))</f>
        <v>#REF!</v>
      </c>
      <c r="Q341" s="229" t="e">
        <f>IF(OR('Exp Database'!P341=Lists!$G$2,'Exp Database'!P341=Lists!$G$3,'Exp Database'!P341=0),0,IF($F341=Lists!$G$2,('Exp Database'!P341/'Exp with units conversion'!$H341)*'Exp with units conversion'!$G341,'Exp Database'!P341*'Exp with units conversion'!$G341))</f>
        <v>#REF!</v>
      </c>
      <c r="R341" s="229" t="e">
        <f>IF(OR('Exp Database'!Q341=Lists!$G$2,'Exp Database'!Q341=Lists!$G$3,'Exp Database'!Q341=0),0,IF($F341=Lists!$G$2,('Exp Database'!Q341/'Exp with units conversion'!$H341)*'Exp with units conversion'!$G341,'Exp Database'!Q341*'Exp with units conversion'!$G341))</f>
        <v>#REF!</v>
      </c>
      <c r="S341" s="229" t="e">
        <f>IF(OR('Exp Database'!R341=Lists!$G$2,'Exp Database'!R341=Lists!$G$3,'Exp Database'!R341=0),0,IF($F341=Lists!$G$2,('Exp Database'!R341/'Exp with units conversion'!$H341)*'Exp with units conversion'!$G341,'Exp Database'!R341*'Exp with units conversion'!$G341))</f>
        <v>#REF!</v>
      </c>
      <c r="T341" s="229" t="e">
        <f>IF(OR('Exp Database'!S341=Lists!$G$2,'Exp Database'!S341=Lists!$G$3,'Exp Database'!S341=0),0,IF($F341=Lists!$G$2,('Exp Database'!S341/'Exp with units conversion'!$H341)*'Exp with units conversion'!$G341,'Exp Database'!S341*'Exp with units conversion'!$G341))</f>
        <v>#REF!</v>
      </c>
      <c r="U341" s="229" t="e">
        <f>IF(OR('Exp Database'!T341=Lists!$G$2,'Exp Database'!T341=Lists!$G$3,'Exp Database'!T341=0),0,IF($F341=Lists!$G$2,('Exp Database'!T341/'Exp with units conversion'!$H341)*'Exp with units conversion'!$G341,'Exp Database'!T341*'Exp with units conversion'!$G341))</f>
        <v>#REF!</v>
      </c>
      <c r="V341" s="229" t="e">
        <f>IF(OR('Exp Database'!U341=Lists!$G$2,'Exp Database'!U341=Lists!$G$3,'Exp Database'!U341=0),0,IF($F341=Lists!$G$2,('Exp Database'!U341/'Exp with units conversion'!$H341)*'Exp with units conversion'!$G341,'Exp Database'!U341*'Exp with units conversion'!$G341))</f>
        <v>#REF!</v>
      </c>
      <c r="W341" s="229" t="e">
        <f>IF(OR('Exp Database'!V341=Lists!$G$2,'Exp Database'!V341=Lists!$G$3,'Exp Database'!V341=0),0,IF($F341=Lists!$G$2,('Exp Database'!V341/'Exp with units conversion'!$H341)*'Exp with units conversion'!$G341,'Exp Database'!V341*'Exp with units conversion'!$G341))</f>
        <v>#REF!</v>
      </c>
      <c r="X341" s="229" t="e">
        <f>IF(OR('Exp Database'!W341=Lists!$G$2,'Exp Database'!W341=Lists!$G$3,'Exp Database'!W341=0),0,IF($F341=Lists!$G$2,('Exp Database'!W341/'Exp with units conversion'!$H341)*'Exp with units conversion'!$G341,'Exp Database'!W341*'Exp with units conversion'!$G341))</f>
        <v>#REF!</v>
      </c>
      <c r="Y341" s="229" t="e">
        <f>IF(OR('Exp Database'!X341=Lists!$G$2,'Exp Database'!X341=Lists!$G$3,'Exp Database'!X341=0),0,IF($F341=Lists!$G$2,('Exp Database'!X341/'Exp with units conversion'!$H341)*'Exp with units conversion'!$G341,'Exp Database'!X341*'Exp with units conversion'!$G341))</f>
        <v>#REF!</v>
      </c>
      <c r="Z341" s="229" t="e">
        <f>IF(OR('Exp Database'!Y341=Lists!$G$2,'Exp Database'!Y341=Lists!$G$3,'Exp Database'!Y341=0),0,IF($F341=Lists!$G$2,('Exp Database'!Y341/'Exp with units conversion'!$H341)*'Exp with units conversion'!$G341,'Exp Database'!Y341*'Exp with units conversion'!$G341))</f>
        <v>#REF!</v>
      </c>
      <c r="AA341" s="229" t="e">
        <f>IF(OR('Exp Database'!Z341=Lists!$G$2,'Exp Database'!Z341=Lists!$G$3,'Exp Database'!Z341=0),0,IF($F341=Lists!$G$2,('Exp Database'!Z341/'Exp with units conversion'!$H341)*'Exp with units conversion'!$G341,'Exp Database'!Z341*'Exp with units conversion'!$G341))</f>
        <v>#REF!</v>
      </c>
      <c r="AB341" s="229" t="e">
        <f>IF(OR('Exp Database'!AA341=Lists!$G$2,'Exp Database'!AA341=Lists!$G$3,'Exp Database'!AA341=0),0,IF($F341=Lists!$G$2,('Exp Database'!AA341/'Exp with units conversion'!$H341)*'Exp with units conversion'!$G341,'Exp Database'!AA341*'Exp with units conversion'!$G341))</f>
        <v>#REF!</v>
      </c>
      <c r="AC341" s="229" t="e">
        <f>IF(OR('Exp Database'!AB341=Lists!$G$2,'Exp Database'!AB341=Lists!$G$3,'Exp Database'!AB341=0),0,IF($F341=Lists!$G$2,('Exp Database'!AB341/'Exp with units conversion'!$H341)*'Exp with units conversion'!$G341,'Exp Database'!AB341*'Exp with units conversion'!$G341))</f>
        <v>#REF!</v>
      </c>
      <c r="AD341" s="229" t="e">
        <f>IF(OR('Exp Database'!AC341=Lists!$G$2,'Exp Database'!AC341=Lists!$G$3,'Exp Database'!AC341=0),0,IF($F341=Lists!$G$2,('Exp Database'!AC341/'Exp with units conversion'!$H341)*'Exp with units conversion'!$G341,'Exp Database'!AC341*'Exp with units conversion'!$G341))</f>
        <v>#REF!</v>
      </c>
      <c r="AE341" s="229" t="e">
        <f>IF(OR('Exp Database'!AD341=Lists!$G$2,'Exp Database'!AD341=Lists!$G$3,'Exp Database'!AD341=0),0,IF($F341=Lists!$G$2,('Exp Database'!AD341/'Exp with units conversion'!$H341)*'Exp with units conversion'!$G341,'Exp Database'!AD341*'Exp with units conversion'!$G341))</f>
        <v>#REF!</v>
      </c>
      <c r="AG341" s="229" t="e">
        <f t="shared" si="30"/>
        <v>#REF!</v>
      </c>
      <c r="AH341" s="229" t="e">
        <f t="shared" si="31"/>
        <v>#REF!</v>
      </c>
      <c r="AI341" s="229" t="e">
        <f t="shared" si="32"/>
        <v>#REF!</v>
      </c>
      <c r="AJ341" s="229" t="e">
        <f t="shared" si="33"/>
        <v>#REF!</v>
      </c>
    </row>
    <row r="342" spans="2:36" ht="15.75" thickBot="1" x14ac:dyDescent="0.3">
      <c r="B342" s="229" t="e">
        <f t="shared" si="29"/>
        <v>#REF!</v>
      </c>
      <c r="C342" s="169" t="e">
        <f>'Exp Database'!C342</f>
        <v>#REF!</v>
      </c>
      <c r="D342" s="169">
        <f>'Exp Database'!D342</f>
        <v>2015</v>
      </c>
      <c r="E342" s="169" t="e">
        <f>'Exp Database'!E342</f>
        <v>#REF!</v>
      </c>
      <c r="F342" s="169" t="e">
        <f>'Exp Database'!F342</f>
        <v>#REF!</v>
      </c>
      <c r="G342" s="169" t="e">
        <f>IF('Exp Database'!G342="Units ( x 1)",1,IF('Exp Database'!G342="Thousands (x 1,000)",1000,IF('Exp Database'!G342="Millions (x 1,000,000)",1000000,)))</f>
        <v>#REF!</v>
      </c>
      <c r="H342" s="170" t="e">
        <f>IF('Exp Database'!H342&gt;0,'Exp Database'!H342,'Exp Database'!J342)</f>
        <v>#REF!</v>
      </c>
      <c r="I342" s="170" t="e">
        <f>'Exp Database'!H342</f>
        <v>#REF!</v>
      </c>
      <c r="J342" s="169" t="e">
        <f>'Exp Database'!I342</f>
        <v>#REF!</v>
      </c>
      <c r="K342" s="170">
        <f>'Exp Database'!J342</f>
        <v>0</v>
      </c>
      <c r="L342" s="267">
        <f>'Exp Database'!K342</f>
        <v>0</v>
      </c>
      <c r="M342" s="229">
        <f>'Exp Database'!L342</f>
        <v>0</v>
      </c>
      <c r="N342" s="229" t="e">
        <f>IF(OR('Exp Database'!M342=Lists!$G$2,'Exp Database'!M342=Lists!$G$3,'Exp Database'!M342=0),0,IF($F342=Lists!$G$2,('Exp Database'!M342/'Exp with units conversion'!$H342)*'Exp with units conversion'!$G342,'Exp Database'!M342*'Exp with units conversion'!$G342))</f>
        <v>#REF!</v>
      </c>
      <c r="O342" s="229" t="e">
        <f>IF(OR('Exp Database'!N342=Lists!$G$2,'Exp Database'!N342=Lists!$G$3,'Exp Database'!N342=0),0,IF($F342=Lists!$G$2,('Exp Database'!N342/'Exp with units conversion'!$H342)*'Exp with units conversion'!$G342,'Exp Database'!N342*'Exp with units conversion'!$G342))</f>
        <v>#REF!</v>
      </c>
      <c r="P342" s="229" t="e">
        <f>IF(OR('Exp Database'!O342=Lists!$G$2,'Exp Database'!O342=Lists!$G$3,'Exp Database'!O342=0),0,IF($F342=Lists!$G$2,('Exp Database'!O342/'Exp with units conversion'!$H342)*'Exp with units conversion'!$G342,'Exp Database'!O342*'Exp with units conversion'!$G342))</f>
        <v>#REF!</v>
      </c>
      <c r="Q342" s="229" t="e">
        <f>IF(OR('Exp Database'!P342=Lists!$G$2,'Exp Database'!P342=Lists!$G$3,'Exp Database'!P342=0),0,IF($F342=Lists!$G$2,('Exp Database'!P342/'Exp with units conversion'!$H342)*'Exp with units conversion'!$G342,'Exp Database'!P342*'Exp with units conversion'!$G342))</f>
        <v>#REF!</v>
      </c>
      <c r="R342" s="229" t="e">
        <f>IF(OR('Exp Database'!Q342=Lists!$G$2,'Exp Database'!Q342=Lists!$G$3,'Exp Database'!Q342=0),0,IF($F342=Lists!$G$2,('Exp Database'!Q342/'Exp with units conversion'!$H342)*'Exp with units conversion'!$G342,'Exp Database'!Q342*'Exp with units conversion'!$G342))</f>
        <v>#REF!</v>
      </c>
      <c r="S342" s="229" t="e">
        <f>IF(OR('Exp Database'!R342=Lists!$G$2,'Exp Database'!R342=Lists!$G$3,'Exp Database'!R342=0),0,IF($F342=Lists!$G$2,('Exp Database'!R342/'Exp with units conversion'!$H342)*'Exp with units conversion'!$G342,'Exp Database'!R342*'Exp with units conversion'!$G342))</f>
        <v>#REF!</v>
      </c>
      <c r="T342" s="229" t="e">
        <f>IF(OR('Exp Database'!S342=Lists!$G$2,'Exp Database'!S342=Lists!$G$3,'Exp Database'!S342=0),0,IF($F342=Lists!$G$2,('Exp Database'!S342/'Exp with units conversion'!$H342)*'Exp with units conversion'!$G342,'Exp Database'!S342*'Exp with units conversion'!$G342))</f>
        <v>#REF!</v>
      </c>
      <c r="U342" s="229" t="e">
        <f>IF(OR('Exp Database'!T342=Lists!$G$2,'Exp Database'!T342=Lists!$G$3,'Exp Database'!T342=0),0,IF($F342=Lists!$G$2,('Exp Database'!T342/'Exp with units conversion'!$H342)*'Exp with units conversion'!$G342,'Exp Database'!T342*'Exp with units conversion'!$G342))</f>
        <v>#REF!</v>
      </c>
      <c r="V342" s="229" t="e">
        <f>IF(OR('Exp Database'!U342=Lists!$G$2,'Exp Database'!U342=Lists!$G$3,'Exp Database'!U342=0),0,IF($F342=Lists!$G$2,('Exp Database'!U342/'Exp with units conversion'!$H342)*'Exp with units conversion'!$G342,'Exp Database'!U342*'Exp with units conversion'!$G342))</f>
        <v>#REF!</v>
      </c>
      <c r="W342" s="229" t="e">
        <f>IF(OR('Exp Database'!V342=Lists!$G$2,'Exp Database'!V342=Lists!$G$3,'Exp Database'!V342=0),0,IF($F342=Lists!$G$2,('Exp Database'!V342/'Exp with units conversion'!$H342)*'Exp with units conversion'!$G342,'Exp Database'!V342*'Exp with units conversion'!$G342))</f>
        <v>#REF!</v>
      </c>
      <c r="X342" s="229" t="e">
        <f>IF(OR('Exp Database'!W342=Lists!$G$2,'Exp Database'!W342=Lists!$G$3,'Exp Database'!W342=0),0,IF($F342=Lists!$G$2,('Exp Database'!W342/'Exp with units conversion'!$H342)*'Exp with units conversion'!$G342,'Exp Database'!W342*'Exp with units conversion'!$G342))</f>
        <v>#REF!</v>
      </c>
      <c r="Y342" s="229" t="e">
        <f>IF(OR('Exp Database'!X342=Lists!$G$2,'Exp Database'!X342=Lists!$G$3,'Exp Database'!X342=0),0,IF($F342=Lists!$G$2,('Exp Database'!X342/'Exp with units conversion'!$H342)*'Exp with units conversion'!$G342,'Exp Database'!X342*'Exp with units conversion'!$G342))</f>
        <v>#REF!</v>
      </c>
      <c r="Z342" s="229" t="e">
        <f>IF(OR('Exp Database'!Y342=Lists!$G$2,'Exp Database'!Y342=Lists!$G$3,'Exp Database'!Y342=0),0,IF($F342=Lists!$G$2,('Exp Database'!Y342/'Exp with units conversion'!$H342)*'Exp with units conversion'!$G342,'Exp Database'!Y342*'Exp with units conversion'!$G342))</f>
        <v>#REF!</v>
      </c>
      <c r="AA342" s="229" t="e">
        <f>IF(OR('Exp Database'!Z342=Lists!$G$2,'Exp Database'!Z342=Lists!$G$3,'Exp Database'!Z342=0),0,IF($F342=Lists!$G$2,('Exp Database'!Z342/'Exp with units conversion'!$H342)*'Exp with units conversion'!$G342,'Exp Database'!Z342*'Exp with units conversion'!$G342))</f>
        <v>#REF!</v>
      </c>
      <c r="AB342" s="229" t="e">
        <f>IF(OR('Exp Database'!AA342=Lists!$G$2,'Exp Database'!AA342=Lists!$G$3,'Exp Database'!AA342=0),0,IF($F342=Lists!$G$2,('Exp Database'!AA342/'Exp with units conversion'!$H342)*'Exp with units conversion'!$G342,'Exp Database'!AA342*'Exp with units conversion'!$G342))</f>
        <v>#REF!</v>
      </c>
      <c r="AC342" s="229" t="e">
        <f>IF(OR('Exp Database'!AB342=Lists!$G$2,'Exp Database'!AB342=Lists!$G$3,'Exp Database'!AB342=0),0,IF($F342=Lists!$G$2,('Exp Database'!AB342/'Exp with units conversion'!$H342)*'Exp with units conversion'!$G342,'Exp Database'!AB342*'Exp with units conversion'!$G342))</f>
        <v>#REF!</v>
      </c>
      <c r="AD342" s="229" t="e">
        <f>IF(OR('Exp Database'!AC342=Lists!$G$2,'Exp Database'!AC342=Lists!$G$3,'Exp Database'!AC342=0),0,IF($F342=Lists!$G$2,('Exp Database'!AC342/'Exp with units conversion'!$H342)*'Exp with units conversion'!$G342,'Exp Database'!AC342*'Exp with units conversion'!$G342))</f>
        <v>#REF!</v>
      </c>
      <c r="AE342" s="229" t="e">
        <f>IF(OR('Exp Database'!AD342=Lists!$G$2,'Exp Database'!AD342=Lists!$G$3,'Exp Database'!AD342=0),0,IF($F342=Lists!$G$2,('Exp Database'!AD342/'Exp with units conversion'!$H342)*'Exp with units conversion'!$G342,'Exp Database'!AD342*'Exp with units conversion'!$G342))</f>
        <v>#REF!</v>
      </c>
      <c r="AG342" s="229" t="e">
        <f t="shared" si="30"/>
        <v>#REF!</v>
      </c>
      <c r="AH342" s="229" t="e">
        <f t="shared" si="31"/>
        <v>#REF!</v>
      </c>
      <c r="AI342" s="229" t="e">
        <f t="shared" si="32"/>
        <v>#REF!</v>
      </c>
      <c r="AJ342" s="229" t="e">
        <f t="shared" si="33"/>
        <v>#REF!</v>
      </c>
    </row>
    <row r="343" spans="2:36" ht="45.75" thickBot="1" x14ac:dyDescent="0.3">
      <c r="B343" s="229" t="e">
        <f t="shared" si="29"/>
        <v>#REF!</v>
      </c>
      <c r="C343" s="169" t="e">
        <f>'Exp Database'!C343</f>
        <v>#REF!</v>
      </c>
      <c r="D343" s="169">
        <f>'Exp Database'!D343</f>
        <v>2015</v>
      </c>
      <c r="E343" s="169" t="e">
        <f>'Exp Database'!E343</f>
        <v>#REF!</v>
      </c>
      <c r="F343" s="169" t="e">
        <f>'Exp Database'!F343</f>
        <v>#REF!</v>
      </c>
      <c r="G343" s="169" t="e">
        <f>IF('Exp Database'!G343="Units ( x 1)",1,IF('Exp Database'!G343="Thousands (x 1,000)",1000,IF('Exp Database'!G343="Millions (x 1,000,000)",1000000,)))</f>
        <v>#REF!</v>
      </c>
      <c r="H343" s="170" t="e">
        <f>IF('Exp Database'!H343&gt;0,'Exp Database'!H343,'Exp Database'!J343)</f>
        <v>#REF!</v>
      </c>
      <c r="I343" s="170" t="e">
        <f>'Exp Database'!H343</f>
        <v>#REF!</v>
      </c>
      <c r="J343" s="169" t="e">
        <f>'Exp Database'!I343</f>
        <v>#REF!</v>
      </c>
      <c r="K343" s="170">
        <f>'Exp Database'!J343</f>
        <v>0</v>
      </c>
      <c r="L343" s="267" t="str">
        <f>'Exp Database'!K343</f>
        <v>Programmes for children and adolescents</v>
      </c>
      <c r="M343" s="229">
        <f>'Exp Database'!L343</f>
        <v>5</v>
      </c>
      <c r="N343" s="229" t="e">
        <f>IF(OR('Exp Database'!M343=Lists!$G$2,'Exp Database'!M343=Lists!$G$3,'Exp Database'!M343=0),0,IF($F343=Lists!$G$2,('Exp Database'!M343/'Exp with units conversion'!$H343)*'Exp with units conversion'!$G343,'Exp Database'!M343*'Exp with units conversion'!$G343))</f>
        <v>#REF!</v>
      </c>
      <c r="O343" s="229" t="e">
        <f>IF(OR('Exp Database'!N343=Lists!$G$2,'Exp Database'!N343=Lists!$G$3,'Exp Database'!N343=0),0,IF($F343=Lists!$G$2,('Exp Database'!N343/'Exp with units conversion'!$H343)*'Exp with units conversion'!$G343,'Exp Database'!N343*'Exp with units conversion'!$G343))</f>
        <v>#REF!</v>
      </c>
      <c r="P343" s="229" t="e">
        <f>IF(OR('Exp Database'!O343=Lists!$G$2,'Exp Database'!O343=Lists!$G$3,'Exp Database'!O343=0),0,IF($F343=Lists!$G$2,('Exp Database'!O343/'Exp with units conversion'!$H343)*'Exp with units conversion'!$G343,'Exp Database'!O343*'Exp with units conversion'!$G343))</f>
        <v>#REF!</v>
      </c>
      <c r="Q343" s="229" t="e">
        <f>IF(OR('Exp Database'!P343=Lists!$G$2,'Exp Database'!P343=Lists!$G$3,'Exp Database'!P343=0),0,IF($F343=Lists!$G$2,('Exp Database'!P343/'Exp with units conversion'!$H343)*'Exp with units conversion'!$G343,'Exp Database'!P343*'Exp with units conversion'!$G343))</f>
        <v>#REF!</v>
      </c>
      <c r="R343" s="229" t="e">
        <f>IF(OR('Exp Database'!Q343=Lists!$G$2,'Exp Database'!Q343=Lists!$G$3,'Exp Database'!Q343=0),0,IF($F343=Lists!$G$2,('Exp Database'!Q343/'Exp with units conversion'!$H343)*'Exp with units conversion'!$G343,'Exp Database'!Q343*'Exp with units conversion'!$G343))</f>
        <v>#REF!</v>
      </c>
      <c r="S343" s="229" t="e">
        <f>IF(OR('Exp Database'!R343=Lists!$G$2,'Exp Database'!R343=Lists!$G$3,'Exp Database'!R343=0),0,IF($F343=Lists!$G$2,('Exp Database'!R343/'Exp with units conversion'!$H343)*'Exp with units conversion'!$G343,'Exp Database'!R343*'Exp with units conversion'!$G343))</f>
        <v>#REF!</v>
      </c>
      <c r="T343" s="229" t="e">
        <f>IF(OR('Exp Database'!S343=Lists!$G$2,'Exp Database'!S343=Lists!$G$3,'Exp Database'!S343=0),0,IF($F343=Lists!$G$2,('Exp Database'!S343/'Exp with units conversion'!$H343)*'Exp with units conversion'!$G343,'Exp Database'!S343*'Exp with units conversion'!$G343))</f>
        <v>#REF!</v>
      </c>
      <c r="U343" s="229" t="e">
        <f>IF(OR('Exp Database'!T343=Lists!$G$2,'Exp Database'!T343=Lists!$G$3,'Exp Database'!T343=0),0,IF($F343=Lists!$G$2,('Exp Database'!T343/'Exp with units conversion'!$H343)*'Exp with units conversion'!$G343,'Exp Database'!T343*'Exp with units conversion'!$G343))</f>
        <v>#REF!</v>
      </c>
      <c r="V343" s="229" t="e">
        <f>IF(OR('Exp Database'!U343=Lists!$G$2,'Exp Database'!U343=Lists!$G$3,'Exp Database'!U343=0),0,IF($F343=Lists!$G$2,('Exp Database'!U343/'Exp with units conversion'!$H343)*'Exp with units conversion'!$G343,'Exp Database'!U343*'Exp with units conversion'!$G343))</f>
        <v>#REF!</v>
      </c>
      <c r="W343" s="229" t="e">
        <f>IF(OR('Exp Database'!V343=Lists!$G$2,'Exp Database'!V343=Lists!$G$3,'Exp Database'!V343=0),0,IF($F343=Lists!$G$2,('Exp Database'!V343/'Exp with units conversion'!$H343)*'Exp with units conversion'!$G343,'Exp Database'!V343*'Exp with units conversion'!$G343))</f>
        <v>#REF!</v>
      </c>
      <c r="X343" s="229" t="e">
        <f>IF(OR('Exp Database'!W343=Lists!$G$2,'Exp Database'!W343=Lists!$G$3,'Exp Database'!W343=0),0,IF($F343=Lists!$G$2,('Exp Database'!W343/'Exp with units conversion'!$H343)*'Exp with units conversion'!$G343,'Exp Database'!W343*'Exp with units conversion'!$G343))</f>
        <v>#REF!</v>
      </c>
      <c r="Y343" s="229" t="e">
        <f>IF(OR('Exp Database'!X343=Lists!$G$2,'Exp Database'!X343=Lists!$G$3,'Exp Database'!X343=0),0,IF($F343=Lists!$G$2,('Exp Database'!X343/'Exp with units conversion'!$H343)*'Exp with units conversion'!$G343,'Exp Database'!X343*'Exp with units conversion'!$G343))</f>
        <v>#REF!</v>
      </c>
      <c r="Z343" s="229" t="e">
        <f>IF(OR('Exp Database'!Y343=Lists!$G$2,'Exp Database'!Y343=Lists!$G$3,'Exp Database'!Y343=0),0,IF($F343=Lists!$G$2,('Exp Database'!Y343/'Exp with units conversion'!$H343)*'Exp with units conversion'!$G343,'Exp Database'!Y343*'Exp with units conversion'!$G343))</f>
        <v>#REF!</v>
      </c>
      <c r="AA343" s="229" t="e">
        <f>IF(OR('Exp Database'!Z343=Lists!$G$2,'Exp Database'!Z343=Lists!$G$3,'Exp Database'!Z343=0),0,IF($F343=Lists!$G$2,('Exp Database'!Z343/'Exp with units conversion'!$H343)*'Exp with units conversion'!$G343,'Exp Database'!Z343*'Exp with units conversion'!$G343))</f>
        <v>#REF!</v>
      </c>
      <c r="AB343" s="229" t="e">
        <f>IF(OR('Exp Database'!AA343=Lists!$G$2,'Exp Database'!AA343=Lists!$G$3,'Exp Database'!AA343=0),0,IF($F343=Lists!$G$2,('Exp Database'!AA343/'Exp with units conversion'!$H343)*'Exp with units conversion'!$G343,'Exp Database'!AA343*'Exp with units conversion'!$G343))</f>
        <v>#REF!</v>
      </c>
      <c r="AC343" s="229" t="e">
        <f>IF(OR('Exp Database'!AB343=Lists!$G$2,'Exp Database'!AB343=Lists!$G$3,'Exp Database'!AB343=0),0,IF($F343=Lists!$G$2,('Exp Database'!AB343/'Exp with units conversion'!$H343)*'Exp with units conversion'!$G343,'Exp Database'!AB343*'Exp with units conversion'!$G343))</f>
        <v>#REF!</v>
      </c>
      <c r="AD343" s="229" t="e">
        <f>IF(OR('Exp Database'!AC343=Lists!$G$2,'Exp Database'!AC343=Lists!$G$3,'Exp Database'!AC343=0),0,IF($F343=Lists!$G$2,('Exp Database'!AC343/'Exp with units conversion'!$H343)*'Exp with units conversion'!$G343,'Exp Database'!AC343*'Exp with units conversion'!$G343))</f>
        <v>#REF!</v>
      </c>
      <c r="AE343" s="229" t="e">
        <f>IF(OR('Exp Database'!AD343=Lists!$G$2,'Exp Database'!AD343=Lists!$G$3,'Exp Database'!AD343=0),0,IF($F343=Lists!$G$2,('Exp Database'!AD343/'Exp with units conversion'!$H343)*'Exp with units conversion'!$G343,'Exp Database'!AD343*'Exp with units conversion'!$G343))</f>
        <v>#REF!</v>
      </c>
      <c r="AG343" s="229" t="e">
        <f t="shared" si="30"/>
        <v>#REF!</v>
      </c>
      <c r="AH343" s="229" t="e">
        <f t="shared" si="31"/>
        <v>#REF!</v>
      </c>
      <c r="AI343" s="229" t="e">
        <f t="shared" si="32"/>
        <v>#REF!</v>
      </c>
      <c r="AJ343" s="229" t="e">
        <f t="shared" si="33"/>
        <v>#REF!</v>
      </c>
    </row>
    <row r="344" spans="2:36" ht="15.75" thickBot="1" x14ac:dyDescent="0.3">
      <c r="B344" s="229" t="e">
        <f t="shared" si="29"/>
        <v>#REF!</v>
      </c>
      <c r="C344" s="169" t="e">
        <f>'Exp Database'!C344</f>
        <v>#REF!</v>
      </c>
      <c r="D344" s="169">
        <f>'Exp Database'!D344</f>
        <v>2015</v>
      </c>
      <c r="E344" s="169" t="e">
        <f>'Exp Database'!E344</f>
        <v>#REF!</v>
      </c>
      <c r="F344" s="169" t="e">
        <f>'Exp Database'!F344</f>
        <v>#REF!</v>
      </c>
      <c r="G344" s="169" t="e">
        <f>IF('Exp Database'!G344="Units ( x 1)",1,IF('Exp Database'!G344="Thousands (x 1,000)",1000,IF('Exp Database'!G344="Millions (x 1,000,000)",1000000,)))</f>
        <v>#REF!</v>
      </c>
      <c r="H344" s="170" t="e">
        <f>IF('Exp Database'!H344&gt;0,'Exp Database'!H344,'Exp Database'!J344)</f>
        <v>#REF!</v>
      </c>
      <c r="I344" s="170" t="e">
        <f>'Exp Database'!H344</f>
        <v>#REF!</v>
      </c>
      <c r="J344" s="169" t="e">
        <f>'Exp Database'!I344</f>
        <v>#REF!</v>
      </c>
      <c r="K344" s="170">
        <f>'Exp Database'!J344</f>
        <v>0</v>
      </c>
      <c r="L344" s="267">
        <f>'Exp Database'!K344</f>
        <v>0</v>
      </c>
      <c r="M344" s="229">
        <f>'Exp Database'!L344</f>
        <v>0</v>
      </c>
      <c r="N344" s="229" t="e">
        <f>IF(OR('Exp Database'!M344=Lists!$G$2,'Exp Database'!M344=Lists!$G$3,'Exp Database'!M344=0),0,IF($F344=Lists!$G$2,('Exp Database'!M344/'Exp with units conversion'!$H344)*'Exp with units conversion'!$G344,'Exp Database'!M344*'Exp with units conversion'!$G344))</f>
        <v>#REF!</v>
      </c>
      <c r="O344" s="229" t="e">
        <f>IF(OR('Exp Database'!N344=Lists!$G$2,'Exp Database'!N344=Lists!$G$3,'Exp Database'!N344=0),0,IF($F344=Lists!$G$2,('Exp Database'!N344/'Exp with units conversion'!$H344)*'Exp with units conversion'!$G344,'Exp Database'!N344*'Exp with units conversion'!$G344))</f>
        <v>#REF!</v>
      </c>
      <c r="P344" s="229" t="e">
        <f>IF(OR('Exp Database'!O344=Lists!$G$2,'Exp Database'!O344=Lists!$G$3,'Exp Database'!O344=0),0,IF($F344=Lists!$G$2,('Exp Database'!O344/'Exp with units conversion'!$H344)*'Exp with units conversion'!$G344,'Exp Database'!O344*'Exp with units conversion'!$G344))</f>
        <v>#REF!</v>
      </c>
      <c r="Q344" s="229" t="e">
        <f>IF(OR('Exp Database'!P344=Lists!$G$2,'Exp Database'!P344=Lists!$G$3,'Exp Database'!P344=0),0,IF($F344=Lists!$G$2,('Exp Database'!P344/'Exp with units conversion'!$H344)*'Exp with units conversion'!$G344,'Exp Database'!P344*'Exp with units conversion'!$G344))</f>
        <v>#REF!</v>
      </c>
      <c r="R344" s="229" t="e">
        <f>IF(OR('Exp Database'!Q344=Lists!$G$2,'Exp Database'!Q344=Lists!$G$3,'Exp Database'!Q344=0),0,IF($F344=Lists!$G$2,('Exp Database'!Q344/'Exp with units conversion'!$H344)*'Exp with units conversion'!$G344,'Exp Database'!Q344*'Exp with units conversion'!$G344))</f>
        <v>#REF!</v>
      </c>
      <c r="S344" s="229" t="e">
        <f>IF(OR('Exp Database'!R344=Lists!$G$2,'Exp Database'!R344=Lists!$G$3,'Exp Database'!R344=0),0,IF($F344=Lists!$G$2,('Exp Database'!R344/'Exp with units conversion'!$H344)*'Exp with units conversion'!$G344,'Exp Database'!R344*'Exp with units conversion'!$G344))</f>
        <v>#REF!</v>
      </c>
      <c r="T344" s="229" t="e">
        <f>IF(OR('Exp Database'!S344=Lists!$G$2,'Exp Database'!S344=Lists!$G$3,'Exp Database'!S344=0),0,IF($F344=Lists!$G$2,('Exp Database'!S344/'Exp with units conversion'!$H344)*'Exp with units conversion'!$G344,'Exp Database'!S344*'Exp with units conversion'!$G344))</f>
        <v>#REF!</v>
      </c>
      <c r="U344" s="229" t="e">
        <f>IF(OR('Exp Database'!T344=Lists!$G$2,'Exp Database'!T344=Lists!$G$3,'Exp Database'!T344=0),0,IF($F344=Lists!$G$2,('Exp Database'!T344/'Exp with units conversion'!$H344)*'Exp with units conversion'!$G344,'Exp Database'!T344*'Exp with units conversion'!$G344))</f>
        <v>#REF!</v>
      </c>
      <c r="V344" s="229" t="e">
        <f>IF(OR('Exp Database'!U344=Lists!$G$2,'Exp Database'!U344=Lists!$G$3,'Exp Database'!U344=0),0,IF($F344=Lists!$G$2,('Exp Database'!U344/'Exp with units conversion'!$H344)*'Exp with units conversion'!$G344,'Exp Database'!U344*'Exp with units conversion'!$G344))</f>
        <v>#REF!</v>
      </c>
      <c r="W344" s="229" t="e">
        <f>IF(OR('Exp Database'!V344=Lists!$G$2,'Exp Database'!V344=Lists!$G$3,'Exp Database'!V344=0),0,IF($F344=Lists!$G$2,('Exp Database'!V344/'Exp with units conversion'!$H344)*'Exp with units conversion'!$G344,'Exp Database'!V344*'Exp with units conversion'!$G344))</f>
        <v>#REF!</v>
      </c>
      <c r="X344" s="229" t="e">
        <f>IF(OR('Exp Database'!W344=Lists!$G$2,'Exp Database'!W344=Lists!$G$3,'Exp Database'!W344=0),0,IF($F344=Lists!$G$2,('Exp Database'!W344/'Exp with units conversion'!$H344)*'Exp with units conversion'!$G344,'Exp Database'!W344*'Exp with units conversion'!$G344))</f>
        <v>#REF!</v>
      </c>
      <c r="Y344" s="229" t="e">
        <f>IF(OR('Exp Database'!X344=Lists!$G$2,'Exp Database'!X344=Lists!$G$3,'Exp Database'!X344=0),0,IF($F344=Lists!$G$2,('Exp Database'!X344/'Exp with units conversion'!$H344)*'Exp with units conversion'!$G344,'Exp Database'!X344*'Exp with units conversion'!$G344))</f>
        <v>#REF!</v>
      </c>
      <c r="Z344" s="229" t="e">
        <f>IF(OR('Exp Database'!Y344=Lists!$G$2,'Exp Database'!Y344=Lists!$G$3,'Exp Database'!Y344=0),0,IF($F344=Lists!$G$2,('Exp Database'!Y344/'Exp with units conversion'!$H344)*'Exp with units conversion'!$G344,'Exp Database'!Y344*'Exp with units conversion'!$G344))</f>
        <v>#REF!</v>
      </c>
      <c r="AA344" s="229" t="e">
        <f>IF(OR('Exp Database'!Z344=Lists!$G$2,'Exp Database'!Z344=Lists!$G$3,'Exp Database'!Z344=0),0,IF($F344=Lists!$G$2,('Exp Database'!Z344/'Exp with units conversion'!$H344)*'Exp with units conversion'!$G344,'Exp Database'!Z344*'Exp with units conversion'!$G344))</f>
        <v>#REF!</v>
      </c>
      <c r="AB344" s="229" t="e">
        <f>IF(OR('Exp Database'!AA344=Lists!$G$2,'Exp Database'!AA344=Lists!$G$3,'Exp Database'!AA344=0),0,IF($F344=Lists!$G$2,('Exp Database'!AA344/'Exp with units conversion'!$H344)*'Exp with units conversion'!$G344,'Exp Database'!AA344*'Exp with units conversion'!$G344))</f>
        <v>#REF!</v>
      </c>
      <c r="AC344" s="229" t="e">
        <f>IF(OR('Exp Database'!AB344=Lists!$G$2,'Exp Database'!AB344=Lists!$G$3,'Exp Database'!AB344=0),0,IF($F344=Lists!$G$2,('Exp Database'!AB344/'Exp with units conversion'!$H344)*'Exp with units conversion'!$G344,'Exp Database'!AB344*'Exp with units conversion'!$G344))</f>
        <v>#REF!</v>
      </c>
      <c r="AD344" s="229" t="e">
        <f>IF(OR('Exp Database'!AC344=Lists!$G$2,'Exp Database'!AC344=Lists!$G$3,'Exp Database'!AC344=0),0,IF($F344=Lists!$G$2,('Exp Database'!AC344/'Exp with units conversion'!$H344)*'Exp with units conversion'!$G344,'Exp Database'!AC344*'Exp with units conversion'!$G344))</f>
        <v>#REF!</v>
      </c>
      <c r="AE344" s="229" t="e">
        <f>IF(OR('Exp Database'!AD344=Lists!$G$2,'Exp Database'!AD344=Lists!$G$3,'Exp Database'!AD344=0),0,IF($F344=Lists!$G$2,('Exp Database'!AD344/'Exp with units conversion'!$H344)*'Exp with units conversion'!$G344,'Exp Database'!AD344*'Exp with units conversion'!$G344))</f>
        <v>#REF!</v>
      </c>
      <c r="AG344" s="229" t="e">
        <f t="shared" si="30"/>
        <v>#REF!</v>
      </c>
      <c r="AH344" s="229" t="e">
        <f t="shared" si="31"/>
        <v>#REF!</v>
      </c>
      <c r="AI344" s="229" t="e">
        <f t="shared" si="32"/>
        <v>#REF!</v>
      </c>
      <c r="AJ344" s="229" t="e">
        <f t="shared" si="33"/>
        <v>#REF!</v>
      </c>
    </row>
    <row r="345" spans="2:36" ht="15.75" thickBot="1" x14ac:dyDescent="0.3">
      <c r="B345" s="229" t="e">
        <f t="shared" si="29"/>
        <v>#REF!</v>
      </c>
      <c r="C345" s="169" t="e">
        <f>'Exp Database'!C345</f>
        <v>#REF!</v>
      </c>
      <c r="D345" s="169">
        <f>'Exp Database'!D345</f>
        <v>2015</v>
      </c>
      <c r="E345" s="169" t="e">
        <f>'Exp Database'!E345</f>
        <v>#REF!</v>
      </c>
      <c r="F345" s="169" t="e">
        <f>'Exp Database'!F345</f>
        <v>#REF!</v>
      </c>
      <c r="G345" s="169" t="e">
        <f>IF('Exp Database'!G345="Units ( x 1)",1,IF('Exp Database'!G345="Thousands (x 1,000)",1000,IF('Exp Database'!G345="Millions (x 1,000,000)",1000000,)))</f>
        <v>#REF!</v>
      </c>
      <c r="H345" s="170" t="e">
        <f>IF('Exp Database'!H345&gt;0,'Exp Database'!H345,'Exp Database'!J345)</f>
        <v>#REF!</v>
      </c>
      <c r="I345" s="170" t="e">
        <f>'Exp Database'!H345</f>
        <v>#REF!</v>
      </c>
      <c r="J345" s="169" t="e">
        <f>'Exp Database'!I345</f>
        <v>#REF!</v>
      </c>
      <c r="K345" s="170">
        <f>'Exp Database'!J345</f>
        <v>0</v>
      </c>
      <c r="L345" s="267" t="str">
        <f>'Exp Database'!K345</f>
        <v>Social protection</v>
      </c>
      <c r="M345" s="229">
        <f>'Exp Database'!L345</f>
        <v>6</v>
      </c>
      <c r="N345" s="229" t="e">
        <f>IF(OR('Exp Database'!M345=Lists!$G$2,'Exp Database'!M345=Lists!$G$3,'Exp Database'!M345=0),0,IF($F345=Lists!$G$2,('Exp Database'!M345/'Exp with units conversion'!$H345)*'Exp with units conversion'!$G345,'Exp Database'!M345*'Exp with units conversion'!$G345))</f>
        <v>#REF!</v>
      </c>
      <c r="O345" s="229" t="e">
        <f>IF(OR('Exp Database'!N345=Lists!$G$2,'Exp Database'!N345=Lists!$G$3,'Exp Database'!N345=0),0,IF($F345=Lists!$G$2,('Exp Database'!N345/'Exp with units conversion'!$H345)*'Exp with units conversion'!$G345,'Exp Database'!N345*'Exp with units conversion'!$G345))</f>
        <v>#REF!</v>
      </c>
      <c r="P345" s="229" t="e">
        <f>IF(OR('Exp Database'!O345=Lists!$G$2,'Exp Database'!O345=Lists!$G$3,'Exp Database'!O345=0),0,IF($F345=Lists!$G$2,('Exp Database'!O345/'Exp with units conversion'!$H345)*'Exp with units conversion'!$G345,'Exp Database'!O345*'Exp with units conversion'!$G345))</f>
        <v>#REF!</v>
      </c>
      <c r="Q345" s="229" t="e">
        <f>IF(OR('Exp Database'!P345=Lists!$G$2,'Exp Database'!P345=Lists!$G$3,'Exp Database'!P345=0),0,IF($F345=Lists!$G$2,('Exp Database'!P345/'Exp with units conversion'!$H345)*'Exp with units conversion'!$G345,'Exp Database'!P345*'Exp with units conversion'!$G345))</f>
        <v>#REF!</v>
      </c>
      <c r="R345" s="229" t="e">
        <f>IF(OR('Exp Database'!Q345=Lists!$G$2,'Exp Database'!Q345=Lists!$G$3,'Exp Database'!Q345=0),0,IF($F345=Lists!$G$2,('Exp Database'!Q345/'Exp with units conversion'!$H345)*'Exp with units conversion'!$G345,'Exp Database'!Q345*'Exp with units conversion'!$G345))</f>
        <v>#REF!</v>
      </c>
      <c r="S345" s="229" t="e">
        <f>IF(OR('Exp Database'!R345=Lists!$G$2,'Exp Database'!R345=Lists!$G$3,'Exp Database'!R345=0),0,IF($F345=Lists!$G$2,('Exp Database'!R345/'Exp with units conversion'!$H345)*'Exp with units conversion'!$G345,'Exp Database'!R345*'Exp with units conversion'!$G345))</f>
        <v>#REF!</v>
      </c>
      <c r="T345" s="229" t="e">
        <f>IF(OR('Exp Database'!S345=Lists!$G$2,'Exp Database'!S345=Lists!$G$3,'Exp Database'!S345=0),0,IF($F345=Lists!$G$2,('Exp Database'!S345/'Exp with units conversion'!$H345)*'Exp with units conversion'!$G345,'Exp Database'!S345*'Exp with units conversion'!$G345))</f>
        <v>#REF!</v>
      </c>
      <c r="U345" s="229" t="e">
        <f>IF(OR('Exp Database'!T345=Lists!$G$2,'Exp Database'!T345=Lists!$G$3,'Exp Database'!T345=0),0,IF($F345=Lists!$G$2,('Exp Database'!T345/'Exp with units conversion'!$H345)*'Exp with units conversion'!$G345,'Exp Database'!T345*'Exp with units conversion'!$G345))</f>
        <v>#REF!</v>
      </c>
      <c r="V345" s="229" t="e">
        <f>IF(OR('Exp Database'!U345=Lists!$G$2,'Exp Database'!U345=Lists!$G$3,'Exp Database'!U345=0),0,IF($F345=Lists!$G$2,('Exp Database'!U345/'Exp with units conversion'!$H345)*'Exp with units conversion'!$G345,'Exp Database'!U345*'Exp with units conversion'!$G345))</f>
        <v>#REF!</v>
      </c>
      <c r="W345" s="229" t="e">
        <f>IF(OR('Exp Database'!V345=Lists!$G$2,'Exp Database'!V345=Lists!$G$3,'Exp Database'!V345=0),0,IF($F345=Lists!$G$2,('Exp Database'!V345/'Exp with units conversion'!$H345)*'Exp with units conversion'!$G345,'Exp Database'!V345*'Exp with units conversion'!$G345))</f>
        <v>#REF!</v>
      </c>
      <c r="X345" s="229" t="e">
        <f>IF(OR('Exp Database'!W345=Lists!$G$2,'Exp Database'!W345=Lists!$G$3,'Exp Database'!W345=0),0,IF($F345=Lists!$G$2,('Exp Database'!W345/'Exp with units conversion'!$H345)*'Exp with units conversion'!$G345,'Exp Database'!W345*'Exp with units conversion'!$G345))</f>
        <v>#REF!</v>
      </c>
      <c r="Y345" s="229" t="e">
        <f>IF(OR('Exp Database'!X345=Lists!$G$2,'Exp Database'!X345=Lists!$G$3,'Exp Database'!X345=0),0,IF($F345=Lists!$G$2,('Exp Database'!X345/'Exp with units conversion'!$H345)*'Exp with units conversion'!$G345,'Exp Database'!X345*'Exp with units conversion'!$G345))</f>
        <v>#REF!</v>
      </c>
      <c r="Z345" s="229" t="e">
        <f>IF(OR('Exp Database'!Y345=Lists!$G$2,'Exp Database'!Y345=Lists!$G$3,'Exp Database'!Y345=0),0,IF($F345=Lists!$G$2,('Exp Database'!Y345/'Exp with units conversion'!$H345)*'Exp with units conversion'!$G345,'Exp Database'!Y345*'Exp with units conversion'!$G345))</f>
        <v>#REF!</v>
      </c>
      <c r="AA345" s="229" t="e">
        <f>IF(OR('Exp Database'!Z345=Lists!$G$2,'Exp Database'!Z345=Lists!$G$3,'Exp Database'!Z345=0),0,IF($F345=Lists!$G$2,('Exp Database'!Z345/'Exp with units conversion'!$H345)*'Exp with units conversion'!$G345,'Exp Database'!Z345*'Exp with units conversion'!$G345))</f>
        <v>#REF!</v>
      </c>
      <c r="AB345" s="229" t="e">
        <f>IF(OR('Exp Database'!AA345=Lists!$G$2,'Exp Database'!AA345=Lists!$G$3,'Exp Database'!AA345=0),0,IF($F345=Lists!$G$2,('Exp Database'!AA345/'Exp with units conversion'!$H345)*'Exp with units conversion'!$G345,'Exp Database'!AA345*'Exp with units conversion'!$G345))</f>
        <v>#REF!</v>
      </c>
      <c r="AC345" s="229" t="e">
        <f>IF(OR('Exp Database'!AB345=Lists!$G$2,'Exp Database'!AB345=Lists!$G$3,'Exp Database'!AB345=0),0,IF($F345=Lists!$G$2,('Exp Database'!AB345/'Exp with units conversion'!$H345)*'Exp with units conversion'!$G345,'Exp Database'!AB345*'Exp with units conversion'!$G345))</f>
        <v>#REF!</v>
      </c>
      <c r="AD345" s="229" t="e">
        <f>IF(OR('Exp Database'!AC345=Lists!$G$2,'Exp Database'!AC345=Lists!$G$3,'Exp Database'!AC345=0),0,IF($F345=Lists!$G$2,('Exp Database'!AC345/'Exp with units conversion'!$H345)*'Exp with units conversion'!$G345,'Exp Database'!AC345*'Exp with units conversion'!$G345))</f>
        <v>#REF!</v>
      </c>
      <c r="AE345" s="229" t="e">
        <f>IF(OR('Exp Database'!AD345=Lists!$G$2,'Exp Database'!AD345=Lists!$G$3,'Exp Database'!AD345=0),0,IF($F345=Lists!$G$2,('Exp Database'!AD345/'Exp with units conversion'!$H345)*'Exp with units conversion'!$G345,'Exp Database'!AD345*'Exp with units conversion'!$G345))</f>
        <v>#REF!</v>
      </c>
      <c r="AG345" s="229" t="e">
        <f t="shared" si="30"/>
        <v>#REF!</v>
      </c>
      <c r="AH345" s="229" t="e">
        <f t="shared" si="31"/>
        <v>#REF!</v>
      </c>
      <c r="AI345" s="229" t="e">
        <f t="shared" si="32"/>
        <v>#REF!</v>
      </c>
      <c r="AJ345" s="229" t="e">
        <f t="shared" si="33"/>
        <v>#REF!</v>
      </c>
    </row>
    <row r="346" spans="2:36" ht="15.75" thickBot="1" x14ac:dyDescent="0.3">
      <c r="B346" s="229" t="e">
        <f t="shared" si="29"/>
        <v>#REF!</v>
      </c>
      <c r="C346" s="169" t="e">
        <f>'Exp Database'!C346</f>
        <v>#REF!</v>
      </c>
      <c r="D346" s="169">
        <f>'Exp Database'!D346</f>
        <v>2015</v>
      </c>
      <c r="E346" s="169" t="e">
        <f>'Exp Database'!E346</f>
        <v>#REF!</v>
      </c>
      <c r="F346" s="169" t="e">
        <f>'Exp Database'!F346</f>
        <v>#REF!</v>
      </c>
      <c r="G346" s="169" t="e">
        <f>IF('Exp Database'!G346="Units ( x 1)",1,IF('Exp Database'!G346="Thousands (x 1,000)",1000,IF('Exp Database'!G346="Millions (x 1,000,000)",1000000,)))</f>
        <v>#REF!</v>
      </c>
      <c r="H346" s="170" t="e">
        <f>IF('Exp Database'!H346&gt;0,'Exp Database'!H346,'Exp Database'!J346)</f>
        <v>#REF!</v>
      </c>
      <c r="I346" s="170" t="e">
        <f>'Exp Database'!H346</f>
        <v>#REF!</v>
      </c>
      <c r="J346" s="169" t="e">
        <f>'Exp Database'!I346</f>
        <v>#REF!</v>
      </c>
      <c r="K346" s="170">
        <f>'Exp Database'!J346</f>
        <v>0</v>
      </c>
      <c r="L346" s="267">
        <f>'Exp Database'!K346</f>
        <v>0</v>
      </c>
      <c r="M346" s="229">
        <f>'Exp Database'!L346</f>
        <v>0</v>
      </c>
      <c r="N346" s="229" t="e">
        <f>IF(OR('Exp Database'!M346=Lists!$G$2,'Exp Database'!M346=Lists!$G$3,'Exp Database'!M346=0),0,IF($F346=Lists!$G$2,('Exp Database'!M346/'Exp with units conversion'!$H346)*'Exp with units conversion'!$G346,'Exp Database'!M346*'Exp with units conversion'!$G346))</f>
        <v>#REF!</v>
      </c>
      <c r="O346" s="229" t="e">
        <f>IF(OR('Exp Database'!N346=Lists!$G$2,'Exp Database'!N346=Lists!$G$3,'Exp Database'!N346=0),0,IF($F346=Lists!$G$2,('Exp Database'!N346/'Exp with units conversion'!$H346)*'Exp with units conversion'!$G346,'Exp Database'!N346*'Exp with units conversion'!$G346))</f>
        <v>#REF!</v>
      </c>
      <c r="P346" s="229" t="e">
        <f>IF(OR('Exp Database'!O346=Lists!$G$2,'Exp Database'!O346=Lists!$G$3,'Exp Database'!O346=0),0,IF($F346=Lists!$G$2,('Exp Database'!O346/'Exp with units conversion'!$H346)*'Exp with units conversion'!$G346,'Exp Database'!O346*'Exp with units conversion'!$G346))</f>
        <v>#REF!</v>
      </c>
      <c r="Q346" s="229" t="e">
        <f>IF(OR('Exp Database'!P346=Lists!$G$2,'Exp Database'!P346=Lists!$G$3,'Exp Database'!P346=0),0,IF($F346=Lists!$G$2,('Exp Database'!P346/'Exp with units conversion'!$H346)*'Exp with units conversion'!$G346,'Exp Database'!P346*'Exp with units conversion'!$G346))</f>
        <v>#REF!</v>
      </c>
      <c r="R346" s="229" t="e">
        <f>IF(OR('Exp Database'!Q346=Lists!$G$2,'Exp Database'!Q346=Lists!$G$3,'Exp Database'!Q346=0),0,IF($F346=Lists!$G$2,('Exp Database'!Q346/'Exp with units conversion'!$H346)*'Exp with units conversion'!$G346,'Exp Database'!Q346*'Exp with units conversion'!$G346))</f>
        <v>#REF!</v>
      </c>
      <c r="S346" s="229" t="e">
        <f>IF(OR('Exp Database'!R346=Lists!$G$2,'Exp Database'!R346=Lists!$G$3,'Exp Database'!R346=0),0,IF($F346=Lists!$G$2,('Exp Database'!R346/'Exp with units conversion'!$H346)*'Exp with units conversion'!$G346,'Exp Database'!R346*'Exp with units conversion'!$G346))</f>
        <v>#REF!</v>
      </c>
      <c r="T346" s="229" t="e">
        <f>IF(OR('Exp Database'!S346=Lists!$G$2,'Exp Database'!S346=Lists!$G$3,'Exp Database'!S346=0),0,IF($F346=Lists!$G$2,('Exp Database'!S346/'Exp with units conversion'!$H346)*'Exp with units conversion'!$G346,'Exp Database'!S346*'Exp with units conversion'!$G346))</f>
        <v>#REF!</v>
      </c>
      <c r="U346" s="229" t="e">
        <f>IF(OR('Exp Database'!T346=Lists!$G$2,'Exp Database'!T346=Lists!$G$3,'Exp Database'!T346=0),0,IF($F346=Lists!$G$2,('Exp Database'!T346/'Exp with units conversion'!$H346)*'Exp with units conversion'!$G346,'Exp Database'!T346*'Exp with units conversion'!$G346))</f>
        <v>#REF!</v>
      </c>
      <c r="V346" s="229" t="e">
        <f>IF(OR('Exp Database'!U346=Lists!$G$2,'Exp Database'!U346=Lists!$G$3,'Exp Database'!U346=0),0,IF($F346=Lists!$G$2,('Exp Database'!U346/'Exp with units conversion'!$H346)*'Exp with units conversion'!$G346,'Exp Database'!U346*'Exp with units conversion'!$G346))</f>
        <v>#REF!</v>
      </c>
      <c r="W346" s="229" t="e">
        <f>IF(OR('Exp Database'!V346=Lists!$G$2,'Exp Database'!V346=Lists!$G$3,'Exp Database'!V346=0),0,IF($F346=Lists!$G$2,('Exp Database'!V346/'Exp with units conversion'!$H346)*'Exp with units conversion'!$G346,'Exp Database'!V346*'Exp with units conversion'!$G346))</f>
        <v>#REF!</v>
      </c>
      <c r="X346" s="229" t="e">
        <f>IF(OR('Exp Database'!W346=Lists!$G$2,'Exp Database'!W346=Lists!$G$3,'Exp Database'!W346=0),0,IF($F346=Lists!$G$2,('Exp Database'!W346/'Exp with units conversion'!$H346)*'Exp with units conversion'!$G346,'Exp Database'!W346*'Exp with units conversion'!$G346))</f>
        <v>#REF!</v>
      </c>
      <c r="Y346" s="229" t="e">
        <f>IF(OR('Exp Database'!X346=Lists!$G$2,'Exp Database'!X346=Lists!$G$3,'Exp Database'!X346=0),0,IF($F346=Lists!$G$2,('Exp Database'!X346/'Exp with units conversion'!$H346)*'Exp with units conversion'!$G346,'Exp Database'!X346*'Exp with units conversion'!$G346))</f>
        <v>#REF!</v>
      </c>
      <c r="Z346" s="229" t="e">
        <f>IF(OR('Exp Database'!Y346=Lists!$G$2,'Exp Database'!Y346=Lists!$G$3,'Exp Database'!Y346=0),0,IF($F346=Lists!$G$2,('Exp Database'!Y346/'Exp with units conversion'!$H346)*'Exp with units conversion'!$G346,'Exp Database'!Y346*'Exp with units conversion'!$G346))</f>
        <v>#REF!</v>
      </c>
      <c r="AA346" s="229" t="e">
        <f>IF(OR('Exp Database'!Z346=Lists!$G$2,'Exp Database'!Z346=Lists!$G$3,'Exp Database'!Z346=0),0,IF($F346=Lists!$G$2,('Exp Database'!Z346/'Exp with units conversion'!$H346)*'Exp with units conversion'!$G346,'Exp Database'!Z346*'Exp with units conversion'!$G346))</f>
        <v>#REF!</v>
      </c>
      <c r="AB346" s="229" t="e">
        <f>IF(OR('Exp Database'!AA346=Lists!$G$2,'Exp Database'!AA346=Lists!$G$3,'Exp Database'!AA346=0),0,IF($F346=Lists!$G$2,('Exp Database'!AA346/'Exp with units conversion'!$H346)*'Exp with units conversion'!$G346,'Exp Database'!AA346*'Exp with units conversion'!$G346))</f>
        <v>#REF!</v>
      </c>
      <c r="AC346" s="229" t="e">
        <f>IF(OR('Exp Database'!AB346=Lists!$G$2,'Exp Database'!AB346=Lists!$G$3,'Exp Database'!AB346=0),0,IF($F346=Lists!$G$2,('Exp Database'!AB346/'Exp with units conversion'!$H346)*'Exp with units conversion'!$G346,'Exp Database'!AB346*'Exp with units conversion'!$G346))</f>
        <v>#REF!</v>
      </c>
      <c r="AD346" s="229" t="e">
        <f>IF(OR('Exp Database'!AC346=Lists!$G$2,'Exp Database'!AC346=Lists!$G$3,'Exp Database'!AC346=0),0,IF($F346=Lists!$G$2,('Exp Database'!AC346/'Exp with units conversion'!$H346)*'Exp with units conversion'!$G346,'Exp Database'!AC346*'Exp with units conversion'!$G346))</f>
        <v>#REF!</v>
      </c>
      <c r="AE346" s="229" t="e">
        <f>IF(OR('Exp Database'!AD346=Lists!$G$2,'Exp Database'!AD346=Lists!$G$3,'Exp Database'!AD346=0),0,IF($F346=Lists!$G$2,('Exp Database'!AD346/'Exp with units conversion'!$H346)*'Exp with units conversion'!$G346,'Exp Database'!AD346*'Exp with units conversion'!$G346))</f>
        <v>#REF!</v>
      </c>
      <c r="AG346" s="229" t="e">
        <f t="shared" si="30"/>
        <v>#REF!</v>
      </c>
      <c r="AH346" s="229" t="e">
        <f t="shared" si="31"/>
        <v>#REF!</v>
      </c>
      <c r="AI346" s="229" t="e">
        <f t="shared" si="32"/>
        <v>#REF!</v>
      </c>
      <c r="AJ346" s="229" t="e">
        <f t="shared" si="33"/>
        <v>#REF!</v>
      </c>
    </row>
    <row r="347" spans="2:36" ht="30.75" thickBot="1" x14ac:dyDescent="0.3">
      <c r="B347" s="229" t="e">
        <f t="shared" si="29"/>
        <v>#REF!</v>
      </c>
      <c r="C347" s="169" t="e">
        <f>'Exp Database'!C347</f>
        <v>#REF!</v>
      </c>
      <c r="D347" s="169">
        <f>'Exp Database'!D347</f>
        <v>2015</v>
      </c>
      <c r="E347" s="169" t="e">
        <f>'Exp Database'!E347</f>
        <v>#REF!</v>
      </c>
      <c r="F347" s="169" t="e">
        <f>'Exp Database'!F347</f>
        <v>#REF!</v>
      </c>
      <c r="G347" s="169" t="e">
        <f>IF('Exp Database'!G347="Units ( x 1)",1,IF('Exp Database'!G347="Thousands (x 1,000)",1000,IF('Exp Database'!G347="Millions (x 1,000,000)",1000000,)))</f>
        <v>#REF!</v>
      </c>
      <c r="H347" s="170" t="e">
        <f>IF('Exp Database'!H347&gt;0,'Exp Database'!H347,'Exp Database'!J347)</f>
        <v>#REF!</v>
      </c>
      <c r="I347" s="170" t="e">
        <f>'Exp Database'!H347</f>
        <v>#REF!</v>
      </c>
      <c r="J347" s="169" t="e">
        <f>'Exp Database'!I347</f>
        <v>#REF!</v>
      </c>
      <c r="K347" s="170">
        <f>'Exp Database'!J347</f>
        <v>0</v>
      </c>
      <c r="L347" s="267" t="str">
        <f>'Exp Database'!K347</f>
        <v>Community mobilization</v>
      </c>
      <c r="M347" s="229">
        <f>'Exp Database'!L347</f>
        <v>7</v>
      </c>
      <c r="N347" s="229" t="e">
        <f>IF(OR('Exp Database'!M347=Lists!$G$2,'Exp Database'!M347=Lists!$G$3,'Exp Database'!M347=0),0,IF($F347=Lists!$G$2,('Exp Database'!M347/'Exp with units conversion'!$H347)*'Exp with units conversion'!$G347,'Exp Database'!M347*'Exp with units conversion'!$G347))</f>
        <v>#REF!</v>
      </c>
      <c r="O347" s="229" t="e">
        <f>IF(OR('Exp Database'!N347=Lists!$G$2,'Exp Database'!N347=Lists!$G$3,'Exp Database'!N347=0),0,IF($F347=Lists!$G$2,('Exp Database'!N347/'Exp with units conversion'!$H347)*'Exp with units conversion'!$G347,'Exp Database'!N347*'Exp with units conversion'!$G347))</f>
        <v>#REF!</v>
      </c>
      <c r="P347" s="229" t="e">
        <f>IF(OR('Exp Database'!O347=Lists!$G$2,'Exp Database'!O347=Lists!$G$3,'Exp Database'!O347=0),0,IF($F347=Lists!$G$2,('Exp Database'!O347/'Exp with units conversion'!$H347)*'Exp with units conversion'!$G347,'Exp Database'!O347*'Exp with units conversion'!$G347))</f>
        <v>#REF!</v>
      </c>
      <c r="Q347" s="229" t="e">
        <f>IF(OR('Exp Database'!P347=Lists!$G$2,'Exp Database'!P347=Lists!$G$3,'Exp Database'!P347=0),0,IF($F347=Lists!$G$2,('Exp Database'!P347/'Exp with units conversion'!$H347)*'Exp with units conversion'!$G347,'Exp Database'!P347*'Exp with units conversion'!$G347))</f>
        <v>#REF!</v>
      </c>
      <c r="R347" s="229" t="e">
        <f>IF(OR('Exp Database'!Q347=Lists!$G$2,'Exp Database'!Q347=Lists!$G$3,'Exp Database'!Q347=0),0,IF($F347=Lists!$G$2,('Exp Database'!Q347/'Exp with units conversion'!$H347)*'Exp with units conversion'!$G347,'Exp Database'!Q347*'Exp with units conversion'!$G347))</f>
        <v>#REF!</v>
      </c>
      <c r="S347" s="229" t="e">
        <f>IF(OR('Exp Database'!R347=Lists!$G$2,'Exp Database'!R347=Lists!$G$3,'Exp Database'!R347=0),0,IF($F347=Lists!$G$2,('Exp Database'!R347/'Exp with units conversion'!$H347)*'Exp with units conversion'!$G347,'Exp Database'!R347*'Exp with units conversion'!$G347))</f>
        <v>#REF!</v>
      </c>
      <c r="T347" s="229" t="e">
        <f>IF(OR('Exp Database'!S347=Lists!$G$2,'Exp Database'!S347=Lists!$G$3,'Exp Database'!S347=0),0,IF($F347=Lists!$G$2,('Exp Database'!S347/'Exp with units conversion'!$H347)*'Exp with units conversion'!$G347,'Exp Database'!S347*'Exp with units conversion'!$G347))</f>
        <v>#REF!</v>
      </c>
      <c r="U347" s="229" t="e">
        <f>IF(OR('Exp Database'!T347=Lists!$G$2,'Exp Database'!T347=Lists!$G$3,'Exp Database'!T347=0),0,IF($F347=Lists!$G$2,('Exp Database'!T347/'Exp with units conversion'!$H347)*'Exp with units conversion'!$G347,'Exp Database'!T347*'Exp with units conversion'!$G347))</f>
        <v>#REF!</v>
      </c>
      <c r="V347" s="229" t="e">
        <f>IF(OR('Exp Database'!U347=Lists!$G$2,'Exp Database'!U347=Lists!$G$3,'Exp Database'!U347=0),0,IF($F347=Lists!$G$2,('Exp Database'!U347/'Exp with units conversion'!$H347)*'Exp with units conversion'!$G347,'Exp Database'!U347*'Exp with units conversion'!$G347))</f>
        <v>#REF!</v>
      </c>
      <c r="W347" s="229" t="e">
        <f>IF(OR('Exp Database'!V347=Lists!$G$2,'Exp Database'!V347=Lists!$G$3,'Exp Database'!V347=0),0,IF($F347=Lists!$G$2,('Exp Database'!V347/'Exp with units conversion'!$H347)*'Exp with units conversion'!$G347,'Exp Database'!V347*'Exp with units conversion'!$G347))</f>
        <v>#REF!</v>
      </c>
      <c r="X347" s="229" t="e">
        <f>IF(OR('Exp Database'!W347=Lists!$G$2,'Exp Database'!W347=Lists!$G$3,'Exp Database'!W347=0),0,IF($F347=Lists!$G$2,('Exp Database'!W347/'Exp with units conversion'!$H347)*'Exp with units conversion'!$G347,'Exp Database'!W347*'Exp with units conversion'!$G347))</f>
        <v>#REF!</v>
      </c>
      <c r="Y347" s="229" t="e">
        <f>IF(OR('Exp Database'!X347=Lists!$G$2,'Exp Database'!X347=Lists!$G$3,'Exp Database'!X347=0),0,IF($F347=Lists!$G$2,('Exp Database'!X347/'Exp with units conversion'!$H347)*'Exp with units conversion'!$G347,'Exp Database'!X347*'Exp with units conversion'!$G347))</f>
        <v>#REF!</v>
      </c>
      <c r="Z347" s="229" t="e">
        <f>IF(OR('Exp Database'!Y347=Lists!$G$2,'Exp Database'!Y347=Lists!$G$3,'Exp Database'!Y347=0),0,IF($F347=Lists!$G$2,('Exp Database'!Y347/'Exp with units conversion'!$H347)*'Exp with units conversion'!$G347,'Exp Database'!Y347*'Exp with units conversion'!$G347))</f>
        <v>#REF!</v>
      </c>
      <c r="AA347" s="229" t="e">
        <f>IF(OR('Exp Database'!Z347=Lists!$G$2,'Exp Database'!Z347=Lists!$G$3,'Exp Database'!Z347=0),0,IF($F347=Lists!$G$2,('Exp Database'!Z347/'Exp with units conversion'!$H347)*'Exp with units conversion'!$G347,'Exp Database'!Z347*'Exp with units conversion'!$G347))</f>
        <v>#REF!</v>
      </c>
      <c r="AB347" s="229" t="e">
        <f>IF(OR('Exp Database'!AA347=Lists!$G$2,'Exp Database'!AA347=Lists!$G$3,'Exp Database'!AA347=0),0,IF($F347=Lists!$G$2,('Exp Database'!AA347/'Exp with units conversion'!$H347)*'Exp with units conversion'!$G347,'Exp Database'!AA347*'Exp with units conversion'!$G347))</f>
        <v>#REF!</v>
      </c>
      <c r="AC347" s="229" t="e">
        <f>IF(OR('Exp Database'!AB347=Lists!$G$2,'Exp Database'!AB347=Lists!$G$3,'Exp Database'!AB347=0),0,IF($F347=Lists!$G$2,('Exp Database'!AB347/'Exp with units conversion'!$H347)*'Exp with units conversion'!$G347,'Exp Database'!AB347*'Exp with units conversion'!$G347))</f>
        <v>#REF!</v>
      </c>
      <c r="AD347" s="229" t="e">
        <f>IF(OR('Exp Database'!AC347=Lists!$G$2,'Exp Database'!AC347=Lists!$G$3,'Exp Database'!AC347=0),0,IF($F347=Lists!$G$2,('Exp Database'!AC347/'Exp with units conversion'!$H347)*'Exp with units conversion'!$G347,'Exp Database'!AC347*'Exp with units conversion'!$G347))</f>
        <v>#REF!</v>
      </c>
      <c r="AE347" s="229" t="e">
        <f>IF(OR('Exp Database'!AD347=Lists!$G$2,'Exp Database'!AD347=Lists!$G$3,'Exp Database'!AD347=0),0,IF($F347=Lists!$G$2,('Exp Database'!AD347/'Exp with units conversion'!$H347)*'Exp with units conversion'!$G347,'Exp Database'!AD347*'Exp with units conversion'!$G347))</f>
        <v>#REF!</v>
      </c>
      <c r="AG347" s="229" t="e">
        <f t="shared" si="30"/>
        <v>#REF!</v>
      </c>
      <c r="AH347" s="229" t="e">
        <f t="shared" si="31"/>
        <v>#REF!</v>
      </c>
      <c r="AI347" s="229" t="e">
        <f t="shared" si="32"/>
        <v>#REF!</v>
      </c>
      <c r="AJ347" s="229" t="e">
        <f t="shared" si="33"/>
        <v>#REF!</v>
      </c>
    </row>
    <row r="348" spans="2:36" ht="15.75" thickBot="1" x14ac:dyDescent="0.3">
      <c r="B348" s="229" t="e">
        <f t="shared" si="29"/>
        <v>#REF!</v>
      </c>
      <c r="C348" s="169" t="e">
        <f>'Exp Database'!C348</f>
        <v>#REF!</v>
      </c>
      <c r="D348" s="169">
        <f>'Exp Database'!D348</f>
        <v>2015</v>
      </c>
      <c r="E348" s="169" t="e">
        <f>'Exp Database'!E348</f>
        <v>#REF!</v>
      </c>
      <c r="F348" s="169" t="e">
        <f>'Exp Database'!F348</f>
        <v>#REF!</v>
      </c>
      <c r="G348" s="169" t="e">
        <f>IF('Exp Database'!G348="Units ( x 1)",1,IF('Exp Database'!G348="Thousands (x 1,000)",1000,IF('Exp Database'!G348="Millions (x 1,000,000)",1000000,)))</f>
        <v>#REF!</v>
      </c>
      <c r="H348" s="170" t="e">
        <f>IF('Exp Database'!H348&gt;0,'Exp Database'!H348,'Exp Database'!J348)</f>
        <v>#REF!</v>
      </c>
      <c r="I348" s="170" t="e">
        <f>'Exp Database'!H348</f>
        <v>#REF!</v>
      </c>
      <c r="J348" s="169" t="e">
        <f>'Exp Database'!I348</f>
        <v>#REF!</v>
      </c>
      <c r="K348" s="170">
        <f>'Exp Database'!J348</f>
        <v>0</v>
      </c>
      <c r="L348" s="267">
        <f>'Exp Database'!K348</f>
        <v>0</v>
      </c>
      <c r="M348" s="229">
        <f>'Exp Database'!L348</f>
        <v>0</v>
      </c>
      <c r="N348" s="229" t="e">
        <f>IF(OR('Exp Database'!M348=Lists!$G$2,'Exp Database'!M348=Lists!$G$3,'Exp Database'!M348=0),0,IF($F348=Lists!$G$2,('Exp Database'!M348/'Exp with units conversion'!$H348)*'Exp with units conversion'!$G348,'Exp Database'!M348*'Exp with units conversion'!$G348))</f>
        <v>#REF!</v>
      </c>
      <c r="O348" s="229" t="e">
        <f>IF(OR('Exp Database'!N348=Lists!$G$2,'Exp Database'!N348=Lists!$G$3,'Exp Database'!N348=0),0,IF($F348=Lists!$G$2,('Exp Database'!N348/'Exp with units conversion'!$H348)*'Exp with units conversion'!$G348,'Exp Database'!N348*'Exp with units conversion'!$G348))</f>
        <v>#REF!</v>
      </c>
      <c r="P348" s="229" t="e">
        <f>IF(OR('Exp Database'!O348=Lists!$G$2,'Exp Database'!O348=Lists!$G$3,'Exp Database'!O348=0),0,IF($F348=Lists!$G$2,('Exp Database'!O348/'Exp with units conversion'!$H348)*'Exp with units conversion'!$G348,'Exp Database'!O348*'Exp with units conversion'!$G348))</f>
        <v>#REF!</v>
      </c>
      <c r="Q348" s="229" t="e">
        <f>IF(OR('Exp Database'!P348=Lists!$G$2,'Exp Database'!P348=Lists!$G$3,'Exp Database'!P348=0),0,IF($F348=Lists!$G$2,('Exp Database'!P348/'Exp with units conversion'!$H348)*'Exp with units conversion'!$G348,'Exp Database'!P348*'Exp with units conversion'!$G348))</f>
        <v>#REF!</v>
      </c>
      <c r="R348" s="229" t="e">
        <f>IF(OR('Exp Database'!Q348=Lists!$G$2,'Exp Database'!Q348=Lists!$G$3,'Exp Database'!Q348=0),0,IF($F348=Lists!$G$2,('Exp Database'!Q348/'Exp with units conversion'!$H348)*'Exp with units conversion'!$G348,'Exp Database'!Q348*'Exp with units conversion'!$G348))</f>
        <v>#REF!</v>
      </c>
      <c r="S348" s="229" t="e">
        <f>IF(OR('Exp Database'!R348=Lists!$G$2,'Exp Database'!R348=Lists!$G$3,'Exp Database'!R348=0),0,IF($F348=Lists!$G$2,('Exp Database'!R348/'Exp with units conversion'!$H348)*'Exp with units conversion'!$G348,'Exp Database'!R348*'Exp with units conversion'!$G348))</f>
        <v>#REF!</v>
      </c>
      <c r="T348" s="229" t="e">
        <f>IF(OR('Exp Database'!S348=Lists!$G$2,'Exp Database'!S348=Lists!$G$3,'Exp Database'!S348=0),0,IF($F348=Lists!$G$2,('Exp Database'!S348/'Exp with units conversion'!$H348)*'Exp with units conversion'!$G348,'Exp Database'!S348*'Exp with units conversion'!$G348))</f>
        <v>#REF!</v>
      </c>
      <c r="U348" s="229" t="e">
        <f>IF(OR('Exp Database'!T348=Lists!$G$2,'Exp Database'!T348=Lists!$G$3,'Exp Database'!T348=0),0,IF($F348=Lists!$G$2,('Exp Database'!T348/'Exp with units conversion'!$H348)*'Exp with units conversion'!$G348,'Exp Database'!T348*'Exp with units conversion'!$G348))</f>
        <v>#REF!</v>
      </c>
      <c r="V348" s="229" t="e">
        <f>IF(OR('Exp Database'!U348=Lists!$G$2,'Exp Database'!U348=Lists!$G$3,'Exp Database'!U348=0),0,IF($F348=Lists!$G$2,('Exp Database'!U348/'Exp with units conversion'!$H348)*'Exp with units conversion'!$G348,'Exp Database'!U348*'Exp with units conversion'!$G348))</f>
        <v>#REF!</v>
      </c>
      <c r="W348" s="229" t="e">
        <f>IF(OR('Exp Database'!V348=Lists!$G$2,'Exp Database'!V348=Lists!$G$3,'Exp Database'!V348=0),0,IF($F348=Lists!$G$2,('Exp Database'!V348/'Exp with units conversion'!$H348)*'Exp with units conversion'!$G348,'Exp Database'!V348*'Exp with units conversion'!$G348))</f>
        <v>#REF!</v>
      </c>
      <c r="X348" s="229" t="e">
        <f>IF(OR('Exp Database'!W348=Lists!$G$2,'Exp Database'!W348=Lists!$G$3,'Exp Database'!W348=0),0,IF($F348=Lists!$G$2,('Exp Database'!W348/'Exp with units conversion'!$H348)*'Exp with units conversion'!$G348,'Exp Database'!W348*'Exp with units conversion'!$G348))</f>
        <v>#REF!</v>
      </c>
      <c r="Y348" s="229" t="e">
        <f>IF(OR('Exp Database'!X348=Lists!$G$2,'Exp Database'!X348=Lists!$G$3,'Exp Database'!X348=0),0,IF($F348=Lists!$G$2,('Exp Database'!X348/'Exp with units conversion'!$H348)*'Exp with units conversion'!$G348,'Exp Database'!X348*'Exp with units conversion'!$G348))</f>
        <v>#REF!</v>
      </c>
      <c r="Z348" s="229" t="e">
        <f>IF(OR('Exp Database'!Y348=Lists!$G$2,'Exp Database'!Y348=Lists!$G$3,'Exp Database'!Y348=0),0,IF($F348=Lists!$G$2,('Exp Database'!Y348/'Exp with units conversion'!$H348)*'Exp with units conversion'!$G348,'Exp Database'!Y348*'Exp with units conversion'!$G348))</f>
        <v>#REF!</v>
      </c>
      <c r="AA348" s="229" t="e">
        <f>IF(OR('Exp Database'!Z348=Lists!$G$2,'Exp Database'!Z348=Lists!$G$3,'Exp Database'!Z348=0),0,IF($F348=Lists!$G$2,('Exp Database'!Z348/'Exp with units conversion'!$H348)*'Exp with units conversion'!$G348,'Exp Database'!Z348*'Exp with units conversion'!$G348))</f>
        <v>#REF!</v>
      </c>
      <c r="AB348" s="229" t="e">
        <f>IF(OR('Exp Database'!AA348=Lists!$G$2,'Exp Database'!AA348=Lists!$G$3,'Exp Database'!AA348=0),0,IF($F348=Lists!$G$2,('Exp Database'!AA348/'Exp with units conversion'!$H348)*'Exp with units conversion'!$G348,'Exp Database'!AA348*'Exp with units conversion'!$G348))</f>
        <v>#REF!</v>
      </c>
      <c r="AC348" s="229" t="e">
        <f>IF(OR('Exp Database'!AB348=Lists!$G$2,'Exp Database'!AB348=Lists!$G$3,'Exp Database'!AB348=0),0,IF($F348=Lists!$G$2,('Exp Database'!AB348/'Exp with units conversion'!$H348)*'Exp with units conversion'!$G348,'Exp Database'!AB348*'Exp with units conversion'!$G348))</f>
        <v>#REF!</v>
      </c>
      <c r="AD348" s="229" t="e">
        <f>IF(OR('Exp Database'!AC348=Lists!$G$2,'Exp Database'!AC348=Lists!$G$3,'Exp Database'!AC348=0),0,IF($F348=Lists!$G$2,('Exp Database'!AC348/'Exp with units conversion'!$H348)*'Exp with units conversion'!$G348,'Exp Database'!AC348*'Exp with units conversion'!$G348))</f>
        <v>#REF!</v>
      </c>
      <c r="AE348" s="229" t="e">
        <f>IF(OR('Exp Database'!AD348=Lists!$G$2,'Exp Database'!AD348=Lists!$G$3,'Exp Database'!AD348=0),0,IF($F348=Lists!$G$2,('Exp Database'!AD348/'Exp with units conversion'!$H348)*'Exp with units conversion'!$G348,'Exp Database'!AD348*'Exp with units conversion'!$G348))</f>
        <v>#REF!</v>
      </c>
      <c r="AG348" s="229" t="e">
        <f t="shared" si="30"/>
        <v>#REF!</v>
      </c>
      <c r="AH348" s="229" t="e">
        <f t="shared" si="31"/>
        <v>#REF!</v>
      </c>
      <c r="AI348" s="229" t="e">
        <f t="shared" si="32"/>
        <v>#REF!</v>
      </c>
      <c r="AJ348" s="229" t="e">
        <f t="shared" si="33"/>
        <v>#REF!</v>
      </c>
    </row>
    <row r="349" spans="2:36" ht="45.75" thickBot="1" x14ac:dyDescent="0.3">
      <c r="B349" s="229" t="e">
        <f t="shared" si="29"/>
        <v>#REF!</v>
      </c>
      <c r="C349" s="169" t="e">
        <f>'Exp Database'!C349</f>
        <v>#REF!</v>
      </c>
      <c r="D349" s="169">
        <f>'Exp Database'!D349</f>
        <v>2015</v>
      </c>
      <c r="E349" s="169" t="e">
        <f>'Exp Database'!E349</f>
        <v>#REF!</v>
      </c>
      <c r="F349" s="169" t="e">
        <f>'Exp Database'!F349</f>
        <v>#REF!</v>
      </c>
      <c r="G349" s="169" t="e">
        <f>IF('Exp Database'!G349="Units ( x 1)",1,IF('Exp Database'!G349="Thousands (x 1,000)",1000,IF('Exp Database'!G349="Millions (x 1,000,000)",1000000,)))</f>
        <v>#REF!</v>
      </c>
      <c r="H349" s="170" t="e">
        <f>IF('Exp Database'!H349&gt;0,'Exp Database'!H349,'Exp Database'!J349)</f>
        <v>#REF!</v>
      </c>
      <c r="I349" s="170" t="e">
        <f>'Exp Database'!H349</f>
        <v>#REF!</v>
      </c>
      <c r="J349" s="169" t="e">
        <f>'Exp Database'!I349</f>
        <v>#REF!</v>
      </c>
      <c r="K349" s="170">
        <f>'Exp Database'!J349</f>
        <v>0</v>
      </c>
      <c r="L349" s="267" t="str">
        <f>'Exp Database'!K349</f>
        <v>Governance and sustainability (sub-total)</v>
      </c>
      <c r="M349" s="229">
        <f>'Exp Database'!L349</f>
        <v>8</v>
      </c>
      <c r="N349" s="229" t="e">
        <f>IF(OR('Exp Database'!M349=Lists!$G$2,'Exp Database'!M349=Lists!$G$3,'Exp Database'!M349=0),0,IF($F349=Lists!$G$2,('Exp Database'!M349/'Exp with units conversion'!$H349)*'Exp with units conversion'!$G349,'Exp Database'!M349*'Exp with units conversion'!$G349))</f>
        <v>#REF!</v>
      </c>
      <c r="O349" s="229" t="e">
        <f>IF(OR('Exp Database'!N349=Lists!$G$2,'Exp Database'!N349=Lists!$G$3,'Exp Database'!N349=0),0,IF($F349=Lists!$G$2,('Exp Database'!N349/'Exp with units conversion'!$H349)*'Exp with units conversion'!$G349,'Exp Database'!N349*'Exp with units conversion'!$G349))</f>
        <v>#REF!</v>
      </c>
      <c r="P349" s="229" t="e">
        <f>IF(OR('Exp Database'!O349=Lists!$G$2,'Exp Database'!O349=Lists!$G$3,'Exp Database'!O349=0),0,IF($F349=Lists!$G$2,('Exp Database'!O349/'Exp with units conversion'!$H349)*'Exp with units conversion'!$G349,'Exp Database'!O349*'Exp with units conversion'!$G349))</f>
        <v>#REF!</v>
      </c>
      <c r="Q349" s="229" t="e">
        <f>IF(OR('Exp Database'!P349=Lists!$G$2,'Exp Database'!P349=Lists!$G$3,'Exp Database'!P349=0),0,IF($F349=Lists!$G$2,('Exp Database'!P349/'Exp with units conversion'!$H349)*'Exp with units conversion'!$G349,'Exp Database'!P349*'Exp with units conversion'!$G349))</f>
        <v>#REF!</v>
      </c>
      <c r="R349" s="229" t="e">
        <f>IF(OR('Exp Database'!Q349=Lists!$G$2,'Exp Database'!Q349=Lists!$G$3,'Exp Database'!Q349=0),0,IF($F349=Lists!$G$2,('Exp Database'!Q349/'Exp with units conversion'!$H349)*'Exp with units conversion'!$G349,'Exp Database'!Q349*'Exp with units conversion'!$G349))</f>
        <v>#REF!</v>
      </c>
      <c r="S349" s="229" t="e">
        <f>IF(OR('Exp Database'!R349=Lists!$G$2,'Exp Database'!R349=Lists!$G$3,'Exp Database'!R349=0),0,IF($F349=Lists!$G$2,('Exp Database'!R349/'Exp with units conversion'!$H349)*'Exp with units conversion'!$G349,'Exp Database'!R349*'Exp with units conversion'!$G349))</f>
        <v>#REF!</v>
      </c>
      <c r="T349" s="229" t="e">
        <f>IF(OR('Exp Database'!S349=Lists!$G$2,'Exp Database'!S349=Lists!$G$3,'Exp Database'!S349=0),0,IF($F349=Lists!$G$2,('Exp Database'!S349/'Exp with units conversion'!$H349)*'Exp with units conversion'!$G349,'Exp Database'!S349*'Exp with units conversion'!$G349))</f>
        <v>#REF!</v>
      </c>
      <c r="U349" s="229" t="e">
        <f>IF(OR('Exp Database'!T349=Lists!$G$2,'Exp Database'!T349=Lists!$G$3,'Exp Database'!T349=0),0,IF($F349=Lists!$G$2,('Exp Database'!T349/'Exp with units conversion'!$H349)*'Exp with units conversion'!$G349,'Exp Database'!T349*'Exp with units conversion'!$G349))</f>
        <v>#REF!</v>
      </c>
      <c r="V349" s="229" t="e">
        <f>IF(OR('Exp Database'!U349=Lists!$G$2,'Exp Database'!U349=Lists!$G$3,'Exp Database'!U349=0),0,IF($F349=Lists!$G$2,('Exp Database'!U349/'Exp with units conversion'!$H349)*'Exp with units conversion'!$G349,'Exp Database'!U349*'Exp with units conversion'!$G349))</f>
        <v>#REF!</v>
      </c>
      <c r="W349" s="229" t="e">
        <f>IF(OR('Exp Database'!V349=Lists!$G$2,'Exp Database'!V349=Lists!$G$3,'Exp Database'!V349=0),0,IF($F349=Lists!$G$2,('Exp Database'!V349/'Exp with units conversion'!$H349)*'Exp with units conversion'!$G349,'Exp Database'!V349*'Exp with units conversion'!$G349))</f>
        <v>#REF!</v>
      </c>
      <c r="X349" s="229" t="e">
        <f>IF(OR('Exp Database'!W349=Lists!$G$2,'Exp Database'!W349=Lists!$G$3,'Exp Database'!W349=0),0,IF($F349=Lists!$G$2,('Exp Database'!W349/'Exp with units conversion'!$H349)*'Exp with units conversion'!$G349,'Exp Database'!W349*'Exp with units conversion'!$G349))</f>
        <v>#REF!</v>
      </c>
      <c r="Y349" s="229" t="e">
        <f>IF(OR('Exp Database'!X349=Lists!$G$2,'Exp Database'!X349=Lists!$G$3,'Exp Database'!X349=0),0,IF($F349=Lists!$G$2,('Exp Database'!X349/'Exp with units conversion'!$H349)*'Exp with units conversion'!$G349,'Exp Database'!X349*'Exp with units conversion'!$G349))</f>
        <v>#REF!</v>
      </c>
      <c r="Z349" s="229" t="e">
        <f>IF(OR('Exp Database'!Y349=Lists!$G$2,'Exp Database'!Y349=Lists!$G$3,'Exp Database'!Y349=0),0,IF($F349=Lists!$G$2,('Exp Database'!Y349/'Exp with units conversion'!$H349)*'Exp with units conversion'!$G349,'Exp Database'!Y349*'Exp with units conversion'!$G349))</f>
        <v>#REF!</v>
      </c>
      <c r="AA349" s="229" t="e">
        <f>IF(OR('Exp Database'!Z349=Lists!$G$2,'Exp Database'!Z349=Lists!$G$3,'Exp Database'!Z349=0),0,IF($F349=Lists!$G$2,('Exp Database'!Z349/'Exp with units conversion'!$H349)*'Exp with units conversion'!$G349,'Exp Database'!Z349*'Exp with units conversion'!$G349))</f>
        <v>#REF!</v>
      </c>
      <c r="AB349" s="229" t="e">
        <f>IF(OR('Exp Database'!AA349=Lists!$G$2,'Exp Database'!AA349=Lists!$G$3,'Exp Database'!AA349=0),0,IF($F349=Lists!$G$2,('Exp Database'!AA349/'Exp with units conversion'!$H349)*'Exp with units conversion'!$G349,'Exp Database'!AA349*'Exp with units conversion'!$G349))</f>
        <v>#REF!</v>
      </c>
      <c r="AC349" s="229" t="e">
        <f>IF(OR('Exp Database'!AB349=Lists!$G$2,'Exp Database'!AB349=Lists!$G$3,'Exp Database'!AB349=0),0,IF($F349=Lists!$G$2,('Exp Database'!AB349/'Exp with units conversion'!$H349)*'Exp with units conversion'!$G349,'Exp Database'!AB349*'Exp with units conversion'!$G349))</f>
        <v>#REF!</v>
      </c>
      <c r="AD349" s="229" t="e">
        <f>IF(OR('Exp Database'!AC349=Lists!$G$2,'Exp Database'!AC349=Lists!$G$3,'Exp Database'!AC349=0),0,IF($F349=Lists!$G$2,('Exp Database'!AC349/'Exp with units conversion'!$H349)*'Exp with units conversion'!$G349,'Exp Database'!AC349*'Exp with units conversion'!$G349))</f>
        <v>#REF!</v>
      </c>
      <c r="AE349" s="229" t="e">
        <f>IF(OR('Exp Database'!AD349=Lists!$G$2,'Exp Database'!AD349=Lists!$G$3,'Exp Database'!AD349=0),0,IF($F349=Lists!$G$2,('Exp Database'!AD349/'Exp with units conversion'!$H349)*'Exp with units conversion'!$G349,'Exp Database'!AD349*'Exp with units conversion'!$G349))</f>
        <v>#REF!</v>
      </c>
      <c r="AG349" s="229" t="e">
        <f t="shared" si="30"/>
        <v>#REF!</v>
      </c>
      <c r="AH349" s="229" t="e">
        <f t="shared" si="31"/>
        <v>#REF!</v>
      </c>
      <c r="AI349" s="229" t="e">
        <f t="shared" si="32"/>
        <v>#REF!</v>
      </c>
      <c r="AJ349" s="229" t="e">
        <f t="shared" si="33"/>
        <v>#REF!</v>
      </c>
    </row>
    <row r="350" spans="2:36" ht="30.75" thickBot="1" x14ac:dyDescent="0.3">
      <c r="B350" s="229" t="e">
        <f t="shared" si="29"/>
        <v>#REF!</v>
      </c>
      <c r="C350" s="169" t="e">
        <f>'Exp Database'!C350</f>
        <v>#REF!</v>
      </c>
      <c r="D350" s="169">
        <f>'Exp Database'!D350</f>
        <v>2015</v>
      </c>
      <c r="E350" s="169" t="e">
        <f>'Exp Database'!E350</f>
        <v>#REF!</v>
      </c>
      <c r="F350" s="169" t="e">
        <f>'Exp Database'!F350</f>
        <v>#REF!</v>
      </c>
      <c r="G350" s="169" t="e">
        <f>IF('Exp Database'!G350="Units ( x 1)",1,IF('Exp Database'!G350="Thousands (x 1,000)",1000,IF('Exp Database'!G350="Millions (x 1,000,000)",1000000,)))</f>
        <v>#REF!</v>
      </c>
      <c r="H350" s="170" t="e">
        <f>IF('Exp Database'!H350&gt;0,'Exp Database'!H350,'Exp Database'!J350)</f>
        <v>#REF!</v>
      </c>
      <c r="I350" s="170" t="e">
        <f>'Exp Database'!H350</f>
        <v>#REF!</v>
      </c>
      <c r="J350" s="169" t="e">
        <f>'Exp Database'!I350</f>
        <v>#REF!</v>
      </c>
      <c r="K350" s="170">
        <f>'Exp Database'!J350</f>
        <v>0</v>
      </c>
      <c r="L350" s="267" t="str">
        <f>'Exp Database'!K350</f>
        <v>Strategic information</v>
      </c>
      <c r="M350" s="229">
        <f>'Exp Database'!L350</f>
        <v>8.1</v>
      </c>
      <c r="N350" s="229" t="e">
        <f>IF(OR('Exp Database'!M350=Lists!$G$2,'Exp Database'!M350=Lists!$G$3,'Exp Database'!M350=0),0,IF($F350=Lists!$G$2,('Exp Database'!M350/'Exp with units conversion'!$H350)*'Exp with units conversion'!$G350,'Exp Database'!M350*'Exp with units conversion'!$G350))</f>
        <v>#REF!</v>
      </c>
      <c r="O350" s="229" t="e">
        <f>IF(OR('Exp Database'!N350=Lists!$G$2,'Exp Database'!N350=Lists!$G$3,'Exp Database'!N350=0),0,IF($F350=Lists!$G$2,('Exp Database'!N350/'Exp with units conversion'!$H350)*'Exp with units conversion'!$G350,'Exp Database'!N350*'Exp with units conversion'!$G350))</f>
        <v>#REF!</v>
      </c>
      <c r="P350" s="229" t="e">
        <f>IF(OR('Exp Database'!O350=Lists!$G$2,'Exp Database'!O350=Lists!$G$3,'Exp Database'!O350=0),0,IF($F350=Lists!$G$2,('Exp Database'!O350/'Exp with units conversion'!$H350)*'Exp with units conversion'!$G350,'Exp Database'!O350*'Exp with units conversion'!$G350))</f>
        <v>#REF!</v>
      </c>
      <c r="Q350" s="229" t="e">
        <f>IF(OR('Exp Database'!P350=Lists!$G$2,'Exp Database'!P350=Lists!$G$3,'Exp Database'!P350=0),0,IF($F350=Lists!$G$2,('Exp Database'!P350/'Exp with units conversion'!$H350)*'Exp with units conversion'!$G350,'Exp Database'!P350*'Exp with units conversion'!$G350))</f>
        <v>#REF!</v>
      </c>
      <c r="R350" s="229" t="e">
        <f>IF(OR('Exp Database'!Q350=Lists!$G$2,'Exp Database'!Q350=Lists!$G$3,'Exp Database'!Q350=0),0,IF($F350=Lists!$G$2,('Exp Database'!Q350/'Exp with units conversion'!$H350)*'Exp with units conversion'!$G350,'Exp Database'!Q350*'Exp with units conversion'!$G350))</f>
        <v>#REF!</v>
      </c>
      <c r="S350" s="229" t="e">
        <f>IF(OR('Exp Database'!R350=Lists!$G$2,'Exp Database'!R350=Lists!$G$3,'Exp Database'!R350=0),0,IF($F350=Lists!$G$2,('Exp Database'!R350/'Exp with units conversion'!$H350)*'Exp with units conversion'!$G350,'Exp Database'!R350*'Exp with units conversion'!$G350))</f>
        <v>#REF!</v>
      </c>
      <c r="T350" s="229" t="e">
        <f>IF(OR('Exp Database'!S350=Lists!$G$2,'Exp Database'!S350=Lists!$G$3,'Exp Database'!S350=0),0,IF($F350=Lists!$G$2,('Exp Database'!S350/'Exp with units conversion'!$H350)*'Exp with units conversion'!$G350,'Exp Database'!S350*'Exp with units conversion'!$G350))</f>
        <v>#REF!</v>
      </c>
      <c r="U350" s="229" t="e">
        <f>IF(OR('Exp Database'!T350=Lists!$G$2,'Exp Database'!T350=Lists!$G$3,'Exp Database'!T350=0),0,IF($F350=Lists!$G$2,('Exp Database'!T350/'Exp with units conversion'!$H350)*'Exp with units conversion'!$G350,'Exp Database'!T350*'Exp with units conversion'!$G350))</f>
        <v>#REF!</v>
      </c>
      <c r="V350" s="229" t="e">
        <f>IF(OR('Exp Database'!U350=Lists!$G$2,'Exp Database'!U350=Lists!$G$3,'Exp Database'!U350=0),0,IF($F350=Lists!$G$2,('Exp Database'!U350/'Exp with units conversion'!$H350)*'Exp with units conversion'!$G350,'Exp Database'!U350*'Exp with units conversion'!$G350))</f>
        <v>#REF!</v>
      </c>
      <c r="W350" s="229" t="e">
        <f>IF(OR('Exp Database'!V350=Lists!$G$2,'Exp Database'!V350=Lists!$G$3,'Exp Database'!V350=0),0,IF($F350=Lists!$G$2,('Exp Database'!V350/'Exp with units conversion'!$H350)*'Exp with units conversion'!$G350,'Exp Database'!V350*'Exp with units conversion'!$G350))</f>
        <v>#REF!</v>
      </c>
      <c r="X350" s="229" t="e">
        <f>IF(OR('Exp Database'!W350=Lists!$G$2,'Exp Database'!W350=Lists!$G$3,'Exp Database'!W350=0),0,IF($F350=Lists!$G$2,('Exp Database'!W350/'Exp with units conversion'!$H350)*'Exp with units conversion'!$G350,'Exp Database'!W350*'Exp with units conversion'!$G350))</f>
        <v>#REF!</v>
      </c>
      <c r="Y350" s="229" t="e">
        <f>IF(OR('Exp Database'!X350=Lists!$G$2,'Exp Database'!X350=Lists!$G$3,'Exp Database'!X350=0),0,IF($F350=Lists!$G$2,('Exp Database'!X350/'Exp with units conversion'!$H350)*'Exp with units conversion'!$G350,'Exp Database'!X350*'Exp with units conversion'!$G350))</f>
        <v>#REF!</v>
      </c>
      <c r="Z350" s="229" t="e">
        <f>IF(OR('Exp Database'!Y350=Lists!$G$2,'Exp Database'!Y350=Lists!$G$3,'Exp Database'!Y350=0),0,IF($F350=Lists!$G$2,('Exp Database'!Y350/'Exp with units conversion'!$H350)*'Exp with units conversion'!$G350,'Exp Database'!Y350*'Exp with units conversion'!$G350))</f>
        <v>#REF!</v>
      </c>
      <c r="AA350" s="229" t="e">
        <f>IF(OR('Exp Database'!Z350=Lists!$G$2,'Exp Database'!Z350=Lists!$G$3,'Exp Database'!Z350=0),0,IF($F350=Lists!$G$2,('Exp Database'!Z350/'Exp with units conversion'!$H350)*'Exp with units conversion'!$G350,'Exp Database'!Z350*'Exp with units conversion'!$G350))</f>
        <v>#REF!</v>
      </c>
      <c r="AB350" s="229" t="e">
        <f>IF(OR('Exp Database'!AA350=Lists!$G$2,'Exp Database'!AA350=Lists!$G$3,'Exp Database'!AA350=0),0,IF($F350=Lists!$G$2,('Exp Database'!AA350/'Exp with units conversion'!$H350)*'Exp with units conversion'!$G350,'Exp Database'!AA350*'Exp with units conversion'!$G350))</f>
        <v>#REF!</v>
      </c>
      <c r="AC350" s="229" t="e">
        <f>IF(OR('Exp Database'!AB350=Lists!$G$2,'Exp Database'!AB350=Lists!$G$3,'Exp Database'!AB350=0),0,IF($F350=Lists!$G$2,('Exp Database'!AB350/'Exp with units conversion'!$H350)*'Exp with units conversion'!$G350,'Exp Database'!AB350*'Exp with units conversion'!$G350))</f>
        <v>#REF!</v>
      </c>
      <c r="AD350" s="229" t="e">
        <f>IF(OR('Exp Database'!AC350=Lists!$G$2,'Exp Database'!AC350=Lists!$G$3,'Exp Database'!AC350=0),0,IF($F350=Lists!$G$2,('Exp Database'!AC350/'Exp with units conversion'!$H350)*'Exp with units conversion'!$G350,'Exp Database'!AC350*'Exp with units conversion'!$G350))</f>
        <v>#REF!</v>
      </c>
      <c r="AE350" s="229" t="e">
        <f>IF(OR('Exp Database'!AD350=Lists!$G$2,'Exp Database'!AD350=Lists!$G$3,'Exp Database'!AD350=0),0,IF($F350=Lists!$G$2,('Exp Database'!AD350/'Exp with units conversion'!$H350)*'Exp with units conversion'!$G350,'Exp Database'!AD350*'Exp with units conversion'!$G350))</f>
        <v>#REF!</v>
      </c>
      <c r="AG350" s="229" t="e">
        <f t="shared" si="30"/>
        <v>#REF!</v>
      </c>
      <c r="AH350" s="229" t="e">
        <f t="shared" si="31"/>
        <v>#REF!</v>
      </c>
      <c r="AI350" s="229" t="e">
        <f t="shared" si="32"/>
        <v>#REF!</v>
      </c>
      <c r="AJ350" s="229" t="e">
        <f t="shared" si="33"/>
        <v>#REF!</v>
      </c>
    </row>
    <row r="351" spans="2:36" ht="30.75" thickBot="1" x14ac:dyDescent="0.3">
      <c r="B351" s="229" t="e">
        <f t="shared" si="29"/>
        <v>#REF!</v>
      </c>
      <c r="C351" s="169" t="e">
        <f>'Exp Database'!C351</f>
        <v>#REF!</v>
      </c>
      <c r="D351" s="169">
        <f>'Exp Database'!D351</f>
        <v>2015</v>
      </c>
      <c r="E351" s="169" t="e">
        <f>'Exp Database'!E351</f>
        <v>#REF!</v>
      </c>
      <c r="F351" s="169" t="e">
        <f>'Exp Database'!F351</f>
        <v>#REF!</v>
      </c>
      <c r="G351" s="169" t="e">
        <f>IF('Exp Database'!G351="Units ( x 1)",1,IF('Exp Database'!G351="Thousands (x 1,000)",1000,IF('Exp Database'!G351="Millions (x 1,000,000)",1000000,)))</f>
        <v>#REF!</v>
      </c>
      <c r="H351" s="170" t="e">
        <f>IF('Exp Database'!H351&gt;0,'Exp Database'!H351,'Exp Database'!J351)</f>
        <v>#REF!</v>
      </c>
      <c r="I351" s="170" t="e">
        <f>'Exp Database'!H351</f>
        <v>#REF!</v>
      </c>
      <c r="J351" s="169" t="e">
        <f>'Exp Database'!I351</f>
        <v>#REF!</v>
      </c>
      <c r="K351" s="170">
        <f>'Exp Database'!J351</f>
        <v>0</v>
      </c>
      <c r="L351" s="267" t="str">
        <f>'Exp Database'!K351</f>
        <v>Planning and coordination</v>
      </c>
      <c r="M351" s="229">
        <f>'Exp Database'!L351</f>
        <v>8.1999999999999993</v>
      </c>
      <c r="N351" s="229" t="e">
        <f>IF(OR('Exp Database'!M351=Lists!$G$2,'Exp Database'!M351=Lists!$G$3,'Exp Database'!M351=0),0,IF($F351=Lists!$G$2,('Exp Database'!M351/'Exp with units conversion'!$H351)*'Exp with units conversion'!$G351,'Exp Database'!M351*'Exp with units conversion'!$G351))</f>
        <v>#REF!</v>
      </c>
      <c r="O351" s="229" t="e">
        <f>IF(OR('Exp Database'!N351=Lists!$G$2,'Exp Database'!N351=Lists!$G$3,'Exp Database'!N351=0),0,IF($F351=Lists!$G$2,('Exp Database'!N351/'Exp with units conversion'!$H351)*'Exp with units conversion'!$G351,'Exp Database'!N351*'Exp with units conversion'!$G351))</f>
        <v>#REF!</v>
      </c>
      <c r="P351" s="229" t="e">
        <f>IF(OR('Exp Database'!O351=Lists!$G$2,'Exp Database'!O351=Lists!$G$3,'Exp Database'!O351=0),0,IF($F351=Lists!$G$2,('Exp Database'!O351/'Exp with units conversion'!$H351)*'Exp with units conversion'!$G351,'Exp Database'!O351*'Exp with units conversion'!$G351))</f>
        <v>#REF!</v>
      </c>
      <c r="Q351" s="229" t="e">
        <f>IF(OR('Exp Database'!P351=Lists!$G$2,'Exp Database'!P351=Lists!$G$3,'Exp Database'!P351=0),0,IF($F351=Lists!$G$2,('Exp Database'!P351/'Exp with units conversion'!$H351)*'Exp with units conversion'!$G351,'Exp Database'!P351*'Exp with units conversion'!$G351))</f>
        <v>#REF!</v>
      </c>
      <c r="R351" s="229" t="e">
        <f>IF(OR('Exp Database'!Q351=Lists!$G$2,'Exp Database'!Q351=Lists!$G$3,'Exp Database'!Q351=0),0,IF($F351=Lists!$G$2,('Exp Database'!Q351/'Exp with units conversion'!$H351)*'Exp with units conversion'!$G351,'Exp Database'!Q351*'Exp with units conversion'!$G351))</f>
        <v>#REF!</v>
      </c>
      <c r="S351" s="229" t="e">
        <f>IF(OR('Exp Database'!R351=Lists!$G$2,'Exp Database'!R351=Lists!$G$3,'Exp Database'!R351=0),0,IF($F351=Lists!$G$2,('Exp Database'!R351/'Exp with units conversion'!$H351)*'Exp with units conversion'!$G351,'Exp Database'!R351*'Exp with units conversion'!$G351))</f>
        <v>#REF!</v>
      </c>
      <c r="T351" s="229" t="e">
        <f>IF(OR('Exp Database'!S351=Lists!$G$2,'Exp Database'!S351=Lists!$G$3,'Exp Database'!S351=0),0,IF($F351=Lists!$G$2,('Exp Database'!S351/'Exp with units conversion'!$H351)*'Exp with units conversion'!$G351,'Exp Database'!S351*'Exp with units conversion'!$G351))</f>
        <v>#REF!</v>
      </c>
      <c r="U351" s="229" t="e">
        <f>IF(OR('Exp Database'!T351=Lists!$G$2,'Exp Database'!T351=Lists!$G$3,'Exp Database'!T351=0),0,IF($F351=Lists!$G$2,('Exp Database'!T351/'Exp with units conversion'!$H351)*'Exp with units conversion'!$G351,'Exp Database'!T351*'Exp with units conversion'!$G351))</f>
        <v>#REF!</v>
      </c>
      <c r="V351" s="229" t="e">
        <f>IF(OR('Exp Database'!U351=Lists!$G$2,'Exp Database'!U351=Lists!$G$3,'Exp Database'!U351=0),0,IF($F351=Lists!$G$2,('Exp Database'!U351/'Exp with units conversion'!$H351)*'Exp with units conversion'!$G351,'Exp Database'!U351*'Exp with units conversion'!$G351))</f>
        <v>#REF!</v>
      </c>
      <c r="W351" s="229" t="e">
        <f>IF(OR('Exp Database'!V351=Lists!$G$2,'Exp Database'!V351=Lists!$G$3,'Exp Database'!V351=0),0,IF($F351=Lists!$G$2,('Exp Database'!V351/'Exp with units conversion'!$H351)*'Exp with units conversion'!$G351,'Exp Database'!V351*'Exp with units conversion'!$G351))</f>
        <v>#REF!</v>
      </c>
      <c r="X351" s="229" t="e">
        <f>IF(OR('Exp Database'!W351=Lists!$G$2,'Exp Database'!W351=Lists!$G$3,'Exp Database'!W351=0),0,IF($F351=Lists!$G$2,('Exp Database'!W351/'Exp with units conversion'!$H351)*'Exp with units conversion'!$G351,'Exp Database'!W351*'Exp with units conversion'!$G351))</f>
        <v>#REF!</v>
      </c>
      <c r="Y351" s="229" t="e">
        <f>IF(OR('Exp Database'!X351=Lists!$G$2,'Exp Database'!X351=Lists!$G$3,'Exp Database'!X351=0),0,IF($F351=Lists!$G$2,('Exp Database'!X351/'Exp with units conversion'!$H351)*'Exp with units conversion'!$G351,'Exp Database'!X351*'Exp with units conversion'!$G351))</f>
        <v>#REF!</v>
      </c>
      <c r="Z351" s="229" t="e">
        <f>IF(OR('Exp Database'!Y351=Lists!$G$2,'Exp Database'!Y351=Lists!$G$3,'Exp Database'!Y351=0),0,IF($F351=Lists!$G$2,('Exp Database'!Y351/'Exp with units conversion'!$H351)*'Exp with units conversion'!$G351,'Exp Database'!Y351*'Exp with units conversion'!$G351))</f>
        <v>#REF!</v>
      </c>
      <c r="AA351" s="229" t="e">
        <f>IF(OR('Exp Database'!Z351=Lists!$G$2,'Exp Database'!Z351=Lists!$G$3,'Exp Database'!Z351=0),0,IF($F351=Lists!$G$2,('Exp Database'!Z351/'Exp with units conversion'!$H351)*'Exp with units conversion'!$G351,'Exp Database'!Z351*'Exp with units conversion'!$G351))</f>
        <v>#REF!</v>
      </c>
      <c r="AB351" s="229" t="e">
        <f>IF(OR('Exp Database'!AA351=Lists!$G$2,'Exp Database'!AA351=Lists!$G$3,'Exp Database'!AA351=0),0,IF($F351=Lists!$G$2,('Exp Database'!AA351/'Exp with units conversion'!$H351)*'Exp with units conversion'!$G351,'Exp Database'!AA351*'Exp with units conversion'!$G351))</f>
        <v>#REF!</v>
      </c>
      <c r="AC351" s="229" t="e">
        <f>IF(OR('Exp Database'!AB351=Lists!$G$2,'Exp Database'!AB351=Lists!$G$3,'Exp Database'!AB351=0),0,IF($F351=Lists!$G$2,('Exp Database'!AB351/'Exp with units conversion'!$H351)*'Exp with units conversion'!$G351,'Exp Database'!AB351*'Exp with units conversion'!$G351))</f>
        <v>#REF!</v>
      </c>
      <c r="AD351" s="229" t="e">
        <f>IF(OR('Exp Database'!AC351=Lists!$G$2,'Exp Database'!AC351=Lists!$G$3,'Exp Database'!AC351=0),0,IF($F351=Lists!$G$2,('Exp Database'!AC351/'Exp with units conversion'!$H351)*'Exp with units conversion'!$G351,'Exp Database'!AC351*'Exp with units conversion'!$G351))</f>
        <v>#REF!</v>
      </c>
      <c r="AE351" s="229" t="e">
        <f>IF(OR('Exp Database'!AD351=Lists!$G$2,'Exp Database'!AD351=Lists!$G$3,'Exp Database'!AD351=0),0,IF($F351=Lists!$G$2,('Exp Database'!AD351/'Exp with units conversion'!$H351)*'Exp with units conversion'!$G351,'Exp Database'!AD351*'Exp with units conversion'!$G351))</f>
        <v>#REF!</v>
      </c>
      <c r="AG351" s="229" t="e">
        <f t="shared" si="30"/>
        <v>#REF!</v>
      </c>
      <c r="AH351" s="229" t="e">
        <f t="shared" si="31"/>
        <v>#REF!</v>
      </c>
      <c r="AI351" s="229" t="e">
        <f t="shared" si="32"/>
        <v>#REF!</v>
      </c>
      <c r="AJ351" s="229" t="e">
        <f t="shared" si="33"/>
        <v>#REF!</v>
      </c>
    </row>
    <row r="352" spans="2:36" ht="30.75" thickBot="1" x14ac:dyDescent="0.3">
      <c r="B352" s="229" t="e">
        <f t="shared" si="29"/>
        <v>#REF!</v>
      </c>
      <c r="C352" s="169" t="e">
        <f>'Exp Database'!C352</f>
        <v>#REF!</v>
      </c>
      <c r="D352" s="169">
        <f>'Exp Database'!D352</f>
        <v>2015</v>
      </c>
      <c r="E352" s="169" t="e">
        <f>'Exp Database'!E352</f>
        <v>#REF!</v>
      </c>
      <c r="F352" s="169" t="e">
        <f>'Exp Database'!F352</f>
        <v>#REF!</v>
      </c>
      <c r="G352" s="169" t="e">
        <f>IF('Exp Database'!G352="Units ( x 1)",1,IF('Exp Database'!G352="Thousands (x 1,000)",1000,IF('Exp Database'!G352="Millions (x 1,000,000)",1000000,)))</f>
        <v>#REF!</v>
      </c>
      <c r="H352" s="170" t="e">
        <f>IF('Exp Database'!H352&gt;0,'Exp Database'!H352,'Exp Database'!J352)</f>
        <v>#REF!</v>
      </c>
      <c r="I352" s="170" t="e">
        <f>'Exp Database'!H352</f>
        <v>#REF!</v>
      </c>
      <c r="J352" s="169" t="e">
        <f>'Exp Database'!I352</f>
        <v>#REF!</v>
      </c>
      <c r="K352" s="170">
        <f>'Exp Database'!J352</f>
        <v>0</v>
      </c>
      <c r="L352" s="267" t="str">
        <f>'Exp Database'!K352</f>
        <v>Procurement and logistics</v>
      </c>
      <c r="M352" s="229">
        <f>'Exp Database'!L352</f>
        <v>8.3000000000000007</v>
      </c>
      <c r="N352" s="229" t="e">
        <f>IF(OR('Exp Database'!M352=Lists!$G$2,'Exp Database'!M352=Lists!$G$3,'Exp Database'!M352=0),0,IF($F352=Lists!$G$2,('Exp Database'!M352/'Exp with units conversion'!$H352)*'Exp with units conversion'!$G352,'Exp Database'!M352*'Exp with units conversion'!$G352))</f>
        <v>#REF!</v>
      </c>
      <c r="O352" s="229" t="e">
        <f>IF(OR('Exp Database'!N352=Lists!$G$2,'Exp Database'!N352=Lists!$G$3,'Exp Database'!N352=0),0,IF($F352=Lists!$G$2,('Exp Database'!N352/'Exp with units conversion'!$H352)*'Exp with units conversion'!$G352,'Exp Database'!N352*'Exp with units conversion'!$G352))</f>
        <v>#REF!</v>
      </c>
      <c r="P352" s="229" t="e">
        <f>IF(OR('Exp Database'!O352=Lists!$G$2,'Exp Database'!O352=Lists!$G$3,'Exp Database'!O352=0),0,IF($F352=Lists!$G$2,('Exp Database'!O352/'Exp with units conversion'!$H352)*'Exp with units conversion'!$G352,'Exp Database'!O352*'Exp with units conversion'!$G352))</f>
        <v>#REF!</v>
      </c>
      <c r="Q352" s="229" t="e">
        <f>IF(OR('Exp Database'!P352=Lists!$G$2,'Exp Database'!P352=Lists!$G$3,'Exp Database'!P352=0),0,IF($F352=Lists!$G$2,('Exp Database'!P352/'Exp with units conversion'!$H352)*'Exp with units conversion'!$G352,'Exp Database'!P352*'Exp with units conversion'!$G352))</f>
        <v>#REF!</v>
      </c>
      <c r="R352" s="229" t="e">
        <f>IF(OR('Exp Database'!Q352=Lists!$G$2,'Exp Database'!Q352=Lists!$G$3,'Exp Database'!Q352=0),0,IF($F352=Lists!$G$2,('Exp Database'!Q352/'Exp with units conversion'!$H352)*'Exp with units conversion'!$G352,'Exp Database'!Q352*'Exp with units conversion'!$G352))</f>
        <v>#REF!</v>
      </c>
      <c r="S352" s="229" t="e">
        <f>IF(OR('Exp Database'!R352=Lists!$G$2,'Exp Database'!R352=Lists!$G$3,'Exp Database'!R352=0),0,IF($F352=Lists!$G$2,('Exp Database'!R352/'Exp with units conversion'!$H352)*'Exp with units conversion'!$G352,'Exp Database'!R352*'Exp with units conversion'!$G352))</f>
        <v>#REF!</v>
      </c>
      <c r="T352" s="229" t="e">
        <f>IF(OR('Exp Database'!S352=Lists!$G$2,'Exp Database'!S352=Lists!$G$3,'Exp Database'!S352=0),0,IF($F352=Lists!$G$2,('Exp Database'!S352/'Exp with units conversion'!$H352)*'Exp with units conversion'!$G352,'Exp Database'!S352*'Exp with units conversion'!$G352))</f>
        <v>#REF!</v>
      </c>
      <c r="U352" s="229" t="e">
        <f>IF(OR('Exp Database'!T352=Lists!$G$2,'Exp Database'!T352=Lists!$G$3,'Exp Database'!T352=0),0,IF($F352=Lists!$G$2,('Exp Database'!T352/'Exp with units conversion'!$H352)*'Exp with units conversion'!$G352,'Exp Database'!T352*'Exp with units conversion'!$G352))</f>
        <v>#REF!</v>
      </c>
      <c r="V352" s="229" t="e">
        <f>IF(OR('Exp Database'!U352=Lists!$G$2,'Exp Database'!U352=Lists!$G$3,'Exp Database'!U352=0),0,IF($F352=Lists!$G$2,('Exp Database'!U352/'Exp with units conversion'!$H352)*'Exp with units conversion'!$G352,'Exp Database'!U352*'Exp with units conversion'!$G352))</f>
        <v>#REF!</v>
      </c>
      <c r="W352" s="229" t="e">
        <f>IF(OR('Exp Database'!V352=Lists!$G$2,'Exp Database'!V352=Lists!$G$3,'Exp Database'!V352=0),0,IF($F352=Lists!$G$2,('Exp Database'!V352/'Exp with units conversion'!$H352)*'Exp with units conversion'!$G352,'Exp Database'!V352*'Exp with units conversion'!$G352))</f>
        <v>#REF!</v>
      </c>
      <c r="X352" s="229" t="e">
        <f>IF(OR('Exp Database'!W352=Lists!$G$2,'Exp Database'!W352=Lists!$G$3,'Exp Database'!W352=0),0,IF($F352=Lists!$G$2,('Exp Database'!W352/'Exp with units conversion'!$H352)*'Exp with units conversion'!$G352,'Exp Database'!W352*'Exp with units conversion'!$G352))</f>
        <v>#REF!</v>
      </c>
      <c r="Y352" s="229" t="e">
        <f>IF(OR('Exp Database'!X352=Lists!$G$2,'Exp Database'!X352=Lists!$G$3,'Exp Database'!X352=0),0,IF($F352=Lists!$G$2,('Exp Database'!X352/'Exp with units conversion'!$H352)*'Exp with units conversion'!$G352,'Exp Database'!X352*'Exp with units conversion'!$G352))</f>
        <v>#REF!</v>
      </c>
      <c r="Z352" s="229" t="e">
        <f>IF(OR('Exp Database'!Y352=Lists!$G$2,'Exp Database'!Y352=Lists!$G$3,'Exp Database'!Y352=0),0,IF($F352=Lists!$G$2,('Exp Database'!Y352/'Exp with units conversion'!$H352)*'Exp with units conversion'!$G352,'Exp Database'!Y352*'Exp with units conversion'!$G352))</f>
        <v>#REF!</v>
      </c>
      <c r="AA352" s="229" t="e">
        <f>IF(OR('Exp Database'!Z352=Lists!$G$2,'Exp Database'!Z352=Lists!$G$3,'Exp Database'!Z352=0),0,IF($F352=Lists!$G$2,('Exp Database'!Z352/'Exp with units conversion'!$H352)*'Exp with units conversion'!$G352,'Exp Database'!Z352*'Exp with units conversion'!$G352))</f>
        <v>#REF!</v>
      </c>
      <c r="AB352" s="229" t="e">
        <f>IF(OR('Exp Database'!AA352=Lists!$G$2,'Exp Database'!AA352=Lists!$G$3,'Exp Database'!AA352=0),0,IF($F352=Lists!$G$2,('Exp Database'!AA352/'Exp with units conversion'!$H352)*'Exp with units conversion'!$G352,'Exp Database'!AA352*'Exp with units conversion'!$G352))</f>
        <v>#REF!</v>
      </c>
      <c r="AC352" s="229" t="e">
        <f>IF(OR('Exp Database'!AB352=Lists!$G$2,'Exp Database'!AB352=Lists!$G$3,'Exp Database'!AB352=0),0,IF($F352=Lists!$G$2,('Exp Database'!AB352/'Exp with units conversion'!$H352)*'Exp with units conversion'!$G352,'Exp Database'!AB352*'Exp with units conversion'!$G352))</f>
        <v>#REF!</v>
      </c>
      <c r="AD352" s="229" t="e">
        <f>IF(OR('Exp Database'!AC352=Lists!$G$2,'Exp Database'!AC352=Lists!$G$3,'Exp Database'!AC352=0),0,IF($F352=Lists!$G$2,('Exp Database'!AC352/'Exp with units conversion'!$H352)*'Exp with units conversion'!$G352,'Exp Database'!AC352*'Exp with units conversion'!$G352))</f>
        <v>#REF!</v>
      </c>
      <c r="AE352" s="229" t="e">
        <f>IF(OR('Exp Database'!AD352=Lists!$G$2,'Exp Database'!AD352=Lists!$G$3,'Exp Database'!AD352=0),0,IF($F352=Lists!$G$2,('Exp Database'!AD352/'Exp with units conversion'!$H352)*'Exp with units conversion'!$G352,'Exp Database'!AD352*'Exp with units conversion'!$G352))</f>
        <v>#REF!</v>
      </c>
      <c r="AG352" s="229" t="e">
        <f t="shared" si="30"/>
        <v>#REF!</v>
      </c>
      <c r="AH352" s="229" t="e">
        <f t="shared" si="31"/>
        <v>#REF!</v>
      </c>
      <c r="AI352" s="229" t="e">
        <f t="shared" si="32"/>
        <v>#REF!</v>
      </c>
      <c r="AJ352" s="229" t="e">
        <f t="shared" si="33"/>
        <v>#REF!</v>
      </c>
    </row>
    <row r="353" spans="2:36" ht="30.75" thickBot="1" x14ac:dyDescent="0.3">
      <c r="B353" s="229" t="e">
        <f t="shared" si="29"/>
        <v>#REF!</v>
      </c>
      <c r="C353" s="169" t="e">
        <f>'Exp Database'!C353</f>
        <v>#REF!</v>
      </c>
      <c r="D353" s="169">
        <f>'Exp Database'!D353</f>
        <v>2015</v>
      </c>
      <c r="E353" s="169" t="e">
        <f>'Exp Database'!E353</f>
        <v>#REF!</v>
      </c>
      <c r="F353" s="169" t="e">
        <f>'Exp Database'!F353</f>
        <v>#REF!</v>
      </c>
      <c r="G353" s="169" t="e">
        <f>IF('Exp Database'!G353="Units ( x 1)",1,IF('Exp Database'!G353="Thousands (x 1,000)",1000,IF('Exp Database'!G353="Millions (x 1,000,000)",1000000,)))</f>
        <v>#REF!</v>
      </c>
      <c r="H353" s="170" t="e">
        <f>IF('Exp Database'!H353&gt;0,'Exp Database'!H353,'Exp Database'!J353)</f>
        <v>#REF!</v>
      </c>
      <c r="I353" s="170" t="e">
        <f>'Exp Database'!H353</f>
        <v>#REF!</v>
      </c>
      <c r="J353" s="169" t="e">
        <f>'Exp Database'!I353</f>
        <v>#REF!</v>
      </c>
      <c r="K353" s="170">
        <f>'Exp Database'!J353</f>
        <v>0</v>
      </c>
      <c r="L353" s="267" t="str">
        <f>'Exp Database'!K353</f>
        <v>Health systems strengthening</v>
      </c>
      <c r="M353" s="229">
        <f>'Exp Database'!L353</f>
        <v>8.4</v>
      </c>
      <c r="N353" s="229" t="e">
        <f>IF(OR('Exp Database'!M353=Lists!$G$2,'Exp Database'!M353=Lists!$G$3,'Exp Database'!M353=0),0,IF($F353=Lists!$G$2,('Exp Database'!M353/'Exp with units conversion'!$H353)*'Exp with units conversion'!$G353,'Exp Database'!M353*'Exp with units conversion'!$G353))</f>
        <v>#REF!</v>
      </c>
      <c r="O353" s="229" t="e">
        <f>IF(OR('Exp Database'!N353=Lists!$G$2,'Exp Database'!N353=Lists!$G$3,'Exp Database'!N353=0),0,IF($F353=Lists!$G$2,('Exp Database'!N353/'Exp with units conversion'!$H353)*'Exp with units conversion'!$G353,'Exp Database'!N353*'Exp with units conversion'!$G353))</f>
        <v>#REF!</v>
      </c>
      <c r="P353" s="229" t="e">
        <f>IF(OR('Exp Database'!O353=Lists!$G$2,'Exp Database'!O353=Lists!$G$3,'Exp Database'!O353=0),0,IF($F353=Lists!$G$2,('Exp Database'!O353/'Exp with units conversion'!$H353)*'Exp with units conversion'!$G353,'Exp Database'!O353*'Exp with units conversion'!$G353))</f>
        <v>#REF!</v>
      </c>
      <c r="Q353" s="229" t="e">
        <f>IF(OR('Exp Database'!P353=Lists!$G$2,'Exp Database'!P353=Lists!$G$3,'Exp Database'!P353=0),0,IF($F353=Lists!$G$2,('Exp Database'!P353/'Exp with units conversion'!$H353)*'Exp with units conversion'!$G353,'Exp Database'!P353*'Exp with units conversion'!$G353))</f>
        <v>#REF!</v>
      </c>
      <c r="R353" s="229" t="e">
        <f>IF(OR('Exp Database'!Q353=Lists!$G$2,'Exp Database'!Q353=Lists!$G$3,'Exp Database'!Q353=0),0,IF($F353=Lists!$G$2,('Exp Database'!Q353/'Exp with units conversion'!$H353)*'Exp with units conversion'!$G353,'Exp Database'!Q353*'Exp with units conversion'!$G353))</f>
        <v>#REF!</v>
      </c>
      <c r="S353" s="229" t="e">
        <f>IF(OR('Exp Database'!R353=Lists!$G$2,'Exp Database'!R353=Lists!$G$3,'Exp Database'!R353=0),0,IF($F353=Lists!$G$2,('Exp Database'!R353/'Exp with units conversion'!$H353)*'Exp with units conversion'!$G353,'Exp Database'!R353*'Exp with units conversion'!$G353))</f>
        <v>#REF!</v>
      </c>
      <c r="T353" s="229" t="e">
        <f>IF(OR('Exp Database'!S353=Lists!$G$2,'Exp Database'!S353=Lists!$G$3,'Exp Database'!S353=0),0,IF($F353=Lists!$G$2,('Exp Database'!S353/'Exp with units conversion'!$H353)*'Exp with units conversion'!$G353,'Exp Database'!S353*'Exp with units conversion'!$G353))</f>
        <v>#REF!</v>
      </c>
      <c r="U353" s="229" t="e">
        <f>IF(OR('Exp Database'!T353=Lists!$G$2,'Exp Database'!T353=Lists!$G$3,'Exp Database'!T353=0),0,IF($F353=Lists!$G$2,('Exp Database'!T353/'Exp with units conversion'!$H353)*'Exp with units conversion'!$G353,'Exp Database'!T353*'Exp with units conversion'!$G353))</f>
        <v>#REF!</v>
      </c>
      <c r="V353" s="229" t="e">
        <f>IF(OR('Exp Database'!U353=Lists!$G$2,'Exp Database'!U353=Lists!$G$3,'Exp Database'!U353=0),0,IF($F353=Lists!$G$2,('Exp Database'!U353/'Exp with units conversion'!$H353)*'Exp with units conversion'!$G353,'Exp Database'!U353*'Exp with units conversion'!$G353))</f>
        <v>#REF!</v>
      </c>
      <c r="W353" s="229" t="e">
        <f>IF(OR('Exp Database'!V353=Lists!$G$2,'Exp Database'!V353=Lists!$G$3,'Exp Database'!V353=0),0,IF($F353=Lists!$G$2,('Exp Database'!V353/'Exp with units conversion'!$H353)*'Exp with units conversion'!$G353,'Exp Database'!V353*'Exp with units conversion'!$G353))</f>
        <v>#REF!</v>
      </c>
      <c r="X353" s="229" t="e">
        <f>IF(OR('Exp Database'!W353=Lists!$G$2,'Exp Database'!W353=Lists!$G$3,'Exp Database'!W353=0),0,IF($F353=Lists!$G$2,('Exp Database'!W353/'Exp with units conversion'!$H353)*'Exp with units conversion'!$G353,'Exp Database'!W353*'Exp with units conversion'!$G353))</f>
        <v>#REF!</v>
      </c>
      <c r="Y353" s="229" t="e">
        <f>IF(OR('Exp Database'!X353=Lists!$G$2,'Exp Database'!X353=Lists!$G$3,'Exp Database'!X353=0),0,IF($F353=Lists!$G$2,('Exp Database'!X353/'Exp with units conversion'!$H353)*'Exp with units conversion'!$G353,'Exp Database'!X353*'Exp with units conversion'!$G353))</f>
        <v>#REF!</v>
      </c>
      <c r="Z353" s="229" t="e">
        <f>IF(OR('Exp Database'!Y353=Lists!$G$2,'Exp Database'!Y353=Lists!$G$3,'Exp Database'!Y353=0),0,IF($F353=Lists!$G$2,('Exp Database'!Y353/'Exp with units conversion'!$H353)*'Exp with units conversion'!$G353,'Exp Database'!Y353*'Exp with units conversion'!$G353))</f>
        <v>#REF!</v>
      </c>
      <c r="AA353" s="229" t="e">
        <f>IF(OR('Exp Database'!Z353=Lists!$G$2,'Exp Database'!Z353=Lists!$G$3,'Exp Database'!Z353=0),0,IF($F353=Lists!$G$2,('Exp Database'!Z353/'Exp with units conversion'!$H353)*'Exp with units conversion'!$G353,'Exp Database'!Z353*'Exp with units conversion'!$G353))</f>
        <v>#REF!</v>
      </c>
      <c r="AB353" s="229" t="e">
        <f>IF(OR('Exp Database'!AA353=Lists!$G$2,'Exp Database'!AA353=Lists!$G$3,'Exp Database'!AA353=0),0,IF($F353=Lists!$G$2,('Exp Database'!AA353/'Exp with units conversion'!$H353)*'Exp with units conversion'!$G353,'Exp Database'!AA353*'Exp with units conversion'!$G353))</f>
        <v>#REF!</v>
      </c>
      <c r="AC353" s="229" t="e">
        <f>IF(OR('Exp Database'!AB353=Lists!$G$2,'Exp Database'!AB353=Lists!$G$3,'Exp Database'!AB353=0),0,IF($F353=Lists!$G$2,('Exp Database'!AB353/'Exp with units conversion'!$H353)*'Exp with units conversion'!$G353,'Exp Database'!AB353*'Exp with units conversion'!$G353))</f>
        <v>#REF!</v>
      </c>
      <c r="AD353" s="229" t="e">
        <f>IF(OR('Exp Database'!AC353=Lists!$G$2,'Exp Database'!AC353=Lists!$G$3,'Exp Database'!AC353=0),0,IF($F353=Lists!$G$2,('Exp Database'!AC353/'Exp with units conversion'!$H353)*'Exp with units conversion'!$G353,'Exp Database'!AC353*'Exp with units conversion'!$G353))</f>
        <v>#REF!</v>
      </c>
      <c r="AE353" s="229" t="e">
        <f>IF(OR('Exp Database'!AD353=Lists!$G$2,'Exp Database'!AD353=Lists!$G$3,'Exp Database'!AD353=0),0,IF($F353=Lists!$G$2,('Exp Database'!AD353/'Exp with units conversion'!$H353)*'Exp with units conversion'!$G353,'Exp Database'!AD353*'Exp with units conversion'!$G353))</f>
        <v>#REF!</v>
      </c>
      <c r="AG353" s="229" t="e">
        <f t="shared" si="30"/>
        <v>#REF!</v>
      </c>
      <c r="AH353" s="229" t="e">
        <f t="shared" si="31"/>
        <v>#REF!</v>
      </c>
      <c r="AI353" s="229" t="e">
        <f t="shared" si="32"/>
        <v>#REF!</v>
      </c>
      <c r="AJ353" s="229" t="e">
        <f t="shared" si="33"/>
        <v>#REF!</v>
      </c>
    </row>
    <row r="354" spans="2:36" ht="15.75" thickBot="1" x14ac:dyDescent="0.3">
      <c r="B354" s="229" t="e">
        <f t="shared" si="29"/>
        <v>#REF!</v>
      </c>
      <c r="C354" s="169" t="e">
        <f>'Exp Database'!C354</f>
        <v>#REF!</v>
      </c>
      <c r="D354" s="169">
        <f>'Exp Database'!D354</f>
        <v>2015</v>
      </c>
      <c r="E354" s="169" t="e">
        <f>'Exp Database'!E354</f>
        <v>#REF!</v>
      </c>
      <c r="F354" s="169" t="e">
        <f>'Exp Database'!F354</f>
        <v>#REF!</v>
      </c>
      <c r="G354" s="169" t="e">
        <f>IF('Exp Database'!G354="Units ( x 1)",1,IF('Exp Database'!G354="Thousands (x 1,000)",1000,IF('Exp Database'!G354="Millions (x 1,000,000)",1000000,)))</f>
        <v>#REF!</v>
      </c>
      <c r="H354" s="170" t="e">
        <f>IF('Exp Database'!H354&gt;0,'Exp Database'!H354,'Exp Database'!J354)</f>
        <v>#REF!</v>
      </c>
      <c r="I354" s="170" t="e">
        <f>'Exp Database'!H354</f>
        <v>#REF!</v>
      </c>
      <c r="J354" s="169" t="e">
        <f>'Exp Database'!I354</f>
        <v>#REF!</v>
      </c>
      <c r="K354" s="170">
        <f>'Exp Database'!J354</f>
        <v>0</v>
      </c>
      <c r="L354" s="267" t="str">
        <f>'Exp Database'!K354</f>
        <v>Education</v>
      </c>
      <c r="M354" s="229">
        <f>'Exp Database'!L354</f>
        <v>8.5</v>
      </c>
      <c r="N354" s="229" t="e">
        <f>IF(OR('Exp Database'!M354=Lists!$G$2,'Exp Database'!M354=Lists!$G$3,'Exp Database'!M354=0),0,IF($F354=Lists!$G$2,('Exp Database'!M354/'Exp with units conversion'!$H354)*'Exp with units conversion'!$G354,'Exp Database'!M354*'Exp with units conversion'!$G354))</f>
        <v>#REF!</v>
      </c>
      <c r="O354" s="229" t="e">
        <f>IF(OR('Exp Database'!N354=Lists!$G$2,'Exp Database'!N354=Lists!$G$3,'Exp Database'!N354=0),0,IF($F354=Lists!$G$2,('Exp Database'!N354/'Exp with units conversion'!$H354)*'Exp with units conversion'!$G354,'Exp Database'!N354*'Exp with units conversion'!$G354))</f>
        <v>#REF!</v>
      </c>
      <c r="P354" s="229" t="e">
        <f>IF(OR('Exp Database'!O354=Lists!$G$2,'Exp Database'!O354=Lists!$G$3,'Exp Database'!O354=0),0,IF($F354=Lists!$G$2,('Exp Database'!O354/'Exp with units conversion'!$H354)*'Exp with units conversion'!$G354,'Exp Database'!O354*'Exp with units conversion'!$G354))</f>
        <v>#REF!</v>
      </c>
      <c r="Q354" s="229" t="e">
        <f>IF(OR('Exp Database'!P354=Lists!$G$2,'Exp Database'!P354=Lists!$G$3,'Exp Database'!P354=0),0,IF($F354=Lists!$G$2,('Exp Database'!P354/'Exp with units conversion'!$H354)*'Exp with units conversion'!$G354,'Exp Database'!P354*'Exp with units conversion'!$G354))</f>
        <v>#REF!</v>
      </c>
      <c r="R354" s="229" t="e">
        <f>IF(OR('Exp Database'!Q354=Lists!$G$2,'Exp Database'!Q354=Lists!$G$3,'Exp Database'!Q354=0),0,IF($F354=Lists!$G$2,('Exp Database'!Q354/'Exp with units conversion'!$H354)*'Exp with units conversion'!$G354,'Exp Database'!Q354*'Exp with units conversion'!$G354))</f>
        <v>#REF!</v>
      </c>
      <c r="S354" s="229" t="e">
        <f>IF(OR('Exp Database'!R354=Lists!$G$2,'Exp Database'!R354=Lists!$G$3,'Exp Database'!R354=0),0,IF($F354=Lists!$G$2,('Exp Database'!R354/'Exp with units conversion'!$H354)*'Exp with units conversion'!$G354,'Exp Database'!R354*'Exp with units conversion'!$G354))</f>
        <v>#REF!</v>
      </c>
      <c r="T354" s="229" t="e">
        <f>IF(OR('Exp Database'!S354=Lists!$G$2,'Exp Database'!S354=Lists!$G$3,'Exp Database'!S354=0),0,IF($F354=Lists!$G$2,('Exp Database'!S354/'Exp with units conversion'!$H354)*'Exp with units conversion'!$G354,'Exp Database'!S354*'Exp with units conversion'!$G354))</f>
        <v>#REF!</v>
      </c>
      <c r="U354" s="229" t="e">
        <f>IF(OR('Exp Database'!T354=Lists!$G$2,'Exp Database'!T354=Lists!$G$3,'Exp Database'!T354=0),0,IF($F354=Lists!$G$2,('Exp Database'!T354/'Exp with units conversion'!$H354)*'Exp with units conversion'!$G354,'Exp Database'!T354*'Exp with units conversion'!$G354))</f>
        <v>#REF!</v>
      </c>
      <c r="V354" s="229" t="e">
        <f>IF(OR('Exp Database'!U354=Lists!$G$2,'Exp Database'!U354=Lists!$G$3,'Exp Database'!U354=0),0,IF($F354=Lists!$G$2,('Exp Database'!U354/'Exp with units conversion'!$H354)*'Exp with units conversion'!$G354,'Exp Database'!U354*'Exp with units conversion'!$G354))</f>
        <v>#REF!</v>
      </c>
      <c r="W354" s="229" t="e">
        <f>IF(OR('Exp Database'!V354=Lists!$G$2,'Exp Database'!V354=Lists!$G$3,'Exp Database'!V354=0),0,IF($F354=Lists!$G$2,('Exp Database'!V354/'Exp with units conversion'!$H354)*'Exp with units conversion'!$G354,'Exp Database'!V354*'Exp with units conversion'!$G354))</f>
        <v>#REF!</v>
      </c>
      <c r="X354" s="229" t="e">
        <f>IF(OR('Exp Database'!W354=Lists!$G$2,'Exp Database'!W354=Lists!$G$3,'Exp Database'!W354=0),0,IF($F354=Lists!$G$2,('Exp Database'!W354/'Exp with units conversion'!$H354)*'Exp with units conversion'!$G354,'Exp Database'!W354*'Exp with units conversion'!$G354))</f>
        <v>#REF!</v>
      </c>
      <c r="Y354" s="229" t="e">
        <f>IF(OR('Exp Database'!X354=Lists!$G$2,'Exp Database'!X354=Lists!$G$3,'Exp Database'!X354=0),0,IF($F354=Lists!$G$2,('Exp Database'!X354/'Exp with units conversion'!$H354)*'Exp with units conversion'!$G354,'Exp Database'!X354*'Exp with units conversion'!$G354))</f>
        <v>#REF!</v>
      </c>
      <c r="Z354" s="229" t="e">
        <f>IF(OR('Exp Database'!Y354=Lists!$G$2,'Exp Database'!Y354=Lists!$G$3,'Exp Database'!Y354=0),0,IF($F354=Lists!$G$2,('Exp Database'!Y354/'Exp with units conversion'!$H354)*'Exp with units conversion'!$G354,'Exp Database'!Y354*'Exp with units conversion'!$G354))</f>
        <v>#REF!</v>
      </c>
      <c r="AA354" s="229" t="e">
        <f>IF(OR('Exp Database'!Z354=Lists!$G$2,'Exp Database'!Z354=Lists!$G$3,'Exp Database'!Z354=0),0,IF($F354=Lists!$G$2,('Exp Database'!Z354/'Exp with units conversion'!$H354)*'Exp with units conversion'!$G354,'Exp Database'!Z354*'Exp with units conversion'!$G354))</f>
        <v>#REF!</v>
      </c>
      <c r="AB354" s="229" t="e">
        <f>IF(OR('Exp Database'!AA354=Lists!$G$2,'Exp Database'!AA354=Lists!$G$3,'Exp Database'!AA354=0),0,IF($F354=Lists!$G$2,('Exp Database'!AA354/'Exp with units conversion'!$H354)*'Exp with units conversion'!$G354,'Exp Database'!AA354*'Exp with units conversion'!$G354))</f>
        <v>#REF!</v>
      </c>
      <c r="AC354" s="229" t="e">
        <f>IF(OR('Exp Database'!AB354=Lists!$G$2,'Exp Database'!AB354=Lists!$G$3,'Exp Database'!AB354=0),0,IF($F354=Lists!$G$2,('Exp Database'!AB354/'Exp with units conversion'!$H354)*'Exp with units conversion'!$G354,'Exp Database'!AB354*'Exp with units conversion'!$G354))</f>
        <v>#REF!</v>
      </c>
      <c r="AD354" s="229" t="e">
        <f>IF(OR('Exp Database'!AC354=Lists!$G$2,'Exp Database'!AC354=Lists!$G$3,'Exp Database'!AC354=0),0,IF($F354=Lists!$G$2,('Exp Database'!AC354/'Exp with units conversion'!$H354)*'Exp with units conversion'!$G354,'Exp Database'!AC354*'Exp with units conversion'!$G354))</f>
        <v>#REF!</v>
      </c>
      <c r="AE354" s="229" t="e">
        <f>IF(OR('Exp Database'!AD354=Lists!$G$2,'Exp Database'!AD354=Lists!$G$3,'Exp Database'!AD354=0),0,IF($F354=Lists!$G$2,('Exp Database'!AD354/'Exp with units conversion'!$H354)*'Exp with units conversion'!$G354,'Exp Database'!AD354*'Exp with units conversion'!$G354))</f>
        <v>#REF!</v>
      </c>
      <c r="AG354" s="229" t="e">
        <f t="shared" si="30"/>
        <v>#REF!</v>
      </c>
      <c r="AH354" s="229" t="e">
        <f t="shared" si="31"/>
        <v>#REF!</v>
      </c>
      <c r="AI354" s="229" t="e">
        <f t="shared" si="32"/>
        <v>#REF!</v>
      </c>
      <c r="AJ354" s="229" t="e">
        <f t="shared" si="33"/>
        <v>#REF!</v>
      </c>
    </row>
    <row r="355" spans="2:36" ht="30.75" thickBot="1" x14ac:dyDescent="0.3">
      <c r="B355" s="229" t="e">
        <f t="shared" si="29"/>
        <v>#REF!</v>
      </c>
      <c r="C355" s="169" t="e">
        <f>'Exp Database'!C355</f>
        <v>#REF!</v>
      </c>
      <c r="D355" s="169">
        <f>'Exp Database'!D355</f>
        <v>2015</v>
      </c>
      <c r="E355" s="169" t="e">
        <f>'Exp Database'!E355</f>
        <v>#REF!</v>
      </c>
      <c r="F355" s="169" t="e">
        <f>'Exp Database'!F355</f>
        <v>#REF!</v>
      </c>
      <c r="G355" s="169" t="e">
        <f>IF('Exp Database'!G355="Units ( x 1)",1,IF('Exp Database'!G355="Thousands (x 1,000)",1000,IF('Exp Database'!G355="Millions (x 1,000,000)",1000000,)))</f>
        <v>#REF!</v>
      </c>
      <c r="H355" s="170" t="e">
        <f>IF('Exp Database'!H355&gt;0,'Exp Database'!H355,'Exp Database'!J355)</f>
        <v>#REF!</v>
      </c>
      <c r="I355" s="170" t="e">
        <f>'Exp Database'!H355</f>
        <v>#REF!</v>
      </c>
      <c r="J355" s="169" t="e">
        <f>'Exp Database'!I355</f>
        <v>#REF!</v>
      </c>
      <c r="K355" s="170">
        <f>'Exp Database'!J355</f>
        <v>0</v>
      </c>
      <c r="L355" s="267" t="str">
        <f>'Exp Database'!K355</f>
        <v>HIV and AIDS related research</v>
      </c>
      <c r="M355" s="229">
        <f>'Exp Database'!L355</f>
        <v>8.6</v>
      </c>
      <c r="N355" s="229" t="e">
        <f>IF(OR('Exp Database'!M355=Lists!$G$2,'Exp Database'!M355=Lists!$G$3,'Exp Database'!M355=0),0,IF($F355=Lists!$G$2,('Exp Database'!M355/'Exp with units conversion'!$H355)*'Exp with units conversion'!$G355,'Exp Database'!M355*'Exp with units conversion'!$G355))</f>
        <v>#REF!</v>
      </c>
      <c r="O355" s="229" t="e">
        <f>IF(OR('Exp Database'!N355=Lists!$G$2,'Exp Database'!N355=Lists!$G$3,'Exp Database'!N355=0),0,IF($F355=Lists!$G$2,('Exp Database'!N355/'Exp with units conversion'!$H355)*'Exp with units conversion'!$G355,'Exp Database'!N355*'Exp with units conversion'!$G355))</f>
        <v>#REF!</v>
      </c>
      <c r="P355" s="229" t="e">
        <f>IF(OR('Exp Database'!O355=Lists!$G$2,'Exp Database'!O355=Lists!$G$3,'Exp Database'!O355=0),0,IF($F355=Lists!$G$2,('Exp Database'!O355/'Exp with units conversion'!$H355)*'Exp with units conversion'!$G355,'Exp Database'!O355*'Exp with units conversion'!$G355))</f>
        <v>#REF!</v>
      </c>
      <c r="Q355" s="229" t="e">
        <f>IF(OR('Exp Database'!P355=Lists!$G$2,'Exp Database'!P355=Lists!$G$3,'Exp Database'!P355=0),0,IF($F355=Lists!$G$2,('Exp Database'!P355/'Exp with units conversion'!$H355)*'Exp with units conversion'!$G355,'Exp Database'!P355*'Exp with units conversion'!$G355))</f>
        <v>#REF!</v>
      </c>
      <c r="R355" s="229" t="e">
        <f>IF(OR('Exp Database'!Q355=Lists!$G$2,'Exp Database'!Q355=Lists!$G$3,'Exp Database'!Q355=0),0,IF($F355=Lists!$G$2,('Exp Database'!Q355/'Exp with units conversion'!$H355)*'Exp with units conversion'!$G355,'Exp Database'!Q355*'Exp with units conversion'!$G355))</f>
        <v>#REF!</v>
      </c>
      <c r="S355" s="229" t="e">
        <f>IF(OR('Exp Database'!R355=Lists!$G$2,'Exp Database'!R355=Lists!$G$3,'Exp Database'!R355=0),0,IF($F355=Lists!$G$2,('Exp Database'!R355/'Exp with units conversion'!$H355)*'Exp with units conversion'!$G355,'Exp Database'!R355*'Exp with units conversion'!$G355))</f>
        <v>#REF!</v>
      </c>
      <c r="T355" s="229" t="e">
        <f>IF(OR('Exp Database'!S355=Lists!$G$2,'Exp Database'!S355=Lists!$G$3,'Exp Database'!S355=0),0,IF($F355=Lists!$G$2,('Exp Database'!S355/'Exp with units conversion'!$H355)*'Exp with units conversion'!$G355,'Exp Database'!S355*'Exp with units conversion'!$G355))</f>
        <v>#REF!</v>
      </c>
      <c r="U355" s="229" t="e">
        <f>IF(OR('Exp Database'!T355=Lists!$G$2,'Exp Database'!T355=Lists!$G$3,'Exp Database'!T355=0),0,IF($F355=Lists!$G$2,('Exp Database'!T355/'Exp with units conversion'!$H355)*'Exp with units conversion'!$G355,'Exp Database'!T355*'Exp with units conversion'!$G355))</f>
        <v>#REF!</v>
      </c>
      <c r="V355" s="229" t="e">
        <f>IF(OR('Exp Database'!U355=Lists!$G$2,'Exp Database'!U355=Lists!$G$3,'Exp Database'!U355=0),0,IF($F355=Lists!$G$2,('Exp Database'!U355/'Exp with units conversion'!$H355)*'Exp with units conversion'!$G355,'Exp Database'!U355*'Exp with units conversion'!$G355))</f>
        <v>#REF!</v>
      </c>
      <c r="W355" s="229" t="e">
        <f>IF(OR('Exp Database'!V355=Lists!$G$2,'Exp Database'!V355=Lists!$G$3,'Exp Database'!V355=0),0,IF($F355=Lists!$G$2,('Exp Database'!V355/'Exp with units conversion'!$H355)*'Exp with units conversion'!$G355,'Exp Database'!V355*'Exp with units conversion'!$G355))</f>
        <v>#REF!</v>
      </c>
      <c r="X355" s="229" t="e">
        <f>IF(OR('Exp Database'!W355=Lists!$G$2,'Exp Database'!W355=Lists!$G$3,'Exp Database'!W355=0),0,IF($F355=Lists!$G$2,('Exp Database'!W355/'Exp with units conversion'!$H355)*'Exp with units conversion'!$G355,'Exp Database'!W355*'Exp with units conversion'!$G355))</f>
        <v>#REF!</v>
      </c>
      <c r="Y355" s="229" t="e">
        <f>IF(OR('Exp Database'!X355=Lists!$G$2,'Exp Database'!X355=Lists!$G$3,'Exp Database'!X355=0),0,IF($F355=Lists!$G$2,('Exp Database'!X355/'Exp with units conversion'!$H355)*'Exp with units conversion'!$G355,'Exp Database'!X355*'Exp with units conversion'!$G355))</f>
        <v>#REF!</v>
      </c>
      <c r="Z355" s="229" t="e">
        <f>IF(OR('Exp Database'!Y355=Lists!$G$2,'Exp Database'!Y355=Lists!$G$3,'Exp Database'!Y355=0),0,IF($F355=Lists!$G$2,('Exp Database'!Y355/'Exp with units conversion'!$H355)*'Exp with units conversion'!$G355,'Exp Database'!Y355*'Exp with units conversion'!$G355))</f>
        <v>#REF!</v>
      </c>
      <c r="AA355" s="229" t="e">
        <f>IF(OR('Exp Database'!Z355=Lists!$G$2,'Exp Database'!Z355=Lists!$G$3,'Exp Database'!Z355=0),0,IF($F355=Lists!$G$2,('Exp Database'!Z355/'Exp with units conversion'!$H355)*'Exp with units conversion'!$G355,'Exp Database'!Z355*'Exp with units conversion'!$G355))</f>
        <v>#REF!</v>
      </c>
      <c r="AB355" s="229" t="e">
        <f>IF(OR('Exp Database'!AA355=Lists!$G$2,'Exp Database'!AA355=Lists!$G$3,'Exp Database'!AA355=0),0,IF($F355=Lists!$G$2,('Exp Database'!AA355/'Exp with units conversion'!$H355)*'Exp with units conversion'!$G355,'Exp Database'!AA355*'Exp with units conversion'!$G355))</f>
        <v>#REF!</v>
      </c>
      <c r="AC355" s="229" t="e">
        <f>IF(OR('Exp Database'!AB355=Lists!$G$2,'Exp Database'!AB355=Lists!$G$3,'Exp Database'!AB355=0),0,IF($F355=Lists!$G$2,('Exp Database'!AB355/'Exp with units conversion'!$H355)*'Exp with units conversion'!$G355,'Exp Database'!AB355*'Exp with units conversion'!$G355))</f>
        <v>#REF!</v>
      </c>
      <c r="AD355" s="229" t="e">
        <f>IF(OR('Exp Database'!AC355=Lists!$G$2,'Exp Database'!AC355=Lists!$G$3,'Exp Database'!AC355=0),0,IF($F355=Lists!$G$2,('Exp Database'!AC355/'Exp with units conversion'!$H355)*'Exp with units conversion'!$G355,'Exp Database'!AC355*'Exp with units conversion'!$G355))</f>
        <v>#REF!</v>
      </c>
      <c r="AE355" s="229" t="e">
        <f>IF(OR('Exp Database'!AD355=Lists!$G$2,'Exp Database'!AD355=Lists!$G$3,'Exp Database'!AD355=0),0,IF($F355=Lists!$G$2,('Exp Database'!AD355/'Exp with units conversion'!$H355)*'Exp with units conversion'!$G355,'Exp Database'!AD355*'Exp with units conversion'!$G355))</f>
        <v>#REF!</v>
      </c>
      <c r="AG355" s="229" t="e">
        <f t="shared" si="30"/>
        <v>#REF!</v>
      </c>
      <c r="AH355" s="229" t="e">
        <f t="shared" si="31"/>
        <v>#REF!</v>
      </c>
      <c r="AI355" s="229" t="e">
        <f t="shared" si="32"/>
        <v>#REF!</v>
      </c>
      <c r="AJ355" s="229" t="e">
        <f t="shared" si="33"/>
        <v>#REF!</v>
      </c>
    </row>
    <row r="356" spans="2:36" ht="15.75" thickBot="1" x14ac:dyDescent="0.3">
      <c r="B356" s="229" t="e">
        <f t="shared" si="29"/>
        <v>#REF!</v>
      </c>
      <c r="C356" s="169" t="e">
        <f>'Exp Database'!C356</f>
        <v>#REF!</v>
      </c>
      <c r="D356" s="169">
        <f>'Exp Database'!D356</f>
        <v>2015</v>
      </c>
      <c r="E356" s="169" t="e">
        <f>'Exp Database'!E356</f>
        <v>#REF!</v>
      </c>
      <c r="F356" s="169" t="e">
        <f>'Exp Database'!F356</f>
        <v>#REF!</v>
      </c>
      <c r="G356" s="169" t="e">
        <f>IF('Exp Database'!G356="Units ( x 1)",1,IF('Exp Database'!G356="Thousands (x 1,000)",1000,IF('Exp Database'!G356="Millions (x 1,000,000)",1000000,)))</f>
        <v>#REF!</v>
      </c>
      <c r="H356" s="170" t="e">
        <f>IF('Exp Database'!H356&gt;0,'Exp Database'!H356,'Exp Database'!J356)</f>
        <v>#REF!</v>
      </c>
      <c r="I356" s="170" t="e">
        <f>'Exp Database'!H356</f>
        <v>#REF!</v>
      </c>
      <c r="J356" s="169" t="e">
        <f>'Exp Database'!I356</f>
        <v>#REF!</v>
      </c>
      <c r="K356" s="170">
        <f>'Exp Database'!J356</f>
        <v>0</v>
      </c>
      <c r="L356" s="267">
        <f>'Exp Database'!K356</f>
        <v>0</v>
      </c>
      <c r="M356" s="229">
        <f>'Exp Database'!L356</f>
        <v>0</v>
      </c>
      <c r="N356" s="229" t="e">
        <f>IF(OR('Exp Database'!M356=Lists!$G$2,'Exp Database'!M356=Lists!$G$3,'Exp Database'!M356=0),0,IF($F356=Lists!$G$2,('Exp Database'!M356/'Exp with units conversion'!$H356)*'Exp with units conversion'!$G356,'Exp Database'!M356*'Exp with units conversion'!$G356))</f>
        <v>#REF!</v>
      </c>
      <c r="O356" s="229" t="e">
        <f>IF(OR('Exp Database'!N356=Lists!$G$2,'Exp Database'!N356=Lists!$G$3,'Exp Database'!N356=0),0,IF($F356=Lists!$G$2,('Exp Database'!N356/'Exp with units conversion'!$H356)*'Exp with units conversion'!$G356,'Exp Database'!N356*'Exp with units conversion'!$G356))</f>
        <v>#REF!</v>
      </c>
      <c r="P356" s="229" t="e">
        <f>IF(OR('Exp Database'!O356=Lists!$G$2,'Exp Database'!O356=Lists!$G$3,'Exp Database'!O356=0),0,IF($F356=Lists!$G$2,('Exp Database'!O356/'Exp with units conversion'!$H356)*'Exp with units conversion'!$G356,'Exp Database'!O356*'Exp with units conversion'!$G356))</f>
        <v>#REF!</v>
      </c>
      <c r="Q356" s="229" t="e">
        <f>IF(OR('Exp Database'!P356=Lists!$G$2,'Exp Database'!P356=Lists!$G$3,'Exp Database'!P356=0),0,IF($F356=Lists!$G$2,('Exp Database'!P356/'Exp with units conversion'!$H356)*'Exp with units conversion'!$G356,'Exp Database'!P356*'Exp with units conversion'!$G356))</f>
        <v>#REF!</v>
      </c>
      <c r="R356" s="229" t="e">
        <f>IF(OR('Exp Database'!Q356=Lists!$G$2,'Exp Database'!Q356=Lists!$G$3,'Exp Database'!Q356=0),0,IF($F356=Lists!$G$2,('Exp Database'!Q356/'Exp with units conversion'!$H356)*'Exp with units conversion'!$G356,'Exp Database'!Q356*'Exp with units conversion'!$G356))</f>
        <v>#REF!</v>
      </c>
      <c r="S356" s="229" t="e">
        <f>IF(OR('Exp Database'!R356=Lists!$G$2,'Exp Database'!R356=Lists!$G$3,'Exp Database'!R356=0),0,IF($F356=Lists!$G$2,('Exp Database'!R356/'Exp with units conversion'!$H356)*'Exp with units conversion'!$G356,'Exp Database'!R356*'Exp with units conversion'!$G356))</f>
        <v>#REF!</v>
      </c>
      <c r="T356" s="229" t="e">
        <f>IF(OR('Exp Database'!S356=Lists!$G$2,'Exp Database'!S356=Lists!$G$3,'Exp Database'!S356=0),0,IF($F356=Lists!$G$2,('Exp Database'!S356/'Exp with units conversion'!$H356)*'Exp with units conversion'!$G356,'Exp Database'!S356*'Exp with units conversion'!$G356))</f>
        <v>#REF!</v>
      </c>
      <c r="U356" s="229" t="e">
        <f>IF(OR('Exp Database'!T356=Lists!$G$2,'Exp Database'!T356=Lists!$G$3,'Exp Database'!T356=0),0,IF($F356=Lists!$G$2,('Exp Database'!T356/'Exp with units conversion'!$H356)*'Exp with units conversion'!$G356,'Exp Database'!T356*'Exp with units conversion'!$G356))</f>
        <v>#REF!</v>
      </c>
      <c r="V356" s="229" t="e">
        <f>IF(OR('Exp Database'!U356=Lists!$G$2,'Exp Database'!U356=Lists!$G$3,'Exp Database'!U356=0),0,IF($F356=Lists!$G$2,('Exp Database'!U356/'Exp with units conversion'!$H356)*'Exp with units conversion'!$G356,'Exp Database'!U356*'Exp with units conversion'!$G356))</f>
        <v>#REF!</v>
      </c>
      <c r="W356" s="229" t="e">
        <f>IF(OR('Exp Database'!V356=Lists!$G$2,'Exp Database'!V356=Lists!$G$3,'Exp Database'!V356=0),0,IF($F356=Lists!$G$2,('Exp Database'!V356/'Exp with units conversion'!$H356)*'Exp with units conversion'!$G356,'Exp Database'!V356*'Exp with units conversion'!$G356))</f>
        <v>#REF!</v>
      </c>
      <c r="X356" s="229" t="e">
        <f>IF(OR('Exp Database'!W356=Lists!$G$2,'Exp Database'!W356=Lists!$G$3,'Exp Database'!W356=0),0,IF($F356=Lists!$G$2,('Exp Database'!W356/'Exp with units conversion'!$H356)*'Exp with units conversion'!$G356,'Exp Database'!W356*'Exp with units conversion'!$G356))</f>
        <v>#REF!</v>
      </c>
      <c r="Y356" s="229" t="e">
        <f>IF(OR('Exp Database'!X356=Lists!$G$2,'Exp Database'!X356=Lists!$G$3,'Exp Database'!X356=0),0,IF($F356=Lists!$G$2,('Exp Database'!X356/'Exp with units conversion'!$H356)*'Exp with units conversion'!$G356,'Exp Database'!X356*'Exp with units conversion'!$G356))</f>
        <v>#REF!</v>
      </c>
      <c r="Z356" s="229" t="e">
        <f>IF(OR('Exp Database'!Y356=Lists!$G$2,'Exp Database'!Y356=Lists!$G$3,'Exp Database'!Y356=0),0,IF($F356=Lists!$G$2,('Exp Database'!Y356/'Exp with units conversion'!$H356)*'Exp with units conversion'!$G356,'Exp Database'!Y356*'Exp with units conversion'!$G356))</f>
        <v>#REF!</v>
      </c>
      <c r="AA356" s="229" t="e">
        <f>IF(OR('Exp Database'!Z356=Lists!$G$2,'Exp Database'!Z356=Lists!$G$3,'Exp Database'!Z356=0),0,IF($F356=Lists!$G$2,('Exp Database'!Z356/'Exp with units conversion'!$H356)*'Exp with units conversion'!$G356,'Exp Database'!Z356*'Exp with units conversion'!$G356))</f>
        <v>#REF!</v>
      </c>
      <c r="AB356" s="229" t="e">
        <f>IF(OR('Exp Database'!AA356=Lists!$G$2,'Exp Database'!AA356=Lists!$G$3,'Exp Database'!AA356=0),0,IF($F356=Lists!$G$2,('Exp Database'!AA356/'Exp with units conversion'!$H356)*'Exp with units conversion'!$G356,'Exp Database'!AA356*'Exp with units conversion'!$G356))</f>
        <v>#REF!</v>
      </c>
      <c r="AC356" s="229" t="e">
        <f>IF(OR('Exp Database'!AB356=Lists!$G$2,'Exp Database'!AB356=Lists!$G$3,'Exp Database'!AB356=0),0,IF($F356=Lists!$G$2,('Exp Database'!AB356/'Exp with units conversion'!$H356)*'Exp with units conversion'!$G356,'Exp Database'!AB356*'Exp with units conversion'!$G356))</f>
        <v>#REF!</v>
      </c>
      <c r="AD356" s="229" t="e">
        <f>IF(OR('Exp Database'!AC356=Lists!$G$2,'Exp Database'!AC356=Lists!$G$3,'Exp Database'!AC356=0),0,IF($F356=Lists!$G$2,('Exp Database'!AC356/'Exp with units conversion'!$H356)*'Exp with units conversion'!$G356,'Exp Database'!AC356*'Exp with units conversion'!$G356))</f>
        <v>#REF!</v>
      </c>
      <c r="AE356" s="229" t="e">
        <f>IF(OR('Exp Database'!AD356=Lists!$G$2,'Exp Database'!AD356=Lists!$G$3,'Exp Database'!AD356=0),0,IF($F356=Lists!$G$2,('Exp Database'!AD356/'Exp with units conversion'!$H356)*'Exp with units conversion'!$G356,'Exp Database'!AD356*'Exp with units conversion'!$G356))</f>
        <v>#REF!</v>
      </c>
      <c r="AG356" s="229" t="e">
        <f t="shared" si="30"/>
        <v>#REF!</v>
      </c>
      <c r="AH356" s="229" t="e">
        <f t="shared" si="31"/>
        <v>#REF!</v>
      </c>
      <c r="AI356" s="229" t="e">
        <f t="shared" si="32"/>
        <v>#REF!</v>
      </c>
      <c r="AJ356" s="229" t="e">
        <f t="shared" si="33"/>
        <v>#REF!</v>
      </c>
    </row>
    <row r="357" spans="2:36" ht="30.75" thickBot="1" x14ac:dyDescent="0.3">
      <c r="B357" s="229" t="e">
        <f t="shared" si="29"/>
        <v>#REF!</v>
      </c>
      <c r="C357" s="169" t="e">
        <f>'Exp Database'!C357</f>
        <v>#REF!</v>
      </c>
      <c r="D357" s="169">
        <f>'Exp Database'!D357</f>
        <v>2015</v>
      </c>
      <c r="E357" s="169" t="e">
        <f>'Exp Database'!E357</f>
        <v>#REF!</v>
      </c>
      <c r="F357" s="169" t="e">
        <f>'Exp Database'!F357</f>
        <v>#REF!</v>
      </c>
      <c r="G357" s="169" t="e">
        <f>IF('Exp Database'!G357="Units ( x 1)",1,IF('Exp Database'!G357="Thousands (x 1,000)",1000,IF('Exp Database'!G357="Millions (x 1,000,000)",1000000,)))</f>
        <v>#REF!</v>
      </c>
      <c r="H357" s="170" t="e">
        <f>IF('Exp Database'!H357&gt;0,'Exp Database'!H357,'Exp Database'!J357)</f>
        <v>#REF!</v>
      </c>
      <c r="I357" s="170" t="e">
        <f>'Exp Database'!H357</f>
        <v>#REF!</v>
      </c>
      <c r="J357" s="169" t="e">
        <f>'Exp Database'!I357</f>
        <v>#REF!</v>
      </c>
      <c r="K357" s="170">
        <f>'Exp Database'!J357</f>
        <v>0</v>
      </c>
      <c r="L357" s="267" t="str">
        <f>'Exp Database'!K357</f>
        <v>Critical enablers (sub-total)</v>
      </c>
      <c r="M357" s="229">
        <f>'Exp Database'!L357</f>
        <v>9</v>
      </c>
      <c r="N357" s="229" t="e">
        <f>IF(OR('Exp Database'!M357=Lists!$G$2,'Exp Database'!M357=Lists!$G$3,'Exp Database'!M357=0),0,IF($F357=Lists!$G$2,('Exp Database'!M357/'Exp with units conversion'!$H357)*'Exp with units conversion'!$G357,'Exp Database'!M357*'Exp with units conversion'!$G357))</f>
        <v>#REF!</v>
      </c>
      <c r="O357" s="229" t="e">
        <f>IF(OR('Exp Database'!N357=Lists!$G$2,'Exp Database'!N357=Lists!$G$3,'Exp Database'!N357=0),0,IF($F357=Lists!$G$2,('Exp Database'!N357/'Exp with units conversion'!$H357)*'Exp with units conversion'!$G357,'Exp Database'!N357*'Exp with units conversion'!$G357))</f>
        <v>#REF!</v>
      </c>
      <c r="P357" s="229" t="e">
        <f>IF(OR('Exp Database'!O357=Lists!$G$2,'Exp Database'!O357=Lists!$G$3,'Exp Database'!O357=0),0,IF($F357=Lists!$G$2,('Exp Database'!O357/'Exp with units conversion'!$H357)*'Exp with units conversion'!$G357,'Exp Database'!O357*'Exp with units conversion'!$G357))</f>
        <v>#REF!</v>
      </c>
      <c r="Q357" s="229" t="e">
        <f>IF(OR('Exp Database'!P357=Lists!$G$2,'Exp Database'!P357=Lists!$G$3,'Exp Database'!P357=0),0,IF($F357=Lists!$G$2,('Exp Database'!P357/'Exp with units conversion'!$H357)*'Exp with units conversion'!$G357,'Exp Database'!P357*'Exp with units conversion'!$G357))</f>
        <v>#REF!</v>
      </c>
      <c r="R357" s="229" t="e">
        <f>IF(OR('Exp Database'!Q357=Lists!$G$2,'Exp Database'!Q357=Lists!$G$3,'Exp Database'!Q357=0),0,IF($F357=Lists!$G$2,('Exp Database'!Q357/'Exp with units conversion'!$H357)*'Exp with units conversion'!$G357,'Exp Database'!Q357*'Exp with units conversion'!$G357))</f>
        <v>#REF!</v>
      </c>
      <c r="S357" s="229" t="e">
        <f>IF(OR('Exp Database'!R357=Lists!$G$2,'Exp Database'!R357=Lists!$G$3,'Exp Database'!R357=0),0,IF($F357=Lists!$G$2,('Exp Database'!R357/'Exp with units conversion'!$H357)*'Exp with units conversion'!$G357,'Exp Database'!R357*'Exp with units conversion'!$G357))</f>
        <v>#REF!</v>
      </c>
      <c r="T357" s="229" t="e">
        <f>IF(OR('Exp Database'!S357=Lists!$G$2,'Exp Database'!S357=Lists!$G$3,'Exp Database'!S357=0),0,IF($F357=Lists!$G$2,('Exp Database'!S357/'Exp with units conversion'!$H357)*'Exp with units conversion'!$G357,'Exp Database'!S357*'Exp with units conversion'!$G357))</f>
        <v>#REF!</v>
      </c>
      <c r="U357" s="229" t="e">
        <f>IF(OR('Exp Database'!T357=Lists!$G$2,'Exp Database'!T357=Lists!$G$3,'Exp Database'!T357=0),0,IF($F357=Lists!$G$2,('Exp Database'!T357/'Exp with units conversion'!$H357)*'Exp with units conversion'!$G357,'Exp Database'!T357*'Exp with units conversion'!$G357))</f>
        <v>#REF!</v>
      </c>
      <c r="V357" s="229" t="e">
        <f>IF(OR('Exp Database'!U357=Lists!$G$2,'Exp Database'!U357=Lists!$G$3,'Exp Database'!U357=0),0,IF($F357=Lists!$G$2,('Exp Database'!U357/'Exp with units conversion'!$H357)*'Exp with units conversion'!$G357,'Exp Database'!U357*'Exp with units conversion'!$G357))</f>
        <v>#REF!</v>
      </c>
      <c r="W357" s="229" t="e">
        <f>IF(OR('Exp Database'!V357=Lists!$G$2,'Exp Database'!V357=Lists!$G$3,'Exp Database'!V357=0),0,IF($F357=Lists!$G$2,('Exp Database'!V357/'Exp with units conversion'!$H357)*'Exp with units conversion'!$G357,'Exp Database'!V357*'Exp with units conversion'!$G357))</f>
        <v>#REF!</v>
      </c>
      <c r="X357" s="229" t="e">
        <f>IF(OR('Exp Database'!W357=Lists!$G$2,'Exp Database'!W357=Lists!$G$3,'Exp Database'!W357=0),0,IF($F357=Lists!$G$2,('Exp Database'!W357/'Exp with units conversion'!$H357)*'Exp with units conversion'!$G357,'Exp Database'!W357*'Exp with units conversion'!$G357))</f>
        <v>#REF!</v>
      </c>
      <c r="Y357" s="229" t="e">
        <f>IF(OR('Exp Database'!X357=Lists!$G$2,'Exp Database'!X357=Lists!$G$3,'Exp Database'!X357=0),0,IF($F357=Lists!$G$2,('Exp Database'!X357/'Exp with units conversion'!$H357)*'Exp with units conversion'!$G357,'Exp Database'!X357*'Exp with units conversion'!$G357))</f>
        <v>#REF!</v>
      </c>
      <c r="Z357" s="229" t="e">
        <f>IF(OR('Exp Database'!Y357=Lists!$G$2,'Exp Database'!Y357=Lists!$G$3,'Exp Database'!Y357=0),0,IF($F357=Lists!$G$2,('Exp Database'!Y357/'Exp with units conversion'!$H357)*'Exp with units conversion'!$G357,'Exp Database'!Y357*'Exp with units conversion'!$G357))</f>
        <v>#REF!</v>
      </c>
      <c r="AA357" s="229" t="e">
        <f>IF(OR('Exp Database'!Z357=Lists!$G$2,'Exp Database'!Z357=Lists!$G$3,'Exp Database'!Z357=0),0,IF($F357=Lists!$G$2,('Exp Database'!Z357/'Exp with units conversion'!$H357)*'Exp with units conversion'!$G357,'Exp Database'!Z357*'Exp with units conversion'!$G357))</f>
        <v>#REF!</v>
      </c>
      <c r="AB357" s="229" t="e">
        <f>IF(OR('Exp Database'!AA357=Lists!$G$2,'Exp Database'!AA357=Lists!$G$3,'Exp Database'!AA357=0),0,IF($F357=Lists!$G$2,('Exp Database'!AA357/'Exp with units conversion'!$H357)*'Exp with units conversion'!$G357,'Exp Database'!AA357*'Exp with units conversion'!$G357))</f>
        <v>#REF!</v>
      </c>
      <c r="AC357" s="229" t="e">
        <f>IF(OR('Exp Database'!AB357=Lists!$G$2,'Exp Database'!AB357=Lists!$G$3,'Exp Database'!AB357=0),0,IF($F357=Lists!$G$2,('Exp Database'!AB357/'Exp with units conversion'!$H357)*'Exp with units conversion'!$G357,'Exp Database'!AB357*'Exp with units conversion'!$G357))</f>
        <v>#REF!</v>
      </c>
      <c r="AD357" s="229" t="e">
        <f>IF(OR('Exp Database'!AC357=Lists!$G$2,'Exp Database'!AC357=Lists!$G$3,'Exp Database'!AC357=0),0,IF($F357=Lists!$G$2,('Exp Database'!AC357/'Exp with units conversion'!$H357)*'Exp with units conversion'!$G357,'Exp Database'!AC357*'Exp with units conversion'!$G357))</f>
        <v>#REF!</v>
      </c>
      <c r="AE357" s="229" t="e">
        <f>IF(OR('Exp Database'!AD357=Lists!$G$2,'Exp Database'!AD357=Lists!$G$3,'Exp Database'!AD357=0),0,IF($F357=Lists!$G$2,('Exp Database'!AD357/'Exp with units conversion'!$H357)*'Exp with units conversion'!$G357,'Exp Database'!AD357*'Exp with units conversion'!$G357))</f>
        <v>#REF!</v>
      </c>
      <c r="AG357" s="229" t="e">
        <f t="shared" si="30"/>
        <v>#REF!</v>
      </c>
      <c r="AH357" s="229" t="e">
        <f t="shared" si="31"/>
        <v>#REF!</v>
      </c>
      <c r="AI357" s="229" t="e">
        <f t="shared" si="32"/>
        <v>#REF!</v>
      </c>
      <c r="AJ357" s="229" t="e">
        <f t="shared" si="33"/>
        <v>#REF!</v>
      </c>
    </row>
    <row r="358" spans="2:36" ht="15.75" thickBot="1" x14ac:dyDescent="0.3">
      <c r="B358" s="229" t="e">
        <f t="shared" si="29"/>
        <v>#REF!</v>
      </c>
      <c r="C358" s="169" t="e">
        <f>'Exp Database'!C358</f>
        <v>#REF!</v>
      </c>
      <c r="D358" s="169">
        <f>'Exp Database'!D358</f>
        <v>2015</v>
      </c>
      <c r="E358" s="169" t="e">
        <f>'Exp Database'!E358</f>
        <v>#REF!</v>
      </c>
      <c r="F358" s="169" t="e">
        <f>'Exp Database'!F358</f>
        <v>#REF!</v>
      </c>
      <c r="G358" s="169" t="e">
        <f>IF('Exp Database'!G358="Units ( x 1)",1,IF('Exp Database'!G358="Thousands (x 1,000)",1000,IF('Exp Database'!G358="Millions (x 1,000,000)",1000000,)))</f>
        <v>#REF!</v>
      </c>
      <c r="H358" s="170" t="e">
        <f>IF('Exp Database'!H358&gt;0,'Exp Database'!H358,'Exp Database'!J358)</f>
        <v>#REF!</v>
      </c>
      <c r="I358" s="170" t="e">
        <f>'Exp Database'!H358</f>
        <v>#REF!</v>
      </c>
      <c r="J358" s="169" t="e">
        <f>'Exp Database'!I358</f>
        <v>#REF!</v>
      </c>
      <c r="K358" s="170">
        <f>'Exp Database'!J358</f>
        <v>0</v>
      </c>
      <c r="L358" s="267" t="str">
        <f>'Exp Database'!K358</f>
        <v>Policy dialogue</v>
      </c>
      <c r="M358" s="229">
        <f>'Exp Database'!L358</f>
        <v>9.1</v>
      </c>
      <c r="N358" s="229" t="e">
        <f>IF(OR('Exp Database'!M358=Lists!$G$2,'Exp Database'!M358=Lists!$G$3,'Exp Database'!M358=0),0,IF($F358=Lists!$G$2,('Exp Database'!M358/'Exp with units conversion'!$H358)*'Exp with units conversion'!$G358,'Exp Database'!M358*'Exp with units conversion'!$G358))</f>
        <v>#REF!</v>
      </c>
      <c r="O358" s="229" t="e">
        <f>IF(OR('Exp Database'!N358=Lists!$G$2,'Exp Database'!N358=Lists!$G$3,'Exp Database'!N358=0),0,IF($F358=Lists!$G$2,('Exp Database'!N358/'Exp with units conversion'!$H358)*'Exp with units conversion'!$G358,'Exp Database'!N358*'Exp with units conversion'!$G358))</f>
        <v>#REF!</v>
      </c>
      <c r="P358" s="229" t="e">
        <f>IF(OR('Exp Database'!O358=Lists!$G$2,'Exp Database'!O358=Lists!$G$3,'Exp Database'!O358=0),0,IF($F358=Lists!$G$2,('Exp Database'!O358/'Exp with units conversion'!$H358)*'Exp with units conversion'!$G358,'Exp Database'!O358*'Exp with units conversion'!$G358))</f>
        <v>#REF!</v>
      </c>
      <c r="Q358" s="229" t="e">
        <f>IF(OR('Exp Database'!P358=Lists!$G$2,'Exp Database'!P358=Lists!$G$3,'Exp Database'!P358=0),0,IF($F358=Lists!$G$2,('Exp Database'!P358/'Exp with units conversion'!$H358)*'Exp with units conversion'!$G358,'Exp Database'!P358*'Exp with units conversion'!$G358))</f>
        <v>#REF!</v>
      </c>
      <c r="R358" s="229" t="e">
        <f>IF(OR('Exp Database'!Q358=Lists!$G$2,'Exp Database'!Q358=Lists!$G$3,'Exp Database'!Q358=0),0,IF($F358=Lists!$G$2,('Exp Database'!Q358/'Exp with units conversion'!$H358)*'Exp with units conversion'!$G358,'Exp Database'!Q358*'Exp with units conversion'!$G358))</f>
        <v>#REF!</v>
      </c>
      <c r="S358" s="229" t="e">
        <f>IF(OR('Exp Database'!R358=Lists!$G$2,'Exp Database'!R358=Lists!$G$3,'Exp Database'!R358=0),0,IF($F358=Lists!$G$2,('Exp Database'!R358/'Exp with units conversion'!$H358)*'Exp with units conversion'!$G358,'Exp Database'!R358*'Exp with units conversion'!$G358))</f>
        <v>#REF!</v>
      </c>
      <c r="T358" s="229" t="e">
        <f>IF(OR('Exp Database'!S358=Lists!$G$2,'Exp Database'!S358=Lists!$G$3,'Exp Database'!S358=0),0,IF($F358=Lists!$G$2,('Exp Database'!S358/'Exp with units conversion'!$H358)*'Exp with units conversion'!$G358,'Exp Database'!S358*'Exp with units conversion'!$G358))</f>
        <v>#REF!</v>
      </c>
      <c r="U358" s="229" t="e">
        <f>IF(OR('Exp Database'!T358=Lists!$G$2,'Exp Database'!T358=Lists!$G$3,'Exp Database'!T358=0),0,IF($F358=Lists!$G$2,('Exp Database'!T358/'Exp with units conversion'!$H358)*'Exp with units conversion'!$G358,'Exp Database'!T358*'Exp with units conversion'!$G358))</f>
        <v>#REF!</v>
      </c>
      <c r="V358" s="229" t="e">
        <f>IF(OR('Exp Database'!U358=Lists!$G$2,'Exp Database'!U358=Lists!$G$3,'Exp Database'!U358=0),0,IF($F358=Lists!$G$2,('Exp Database'!U358/'Exp with units conversion'!$H358)*'Exp with units conversion'!$G358,'Exp Database'!U358*'Exp with units conversion'!$G358))</f>
        <v>#REF!</v>
      </c>
      <c r="W358" s="229" t="e">
        <f>IF(OR('Exp Database'!V358=Lists!$G$2,'Exp Database'!V358=Lists!$G$3,'Exp Database'!V358=0),0,IF($F358=Lists!$G$2,('Exp Database'!V358/'Exp with units conversion'!$H358)*'Exp with units conversion'!$G358,'Exp Database'!V358*'Exp with units conversion'!$G358))</f>
        <v>#REF!</v>
      </c>
      <c r="X358" s="229" t="e">
        <f>IF(OR('Exp Database'!W358=Lists!$G$2,'Exp Database'!W358=Lists!$G$3,'Exp Database'!W358=0),0,IF($F358=Lists!$G$2,('Exp Database'!W358/'Exp with units conversion'!$H358)*'Exp with units conversion'!$G358,'Exp Database'!W358*'Exp with units conversion'!$G358))</f>
        <v>#REF!</v>
      </c>
      <c r="Y358" s="229" t="e">
        <f>IF(OR('Exp Database'!X358=Lists!$G$2,'Exp Database'!X358=Lists!$G$3,'Exp Database'!X358=0),0,IF($F358=Lists!$G$2,('Exp Database'!X358/'Exp with units conversion'!$H358)*'Exp with units conversion'!$G358,'Exp Database'!X358*'Exp with units conversion'!$G358))</f>
        <v>#REF!</v>
      </c>
      <c r="Z358" s="229" t="e">
        <f>IF(OR('Exp Database'!Y358=Lists!$G$2,'Exp Database'!Y358=Lists!$G$3,'Exp Database'!Y358=0),0,IF($F358=Lists!$G$2,('Exp Database'!Y358/'Exp with units conversion'!$H358)*'Exp with units conversion'!$G358,'Exp Database'!Y358*'Exp with units conversion'!$G358))</f>
        <v>#REF!</v>
      </c>
      <c r="AA358" s="229" t="e">
        <f>IF(OR('Exp Database'!Z358=Lists!$G$2,'Exp Database'!Z358=Lists!$G$3,'Exp Database'!Z358=0),0,IF($F358=Lists!$G$2,('Exp Database'!Z358/'Exp with units conversion'!$H358)*'Exp with units conversion'!$G358,'Exp Database'!Z358*'Exp with units conversion'!$G358))</f>
        <v>#REF!</v>
      </c>
      <c r="AB358" s="229" t="e">
        <f>IF(OR('Exp Database'!AA358=Lists!$G$2,'Exp Database'!AA358=Lists!$G$3,'Exp Database'!AA358=0),0,IF($F358=Lists!$G$2,('Exp Database'!AA358/'Exp with units conversion'!$H358)*'Exp with units conversion'!$G358,'Exp Database'!AA358*'Exp with units conversion'!$G358))</f>
        <v>#REF!</v>
      </c>
      <c r="AC358" s="229" t="e">
        <f>IF(OR('Exp Database'!AB358=Lists!$G$2,'Exp Database'!AB358=Lists!$G$3,'Exp Database'!AB358=0),0,IF($F358=Lists!$G$2,('Exp Database'!AB358/'Exp with units conversion'!$H358)*'Exp with units conversion'!$G358,'Exp Database'!AB358*'Exp with units conversion'!$G358))</f>
        <v>#REF!</v>
      </c>
      <c r="AD358" s="229" t="e">
        <f>IF(OR('Exp Database'!AC358=Lists!$G$2,'Exp Database'!AC358=Lists!$G$3,'Exp Database'!AC358=0),0,IF($F358=Lists!$G$2,('Exp Database'!AC358/'Exp with units conversion'!$H358)*'Exp with units conversion'!$G358,'Exp Database'!AC358*'Exp with units conversion'!$G358))</f>
        <v>#REF!</v>
      </c>
      <c r="AE358" s="229" t="e">
        <f>IF(OR('Exp Database'!AD358=Lists!$G$2,'Exp Database'!AD358=Lists!$G$3,'Exp Database'!AD358=0),0,IF($F358=Lists!$G$2,('Exp Database'!AD358/'Exp with units conversion'!$H358)*'Exp with units conversion'!$G358,'Exp Database'!AD358*'Exp with units conversion'!$G358))</f>
        <v>#REF!</v>
      </c>
      <c r="AG358" s="229" t="e">
        <f t="shared" si="30"/>
        <v>#REF!</v>
      </c>
      <c r="AH358" s="229" t="e">
        <f t="shared" si="31"/>
        <v>#REF!</v>
      </c>
      <c r="AI358" s="229" t="e">
        <f t="shared" si="32"/>
        <v>#REF!</v>
      </c>
      <c r="AJ358" s="229" t="e">
        <f t="shared" si="33"/>
        <v>#REF!</v>
      </c>
    </row>
    <row r="359" spans="2:36" ht="30.75" thickBot="1" x14ac:dyDescent="0.3">
      <c r="B359" s="229" t="e">
        <f t="shared" si="29"/>
        <v>#REF!</v>
      </c>
      <c r="C359" s="169" t="e">
        <f>'Exp Database'!C359</f>
        <v>#REF!</v>
      </c>
      <c r="D359" s="169">
        <f>'Exp Database'!D359</f>
        <v>2015</v>
      </c>
      <c r="E359" s="169" t="e">
        <f>'Exp Database'!E359</f>
        <v>#REF!</v>
      </c>
      <c r="F359" s="169" t="e">
        <f>'Exp Database'!F359</f>
        <v>#REF!</v>
      </c>
      <c r="G359" s="169" t="e">
        <f>IF('Exp Database'!G359="Units ( x 1)",1,IF('Exp Database'!G359="Thousands (x 1,000)",1000,IF('Exp Database'!G359="Millions (x 1,000,000)",1000000,)))</f>
        <v>#REF!</v>
      </c>
      <c r="H359" s="170" t="e">
        <f>IF('Exp Database'!H359&gt;0,'Exp Database'!H359,'Exp Database'!J359)</f>
        <v>#REF!</v>
      </c>
      <c r="I359" s="170" t="e">
        <f>'Exp Database'!H359</f>
        <v>#REF!</v>
      </c>
      <c r="J359" s="169" t="e">
        <f>'Exp Database'!I359</f>
        <v>#REF!</v>
      </c>
      <c r="K359" s="170">
        <f>'Exp Database'!J359</f>
        <v>0</v>
      </c>
      <c r="L359" s="267" t="str">
        <f>'Exp Database'!K359</f>
        <v>Key human rights programmes</v>
      </c>
      <c r="M359" s="229">
        <f>'Exp Database'!L359</f>
        <v>9.1999999999999993</v>
      </c>
      <c r="N359" s="229" t="e">
        <f>IF(OR('Exp Database'!M359=Lists!$G$2,'Exp Database'!M359=Lists!$G$3,'Exp Database'!M359=0),0,IF($F359=Lists!$G$2,('Exp Database'!M359/'Exp with units conversion'!$H359)*'Exp with units conversion'!$G359,'Exp Database'!M359*'Exp with units conversion'!$G359))</f>
        <v>#REF!</v>
      </c>
      <c r="O359" s="229" t="e">
        <f>IF(OR('Exp Database'!N359=Lists!$G$2,'Exp Database'!N359=Lists!$G$3,'Exp Database'!N359=0),0,IF($F359=Lists!$G$2,('Exp Database'!N359/'Exp with units conversion'!$H359)*'Exp with units conversion'!$G359,'Exp Database'!N359*'Exp with units conversion'!$G359))</f>
        <v>#REF!</v>
      </c>
      <c r="P359" s="229" t="e">
        <f>IF(OR('Exp Database'!O359=Lists!$G$2,'Exp Database'!O359=Lists!$G$3,'Exp Database'!O359=0),0,IF($F359=Lists!$G$2,('Exp Database'!O359/'Exp with units conversion'!$H359)*'Exp with units conversion'!$G359,'Exp Database'!O359*'Exp with units conversion'!$G359))</f>
        <v>#REF!</v>
      </c>
      <c r="Q359" s="229" t="e">
        <f>IF(OR('Exp Database'!P359=Lists!$G$2,'Exp Database'!P359=Lists!$G$3,'Exp Database'!P359=0),0,IF($F359=Lists!$G$2,('Exp Database'!P359/'Exp with units conversion'!$H359)*'Exp with units conversion'!$G359,'Exp Database'!P359*'Exp with units conversion'!$G359))</f>
        <v>#REF!</v>
      </c>
      <c r="R359" s="229" t="e">
        <f>IF(OR('Exp Database'!Q359=Lists!$G$2,'Exp Database'!Q359=Lists!$G$3,'Exp Database'!Q359=0),0,IF($F359=Lists!$G$2,('Exp Database'!Q359/'Exp with units conversion'!$H359)*'Exp with units conversion'!$G359,'Exp Database'!Q359*'Exp with units conversion'!$G359))</f>
        <v>#REF!</v>
      </c>
      <c r="S359" s="229" t="e">
        <f>IF(OR('Exp Database'!R359=Lists!$G$2,'Exp Database'!R359=Lists!$G$3,'Exp Database'!R359=0),0,IF($F359=Lists!$G$2,('Exp Database'!R359/'Exp with units conversion'!$H359)*'Exp with units conversion'!$G359,'Exp Database'!R359*'Exp with units conversion'!$G359))</f>
        <v>#REF!</v>
      </c>
      <c r="T359" s="229" t="e">
        <f>IF(OR('Exp Database'!S359=Lists!$G$2,'Exp Database'!S359=Lists!$G$3,'Exp Database'!S359=0),0,IF($F359=Lists!$G$2,('Exp Database'!S359/'Exp with units conversion'!$H359)*'Exp with units conversion'!$G359,'Exp Database'!S359*'Exp with units conversion'!$G359))</f>
        <v>#REF!</v>
      </c>
      <c r="U359" s="229" t="e">
        <f>IF(OR('Exp Database'!T359=Lists!$G$2,'Exp Database'!T359=Lists!$G$3,'Exp Database'!T359=0),0,IF($F359=Lists!$G$2,('Exp Database'!T359/'Exp with units conversion'!$H359)*'Exp with units conversion'!$G359,'Exp Database'!T359*'Exp with units conversion'!$G359))</f>
        <v>#REF!</v>
      </c>
      <c r="V359" s="229" t="e">
        <f>IF(OR('Exp Database'!U359=Lists!$G$2,'Exp Database'!U359=Lists!$G$3,'Exp Database'!U359=0),0,IF($F359=Lists!$G$2,('Exp Database'!U359/'Exp with units conversion'!$H359)*'Exp with units conversion'!$G359,'Exp Database'!U359*'Exp with units conversion'!$G359))</f>
        <v>#REF!</v>
      </c>
      <c r="W359" s="229" t="e">
        <f>IF(OR('Exp Database'!V359=Lists!$G$2,'Exp Database'!V359=Lists!$G$3,'Exp Database'!V359=0),0,IF($F359=Lists!$G$2,('Exp Database'!V359/'Exp with units conversion'!$H359)*'Exp with units conversion'!$G359,'Exp Database'!V359*'Exp with units conversion'!$G359))</f>
        <v>#REF!</v>
      </c>
      <c r="X359" s="229" t="e">
        <f>IF(OR('Exp Database'!W359=Lists!$G$2,'Exp Database'!W359=Lists!$G$3,'Exp Database'!W359=0),0,IF($F359=Lists!$G$2,('Exp Database'!W359/'Exp with units conversion'!$H359)*'Exp with units conversion'!$G359,'Exp Database'!W359*'Exp with units conversion'!$G359))</f>
        <v>#REF!</v>
      </c>
      <c r="Y359" s="229" t="e">
        <f>IF(OR('Exp Database'!X359=Lists!$G$2,'Exp Database'!X359=Lists!$G$3,'Exp Database'!X359=0),0,IF($F359=Lists!$G$2,('Exp Database'!X359/'Exp with units conversion'!$H359)*'Exp with units conversion'!$G359,'Exp Database'!X359*'Exp with units conversion'!$G359))</f>
        <v>#REF!</v>
      </c>
      <c r="Z359" s="229" t="e">
        <f>IF(OR('Exp Database'!Y359=Lists!$G$2,'Exp Database'!Y359=Lists!$G$3,'Exp Database'!Y359=0),0,IF($F359=Lists!$G$2,('Exp Database'!Y359/'Exp with units conversion'!$H359)*'Exp with units conversion'!$G359,'Exp Database'!Y359*'Exp with units conversion'!$G359))</f>
        <v>#REF!</v>
      </c>
      <c r="AA359" s="229" t="e">
        <f>IF(OR('Exp Database'!Z359=Lists!$G$2,'Exp Database'!Z359=Lists!$G$3,'Exp Database'!Z359=0),0,IF($F359=Lists!$G$2,('Exp Database'!Z359/'Exp with units conversion'!$H359)*'Exp with units conversion'!$G359,'Exp Database'!Z359*'Exp with units conversion'!$G359))</f>
        <v>#REF!</v>
      </c>
      <c r="AB359" s="229" t="e">
        <f>IF(OR('Exp Database'!AA359=Lists!$G$2,'Exp Database'!AA359=Lists!$G$3,'Exp Database'!AA359=0),0,IF($F359=Lists!$G$2,('Exp Database'!AA359/'Exp with units conversion'!$H359)*'Exp with units conversion'!$G359,'Exp Database'!AA359*'Exp with units conversion'!$G359))</f>
        <v>#REF!</v>
      </c>
      <c r="AC359" s="229" t="e">
        <f>IF(OR('Exp Database'!AB359=Lists!$G$2,'Exp Database'!AB359=Lists!$G$3,'Exp Database'!AB359=0),0,IF($F359=Lists!$G$2,('Exp Database'!AB359/'Exp with units conversion'!$H359)*'Exp with units conversion'!$G359,'Exp Database'!AB359*'Exp with units conversion'!$G359))</f>
        <v>#REF!</v>
      </c>
      <c r="AD359" s="229" t="e">
        <f>IF(OR('Exp Database'!AC359=Lists!$G$2,'Exp Database'!AC359=Lists!$G$3,'Exp Database'!AC359=0),0,IF($F359=Lists!$G$2,('Exp Database'!AC359/'Exp with units conversion'!$H359)*'Exp with units conversion'!$G359,'Exp Database'!AC359*'Exp with units conversion'!$G359))</f>
        <v>#REF!</v>
      </c>
      <c r="AE359" s="229" t="e">
        <f>IF(OR('Exp Database'!AD359=Lists!$G$2,'Exp Database'!AD359=Lists!$G$3,'Exp Database'!AD359=0),0,IF($F359=Lists!$G$2,('Exp Database'!AD359/'Exp with units conversion'!$H359)*'Exp with units conversion'!$G359,'Exp Database'!AD359*'Exp with units conversion'!$G359))</f>
        <v>#REF!</v>
      </c>
      <c r="AG359" s="229" t="e">
        <f t="shared" si="30"/>
        <v>#REF!</v>
      </c>
      <c r="AH359" s="229" t="e">
        <f t="shared" si="31"/>
        <v>#REF!</v>
      </c>
      <c r="AI359" s="229" t="e">
        <f t="shared" si="32"/>
        <v>#REF!</v>
      </c>
      <c r="AJ359" s="229" t="e">
        <f t="shared" si="33"/>
        <v>#REF!</v>
      </c>
    </row>
    <row r="360" spans="2:36" ht="15.75" thickBot="1" x14ac:dyDescent="0.3">
      <c r="B360" s="229" t="e">
        <f t="shared" si="29"/>
        <v>#REF!</v>
      </c>
      <c r="C360" s="169" t="e">
        <f>'Exp Database'!C360</f>
        <v>#REF!</v>
      </c>
      <c r="D360" s="169">
        <f>'Exp Database'!D360</f>
        <v>2015</v>
      </c>
      <c r="E360" s="169" t="e">
        <f>'Exp Database'!E360</f>
        <v>#REF!</v>
      </c>
      <c r="F360" s="169" t="e">
        <f>'Exp Database'!F360</f>
        <v>#REF!</v>
      </c>
      <c r="G360" s="169" t="e">
        <f>IF('Exp Database'!G360="Units ( x 1)",1,IF('Exp Database'!G360="Thousands (x 1,000)",1000,IF('Exp Database'!G360="Millions (x 1,000,000)",1000000,)))</f>
        <v>#REF!</v>
      </c>
      <c r="H360" s="170" t="e">
        <f>IF('Exp Database'!H360&gt;0,'Exp Database'!H360,'Exp Database'!J360)</f>
        <v>#REF!</v>
      </c>
      <c r="I360" s="170" t="e">
        <f>'Exp Database'!H360</f>
        <v>#REF!</v>
      </c>
      <c r="J360" s="169" t="e">
        <f>'Exp Database'!I360</f>
        <v>#REF!</v>
      </c>
      <c r="K360" s="170">
        <f>'Exp Database'!J360</f>
        <v>0</v>
      </c>
      <c r="L360" s="267">
        <f>'Exp Database'!K360</f>
        <v>0</v>
      </c>
      <c r="M360" s="229">
        <f>'Exp Database'!L360</f>
        <v>0</v>
      </c>
      <c r="N360" s="229" t="e">
        <f>IF(OR('Exp Database'!M360=Lists!$G$2,'Exp Database'!M360=Lists!$G$3,'Exp Database'!M360=0),0,IF($F360=Lists!$G$2,('Exp Database'!M360/'Exp with units conversion'!$H360)*'Exp with units conversion'!$G360,'Exp Database'!M360*'Exp with units conversion'!$G360))</f>
        <v>#REF!</v>
      </c>
      <c r="O360" s="229" t="e">
        <f>IF(OR('Exp Database'!N360=Lists!$G$2,'Exp Database'!N360=Lists!$G$3,'Exp Database'!N360=0),0,IF($F360=Lists!$G$2,('Exp Database'!N360/'Exp with units conversion'!$H360)*'Exp with units conversion'!$G360,'Exp Database'!N360*'Exp with units conversion'!$G360))</f>
        <v>#REF!</v>
      </c>
      <c r="P360" s="229" t="e">
        <f>IF(OR('Exp Database'!O360=Lists!$G$2,'Exp Database'!O360=Lists!$G$3,'Exp Database'!O360=0),0,IF($F360=Lists!$G$2,('Exp Database'!O360/'Exp with units conversion'!$H360)*'Exp with units conversion'!$G360,'Exp Database'!O360*'Exp with units conversion'!$G360))</f>
        <v>#REF!</v>
      </c>
      <c r="Q360" s="229" t="e">
        <f>IF(OR('Exp Database'!P360=Lists!$G$2,'Exp Database'!P360=Lists!$G$3,'Exp Database'!P360=0),0,IF($F360=Lists!$G$2,('Exp Database'!P360/'Exp with units conversion'!$H360)*'Exp with units conversion'!$G360,'Exp Database'!P360*'Exp with units conversion'!$G360))</f>
        <v>#REF!</v>
      </c>
      <c r="R360" s="229" t="e">
        <f>IF(OR('Exp Database'!Q360=Lists!$G$2,'Exp Database'!Q360=Lists!$G$3,'Exp Database'!Q360=0),0,IF($F360=Lists!$G$2,('Exp Database'!Q360/'Exp with units conversion'!$H360)*'Exp with units conversion'!$G360,'Exp Database'!Q360*'Exp with units conversion'!$G360))</f>
        <v>#REF!</v>
      </c>
      <c r="S360" s="229" t="e">
        <f>IF(OR('Exp Database'!R360=Lists!$G$2,'Exp Database'!R360=Lists!$G$3,'Exp Database'!R360=0),0,IF($F360=Lists!$G$2,('Exp Database'!R360/'Exp with units conversion'!$H360)*'Exp with units conversion'!$G360,'Exp Database'!R360*'Exp with units conversion'!$G360))</f>
        <v>#REF!</v>
      </c>
      <c r="T360" s="229" t="e">
        <f>IF(OR('Exp Database'!S360=Lists!$G$2,'Exp Database'!S360=Lists!$G$3,'Exp Database'!S360=0),0,IF($F360=Lists!$G$2,('Exp Database'!S360/'Exp with units conversion'!$H360)*'Exp with units conversion'!$G360,'Exp Database'!S360*'Exp with units conversion'!$G360))</f>
        <v>#REF!</v>
      </c>
      <c r="U360" s="229" t="e">
        <f>IF(OR('Exp Database'!T360=Lists!$G$2,'Exp Database'!T360=Lists!$G$3,'Exp Database'!T360=0),0,IF($F360=Lists!$G$2,('Exp Database'!T360/'Exp with units conversion'!$H360)*'Exp with units conversion'!$G360,'Exp Database'!T360*'Exp with units conversion'!$G360))</f>
        <v>#REF!</v>
      </c>
      <c r="V360" s="229" t="e">
        <f>IF(OR('Exp Database'!U360=Lists!$G$2,'Exp Database'!U360=Lists!$G$3,'Exp Database'!U360=0),0,IF($F360=Lists!$G$2,('Exp Database'!U360/'Exp with units conversion'!$H360)*'Exp with units conversion'!$G360,'Exp Database'!U360*'Exp with units conversion'!$G360))</f>
        <v>#REF!</v>
      </c>
      <c r="W360" s="229" t="e">
        <f>IF(OR('Exp Database'!V360=Lists!$G$2,'Exp Database'!V360=Lists!$G$3,'Exp Database'!V360=0),0,IF($F360=Lists!$G$2,('Exp Database'!V360/'Exp with units conversion'!$H360)*'Exp with units conversion'!$G360,'Exp Database'!V360*'Exp with units conversion'!$G360))</f>
        <v>#REF!</v>
      </c>
      <c r="X360" s="229" t="e">
        <f>IF(OR('Exp Database'!W360=Lists!$G$2,'Exp Database'!W360=Lists!$G$3,'Exp Database'!W360=0),0,IF($F360=Lists!$G$2,('Exp Database'!W360/'Exp with units conversion'!$H360)*'Exp with units conversion'!$G360,'Exp Database'!W360*'Exp with units conversion'!$G360))</f>
        <v>#REF!</v>
      </c>
      <c r="Y360" s="229" t="e">
        <f>IF(OR('Exp Database'!X360=Lists!$G$2,'Exp Database'!X360=Lists!$G$3,'Exp Database'!X360=0),0,IF($F360=Lists!$G$2,('Exp Database'!X360/'Exp with units conversion'!$H360)*'Exp with units conversion'!$G360,'Exp Database'!X360*'Exp with units conversion'!$G360))</f>
        <v>#REF!</v>
      </c>
      <c r="Z360" s="229" t="e">
        <f>IF(OR('Exp Database'!Y360=Lists!$G$2,'Exp Database'!Y360=Lists!$G$3,'Exp Database'!Y360=0),0,IF($F360=Lists!$G$2,('Exp Database'!Y360/'Exp with units conversion'!$H360)*'Exp with units conversion'!$G360,'Exp Database'!Y360*'Exp with units conversion'!$G360))</f>
        <v>#REF!</v>
      </c>
      <c r="AA360" s="229" t="e">
        <f>IF(OR('Exp Database'!Z360=Lists!$G$2,'Exp Database'!Z360=Lists!$G$3,'Exp Database'!Z360=0),0,IF($F360=Lists!$G$2,('Exp Database'!Z360/'Exp with units conversion'!$H360)*'Exp with units conversion'!$G360,'Exp Database'!Z360*'Exp with units conversion'!$G360))</f>
        <v>#REF!</v>
      </c>
      <c r="AB360" s="229" t="e">
        <f>IF(OR('Exp Database'!AA360=Lists!$G$2,'Exp Database'!AA360=Lists!$G$3,'Exp Database'!AA360=0),0,IF($F360=Lists!$G$2,('Exp Database'!AA360/'Exp with units conversion'!$H360)*'Exp with units conversion'!$G360,'Exp Database'!AA360*'Exp with units conversion'!$G360))</f>
        <v>#REF!</v>
      </c>
      <c r="AC360" s="229" t="e">
        <f>IF(OR('Exp Database'!AB360=Lists!$G$2,'Exp Database'!AB360=Lists!$G$3,'Exp Database'!AB360=0),0,IF($F360=Lists!$G$2,('Exp Database'!AB360/'Exp with units conversion'!$H360)*'Exp with units conversion'!$G360,'Exp Database'!AB360*'Exp with units conversion'!$G360))</f>
        <v>#REF!</v>
      </c>
      <c r="AD360" s="229" t="e">
        <f>IF(OR('Exp Database'!AC360=Lists!$G$2,'Exp Database'!AC360=Lists!$G$3,'Exp Database'!AC360=0),0,IF($F360=Lists!$G$2,('Exp Database'!AC360/'Exp with units conversion'!$H360)*'Exp with units conversion'!$G360,'Exp Database'!AC360*'Exp with units conversion'!$G360))</f>
        <v>#REF!</v>
      </c>
      <c r="AE360" s="229" t="e">
        <f>IF(OR('Exp Database'!AD360=Lists!$G$2,'Exp Database'!AD360=Lists!$G$3,'Exp Database'!AD360=0),0,IF($F360=Lists!$G$2,('Exp Database'!AD360/'Exp with units conversion'!$H360)*'Exp with units conversion'!$G360,'Exp Database'!AD360*'Exp with units conversion'!$G360))</f>
        <v>#REF!</v>
      </c>
      <c r="AG360" s="229" t="e">
        <f t="shared" si="30"/>
        <v>#REF!</v>
      </c>
      <c r="AH360" s="229" t="e">
        <f t="shared" si="31"/>
        <v>#REF!</v>
      </c>
      <c r="AI360" s="229" t="e">
        <f t="shared" si="32"/>
        <v>#REF!</v>
      </c>
      <c r="AJ360" s="229" t="e">
        <f t="shared" si="33"/>
        <v>#REF!</v>
      </c>
    </row>
    <row r="361" spans="2:36" ht="45.75" thickBot="1" x14ac:dyDescent="0.3">
      <c r="B361" s="229" t="e">
        <f t="shared" si="29"/>
        <v>#REF!</v>
      </c>
      <c r="C361" s="169" t="e">
        <f>'Exp Database'!C361</f>
        <v>#REF!</v>
      </c>
      <c r="D361" s="169">
        <f>'Exp Database'!D361</f>
        <v>2015</v>
      </c>
      <c r="E361" s="169" t="e">
        <f>'Exp Database'!E361</f>
        <v>#REF!</v>
      </c>
      <c r="F361" s="169" t="e">
        <f>'Exp Database'!F361</f>
        <v>#REF!</v>
      </c>
      <c r="G361" s="169" t="e">
        <f>IF('Exp Database'!G361="Units ( x 1)",1,IF('Exp Database'!G361="Thousands (x 1,000)",1000,IF('Exp Database'!G361="Millions (x 1,000,000)",1000000,)))</f>
        <v>#REF!</v>
      </c>
      <c r="H361" s="170" t="e">
        <f>IF('Exp Database'!H361&gt;0,'Exp Database'!H361,'Exp Database'!J361)</f>
        <v>#REF!</v>
      </c>
      <c r="I361" s="170" t="e">
        <f>'Exp Database'!H361</f>
        <v>#REF!</v>
      </c>
      <c r="J361" s="169" t="e">
        <f>'Exp Database'!I361</f>
        <v>#REF!</v>
      </c>
      <c r="K361" s="170">
        <f>'Exp Database'!J361</f>
        <v>0</v>
      </c>
      <c r="L361" s="267" t="str">
        <f>'Exp Database'!K361</f>
        <v>AIDS-specific institutional development</v>
      </c>
      <c r="M361" s="229">
        <f>'Exp Database'!L361</f>
        <v>9.3000000000000007</v>
      </c>
      <c r="N361" s="229" t="e">
        <f>IF(OR('Exp Database'!M361=Lists!$G$2,'Exp Database'!M361=Lists!$G$3,'Exp Database'!M361=0),0,IF($F361=Lists!$G$2,('Exp Database'!M361/'Exp with units conversion'!$H361)*'Exp with units conversion'!$G361,'Exp Database'!M361*'Exp with units conversion'!$G361))</f>
        <v>#REF!</v>
      </c>
      <c r="O361" s="229" t="e">
        <f>IF(OR('Exp Database'!N361=Lists!$G$2,'Exp Database'!N361=Lists!$G$3,'Exp Database'!N361=0),0,IF($F361=Lists!$G$2,('Exp Database'!N361/'Exp with units conversion'!$H361)*'Exp with units conversion'!$G361,'Exp Database'!N361*'Exp with units conversion'!$G361))</f>
        <v>#REF!</v>
      </c>
      <c r="P361" s="229" t="e">
        <f>IF(OR('Exp Database'!O361=Lists!$G$2,'Exp Database'!O361=Lists!$G$3,'Exp Database'!O361=0),0,IF($F361=Lists!$G$2,('Exp Database'!O361/'Exp with units conversion'!$H361)*'Exp with units conversion'!$G361,'Exp Database'!O361*'Exp with units conversion'!$G361))</f>
        <v>#REF!</v>
      </c>
      <c r="Q361" s="229" t="e">
        <f>IF(OR('Exp Database'!P361=Lists!$G$2,'Exp Database'!P361=Lists!$G$3,'Exp Database'!P361=0),0,IF($F361=Lists!$G$2,('Exp Database'!P361/'Exp with units conversion'!$H361)*'Exp with units conversion'!$G361,'Exp Database'!P361*'Exp with units conversion'!$G361))</f>
        <v>#REF!</v>
      </c>
      <c r="R361" s="229" t="e">
        <f>IF(OR('Exp Database'!Q361=Lists!$G$2,'Exp Database'!Q361=Lists!$G$3,'Exp Database'!Q361=0),0,IF($F361=Lists!$G$2,('Exp Database'!Q361/'Exp with units conversion'!$H361)*'Exp with units conversion'!$G361,'Exp Database'!Q361*'Exp with units conversion'!$G361))</f>
        <v>#REF!</v>
      </c>
      <c r="S361" s="229" t="e">
        <f>IF(OR('Exp Database'!R361=Lists!$G$2,'Exp Database'!R361=Lists!$G$3,'Exp Database'!R361=0),0,IF($F361=Lists!$G$2,('Exp Database'!R361/'Exp with units conversion'!$H361)*'Exp with units conversion'!$G361,'Exp Database'!R361*'Exp with units conversion'!$G361))</f>
        <v>#REF!</v>
      </c>
      <c r="T361" s="229" t="e">
        <f>IF(OR('Exp Database'!S361=Lists!$G$2,'Exp Database'!S361=Lists!$G$3,'Exp Database'!S361=0),0,IF($F361=Lists!$G$2,('Exp Database'!S361/'Exp with units conversion'!$H361)*'Exp with units conversion'!$G361,'Exp Database'!S361*'Exp with units conversion'!$G361))</f>
        <v>#REF!</v>
      </c>
      <c r="U361" s="229" t="e">
        <f>IF(OR('Exp Database'!T361=Lists!$G$2,'Exp Database'!T361=Lists!$G$3,'Exp Database'!T361=0),0,IF($F361=Lists!$G$2,('Exp Database'!T361/'Exp with units conversion'!$H361)*'Exp with units conversion'!$G361,'Exp Database'!T361*'Exp with units conversion'!$G361))</f>
        <v>#REF!</v>
      </c>
      <c r="V361" s="229" t="e">
        <f>IF(OR('Exp Database'!U361=Lists!$G$2,'Exp Database'!U361=Lists!$G$3,'Exp Database'!U361=0),0,IF($F361=Lists!$G$2,('Exp Database'!U361/'Exp with units conversion'!$H361)*'Exp with units conversion'!$G361,'Exp Database'!U361*'Exp with units conversion'!$G361))</f>
        <v>#REF!</v>
      </c>
      <c r="W361" s="229" t="e">
        <f>IF(OR('Exp Database'!V361=Lists!$G$2,'Exp Database'!V361=Lists!$G$3,'Exp Database'!V361=0),0,IF($F361=Lists!$G$2,('Exp Database'!V361/'Exp with units conversion'!$H361)*'Exp with units conversion'!$G361,'Exp Database'!V361*'Exp with units conversion'!$G361))</f>
        <v>#REF!</v>
      </c>
      <c r="X361" s="229" t="e">
        <f>IF(OR('Exp Database'!W361=Lists!$G$2,'Exp Database'!W361=Lists!$G$3,'Exp Database'!W361=0),0,IF($F361=Lists!$G$2,('Exp Database'!W361/'Exp with units conversion'!$H361)*'Exp with units conversion'!$G361,'Exp Database'!W361*'Exp with units conversion'!$G361))</f>
        <v>#REF!</v>
      </c>
      <c r="Y361" s="229" t="e">
        <f>IF(OR('Exp Database'!X361=Lists!$G$2,'Exp Database'!X361=Lists!$G$3,'Exp Database'!X361=0),0,IF($F361=Lists!$G$2,('Exp Database'!X361/'Exp with units conversion'!$H361)*'Exp with units conversion'!$G361,'Exp Database'!X361*'Exp with units conversion'!$G361))</f>
        <v>#REF!</v>
      </c>
      <c r="Z361" s="229" t="e">
        <f>IF(OR('Exp Database'!Y361=Lists!$G$2,'Exp Database'!Y361=Lists!$G$3,'Exp Database'!Y361=0),0,IF($F361=Lists!$G$2,('Exp Database'!Y361/'Exp with units conversion'!$H361)*'Exp with units conversion'!$G361,'Exp Database'!Y361*'Exp with units conversion'!$G361))</f>
        <v>#REF!</v>
      </c>
      <c r="AA361" s="229" t="e">
        <f>IF(OR('Exp Database'!Z361=Lists!$G$2,'Exp Database'!Z361=Lists!$G$3,'Exp Database'!Z361=0),0,IF($F361=Lists!$G$2,('Exp Database'!Z361/'Exp with units conversion'!$H361)*'Exp with units conversion'!$G361,'Exp Database'!Z361*'Exp with units conversion'!$G361))</f>
        <v>#REF!</v>
      </c>
      <c r="AB361" s="229" t="e">
        <f>IF(OR('Exp Database'!AA361=Lists!$G$2,'Exp Database'!AA361=Lists!$G$3,'Exp Database'!AA361=0),0,IF($F361=Lists!$G$2,('Exp Database'!AA361/'Exp with units conversion'!$H361)*'Exp with units conversion'!$G361,'Exp Database'!AA361*'Exp with units conversion'!$G361))</f>
        <v>#REF!</v>
      </c>
      <c r="AC361" s="229" t="e">
        <f>IF(OR('Exp Database'!AB361=Lists!$G$2,'Exp Database'!AB361=Lists!$G$3,'Exp Database'!AB361=0),0,IF($F361=Lists!$G$2,('Exp Database'!AB361/'Exp with units conversion'!$H361)*'Exp with units conversion'!$G361,'Exp Database'!AB361*'Exp with units conversion'!$G361))</f>
        <v>#REF!</v>
      </c>
      <c r="AD361" s="229" t="e">
        <f>IF(OR('Exp Database'!AC361=Lists!$G$2,'Exp Database'!AC361=Lists!$G$3,'Exp Database'!AC361=0),0,IF($F361=Lists!$G$2,('Exp Database'!AC361/'Exp with units conversion'!$H361)*'Exp with units conversion'!$G361,'Exp Database'!AC361*'Exp with units conversion'!$G361))</f>
        <v>#REF!</v>
      </c>
      <c r="AE361" s="229" t="e">
        <f>IF(OR('Exp Database'!AD361=Lists!$G$2,'Exp Database'!AD361=Lists!$G$3,'Exp Database'!AD361=0),0,IF($F361=Lists!$G$2,('Exp Database'!AD361/'Exp with units conversion'!$H361)*'Exp with units conversion'!$G361,'Exp Database'!AD361*'Exp with units conversion'!$G361))</f>
        <v>#REF!</v>
      </c>
      <c r="AG361" s="229" t="e">
        <f t="shared" si="30"/>
        <v>#REF!</v>
      </c>
      <c r="AH361" s="229" t="e">
        <f t="shared" si="31"/>
        <v>#REF!</v>
      </c>
      <c r="AI361" s="229" t="e">
        <f t="shared" si="32"/>
        <v>#REF!</v>
      </c>
      <c r="AJ361" s="229" t="e">
        <f t="shared" si="33"/>
        <v>#REF!</v>
      </c>
    </row>
    <row r="362" spans="2:36" ht="15.75" thickBot="1" x14ac:dyDescent="0.3">
      <c r="B362" s="229" t="e">
        <f t="shared" si="29"/>
        <v>#REF!</v>
      </c>
      <c r="C362" s="169" t="e">
        <f>'Exp Database'!C362</f>
        <v>#REF!</v>
      </c>
      <c r="D362" s="169">
        <f>'Exp Database'!D362</f>
        <v>2015</v>
      </c>
      <c r="E362" s="169" t="e">
        <f>'Exp Database'!E362</f>
        <v>#REF!</v>
      </c>
      <c r="F362" s="169" t="e">
        <f>'Exp Database'!F362</f>
        <v>#REF!</v>
      </c>
      <c r="G362" s="169" t="e">
        <f>IF('Exp Database'!G362="Units ( x 1)",1,IF('Exp Database'!G362="Thousands (x 1,000)",1000,IF('Exp Database'!G362="Millions (x 1,000,000)",1000000,)))</f>
        <v>#REF!</v>
      </c>
      <c r="H362" s="170" t="e">
        <f>IF('Exp Database'!H362&gt;0,'Exp Database'!H362,'Exp Database'!J362)</f>
        <v>#REF!</v>
      </c>
      <c r="I362" s="170" t="e">
        <f>'Exp Database'!H362</f>
        <v>#REF!</v>
      </c>
      <c r="J362" s="169" t="e">
        <f>'Exp Database'!I362</f>
        <v>#REF!</v>
      </c>
      <c r="K362" s="170">
        <f>'Exp Database'!J362</f>
        <v>0</v>
      </c>
      <c r="L362" s="267">
        <f>'Exp Database'!K362</f>
        <v>0</v>
      </c>
      <c r="M362" s="229">
        <f>'Exp Database'!L362</f>
        <v>0</v>
      </c>
      <c r="N362" s="229" t="e">
        <f>IF(OR('Exp Database'!M362=Lists!$G$2,'Exp Database'!M362=Lists!$G$3,'Exp Database'!M362=0),0,IF($F362=Lists!$G$2,('Exp Database'!M362/'Exp with units conversion'!$H362)*'Exp with units conversion'!$G362,'Exp Database'!M362*'Exp with units conversion'!$G362))</f>
        <v>#REF!</v>
      </c>
      <c r="O362" s="229" t="e">
        <f>IF(OR('Exp Database'!N362=Lists!$G$2,'Exp Database'!N362=Lists!$G$3,'Exp Database'!N362=0),0,IF($F362=Lists!$G$2,('Exp Database'!N362/'Exp with units conversion'!$H362)*'Exp with units conversion'!$G362,'Exp Database'!N362*'Exp with units conversion'!$G362))</f>
        <v>#REF!</v>
      </c>
      <c r="P362" s="229" t="e">
        <f>IF(OR('Exp Database'!O362=Lists!$G$2,'Exp Database'!O362=Lists!$G$3,'Exp Database'!O362=0),0,IF($F362=Lists!$G$2,('Exp Database'!O362/'Exp with units conversion'!$H362)*'Exp with units conversion'!$G362,'Exp Database'!O362*'Exp with units conversion'!$G362))</f>
        <v>#REF!</v>
      </c>
      <c r="Q362" s="229" t="e">
        <f>IF(OR('Exp Database'!P362=Lists!$G$2,'Exp Database'!P362=Lists!$G$3,'Exp Database'!P362=0),0,IF($F362=Lists!$G$2,('Exp Database'!P362/'Exp with units conversion'!$H362)*'Exp with units conversion'!$G362,'Exp Database'!P362*'Exp with units conversion'!$G362))</f>
        <v>#REF!</v>
      </c>
      <c r="R362" s="229" t="e">
        <f>IF(OR('Exp Database'!Q362=Lists!$G$2,'Exp Database'!Q362=Lists!$G$3,'Exp Database'!Q362=0),0,IF($F362=Lists!$G$2,('Exp Database'!Q362/'Exp with units conversion'!$H362)*'Exp with units conversion'!$G362,'Exp Database'!Q362*'Exp with units conversion'!$G362))</f>
        <v>#REF!</v>
      </c>
      <c r="S362" s="229" t="e">
        <f>IF(OR('Exp Database'!R362=Lists!$G$2,'Exp Database'!R362=Lists!$G$3,'Exp Database'!R362=0),0,IF($F362=Lists!$G$2,('Exp Database'!R362/'Exp with units conversion'!$H362)*'Exp with units conversion'!$G362,'Exp Database'!R362*'Exp with units conversion'!$G362))</f>
        <v>#REF!</v>
      </c>
      <c r="T362" s="229" t="e">
        <f>IF(OR('Exp Database'!S362=Lists!$G$2,'Exp Database'!S362=Lists!$G$3,'Exp Database'!S362=0),0,IF($F362=Lists!$G$2,('Exp Database'!S362/'Exp with units conversion'!$H362)*'Exp with units conversion'!$G362,'Exp Database'!S362*'Exp with units conversion'!$G362))</f>
        <v>#REF!</v>
      </c>
      <c r="U362" s="229" t="e">
        <f>IF(OR('Exp Database'!T362=Lists!$G$2,'Exp Database'!T362=Lists!$G$3,'Exp Database'!T362=0),0,IF($F362=Lists!$G$2,('Exp Database'!T362/'Exp with units conversion'!$H362)*'Exp with units conversion'!$G362,'Exp Database'!T362*'Exp with units conversion'!$G362))</f>
        <v>#REF!</v>
      </c>
      <c r="V362" s="229" t="e">
        <f>IF(OR('Exp Database'!U362=Lists!$G$2,'Exp Database'!U362=Lists!$G$3,'Exp Database'!U362=0),0,IF($F362=Lists!$G$2,('Exp Database'!U362/'Exp with units conversion'!$H362)*'Exp with units conversion'!$G362,'Exp Database'!U362*'Exp with units conversion'!$G362))</f>
        <v>#REF!</v>
      </c>
      <c r="W362" s="229" t="e">
        <f>IF(OR('Exp Database'!V362=Lists!$G$2,'Exp Database'!V362=Lists!$G$3,'Exp Database'!V362=0),0,IF($F362=Lists!$G$2,('Exp Database'!V362/'Exp with units conversion'!$H362)*'Exp with units conversion'!$G362,'Exp Database'!V362*'Exp with units conversion'!$G362))</f>
        <v>#REF!</v>
      </c>
      <c r="X362" s="229" t="e">
        <f>IF(OR('Exp Database'!W362=Lists!$G$2,'Exp Database'!W362=Lists!$G$3,'Exp Database'!W362=0),0,IF($F362=Lists!$G$2,('Exp Database'!W362/'Exp with units conversion'!$H362)*'Exp with units conversion'!$G362,'Exp Database'!W362*'Exp with units conversion'!$G362))</f>
        <v>#REF!</v>
      </c>
      <c r="Y362" s="229" t="e">
        <f>IF(OR('Exp Database'!X362=Lists!$G$2,'Exp Database'!X362=Lists!$G$3,'Exp Database'!X362=0),0,IF($F362=Lists!$G$2,('Exp Database'!X362/'Exp with units conversion'!$H362)*'Exp with units conversion'!$G362,'Exp Database'!X362*'Exp with units conversion'!$G362))</f>
        <v>#REF!</v>
      </c>
      <c r="Z362" s="229" t="e">
        <f>IF(OR('Exp Database'!Y362=Lists!$G$2,'Exp Database'!Y362=Lists!$G$3,'Exp Database'!Y362=0),0,IF($F362=Lists!$G$2,('Exp Database'!Y362/'Exp with units conversion'!$H362)*'Exp with units conversion'!$G362,'Exp Database'!Y362*'Exp with units conversion'!$G362))</f>
        <v>#REF!</v>
      </c>
      <c r="AA362" s="229" t="e">
        <f>IF(OR('Exp Database'!Z362=Lists!$G$2,'Exp Database'!Z362=Lists!$G$3,'Exp Database'!Z362=0),0,IF($F362=Lists!$G$2,('Exp Database'!Z362/'Exp with units conversion'!$H362)*'Exp with units conversion'!$G362,'Exp Database'!Z362*'Exp with units conversion'!$G362))</f>
        <v>#REF!</v>
      </c>
      <c r="AB362" s="229" t="e">
        <f>IF(OR('Exp Database'!AA362=Lists!$G$2,'Exp Database'!AA362=Lists!$G$3,'Exp Database'!AA362=0),0,IF($F362=Lists!$G$2,('Exp Database'!AA362/'Exp with units conversion'!$H362)*'Exp with units conversion'!$G362,'Exp Database'!AA362*'Exp with units conversion'!$G362))</f>
        <v>#REF!</v>
      </c>
      <c r="AC362" s="229" t="e">
        <f>IF(OR('Exp Database'!AB362=Lists!$G$2,'Exp Database'!AB362=Lists!$G$3,'Exp Database'!AB362=0),0,IF($F362=Lists!$G$2,('Exp Database'!AB362/'Exp with units conversion'!$H362)*'Exp with units conversion'!$G362,'Exp Database'!AB362*'Exp with units conversion'!$G362))</f>
        <v>#REF!</v>
      </c>
      <c r="AD362" s="229" t="e">
        <f>IF(OR('Exp Database'!AC362=Lists!$G$2,'Exp Database'!AC362=Lists!$G$3,'Exp Database'!AC362=0),0,IF($F362=Lists!$G$2,('Exp Database'!AC362/'Exp with units conversion'!$H362)*'Exp with units conversion'!$G362,'Exp Database'!AC362*'Exp with units conversion'!$G362))</f>
        <v>#REF!</v>
      </c>
      <c r="AE362" s="229" t="e">
        <f>IF(OR('Exp Database'!AD362=Lists!$G$2,'Exp Database'!AD362=Lists!$G$3,'Exp Database'!AD362=0),0,IF($F362=Lists!$G$2,('Exp Database'!AD362/'Exp with units conversion'!$H362)*'Exp with units conversion'!$G362,'Exp Database'!AD362*'Exp with units conversion'!$G362))</f>
        <v>#REF!</v>
      </c>
      <c r="AG362" s="229" t="e">
        <f t="shared" si="30"/>
        <v>#REF!</v>
      </c>
      <c r="AH362" s="229" t="e">
        <f t="shared" si="31"/>
        <v>#REF!</v>
      </c>
      <c r="AI362" s="229" t="e">
        <f t="shared" si="32"/>
        <v>#REF!</v>
      </c>
      <c r="AJ362" s="229" t="e">
        <f t="shared" si="33"/>
        <v>#REF!</v>
      </c>
    </row>
    <row r="363" spans="2:36" ht="60.75" thickBot="1" x14ac:dyDescent="0.3">
      <c r="B363" s="229" t="e">
        <f t="shared" si="29"/>
        <v>#REF!</v>
      </c>
      <c r="C363" s="169" t="e">
        <f>'Exp Database'!C363</f>
        <v>#REF!</v>
      </c>
      <c r="D363" s="169">
        <f>'Exp Database'!D363</f>
        <v>2015</v>
      </c>
      <c r="E363" s="169" t="e">
        <f>'Exp Database'!E363</f>
        <v>#REF!</v>
      </c>
      <c r="F363" s="169" t="e">
        <f>'Exp Database'!F363</f>
        <v>#REF!</v>
      </c>
      <c r="G363" s="169" t="e">
        <f>IF('Exp Database'!G363="Units ( x 1)",1,IF('Exp Database'!G363="Thousands (x 1,000)",1000,IF('Exp Database'!G363="Millions (x 1,000,000)",1000000,)))</f>
        <v>#REF!</v>
      </c>
      <c r="H363" s="170" t="e">
        <f>IF('Exp Database'!H363&gt;0,'Exp Database'!H363,'Exp Database'!J363)</f>
        <v>#REF!</v>
      </c>
      <c r="I363" s="170" t="e">
        <f>'Exp Database'!H363</f>
        <v>#REF!</v>
      </c>
      <c r="J363" s="169" t="e">
        <f>'Exp Database'!I363</f>
        <v>#REF!</v>
      </c>
      <c r="K363" s="170">
        <f>'Exp Database'!J363</f>
        <v>0</v>
      </c>
      <c r="L363" s="267" t="str">
        <f>'Exp Database'!K363</f>
        <v>TB / HIV co-infection, diagnosis and treatment (sub-total)</v>
      </c>
      <c r="M363" s="229">
        <f>'Exp Database'!L363</f>
        <v>10</v>
      </c>
      <c r="N363" s="229" t="e">
        <f>IF(OR('Exp Database'!M363=Lists!$G$2,'Exp Database'!M363=Lists!$G$3,'Exp Database'!M363=0),0,IF($F363=Lists!$G$2,('Exp Database'!M363/'Exp with units conversion'!$H363)*'Exp with units conversion'!$G363,'Exp Database'!M363*'Exp with units conversion'!$G363))</f>
        <v>#REF!</v>
      </c>
      <c r="O363" s="229" t="e">
        <f>IF(OR('Exp Database'!N363=Lists!$G$2,'Exp Database'!N363=Lists!$G$3,'Exp Database'!N363=0),0,IF($F363=Lists!$G$2,('Exp Database'!N363/'Exp with units conversion'!$H363)*'Exp with units conversion'!$G363,'Exp Database'!N363*'Exp with units conversion'!$G363))</f>
        <v>#REF!</v>
      </c>
      <c r="P363" s="229" t="e">
        <f>IF(OR('Exp Database'!O363=Lists!$G$2,'Exp Database'!O363=Lists!$G$3,'Exp Database'!O363=0),0,IF($F363=Lists!$G$2,('Exp Database'!O363/'Exp with units conversion'!$H363)*'Exp with units conversion'!$G363,'Exp Database'!O363*'Exp with units conversion'!$G363))</f>
        <v>#REF!</v>
      </c>
      <c r="Q363" s="229" t="e">
        <f>IF(OR('Exp Database'!P363=Lists!$G$2,'Exp Database'!P363=Lists!$G$3,'Exp Database'!P363=0),0,IF($F363=Lists!$G$2,('Exp Database'!P363/'Exp with units conversion'!$H363)*'Exp with units conversion'!$G363,'Exp Database'!P363*'Exp with units conversion'!$G363))</f>
        <v>#REF!</v>
      </c>
      <c r="R363" s="229" t="e">
        <f>IF(OR('Exp Database'!Q363=Lists!$G$2,'Exp Database'!Q363=Lists!$G$3,'Exp Database'!Q363=0),0,IF($F363=Lists!$G$2,('Exp Database'!Q363/'Exp with units conversion'!$H363)*'Exp with units conversion'!$G363,'Exp Database'!Q363*'Exp with units conversion'!$G363))</f>
        <v>#REF!</v>
      </c>
      <c r="S363" s="229" t="e">
        <f>IF(OR('Exp Database'!R363=Lists!$G$2,'Exp Database'!R363=Lists!$G$3,'Exp Database'!R363=0),0,IF($F363=Lists!$G$2,('Exp Database'!R363/'Exp with units conversion'!$H363)*'Exp with units conversion'!$G363,'Exp Database'!R363*'Exp with units conversion'!$G363))</f>
        <v>#REF!</v>
      </c>
      <c r="T363" s="229" t="e">
        <f>IF(OR('Exp Database'!S363=Lists!$G$2,'Exp Database'!S363=Lists!$G$3,'Exp Database'!S363=0),0,IF($F363=Lists!$G$2,('Exp Database'!S363/'Exp with units conversion'!$H363)*'Exp with units conversion'!$G363,'Exp Database'!S363*'Exp with units conversion'!$G363))</f>
        <v>#REF!</v>
      </c>
      <c r="U363" s="229" t="e">
        <f>IF(OR('Exp Database'!T363=Lists!$G$2,'Exp Database'!T363=Lists!$G$3,'Exp Database'!T363=0),0,IF($F363=Lists!$G$2,('Exp Database'!T363/'Exp with units conversion'!$H363)*'Exp with units conversion'!$G363,'Exp Database'!T363*'Exp with units conversion'!$G363))</f>
        <v>#REF!</v>
      </c>
      <c r="V363" s="229" t="e">
        <f>IF(OR('Exp Database'!U363=Lists!$G$2,'Exp Database'!U363=Lists!$G$3,'Exp Database'!U363=0),0,IF($F363=Lists!$G$2,('Exp Database'!U363/'Exp with units conversion'!$H363)*'Exp with units conversion'!$G363,'Exp Database'!U363*'Exp with units conversion'!$G363))</f>
        <v>#REF!</v>
      </c>
      <c r="W363" s="229" t="e">
        <f>IF(OR('Exp Database'!V363=Lists!$G$2,'Exp Database'!V363=Lists!$G$3,'Exp Database'!V363=0),0,IF($F363=Lists!$G$2,('Exp Database'!V363/'Exp with units conversion'!$H363)*'Exp with units conversion'!$G363,'Exp Database'!V363*'Exp with units conversion'!$G363))</f>
        <v>#REF!</v>
      </c>
      <c r="X363" s="229" t="e">
        <f>IF(OR('Exp Database'!W363=Lists!$G$2,'Exp Database'!W363=Lists!$G$3,'Exp Database'!W363=0),0,IF($F363=Lists!$G$2,('Exp Database'!W363/'Exp with units conversion'!$H363)*'Exp with units conversion'!$G363,'Exp Database'!W363*'Exp with units conversion'!$G363))</f>
        <v>#REF!</v>
      </c>
      <c r="Y363" s="229" t="e">
        <f>IF(OR('Exp Database'!X363=Lists!$G$2,'Exp Database'!X363=Lists!$G$3,'Exp Database'!X363=0),0,IF($F363=Lists!$G$2,('Exp Database'!X363/'Exp with units conversion'!$H363)*'Exp with units conversion'!$G363,'Exp Database'!X363*'Exp with units conversion'!$G363))</f>
        <v>#REF!</v>
      </c>
      <c r="Z363" s="229" t="e">
        <f>IF(OR('Exp Database'!Y363=Lists!$G$2,'Exp Database'!Y363=Lists!$G$3,'Exp Database'!Y363=0),0,IF($F363=Lists!$G$2,('Exp Database'!Y363/'Exp with units conversion'!$H363)*'Exp with units conversion'!$G363,'Exp Database'!Y363*'Exp with units conversion'!$G363))</f>
        <v>#REF!</v>
      </c>
      <c r="AA363" s="229" t="e">
        <f>IF(OR('Exp Database'!Z363=Lists!$G$2,'Exp Database'!Z363=Lists!$G$3,'Exp Database'!Z363=0),0,IF($F363=Lists!$G$2,('Exp Database'!Z363/'Exp with units conversion'!$H363)*'Exp with units conversion'!$G363,'Exp Database'!Z363*'Exp with units conversion'!$G363))</f>
        <v>#REF!</v>
      </c>
      <c r="AB363" s="229" t="e">
        <f>IF(OR('Exp Database'!AA363=Lists!$G$2,'Exp Database'!AA363=Lists!$G$3,'Exp Database'!AA363=0),0,IF($F363=Lists!$G$2,('Exp Database'!AA363/'Exp with units conversion'!$H363)*'Exp with units conversion'!$G363,'Exp Database'!AA363*'Exp with units conversion'!$G363))</f>
        <v>#REF!</v>
      </c>
      <c r="AC363" s="229" t="e">
        <f>IF(OR('Exp Database'!AB363=Lists!$G$2,'Exp Database'!AB363=Lists!$G$3,'Exp Database'!AB363=0),0,IF($F363=Lists!$G$2,('Exp Database'!AB363/'Exp with units conversion'!$H363)*'Exp with units conversion'!$G363,'Exp Database'!AB363*'Exp with units conversion'!$G363))</f>
        <v>#REF!</v>
      </c>
      <c r="AD363" s="229" t="e">
        <f>IF(OR('Exp Database'!AC363=Lists!$G$2,'Exp Database'!AC363=Lists!$G$3,'Exp Database'!AC363=0),0,IF($F363=Lists!$G$2,('Exp Database'!AC363/'Exp with units conversion'!$H363)*'Exp with units conversion'!$G363,'Exp Database'!AC363*'Exp with units conversion'!$G363))</f>
        <v>#REF!</v>
      </c>
      <c r="AE363" s="229" t="e">
        <f>IF(OR('Exp Database'!AD363=Lists!$G$2,'Exp Database'!AD363=Lists!$G$3,'Exp Database'!AD363=0),0,IF($F363=Lists!$G$2,('Exp Database'!AD363/'Exp with units conversion'!$H363)*'Exp with units conversion'!$G363,'Exp Database'!AD363*'Exp with units conversion'!$G363))</f>
        <v>#REF!</v>
      </c>
      <c r="AG363" s="229" t="e">
        <f t="shared" si="30"/>
        <v>#REF!</v>
      </c>
      <c r="AH363" s="229" t="e">
        <f t="shared" si="31"/>
        <v>#REF!</v>
      </c>
      <c r="AI363" s="229" t="e">
        <f t="shared" si="32"/>
        <v>#REF!</v>
      </c>
      <c r="AJ363" s="229" t="e">
        <f t="shared" si="33"/>
        <v>#REF!</v>
      </c>
    </row>
    <row r="364" spans="2:36" ht="30.75" thickBot="1" x14ac:dyDescent="0.3">
      <c r="B364" s="229" t="e">
        <f t="shared" si="29"/>
        <v>#REF!</v>
      </c>
      <c r="C364" s="169" t="e">
        <f>'Exp Database'!C364</f>
        <v>#REF!</v>
      </c>
      <c r="D364" s="169">
        <f>'Exp Database'!D364</f>
        <v>2015</v>
      </c>
      <c r="E364" s="169" t="e">
        <f>'Exp Database'!E364</f>
        <v>#REF!</v>
      </c>
      <c r="F364" s="169" t="e">
        <f>'Exp Database'!F364</f>
        <v>#REF!</v>
      </c>
      <c r="G364" s="169" t="e">
        <f>IF('Exp Database'!G364="Units ( x 1)",1,IF('Exp Database'!G364="Thousands (x 1,000)",1000,IF('Exp Database'!G364="Millions (x 1,000,000)",1000000,)))</f>
        <v>#REF!</v>
      </c>
      <c r="H364" s="170" t="e">
        <f>IF('Exp Database'!H364&gt;0,'Exp Database'!H364,'Exp Database'!J364)</f>
        <v>#REF!</v>
      </c>
      <c r="I364" s="170" t="e">
        <f>'Exp Database'!H364</f>
        <v>#REF!</v>
      </c>
      <c r="J364" s="169" t="e">
        <f>'Exp Database'!I364</f>
        <v>#REF!</v>
      </c>
      <c r="K364" s="170">
        <f>'Exp Database'!J364</f>
        <v>0</v>
      </c>
      <c r="L364" s="267" t="str">
        <f>'Exp Database'!K364</f>
        <v>TB screening and diagnosis in PLHIV</v>
      </c>
      <c r="M364" s="229">
        <f>'Exp Database'!L364</f>
        <v>10.1</v>
      </c>
      <c r="N364" s="229" t="e">
        <f>IF(OR('Exp Database'!M364=Lists!$G$2,'Exp Database'!M364=Lists!$G$3,'Exp Database'!M364=0),0,IF($F364=Lists!$G$2,('Exp Database'!M364/'Exp with units conversion'!$H364)*'Exp with units conversion'!$G364,'Exp Database'!M364*'Exp with units conversion'!$G364))</f>
        <v>#REF!</v>
      </c>
      <c r="O364" s="229" t="e">
        <f>IF(OR('Exp Database'!N364=Lists!$G$2,'Exp Database'!N364=Lists!$G$3,'Exp Database'!N364=0),0,IF($F364=Lists!$G$2,('Exp Database'!N364/'Exp with units conversion'!$H364)*'Exp with units conversion'!$G364,'Exp Database'!N364*'Exp with units conversion'!$G364))</f>
        <v>#REF!</v>
      </c>
      <c r="P364" s="229" t="e">
        <f>IF(OR('Exp Database'!O364=Lists!$G$2,'Exp Database'!O364=Lists!$G$3,'Exp Database'!O364=0),0,IF($F364=Lists!$G$2,('Exp Database'!O364/'Exp with units conversion'!$H364)*'Exp with units conversion'!$G364,'Exp Database'!O364*'Exp with units conversion'!$G364))</f>
        <v>#REF!</v>
      </c>
      <c r="Q364" s="229" t="e">
        <f>IF(OR('Exp Database'!P364=Lists!$G$2,'Exp Database'!P364=Lists!$G$3,'Exp Database'!P364=0),0,IF($F364=Lists!$G$2,('Exp Database'!P364/'Exp with units conversion'!$H364)*'Exp with units conversion'!$G364,'Exp Database'!P364*'Exp with units conversion'!$G364))</f>
        <v>#REF!</v>
      </c>
      <c r="R364" s="229" t="e">
        <f>IF(OR('Exp Database'!Q364=Lists!$G$2,'Exp Database'!Q364=Lists!$G$3,'Exp Database'!Q364=0),0,IF($F364=Lists!$G$2,('Exp Database'!Q364/'Exp with units conversion'!$H364)*'Exp with units conversion'!$G364,'Exp Database'!Q364*'Exp with units conversion'!$G364))</f>
        <v>#REF!</v>
      </c>
      <c r="S364" s="229" t="e">
        <f>IF(OR('Exp Database'!R364=Lists!$G$2,'Exp Database'!R364=Lists!$G$3,'Exp Database'!R364=0),0,IF($F364=Lists!$G$2,('Exp Database'!R364/'Exp with units conversion'!$H364)*'Exp with units conversion'!$G364,'Exp Database'!R364*'Exp with units conversion'!$G364))</f>
        <v>#REF!</v>
      </c>
      <c r="T364" s="229" t="e">
        <f>IF(OR('Exp Database'!S364=Lists!$G$2,'Exp Database'!S364=Lists!$G$3,'Exp Database'!S364=0),0,IF($F364=Lists!$G$2,('Exp Database'!S364/'Exp with units conversion'!$H364)*'Exp with units conversion'!$G364,'Exp Database'!S364*'Exp with units conversion'!$G364))</f>
        <v>#REF!</v>
      </c>
      <c r="U364" s="229" t="e">
        <f>IF(OR('Exp Database'!T364=Lists!$G$2,'Exp Database'!T364=Lists!$G$3,'Exp Database'!T364=0),0,IF($F364=Lists!$G$2,('Exp Database'!T364/'Exp with units conversion'!$H364)*'Exp with units conversion'!$G364,'Exp Database'!T364*'Exp with units conversion'!$G364))</f>
        <v>#REF!</v>
      </c>
      <c r="V364" s="229" t="e">
        <f>IF(OR('Exp Database'!U364=Lists!$G$2,'Exp Database'!U364=Lists!$G$3,'Exp Database'!U364=0),0,IF($F364=Lists!$G$2,('Exp Database'!U364/'Exp with units conversion'!$H364)*'Exp with units conversion'!$G364,'Exp Database'!U364*'Exp with units conversion'!$G364))</f>
        <v>#REF!</v>
      </c>
      <c r="W364" s="229" t="e">
        <f>IF(OR('Exp Database'!V364=Lists!$G$2,'Exp Database'!V364=Lists!$G$3,'Exp Database'!V364=0),0,IF($F364=Lists!$G$2,('Exp Database'!V364/'Exp with units conversion'!$H364)*'Exp with units conversion'!$G364,'Exp Database'!V364*'Exp with units conversion'!$G364))</f>
        <v>#REF!</v>
      </c>
      <c r="X364" s="229" t="e">
        <f>IF(OR('Exp Database'!W364=Lists!$G$2,'Exp Database'!W364=Lists!$G$3,'Exp Database'!W364=0),0,IF($F364=Lists!$G$2,('Exp Database'!W364/'Exp with units conversion'!$H364)*'Exp with units conversion'!$G364,'Exp Database'!W364*'Exp with units conversion'!$G364))</f>
        <v>#REF!</v>
      </c>
      <c r="Y364" s="229" t="e">
        <f>IF(OR('Exp Database'!X364=Lists!$G$2,'Exp Database'!X364=Lists!$G$3,'Exp Database'!X364=0),0,IF($F364=Lists!$G$2,('Exp Database'!X364/'Exp with units conversion'!$H364)*'Exp with units conversion'!$G364,'Exp Database'!X364*'Exp with units conversion'!$G364))</f>
        <v>#REF!</v>
      </c>
      <c r="Z364" s="229" t="e">
        <f>IF(OR('Exp Database'!Y364=Lists!$G$2,'Exp Database'!Y364=Lists!$G$3,'Exp Database'!Y364=0),0,IF($F364=Lists!$G$2,('Exp Database'!Y364/'Exp with units conversion'!$H364)*'Exp with units conversion'!$G364,'Exp Database'!Y364*'Exp with units conversion'!$G364))</f>
        <v>#REF!</v>
      </c>
      <c r="AA364" s="229" t="e">
        <f>IF(OR('Exp Database'!Z364=Lists!$G$2,'Exp Database'!Z364=Lists!$G$3,'Exp Database'!Z364=0),0,IF($F364=Lists!$G$2,('Exp Database'!Z364/'Exp with units conversion'!$H364)*'Exp with units conversion'!$G364,'Exp Database'!Z364*'Exp with units conversion'!$G364))</f>
        <v>#REF!</v>
      </c>
      <c r="AB364" s="229" t="e">
        <f>IF(OR('Exp Database'!AA364=Lists!$G$2,'Exp Database'!AA364=Lists!$G$3,'Exp Database'!AA364=0),0,IF($F364=Lists!$G$2,('Exp Database'!AA364/'Exp with units conversion'!$H364)*'Exp with units conversion'!$G364,'Exp Database'!AA364*'Exp with units conversion'!$G364))</f>
        <v>#REF!</v>
      </c>
      <c r="AC364" s="229" t="e">
        <f>IF(OR('Exp Database'!AB364=Lists!$G$2,'Exp Database'!AB364=Lists!$G$3,'Exp Database'!AB364=0),0,IF($F364=Lists!$G$2,('Exp Database'!AB364/'Exp with units conversion'!$H364)*'Exp with units conversion'!$G364,'Exp Database'!AB364*'Exp with units conversion'!$G364))</f>
        <v>#REF!</v>
      </c>
      <c r="AD364" s="229" t="e">
        <f>IF(OR('Exp Database'!AC364=Lists!$G$2,'Exp Database'!AC364=Lists!$G$3,'Exp Database'!AC364=0),0,IF($F364=Lists!$G$2,('Exp Database'!AC364/'Exp with units conversion'!$H364)*'Exp with units conversion'!$G364,'Exp Database'!AC364*'Exp with units conversion'!$G364))</f>
        <v>#REF!</v>
      </c>
      <c r="AE364" s="229" t="e">
        <f>IF(OR('Exp Database'!AD364=Lists!$G$2,'Exp Database'!AD364=Lists!$G$3,'Exp Database'!AD364=0),0,IF($F364=Lists!$G$2,('Exp Database'!AD364/'Exp with units conversion'!$H364)*'Exp with units conversion'!$G364,'Exp Database'!AD364*'Exp with units conversion'!$G364))</f>
        <v>#REF!</v>
      </c>
      <c r="AG364" s="229" t="e">
        <f t="shared" si="30"/>
        <v>#REF!</v>
      </c>
      <c r="AH364" s="229" t="e">
        <f t="shared" si="31"/>
        <v>#REF!</v>
      </c>
      <c r="AI364" s="229" t="e">
        <f t="shared" si="32"/>
        <v>#REF!</v>
      </c>
      <c r="AJ364" s="229" t="e">
        <f t="shared" si="33"/>
        <v>#REF!</v>
      </c>
    </row>
    <row r="365" spans="2:36" ht="30.75" thickBot="1" x14ac:dyDescent="0.3">
      <c r="B365" s="229" t="e">
        <f t="shared" si="29"/>
        <v>#REF!</v>
      </c>
      <c r="C365" s="169" t="e">
        <f>'Exp Database'!C365</f>
        <v>#REF!</v>
      </c>
      <c r="D365" s="169">
        <f>'Exp Database'!D365</f>
        <v>2015</v>
      </c>
      <c r="E365" s="169" t="e">
        <f>'Exp Database'!E365</f>
        <v>#REF!</v>
      </c>
      <c r="F365" s="169" t="e">
        <f>'Exp Database'!F365</f>
        <v>#REF!</v>
      </c>
      <c r="G365" s="169" t="e">
        <f>IF('Exp Database'!G365="Units ( x 1)",1,IF('Exp Database'!G365="Thousands (x 1,000)",1000,IF('Exp Database'!G365="Millions (x 1,000,000)",1000000,)))</f>
        <v>#REF!</v>
      </c>
      <c r="H365" s="170" t="e">
        <f>IF('Exp Database'!H365&gt;0,'Exp Database'!H365,'Exp Database'!J365)</f>
        <v>#REF!</v>
      </c>
      <c r="I365" s="170" t="e">
        <f>'Exp Database'!H365</f>
        <v>#REF!</v>
      </c>
      <c r="J365" s="169" t="e">
        <f>'Exp Database'!I365</f>
        <v>#REF!</v>
      </c>
      <c r="K365" s="170">
        <f>'Exp Database'!J365</f>
        <v>0</v>
      </c>
      <c r="L365" s="267" t="str">
        <f>'Exp Database'!K365</f>
        <v>TB prevention and treatment for PLHIV</v>
      </c>
      <c r="M365" s="229">
        <f>'Exp Database'!L365</f>
        <v>10.199999999999999</v>
      </c>
      <c r="N365" s="229" t="e">
        <f>IF(OR('Exp Database'!M365=Lists!$G$2,'Exp Database'!M365=Lists!$G$3,'Exp Database'!M365=0),0,IF($F365=Lists!$G$2,('Exp Database'!M365/'Exp with units conversion'!$H365)*'Exp with units conversion'!$G365,'Exp Database'!M365*'Exp with units conversion'!$G365))</f>
        <v>#REF!</v>
      </c>
      <c r="O365" s="229" t="e">
        <f>IF(OR('Exp Database'!N365=Lists!$G$2,'Exp Database'!N365=Lists!$G$3,'Exp Database'!N365=0),0,IF($F365=Lists!$G$2,('Exp Database'!N365/'Exp with units conversion'!$H365)*'Exp with units conversion'!$G365,'Exp Database'!N365*'Exp with units conversion'!$G365))</f>
        <v>#REF!</v>
      </c>
      <c r="P365" s="229" t="e">
        <f>IF(OR('Exp Database'!O365=Lists!$G$2,'Exp Database'!O365=Lists!$G$3,'Exp Database'!O365=0),0,IF($F365=Lists!$G$2,('Exp Database'!O365/'Exp with units conversion'!$H365)*'Exp with units conversion'!$G365,'Exp Database'!O365*'Exp with units conversion'!$G365))</f>
        <v>#REF!</v>
      </c>
      <c r="Q365" s="229" t="e">
        <f>IF(OR('Exp Database'!P365=Lists!$G$2,'Exp Database'!P365=Lists!$G$3,'Exp Database'!P365=0),0,IF($F365=Lists!$G$2,('Exp Database'!P365/'Exp with units conversion'!$H365)*'Exp with units conversion'!$G365,'Exp Database'!P365*'Exp with units conversion'!$G365))</f>
        <v>#REF!</v>
      </c>
      <c r="R365" s="229" t="e">
        <f>IF(OR('Exp Database'!Q365=Lists!$G$2,'Exp Database'!Q365=Lists!$G$3,'Exp Database'!Q365=0),0,IF($F365=Lists!$G$2,('Exp Database'!Q365/'Exp with units conversion'!$H365)*'Exp with units conversion'!$G365,'Exp Database'!Q365*'Exp with units conversion'!$G365))</f>
        <v>#REF!</v>
      </c>
      <c r="S365" s="229" t="e">
        <f>IF(OR('Exp Database'!R365=Lists!$G$2,'Exp Database'!R365=Lists!$G$3,'Exp Database'!R365=0),0,IF($F365=Lists!$G$2,('Exp Database'!R365/'Exp with units conversion'!$H365)*'Exp with units conversion'!$G365,'Exp Database'!R365*'Exp with units conversion'!$G365))</f>
        <v>#REF!</v>
      </c>
      <c r="T365" s="229" t="e">
        <f>IF(OR('Exp Database'!S365=Lists!$G$2,'Exp Database'!S365=Lists!$G$3,'Exp Database'!S365=0),0,IF($F365=Lists!$G$2,('Exp Database'!S365/'Exp with units conversion'!$H365)*'Exp with units conversion'!$G365,'Exp Database'!S365*'Exp with units conversion'!$G365))</f>
        <v>#REF!</v>
      </c>
      <c r="U365" s="229" t="e">
        <f>IF(OR('Exp Database'!T365=Lists!$G$2,'Exp Database'!T365=Lists!$G$3,'Exp Database'!T365=0),0,IF($F365=Lists!$G$2,('Exp Database'!T365/'Exp with units conversion'!$H365)*'Exp with units conversion'!$G365,'Exp Database'!T365*'Exp with units conversion'!$G365))</f>
        <v>#REF!</v>
      </c>
      <c r="V365" s="229" t="e">
        <f>IF(OR('Exp Database'!U365=Lists!$G$2,'Exp Database'!U365=Lists!$G$3,'Exp Database'!U365=0),0,IF($F365=Lists!$G$2,('Exp Database'!U365/'Exp with units conversion'!$H365)*'Exp with units conversion'!$G365,'Exp Database'!U365*'Exp with units conversion'!$G365))</f>
        <v>#REF!</v>
      </c>
      <c r="W365" s="229" t="e">
        <f>IF(OR('Exp Database'!V365=Lists!$G$2,'Exp Database'!V365=Lists!$G$3,'Exp Database'!V365=0),0,IF($F365=Lists!$G$2,('Exp Database'!V365/'Exp with units conversion'!$H365)*'Exp with units conversion'!$G365,'Exp Database'!V365*'Exp with units conversion'!$G365))</f>
        <v>#REF!</v>
      </c>
      <c r="X365" s="229" t="e">
        <f>IF(OR('Exp Database'!W365=Lists!$G$2,'Exp Database'!W365=Lists!$G$3,'Exp Database'!W365=0),0,IF($F365=Lists!$G$2,('Exp Database'!W365/'Exp with units conversion'!$H365)*'Exp with units conversion'!$G365,'Exp Database'!W365*'Exp with units conversion'!$G365))</f>
        <v>#REF!</v>
      </c>
      <c r="Y365" s="229" t="e">
        <f>IF(OR('Exp Database'!X365=Lists!$G$2,'Exp Database'!X365=Lists!$G$3,'Exp Database'!X365=0),0,IF($F365=Lists!$G$2,('Exp Database'!X365/'Exp with units conversion'!$H365)*'Exp with units conversion'!$G365,'Exp Database'!X365*'Exp with units conversion'!$G365))</f>
        <v>#REF!</v>
      </c>
      <c r="Z365" s="229" t="e">
        <f>IF(OR('Exp Database'!Y365=Lists!$G$2,'Exp Database'!Y365=Lists!$G$3,'Exp Database'!Y365=0),0,IF($F365=Lists!$G$2,('Exp Database'!Y365/'Exp with units conversion'!$H365)*'Exp with units conversion'!$G365,'Exp Database'!Y365*'Exp with units conversion'!$G365))</f>
        <v>#REF!</v>
      </c>
      <c r="AA365" s="229" t="e">
        <f>IF(OR('Exp Database'!Z365=Lists!$G$2,'Exp Database'!Z365=Lists!$G$3,'Exp Database'!Z365=0),0,IF($F365=Lists!$G$2,('Exp Database'!Z365/'Exp with units conversion'!$H365)*'Exp with units conversion'!$G365,'Exp Database'!Z365*'Exp with units conversion'!$G365))</f>
        <v>#REF!</v>
      </c>
      <c r="AB365" s="229" t="e">
        <f>IF(OR('Exp Database'!AA365=Lists!$G$2,'Exp Database'!AA365=Lists!$G$3,'Exp Database'!AA365=0),0,IF($F365=Lists!$G$2,('Exp Database'!AA365/'Exp with units conversion'!$H365)*'Exp with units conversion'!$G365,'Exp Database'!AA365*'Exp with units conversion'!$G365))</f>
        <v>#REF!</v>
      </c>
      <c r="AC365" s="229" t="e">
        <f>IF(OR('Exp Database'!AB365=Lists!$G$2,'Exp Database'!AB365=Lists!$G$3,'Exp Database'!AB365=0),0,IF($F365=Lists!$G$2,('Exp Database'!AB365/'Exp with units conversion'!$H365)*'Exp with units conversion'!$G365,'Exp Database'!AB365*'Exp with units conversion'!$G365))</f>
        <v>#REF!</v>
      </c>
      <c r="AD365" s="229" t="e">
        <f>IF(OR('Exp Database'!AC365=Lists!$G$2,'Exp Database'!AC365=Lists!$G$3,'Exp Database'!AC365=0),0,IF($F365=Lists!$G$2,('Exp Database'!AC365/'Exp with units conversion'!$H365)*'Exp with units conversion'!$G365,'Exp Database'!AC365*'Exp with units conversion'!$G365))</f>
        <v>#REF!</v>
      </c>
      <c r="AE365" s="229" t="e">
        <f>IF(OR('Exp Database'!AD365=Lists!$G$2,'Exp Database'!AD365=Lists!$G$3,'Exp Database'!AD365=0),0,IF($F365=Lists!$G$2,('Exp Database'!AD365/'Exp with units conversion'!$H365)*'Exp with units conversion'!$G365,'Exp Database'!AD365*'Exp with units conversion'!$G365))</f>
        <v>#REF!</v>
      </c>
      <c r="AG365" s="229" t="e">
        <f t="shared" si="30"/>
        <v>#REF!</v>
      </c>
      <c r="AH365" s="229" t="e">
        <f t="shared" si="31"/>
        <v>#REF!</v>
      </c>
      <c r="AI365" s="229" t="e">
        <f t="shared" si="32"/>
        <v>#REF!</v>
      </c>
      <c r="AJ365" s="229" t="e">
        <f t="shared" si="33"/>
        <v>#REF!</v>
      </c>
    </row>
    <row r="366" spans="2:36" ht="15.75" thickBot="1" x14ac:dyDescent="0.3">
      <c r="B366" s="229" t="e">
        <f t="shared" si="29"/>
        <v>#REF!</v>
      </c>
      <c r="C366" s="169" t="e">
        <f>'Exp Database'!C366</f>
        <v>#REF!</v>
      </c>
      <c r="D366" s="169">
        <f>'Exp Database'!D366</f>
        <v>2015</v>
      </c>
      <c r="E366" s="169" t="e">
        <f>'Exp Database'!E366</f>
        <v>#REF!</v>
      </c>
      <c r="F366" s="169" t="e">
        <f>'Exp Database'!F366</f>
        <v>#REF!</v>
      </c>
      <c r="G366" s="169" t="e">
        <f>IF('Exp Database'!G366="Units ( x 1)",1,IF('Exp Database'!G366="Thousands (x 1,000)",1000,IF('Exp Database'!G366="Millions (x 1,000,000)",1000000,)))</f>
        <v>#REF!</v>
      </c>
      <c r="H366" s="170" t="e">
        <f>IF('Exp Database'!H366&gt;0,'Exp Database'!H366,'Exp Database'!J366)</f>
        <v>#REF!</v>
      </c>
      <c r="I366" s="170" t="e">
        <f>'Exp Database'!H366</f>
        <v>#REF!</v>
      </c>
      <c r="J366" s="169" t="e">
        <f>'Exp Database'!I366</f>
        <v>#REF!</v>
      </c>
      <c r="K366" s="170">
        <f>'Exp Database'!J366</f>
        <v>0</v>
      </c>
      <c r="L366" s="267">
        <f>'Exp Database'!K366</f>
        <v>0</v>
      </c>
      <c r="M366" s="229">
        <f>'Exp Database'!L366</f>
        <v>0</v>
      </c>
      <c r="N366" s="229" t="e">
        <f>IF(OR('Exp Database'!M366=Lists!$G$2,'Exp Database'!M366=Lists!$G$3,'Exp Database'!M366=0),0,IF($F366=Lists!$G$2,('Exp Database'!M366/'Exp with units conversion'!$H366)*'Exp with units conversion'!$G366,'Exp Database'!M366*'Exp with units conversion'!$G366))</f>
        <v>#REF!</v>
      </c>
      <c r="O366" s="229" t="e">
        <f>IF(OR('Exp Database'!N366=Lists!$G$2,'Exp Database'!N366=Lists!$G$3,'Exp Database'!N366=0),0,IF($F366=Lists!$G$2,('Exp Database'!N366/'Exp with units conversion'!$H366)*'Exp with units conversion'!$G366,'Exp Database'!N366*'Exp with units conversion'!$G366))</f>
        <v>#REF!</v>
      </c>
      <c r="P366" s="229" t="e">
        <f>IF(OR('Exp Database'!O366=Lists!$G$2,'Exp Database'!O366=Lists!$G$3,'Exp Database'!O366=0),0,IF($F366=Lists!$G$2,('Exp Database'!O366/'Exp with units conversion'!$H366)*'Exp with units conversion'!$G366,'Exp Database'!O366*'Exp with units conversion'!$G366))</f>
        <v>#REF!</v>
      </c>
      <c r="Q366" s="229" t="e">
        <f>IF(OR('Exp Database'!P366=Lists!$G$2,'Exp Database'!P366=Lists!$G$3,'Exp Database'!P366=0),0,IF($F366=Lists!$G$2,('Exp Database'!P366/'Exp with units conversion'!$H366)*'Exp with units conversion'!$G366,'Exp Database'!P366*'Exp with units conversion'!$G366))</f>
        <v>#REF!</v>
      </c>
      <c r="R366" s="229" t="e">
        <f>IF(OR('Exp Database'!Q366=Lists!$G$2,'Exp Database'!Q366=Lists!$G$3,'Exp Database'!Q366=0),0,IF($F366=Lists!$G$2,('Exp Database'!Q366/'Exp with units conversion'!$H366)*'Exp with units conversion'!$G366,'Exp Database'!Q366*'Exp with units conversion'!$G366))</f>
        <v>#REF!</v>
      </c>
      <c r="S366" s="229" t="e">
        <f>IF(OR('Exp Database'!R366=Lists!$G$2,'Exp Database'!R366=Lists!$G$3,'Exp Database'!R366=0),0,IF($F366=Lists!$G$2,('Exp Database'!R366/'Exp with units conversion'!$H366)*'Exp with units conversion'!$G366,'Exp Database'!R366*'Exp with units conversion'!$G366))</f>
        <v>#REF!</v>
      </c>
      <c r="T366" s="229" t="e">
        <f>IF(OR('Exp Database'!S366=Lists!$G$2,'Exp Database'!S366=Lists!$G$3,'Exp Database'!S366=0),0,IF($F366=Lists!$G$2,('Exp Database'!S366/'Exp with units conversion'!$H366)*'Exp with units conversion'!$G366,'Exp Database'!S366*'Exp with units conversion'!$G366))</f>
        <v>#REF!</v>
      </c>
      <c r="U366" s="229" t="e">
        <f>IF(OR('Exp Database'!T366=Lists!$G$2,'Exp Database'!T366=Lists!$G$3,'Exp Database'!T366=0),0,IF($F366=Lists!$G$2,('Exp Database'!T366/'Exp with units conversion'!$H366)*'Exp with units conversion'!$G366,'Exp Database'!T366*'Exp with units conversion'!$G366))</f>
        <v>#REF!</v>
      </c>
      <c r="V366" s="229" t="e">
        <f>IF(OR('Exp Database'!U366=Lists!$G$2,'Exp Database'!U366=Lists!$G$3,'Exp Database'!U366=0),0,IF($F366=Lists!$G$2,('Exp Database'!U366/'Exp with units conversion'!$H366)*'Exp with units conversion'!$G366,'Exp Database'!U366*'Exp with units conversion'!$G366))</f>
        <v>#REF!</v>
      </c>
      <c r="W366" s="229" t="e">
        <f>IF(OR('Exp Database'!V366=Lists!$G$2,'Exp Database'!V366=Lists!$G$3,'Exp Database'!V366=0),0,IF($F366=Lists!$G$2,('Exp Database'!V366/'Exp with units conversion'!$H366)*'Exp with units conversion'!$G366,'Exp Database'!V366*'Exp with units conversion'!$G366))</f>
        <v>#REF!</v>
      </c>
      <c r="X366" s="229" t="e">
        <f>IF(OR('Exp Database'!W366=Lists!$G$2,'Exp Database'!W366=Lists!$G$3,'Exp Database'!W366=0),0,IF($F366=Lists!$G$2,('Exp Database'!W366/'Exp with units conversion'!$H366)*'Exp with units conversion'!$G366,'Exp Database'!W366*'Exp with units conversion'!$G366))</f>
        <v>#REF!</v>
      </c>
      <c r="Y366" s="229" t="e">
        <f>IF(OR('Exp Database'!X366=Lists!$G$2,'Exp Database'!X366=Lists!$G$3,'Exp Database'!X366=0),0,IF($F366=Lists!$G$2,('Exp Database'!X366/'Exp with units conversion'!$H366)*'Exp with units conversion'!$G366,'Exp Database'!X366*'Exp with units conversion'!$G366))</f>
        <v>#REF!</v>
      </c>
      <c r="Z366" s="229" t="e">
        <f>IF(OR('Exp Database'!Y366=Lists!$G$2,'Exp Database'!Y366=Lists!$G$3,'Exp Database'!Y366=0),0,IF($F366=Lists!$G$2,('Exp Database'!Y366/'Exp with units conversion'!$H366)*'Exp with units conversion'!$G366,'Exp Database'!Y366*'Exp with units conversion'!$G366))</f>
        <v>#REF!</v>
      </c>
      <c r="AA366" s="229" t="e">
        <f>IF(OR('Exp Database'!Z366=Lists!$G$2,'Exp Database'!Z366=Lists!$G$3,'Exp Database'!Z366=0),0,IF($F366=Lists!$G$2,('Exp Database'!Z366/'Exp with units conversion'!$H366)*'Exp with units conversion'!$G366,'Exp Database'!Z366*'Exp with units conversion'!$G366))</f>
        <v>#REF!</v>
      </c>
      <c r="AB366" s="229" t="e">
        <f>IF(OR('Exp Database'!AA366=Lists!$G$2,'Exp Database'!AA366=Lists!$G$3,'Exp Database'!AA366=0),0,IF($F366=Lists!$G$2,('Exp Database'!AA366/'Exp with units conversion'!$H366)*'Exp with units conversion'!$G366,'Exp Database'!AA366*'Exp with units conversion'!$G366))</f>
        <v>#REF!</v>
      </c>
      <c r="AC366" s="229" t="e">
        <f>IF(OR('Exp Database'!AB366=Lists!$G$2,'Exp Database'!AB366=Lists!$G$3,'Exp Database'!AB366=0),0,IF($F366=Lists!$G$2,('Exp Database'!AB366/'Exp with units conversion'!$H366)*'Exp with units conversion'!$G366,'Exp Database'!AB366*'Exp with units conversion'!$G366))</f>
        <v>#REF!</v>
      </c>
      <c r="AD366" s="229" t="e">
        <f>IF(OR('Exp Database'!AC366=Lists!$G$2,'Exp Database'!AC366=Lists!$G$3,'Exp Database'!AC366=0),0,IF($F366=Lists!$G$2,('Exp Database'!AC366/'Exp with units conversion'!$H366)*'Exp with units conversion'!$G366,'Exp Database'!AC366*'Exp with units conversion'!$G366))</f>
        <v>#REF!</v>
      </c>
      <c r="AE366" s="229" t="e">
        <f>IF(OR('Exp Database'!AD366=Lists!$G$2,'Exp Database'!AD366=Lists!$G$3,'Exp Database'!AD366=0),0,IF($F366=Lists!$G$2,('Exp Database'!AD366/'Exp with units conversion'!$H366)*'Exp with units conversion'!$G366,'Exp Database'!AD366*'Exp with units conversion'!$G366))</f>
        <v>#REF!</v>
      </c>
      <c r="AG366" s="229" t="e">
        <f t="shared" si="30"/>
        <v>#REF!</v>
      </c>
      <c r="AH366" s="229" t="e">
        <f t="shared" si="31"/>
        <v>#REF!</v>
      </c>
      <c r="AI366" s="229" t="e">
        <f t="shared" si="32"/>
        <v>#REF!</v>
      </c>
      <c r="AJ366" s="229" t="e">
        <f t="shared" si="33"/>
        <v>#REF!</v>
      </c>
    </row>
    <row r="367" spans="2:36" ht="15.75" thickBot="1" x14ac:dyDescent="0.3">
      <c r="B367" s="229" t="e">
        <f t="shared" si="29"/>
        <v>#REF!</v>
      </c>
      <c r="C367" s="169" t="e">
        <f>'Exp Database'!C367</f>
        <v>#REF!</v>
      </c>
      <c r="D367" s="169">
        <f>'Exp Database'!D367</f>
        <v>2015</v>
      </c>
      <c r="E367" s="169" t="e">
        <f>'Exp Database'!E367</f>
        <v>#REF!</v>
      </c>
      <c r="F367" s="169" t="e">
        <f>'Exp Database'!F367</f>
        <v>#REF!</v>
      </c>
      <c r="G367" s="169" t="e">
        <f>IF('Exp Database'!G367="Units ( x 1)",1,IF('Exp Database'!G367="Thousands (x 1,000)",1000,IF('Exp Database'!G367="Millions (x 1,000,000)",1000000,)))</f>
        <v>#REF!</v>
      </c>
      <c r="H367" s="170" t="e">
        <f>IF('Exp Database'!H367&gt;0,'Exp Database'!H367,'Exp Database'!J367)</f>
        <v>#REF!</v>
      </c>
      <c r="I367" s="170" t="e">
        <f>'Exp Database'!H367</f>
        <v>#REF!</v>
      </c>
      <c r="J367" s="169" t="e">
        <f>'Exp Database'!I367</f>
        <v>#REF!</v>
      </c>
      <c r="K367" s="170">
        <f>'Exp Database'!J367</f>
        <v>0</v>
      </c>
      <c r="L367" s="267" t="str">
        <f>'Exp Database'!K367</f>
        <v>Total</v>
      </c>
      <c r="M367" s="229">
        <f>'Exp Database'!L367</f>
        <v>0</v>
      </c>
      <c r="N367" s="229" t="e">
        <f>IF(OR('Exp Database'!M367=Lists!$G$2,'Exp Database'!M367=Lists!$G$3,'Exp Database'!M367=0),0,IF($F367=Lists!$G$2,('Exp Database'!M367/'Exp with units conversion'!$H367)*'Exp with units conversion'!$G367,'Exp Database'!M367*'Exp with units conversion'!$G367))</f>
        <v>#REF!</v>
      </c>
      <c r="O367" s="229" t="e">
        <f>IF(OR('Exp Database'!N367=Lists!$G$2,'Exp Database'!N367=Lists!$G$3,'Exp Database'!N367=0),0,IF($F367=Lists!$G$2,('Exp Database'!N367/'Exp with units conversion'!$H367)*'Exp with units conversion'!$G367,'Exp Database'!N367*'Exp with units conversion'!$G367))</f>
        <v>#REF!</v>
      </c>
      <c r="P367" s="229" t="e">
        <f>IF(OR('Exp Database'!O367=Lists!$G$2,'Exp Database'!O367=Lists!$G$3,'Exp Database'!O367=0),0,IF($F367=Lists!$G$2,('Exp Database'!O367/'Exp with units conversion'!$H367)*'Exp with units conversion'!$G367,'Exp Database'!O367*'Exp with units conversion'!$G367))</f>
        <v>#REF!</v>
      </c>
      <c r="Q367" s="229" t="e">
        <f>IF(OR('Exp Database'!P367=Lists!$G$2,'Exp Database'!P367=Lists!$G$3,'Exp Database'!P367=0),0,IF($F367=Lists!$G$2,('Exp Database'!P367/'Exp with units conversion'!$H367)*'Exp with units conversion'!$G367,'Exp Database'!P367*'Exp with units conversion'!$G367))</f>
        <v>#REF!</v>
      </c>
      <c r="R367" s="229" t="e">
        <f>IF(OR('Exp Database'!Q367=Lists!$G$2,'Exp Database'!Q367=Lists!$G$3,'Exp Database'!Q367=0),0,IF($F367=Lists!$G$2,('Exp Database'!Q367/'Exp with units conversion'!$H367)*'Exp with units conversion'!$G367,'Exp Database'!Q367*'Exp with units conversion'!$G367))</f>
        <v>#REF!</v>
      </c>
      <c r="S367" s="229" t="e">
        <f>IF(OR('Exp Database'!R367=Lists!$G$2,'Exp Database'!R367=Lists!$G$3,'Exp Database'!R367=0),0,IF($F367=Lists!$G$2,('Exp Database'!R367/'Exp with units conversion'!$H367)*'Exp with units conversion'!$G367,'Exp Database'!R367*'Exp with units conversion'!$G367))</f>
        <v>#REF!</v>
      </c>
      <c r="T367" s="229" t="e">
        <f>IF(OR('Exp Database'!S367=Lists!$G$2,'Exp Database'!S367=Lists!$G$3,'Exp Database'!S367=0),0,IF($F367=Lists!$G$2,('Exp Database'!S367/'Exp with units conversion'!$H367)*'Exp with units conversion'!$G367,'Exp Database'!S367*'Exp with units conversion'!$G367))</f>
        <v>#REF!</v>
      </c>
      <c r="U367" s="229" t="e">
        <f>IF(OR('Exp Database'!T367=Lists!$G$2,'Exp Database'!T367=Lists!$G$3,'Exp Database'!T367=0),0,IF($F367=Lists!$G$2,('Exp Database'!T367/'Exp with units conversion'!$H367)*'Exp with units conversion'!$G367,'Exp Database'!T367*'Exp with units conversion'!$G367))</f>
        <v>#REF!</v>
      </c>
      <c r="V367" s="229" t="e">
        <f>IF(OR('Exp Database'!U367=Lists!$G$2,'Exp Database'!U367=Lists!$G$3,'Exp Database'!U367=0),0,IF($F367=Lists!$G$2,('Exp Database'!U367/'Exp with units conversion'!$H367)*'Exp with units conversion'!$G367,'Exp Database'!U367*'Exp with units conversion'!$G367))</f>
        <v>#REF!</v>
      </c>
      <c r="W367" s="229" t="e">
        <f>IF(OR('Exp Database'!V367=Lists!$G$2,'Exp Database'!V367=Lists!$G$3,'Exp Database'!V367=0),0,IF($F367=Lists!$G$2,('Exp Database'!V367/'Exp with units conversion'!$H367)*'Exp with units conversion'!$G367,'Exp Database'!V367*'Exp with units conversion'!$G367))</f>
        <v>#REF!</v>
      </c>
      <c r="X367" s="229" t="e">
        <f>IF(OR('Exp Database'!W367=Lists!$G$2,'Exp Database'!W367=Lists!$G$3,'Exp Database'!W367=0),0,IF($F367=Lists!$G$2,('Exp Database'!W367/'Exp with units conversion'!$H367)*'Exp with units conversion'!$G367,'Exp Database'!W367*'Exp with units conversion'!$G367))</f>
        <v>#REF!</v>
      </c>
      <c r="Y367" s="229" t="e">
        <f>IF(OR('Exp Database'!X367=Lists!$G$2,'Exp Database'!X367=Lists!$G$3,'Exp Database'!X367=0),0,IF($F367=Lists!$G$2,('Exp Database'!X367/'Exp with units conversion'!$H367)*'Exp with units conversion'!$G367,'Exp Database'!X367*'Exp with units conversion'!$G367))</f>
        <v>#REF!</v>
      </c>
      <c r="Z367" s="229" t="e">
        <f>IF(OR('Exp Database'!Y367=Lists!$G$2,'Exp Database'!Y367=Lists!$G$3,'Exp Database'!Y367=0),0,IF($F367=Lists!$G$2,('Exp Database'!Y367/'Exp with units conversion'!$H367)*'Exp with units conversion'!$G367,'Exp Database'!Y367*'Exp with units conversion'!$G367))</f>
        <v>#REF!</v>
      </c>
      <c r="AA367" s="229" t="e">
        <f>IF(OR('Exp Database'!Z367=Lists!$G$2,'Exp Database'!Z367=Lists!$G$3,'Exp Database'!Z367=0),0,IF($F367=Lists!$G$2,('Exp Database'!Z367/'Exp with units conversion'!$H367)*'Exp with units conversion'!$G367,'Exp Database'!Z367*'Exp with units conversion'!$G367))</f>
        <v>#REF!</v>
      </c>
      <c r="AB367" s="229" t="e">
        <f>IF(OR('Exp Database'!AA367=Lists!$G$2,'Exp Database'!AA367=Lists!$G$3,'Exp Database'!AA367=0),0,IF($F367=Lists!$G$2,('Exp Database'!AA367/'Exp with units conversion'!$H367)*'Exp with units conversion'!$G367,'Exp Database'!AA367*'Exp with units conversion'!$G367))</f>
        <v>#REF!</v>
      </c>
      <c r="AC367" s="229" t="e">
        <f>IF(OR('Exp Database'!AB367=Lists!$G$2,'Exp Database'!AB367=Lists!$G$3,'Exp Database'!AB367=0),0,IF($F367=Lists!$G$2,('Exp Database'!AB367/'Exp with units conversion'!$H367)*'Exp with units conversion'!$G367,'Exp Database'!AB367*'Exp with units conversion'!$G367))</f>
        <v>#REF!</v>
      </c>
      <c r="AD367" s="229" t="e">
        <f>IF(OR('Exp Database'!AC367=Lists!$G$2,'Exp Database'!AC367=Lists!$G$3,'Exp Database'!AC367=0),0,IF($F367=Lists!$G$2,('Exp Database'!AC367/'Exp with units conversion'!$H367)*'Exp with units conversion'!$G367,'Exp Database'!AC367*'Exp with units conversion'!$G367))</f>
        <v>#REF!</v>
      </c>
      <c r="AE367" s="229" t="e">
        <f>IF(OR('Exp Database'!AD367=Lists!$G$2,'Exp Database'!AD367=Lists!$G$3,'Exp Database'!AD367=0),0,IF($F367=Lists!$G$2,('Exp Database'!AD367/'Exp with units conversion'!$H367)*'Exp with units conversion'!$G367,'Exp Database'!AD367*'Exp with units conversion'!$G367))</f>
        <v>#REF!</v>
      </c>
      <c r="AG367" s="229" t="e">
        <f t="shared" si="30"/>
        <v>#REF!</v>
      </c>
      <c r="AH367" s="229" t="e">
        <f t="shared" si="31"/>
        <v>#REF!</v>
      </c>
      <c r="AI367" s="229" t="e">
        <f t="shared" si="32"/>
        <v>#REF!</v>
      </c>
      <c r="AJ367" s="229" t="e">
        <f t="shared" si="33"/>
        <v>#REF!</v>
      </c>
    </row>
    <row r="368" spans="2:36" ht="15.75" thickBot="1" x14ac:dyDescent="0.3">
      <c r="B368" s="229" t="e">
        <f t="shared" si="29"/>
        <v>#REF!</v>
      </c>
      <c r="C368" s="169" t="e">
        <f>'Exp Database'!C368</f>
        <v>#REF!</v>
      </c>
      <c r="D368" s="169">
        <f>'Exp Database'!D368</f>
        <v>2015</v>
      </c>
      <c r="E368" s="169" t="e">
        <f>'Exp Database'!E368</f>
        <v>#REF!</v>
      </c>
      <c r="F368" s="169" t="e">
        <f>'Exp Database'!F368</f>
        <v>#REF!</v>
      </c>
      <c r="G368" s="169" t="e">
        <f>IF('Exp Database'!G368="Units ( x 1)",1,IF('Exp Database'!G368="Thousands (x 1,000)",1000,IF('Exp Database'!G368="Millions (x 1,000,000)",1000000,)))</f>
        <v>#REF!</v>
      </c>
      <c r="H368" s="170" t="e">
        <f>IF('Exp Database'!H368&gt;0,'Exp Database'!H368,'Exp Database'!J368)</f>
        <v>#REF!</v>
      </c>
      <c r="I368" s="170" t="e">
        <f>'Exp Database'!H368</f>
        <v>#REF!</v>
      </c>
      <c r="J368" s="169" t="e">
        <f>'Exp Database'!I368</f>
        <v>#REF!</v>
      </c>
      <c r="K368" s="170">
        <f>'Exp Database'!J368</f>
        <v>0</v>
      </c>
      <c r="L368" s="267">
        <f>'Exp Database'!K368</f>
        <v>0</v>
      </c>
      <c r="M368" s="229">
        <f>'Exp Database'!L368</f>
        <v>0</v>
      </c>
      <c r="N368" s="229" t="e">
        <f>IF(OR('Exp Database'!M368=Lists!$G$2,'Exp Database'!M368=Lists!$G$3,'Exp Database'!M368=0),0,IF($F368=Lists!$G$2,('Exp Database'!M368/'Exp with units conversion'!$H368)*'Exp with units conversion'!$G368,'Exp Database'!M368*'Exp with units conversion'!$G368))</f>
        <v>#REF!</v>
      </c>
      <c r="O368" s="229" t="e">
        <f>IF(OR('Exp Database'!N368=Lists!$G$2,'Exp Database'!N368=Lists!$G$3,'Exp Database'!N368=0),0,IF($F368=Lists!$G$2,('Exp Database'!N368/'Exp with units conversion'!$H368)*'Exp with units conversion'!$G368,'Exp Database'!N368*'Exp with units conversion'!$G368))</f>
        <v>#REF!</v>
      </c>
      <c r="P368" s="229" t="e">
        <f>IF(OR('Exp Database'!O368=Lists!$G$2,'Exp Database'!O368=Lists!$G$3,'Exp Database'!O368=0),0,IF($F368=Lists!$G$2,('Exp Database'!O368/'Exp with units conversion'!$H368)*'Exp with units conversion'!$G368,'Exp Database'!O368*'Exp with units conversion'!$G368))</f>
        <v>#REF!</v>
      </c>
      <c r="Q368" s="229" t="e">
        <f>IF(OR('Exp Database'!P368=Lists!$G$2,'Exp Database'!P368=Lists!$G$3,'Exp Database'!P368=0),0,IF($F368=Lists!$G$2,('Exp Database'!P368/'Exp with units conversion'!$H368)*'Exp with units conversion'!$G368,'Exp Database'!P368*'Exp with units conversion'!$G368))</f>
        <v>#REF!</v>
      </c>
      <c r="R368" s="229" t="e">
        <f>IF(OR('Exp Database'!Q368=Lists!$G$2,'Exp Database'!Q368=Lists!$G$3,'Exp Database'!Q368=0),0,IF($F368=Lists!$G$2,('Exp Database'!Q368/'Exp with units conversion'!$H368)*'Exp with units conversion'!$G368,'Exp Database'!Q368*'Exp with units conversion'!$G368))</f>
        <v>#REF!</v>
      </c>
      <c r="S368" s="229" t="e">
        <f>IF(OR('Exp Database'!R368=Lists!$G$2,'Exp Database'!R368=Lists!$G$3,'Exp Database'!R368=0),0,IF($F368=Lists!$G$2,('Exp Database'!R368/'Exp with units conversion'!$H368)*'Exp with units conversion'!$G368,'Exp Database'!R368*'Exp with units conversion'!$G368))</f>
        <v>#REF!</v>
      </c>
      <c r="T368" s="229" t="e">
        <f>IF(OR('Exp Database'!S368=Lists!$G$2,'Exp Database'!S368=Lists!$G$3,'Exp Database'!S368=0),0,IF($F368=Lists!$G$2,('Exp Database'!S368/'Exp with units conversion'!$H368)*'Exp with units conversion'!$G368,'Exp Database'!S368*'Exp with units conversion'!$G368))</f>
        <v>#REF!</v>
      </c>
      <c r="U368" s="229" t="e">
        <f>IF(OR('Exp Database'!T368=Lists!$G$2,'Exp Database'!T368=Lists!$G$3,'Exp Database'!T368=0),0,IF($F368=Lists!$G$2,('Exp Database'!T368/'Exp with units conversion'!$H368)*'Exp with units conversion'!$G368,'Exp Database'!T368*'Exp with units conversion'!$G368))</f>
        <v>#REF!</v>
      </c>
      <c r="V368" s="229" t="e">
        <f>IF(OR('Exp Database'!U368=Lists!$G$2,'Exp Database'!U368=Lists!$G$3,'Exp Database'!U368=0),0,IF($F368=Lists!$G$2,('Exp Database'!U368/'Exp with units conversion'!$H368)*'Exp with units conversion'!$G368,'Exp Database'!U368*'Exp with units conversion'!$G368))</f>
        <v>#REF!</v>
      </c>
      <c r="W368" s="229" t="e">
        <f>IF(OR('Exp Database'!V368=Lists!$G$2,'Exp Database'!V368=Lists!$G$3,'Exp Database'!V368=0),0,IF($F368=Lists!$G$2,('Exp Database'!V368/'Exp with units conversion'!$H368)*'Exp with units conversion'!$G368,'Exp Database'!V368*'Exp with units conversion'!$G368))</f>
        <v>#REF!</v>
      </c>
      <c r="X368" s="229" t="e">
        <f>IF(OR('Exp Database'!W368=Lists!$G$2,'Exp Database'!W368=Lists!$G$3,'Exp Database'!W368=0),0,IF($F368=Lists!$G$2,('Exp Database'!W368/'Exp with units conversion'!$H368)*'Exp with units conversion'!$G368,'Exp Database'!W368*'Exp with units conversion'!$G368))</f>
        <v>#REF!</v>
      </c>
      <c r="Y368" s="229" t="e">
        <f>IF(OR('Exp Database'!X368=Lists!$G$2,'Exp Database'!X368=Lists!$G$3,'Exp Database'!X368=0),0,IF($F368=Lists!$G$2,('Exp Database'!X368/'Exp with units conversion'!$H368)*'Exp with units conversion'!$G368,'Exp Database'!X368*'Exp with units conversion'!$G368))</f>
        <v>#REF!</v>
      </c>
      <c r="Z368" s="229" t="e">
        <f>IF(OR('Exp Database'!Y368=Lists!$G$2,'Exp Database'!Y368=Lists!$G$3,'Exp Database'!Y368=0),0,IF($F368=Lists!$G$2,('Exp Database'!Y368/'Exp with units conversion'!$H368)*'Exp with units conversion'!$G368,'Exp Database'!Y368*'Exp with units conversion'!$G368))</f>
        <v>#REF!</v>
      </c>
      <c r="AA368" s="229" t="e">
        <f>IF(OR('Exp Database'!Z368=Lists!$G$2,'Exp Database'!Z368=Lists!$G$3,'Exp Database'!Z368=0),0,IF($F368=Lists!$G$2,('Exp Database'!Z368/'Exp with units conversion'!$H368)*'Exp with units conversion'!$G368,'Exp Database'!Z368*'Exp with units conversion'!$G368))</f>
        <v>#REF!</v>
      </c>
      <c r="AB368" s="229" t="e">
        <f>IF(OR('Exp Database'!AA368=Lists!$G$2,'Exp Database'!AA368=Lists!$G$3,'Exp Database'!AA368=0),0,IF($F368=Lists!$G$2,('Exp Database'!AA368/'Exp with units conversion'!$H368)*'Exp with units conversion'!$G368,'Exp Database'!AA368*'Exp with units conversion'!$G368))</f>
        <v>#REF!</v>
      </c>
      <c r="AC368" s="229" t="e">
        <f>IF(OR('Exp Database'!AB368=Lists!$G$2,'Exp Database'!AB368=Lists!$G$3,'Exp Database'!AB368=0),0,IF($F368=Lists!$G$2,('Exp Database'!AB368/'Exp with units conversion'!$H368)*'Exp with units conversion'!$G368,'Exp Database'!AB368*'Exp with units conversion'!$G368))</f>
        <v>#REF!</v>
      </c>
      <c r="AD368" s="229" t="e">
        <f>IF(OR('Exp Database'!AC368=Lists!$G$2,'Exp Database'!AC368=Lists!$G$3,'Exp Database'!AC368=0),0,IF($F368=Lists!$G$2,('Exp Database'!AC368/'Exp with units conversion'!$H368)*'Exp with units conversion'!$G368,'Exp Database'!AC368*'Exp with units conversion'!$G368))</f>
        <v>#REF!</v>
      </c>
      <c r="AE368" s="229" t="e">
        <f>IF(OR('Exp Database'!AD368=Lists!$G$2,'Exp Database'!AD368=Lists!$G$3,'Exp Database'!AD368=0),0,IF($F368=Lists!$G$2,('Exp Database'!AD368/'Exp with units conversion'!$H368)*'Exp with units conversion'!$G368,'Exp Database'!AD368*'Exp with units conversion'!$G368))</f>
        <v>#REF!</v>
      </c>
      <c r="AG368" s="229" t="e">
        <f t="shared" si="30"/>
        <v>#REF!</v>
      </c>
      <c r="AH368" s="229" t="e">
        <f t="shared" si="31"/>
        <v>#REF!</v>
      </c>
      <c r="AI368" s="229" t="e">
        <f t="shared" si="32"/>
        <v>#REF!</v>
      </c>
      <c r="AJ368" s="229" t="e">
        <f t="shared" si="33"/>
        <v>#REF!</v>
      </c>
    </row>
    <row r="369" spans="2:36" ht="135.75" thickBot="1" x14ac:dyDescent="0.3">
      <c r="B369" s="229" t="e">
        <f t="shared" si="29"/>
        <v>#REF!</v>
      </c>
      <c r="C369" s="169" t="e">
        <f>'Exp Database'!C369</f>
        <v>#REF!</v>
      </c>
      <c r="D369" s="169">
        <f>'Exp Database'!D369</f>
        <v>2015</v>
      </c>
      <c r="E369" s="169" t="e">
        <f>'Exp Database'!E369</f>
        <v>#REF!</v>
      </c>
      <c r="F369" s="169" t="e">
        <f>'Exp Database'!F369</f>
        <v>#REF!</v>
      </c>
      <c r="G369" s="169" t="e">
        <f>IF('Exp Database'!G369="Units ( x 1)",1,IF('Exp Database'!G369="Thousands (x 1,000)",1000,IF('Exp Database'!G369="Millions (x 1,000,000)",1000000,)))</f>
        <v>#REF!</v>
      </c>
      <c r="H369" s="170" t="e">
        <f>IF('Exp Database'!H369&gt;0,'Exp Database'!H369,'Exp Database'!J369)</f>
        <v>#REF!</v>
      </c>
      <c r="I369" s="170" t="e">
        <f>'Exp Database'!H369</f>
        <v>#REF!</v>
      </c>
      <c r="J369" s="169" t="e">
        <f>'Exp Database'!I369</f>
        <v>#REF!</v>
      </c>
      <c r="K369" s="170">
        <f>'Exp Database'!J369</f>
        <v>0</v>
      </c>
      <c r="L369" s="267" t="str">
        <f>'Exp Database'!K369</f>
        <v>Other essential programmes outside the suggested framework of core HIV and AIDS programmes (please list below and specify)</v>
      </c>
      <c r="M369" s="229">
        <f>'Exp Database'!L369</f>
        <v>0</v>
      </c>
      <c r="N369" s="229" t="e">
        <f>IF(OR('Exp Database'!M369=Lists!$G$2,'Exp Database'!M369=Lists!$G$3,'Exp Database'!M369=0),0,IF($F369=Lists!$G$2,('Exp Database'!M369/'Exp with units conversion'!$H369)*'Exp with units conversion'!$G369,'Exp Database'!M369*'Exp with units conversion'!$G369))</f>
        <v>#REF!</v>
      </c>
      <c r="O369" s="229" t="e">
        <f>IF(OR('Exp Database'!N369=Lists!$G$2,'Exp Database'!N369=Lists!$G$3,'Exp Database'!N369=0),0,IF($F369=Lists!$G$2,('Exp Database'!N369/'Exp with units conversion'!$H369)*'Exp with units conversion'!$G369,'Exp Database'!N369*'Exp with units conversion'!$G369))</f>
        <v>#REF!</v>
      </c>
      <c r="P369" s="229" t="e">
        <f>IF(OR('Exp Database'!O369=Lists!$G$2,'Exp Database'!O369=Lists!$G$3,'Exp Database'!O369=0),0,IF($F369=Lists!$G$2,('Exp Database'!O369/'Exp with units conversion'!$H369)*'Exp with units conversion'!$G369,'Exp Database'!O369*'Exp with units conversion'!$G369))</f>
        <v>#REF!</v>
      </c>
      <c r="Q369" s="229" t="e">
        <f>IF(OR('Exp Database'!P369=Lists!$G$2,'Exp Database'!P369=Lists!$G$3,'Exp Database'!P369=0),0,IF($F369=Lists!$G$2,('Exp Database'!P369/'Exp with units conversion'!$H369)*'Exp with units conversion'!$G369,'Exp Database'!P369*'Exp with units conversion'!$G369))</f>
        <v>#REF!</v>
      </c>
      <c r="R369" s="229" t="e">
        <f>IF(OR('Exp Database'!Q369=Lists!$G$2,'Exp Database'!Q369=Lists!$G$3,'Exp Database'!Q369=0),0,IF($F369=Lists!$G$2,('Exp Database'!Q369/'Exp with units conversion'!$H369)*'Exp with units conversion'!$G369,'Exp Database'!Q369*'Exp with units conversion'!$G369))</f>
        <v>#REF!</v>
      </c>
      <c r="S369" s="229" t="e">
        <f>IF(OR('Exp Database'!R369=Lists!$G$2,'Exp Database'!R369=Lists!$G$3,'Exp Database'!R369=0),0,IF($F369=Lists!$G$2,('Exp Database'!R369/'Exp with units conversion'!$H369)*'Exp with units conversion'!$G369,'Exp Database'!R369*'Exp with units conversion'!$G369))</f>
        <v>#REF!</v>
      </c>
      <c r="T369" s="229" t="e">
        <f>IF(OR('Exp Database'!S369=Lists!$G$2,'Exp Database'!S369=Lists!$G$3,'Exp Database'!S369=0),0,IF($F369=Lists!$G$2,('Exp Database'!S369/'Exp with units conversion'!$H369)*'Exp with units conversion'!$G369,'Exp Database'!S369*'Exp with units conversion'!$G369))</f>
        <v>#REF!</v>
      </c>
      <c r="U369" s="229" t="e">
        <f>IF(OR('Exp Database'!T369=Lists!$G$2,'Exp Database'!T369=Lists!$G$3,'Exp Database'!T369=0),0,IF($F369=Lists!$G$2,('Exp Database'!T369/'Exp with units conversion'!$H369)*'Exp with units conversion'!$G369,'Exp Database'!T369*'Exp with units conversion'!$G369))</f>
        <v>#REF!</v>
      </c>
      <c r="V369" s="229" t="e">
        <f>IF(OR('Exp Database'!U369=Lists!$G$2,'Exp Database'!U369=Lists!$G$3,'Exp Database'!U369=0),0,IF($F369=Lists!$G$2,('Exp Database'!U369/'Exp with units conversion'!$H369)*'Exp with units conversion'!$G369,'Exp Database'!U369*'Exp with units conversion'!$G369))</f>
        <v>#REF!</v>
      </c>
      <c r="W369" s="229" t="e">
        <f>IF(OR('Exp Database'!V369=Lists!$G$2,'Exp Database'!V369=Lists!$G$3,'Exp Database'!V369=0),0,IF($F369=Lists!$G$2,('Exp Database'!V369/'Exp with units conversion'!$H369)*'Exp with units conversion'!$G369,'Exp Database'!V369*'Exp with units conversion'!$G369))</f>
        <v>#REF!</v>
      </c>
      <c r="X369" s="229" t="e">
        <f>IF(OR('Exp Database'!W369=Lists!$G$2,'Exp Database'!W369=Lists!$G$3,'Exp Database'!W369=0),0,IF($F369=Lists!$G$2,('Exp Database'!W369/'Exp with units conversion'!$H369)*'Exp with units conversion'!$G369,'Exp Database'!W369*'Exp with units conversion'!$G369))</f>
        <v>#REF!</v>
      </c>
      <c r="Y369" s="229" t="e">
        <f>IF(OR('Exp Database'!X369=Lists!$G$2,'Exp Database'!X369=Lists!$G$3,'Exp Database'!X369=0),0,IF($F369=Lists!$G$2,('Exp Database'!X369/'Exp with units conversion'!$H369)*'Exp with units conversion'!$G369,'Exp Database'!X369*'Exp with units conversion'!$G369))</f>
        <v>#REF!</v>
      </c>
      <c r="Z369" s="229" t="e">
        <f>IF(OR('Exp Database'!Y369=Lists!$G$2,'Exp Database'!Y369=Lists!$G$3,'Exp Database'!Y369=0),0,IF($F369=Lists!$G$2,('Exp Database'!Y369/'Exp with units conversion'!$H369)*'Exp with units conversion'!$G369,'Exp Database'!Y369*'Exp with units conversion'!$G369))</f>
        <v>#REF!</v>
      </c>
      <c r="AA369" s="229" t="e">
        <f>IF(OR('Exp Database'!Z369=Lists!$G$2,'Exp Database'!Z369=Lists!$G$3,'Exp Database'!Z369=0),0,IF($F369=Lists!$G$2,('Exp Database'!Z369/'Exp with units conversion'!$H369)*'Exp with units conversion'!$G369,'Exp Database'!Z369*'Exp with units conversion'!$G369))</f>
        <v>#REF!</v>
      </c>
      <c r="AB369" s="229" t="e">
        <f>IF(OR('Exp Database'!AA369=Lists!$G$2,'Exp Database'!AA369=Lists!$G$3,'Exp Database'!AA369=0),0,IF($F369=Lists!$G$2,('Exp Database'!AA369/'Exp with units conversion'!$H369)*'Exp with units conversion'!$G369,'Exp Database'!AA369*'Exp with units conversion'!$G369))</f>
        <v>#REF!</v>
      </c>
      <c r="AC369" s="229" t="e">
        <f>IF(OR('Exp Database'!AB369=Lists!$G$2,'Exp Database'!AB369=Lists!$G$3,'Exp Database'!AB369=0),0,IF($F369=Lists!$G$2,('Exp Database'!AB369/'Exp with units conversion'!$H369)*'Exp with units conversion'!$G369,'Exp Database'!AB369*'Exp with units conversion'!$G369))</f>
        <v>#REF!</v>
      </c>
      <c r="AD369" s="229" t="e">
        <f>IF(OR('Exp Database'!AC369=Lists!$G$2,'Exp Database'!AC369=Lists!$G$3,'Exp Database'!AC369=0),0,IF($F369=Lists!$G$2,('Exp Database'!AC369/'Exp with units conversion'!$H369)*'Exp with units conversion'!$G369,'Exp Database'!AC369*'Exp with units conversion'!$G369))</f>
        <v>#REF!</v>
      </c>
      <c r="AE369" s="229" t="e">
        <f>IF(OR('Exp Database'!AD369=Lists!$G$2,'Exp Database'!AD369=Lists!$G$3,'Exp Database'!AD369=0),0,IF($F369=Lists!$G$2,('Exp Database'!AD369/'Exp with units conversion'!$H369)*'Exp with units conversion'!$G369,'Exp Database'!AD369*'Exp with units conversion'!$G369))</f>
        <v>#REF!</v>
      </c>
      <c r="AG369" s="229" t="e">
        <f t="shared" si="30"/>
        <v>#REF!</v>
      </c>
      <c r="AH369" s="229" t="e">
        <f t="shared" si="31"/>
        <v>#REF!</v>
      </c>
      <c r="AI369" s="229" t="e">
        <f t="shared" si="32"/>
        <v>#REF!</v>
      </c>
      <c r="AJ369" s="229" t="e">
        <f t="shared" si="33"/>
        <v>#REF!</v>
      </c>
    </row>
    <row r="370" spans="2:36" ht="15.75" thickBot="1" x14ac:dyDescent="0.3">
      <c r="B370" s="229" t="e">
        <f t="shared" si="29"/>
        <v>#REF!</v>
      </c>
      <c r="C370" s="169" t="e">
        <f>'Exp Database'!C370</f>
        <v>#REF!</v>
      </c>
      <c r="D370" s="169">
        <f>'Exp Database'!D370</f>
        <v>2015</v>
      </c>
      <c r="E370" s="169" t="e">
        <f>'Exp Database'!E370</f>
        <v>#REF!</v>
      </c>
      <c r="F370" s="169" t="e">
        <f>'Exp Database'!F370</f>
        <v>#REF!</v>
      </c>
      <c r="G370" s="169" t="e">
        <f>IF('Exp Database'!G370="Units ( x 1)",1,IF('Exp Database'!G370="Thousands (x 1,000)",1000,IF('Exp Database'!G370="Millions (x 1,000,000)",1000000,)))</f>
        <v>#REF!</v>
      </c>
      <c r="H370" s="170" t="e">
        <f>IF('Exp Database'!H370&gt;0,'Exp Database'!H370,'Exp Database'!J370)</f>
        <v>#REF!</v>
      </c>
      <c r="I370" s="170" t="e">
        <f>'Exp Database'!H370</f>
        <v>#REF!</v>
      </c>
      <c r="J370" s="169" t="e">
        <f>'Exp Database'!I370</f>
        <v>#REF!</v>
      </c>
      <c r="K370" s="170">
        <f>'Exp Database'!J370</f>
        <v>0</v>
      </c>
      <c r="L370" s="267">
        <f>'Exp Database'!K370</f>
        <v>0</v>
      </c>
      <c r="M370" s="229">
        <f>'Exp Database'!L370</f>
        <v>0</v>
      </c>
      <c r="N370" s="229" t="e">
        <f>IF(OR('Exp Database'!M370=Lists!$G$2,'Exp Database'!M370=Lists!$G$3,'Exp Database'!M370=0),0,IF($F370=Lists!$G$2,('Exp Database'!M370/'Exp with units conversion'!$H370)*'Exp with units conversion'!$G370,'Exp Database'!M370*'Exp with units conversion'!$G370))</f>
        <v>#REF!</v>
      </c>
      <c r="O370" s="229" t="e">
        <f>IF(OR('Exp Database'!N370=Lists!$G$2,'Exp Database'!N370=Lists!$G$3,'Exp Database'!N370=0),0,IF($F370=Lists!$G$2,('Exp Database'!N370/'Exp with units conversion'!$H370)*'Exp with units conversion'!$G370,'Exp Database'!N370*'Exp with units conversion'!$G370))</f>
        <v>#REF!</v>
      </c>
      <c r="P370" s="229" t="e">
        <f>IF(OR('Exp Database'!O370=Lists!$G$2,'Exp Database'!O370=Lists!$G$3,'Exp Database'!O370=0),0,IF($F370=Lists!$G$2,('Exp Database'!O370/'Exp with units conversion'!$H370)*'Exp with units conversion'!$G370,'Exp Database'!O370*'Exp with units conversion'!$G370))</f>
        <v>#REF!</v>
      </c>
      <c r="Q370" s="229" t="e">
        <f>IF(OR('Exp Database'!P370=Lists!$G$2,'Exp Database'!P370=Lists!$G$3,'Exp Database'!P370=0),0,IF($F370=Lists!$G$2,('Exp Database'!P370/'Exp with units conversion'!$H370)*'Exp with units conversion'!$G370,'Exp Database'!P370*'Exp with units conversion'!$G370))</f>
        <v>#REF!</v>
      </c>
      <c r="R370" s="229" t="e">
        <f>IF(OR('Exp Database'!Q370=Lists!$G$2,'Exp Database'!Q370=Lists!$G$3,'Exp Database'!Q370=0),0,IF($F370=Lists!$G$2,('Exp Database'!Q370/'Exp with units conversion'!$H370)*'Exp with units conversion'!$G370,'Exp Database'!Q370*'Exp with units conversion'!$G370))</f>
        <v>#REF!</v>
      </c>
      <c r="S370" s="229" t="e">
        <f>IF(OR('Exp Database'!R370=Lists!$G$2,'Exp Database'!R370=Lists!$G$3,'Exp Database'!R370=0),0,IF($F370=Lists!$G$2,('Exp Database'!R370/'Exp with units conversion'!$H370)*'Exp with units conversion'!$G370,'Exp Database'!R370*'Exp with units conversion'!$G370))</f>
        <v>#REF!</v>
      </c>
      <c r="T370" s="229" t="e">
        <f>IF(OR('Exp Database'!S370=Lists!$G$2,'Exp Database'!S370=Lists!$G$3,'Exp Database'!S370=0),0,IF($F370=Lists!$G$2,('Exp Database'!S370/'Exp with units conversion'!$H370)*'Exp with units conversion'!$G370,'Exp Database'!S370*'Exp with units conversion'!$G370))</f>
        <v>#REF!</v>
      </c>
      <c r="U370" s="229" t="e">
        <f>IF(OR('Exp Database'!T370=Lists!$G$2,'Exp Database'!T370=Lists!$G$3,'Exp Database'!T370=0),0,IF($F370=Lists!$G$2,('Exp Database'!T370/'Exp with units conversion'!$H370)*'Exp with units conversion'!$G370,'Exp Database'!T370*'Exp with units conversion'!$G370))</f>
        <v>#REF!</v>
      </c>
      <c r="V370" s="229" t="e">
        <f>IF(OR('Exp Database'!U370=Lists!$G$2,'Exp Database'!U370=Lists!$G$3,'Exp Database'!U370=0),0,IF($F370=Lists!$G$2,('Exp Database'!U370/'Exp with units conversion'!$H370)*'Exp with units conversion'!$G370,'Exp Database'!U370*'Exp with units conversion'!$G370))</f>
        <v>#REF!</v>
      </c>
      <c r="W370" s="229" t="e">
        <f>IF(OR('Exp Database'!V370=Lists!$G$2,'Exp Database'!V370=Lists!$G$3,'Exp Database'!V370=0),0,IF($F370=Lists!$G$2,('Exp Database'!V370/'Exp with units conversion'!$H370)*'Exp with units conversion'!$G370,'Exp Database'!V370*'Exp with units conversion'!$G370))</f>
        <v>#REF!</v>
      </c>
      <c r="X370" s="229" t="e">
        <f>IF(OR('Exp Database'!W370=Lists!$G$2,'Exp Database'!W370=Lists!$G$3,'Exp Database'!W370=0),0,IF($F370=Lists!$G$2,('Exp Database'!W370/'Exp with units conversion'!$H370)*'Exp with units conversion'!$G370,'Exp Database'!W370*'Exp with units conversion'!$G370))</f>
        <v>#REF!</v>
      </c>
      <c r="Y370" s="229" t="e">
        <f>IF(OR('Exp Database'!X370=Lists!$G$2,'Exp Database'!X370=Lists!$G$3,'Exp Database'!X370=0),0,IF($F370=Lists!$G$2,('Exp Database'!X370/'Exp with units conversion'!$H370)*'Exp with units conversion'!$G370,'Exp Database'!X370*'Exp with units conversion'!$G370))</f>
        <v>#REF!</v>
      </c>
      <c r="Z370" s="229" t="e">
        <f>IF(OR('Exp Database'!Y370=Lists!$G$2,'Exp Database'!Y370=Lists!$G$3,'Exp Database'!Y370=0),0,IF($F370=Lists!$G$2,('Exp Database'!Y370/'Exp with units conversion'!$H370)*'Exp with units conversion'!$G370,'Exp Database'!Y370*'Exp with units conversion'!$G370))</f>
        <v>#REF!</v>
      </c>
      <c r="AA370" s="229" t="e">
        <f>IF(OR('Exp Database'!Z370=Lists!$G$2,'Exp Database'!Z370=Lists!$G$3,'Exp Database'!Z370=0),0,IF($F370=Lists!$G$2,('Exp Database'!Z370/'Exp with units conversion'!$H370)*'Exp with units conversion'!$G370,'Exp Database'!Z370*'Exp with units conversion'!$G370))</f>
        <v>#REF!</v>
      </c>
      <c r="AB370" s="229" t="e">
        <f>IF(OR('Exp Database'!AA370=Lists!$G$2,'Exp Database'!AA370=Lists!$G$3,'Exp Database'!AA370=0),0,IF($F370=Lists!$G$2,('Exp Database'!AA370/'Exp with units conversion'!$H370)*'Exp with units conversion'!$G370,'Exp Database'!AA370*'Exp with units conversion'!$G370))</f>
        <v>#REF!</v>
      </c>
      <c r="AC370" s="229" t="e">
        <f>IF(OR('Exp Database'!AB370=Lists!$G$2,'Exp Database'!AB370=Lists!$G$3,'Exp Database'!AB370=0),0,IF($F370=Lists!$G$2,('Exp Database'!AB370/'Exp with units conversion'!$H370)*'Exp with units conversion'!$G370,'Exp Database'!AB370*'Exp with units conversion'!$G370))</f>
        <v>#REF!</v>
      </c>
      <c r="AD370" s="229" t="e">
        <f>IF(OR('Exp Database'!AC370=Lists!$G$2,'Exp Database'!AC370=Lists!$G$3,'Exp Database'!AC370=0),0,IF($F370=Lists!$G$2,('Exp Database'!AC370/'Exp with units conversion'!$H370)*'Exp with units conversion'!$G370,'Exp Database'!AC370*'Exp with units conversion'!$G370))</f>
        <v>#REF!</v>
      </c>
      <c r="AE370" s="229" t="e">
        <f>IF(OR('Exp Database'!AD370=Lists!$G$2,'Exp Database'!AD370=Lists!$G$3,'Exp Database'!AD370=0),0,IF($F370=Lists!$G$2,('Exp Database'!AD370/'Exp with units conversion'!$H370)*'Exp with units conversion'!$G370,'Exp Database'!AD370*'Exp with units conversion'!$G370))</f>
        <v>#REF!</v>
      </c>
      <c r="AG370" s="229" t="e">
        <f t="shared" si="30"/>
        <v>#REF!</v>
      </c>
      <c r="AH370" s="229" t="e">
        <f t="shared" si="31"/>
        <v>#REF!</v>
      </c>
      <c r="AI370" s="229" t="e">
        <f t="shared" si="32"/>
        <v>#REF!</v>
      </c>
      <c r="AJ370" s="229" t="e">
        <f t="shared" si="33"/>
        <v>#REF!</v>
      </c>
    </row>
    <row r="371" spans="2:36" ht="15.75" thickBot="1" x14ac:dyDescent="0.3">
      <c r="B371" s="229" t="e">
        <f t="shared" si="29"/>
        <v>#REF!</v>
      </c>
      <c r="C371" s="169" t="e">
        <f>'Exp Database'!C371</f>
        <v>#REF!</v>
      </c>
      <c r="D371" s="169">
        <f>'Exp Database'!D371</f>
        <v>2015</v>
      </c>
      <c r="E371" s="169" t="e">
        <f>'Exp Database'!E371</f>
        <v>#REF!</v>
      </c>
      <c r="F371" s="169" t="e">
        <f>'Exp Database'!F371</f>
        <v>#REF!</v>
      </c>
      <c r="G371" s="169" t="e">
        <f>IF('Exp Database'!G371="Units ( x 1)",1,IF('Exp Database'!G371="Thousands (x 1,000)",1000,IF('Exp Database'!G371="Millions (x 1,000,000)",1000000,)))</f>
        <v>#REF!</v>
      </c>
      <c r="H371" s="170" t="e">
        <f>IF('Exp Database'!H371&gt;0,'Exp Database'!H371,'Exp Database'!J371)</f>
        <v>#REF!</v>
      </c>
      <c r="I371" s="170" t="e">
        <f>'Exp Database'!H371</f>
        <v>#REF!</v>
      </c>
      <c r="J371" s="169" t="e">
        <f>'Exp Database'!I371</f>
        <v>#REF!</v>
      </c>
      <c r="K371" s="170">
        <f>'Exp Database'!J371</f>
        <v>0</v>
      </c>
      <c r="L371" s="267">
        <f>'Exp Database'!K371</f>
        <v>0</v>
      </c>
      <c r="M371" s="229">
        <f>'Exp Database'!L371</f>
        <v>0</v>
      </c>
      <c r="N371" s="229" t="e">
        <f>IF(OR('Exp Database'!M371=Lists!$G$2,'Exp Database'!M371=Lists!$G$3,'Exp Database'!M371=0),0,IF($F371=Lists!$G$2,('Exp Database'!M371/'Exp with units conversion'!$H371)*'Exp with units conversion'!$G371,'Exp Database'!M371*'Exp with units conversion'!$G371))</f>
        <v>#REF!</v>
      </c>
      <c r="O371" s="229" t="e">
        <f>IF(OR('Exp Database'!N371=Lists!$G$2,'Exp Database'!N371=Lists!$G$3,'Exp Database'!N371=0),0,IF($F371=Lists!$G$2,('Exp Database'!N371/'Exp with units conversion'!$H371)*'Exp with units conversion'!$G371,'Exp Database'!N371*'Exp with units conversion'!$G371))</f>
        <v>#REF!</v>
      </c>
      <c r="P371" s="229" t="e">
        <f>IF(OR('Exp Database'!O371=Lists!$G$2,'Exp Database'!O371=Lists!$G$3,'Exp Database'!O371=0),0,IF($F371=Lists!$G$2,('Exp Database'!O371/'Exp with units conversion'!$H371)*'Exp with units conversion'!$G371,'Exp Database'!O371*'Exp with units conversion'!$G371))</f>
        <v>#REF!</v>
      </c>
      <c r="Q371" s="229" t="e">
        <f>IF(OR('Exp Database'!P371=Lists!$G$2,'Exp Database'!P371=Lists!$G$3,'Exp Database'!P371=0),0,IF($F371=Lists!$G$2,('Exp Database'!P371/'Exp with units conversion'!$H371)*'Exp with units conversion'!$G371,'Exp Database'!P371*'Exp with units conversion'!$G371))</f>
        <v>#REF!</v>
      </c>
      <c r="R371" s="229" t="e">
        <f>IF(OR('Exp Database'!Q371=Lists!$G$2,'Exp Database'!Q371=Lists!$G$3,'Exp Database'!Q371=0),0,IF($F371=Lists!$G$2,('Exp Database'!Q371/'Exp with units conversion'!$H371)*'Exp with units conversion'!$G371,'Exp Database'!Q371*'Exp with units conversion'!$G371))</f>
        <v>#REF!</v>
      </c>
      <c r="S371" s="229" t="e">
        <f>IF(OR('Exp Database'!R371=Lists!$G$2,'Exp Database'!R371=Lists!$G$3,'Exp Database'!R371=0),0,IF($F371=Lists!$G$2,('Exp Database'!R371/'Exp with units conversion'!$H371)*'Exp with units conversion'!$G371,'Exp Database'!R371*'Exp with units conversion'!$G371))</f>
        <v>#REF!</v>
      </c>
      <c r="T371" s="229" t="e">
        <f>IF(OR('Exp Database'!S371=Lists!$G$2,'Exp Database'!S371=Lists!$G$3,'Exp Database'!S371=0),0,IF($F371=Lists!$G$2,('Exp Database'!S371/'Exp with units conversion'!$H371)*'Exp with units conversion'!$G371,'Exp Database'!S371*'Exp with units conversion'!$G371))</f>
        <v>#REF!</v>
      </c>
      <c r="U371" s="229" t="e">
        <f>IF(OR('Exp Database'!T371=Lists!$G$2,'Exp Database'!T371=Lists!$G$3,'Exp Database'!T371=0),0,IF($F371=Lists!$G$2,('Exp Database'!T371/'Exp with units conversion'!$H371)*'Exp with units conversion'!$G371,'Exp Database'!T371*'Exp with units conversion'!$G371))</f>
        <v>#REF!</v>
      </c>
      <c r="V371" s="229" t="e">
        <f>IF(OR('Exp Database'!U371=Lists!$G$2,'Exp Database'!U371=Lists!$G$3,'Exp Database'!U371=0),0,IF($F371=Lists!$G$2,('Exp Database'!U371/'Exp with units conversion'!$H371)*'Exp with units conversion'!$G371,'Exp Database'!U371*'Exp with units conversion'!$G371))</f>
        <v>#REF!</v>
      </c>
      <c r="W371" s="229" t="e">
        <f>IF(OR('Exp Database'!V371=Lists!$G$2,'Exp Database'!V371=Lists!$G$3,'Exp Database'!V371=0),0,IF($F371=Lists!$G$2,('Exp Database'!V371/'Exp with units conversion'!$H371)*'Exp with units conversion'!$G371,'Exp Database'!V371*'Exp with units conversion'!$G371))</f>
        <v>#REF!</v>
      </c>
      <c r="X371" s="229" t="e">
        <f>IF(OR('Exp Database'!W371=Lists!$G$2,'Exp Database'!W371=Lists!$G$3,'Exp Database'!W371=0),0,IF($F371=Lists!$G$2,('Exp Database'!W371/'Exp with units conversion'!$H371)*'Exp with units conversion'!$G371,'Exp Database'!W371*'Exp with units conversion'!$G371))</f>
        <v>#REF!</v>
      </c>
      <c r="Y371" s="229" t="e">
        <f>IF(OR('Exp Database'!X371=Lists!$G$2,'Exp Database'!X371=Lists!$G$3,'Exp Database'!X371=0),0,IF($F371=Lists!$G$2,('Exp Database'!X371/'Exp with units conversion'!$H371)*'Exp with units conversion'!$G371,'Exp Database'!X371*'Exp with units conversion'!$G371))</f>
        <v>#REF!</v>
      </c>
      <c r="Z371" s="229" t="e">
        <f>IF(OR('Exp Database'!Y371=Lists!$G$2,'Exp Database'!Y371=Lists!$G$3,'Exp Database'!Y371=0),0,IF($F371=Lists!$G$2,('Exp Database'!Y371/'Exp with units conversion'!$H371)*'Exp with units conversion'!$G371,'Exp Database'!Y371*'Exp with units conversion'!$G371))</f>
        <v>#REF!</v>
      </c>
      <c r="AA371" s="229" t="e">
        <f>IF(OR('Exp Database'!Z371=Lists!$G$2,'Exp Database'!Z371=Lists!$G$3,'Exp Database'!Z371=0),0,IF($F371=Lists!$G$2,('Exp Database'!Z371/'Exp with units conversion'!$H371)*'Exp with units conversion'!$G371,'Exp Database'!Z371*'Exp with units conversion'!$G371))</f>
        <v>#REF!</v>
      </c>
      <c r="AB371" s="229" t="e">
        <f>IF(OR('Exp Database'!AA371=Lists!$G$2,'Exp Database'!AA371=Lists!$G$3,'Exp Database'!AA371=0),0,IF($F371=Lists!$G$2,('Exp Database'!AA371/'Exp with units conversion'!$H371)*'Exp with units conversion'!$G371,'Exp Database'!AA371*'Exp with units conversion'!$G371))</f>
        <v>#REF!</v>
      </c>
      <c r="AC371" s="229" t="e">
        <f>IF(OR('Exp Database'!AB371=Lists!$G$2,'Exp Database'!AB371=Lists!$G$3,'Exp Database'!AB371=0),0,IF($F371=Lists!$G$2,('Exp Database'!AB371/'Exp with units conversion'!$H371)*'Exp with units conversion'!$G371,'Exp Database'!AB371*'Exp with units conversion'!$G371))</f>
        <v>#REF!</v>
      </c>
      <c r="AD371" s="229" t="e">
        <f>IF(OR('Exp Database'!AC371=Lists!$G$2,'Exp Database'!AC371=Lists!$G$3,'Exp Database'!AC371=0),0,IF($F371=Lists!$G$2,('Exp Database'!AC371/'Exp with units conversion'!$H371)*'Exp with units conversion'!$G371,'Exp Database'!AC371*'Exp with units conversion'!$G371))</f>
        <v>#REF!</v>
      </c>
      <c r="AE371" s="229" t="e">
        <f>IF(OR('Exp Database'!AD371=Lists!$G$2,'Exp Database'!AD371=Lists!$G$3,'Exp Database'!AD371=0),0,IF($F371=Lists!$G$2,('Exp Database'!AD371/'Exp with units conversion'!$H371)*'Exp with units conversion'!$G371,'Exp Database'!AD371*'Exp with units conversion'!$G371))</f>
        <v>#REF!</v>
      </c>
      <c r="AG371" s="229" t="e">
        <f t="shared" si="30"/>
        <v>#REF!</v>
      </c>
      <c r="AH371" s="229" t="e">
        <f t="shared" si="31"/>
        <v>#REF!</v>
      </c>
      <c r="AI371" s="229" t="e">
        <f t="shared" si="32"/>
        <v>#REF!</v>
      </c>
      <c r="AJ371" s="229" t="e">
        <f t="shared" si="33"/>
        <v>#REF!</v>
      </c>
    </row>
    <row r="372" spans="2:36" ht="15.75" thickBot="1" x14ac:dyDescent="0.3">
      <c r="B372" s="229" t="e">
        <f t="shared" si="29"/>
        <v>#REF!</v>
      </c>
      <c r="C372" s="169" t="e">
        <f>'Exp Database'!C372</f>
        <v>#REF!</v>
      </c>
      <c r="D372" s="169">
        <f>'Exp Database'!D372</f>
        <v>2015</v>
      </c>
      <c r="E372" s="169" t="e">
        <f>'Exp Database'!E372</f>
        <v>#REF!</v>
      </c>
      <c r="F372" s="169" t="e">
        <f>'Exp Database'!F372</f>
        <v>#REF!</v>
      </c>
      <c r="G372" s="169" t="e">
        <f>IF('Exp Database'!G372="Units ( x 1)",1,IF('Exp Database'!G372="Thousands (x 1,000)",1000,IF('Exp Database'!G372="Millions (x 1,000,000)",1000000,)))</f>
        <v>#REF!</v>
      </c>
      <c r="H372" s="170" t="e">
        <f>IF('Exp Database'!H372&gt;0,'Exp Database'!H372,'Exp Database'!J372)</f>
        <v>#REF!</v>
      </c>
      <c r="I372" s="170" t="e">
        <f>'Exp Database'!H372</f>
        <v>#REF!</v>
      </c>
      <c r="J372" s="169" t="e">
        <f>'Exp Database'!I372</f>
        <v>#REF!</v>
      </c>
      <c r="K372" s="170">
        <f>'Exp Database'!J372</f>
        <v>0</v>
      </c>
      <c r="L372" s="267">
        <f>'Exp Database'!K372</f>
        <v>0</v>
      </c>
      <c r="M372" s="229">
        <f>'Exp Database'!L372</f>
        <v>0</v>
      </c>
      <c r="N372" s="229" t="e">
        <f>IF(OR('Exp Database'!M372=Lists!$G$2,'Exp Database'!M372=Lists!$G$3,'Exp Database'!M372=0),0,IF($F372=Lists!$G$2,('Exp Database'!M372/'Exp with units conversion'!$H372)*'Exp with units conversion'!$G372,'Exp Database'!M372*'Exp with units conversion'!$G372))</f>
        <v>#REF!</v>
      </c>
      <c r="O372" s="229" t="e">
        <f>IF(OR('Exp Database'!N372=Lists!$G$2,'Exp Database'!N372=Lists!$G$3,'Exp Database'!N372=0),0,IF($F372=Lists!$G$2,('Exp Database'!N372/'Exp with units conversion'!$H372)*'Exp with units conversion'!$G372,'Exp Database'!N372*'Exp with units conversion'!$G372))</f>
        <v>#REF!</v>
      </c>
      <c r="P372" s="229" t="e">
        <f>IF(OR('Exp Database'!O372=Lists!$G$2,'Exp Database'!O372=Lists!$G$3,'Exp Database'!O372=0),0,IF($F372=Lists!$G$2,('Exp Database'!O372/'Exp with units conversion'!$H372)*'Exp with units conversion'!$G372,'Exp Database'!O372*'Exp with units conversion'!$G372))</f>
        <v>#REF!</v>
      </c>
      <c r="Q372" s="229" t="e">
        <f>IF(OR('Exp Database'!P372=Lists!$G$2,'Exp Database'!P372=Lists!$G$3,'Exp Database'!P372=0),0,IF($F372=Lists!$G$2,('Exp Database'!P372/'Exp with units conversion'!$H372)*'Exp with units conversion'!$G372,'Exp Database'!P372*'Exp with units conversion'!$G372))</f>
        <v>#REF!</v>
      </c>
      <c r="R372" s="229" t="e">
        <f>IF(OR('Exp Database'!Q372=Lists!$G$2,'Exp Database'!Q372=Lists!$G$3,'Exp Database'!Q372=0),0,IF($F372=Lists!$G$2,('Exp Database'!Q372/'Exp with units conversion'!$H372)*'Exp with units conversion'!$G372,'Exp Database'!Q372*'Exp with units conversion'!$G372))</f>
        <v>#REF!</v>
      </c>
      <c r="S372" s="229" t="e">
        <f>IF(OR('Exp Database'!R372=Lists!$G$2,'Exp Database'!R372=Lists!$G$3,'Exp Database'!R372=0),0,IF($F372=Lists!$G$2,('Exp Database'!R372/'Exp with units conversion'!$H372)*'Exp with units conversion'!$G372,'Exp Database'!R372*'Exp with units conversion'!$G372))</f>
        <v>#REF!</v>
      </c>
      <c r="T372" s="229" t="e">
        <f>IF(OR('Exp Database'!S372=Lists!$G$2,'Exp Database'!S372=Lists!$G$3,'Exp Database'!S372=0),0,IF($F372=Lists!$G$2,('Exp Database'!S372/'Exp with units conversion'!$H372)*'Exp with units conversion'!$G372,'Exp Database'!S372*'Exp with units conversion'!$G372))</f>
        <v>#REF!</v>
      </c>
      <c r="U372" s="229" t="e">
        <f>IF(OR('Exp Database'!T372=Lists!$G$2,'Exp Database'!T372=Lists!$G$3,'Exp Database'!T372=0),0,IF($F372=Lists!$G$2,('Exp Database'!T372/'Exp with units conversion'!$H372)*'Exp with units conversion'!$G372,'Exp Database'!T372*'Exp with units conversion'!$G372))</f>
        <v>#REF!</v>
      </c>
      <c r="V372" s="229" t="e">
        <f>IF(OR('Exp Database'!U372=Lists!$G$2,'Exp Database'!U372=Lists!$G$3,'Exp Database'!U372=0),0,IF($F372=Lists!$G$2,('Exp Database'!U372/'Exp with units conversion'!$H372)*'Exp with units conversion'!$G372,'Exp Database'!U372*'Exp with units conversion'!$G372))</f>
        <v>#REF!</v>
      </c>
      <c r="W372" s="229" t="e">
        <f>IF(OR('Exp Database'!V372=Lists!$G$2,'Exp Database'!V372=Lists!$G$3,'Exp Database'!V372=0),0,IF($F372=Lists!$G$2,('Exp Database'!V372/'Exp with units conversion'!$H372)*'Exp with units conversion'!$G372,'Exp Database'!V372*'Exp with units conversion'!$G372))</f>
        <v>#REF!</v>
      </c>
      <c r="X372" s="229" t="e">
        <f>IF(OR('Exp Database'!W372=Lists!$G$2,'Exp Database'!W372=Lists!$G$3,'Exp Database'!W372=0),0,IF($F372=Lists!$G$2,('Exp Database'!W372/'Exp with units conversion'!$H372)*'Exp with units conversion'!$G372,'Exp Database'!W372*'Exp with units conversion'!$G372))</f>
        <v>#REF!</v>
      </c>
      <c r="Y372" s="229" t="e">
        <f>IF(OR('Exp Database'!X372=Lists!$G$2,'Exp Database'!X372=Lists!$G$3,'Exp Database'!X372=0),0,IF($F372=Lists!$G$2,('Exp Database'!X372/'Exp with units conversion'!$H372)*'Exp with units conversion'!$G372,'Exp Database'!X372*'Exp with units conversion'!$G372))</f>
        <v>#REF!</v>
      </c>
      <c r="Z372" s="229" t="e">
        <f>IF(OR('Exp Database'!Y372=Lists!$G$2,'Exp Database'!Y372=Lists!$G$3,'Exp Database'!Y372=0),0,IF($F372=Lists!$G$2,('Exp Database'!Y372/'Exp with units conversion'!$H372)*'Exp with units conversion'!$G372,'Exp Database'!Y372*'Exp with units conversion'!$G372))</f>
        <v>#REF!</v>
      </c>
      <c r="AA372" s="229" t="e">
        <f>IF(OR('Exp Database'!Z372=Lists!$G$2,'Exp Database'!Z372=Lists!$G$3,'Exp Database'!Z372=0),0,IF($F372=Lists!$G$2,('Exp Database'!Z372/'Exp with units conversion'!$H372)*'Exp with units conversion'!$G372,'Exp Database'!Z372*'Exp with units conversion'!$G372))</f>
        <v>#REF!</v>
      </c>
      <c r="AB372" s="229" t="e">
        <f>IF(OR('Exp Database'!AA372=Lists!$G$2,'Exp Database'!AA372=Lists!$G$3,'Exp Database'!AA372=0),0,IF($F372=Lists!$G$2,('Exp Database'!AA372/'Exp with units conversion'!$H372)*'Exp with units conversion'!$G372,'Exp Database'!AA372*'Exp with units conversion'!$G372))</f>
        <v>#REF!</v>
      </c>
      <c r="AC372" s="229" t="e">
        <f>IF(OR('Exp Database'!AB372=Lists!$G$2,'Exp Database'!AB372=Lists!$G$3,'Exp Database'!AB372=0),0,IF($F372=Lists!$G$2,('Exp Database'!AB372/'Exp with units conversion'!$H372)*'Exp with units conversion'!$G372,'Exp Database'!AB372*'Exp with units conversion'!$G372))</f>
        <v>#REF!</v>
      </c>
      <c r="AD372" s="229" t="e">
        <f>IF(OR('Exp Database'!AC372=Lists!$G$2,'Exp Database'!AC372=Lists!$G$3,'Exp Database'!AC372=0),0,IF($F372=Lists!$G$2,('Exp Database'!AC372/'Exp with units conversion'!$H372)*'Exp with units conversion'!$G372,'Exp Database'!AC372*'Exp with units conversion'!$G372))</f>
        <v>#REF!</v>
      </c>
      <c r="AE372" s="229" t="e">
        <f>IF(OR('Exp Database'!AD372=Lists!$G$2,'Exp Database'!AD372=Lists!$G$3,'Exp Database'!AD372=0),0,IF($F372=Lists!$G$2,('Exp Database'!AD372/'Exp with units conversion'!$H372)*'Exp with units conversion'!$G372,'Exp Database'!AD372*'Exp with units conversion'!$G372))</f>
        <v>#REF!</v>
      </c>
      <c r="AG372" s="229" t="e">
        <f t="shared" si="30"/>
        <v>#REF!</v>
      </c>
      <c r="AH372" s="229" t="e">
        <f t="shared" si="31"/>
        <v>#REF!</v>
      </c>
      <c r="AI372" s="229" t="e">
        <f t="shared" si="32"/>
        <v>#REF!</v>
      </c>
      <c r="AJ372" s="229" t="e">
        <f t="shared" si="33"/>
        <v>#REF!</v>
      </c>
    </row>
    <row r="373" spans="2:36" ht="15.75" thickBot="1" x14ac:dyDescent="0.3">
      <c r="B373" s="229" t="e">
        <f t="shared" si="29"/>
        <v>#REF!</v>
      </c>
      <c r="C373" s="169" t="e">
        <f>'Exp Database'!C373</f>
        <v>#REF!</v>
      </c>
      <c r="D373" s="169">
        <f>'Exp Database'!D373</f>
        <v>2015</v>
      </c>
      <c r="E373" s="169" t="e">
        <f>'Exp Database'!E373</f>
        <v>#REF!</v>
      </c>
      <c r="F373" s="169" t="e">
        <f>'Exp Database'!F373</f>
        <v>#REF!</v>
      </c>
      <c r="G373" s="169" t="e">
        <f>IF('Exp Database'!G373="Units ( x 1)",1,IF('Exp Database'!G373="Thousands (x 1,000)",1000,IF('Exp Database'!G373="Millions (x 1,000,000)",1000000,)))</f>
        <v>#REF!</v>
      </c>
      <c r="H373" s="170" t="e">
        <f>IF('Exp Database'!H373&gt;0,'Exp Database'!H373,'Exp Database'!J373)</f>
        <v>#REF!</v>
      </c>
      <c r="I373" s="170" t="e">
        <f>'Exp Database'!H373</f>
        <v>#REF!</v>
      </c>
      <c r="J373" s="169" t="e">
        <f>'Exp Database'!I373</f>
        <v>#REF!</v>
      </c>
      <c r="K373" s="170">
        <f>'Exp Database'!J373</f>
        <v>0</v>
      </c>
      <c r="L373" s="267">
        <f>'Exp Database'!K373</f>
        <v>0</v>
      </c>
      <c r="M373" s="229">
        <f>'Exp Database'!L373</f>
        <v>0</v>
      </c>
      <c r="N373" s="229" t="e">
        <f>IF(OR('Exp Database'!M373=Lists!$G$2,'Exp Database'!M373=Lists!$G$3,'Exp Database'!M373=0),0,IF($F373=Lists!$G$2,('Exp Database'!M373/'Exp with units conversion'!$H373)*'Exp with units conversion'!$G373,'Exp Database'!M373*'Exp with units conversion'!$G373))</f>
        <v>#REF!</v>
      </c>
      <c r="O373" s="229" t="e">
        <f>IF(OR('Exp Database'!N373=Lists!$G$2,'Exp Database'!N373=Lists!$G$3,'Exp Database'!N373=0),0,IF($F373=Lists!$G$2,('Exp Database'!N373/'Exp with units conversion'!$H373)*'Exp with units conversion'!$G373,'Exp Database'!N373*'Exp with units conversion'!$G373))</f>
        <v>#REF!</v>
      </c>
      <c r="P373" s="229" t="e">
        <f>IF(OR('Exp Database'!O373=Lists!$G$2,'Exp Database'!O373=Lists!$G$3,'Exp Database'!O373=0),0,IF($F373=Lists!$G$2,('Exp Database'!O373/'Exp with units conversion'!$H373)*'Exp with units conversion'!$G373,'Exp Database'!O373*'Exp with units conversion'!$G373))</f>
        <v>#REF!</v>
      </c>
      <c r="Q373" s="229" t="e">
        <f>IF(OR('Exp Database'!P373=Lists!$G$2,'Exp Database'!P373=Lists!$G$3,'Exp Database'!P373=0),0,IF($F373=Lists!$G$2,('Exp Database'!P373/'Exp with units conversion'!$H373)*'Exp with units conversion'!$G373,'Exp Database'!P373*'Exp with units conversion'!$G373))</f>
        <v>#REF!</v>
      </c>
      <c r="R373" s="229" t="e">
        <f>IF(OR('Exp Database'!Q373=Lists!$G$2,'Exp Database'!Q373=Lists!$G$3,'Exp Database'!Q373=0),0,IF($F373=Lists!$G$2,('Exp Database'!Q373/'Exp with units conversion'!$H373)*'Exp with units conversion'!$G373,'Exp Database'!Q373*'Exp with units conversion'!$G373))</f>
        <v>#REF!</v>
      </c>
      <c r="S373" s="229" t="e">
        <f>IF(OR('Exp Database'!R373=Lists!$G$2,'Exp Database'!R373=Lists!$G$3,'Exp Database'!R373=0),0,IF($F373=Lists!$G$2,('Exp Database'!R373/'Exp with units conversion'!$H373)*'Exp with units conversion'!$G373,'Exp Database'!R373*'Exp with units conversion'!$G373))</f>
        <v>#REF!</v>
      </c>
      <c r="T373" s="229" t="e">
        <f>IF(OR('Exp Database'!S373=Lists!$G$2,'Exp Database'!S373=Lists!$G$3,'Exp Database'!S373=0),0,IF($F373=Lists!$G$2,('Exp Database'!S373/'Exp with units conversion'!$H373)*'Exp with units conversion'!$G373,'Exp Database'!S373*'Exp with units conversion'!$G373))</f>
        <v>#REF!</v>
      </c>
      <c r="U373" s="229" t="e">
        <f>IF(OR('Exp Database'!T373=Lists!$G$2,'Exp Database'!T373=Lists!$G$3,'Exp Database'!T373=0),0,IF($F373=Lists!$G$2,('Exp Database'!T373/'Exp with units conversion'!$H373)*'Exp with units conversion'!$G373,'Exp Database'!T373*'Exp with units conversion'!$G373))</f>
        <v>#REF!</v>
      </c>
      <c r="V373" s="229" t="e">
        <f>IF(OR('Exp Database'!U373=Lists!$G$2,'Exp Database'!U373=Lists!$G$3,'Exp Database'!U373=0),0,IF($F373=Lists!$G$2,('Exp Database'!U373/'Exp with units conversion'!$H373)*'Exp with units conversion'!$G373,'Exp Database'!U373*'Exp with units conversion'!$G373))</f>
        <v>#REF!</v>
      </c>
      <c r="W373" s="229" t="e">
        <f>IF(OR('Exp Database'!V373=Lists!$G$2,'Exp Database'!V373=Lists!$G$3,'Exp Database'!V373=0),0,IF($F373=Lists!$G$2,('Exp Database'!V373/'Exp with units conversion'!$H373)*'Exp with units conversion'!$G373,'Exp Database'!V373*'Exp with units conversion'!$G373))</f>
        <v>#REF!</v>
      </c>
      <c r="X373" s="229" t="e">
        <f>IF(OR('Exp Database'!W373=Lists!$G$2,'Exp Database'!W373=Lists!$G$3,'Exp Database'!W373=0),0,IF($F373=Lists!$G$2,('Exp Database'!W373/'Exp with units conversion'!$H373)*'Exp with units conversion'!$G373,'Exp Database'!W373*'Exp with units conversion'!$G373))</f>
        <v>#REF!</v>
      </c>
      <c r="Y373" s="229" t="e">
        <f>IF(OR('Exp Database'!X373=Lists!$G$2,'Exp Database'!X373=Lists!$G$3,'Exp Database'!X373=0),0,IF($F373=Lists!$G$2,('Exp Database'!X373/'Exp with units conversion'!$H373)*'Exp with units conversion'!$G373,'Exp Database'!X373*'Exp with units conversion'!$G373))</f>
        <v>#REF!</v>
      </c>
      <c r="Z373" s="229" t="e">
        <f>IF(OR('Exp Database'!Y373=Lists!$G$2,'Exp Database'!Y373=Lists!$G$3,'Exp Database'!Y373=0),0,IF($F373=Lists!$G$2,('Exp Database'!Y373/'Exp with units conversion'!$H373)*'Exp with units conversion'!$G373,'Exp Database'!Y373*'Exp with units conversion'!$G373))</f>
        <v>#REF!</v>
      </c>
      <c r="AA373" s="229" t="e">
        <f>IF(OR('Exp Database'!Z373=Lists!$G$2,'Exp Database'!Z373=Lists!$G$3,'Exp Database'!Z373=0),0,IF($F373=Lists!$G$2,('Exp Database'!Z373/'Exp with units conversion'!$H373)*'Exp with units conversion'!$G373,'Exp Database'!Z373*'Exp with units conversion'!$G373))</f>
        <v>#REF!</v>
      </c>
      <c r="AB373" s="229" t="e">
        <f>IF(OR('Exp Database'!AA373=Lists!$G$2,'Exp Database'!AA373=Lists!$G$3,'Exp Database'!AA373=0),0,IF($F373=Lists!$G$2,('Exp Database'!AA373/'Exp with units conversion'!$H373)*'Exp with units conversion'!$G373,'Exp Database'!AA373*'Exp with units conversion'!$G373))</f>
        <v>#REF!</v>
      </c>
      <c r="AC373" s="229" t="e">
        <f>IF(OR('Exp Database'!AB373=Lists!$G$2,'Exp Database'!AB373=Lists!$G$3,'Exp Database'!AB373=0),0,IF($F373=Lists!$G$2,('Exp Database'!AB373/'Exp with units conversion'!$H373)*'Exp with units conversion'!$G373,'Exp Database'!AB373*'Exp with units conversion'!$G373))</f>
        <v>#REF!</v>
      </c>
      <c r="AD373" s="229" t="e">
        <f>IF(OR('Exp Database'!AC373=Lists!$G$2,'Exp Database'!AC373=Lists!$G$3,'Exp Database'!AC373=0),0,IF($F373=Lists!$G$2,('Exp Database'!AC373/'Exp with units conversion'!$H373)*'Exp with units conversion'!$G373,'Exp Database'!AC373*'Exp with units conversion'!$G373))</f>
        <v>#REF!</v>
      </c>
      <c r="AE373" s="229" t="e">
        <f>IF(OR('Exp Database'!AD373=Lists!$G$2,'Exp Database'!AD373=Lists!$G$3,'Exp Database'!AD373=0),0,IF($F373=Lists!$G$2,('Exp Database'!AD373/'Exp with units conversion'!$H373)*'Exp with units conversion'!$G373,'Exp Database'!AD373*'Exp with units conversion'!$G373))</f>
        <v>#REF!</v>
      </c>
      <c r="AG373" s="229" t="e">
        <f t="shared" si="30"/>
        <v>#REF!</v>
      </c>
      <c r="AH373" s="229" t="e">
        <f t="shared" si="31"/>
        <v>#REF!</v>
      </c>
      <c r="AI373" s="229" t="e">
        <f t="shared" si="32"/>
        <v>#REF!</v>
      </c>
      <c r="AJ373" s="229" t="e">
        <f t="shared" si="33"/>
        <v>#REF!</v>
      </c>
    </row>
    <row r="374" spans="2:36" ht="15.75" thickBot="1" x14ac:dyDescent="0.3">
      <c r="B374" s="229" t="e">
        <f t="shared" si="29"/>
        <v>#REF!</v>
      </c>
      <c r="C374" s="169" t="e">
        <f>'Exp Database'!C374</f>
        <v>#REF!</v>
      </c>
      <c r="D374" s="169">
        <f>'Exp Database'!D374</f>
        <v>2015</v>
      </c>
      <c r="E374" s="169" t="e">
        <f>'Exp Database'!E374</f>
        <v>#REF!</v>
      </c>
      <c r="F374" s="169" t="e">
        <f>'Exp Database'!F374</f>
        <v>#REF!</v>
      </c>
      <c r="G374" s="169" t="e">
        <f>IF('Exp Database'!G374="Units ( x 1)",1,IF('Exp Database'!G374="Thousands (x 1,000)",1000,IF('Exp Database'!G374="Millions (x 1,000,000)",1000000,)))</f>
        <v>#REF!</v>
      </c>
      <c r="H374" s="170" t="e">
        <f>IF('Exp Database'!H374&gt;0,'Exp Database'!H374,'Exp Database'!J374)</f>
        <v>#REF!</v>
      </c>
      <c r="I374" s="170" t="e">
        <f>'Exp Database'!H374</f>
        <v>#REF!</v>
      </c>
      <c r="J374" s="169" t="e">
        <f>'Exp Database'!I374</f>
        <v>#REF!</v>
      </c>
      <c r="K374" s="170">
        <f>'Exp Database'!J374</f>
        <v>0</v>
      </c>
      <c r="L374" s="267">
        <f>'Exp Database'!K374</f>
        <v>0</v>
      </c>
      <c r="M374" s="229">
        <f>'Exp Database'!L374</f>
        <v>0</v>
      </c>
      <c r="N374" s="229" t="e">
        <f>IF(OR('Exp Database'!M374=Lists!$G$2,'Exp Database'!M374=Lists!$G$3,'Exp Database'!M374=0),0,IF($F374=Lists!$G$2,('Exp Database'!M374/'Exp with units conversion'!$H374)*'Exp with units conversion'!$G374,'Exp Database'!M374*'Exp with units conversion'!$G374))</f>
        <v>#REF!</v>
      </c>
      <c r="O374" s="229" t="e">
        <f>IF(OR('Exp Database'!N374=Lists!$G$2,'Exp Database'!N374=Lists!$G$3,'Exp Database'!N374=0),0,IF($F374=Lists!$G$2,('Exp Database'!N374/'Exp with units conversion'!$H374)*'Exp with units conversion'!$G374,'Exp Database'!N374*'Exp with units conversion'!$G374))</f>
        <v>#REF!</v>
      </c>
      <c r="P374" s="229" t="e">
        <f>IF(OR('Exp Database'!O374=Lists!$G$2,'Exp Database'!O374=Lists!$G$3,'Exp Database'!O374=0),0,IF($F374=Lists!$G$2,('Exp Database'!O374/'Exp with units conversion'!$H374)*'Exp with units conversion'!$G374,'Exp Database'!O374*'Exp with units conversion'!$G374))</f>
        <v>#REF!</v>
      </c>
      <c r="Q374" s="229" t="e">
        <f>IF(OR('Exp Database'!P374=Lists!$G$2,'Exp Database'!P374=Lists!$G$3,'Exp Database'!P374=0),0,IF($F374=Lists!$G$2,('Exp Database'!P374/'Exp with units conversion'!$H374)*'Exp with units conversion'!$G374,'Exp Database'!P374*'Exp with units conversion'!$G374))</f>
        <v>#REF!</v>
      </c>
      <c r="R374" s="229" t="e">
        <f>IF(OR('Exp Database'!Q374=Lists!$G$2,'Exp Database'!Q374=Lists!$G$3,'Exp Database'!Q374=0),0,IF($F374=Lists!$G$2,('Exp Database'!Q374/'Exp with units conversion'!$H374)*'Exp with units conversion'!$G374,'Exp Database'!Q374*'Exp with units conversion'!$G374))</f>
        <v>#REF!</v>
      </c>
      <c r="S374" s="229" t="e">
        <f>IF(OR('Exp Database'!R374=Lists!$G$2,'Exp Database'!R374=Lists!$G$3,'Exp Database'!R374=0),0,IF($F374=Lists!$G$2,('Exp Database'!R374/'Exp with units conversion'!$H374)*'Exp with units conversion'!$G374,'Exp Database'!R374*'Exp with units conversion'!$G374))</f>
        <v>#REF!</v>
      </c>
      <c r="T374" s="229" t="e">
        <f>IF(OR('Exp Database'!S374=Lists!$G$2,'Exp Database'!S374=Lists!$G$3,'Exp Database'!S374=0),0,IF($F374=Lists!$G$2,('Exp Database'!S374/'Exp with units conversion'!$H374)*'Exp with units conversion'!$G374,'Exp Database'!S374*'Exp with units conversion'!$G374))</f>
        <v>#REF!</v>
      </c>
      <c r="U374" s="229" t="e">
        <f>IF(OR('Exp Database'!T374=Lists!$G$2,'Exp Database'!T374=Lists!$G$3,'Exp Database'!T374=0),0,IF($F374=Lists!$G$2,('Exp Database'!T374/'Exp with units conversion'!$H374)*'Exp with units conversion'!$G374,'Exp Database'!T374*'Exp with units conversion'!$G374))</f>
        <v>#REF!</v>
      </c>
      <c r="V374" s="229" t="e">
        <f>IF(OR('Exp Database'!U374=Lists!$G$2,'Exp Database'!U374=Lists!$G$3,'Exp Database'!U374=0),0,IF($F374=Lists!$G$2,('Exp Database'!U374/'Exp with units conversion'!$H374)*'Exp with units conversion'!$G374,'Exp Database'!U374*'Exp with units conversion'!$G374))</f>
        <v>#REF!</v>
      </c>
      <c r="W374" s="229" t="e">
        <f>IF(OR('Exp Database'!V374=Lists!$G$2,'Exp Database'!V374=Lists!$G$3,'Exp Database'!V374=0),0,IF($F374=Lists!$G$2,('Exp Database'!V374/'Exp with units conversion'!$H374)*'Exp with units conversion'!$G374,'Exp Database'!V374*'Exp with units conversion'!$G374))</f>
        <v>#REF!</v>
      </c>
      <c r="X374" s="229" t="e">
        <f>IF(OR('Exp Database'!W374=Lists!$G$2,'Exp Database'!W374=Lists!$G$3,'Exp Database'!W374=0),0,IF($F374=Lists!$G$2,('Exp Database'!W374/'Exp with units conversion'!$H374)*'Exp with units conversion'!$G374,'Exp Database'!W374*'Exp with units conversion'!$G374))</f>
        <v>#REF!</v>
      </c>
      <c r="Y374" s="229" t="e">
        <f>IF(OR('Exp Database'!X374=Lists!$G$2,'Exp Database'!X374=Lists!$G$3,'Exp Database'!X374=0),0,IF($F374=Lists!$G$2,('Exp Database'!X374/'Exp with units conversion'!$H374)*'Exp with units conversion'!$G374,'Exp Database'!X374*'Exp with units conversion'!$G374))</f>
        <v>#REF!</v>
      </c>
      <c r="Z374" s="229" t="e">
        <f>IF(OR('Exp Database'!Y374=Lists!$G$2,'Exp Database'!Y374=Lists!$G$3,'Exp Database'!Y374=0),0,IF($F374=Lists!$G$2,('Exp Database'!Y374/'Exp with units conversion'!$H374)*'Exp with units conversion'!$G374,'Exp Database'!Y374*'Exp with units conversion'!$G374))</f>
        <v>#REF!</v>
      </c>
      <c r="AA374" s="229" t="e">
        <f>IF(OR('Exp Database'!Z374=Lists!$G$2,'Exp Database'!Z374=Lists!$G$3,'Exp Database'!Z374=0),0,IF($F374=Lists!$G$2,('Exp Database'!Z374/'Exp with units conversion'!$H374)*'Exp with units conversion'!$G374,'Exp Database'!Z374*'Exp with units conversion'!$G374))</f>
        <v>#REF!</v>
      </c>
      <c r="AB374" s="229" t="e">
        <f>IF(OR('Exp Database'!AA374=Lists!$G$2,'Exp Database'!AA374=Lists!$G$3,'Exp Database'!AA374=0),0,IF($F374=Lists!$G$2,('Exp Database'!AA374/'Exp with units conversion'!$H374)*'Exp with units conversion'!$G374,'Exp Database'!AA374*'Exp with units conversion'!$G374))</f>
        <v>#REF!</v>
      </c>
      <c r="AC374" s="229" t="e">
        <f>IF(OR('Exp Database'!AB374=Lists!$G$2,'Exp Database'!AB374=Lists!$G$3,'Exp Database'!AB374=0),0,IF($F374=Lists!$G$2,('Exp Database'!AB374/'Exp with units conversion'!$H374)*'Exp with units conversion'!$G374,'Exp Database'!AB374*'Exp with units conversion'!$G374))</f>
        <v>#REF!</v>
      </c>
      <c r="AD374" s="229" t="e">
        <f>IF(OR('Exp Database'!AC374=Lists!$G$2,'Exp Database'!AC374=Lists!$G$3,'Exp Database'!AC374=0),0,IF($F374=Lists!$G$2,('Exp Database'!AC374/'Exp with units conversion'!$H374)*'Exp with units conversion'!$G374,'Exp Database'!AC374*'Exp with units conversion'!$G374))</f>
        <v>#REF!</v>
      </c>
      <c r="AE374" s="229" t="e">
        <f>IF(OR('Exp Database'!AD374=Lists!$G$2,'Exp Database'!AD374=Lists!$G$3,'Exp Database'!AD374=0),0,IF($F374=Lists!$G$2,('Exp Database'!AD374/'Exp with units conversion'!$H374)*'Exp with units conversion'!$G374,'Exp Database'!AD374*'Exp with units conversion'!$G374))</f>
        <v>#REF!</v>
      </c>
      <c r="AG374" s="229" t="e">
        <f t="shared" si="30"/>
        <v>#REF!</v>
      </c>
      <c r="AH374" s="229" t="e">
        <f t="shared" si="31"/>
        <v>#REF!</v>
      </c>
      <c r="AI374" s="229" t="e">
        <f t="shared" si="32"/>
        <v>#REF!</v>
      </c>
      <c r="AJ374" s="229" t="e">
        <f t="shared" si="33"/>
        <v>#REF!</v>
      </c>
    </row>
    <row r="375" spans="2:36" ht="15.75" thickBot="1" x14ac:dyDescent="0.3">
      <c r="B375" s="229" t="e">
        <f t="shared" si="29"/>
        <v>#REF!</v>
      </c>
      <c r="C375" s="169" t="e">
        <f>'Exp Database'!C375</f>
        <v>#REF!</v>
      </c>
      <c r="D375" s="169">
        <f>'Exp Database'!D375</f>
        <v>2015</v>
      </c>
      <c r="E375" s="169" t="e">
        <f>'Exp Database'!E375</f>
        <v>#REF!</v>
      </c>
      <c r="F375" s="169" t="e">
        <f>'Exp Database'!F375</f>
        <v>#REF!</v>
      </c>
      <c r="G375" s="169" t="e">
        <f>IF('Exp Database'!G375="Units ( x 1)",1,IF('Exp Database'!G375="Thousands (x 1,000)",1000,IF('Exp Database'!G375="Millions (x 1,000,000)",1000000,)))</f>
        <v>#REF!</v>
      </c>
      <c r="H375" s="170" t="e">
        <f>IF('Exp Database'!H375&gt;0,'Exp Database'!H375,'Exp Database'!J375)</f>
        <v>#REF!</v>
      </c>
      <c r="I375" s="170" t="e">
        <f>'Exp Database'!H375</f>
        <v>#REF!</v>
      </c>
      <c r="J375" s="169" t="e">
        <f>'Exp Database'!I375</f>
        <v>#REF!</v>
      </c>
      <c r="K375" s="170">
        <f>'Exp Database'!J375</f>
        <v>0</v>
      </c>
      <c r="L375" s="267">
        <f>'Exp Database'!K375</f>
        <v>0</v>
      </c>
      <c r="M375" s="229">
        <f>'Exp Database'!L375</f>
        <v>0</v>
      </c>
      <c r="N375" s="229" t="e">
        <f>IF(OR('Exp Database'!M375=Lists!$G$2,'Exp Database'!M375=Lists!$G$3,'Exp Database'!M375=0),0,IF($F375=Lists!$G$2,('Exp Database'!M375/'Exp with units conversion'!$H375)*'Exp with units conversion'!$G375,'Exp Database'!M375*'Exp with units conversion'!$G375))</f>
        <v>#REF!</v>
      </c>
      <c r="O375" s="229" t="e">
        <f>IF(OR('Exp Database'!N375=Lists!$G$2,'Exp Database'!N375=Lists!$G$3,'Exp Database'!N375=0),0,IF($F375=Lists!$G$2,('Exp Database'!N375/'Exp with units conversion'!$H375)*'Exp with units conversion'!$G375,'Exp Database'!N375*'Exp with units conversion'!$G375))</f>
        <v>#REF!</v>
      </c>
      <c r="P375" s="229" t="e">
        <f>IF(OR('Exp Database'!O375=Lists!$G$2,'Exp Database'!O375=Lists!$G$3,'Exp Database'!O375=0),0,IF($F375=Lists!$G$2,('Exp Database'!O375/'Exp with units conversion'!$H375)*'Exp with units conversion'!$G375,'Exp Database'!O375*'Exp with units conversion'!$G375))</f>
        <v>#REF!</v>
      </c>
      <c r="Q375" s="229" t="e">
        <f>IF(OR('Exp Database'!P375=Lists!$G$2,'Exp Database'!P375=Lists!$G$3,'Exp Database'!P375=0),0,IF($F375=Lists!$G$2,('Exp Database'!P375/'Exp with units conversion'!$H375)*'Exp with units conversion'!$G375,'Exp Database'!P375*'Exp with units conversion'!$G375))</f>
        <v>#REF!</v>
      </c>
      <c r="R375" s="229" t="e">
        <f>IF(OR('Exp Database'!Q375=Lists!$G$2,'Exp Database'!Q375=Lists!$G$3,'Exp Database'!Q375=0),0,IF($F375=Lists!$G$2,('Exp Database'!Q375/'Exp with units conversion'!$H375)*'Exp with units conversion'!$G375,'Exp Database'!Q375*'Exp with units conversion'!$G375))</f>
        <v>#REF!</v>
      </c>
      <c r="S375" s="229" t="e">
        <f>IF(OR('Exp Database'!R375=Lists!$G$2,'Exp Database'!R375=Lists!$G$3,'Exp Database'!R375=0),0,IF($F375=Lists!$G$2,('Exp Database'!R375/'Exp with units conversion'!$H375)*'Exp with units conversion'!$G375,'Exp Database'!R375*'Exp with units conversion'!$G375))</f>
        <v>#REF!</v>
      </c>
      <c r="T375" s="229" t="e">
        <f>IF(OR('Exp Database'!S375=Lists!$G$2,'Exp Database'!S375=Lists!$G$3,'Exp Database'!S375=0),0,IF($F375=Lists!$G$2,('Exp Database'!S375/'Exp with units conversion'!$H375)*'Exp with units conversion'!$G375,'Exp Database'!S375*'Exp with units conversion'!$G375))</f>
        <v>#REF!</v>
      </c>
      <c r="U375" s="229" t="e">
        <f>IF(OR('Exp Database'!T375=Lists!$G$2,'Exp Database'!T375=Lists!$G$3,'Exp Database'!T375=0),0,IF($F375=Lists!$G$2,('Exp Database'!T375/'Exp with units conversion'!$H375)*'Exp with units conversion'!$G375,'Exp Database'!T375*'Exp with units conversion'!$G375))</f>
        <v>#REF!</v>
      </c>
      <c r="V375" s="229" t="e">
        <f>IF(OR('Exp Database'!U375=Lists!$G$2,'Exp Database'!U375=Lists!$G$3,'Exp Database'!U375=0),0,IF($F375=Lists!$G$2,('Exp Database'!U375/'Exp with units conversion'!$H375)*'Exp with units conversion'!$G375,'Exp Database'!U375*'Exp with units conversion'!$G375))</f>
        <v>#REF!</v>
      </c>
      <c r="W375" s="229" t="e">
        <f>IF(OR('Exp Database'!V375=Lists!$G$2,'Exp Database'!V375=Lists!$G$3,'Exp Database'!V375=0),0,IF($F375=Lists!$G$2,('Exp Database'!V375/'Exp with units conversion'!$H375)*'Exp with units conversion'!$G375,'Exp Database'!V375*'Exp with units conversion'!$G375))</f>
        <v>#REF!</v>
      </c>
      <c r="X375" s="229" t="e">
        <f>IF(OR('Exp Database'!W375=Lists!$G$2,'Exp Database'!W375=Lists!$G$3,'Exp Database'!W375=0),0,IF($F375=Lists!$G$2,('Exp Database'!W375/'Exp with units conversion'!$H375)*'Exp with units conversion'!$G375,'Exp Database'!W375*'Exp with units conversion'!$G375))</f>
        <v>#REF!</v>
      </c>
      <c r="Y375" s="229" t="e">
        <f>IF(OR('Exp Database'!X375=Lists!$G$2,'Exp Database'!X375=Lists!$G$3,'Exp Database'!X375=0),0,IF($F375=Lists!$G$2,('Exp Database'!X375/'Exp with units conversion'!$H375)*'Exp with units conversion'!$G375,'Exp Database'!X375*'Exp with units conversion'!$G375))</f>
        <v>#REF!</v>
      </c>
      <c r="Z375" s="229" t="e">
        <f>IF(OR('Exp Database'!Y375=Lists!$G$2,'Exp Database'!Y375=Lists!$G$3,'Exp Database'!Y375=0),0,IF($F375=Lists!$G$2,('Exp Database'!Y375/'Exp with units conversion'!$H375)*'Exp with units conversion'!$G375,'Exp Database'!Y375*'Exp with units conversion'!$G375))</f>
        <v>#REF!</v>
      </c>
      <c r="AA375" s="229" t="e">
        <f>IF(OR('Exp Database'!Z375=Lists!$G$2,'Exp Database'!Z375=Lists!$G$3,'Exp Database'!Z375=0),0,IF($F375=Lists!$G$2,('Exp Database'!Z375/'Exp with units conversion'!$H375)*'Exp with units conversion'!$G375,'Exp Database'!Z375*'Exp with units conversion'!$G375))</f>
        <v>#REF!</v>
      </c>
      <c r="AB375" s="229" t="e">
        <f>IF(OR('Exp Database'!AA375=Lists!$G$2,'Exp Database'!AA375=Lists!$G$3,'Exp Database'!AA375=0),0,IF($F375=Lists!$G$2,('Exp Database'!AA375/'Exp with units conversion'!$H375)*'Exp with units conversion'!$G375,'Exp Database'!AA375*'Exp with units conversion'!$G375))</f>
        <v>#REF!</v>
      </c>
      <c r="AC375" s="229" t="e">
        <f>IF(OR('Exp Database'!AB375=Lists!$G$2,'Exp Database'!AB375=Lists!$G$3,'Exp Database'!AB375=0),0,IF($F375=Lists!$G$2,('Exp Database'!AB375/'Exp with units conversion'!$H375)*'Exp with units conversion'!$G375,'Exp Database'!AB375*'Exp with units conversion'!$G375))</f>
        <v>#REF!</v>
      </c>
      <c r="AD375" s="229" t="e">
        <f>IF(OR('Exp Database'!AC375=Lists!$G$2,'Exp Database'!AC375=Lists!$G$3,'Exp Database'!AC375=0),0,IF($F375=Lists!$G$2,('Exp Database'!AC375/'Exp with units conversion'!$H375)*'Exp with units conversion'!$G375,'Exp Database'!AC375*'Exp with units conversion'!$G375))</f>
        <v>#REF!</v>
      </c>
      <c r="AE375" s="229" t="e">
        <f>IF(OR('Exp Database'!AD375=Lists!$G$2,'Exp Database'!AD375=Lists!$G$3,'Exp Database'!AD375=0),0,IF($F375=Lists!$G$2,('Exp Database'!AD375/'Exp with units conversion'!$H375)*'Exp with units conversion'!$G375,'Exp Database'!AD375*'Exp with units conversion'!$G375))</f>
        <v>#REF!</v>
      </c>
      <c r="AG375" s="229" t="e">
        <f t="shared" si="30"/>
        <v>#REF!</v>
      </c>
      <c r="AH375" s="229" t="e">
        <f t="shared" si="31"/>
        <v>#REF!</v>
      </c>
      <c r="AI375" s="229" t="e">
        <f t="shared" si="32"/>
        <v>#REF!</v>
      </c>
      <c r="AJ375" s="229" t="e">
        <f t="shared" si="33"/>
        <v>#REF!</v>
      </c>
    </row>
    <row r="376" spans="2:36" ht="15.75" thickBot="1" x14ac:dyDescent="0.3">
      <c r="B376" s="229" t="e">
        <f t="shared" si="29"/>
        <v>#REF!</v>
      </c>
      <c r="C376" s="169" t="e">
        <f>'Exp Database'!C376</f>
        <v>#REF!</v>
      </c>
      <c r="D376" s="169">
        <f>'Exp Database'!D376</f>
        <v>2015</v>
      </c>
      <c r="E376" s="169" t="e">
        <f>'Exp Database'!E376</f>
        <v>#REF!</v>
      </c>
      <c r="F376" s="169" t="e">
        <f>'Exp Database'!F376</f>
        <v>#REF!</v>
      </c>
      <c r="G376" s="169" t="e">
        <f>IF('Exp Database'!G376="Units ( x 1)",1,IF('Exp Database'!G376="Thousands (x 1,000)",1000,IF('Exp Database'!G376="Millions (x 1,000,000)",1000000,)))</f>
        <v>#REF!</v>
      </c>
      <c r="H376" s="170" t="e">
        <f>IF('Exp Database'!H376&gt;0,'Exp Database'!H376,'Exp Database'!J376)</f>
        <v>#REF!</v>
      </c>
      <c r="I376" s="170" t="e">
        <f>'Exp Database'!H376</f>
        <v>#REF!</v>
      </c>
      <c r="J376" s="169" t="e">
        <f>'Exp Database'!I376</f>
        <v>#REF!</v>
      </c>
      <c r="K376" s="170">
        <f>'Exp Database'!J376</f>
        <v>0</v>
      </c>
      <c r="L376" s="267">
        <f>'Exp Database'!K376</f>
        <v>0</v>
      </c>
      <c r="M376" s="229">
        <f>'Exp Database'!L376</f>
        <v>0</v>
      </c>
      <c r="N376" s="229" t="e">
        <f>IF(OR('Exp Database'!M376=Lists!$G$2,'Exp Database'!M376=Lists!$G$3,'Exp Database'!M376=0),0,IF($F376=Lists!$G$2,('Exp Database'!M376/'Exp with units conversion'!$H376)*'Exp with units conversion'!$G376,'Exp Database'!M376*'Exp with units conversion'!$G376))</f>
        <v>#REF!</v>
      </c>
      <c r="O376" s="229" t="e">
        <f>IF(OR('Exp Database'!N376=Lists!$G$2,'Exp Database'!N376=Lists!$G$3,'Exp Database'!N376=0),0,IF($F376=Lists!$G$2,('Exp Database'!N376/'Exp with units conversion'!$H376)*'Exp with units conversion'!$G376,'Exp Database'!N376*'Exp with units conversion'!$G376))</f>
        <v>#REF!</v>
      </c>
      <c r="P376" s="229" t="e">
        <f>IF(OR('Exp Database'!O376=Lists!$G$2,'Exp Database'!O376=Lists!$G$3,'Exp Database'!O376=0),0,IF($F376=Lists!$G$2,('Exp Database'!O376/'Exp with units conversion'!$H376)*'Exp with units conversion'!$G376,'Exp Database'!O376*'Exp with units conversion'!$G376))</f>
        <v>#REF!</v>
      </c>
      <c r="Q376" s="229" t="e">
        <f>IF(OR('Exp Database'!P376=Lists!$G$2,'Exp Database'!P376=Lists!$G$3,'Exp Database'!P376=0),0,IF($F376=Lists!$G$2,('Exp Database'!P376/'Exp with units conversion'!$H376)*'Exp with units conversion'!$G376,'Exp Database'!P376*'Exp with units conversion'!$G376))</f>
        <v>#REF!</v>
      </c>
      <c r="R376" s="229" t="e">
        <f>IF(OR('Exp Database'!Q376=Lists!$G$2,'Exp Database'!Q376=Lists!$G$3,'Exp Database'!Q376=0),0,IF($F376=Lists!$G$2,('Exp Database'!Q376/'Exp with units conversion'!$H376)*'Exp with units conversion'!$G376,'Exp Database'!Q376*'Exp with units conversion'!$G376))</f>
        <v>#REF!</v>
      </c>
      <c r="S376" s="229" t="e">
        <f>IF(OR('Exp Database'!R376=Lists!$G$2,'Exp Database'!R376=Lists!$G$3,'Exp Database'!R376=0),0,IF($F376=Lists!$G$2,('Exp Database'!R376/'Exp with units conversion'!$H376)*'Exp with units conversion'!$G376,'Exp Database'!R376*'Exp with units conversion'!$G376))</f>
        <v>#REF!</v>
      </c>
      <c r="T376" s="229" t="e">
        <f>IF(OR('Exp Database'!S376=Lists!$G$2,'Exp Database'!S376=Lists!$G$3,'Exp Database'!S376=0),0,IF($F376=Lists!$G$2,('Exp Database'!S376/'Exp with units conversion'!$H376)*'Exp with units conversion'!$G376,'Exp Database'!S376*'Exp with units conversion'!$G376))</f>
        <v>#REF!</v>
      </c>
      <c r="U376" s="229" t="e">
        <f>IF(OR('Exp Database'!T376=Lists!$G$2,'Exp Database'!T376=Lists!$G$3,'Exp Database'!T376=0),0,IF($F376=Lists!$G$2,('Exp Database'!T376/'Exp with units conversion'!$H376)*'Exp with units conversion'!$G376,'Exp Database'!T376*'Exp with units conversion'!$G376))</f>
        <v>#REF!</v>
      </c>
      <c r="V376" s="229" t="e">
        <f>IF(OR('Exp Database'!U376=Lists!$G$2,'Exp Database'!U376=Lists!$G$3,'Exp Database'!U376=0),0,IF($F376=Lists!$G$2,('Exp Database'!U376/'Exp with units conversion'!$H376)*'Exp with units conversion'!$G376,'Exp Database'!U376*'Exp with units conversion'!$G376))</f>
        <v>#REF!</v>
      </c>
      <c r="W376" s="229" t="e">
        <f>IF(OR('Exp Database'!V376=Lists!$G$2,'Exp Database'!V376=Lists!$G$3,'Exp Database'!V376=0),0,IF($F376=Lists!$G$2,('Exp Database'!V376/'Exp with units conversion'!$H376)*'Exp with units conversion'!$G376,'Exp Database'!V376*'Exp with units conversion'!$G376))</f>
        <v>#REF!</v>
      </c>
      <c r="X376" s="229" t="e">
        <f>IF(OR('Exp Database'!W376=Lists!$G$2,'Exp Database'!W376=Lists!$G$3,'Exp Database'!W376=0),0,IF($F376=Lists!$G$2,('Exp Database'!W376/'Exp with units conversion'!$H376)*'Exp with units conversion'!$G376,'Exp Database'!W376*'Exp with units conversion'!$G376))</f>
        <v>#REF!</v>
      </c>
      <c r="Y376" s="229" t="e">
        <f>IF(OR('Exp Database'!X376=Lists!$G$2,'Exp Database'!X376=Lists!$G$3,'Exp Database'!X376=0),0,IF($F376=Lists!$G$2,('Exp Database'!X376/'Exp with units conversion'!$H376)*'Exp with units conversion'!$G376,'Exp Database'!X376*'Exp with units conversion'!$G376))</f>
        <v>#REF!</v>
      </c>
      <c r="Z376" s="229" t="e">
        <f>IF(OR('Exp Database'!Y376=Lists!$G$2,'Exp Database'!Y376=Lists!$G$3,'Exp Database'!Y376=0),0,IF($F376=Lists!$G$2,('Exp Database'!Y376/'Exp with units conversion'!$H376)*'Exp with units conversion'!$G376,'Exp Database'!Y376*'Exp with units conversion'!$G376))</f>
        <v>#REF!</v>
      </c>
      <c r="AA376" s="229" t="e">
        <f>IF(OR('Exp Database'!Z376=Lists!$G$2,'Exp Database'!Z376=Lists!$G$3,'Exp Database'!Z376=0),0,IF($F376=Lists!$G$2,('Exp Database'!Z376/'Exp with units conversion'!$H376)*'Exp with units conversion'!$G376,'Exp Database'!Z376*'Exp with units conversion'!$G376))</f>
        <v>#REF!</v>
      </c>
      <c r="AB376" s="229" t="e">
        <f>IF(OR('Exp Database'!AA376=Lists!$G$2,'Exp Database'!AA376=Lists!$G$3,'Exp Database'!AA376=0),0,IF($F376=Lists!$G$2,('Exp Database'!AA376/'Exp with units conversion'!$H376)*'Exp with units conversion'!$G376,'Exp Database'!AA376*'Exp with units conversion'!$G376))</f>
        <v>#REF!</v>
      </c>
      <c r="AC376" s="229" t="e">
        <f>IF(OR('Exp Database'!AB376=Lists!$G$2,'Exp Database'!AB376=Lists!$G$3,'Exp Database'!AB376=0),0,IF($F376=Lists!$G$2,('Exp Database'!AB376/'Exp with units conversion'!$H376)*'Exp with units conversion'!$G376,'Exp Database'!AB376*'Exp with units conversion'!$G376))</f>
        <v>#REF!</v>
      </c>
      <c r="AD376" s="229" t="e">
        <f>IF(OR('Exp Database'!AC376=Lists!$G$2,'Exp Database'!AC376=Lists!$G$3,'Exp Database'!AC376=0),0,IF($F376=Lists!$G$2,('Exp Database'!AC376/'Exp with units conversion'!$H376)*'Exp with units conversion'!$G376,'Exp Database'!AC376*'Exp with units conversion'!$G376))</f>
        <v>#REF!</v>
      </c>
      <c r="AE376" s="229" t="e">
        <f>IF(OR('Exp Database'!AD376=Lists!$G$2,'Exp Database'!AD376=Lists!$G$3,'Exp Database'!AD376=0),0,IF($F376=Lists!$G$2,('Exp Database'!AD376/'Exp with units conversion'!$H376)*'Exp with units conversion'!$G376,'Exp Database'!AD376*'Exp with units conversion'!$G376))</f>
        <v>#REF!</v>
      </c>
      <c r="AG376" s="229" t="e">
        <f t="shared" si="30"/>
        <v>#REF!</v>
      </c>
      <c r="AH376" s="229" t="e">
        <f t="shared" si="31"/>
        <v>#REF!</v>
      </c>
      <c r="AI376" s="229" t="e">
        <f t="shared" si="32"/>
        <v>#REF!</v>
      </c>
      <c r="AJ376" s="229" t="e">
        <f t="shared" si="33"/>
        <v>#REF!</v>
      </c>
    </row>
    <row r="377" spans="2:36" ht="15.75" thickBot="1" x14ac:dyDescent="0.3">
      <c r="B377" s="229" t="e">
        <f t="shared" si="29"/>
        <v>#REF!</v>
      </c>
      <c r="C377" s="169" t="e">
        <f>'Exp Database'!C377</f>
        <v>#REF!</v>
      </c>
      <c r="D377" s="169">
        <f>'Exp Database'!D377</f>
        <v>2015</v>
      </c>
      <c r="E377" s="169" t="e">
        <f>'Exp Database'!E377</f>
        <v>#REF!</v>
      </c>
      <c r="F377" s="169" t="e">
        <f>'Exp Database'!F377</f>
        <v>#REF!</v>
      </c>
      <c r="G377" s="169" t="e">
        <f>IF('Exp Database'!G377="Units ( x 1)",1,IF('Exp Database'!G377="Thousands (x 1,000)",1000,IF('Exp Database'!G377="Millions (x 1,000,000)",1000000,)))</f>
        <v>#REF!</v>
      </c>
      <c r="H377" s="170" t="e">
        <f>IF('Exp Database'!H377&gt;0,'Exp Database'!H377,'Exp Database'!J377)</f>
        <v>#REF!</v>
      </c>
      <c r="I377" s="170" t="e">
        <f>'Exp Database'!H377</f>
        <v>#REF!</v>
      </c>
      <c r="J377" s="169" t="e">
        <f>'Exp Database'!I377</f>
        <v>#REF!</v>
      </c>
      <c r="K377" s="170">
        <f>'Exp Database'!J377</f>
        <v>0</v>
      </c>
      <c r="L377" s="267">
        <f>'Exp Database'!K377</f>
        <v>0</v>
      </c>
      <c r="M377" s="229">
        <f>'Exp Database'!L377</f>
        <v>0</v>
      </c>
      <c r="N377" s="229" t="e">
        <f>IF(OR('Exp Database'!M377=Lists!$G$2,'Exp Database'!M377=Lists!$G$3,'Exp Database'!M377=0),0,IF($F377=Lists!$G$2,('Exp Database'!M377/'Exp with units conversion'!$H377)*'Exp with units conversion'!$G377,'Exp Database'!M377*'Exp with units conversion'!$G377))</f>
        <v>#REF!</v>
      </c>
      <c r="O377" s="229" t="e">
        <f>IF(OR('Exp Database'!N377=Lists!$G$2,'Exp Database'!N377=Lists!$G$3,'Exp Database'!N377=0),0,IF($F377=Lists!$G$2,('Exp Database'!N377/'Exp with units conversion'!$H377)*'Exp with units conversion'!$G377,'Exp Database'!N377*'Exp with units conversion'!$G377))</f>
        <v>#REF!</v>
      </c>
      <c r="P377" s="229" t="e">
        <f>IF(OR('Exp Database'!O377=Lists!$G$2,'Exp Database'!O377=Lists!$G$3,'Exp Database'!O377=0),0,IF($F377=Lists!$G$2,('Exp Database'!O377/'Exp with units conversion'!$H377)*'Exp with units conversion'!$G377,'Exp Database'!O377*'Exp with units conversion'!$G377))</f>
        <v>#REF!</v>
      </c>
      <c r="Q377" s="229" t="e">
        <f>IF(OR('Exp Database'!P377=Lists!$G$2,'Exp Database'!P377=Lists!$G$3,'Exp Database'!P377=0),0,IF($F377=Lists!$G$2,('Exp Database'!P377/'Exp with units conversion'!$H377)*'Exp with units conversion'!$G377,'Exp Database'!P377*'Exp with units conversion'!$G377))</f>
        <v>#REF!</v>
      </c>
      <c r="R377" s="229" t="e">
        <f>IF(OR('Exp Database'!Q377=Lists!$G$2,'Exp Database'!Q377=Lists!$G$3,'Exp Database'!Q377=0),0,IF($F377=Lists!$G$2,('Exp Database'!Q377/'Exp with units conversion'!$H377)*'Exp with units conversion'!$G377,'Exp Database'!Q377*'Exp with units conversion'!$G377))</f>
        <v>#REF!</v>
      </c>
      <c r="S377" s="229" t="e">
        <f>IF(OR('Exp Database'!R377=Lists!$G$2,'Exp Database'!R377=Lists!$G$3,'Exp Database'!R377=0),0,IF($F377=Lists!$G$2,('Exp Database'!R377/'Exp with units conversion'!$H377)*'Exp with units conversion'!$G377,'Exp Database'!R377*'Exp with units conversion'!$G377))</f>
        <v>#REF!</v>
      </c>
      <c r="T377" s="229" t="e">
        <f>IF(OR('Exp Database'!S377=Lists!$G$2,'Exp Database'!S377=Lists!$G$3,'Exp Database'!S377=0),0,IF($F377=Lists!$G$2,('Exp Database'!S377/'Exp with units conversion'!$H377)*'Exp with units conversion'!$G377,'Exp Database'!S377*'Exp with units conversion'!$G377))</f>
        <v>#REF!</v>
      </c>
      <c r="U377" s="229" t="e">
        <f>IF(OR('Exp Database'!T377=Lists!$G$2,'Exp Database'!T377=Lists!$G$3,'Exp Database'!T377=0),0,IF($F377=Lists!$G$2,('Exp Database'!T377/'Exp with units conversion'!$H377)*'Exp with units conversion'!$G377,'Exp Database'!T377*'Exp with units conversion'!$G377))</f>
        <v>#REF!</v>
      </c>
      <c r="V377" s="229" t="e">
        <f>IF(OR('Exp Database'!U377=Lists!$G$2,'Exp Database'!U377=Lists!$G$3,'Exp Database'!U377=0),0,IF($F377=Lists!$G$2,('Exp Database'!U377/'Exp with units conversion'!$H377)*'Exp with units conversion'!$G377,'Exp Database'!U377*'Exp with units conversion'!$G377))</f>
        <v>#REF!</v>
      </c>
      <c r="W377" s="229" t="e">
        <f>IF(OR('Exp Database'!V377=Lists!$G$2,'Exp Database'!V377=Lists!$G$3,'Exp Database'!V377=0),0,IF($F377=Lists!$G$2,('Exp Database'!V377/'Exp with units conversion'!$H377)*'Exp with units conversion'!$G377,'Exp Database'!V377*'Exp with units conversion'!$G377))</f>
        <v>#REF!</v>
      </c>
      <c r="X377" s="229" t="e">
        <f>IF(OR('Exp Database'!W377=Lists!$G$2,'Exp Database'!W377=Lists!$G$3,'Exp Database'!W377=0),0,IF($F377=Lists!$G$2,('Exp Database'!W377/'Exp with units conversion'!$H377)*'Exp with units conversion'!$G377,'Exp Database'!W377*'Exp with units conversion'!$G377))</f>
        <v>#REF!</v>
      </c>
      <c r="Y377" s="229" t="e">
        <f>IF(OR('Exp Database'!X377=Lists!$G$2,'Exp Database'!X377=Lists!$G$3,'Exp Database'!X377=0),0,IF($F377=Lists!$G$2,('Exp Database'!X377/'Exp with units conversion'!$H377)*'Exp with units conversion'!$G377,'Exp Database'!X377*'Exp with units conversion'!$G377))</f>
        <v>#REF!</v>
      </c>
      <c r="Z377" s="229" t="e">
        <f>IF(OR('Exp Database'!Y377=Lists!$G$2,'Exp Database'!Y377=Lists!$G$3,'Exp Database'!Y377=0),0,IF($F377=Lists!$G$2,('Exp Database'!Y377/'Exp with units conversion'!$H377)*'Exp with units conversion'!$G377,'Exp Database'!Y377*'Exp with units conversion'!$G377))</f>
        <v>#REF!</v>
      </c>
      <c r="AA377" s="229" t="e">
        <f>IF(OR('Exp Database'!Z377=Lists!$G$2,'Exp Database'!Z377=Lists!$G$3,'Exp Database'!Z377=0),0,IF($F377=Lists!$G$2,('Exp Database'!Z377/'Exp with units conversion'!$H377)*'Exp with units conversion'!$G377,'Exp Database'!Z377*'Exp with units conversion'!$G377))</f>
        <v>#REF!</v>
      </c>
      <c r="AB377" s="229" t="e">
        <f>IF(OR('Exp Database'!AA377=Lists!$G$2,'Exp Database'!AA377=Lists!$G$3,'Exp Database'!AA377=0),0,IF($F377=Lists!$G$2,('Exp Database'!AA377/'Exp with units conversion'!$H377)*'Exp with units conversion'!$G377,'Exp Database'!AA377*'Exp with units conversion'!$G377))</f>
        <v>#REF!</v>
      </c>
      <c r="AC377" s="229" t="e">
        <f>IF(OR('Exp Database'!AB377=Lists!$G$2,'Exp Database'!AB377=Lists!$G$3,'Exp Database'!AB377=0),0,IF($F377=Lists!$G$2,('Exp Database'!AB377/'Exp with units conversion'!$H377)*'Exp with units conversion'!$G377,'Exp Database'!AB377*'Exp with units conversion'!$G377))</f>
        <v>#REF!</v>
      </c>
      <c r="AD377" s="229" t="e">
        <f>IF(OR('Exp Database'!AC377=Lists!$G$2,'Exp Database'!AC377=Lists!$G$3,'Exp Database'!AC377=0),0,IF($F377=Lists!$G$2,('Exp Database'!AC377/'Exp with units conversion'!$H377)*'Exp with units conversion'!$G377,'Exp Database'!AC377*'Exp with units conversion'!$G377))</f>
        <v>#REF!</v>
      </c>
      <c r="AE377" s="229" t="e">
        <f>IF(OR('Exp Database'!AD377=Lists!$G$2,'Exp Database'!AD377=Lists!$G$3,'Exp Database'!AD377=0),0,IF($F377=Lists!$G$2,('Exp Database'!AD377/'Exp with units conversion'!$H377)*'Exp with units conversion'!$G377,'Exp Database'!AD377*'Exp with units conversion'!$G377))</f>
        <v>#REF!</v>
      </c>
      <c r="AG377" s="229" t="e">
        <f t="shared" si="30"/>
        <v>#REF!</v>
      </c>
      <c r="AH377" s="229" t="e">
        <f t="shared" si="31"/>
        <v>#REF!</v>
      </c>
      <c r="AI377" s="229" t="e">
        <f t="shared" si="32"/>
        <v>#REF!</v>
      </c>
      <c r="AJ377" s="229" t="e">
        <f t="shared" si="33"/>
        <v>#REF!</v>
      </c>
    </row>
    <row r="378" spans="2:36" ht="15.75" thickBot="1" x14ac:dyDescent="0.3">
      <c r="B378" s="229" t="e">
        <f t="shared" si="29"/>
        <v>#REF!</v>
      </c>
      <c r="C378" s="169" t="e">
        <f>'Exp Database'!C378</f>
        <v>#REF!</v>
      </c>
      <c r="D378" s="169">
        <f>'Exp Database'!D378</f>
        <v>2015</v>
      </c>
      <c r="E378" s="169" t="e">
        <f>'Exp Database'!E378</f>
        <v>#REF!</v>
      </c>
      <c r="F378" s="169" t="e">
        <f>'Exp Database'!F378</f>
        <v>#REF!</v>
      </c>
      <c r="G378" s="169" t="e">
        <f>IF('Exp Database'!G378="Units ( x 1)",1,IF('Exp Database'!G378="Thousands (x 1,000)",1000,IF('Exp Database'!G378="Millions (x 1,000,000)",1000000,)))</f>
        <v>#REF!</v>
      </c>
      <c r="H378" s="170" t="e">
        <f>IF('Exp Database'!H378&gt;0,'Exp Database'!H378,'Exp Database'!J378)</f>
        <v>#REF!</v>
      </c>
      <c r="I378" s="170" t="e">
        <f>'Exp Database'!H378</f>
        <v>#REF!</v>
      </c>
      <c r="J378" s="169" t="e">
        <f>'Exp Database'!I378</f>
        <v>#REF!</v>
      </c>
      <c r="K378" s="170">
        <f>'Exp Database'!J378</f>
        <v>0</v>
      </c>
      <c r="L378" s="267">
        <f>'Exp Database'!K378</f>
        <v>0</v>
      </c>
      <c r="M378" s="229">
        <f>'Exp Database'!L378</f>
        <v>0</v>
      </c>
      <c r="N378" s="229" t="e">
        <f>IF(OR('Exp Database'!M378=Lists!$G$2,'Exp Database'!M378=Lists!$G$3,'Exp Database'!M378=0),0,IF($F378=Lists!$G$2,('Exp Database'!M378/'Exp with units conversion'!$H378)*'Exp with units conversion'!$G378,'Exp Database'!M378*'Exp with units conversion'!$G378))</f>
        <v>#REF!</v>
      </c>
      <c r="O378" s="229" t="e">
        <f>IF(OR('Exp Database'!N378=Lists!$G$2,'Exp Database'!N378=Lists!$G$3,'Exp Database'!N378=0),0,IF($F378=Lists!$G$2,('Exp Database'!N378/'Exp with units conversion'!$H378)*'Exp with units conversion'!$G378,'Exp Database'!N378*'Exp with units conversion'!$G378))</f>
        <v>#REF!</v>
      </c>
      <c r="P378" s="229" t="e">
        <f>IF(OR('Exp Database'!O378=Lists!$G$2,'Exp Database'!O378=Lists!$G$3,'Exp Database'!O378=0),0,IF($F378=Lists!$G$2,('Exp Database'!O378/'Exp with units conversion'!$H378)*'Exp with units conversion'!$G378,'Exp Database'!O378*'Exp with units conversion'!$G378))</f>
        <v>#REF!</v>
      </c>
      <c r="Q378" s="229" t="e">
        <f>IF(OR('Exp Database'!P378=Lists!$G$2,'Exp Database'!P378=Lists!$G$3,'Exp Database'!P378=0),0,IF($F378=Lists!$G$2,('Exp Database'!P378/'Exp with units conversion'!$H378)*'Exp with units conversion'!$G378,'Exp Database'!P378*'Exp with units conversion'!$G378))</f>
        <v>#REF!</v>
      </c>
      <c r="R378" s="229" t="e">
        <f>IF(OR('Exp Database'!Q378=Lists!$G$2,'Exp Database'!Q378=Lists!$G$3,'Exp Database'!Q378=0),0,IF($F378=Lists!$G$2,('Exp Database'!Q378/'Exp with units conversion'!$H378)*'Exp with units conversion'!$G378,'Exp Database'!Q378*'Exp with units conversion'!$G378))</f>
        <v>#REF!</v>
      </c>
      <c r="S378" s="229" t="e">
        <f>IF(OR('Exp Database'!R378=Lists!$G$2,'Exp Database'!R378=Lists!$G$3,'Exp Database'!R378=0),0,IF($F378=Lists!$G$2,('Exp Database'!R378/'Exp with units conversion'!$H378)*'Exp with units conversion'!$G378,'Exp Database'!R378*'Exp with units conversion'!$G378))</f>
        <v>#REF!</v>
      </c>
      <c r="T378" s="229" t="e">
        <f>IF(OR('Exp Database'!S378=Lists!$G$2,'Exp Database'!S378=Lists!$G$3,'Exp Database'!S378=0),0,IF($F378=Lists!$G$2,('Exp Database'!S378/'Exp with units conversion'!$H378)*'Exp with units conversion'!$G378,'Exp Database'!S378*'Exp with units conversion'!$G378))</f>
        <v>#REF!</v>
      </c>
      <c r="U378" s="229" t="e">
        <f>IF(OR('Exp Database'!T378=Lists!$G$2,'Exp Database'!T378=Lists!$G$3,'Exp Database'!T378=0),0,IF($F378=Lists!$G$2,('Exp Database'!T378/'Exp with units conversion'!$H378)*'Exp with units conversion'!$G378,'Exp Database'!T378*'Exp with units conversion'!$G378))</f>
        <v>#REF!</v>
      </c>
      <c r="V378" s="229" t="e">
        <f>IF(OR('Exp Database'!U378=Lists!$G$2,'Exp Database'!U378=Lists!$G$3,'Exp Database'!U378=0),0,IF($F378=Lists!$G$2,('Exp Database'!U378/'Exp with units conversion'!$H378)*'Exp with units conversion'!$G378,'Exp Database'!U378*'Exp with units conversion'!$G378))</f>
        <v>#REF!</v>
      </c>
      <c r="W378" s="229" t="e">
        <f>IF(OR('Exp Database'!V378=Lists!$G$2,'Exp Database'!V378=Lists!$G$3,'Exp Database'!V378=0),0,IF($F378=Lists!$G$2,('Exp Database'!V378/'Exp with units conversion'!$H378)*'Exp with units conversion'!$G378,'Exp Database'!V378*'Exp with units conversion'!$G378))</f>
        <v>#REF!</v>
      </c>
      <c r="X378" s="229" t="e">
        <f>IF(OR('Exp Database'!W378=Lists!$G$2,'Exp Database'!W378=Lists!$G$3,'Exp Database'!W378=0),0,IF($F378=Lists!$G$2,('Exp Database'!W378/'Exp with units conversion'!$H378)*'Exp with units conversion'!$G378,'Exp Database'!W378*'Exp with units conversion'!$G378))</f>
        <v>#REF!</v>
      </c>
      <c r="Y378" s="229" t="e">
        <f>IF(OR('Exp Database'!X378=Lists!$G$2,'Exp Database'!X378=Lists!$G$3,'Exp Database'!X378=0),0,IF($F378=Lists!$G$2,('Exp Database'!X378/'Exp with units conversion'!$H378)*'Exp with units conversion'!$G378,'Exp Database'!X378*'Exp with units conversion'!$G378))</f>
        <v>#REF!</v>
      </c>
      <c r="Z378" s="229" t="e">
        <f>IF(OR('Exp Database'!Y378=Lists!$G$2,'Exp Database'!Y378=Lists!$G$3,'Exp Database'!Y378=0),0,IF($F378=Lists!$G$2,('Exp Database'!Y378/'Exp with units conversion'!$H378)*'Exp with units conversion'!$G378,'Exp Database'!Y378*'Exp with units conversion'!$G378))</f>
        <v>#REF!</v>
      </c>
      <c r="AA378" s="229" t="e">
        <f>IF(OR('Exp Database'!Z378=Lists!$G$2,'Exp Database'!Z378=Lists!$G$3,'Exp Database'!Z378=0),0,IF($F378=Lists!$G$2,('Exp Database'!Z378/'Exp with units conversion'!$H378)*'Exp with units conversion'!$G378,'Exp Database'!Z378*'Exp with units conversion'!$G378))</f>
        <v>#REF!</v>
      </c>
      <c r="AB378" s="229" t="e">
        <f>IF(OR('Exp Database'!AA378=Lists!$G$2,'Exp Database'!AA378=Lists!$G$3,'Exp Database'!AA378=0),0,IF($F378=Lists!$G$2,('Exp Database'!AA378/'Exp with units conversion'!$H378)*'Exp with units conversion'!$G378,'Exp Database'!AA378*'Exp with units conversion'!$G378))</f>
        <v>#REF!</v>
      </c>
      <c r="AC378" s="229" t="e">
        <f>IF(OR('Exp Database'!AB378=Lists!$G$2,'Exp Database'!AB378=Lists!$G$3,'Exp Database'!AB378=0),0,IF($F378=Lists!$G$2,('Exp Database'!AB378/'Exp with units conversion'!$H378)*'Exp with units conversion'!$G378,'Exp Database'!AB378*'Exp with units conversion'!$G378))</f>
        <v>#REF!</v>
      </c>
      <c r="AD378" s="229" t="e">
        <f>IF(OR('Exp Database'!AC378=Lists!$G$2,'Exp Database'!AC378=Lists!$G$3,'Exp Database'!AC378=0),0,IF($F378=Lists!$G$2,('Exp Database'!AC378/'Exp with units conversion'!$H378)*'Exp with units conversion'!$G378,'Exp Database'!AC378*'Exp with units conversion'!$G378))</f>
        <v>#REF!</v>
      </c>
      <c r="AE378" s="229" t="e">
        <f>IF(OR('Exp Database'!AD378=Lists!$G$2,'Exp Database'!AD378=Lists!$G$3,'Exp Database'!AD378=0),0,IF($F378=Lists!$G$2,('Exp Database'!AD378/'Exp with units conversion'!$H378)*'Exp with units conversion'!$G378,'Exp Database'!AD378*'Exp with units conversion'!$G378))</f>
        <v>#REF!</v>
      </c>
      <c r="AG378" s="229" t="e">
        <f t="shared" si="30"/>
        <v>#REF!</v>
      </c>
      <c r="AH378" s="229" t="e">
        <f t="shared" si="31"/>
        <v>#REF!</v>
      </c>
      <c r="AI378" s="229" t="e">
        <f t="shared" si="32"/>
        <v>#REF!</v>
      </c>
      <c r="AJ378" s="229" t="e">
        <f t="shared" si="33"/>
        <v>#REF!</v>
      </c>
    </row>
    <row r="379" spans="2:36" ht="15.75" thickBot="1" x14ac:dyDescent="0.3">
      <c r="B379" s="229" t="e">
        <f t="shared" si="29"/>
        <v>#REF!</v>
      </c>
      <c r="C379" s="169" t="e">
        <f>'Exp Database'!C379</f>
        <v>#REF!</v>
      </c>
      <c r="D379" s="169">
        <f>'Exp Database'!D379</f>
        <v>2015</v>
      </c>
      <c r="E379" s="169" t="e">
        <f>'Exp Database'!E379</f>
        <v>#REF!</v>
      </c>
      <c r="F379" s="169" t="e">
        <f>'Exp Database'!F379</f>
        <v>#REF!</v>
      </c>
      <c r="G379" s="169" t="e">
        <f>IF('Exp Database'!G379="Units ( x 1)",1,IF('Exp Database'!G379="Thousands (x 1,000)",1000,IF('Exp Database'!G379="Millions (x 1,000,000)",1000000,)))</f>
        <v>#REF!</v>
      </c>
      <c r="H379" s="170" t="e">
        <f>IF('Exp Database'!H379&gt;0,'Exp Database'!H379,'Exp Database'!J379)</f>
        <v>#REF!</v>
      </c>
      <c r="I379" s="170" t="e">
        <f>'Exp Database'!H379</f>
        <v>#REF!</v>
      </c>
      <c r="J379" s="169" t="e">
        <f>'Exp Database'!I379</f>
        <v>#REF!</v>
      </c>
      <c r="K379" s="170">
        <f>'Exp Database'!J379</f>
        <v>0</v>
      </c>
      <c r="L379" s="267">
        <f>'Exp Database'!K379</f>
        <v>0</v>
      </c>
      <c r="M379" s="229">
        <f>'Exp Database'!L379</f>
        <v>0</v>
      </c>
      <c r="N379" s="229" t="e">
        <f>IF(OR('Exp Database'!M379=Lists!$G$2,'Exp Database'!M379=Lists!$G$3,'Exp Database'!M379=0),0,IF($F379=Lists!$G$2,('Exp Database'!M379/'Exp with units conversion'!$H379)*'Exp with units conversion'!$G379,'Exp Database'!M379*'Exp with units conversion'!$G379))</f>
        <v>#REF!</v>
      </c>
      <c r="O379" s="229" t="e">
        <f>IF(OR('Exp Database'!N379=Lists!$G$2,'Exp Database'!N379=Lists!$G$3,'Exp Database'!N379=0),0,IF($F379=Lists!$G$2,('Exp Database'!N379/'Exp with units conversion'!$H379)*'Exp with units conversion'!$G379,'Exp Database'!N379*'Exp with units conversion'!$G379))</f>
        <v>#REF!</v>
      </c>
      <c r="P379" s="229" t="e">
        <f>IF(OR('Exp Database'!O379=Lists!$G$2,'Exp Database'!O379=Lists!$G$3,'Exp Database'!O379=0),0,IF($F379=Lists!$G$2,('Exp Database'!O379/'Exp with units conversion'!$H379)*'Exp with units conversion'!$G379,'Exp Database'!O379*'Exp with units conversion'!$G379))</f>
        <v>#REF!</v>
      </c>
      <c r="Q379" s="229" t="e">
        <f>IF(OR('Exp Database'!P379=Lists!$G$2,'Exp Database'!P379=Lists!$G$3,'Exp Database'!P379=0),0,IF($F379=Lists!$G$2,('Exp Database'!P379/'Exp with units conversion'!$H379)*'Exp with units conversion'!$G379,'Exp Database'!P379*'Exp with units conversion'!$G379))</f>
        <v>#REF!</v>
      </c>
      <c r="R379" s="229" t="e">
        <f>IF(OR('Exp Database'!Q379=Lists!$G$2,'Exp Database'!Q379=Lists!$G$3,'Exp Database'!Q379=0),0,IF($F379=Lists!$G$2,('Exp Database'!Q379/'Exp with units conversion'!$H379)*'Exp with units conversion'!$G379,'Exp Database'!Q379*'Exp with units conversion'!$G379))</f>
        <v>#REF!</v>
      </c>
      <c r="S379" s="229" t="e">
        <f>IF(OR('Exp Database'!R379=Lists!$G$2,'Exp Database'!R379=Lists!$G$3,'Exp Database'!R379=0),0,IF($F379=Lists!$G$2,('Exp Database'!R379/'Exp with units conversion'!$H379)*'Exp with units conversion'!$G379,'Exp Database'!R379*'Exp with units conversion'!$G379))</f>
        <v>#REF!</v>
      </c>
      <c r="T379" s="229" t="e">
        <f>IF(OR('Exp Database'!S379=Lists!$G$2,'Exp Database'!S379=Lists!$G$3,'Exp Database'!S379=0),0,IF($F379=Lists!$G$2,('Exp Database'!S379/'Exp with units conversion'!$H379)*'Exp with units conversion'!$G379,'Exp Database'!S379*'Exp with units conversion'!$G379))</f>
        <v>#REF!</v>
      </c>
      <c r="U379" s="229" t="e">
        <f>IF(OR('Exp Database'!T379=Lists!$G$2,'Exp Database'!T379=Lists!$G$3,'Exp Database'!T379=0),0,IF($F379=Lists!$G$2,('Exp Database'!T379/'Exp with units conversion'!$H379)*'Exp with units conversion'!$G379,'Exp Database'!T379*'Exp with units conversion'!$G379))</f>
        <v>#REF!</v>
      </c>
      <c r="V379" s="229" t="e">
        <f>IF(OR('Exp Database'!U379=Lists!$G$2,'Exp Database'!U379=Lists!$G$3,'Exp Database'!U379=0),0,IF($F379=Lists!$G$2,('Exp Database'!U379/'Exp with units conversion'!$H379)*'Exp with units conversion'!$G379,'Exp Database'!U379*'Exp with units conversion'!$G379))</f>
        <v>#REF!</v>
      </c>
      <c r="W379" s="229" t="e">
        <f>IF(OR('Exp Database'!V379=Lists!$G$2,'Exp Database'!V379=Lists!$G$3,'Exp Database'!V379=0),0,IF($F379=Lists!$G$2,('Exp Database'!V379/'Exp with units conversion'!$H379)*'Exp with units conversion'!$G379,'Exp Database'!V379*'Exp with units conversion'!$G379))</f>
        <v>#REF!</v>
      </c>
      <c r="X379" s="229" t="e">
        <f>IF(OR('Exp Database'!W379=Lists!$G$2,'Exp Database'!W379=Lists!$G$3,'Exp Database'!W379=0),0,IF($F379=Lists!$G$2,('Exp Database'!W379/'Exp with units conversion'!$H379)*'Exp with units conversion'!$G379,'Exp Database'!W379*'Exp with units conversion'!$G379))</f>
        <v>#REF!</v>
      </c>
      <c r="Y379" s="229" t="e">
        <f>IF(OR('Exp Database'!X379=Lists!$G$2,'Exp Database'!X379=Lists!$G$3,'Exp Database'!X379=0),0,IF($F379=Lists!$G$2,('Exp Database'!X379/'Exp with units conversion'!$H379)*'Exp with units conversion'!$G379,'Exp Database'!X379*'Exp with units conversion'!$G379))</f>
        <v>#REF!</v>
      </c>
      <c r="Z379" s="229" t="e">
        <f>IF(OR('Exp Database'!Y379=Lists!$G$2,'Exp Database'!Y379=Lists!$G$3,'Exp Database'!Y379=0),0,IF($F379=Lists!$G$2,('Exp Database'!Y379/'Exp with units conversion'!$H379)*'Exp with units conversion'!$G379,'Exp Database'!Y379*'Exp with units conversion'!$G379))</f>
        <v>#REF!</v>
      </c>
      <c r="AA379" s="229" t="e">
        <f>IF(OR('Exp Database'!Z379=Lists!$G$2,'Exp Database'!Z379=Lists!$G$3,'Exp Database'!Z379=0),0,IF($F379=Lists!$G$2,('Exp Database'!Z379/'Exp with units conversion'!$H379)*'Exp with units conversion'!$G379,'Exp Database'!Z379*'Exp with units conversion'!$G379))</f>
        <v>#REF!</v>
      </c>
      <c r="AB379" s="229" t="e">
        <f>IF(OR('Exp Database'!AA379=Lists!$G$2,'Exp Database'!AA379=Lists!$G$3,'Exp Database'!AA379=0),0,IF($F379=Lists!$G$2,('Exp Database'!AA379/'Exp with units conversion'!$H379)*'Exp with units conversion'!$G379,'Exp Database'!AA379*'Exp with units conversion'!$G379))</f>
        <v>#REF!</v>
      </c>
      <c r="AC379" s="229" t="e">
        <f>IF(OR('Exp Database'!AB379=Lists!$G$2,'Exp Database'!AB379=Lists!$G$3,'Exp Database'!AB379=0),0,IF($F379=Lists!$G$2,('Exp Database'!AB379/'Exp with units conversion'!$H379)*'Exp with units conversion'!$G379,'Exp Database'!AB379*'Exp with units conversion'!$G379))</f>
        <v>#REF!</v>
      </c>
      <c r="AD379" s="229" t="e">
        <f>IF(OR('Exp Database'!AC379=Lists!$G$2,'Exp Database'!AC379=Lists!$G$3,'Exp Database'!AC379=0),0,IF($F379=Lists!$G$2,('Exp Database'!AC379/'Exp with units conversion'!$H379)*'Exp with units conversion'!$G379,'Exp Database'!AC379*'Exp with units conversion'!$G379))</f>
        <v>#REF!</v>
      </c>
      <c r="AE379" s="229" t="e">
        <f>IF(OR('Exp Database'!AD379=Lists!$G$2,'Exp Database'!AD379=Lists!$G$3,'Exp Database'!AD379=0),0,IF($F379=Lists!$G$2,('Exp Database'!AD379/'Exp with units conversion'!$H379)*'Exp with units conversion'!$G379,'Exp Database'!AD379*'Exp with units conversion'!$G379))</f>
        <v>#REF!</v>
      </c>
      <c r="AG379" s="229" t="e">
        <f t="shared" si="30"/>
        <v>#REF!</v>
      </c>
      <c r="AH379" s="229" t="e">
        <f t="shared" si="31"/>
        <v>#REF!</v>
      </c>
      <c r="AI379" s="229" t="e">
        <f t="shared" si="32"/>
        <v>#REF!</v>
      </c>
      <c r="AJ379" s="229" t="e">
        <f t="shared" si="33"/>
        <v>#REF!</v>
      </c>
    </row>
    <row r="380" spans="2:36" ht="15.75" thickBot="1" x14ac:dyDescent="0.3">
      <c r="B380" s="229" t="e">
        <f t="shared" si="29"/>
        <v>#REF!</v>
      </c>
      <c r="C380" s="169" t="e">
        <f>'Exp Database'!C380</f>
        <v>#REF!</v>
      </c>
      <c r="D380" s="169">
        <f>'Exp Database'!D380</f>
        <v>2015</v>
      </c>
      <c r="E380" s="169" t="e">
        <f>'Exp Database'!E380</f>
        <v>#REF!</v>
      </c>
      <c r="F380" s="169" t="e">
        <f>'Exp Database'!F380</f>
        <v>#REF!</v>
      </c>
      <c r="G380" s="169" t="e">
        <f>IF('Exp Database'!G380="Units ( x 1)",1,IF('Exp Database'!G380="Thousands (x 1,000)",1000,IF('Exp Database'!G380="Millions (x 1,000,000)",1000000,)))</f>
        <v>#REF!</v>
      </c>
      <c r="H380" s="170" t="e">
        <f>IF('Exp Database'!H380&gt;0,'Exp Database'!H380,'Exp Database'!J380)</f>
        <v>#REF!</v>
      </c>
      <c r="I380" s="170" t="e">
        <f>'Exp Database'!H380</f>
        <v>#REF!</v>
      </c>
      <c r="J380" s="169" t="e">
        <f>'Exp Database'!I380</f>
        <v>#REF!</v>
      </c>
      <c r="K380" s="170">
        <f>'Exp Database'!J380</f>
        <v>0</v>
      </c>
      <c r="L380" s="267">
        <f>'Exp Database'!K380</f>
        <v>0</v>
      </c>
      <c r="M380" s="229">
        <f>'Exp Database'!L380</f>
        <v>0</v>
      </c>
      <c r="N380" s="229" t="e">
        <f>IF(OR('Exp Database'!M380=Lists!$G$2,'Exp Database'!M380=Lists!$G$3,'Exp Database'!M380=0),0,IF($F380=Lists!$G$2,('Exp Database'!M380/'Exp with units conversion'!$H380)*'Exp with units conversion'!$G380,'Exp Database'!M380*'Exp with units conversion'!$G380))</f>
        <v>#REF!</v>
      </c>
      <c r="O380" s="229" t="e">
        <f>IF(OR('Exp Database'!N380=Lists!$G$2,'Exp Database'!N380=Lists!$G$3,'Exp Database'!N380=0),0,IF($F380=Lists!$G$2,('Exp Database'!N380/'Exp with units conversion'!$H380)*'Exp with units conversion'!$G380,'Exp Database'!N380*'Exp with units conversion'!$G380))</f>
        <v>#REF!</v>
      </c>
      <c r="P380" s="229" t="e">
        <f>IF(OR('Exp Database'!O380=Lists!$G$2,'Exp Database'!O380=Lists!$G$3,'Exp Database'!O380=0),0,IF($F380=Lists!$G$2,('Exp Database'!O380/'Exp with units conversion'!$H380)*'Exp with units conversion'!$G380,'Exp Database'!O380*'Exp with units conversion'!$G380))</f>
        <v>#REF!</v>
      </c>
      <c r="Q380" s="229" t="e">
        <f>IF(OR('Exp Database'!P380=Lists!$G$2,'Exp Database'!P380=Lists!$G$3,'Exp Database'!P380=0),0,IF($F380=Lists!$G$2,('Exp Database'!P380/'Exp with units conversion'!$H380)*'Exp with units conversion'!$G380,'Exp Database'!P380*'Exp with units conversion'!$G380))</f>
        <v>#REF!</v>
      </c>
      <c r="R380" s="229" t="e">
        <f>IF(OR('Exp Database'!Q380=Lists!$G$2,'Exp Database'!Q380=Lists!$G$3,'Exp Database'!Q380=0),0,IF($F380=Lists!$G$2,('Exp Database'!Q380/'Exp with units conversion'!$H380)*'Exp with units conversion'!$G380,'Exp Database'!Q380*'Exp with units conversion'!$G380))</f>
        <v>#REF!</v>
      </c>
      <c r="S380" s="229" t="e">
        <f>IF(OR('Exp Database'!R380=Lists!$G$2,'Exp Database'!R380=Lists!$G$3,'Exp Database'!R380=0),0,IF($F380=Lists!$G$2,('Exp Database'!R380/'Exp with units conversion'!$H380)*'Exp with units conversion'!$G380,'Exp Database'!R380*'Exp with units conversion'!$G380))</f>
        <v>#REF!</v>
      </c>
      <c r="T380" s="229" t="e">
        <f>IF(OR('Exp Database'!S380=Lists!$G$2,'Exp Database'!S380=Lists!$G$3,'Exp Database'!S380=0),0,IF($F380=Lists!$G$2,('Exp Database'!S380/'Exp with units conversion'!$H380)*'Exp with units conversion'!$G380,'Exp Database'!S380*'Exp with units conversion'!$G380))</f>
        <v>#REF!</v>
      </c>
      <c r="U380" s="229" t="e">
        <f>IF(OR('Exp Database'!T380=Lists!$G$2,'Exp Database'!T380=Lists!$G$3,'Exp Database'!T380=0),0,IF($F380=Lists!$G$2,('Exp Database'!T380/'Exp with units conversion'!$H380)*'Exp with units conversion'!$G380,'Exp Database'!T380*'Exp with units conversion'!$G380))</f>
        <v>#REF!</v>
      </c>
      <c r="V380" s="229" t="e">
        <f>IF(OR('Exp Database'!U380=Lists!$G$2,'Exp Database'!U380=Lists!$G$3,'Exp Database'!U380=0),0,IF($F380=Lists!$G$2,('Exp Database'!U380/'Exp with units conversion'!$H380)*'Exp with units conversion'!$G380,'Exp Database'!U380*'Exp with units conversion'!$G380))</f>
        <v>#REF!</v>
      </c>
      <c r="W380" s="229" t="e">
        <f>IF(OR('Exp Database'!V380=Lists!$G$2,'Exp Database'!V380=Lists!$G$3,'Exp Database'!V380=0),0,IF($F380=Lists!$G$2,('Exp Database'!V380/'Exp with units conversion'!$H380)*'Exp with units conversion'!$G380,'Exp Database'!V380*'Exp with units conversion'!$G380))</f>
        <v>#REF!</v>
      </c>
      <c r="X380" s="229" t="e">
        <f>IF(OR('Exp Database'!W380=Lists!$G$2,'Exp Database'!W380=Lists!$G$3,'Exp Database'!W380=0),0,IF($F380=Lists!$G$2,('Exp Database'!W380/'Exp with units conversion'!$H380)*'Exp with units conversion'!$G380,'Exp Database'!W380*'Exp with units conversion'!$G380))</f>
        <v>#REF!</v>
      </c>
      <c r="Y380" s="229" t="e">
        <f>IF(OR('Exp Database'!X380=Lists!$G$2,'Exp Database'!X380=Lists!$G$3,'Exp Database'!X380=0),0,IF($F380=Lists!$G$2,('Exp Database'!X380/'Exp with units conversion'!$H380)*'Exp with units conversion'!$G380,'Exp Database'!X380*'Exp with units conversion'!$G380))</f>
        <v>#REF!</v>
      </c>
      <c r="Z380" s="229" t="e">
        <f>IF(OR('Exp Database'!Y380=Lists!$G$2,'Exp Database'!Y380=Lists!$G$3,'Exp Database'!Y380=0),0,IF($F380=Lists!$G$2,('Exp Database'!Y380/'Exp with units conversion'!$H380)*'Exp with units conversion'!$G380,'Exp Database'!Y380*'Exp with units conversion'!$G380))</f>
        <v>#REF!</v>
      </c>
      <c r="AA380" s="229" t="e">
        <f>IF(OR('Exp Database'!Z380=Lists!$G$2,'Exp Database'!Z380=Lists!$G$3,'Exp Database'!Z380=0),0,IF($F380=Lists!$G$2,('Exp Database'!Z380/'Exp with units conversion'!$H380)*'Exp with units conversion'!$G380,'Exp Database'!Z380*'Exp with units conversion'!$G380))</f>
        <v>#REF!</v>
      </c>
      <c r="AB380" s="229" t="e">
        <f>IF(OR('Exp Database'!AA380=Lists!$G$2,'Exp Database'!AA380=Lists!$G$3,'Exp Database'!AA380=0),0,IF($F380=Lists!$G$2,('Exp Database'!AA380/'Exp with units conversion'!$H380)*'Exp with units conversion'!$G380,'Exp Database'!AA380*'Exp with units conversion'!$G380))</f>
        <v>#REF!</v>
      </c>
      <c r="AC380" s="229" t="e">
        <f>IF(OR('Exp Database'!AB380=Lists!$G$2,'Exp Database'!AB380=Lists!$G$3,'Exp Database'!AB380=0),0,IF($F380=Lists!$G$2,('Exp Database'!AB380/'Exp with units conversion'!$H380)*'Exp with units conversion'!$G380,'Exp Database'!AB380*'Exp with units conversion'!$G380))</f>
        <v>#REF!</v>
      </c>
      <c r="AD380" s="229" t="e">
        <f>IF(OR('Exp Database'!AC380=Lists!$G$2,'Exp Database'!AC380=Lists!$G$3,'Exp Database'!AC380=0),0,IF($F380=Lists!$G$2,('Exp Database'!AC380/'Exp with units conversion'!$H380)*'Exp with units conversion'!$G380,'Exp Database'!AC380*'Exp with units conversion'!$G380))</f>
        <v>#REF!</v>
      </c>
      <c r="AE380" s="229" t="e">
        <f>IF(OR('Exp Database'!AD380=Lists!$G$2,'Exp Database'!AD380=Lists!$G$3,'Exp Database'!AD380=0),0,IF($F380=Lists!$G$2,('Exp Database'!AD380/'Exp with units conversion'!$H380)*'Exp with units conversion'!$G380,'Exp Database'!AD380*'Exp with units conversion'!$G380))</f>
        <v>#REF!</v>
      </c>
      <c r="AG380" s="229" t="e">
        <f t="shared" si="30"/>
        <v>#REF!</v>
      </c>
      <c r="AH380" s="229" t="e">
        <f t="shared" si="31"/>
        <v>#REF!</v>
      </c>
      <c r="AI380" s="229" t="e">
        <f t="shared" si="32"/>
        <v>#REF!</v>
      </c>
      <c r="AJ380" s="229" t="e">
        <f t="shared" si="33"/>
        <v>#REF!</v>
      </c>
    </row>
    <row r="381" spans="2:36" ht="15.75" thickBot="1" x14ac:dyDescent="0.3">
      <c r="B381" s="229" t="e">
        <f t="shared" si="29"/>
        <v>#REF!</v>
      </c>
      <c r="C381" s="169" t="e">
        <f>'Exp Database'!C381</f>
        <v>#REF!</v>
      </c>
      <c r="D381" s="169">
        <f>'Exp Database'!D381</f>
        <v>2015</v>
      </c>
      <c r="E381" s="169" t="e">
        <f>'Exp Database'!E381</f>
        <v>#REF!</v>
      </c>
      <c r="F381" s="169" t="e">
        <f>'Exp Database'!F381</f>
        <v>#REF!</v>
      </c>
      <c r="G381" s="169" t="e">
        <f>IF('Exp Database'!G381="Units ( x 1)",1,IF('Exp Database'!G381="Thousands (x 1,000)",1000,IF('Exp Database'!G381="Millions (x 1,000,000)",1000000,)))</f>
        <v>#REF!</v>
      </c>
      <c r="H381" s="170" t="e">
        <f>IF('Exp Database'!H381&gt;0,'Exp Database'!H381,'Exp Database'!J381)</f>
        <v>#REF!</v>
      </c>
      <c r="I381" s="170" t="e">
        <f>'Exp Database'!H381</f>
        <v>#REF!</v>
      </c>
      <c r="J381" s="169" t="e">
        <f>'Exp Database'!I381</f>
        <v>#REF!</v>
      </c>
      <c r="K381" s="170">
        <f>'Exp Database'!J381</f>
        <v>0</v>
      </c>
      <c r="L381" s="267">
        <f>'Exp Database'!K381</f>
        <v>0</v>
      </c>
      <c r="M381" s="229">
        <f>'Exp Database'!L381</f>
        <v>0</v>
      </c>
      <c r="N381" s="229" t="e">
        <f>IF(OR('Exp Database'!M381=Lists!$G$2,'Exp Database'!M381=Lists!$G$3,'Exp Database'!M381=0),0,IF($F381=Lists!$G$2,('Exp Database'!M381/'Exp with units conversion'!$H381)*'Exp with units conversion'!$G381,'Exp Database'!M381*'Exp with units conversion'!$G381))</f>
        <v>#REF!</v>
      </c>
      <c r="O381" s="229" t="e">
        <f>IF(OR('Exp Database'!N381=Lists!$G$2,'Exp Database'!N381=Lists!$G$3,'Exp Database'!N381=0),0,IF($F381=Lists!$G$2,('Exp Database'!N381/'Exp with units conversion'!$H381)*'Exp with units conversion'!$G381,'Exp Database'!N381*'Exp with units conversion'!$G381))</f>
        <v>#REF!</v>
      </c>
      <c r="P381" s="229" t="e">
        <f>IF(OR('Exp Database'!O381=Lists!$G$2,'Exp Database'!O381=Lists!$G$3,'Exp Database'!O381=0),0,IF($F381=Lists!$G$2,('Exp Database'!O381/'Exp with units conversion'!$H381)*'Exp with units conversion'!$G381,'Exp Database'!O381*'Exp with units conversion'!$G381))</f>
        <v>#REF!</v>
      </c>
      <c r="Q381" s="229" t="e">
        <f>IF(OR('Exp Database'!P381=Lists!$G$2,'Exp Database'!P381=Lists!$G$3,'Exp Database'!P381=0),0,IF($F381=Lists!$G$2,('Exp Database'!P381/'Exp with units conversion'!$H381)*'Exp with units conversion'!$G381,'Exp Database'!P381*'Exp with units conversion'!$G381))</f>
        <v>#REF!</v>
      </c>
      <c r="R381" s="229" t="e">
        <f>IF(OR('Exp Database'!Q381=Lists!$G$2,'Exp Database'!Q381=Lists!$G$3,'Exp Database'!Q381=0),0,IF($F381=Lists!$G$2,('Exp Database'!Q381/'Exp with units conversion'!$H381)*'Exp with units conversion'!$G381,'Exp Database'!Q381*'Exp with units conversion'!$G381))</f>
        <v>#REF!</v>
      </c>
      <c r="S381" s="229" t="e">
        <f>IF(OR('Exp Database'!R381=Lists!$G$2,'Exp Database'!R381=Lists!$G$3,'Exp Database'!R381=0),0,IF($F381=Lists!$G$2,('Exp Database'!R381/'Exp with units conversion'!$H381)*'Exp with units conversion'!$G381,'Exp Database'!R381*'Exp with units conversion'!$G381))</f>
        <v>#REF!</v>
      </c>
      <c r="T381" s="229" t="e">
        <f>IF(OR('Exp Database'!S381=Lists!$G$2,'Exp Database'!S381=Lists!$G$3,'Exp Database'!S381=0),0,IF($F381=Lists!$G$2,('Exp Database'!S381/'Exp with units conversion'!$H381)*'Exp with units conversion'!$G381,'Exp Database'!S381*'Exp with units conversion'!$G381))</f>
        <v>#REF!</v>
      </c>
      <c r="U381" s="229" t="e">
        <f>IF(OR('Exp Database'!T381=Lists!$G$2,'Exp Database'!T381=Lists!$G$3,'Exp Database'!T381=0),0,IF($F381=Lists!$G$2,('Exp Database'!T381/'Exp with units conversion'!$H381)*'Exp with units conversion'!$G381,'Exp Database'!T381*'Exp with units conversion'!$G381))</f>
        <v>#REF!</v>
      </c>
      <c r="V381" s="229" t="e">
        <f>IF(OR('Exp Database'!U381=Lists!$G$2,'Exp Database'!U381=Lists!$G$3,'Exp Database'!U381=0),0,IF($F381=Lists!$G$2,('Exp Database'!U381/'Exp with units conversion'!$H381)*'Exp with units conversion'!$G381,'Exp Database'!U381*'Exp with units conversion'!$G381))</f>
        <v>#REF!</v>
      </c>
      <c r="W381" s="229" t="e">
        <f>IF(OR('Exp Database'!V381=Lists!$G$2,'Exp Database'!V381=Lists!$G$3,'Exp Database'!V381=0),0,IF($F381=Lists!$G$2,('Exp Database'!V381/'Exp with units conversion'!$H381)*'Exp with units conversion'!$G381,'Exp Database'!V381*'Exp with units conversion'!$G381))</f>
        <v>#REF!</v>
      </c>
      <c r="X381" s="229" t="e">
        <f>IF(OR('Exp Database'!W381=Lists!$G$2,'Exp Database'!W381=Lists!$G$3,'Exp Database'!W381=0),0,IF($F381=Lists!$G$2,('Exp Database'!W381/'Exp with units conversion'!$H381)*'Exp with units conversion'!$G381,'Exp Database'!W381*'Exp with units conversion'!$G381))</f>
        <v>#REF!</v>
      </c>
      <c r="Y381" s="229" t="e">
        <f>IF(OR('Exp Database'!X381=Lists!$G$2,'Exp Database'!X381=Lists!$G$3,'Exp Database'!X381=0),0,IF($F381=Lists!$G$2,('Exp Database'!X381/'Exp with units conversion'!$H381)*'Exp with units conversion'!$G381,'Exp Database'!X381*'Exp with units conversion'!$G381))</f>
        <v>#REF!</v>
      </c>
      <c r="Z381" s="229" t="e">
        <f>IF(OR('Exp Database'!Y381=Lists!$G$2,'Exp Database'!Y381=Lists!$G$3,'Exp Database'!Y381=0),0,IF($F381=Lists!$G$2,('Exp Database'!Y381/'Exp with units conversion'!$H381)*'Exp with units conversion'!$G381,'Exp Database'!Y381*'Exp with units conversion'!$G381))</f>
        <v>#REF!</v>
      </c>
      <c r="AA381" s="229" t="e">
        <f>IF(OR('Exp Database'!Z381=Lists!$G$2,'Exp Database'!Z381=Lists!$G$3,'Exp Database'!Z381=0),0,IF($F381=Lists!$G$2,('Exp Database'!Z381/'Exp with units conversion'!$H381)*'Exp with units conversion'!$G381,'Exp Database'!Z381*'Exp with units conversion'!$G381))</f>
        <v>#REF!</v>
      </c>
      <c r="AB381" s="229" t="e">
        <f>IF(OR('Exp Database'!AA381=Lists!$G$2,'Exp Database'!AA381=Lists!$G$3,'Exp Database'!AA381=0),0,IF($F381=Lists!$G$2,('Exp Database'!AA381/'Exp with units conversion'!$H381)*'Exp with units conversion'!$G381,'Exp Database'!AA381*'Exp with units conversion'!$G381))</f>
        <v>#REF!</v>
      </c>
      <c r="AC381" s="229" t="e">
        <f>IF(OR('Exp Database'!AB381=Lists!$G$2,'Exp Database'!AB381=Lists!$G$3,'Exp Database'!AB381=0),0,IF($F381=Lists!$G$2,('Exp Database'!AB381/'Exp with units conversion'!$H381)*'Exp with units conversion'!$G381,'Exp Database'!AB381*'Exp with units conversion'!$G381))</f>
        <v>#REF!</v>
      </c>
      <c r="AD381" s="229" t="e">
        <f>IF(OR('Exp Database'!AC381=Lists!$G$2,'Exp Database'!AC381=Lists!$G$3,'Exp Database'!AC381=0),0,IF($F381=Lists!$G$2,('Exp Database'!AC381/'Exp with units conversion'!$H381)*'Exp with units conversion'!$G381,'Exp Database'!AC381*'Exp with units conversion'!$G381))</f>
        <v>#REF!</v>
      </c>
      <c r="AE381" s="229" t="e">
        <f>IF(OR('Exp Database'!AD381=Lists!$G$2,'Exp Database'!AD381=Lists!$G$3,'Exp Database'!AD381=0),0,IF($F381=Lists!$G$2,('Exp Database'!AD381/'Exp with units conversion'!$H381)*'Exp with units conversion'!$G381,'Exp Database'!AD381*'Exp with units conversion'!$G381))</f>
        <v>#REF!</v>
      </c>
      <c r="AG381" s="229" t="e">
        <f t="shared" si="30"/>
        <v>#REF!</v>
      </c>
      <c r="AH381" s="229" t="e">
        <f t="shared" si="31"/>
        <v>#REF!</v>
      </c>
      <c r="AI381" s="229" t="e">
        <f t="shared" si="32"/>
        <v>#REF!</v>
      </c>
      <c r="AJ381" s="229" t="e">
        <f t="shared" si="33"/>
        <v>#REF!</v>
      </c>
    </row>
    <row r="382" spans="2:36" ht="15.75" thickBot="1" x14ac:dyDescent="0.3">
      <c r="B382" s="229" t="e">
        <f t="shared" si="29"/>
        <v>#REF!</v>
      </c>
      <c r="C382" s="169" t="e">
        <f>'Exp Database'!C382</f>
        <v>#REF!</v>
      </c>
      <c r="D382" s="169">
        <f>'Exp Database'!D382</f>
        <v>2015</v>
      </c>
      <c r="E382" s="169" t="e">
        <f>'Exp Database'!E382</f>
        <v>#REF!</v>
      </c>
      <c r="F382" s="169" t="e">
        <f>'Exp Database'!F382</f>
        <v>#REF!</v>
      </c>
      <c r="G382" s="169" t="e">
        <f>IF('Exp Database'!G382="Units ( x 1)",1,IF('Exp Database'!G382="Thousands (x 1,000)",1000,IF('Exp Database'!G382="Millions (x 1,000,000)",1000000,)))</f>
        <v>#REF!</v>
      </c>
      <c r="H382" s="170" t="e">
        <f>IF('Exp Database'!H382&gt;0,'Exp Database'!H382,'Exp Database'!J382)</f>
        <v>#REF!</v>
      </c>
      <c r="I382" s="170" t="e">
        <f>'Exp Database'!H382</f>
        <v>#REF!</v>
      </c>
      <c r="J382" s="169" t="e">
        <f>'Exp Database'!I382</f>
        <v>#REF!</v>
      </c>
      <c r="K382" s="170">
        <f>'Exp Database'!J382</f>
        <v>0</v>
      </c>
      <c r="L382" s="267">
        <f>'Exp Database'!K382</f>
        <v>0</v>
      </c>
      <c r="M382" s="229">
        <f>'Exp Database'!L382</f>
        <v>0</v>
      </c>
      <c r="N382" s="229" t="e">
        <f>IF(OR('Exp Database'!M382=Lists!$G$2,'Exp Database'!M382=Lists!$G$3,'Exp Database'!M382=0),0,IF($F382=Lists!$G$2,('Exp Database'!M382/'Exp with units conversion'!$H382)*'Exp with units conversion'!$G382,'Exp Database'!M382*'Exp with units conversion'!$G382))</f>
        <v>#REF!</v>
      </c>
      <c r="O382" s="229" t="e">
        <f>IF(OR('Exp Database'!N382=Lists!$G$2,'Exp Database'!N382=Lists!$G$3,'Exp Database'!N382=0),0,IF($F382=Lists!$G$2,('Exp Database'!N382/'Exp with units conversion'!$H382)*'Exp with units conversion'!$G382,'Exp Database'!N382*'Exp with units conversion'!$G382))</f>
        <v>#REF!</v>
      </c>
      <c r="P382" s="229" t="e">
        <f>IF(OR('Exp Database'!O382=Lists!$G$2,'Exp Database'!O382=Lists!$G$3,'Exp Database'!O382=0),0,IF($F382=Lists!$G$2,('Exp Database'!O382/'Exp with units conversion'!$H382)*'Exp with units conversion'!$G382,'Exp Database'!O382*'Exp with units conversion'!$G382))</f>
        <v>#REF!</v>
      </c>
      <c r="Q382" s="229" t="e">
        <f>IF(OR('Exp Database'!P382=Lists!$G$2,'Exp Database'!P382=Lists!$G$3,'Exp Database'!P382=0),0,IF($F382=Lists!$G$2,('Exp Database'!P382/'Exp with units conversion'!$H382)*'Exp with units conversion'!$G382,'Exp Database'!P382*'Exp with units conversion'!$G382))</f>
        <v>#REF!</v>
      </c>
      <c r="R382" s="229" t="e">
        <f>IF(OR('Exp Database'!Q382=Lists!$G$2,'Exp Database'!Q382=Lists!$G$3,'Exp Database'!Q382=0),0,IF($F382=Lists!$G$2,('Exp Database'!Q382/'Exp with units conversion'!$H382)*'Exp with units conversion'!$G382,'Exp Database'!Q382*'Exp with units conversion'!$G382))</f>
        <v>#REF!</v>
      </c>
      <c r="S382" s="229" t="e">
        <f>IF(OR('Exp Database'!R382=Lists!$G$2,'Exp Database'!R382=Lists!$G$3,'Exp Database'!R382=0),0,IF($F382=Lists!$G$2,('Exp Database'!R382/'Exp with units conversion'!$H382)*'Exp with units conversion'!$G382,'Exp Database'!R382*'Exp with units conversion'!$G382))</f>
        <v>#REF!</v>
      </c>
      <c r="T382" s="229" t="e">
        <f>IF(OR('Exp Database'!S382=Lists!$G$2,'Exp Database'!S382=Lists!$G$3,'Exp Database'!S382=0),0,IF($F382=Lists!$G$2,('Exp Database'!S382/'Exp with units conversion'!$H382)*'Exp with units conversion'!$G382,'Exp Database'!S382*'Exp with units conversion'!$G382))</f>
        <v>#REF!</v>
      </c>
      <c r="U382" s="229" t="e">
        <f>IF(OR('Exp Database'!T382=Lists!$G$2,'Exp Database'!T382=Lists!$G$3,'Exp Database'!T382=0),0,IF($F382=Lists!$G$2,('Exp Database'!T382/'Exp with units conversion'!$H382)*'Exp with units conversion'!$G382,'Exp Database'!T382*'Exp with units conversion'!$G382))</f>
        <v>#REF!</v>
      </c>
      <c r="V382" s="229" t="e">
        <f>IF(OR('Exp Database'!U382=Lists!$G$2,'Exp Database'!U382=Lists!$G$3,'Exp Database'!U382=0),0,IF($F382=Lists!$G$2,('Exp Database'!U382/'Exp with units conversion'!$H382)*'Exp with units conversion'!$G382,'Exp Database'!U382*'Exp with units conversion'!$G382))</f>
        <v>#REF!</v>
      </c>
      <c r="W382" s="229" t="e">
        <f>IF(OR('Exp Database'!V382=Lists!$G$2,'Exp Database'!V382=Lists!$G$3,'Exp Database'!V382=0),0,IF($F382=Lists!$G$2,('Exp Database'!V382/'Exp with units conversion'!$H382)*'Exp with units conversion'!$G382,'Exp Database'!V382*'Exp with units conversion'!$G382))</f>
        <v>#REF!</v>
      </c>
      <c r="X382" s="229" t="e">
        <f>IF(OR('Exp Database'!W382=Lists!$G$2,'Exp Database'!W382=Lists!$G$3,'Exp Database'!W382=0),0,IF($F382=Lists!$G$2,('Exp Database'!W382/'Exp with units conversion'!$H382)*'Exp with units conversion'!$G382,'Exp Database'!W382*'Exp with units conversion'!$G382))</f>
        <v>#REF!</v>
      </c>
      <c r="Y382" s="229" t="e">
        <f>IF(OR('Exp Database'!X382=Lists!$G$2,'Exp Database'!X382=Lists!$G$3,'Exp Database'!X382=0),0,IF($F382=Lists!$G$2,('Exp Database'!X382/'Exp with units conversion'!$H382)*'Exp with units conversion'!$G382,'Exp Database'!X382*'Exp with units conversion'!$G382))</f>
        <v>#REF!</v>
      </c>
      <c r="Z382" s="229" t="e">
        <f>IF(OR('Exp Database'!Y382=Lists!$G$2,'Exp Database'!Y382=Lists!$G$3,'Exp Database'!Y382=0),0,IF($F382=Lists!$G$2,('Exp Database'!Y382/'Exp with units conversion'!$H382)*'Exp with units conversion'!$G382,'Exp Database'!Y382*'Exp with units conversion'!$G382))</f>
        <v>#REF!</v>
      </c>
      <c r="AA382" s="229" t="e">
        <f>IF(OR('Exp Database'!Z382=Lists!$G$2,'Exp Database'!Z382=Lists!$G$3,'Exp Database'!Z382=0),0,IF($F382=Lists!$G$2,('Exp Database'!Z382/'Exp with units conversion'!$H382)*'Exp with units conversion'!$G382,'Exp Database'!Z382*'Exp with units conversion'!$G382))</f>
        <v>#REF!</v>
      </c>
      <c r="AB382" s="229" t="e">
        <f>IF(OR('Exp Database'!AA382=Lists!$G$2,'Exp Database'!AA382=Lists!$G$3,'Exp Database'!AA382=0),0,IF($F382=Lists!$G$2,('Exp Database'!AA382/'Exp with units conversion'!$H382)*'Exp with units conversion'!$G382,'Exp Database'!AA382*'Exp with units conversion'!$G382))</f>
        <v>#REF!</v>
      </c>
      <c r="AC382" s="229" t="e">
        <f>IF(OR('Exp Database'!AB382=Lists!$G$2,'Exp Database'!AB382=Lists!$G$3,'Exp Database'!AB382=0),0,IF($F382=Lists!$G$2,('Exp Database'!AB382/'Exp with units conversion'!$H382)*'Exp with units conversion'!$G382,'Exp Database'!AB382*'Exp with units conversion'!$G382))</f>
        <v>#REF!</v>
      </c>
      <c r="AD382" s="229" t="e">
        <f>IF(OR('Exp Database'!AC382=Lists!$G$2,'Exp Database'!AC382=Lists!$G$3,'Exp Database'!AC382=0),0,IF($F382=Lists!$G$2,('Exp Database'!AC382/'Exp with units conversion'!$H382)*'Exp with units conversion'!$G382,'Exp Database'!AC382*'Exp with units conversion'!$G382))</f>
        <v>#REF!</v>
      </c>
      <c r="AE382" s="229" t="e">
        <f>IF(OR('Exp Database'!AD382=Lists!$G$2,'Exp Database'!AD382=Lists!$G$3,'Exp Database'!AD382=0),0,IF($F382=Lists!$G$2,('Exp Database'!AD382/'Exp with units conversion'!$H382)*'Exp with units conversion'!$G382,'Exp Database'!AD382*'Exp with units conversion'!$G382))</f>
        <v>#REF!</v>
      </c>
      <c r="AG382" s="229" t="e">
        <f t="shared" si="30"/>
        <v>#REF!</v>
      </c>
      <c r="AH382" s="229" t="e">
        <f t="shared" si="31"/>
        <v>#REF!</v>
      </c>
      <c r="AI382" s="229" t="e">
        <f t="shared" si="32"/>
        <v>#REF!</v>
      </c>
      <c r="AJ382" s="229" t="e">
        <f t="shared" si="33"/>
        <v>#REF!</v>
      </c>
    </row>
    <row r="383" spans="2:36" ht="15.75" thickBot="1" x14ac:dyDescent="0.3">
      <c r="B383" s="229" t="e">
        <f t="shared" si="29"/>
        <v>#REF!</v>
      </c>
      <c r="C383" s="169" t="e">
        <f>'Exp Database'!C383</f>
        <v>#REF!</v>
      </c>
      <c r="D383" s="169">
        <f>'Exp Database'!D383</f>
        <v>2015</v>
      </c>
      <c r="E383" s="169" t="e">
        <f>'Exp Database'!E383</f>
        <v>#REF!</v>
      </c>
      <c r="F383" s="169" t="e">
        <f>'Exp Database'!F383</f>
        <v>#REF!</v>
      </c>
      <c r="G383" s="169" t="e">
        <f>IF('Exp Database'!G383="Units ( x 1)",1,IF('Exp Database'!G383="Thousands (x 1,000)",1000,IF('Exp Database'!G383="Millions (x 1,000,000)",1000000,)))</f>
        <v>#REF!</v>
      </c>
      <c r="H383" s="170" t="e">
        <f>IF('Exp Database'!H383&gt;0,'Exp Database'!H383,'Exp Database'!J383)</f>
        <v>#REF!</v>
      </c>
      <c r="I383" s="170" t="e">
        <f>'Exp Database'!H383</f>
        <v>#REF!</v>
      </c>
      <c r="J383" s="169" t="e">
        <f>'Exp Database'!I383</f>
        <v>#REF!</v>
      </c>
      <c r="K383" s="170">
        <f>'Exp Database'!J383</f>
        <v>0</v>
      </c>
      <c r="L383" s="267">
        <f>'Exp Database'!K383</f>
        <v>0</v>
      </c>
      <c r="M383" s="229">
        <f>'Exp Database'!L383</f>
        <v>0</v>
      </c>
      <c r="N383" s="229" t="e">
        <f>IF(OR('Exp Database'!M383=Lists!$G$2,'Exp Database'!M383=Lists!$G$3,'Exp Database'!M383=0),0,IF($F383=Lists!$G$2,('Exp Database'!M383/'Exp with units conversion'!$H383)*'Exp with units conversion'!$G383,'Exp Database'!M383*'Exp with units conversion'!$G383))</f>
        <v>#REF!</v>
      </c>
      <c r="O383" s="229" t="e">
        <f>IF(OR('Exp Database'!N383=Lists!$G$2,'Exp Database'!N383=Lists!$G$3,'Exp Database'!N383=0),0,IF($F383=Lists!$G$2,('Exp Database'!N383/'Exp with units conversion'!$H383)*'Exp with units conversion'!$G383,'Exp Database'!N383*'Exp with units conversion'!$G383))</f>
        <v>#REF!</v>
      </c>
      <c r="P383" s="229" t="e">
        <f>IF(OR('Exp Database'!O383=Lists!$G$2,'Exp Database'!O383=Lists!$G$3,'Exp Database'!O383=0),0,IF($F383=Lists!$G$2,('Exp Database'!O383/'Exp with units conversion'!$H383)*'Exp with units conversion'!$G383,'Exp Database'!O383*'Exp with units conversion'!$G383))</f>
        <v>#REF!</v>
      </c>
      <c r="Q383" s="229" t="e">
        <f>IF(OR('Exp Database'!P383=Lists!$G$2,'Exp Database'!P383=Lists!$G$3,'Exp Database'!P383=0),0,IF($F383=Lists!$G$2,('Exp Database'!P383/'Exp with units conversion'!$H383)*'Exp with units conversion'!$G383,'Exp Database'!P383*'Exp with units conversion'!$G383))</f>
        <v>#REF!</v>
      </c>
      <c r="R383" s="229" t="e">
        <f>IF(OR('Exp Database'!Q383=Lists!$G$2,'Exp Database'!Q383=Lists!$G$3,'Exp Database'!Q383=0),0,IF($F383=Lists!$G$2,('Exp Database'!Q383/'Exp with units conversion'!$H383)*'Exp with units conversion'!$G383,'Exp Database'!Q383*'Exp with units conversion'!$G383))</f>
        <v>#REF!</v>
      </c>
      <c r="S383" s="229" t="e">
        <f>IF(OR('Exp Database'!R383=Lists!$G$2,'Exp Database'!R383=Lists!$G$3,'Exp Database'!R383=0),0,IF($F383=Lists!$G$2,('Exp Database'!R383/'Exp with units conversion'!$H383)*'Exp with units conversion'!$G383,'Exp Database'!R383*'Exp with units conversion'!$G383))</f>
        <v>#REF!</v>
      </c>
      <c r="T383" s="229" t="e">
        <f>IF(OR('Exp Database'!S383=Lists!$G$2,'Exp Database'!S383=Lists!$G$3,'Exp Database'!S383=0),0,IF($F383=Lists!$G$2,('Exp Database'!S383/'Exp with units conversion'!$H383)*'Exp with units conversion'!$G383,'Exp Database'!S383*'Exp with units conversion'!$G383))</f>
        <v>#REF!</v>
      </c>
      <c r="U383" s="229" t="e">
        <f>IF(OR('Exp Database'!T383=Lists!$G$2,'Exp Database'!T383=Lists!$G$3,'Exp Database'!T383=0),0,IF($F383=Lists!$G$2,('Exp Database'!T383/'Exp with units conversion'!$H383)*'Exp with units conversion'!$G383,'Exp Database'!T383*'Exp with units conversion'!$G383))</f>
        <v>#REF!</v>
      </c>
      <c r="V383" s="229" t="e">
        <f>IF(OR('Exp Database'!U383=Lists!$G$2,'Exp Database'!U383=Lists!$G$3,'Exp Database'!U383=0),0,IF($F383=Lists!$G$2,('Exp Database'!U383/'Exp with units conversion'!$H383)*'Exp with units conversion'!$G383,'Exp Database'!U383*'Exp with units conversion'!$G383))</f>
        <v>#REF!</v>
      </c>
      <c r="W383" s="229" t="e">
        <f>IF(OR('Exp Database'!V383=Lists!$G$2,'Exp Database'!V383=Lists!$G$3,'Exp Database'!V383=0),0,IF($F383=Lists!$G$2,('Exp Database'!V383/'Exp with units conversion'!$H383)*'Exp with units conversion'!$G383,'Exp Database'!V383*'Exp with units conversion'!$G383))</f>
        <v>#REF!</v>
      </c>
      <c r="X383" s="229" t="e">
        <f>IF(OR('Exp Database'!W383=Lists!$G$2,'Exp Database'!W383=Lists!$G$3,'Exp Database'!W383=0),0,IF($F383=Lists!$G$2,('Exp Database'!W383/'Exp with units conversion'!$H383)*'Exp with units conversion'!$G383,'Exp Database'!W383*'Exp with units conversion'!$G383))</f>
        <v>#REF!</v>
      </c>
      <c r="Y383" s="229" t="e">
        <f>IF(OR('Exp Database'!X383=Lists!$G$2,'Exp Database'!X383=Lists!$G$3,'Exp Database'!X383=0),0,IF($F383=Lists!$G$2,('Exp Database'!X383/'Exp with units conversion'!$H383)*'Exp with units conversion'!$G383,'Exp Database'!X383*'Exp with units conversion'!$G383))</f>
        <v>#REF!</v>
      </c>
      <c r="Z383" s="229" t="e">
        <f>IF(OR('Exp Database'!Y383=Lists!$G$2,'Exp Database'!Y383=Lists!$G$3,'Exp Database'!Y383=0),0,IF($F383=Lists!$G$2,('Exp Database'!Y383/'Exp with units conversion'!$H383)*'Exp with units conversion'!$G383,'Exp Database'!Y383*'Exp with units conversion'!$G383))</f>
        <v>#REF!</v>
      </c>
      <c r="AA383" s="229" t="e">
        <f>IF(OR('Exp Database'!Z383=Lists!$G$2,'Exp Database'!Z383=Lists!$G$3,'Exp Database'!Z383=0),0,IF($F383=Lists!$G$2,('Exp Database'!Z383/'Exp with units conversion'!$H383)*'Exp with units conversion'!$G383,'Exp Database'!Z383*'Exp with units conversion'!$G383))</f>
        <v>#REF!</v>
      </c>
      <c r="AB383" s="229" t="e">
        <f>IF(OR('Exp Database'!AA383=Lists!$G$2,'Exp Database'!AA383=Lists!$G$3,'Exp Database'!AA383=0),0,IF($F383=Lists!$G$2,('Exp Database'!AA383/'Exp with units conversion'!$H383)*'Exp with units conversion'!$G383,'Exp Database'!AA383*'Exp with units conversion'!$G383))</f>
        <v>#REF!</v>
      </c>
      <c r="AC383" s="229" t="e">
        <f>IF(OR('Exp Database'!AB383=Lists!$G$2,'Exp Database'!AB383=Lists!$G$3,'Exp Database'!AB383=0),0,IF($F383=Lists!$G$2,('Exp Database'!AB383/'Exp with units conversion'!$H383)*'Exp with units conversion'!$G383,'Exp Database'!AB383*'Exp with units conversion'!$G383))</f>
        <v>#REF!</v>
      </c>
      <c r="AD383" s="229" t="e">
        <f>IF(OR('Exp Database'!AC383=Lists!$G$2,'Exp Database'!AC383=Lists!$G$3,'Exp Database'!AC383=0),0,IF($F383=Lists!$G$2,('Exp Database'!AC383/'Exp with units conversion'!$H383)*'Exp with units conversion'!$G383,'Exp Database'!AC383*'Exp with units conversion'!$G383))</f>
        <v>#REF!</v>
      </c>
      <c r="AE383" s="229" t="e">
        <f>IF(OR('Exp Database'!AD383=Lists!$G$2,'Exp Database'!AD383=Lists!$G$3,'Exp Database'!AD383=0),0,IF($F383=Lists!$G$2,('Exp Database'!AD383/'Exp with units conversion'!$H383)*'Exp with units conversion'!$G383,'Exp Database'!AD383*'Exp with units conversion'!$G383))</f>
        <v>#REF!</v>
      </c>
      <c r="AG383" s="229" t="e">
        <f t="shared" si="30"/>
        <v>#REF!</v>
      </c>
      <c r="AH383" s="229" t="e">
        <f t="shared" si="31"/>
        <v>#REF!</v>
      </c>
      <c r="AI383" s="229" t="e">
        <f t="shared" si="32"/>
        <v>#REF!</v>
      </c>
      <c r="AJ383" s="229" t="e">
        <f t="shared" si="33"/>
        <v>#REF!</v>
      </c>
    </row>
    <row r="384" spans="2:36" ht="45.75" thickBot="1" x14ac:dyDescent="0.3">
      <c r="B384" s="229" t="e">
        <f t="shared" si="29"/>
        <v>#REF!</v>
      </c>
      <c r="C384" s="169" t="e">
        <f>'Exp Database'!C384</f>
        <v>#REF!</v>
      </c>
      <c r="D384" s="169">
        <f>'Exp Database'!D384</f>
        <v>2014</v>
      </c>
      <c r="E384" s="169" t="e">
        <f>'Exp Database'!E384</f>
        <v>#REF!</v>
      </c>
      <c r="F384" s="169" t="e">
        <f>'Exp Database'!F384</f>
        <v>#REF!</v>
      </c>
      <c r="G384" s="169" t="e">
        <f>IF('Exp Database'!G384="Units ( x 1)",1,IF('Exp Database'!G384="Thousands (x 1,000)",1000,IF('Exp Database'!G384="Millions (x 1,000,000)",1000000,)))</f>
        <v>#REF!</v>
      </c>
      <c r="H384" s="170" t="e">
        <f>IF('Exp Database'!H384&gt;0,'Exp Database'!H384,'Exp Database'!J384)</f>
        <v>#REF!</v>
      </c>
      <c r="I384" s="170" t="e">
        <f>'Exp Database'!H384</f>
        <v>#REF!</v>
      </c>
      <c r="J384" s="169" t="e">
        <f>'Exp Database'!I384</f>
        <v>#REF!</v>
      </c>
      <c r="K384" s="170">
        <f>'Exp Database'!J384</f>
        <v>0</v>
      </c>
      <c r="L384" s="267" t="str">
        <f>'Exp Database'!K384</f>
        <v>Treatment, care and support (sub-total)</v>
      </c>
      <c r="M384" s="229">
        <f>'Exp Database'!L384</f>
        <v>1</v>
      </c>
      <c r="N384" s="229">
        <f>IF(OR('Exp Database'!M384=Lists!$G$2,'Exp Database'!M384=Lists!$G$3,'Exp Database'!M384=0),0,IF($F384=Lists!$G$2,('Exp Database'!M384/'Exp with units conversion'!$H384)*'Exp with units conversion'!$G384,'Exp Database'!M384*'Exp with units conversion'!$G384))</f>
        <v>0</v>
      </c>
      <c r="O384" s="229">
        <f>IF(OR('Exp Database'!N384=Lists!$G$2,'Exp Database'!N384=Lists!$G$3,'Exp Database'!N384=0),0,IF($F384=Lists!$G$2,('Exp Database'!N384/'Exp with units conversion'!$H384)*'Exp with units conversion'!$G384,'Exp Database'!N384*'Exp with units conversion'!$G384))</f>
        <v>0</v>
      </c>
      <c r="P384" s="229">
        <f>IF(OR('Exp Database'!O384=Lists!$G$2,'Exp Database'!O384=Lists!$G$3,'Exp Database'!O384=0),0,IF($F384=Lists!$G$2,('Exp Database'!O384/'Exp with units conversion'!$H384)*'Exp with units conversion'!$G384,'Exp Database'!O384*'Exp with units conversion'!$G384))</f>
        <v>0</v>
      </c>
      <c r="Q384" s="229">
        <f>IF(OR('Exp Database'!P384=Lists!$G$2,'Exp Database'!P384=Lists!$G$3,'Exp Database'!P384=0),0,IF($F384=Lists!$G$2,('Exp Database'!P384/'Exp with units conversion'!$H384)*'Exp with units conversion'!$G384,'Exp Database'!P384*'Exp with units conversion'!$G384))</f>
        <v>0</v>
      </c>
      <c r="R384" s="229">
        <f>IF(OR('Exp Database'!Q384=Lists!$G$2,'Exp Database'!Q384=Lists!$G$3,'Exp Database'!Q384=0),0,IF($F384=Lists!$G$2,('Exp Database'!Q384/'Exp with units conversion'!$H384)*'Exp with units conversion'!$G384,'Exp Database'!Q384*'Exp with units conversion'!$G384))</f>
        <v>0</v>
      </c>
      <c r="S384" s="229">
        <f>IF(OR('Exp Database'!R384=Lists!$G$2,'Exp Database'!R384=Lists!$G$3,'Exp Database'!R384=0),0,IF($F384=Lists!$G$2,('Exp Database'!R384/'Exp with units conversion'!$H384)*'Exp with units conversion'!$G384,'Exp Database'!R384*'Exp with units conversion'!$G384))</f>
        <v>0</v>
      </c>
      <c r="T384" s="229">
        <f>IF(OR('Exp Database'!S384=Lists!$G$2,'Exp Database'!S384=Lists!$G$3,'Exp Database'!S384=0),0,IF($F384=Lists!$G$2,('Exp Database'!S384/'Exp with units conversion'!$H384)*'Exp with units conversion'!$G384,'Exp Database'!S384*'Exp with units conversion'!$G384))</f>
        <v>0</v>
      </c>
      <c r="U384" s="229">
        <f>IF(OR('Exp Database'!T384=Lists!$G$2,'Exp Database'!T384=Lists!$G$3,'Exp Database'!T384=0),0,IF($F384=Lists!$G$2,('Exp Database'!T384/'Exp with units conversion'!$H384)*'Exp with units conversion'!$G384,'Exp Database'!T384*'Exp with units conversion'!$G384))</f>
        <v>0</v>
      </c>
      <c r="V384" s="229">
        <f>IF(OR('Exp Database'!U384=Lists!$G$2,'Exp Database'!U384=Lists!$G$3,'Exp Database'!U384=0),0,IF($F384=Lists!$G$2,('Exp Database'!U384/'Exp with units conversion'!$H384)*'Exp with units conversion'!$G384,'Exp Database'!U384*'Exp with units conversion'!$G384))</f>
        <v>0</v>
      </c>
      <c r="W384" s="229">
        <f>IF(OR('Exp Database'!V384=Lists!$G$2,'Exp Database'!V384=Lists!$G$3,'Exp Database'!V384=0),0,IF($F384=Lists!$G$2,('Exp Database'!V384/'Exp with units conversion'!$H384)*'Exp with units conversion'!$G384,'Exp Database'!V384*'Exp with units conversion'!$G384))</f>
        <v>0</v>
      </c>
      <c r="X384" s="229">
        <f>IF(OR('Exp Database'!W384=Lists!$G$2,'Exp Database'!W384=Lists!$G$3,'Exp Database'!W384=0),0,IF($F384=Lists!$G$2,('Exp Database'!W384/'Exp with units conversion'!$H384)*'Exp with units conversion'!$G384,'Exp Database'!W384*'Exp with units conversion'!$G384))</f>
        <v>0</v>
      </c>
      <c r="Y384" s="229">
        <f>IF(OR('Exp Database'!X384=Lists!$G$2,'Exp Database'!X384=Lists!$G$3,'Exp Database'!X384=0),0,IF($F384=Lists!$G$2,('Exp Database'!X384/'Exp with units conversion'!$H384)*'Exp with units conversion'!$G384,'Exp Database'!X384*'Exp with units conversion'!$G384))</f>
        <v>0</v>
      </c>
      <c r="Z384" s="229">
        <f>IF(OR('Exp Database'!Y384=Lists!$G$2,'Exp Database'!Y384=Lists!$G$3,'Exp Database'!Y384=0),0,IF($F384=Lists!$G$2,('Exp Database'!Y384/'Exp with units conversion'!$H384)*'Exp with units conversion'!$G384,'Exp Database'!Y384*'Exp with units conversion'!$G384))</f>
        <v>0</v>
      </c>
      <c r="AA384" s="229">
        <f>IF(OR('Exp Database'!Z384=Lists!$G$2,'Exp Database'!Z384=Lists!$G$3,'Exp Database'!Z384=0),0,IF($F384=Lists!$G$2,('Exp Database'!Z384/'Exp with units conversion'!$H384)*'Exp with units conversion'!$G384,'Exp Database'!Z384*'Exp with units conversion'!$G384))</f>
        <v>0</v>
      </c>
      <c r="AB384" s="229">
        <f>IF(OR('Exp Database'!AA384=Lists!$G$2,'Exp Database'!AA384=Lists!$G$3,'Exp Database'!AA384=0),0,IF($F384=Lists!$G$2,('Exp Database'!AA384/'Exp with units conversion'!$H384)*'Exp with units conversion'!$G384,'Exp Database'!AA384*'Exp with units conversion'!$G384))</f>
        <v>0</v>
      </c>
      <c r="AC384" s="229">
        <f>IF(OR('Exp Database'!AB384=Lists!$G$2,'Exp Database'!AB384=Lists!$G$3,'Exp Database'!AB384=0),0,IF($F384=Lists!$G$2,('Exp Database'!AB384/'Exp with units conversion'!$H384)*'Exp with units conversion'!$G384,'Exp Database'!AB384*'Exp with units conversion'!$G384))</f>
        <v>0</v>
      </c>
      <c r="AD384" s="229">
        <f>IF(OR('Exp Database'!AC384=Lists!$G$2,'Exp Database'!AC384=Lists!$G$3,'Exp Database'!AC384=0),0,IF($F384=Lists!$G$2,('Exp Database'!AC384/'Exp with units conversion'!$H384)*'Exp with units conversion'!$G384,'Exp Database'!AC384*'Exp with units conversion'!$G384))</f>
        <v>0</v>
      </c>
      <c r="AE384" s="229">
        <f>IF(OR('Exp Database'!AD384=Lists!$G$2,'Exp Database'!AD384=Lists!$G$3,'Exp Database'!AD384=0),0,IF($F384=Lists!$G$2,('Exp Database'!AD384/'Exp with units conversion'!$H384)*'Exp with units conversion'!$G384,'Exp Database'!AD384*'Exp with units conversion'!$G384))</f>
        <v>0</v>
      </c>
      <c r="AG384" s="229">
        <f t="shared" si="30"/>
        <v>1</v>
      </c>
      <c r="AH384" s="229">
        <f t="shared" si="31"/>
        <v>1</v>
      </c>
      <c r="AI384" s="229">
        <f t="shared" si="32"/>
        <v>1</v>
      </c>
      <c r="AJ384" s="229">
        <f t="shared" si="33"/>
        <v>1</v>
      </c>
    </row>
    <row r="385" spans="2:36" ht="30.75" thickBot="1" x14ac:dyDescent="0.3">
      <c r="B385" s="229" t="e">
        <f t="shared" si="29"/>
        <v>#REF!</v>
      </c>
      <c r="C385" s="169" t="e">
        <f>'Exp Database'!C385</f>
        <v>#REF!</v>
      </c>
      <c r="D385" s="169">
        <f>'Exp Database'!D385</f>
        <v>2014</v>
      </c>
      <c r="E385" s="169" t="e">
        <f>'Exp Database'!E385</f>
        <v>#REF!</v>
      </c>
      <c r="F385" s="169" t="e">
        <f>'Exp Database'!F385</f>
        <v>#REF!</v>
      </c>
      <c r="G385" s="169" t="e">
        <f>IF('Exp Database'!G385="Units ( x 1)",1,IF('Exp Database'!G385="Thousands (x 1,000)",1000,IF('Exp Database'!G385="Millions (x 1,000,000)",1000000,)))</f>
        <v>#REF!</v>
      </c>
      <c r="H385" s="170" t="e">
        <f>IF('Exp Database'!H385&gt;0,'Exp Database'!H385,'Exp Database'!J385)</f>
        <v>#REF!</v>
      </c>
      <c r="I385" s="170" t="e">
        <f>'Exp Database'!H385</f>
        <v>#REF!</v>
      </c>
      <c r="J385" s="169" t="e">
        <f>'Exp Database'!I385</f>
        <v>#REF!</v>
      </c>
      <c r="K385" s="170">
        <f>'Exp Database'!J385</f>
        <v>0</v>
      </c>
      <c r="L385" s="267" t="str">
        <f>'Exp Database'!K385</f>
        <v>HIV testing and counselling (HTC):</v>
      </c>
      <c r="M385" s="229">
        <f>'Exp Database'!L385</f>
        <v>1.1000000000000001</v>
      </c>
      <c r="N385" s="229" t="e">
        <f>IF(OR('Exp Database'!M385=Lists!$G$2,'Exp Database'!M385=Lists!$G$3,'Exp Database'!M385=0),0,IF($F385=Lists!$G$2,('Exp Database'!M385/'Exp with units conversion'!$H385)*'Exp with units conversion'!$G385,'Exp Database'!M385*'Exp with units conversion'!$G385))</f>
        <v>#REF!</v>
      </c>
      <c r="O385" s="229" t="e">
        <f>IF(OR('Exp Database'!N385=Lists!$G$2,'Exp Database'!N385=Lists!$G$3,'Exp Database'!N385=0),0,IF($F385=Lists!$G$2,('Exp Database'!N385/'Exp with units conversion'!$H385)*'Exp with units conversion'!$G385,'Exp Database'!N385*'Exp with units conversion'!$G385))</f>
        <v>#REF!</v>
      </c>
      <c r="P385" s="229" t="e">
        <f>IF(OR('Exp Database'!O385=Lists!$G$2,'Exp Database'!O385=Lists!$G$3,'Exp Database'!O385=0),0,IF($F385=Lists!$G$2,('Exp Database'!O385/'Exp with units conversion'!$H385)*'Exp with units conversion'!$G385,'Exp Database'!O385*'Exp with units conversion'!$G385))</f>
        <v>#REF!</v>
      </c>
      <c r="Q385" s="229" t="e">
        <f>IF(OR('Exp Database'!P385=Lists!$G$2,'Exp Database'!P385=Lists!$G$3,'Exp Database'!P385=0),0,IF($F385=Lists!$G$2,('Exp Database'!P385/'Exp with units conversion'!$H385)*'Exp with units conversion'!$G385,'Exp Database'!P385*'Exp with units conversion'!$G385))</f>
        <v>#REF!</v>
      </c>
      <c r="R385" s="229" t="e">
        <f>IF(OR('Exp Database'!Q385=Lists!$G$2,'Exp Database'!Q385=Lists!$G$3,'Exp Database'!Q385=0),0,IF($F385=Lists!$G$2,('Exp Database'!Q385/'Exp with units conversion'!$H385)*'Exp with units conversion'!$G385,'Exp Database'!Q385*'Exp with units conversion'!$G385))</f>
        <v>#REF!</v>
      </c>
      <c r="S385" s="229" t="e">
        <f>IF(OR('Exp Database'!R385=Lists!$G$2,'Exp Database'!R385=Lists!$G$3,'Exp Database'!R385=0),0,IF($F385=Lists!$G$2,('Exp Database'!R385/'Exp with units conversion'!$H385)*'Exp with units conversion'!$G385,'Exp Database'!R385*'Exp with units conversion'!$G385))</f>
        <v>#REF!</v>
      </c>
      <c r="T385" s="229" t="e">
        <f>IF(OR('Exp Database'!S385=Lists!$G$2,'Exp Database'!S385=Lists!$G$3,'Exp Database'!S385=0),0,IF($F385=Lists!$G$2,('Exp Database'!S385/'Exp with units conversion'!$H385)*'Exp with units conversion'!$G385,'Exp Database'!S385*'Exp with units conversion'!$G385))</f>
        <v>#REF!</v>
      </c>
      <c r="U385" s="229" t="e">
        <f>IF(OR('Exp Database'!T385=Lists!$G$2,'Exp Database'!T385=Lists!$G$3,'Exp Database'!T385=0),0,IF($F385=Lists!$G$2,('Exp Database'!T385/'Exp with units conversion'!$H385)*'Exp with units conversion'!$G385,'Exp Database'!T385*'Exp with units conversion'!$G385))</f>
        <v>#REF!</v>
      </c>
      <c r="V385" s="229" t="e">
        <f>IF(OR('Exp Database'!U385=Lists!$G$2,'Exp Database'!U385=Lists!$G$3,'Exp Database'!U385=0),0,IF($F385=Lists!$G$2,('Exp Database'!U385/'Exp with units conversion'!$H385)*'Exp with units conversion'!$G385,'Exp Database'!U385*'Exp with units conversion'!$G385))</f>
        <v>#REF!</v>
      </c>
      <c r="W385" s="229" t="e">
        <f>IF(OR('Exp Database'!V385=Lists!$G$2,'Exp Database'!V385=Lists!$G$3,'Exp Database'!V385=0),0,IF($F385=Lists!$G$2,('Exp Database'!V385/'Exp with units conversion'!$H385)*'Exp with units conversion'!$G385,'Exp Database'!V385*'Exp with units conversion'!$G385))</f>
        <v>#REF!</v>
      </c>
      <c r="X385" s="229" t="e">
        <f>IF(OR('Exp Database'!W385=Lists!$G$2,'Exp Database'!W385=Lists!$G$3,'Exp Database'!W385=0),0,IF($F385=Lists!$G$2,('Exp Database'!W385/'Exp with units conversion'!$H385)*'Exp with units conversion'!$G385,'Exp Database'!W385*'Exp with units conversion'!$G385))</f>
        <v>#REF!</v>
      </c>
      <c r="Y385" s="229" t="e">
        <f>IF(OR('Exp Database'!X385=Lists!$G$2,'Exp Database'!X385=Lists!$G$3,'Exp Database'!X385=0),0,IF($F385=Lists!$G$2,('Exp Database'!X385/'Exp with units conversion'!$H385)*'Exp with units conversion'!$G385,'Exp Database'!X385*'Exp with units conversion'!$G385))</f>
        <v>#REF!</v>
      </c>
      <c r="Z385" s="229" t="e">
        <f>IF(OR('Exp Database'!Y385=Lists!$G$2,'Exp Database'!Y385=Lists!$G$3,'Exp Database'!Y385=0),0,IF($F385=Lists!$G$2,('Exp Database'!Y385/'Exp with units conversion'!$H385)*'Exp with units conversion'!$G385,'Exp Database'!Y385*'Exp with units conversion'!$G385))</f>
        <v>#REF!</v>
      </c>
      <c r="AA385" s="229" t="e">
        <f>IF(OR('Exp Database'!Z385=Lists!$G$2,'Exp Database'!Z385=Lists!$G$3,'Exp Database'!Z385=0),0,IF($F385=Lists!$G$2,('Exp Database'!Z385/'Exp with units conversion'!$H385)*'Exp with units conversion'!$G385,'Exp Database'!Z385*'Exp with units conversion'!$G385))</f>
        <v>#REF!</v>
      </c>
      <c r="AB385" s="229" t="e">
        <f>IF(OR('Exp Database'!AA385=Lists!$G$2,'Exp Database'!AA385=Lists!$G$3,'Exp Database'!AA385=0),0,IF($F385=Lists!$G$2,('Exp Database'!AA385/'Exp with units conversion'!$H385)*'Exp with units conversion'!$G385,'Exp Database'!AA385*'Exp with units conversion'!$G385))</f>
        <v>#REF!</v>
      </c>
      <c r="AC385" s="229" t="e">
        <f>IF(OR('Exp Database'!AB385=Lists!$G$2,'Exp Database'!AB385=Lists!$G$3,'Exp Database'!AB385=0),0,IF($F385=Lists!$G$2,('Exp Database'!AB385/'Exp with units conversion'!$H385)*'Exp with units conversion'!$G385,'Exp Database'!AB385*'Exp with units conversion'!$G385))</f>
        <v>#REF!</v>
      </c>
      <c r="AD385" s="229" t="e">
        <f>IF(OR('Exp Database'!AC385=Lists!$G$2,'Exp Database'!AC385=Lists!$G$3,'Exp Database'!AC385=0),0,IF($F385=Lists!$G$2,('Exp Database'!AC385/'Exp with units conversion'!$H385)*'Exp with units conversion'!$G385,'Exp Database'!AC385*'Exp with units conversion'!$G385))</f>
        <v>#REF!</v>
      </c>
      <c r="AE385" s="229" t="e">
        <f>IF(OR('Exp Database'!AD385=Lists!$G$2,'Exp Database'!AD385=Lists!$G$3,'Exp Database'!AD385=0),0,IF($F385=Lists!$G$2,('Exp Database'!AD385/'Exp with units conversion'!$H385)*'Exp with units conversion'!$G385,'Exp Database'!AD385*'Exp with units conversion'!$G385))</f>
        <v>#REF!</v>
      </c>
      <c r="AG385" s="229" t="e">
        <f t="shared" si="30"/>
        <v>#REF!</v>
      </c>
      <c r="AH385" s="229" t="e">
        <f t="shared" si="31"/>
        <v>#REF!</v>
      </c>
      <c r="AI385" s="229" t="e">
        <f t="shared" si="32"/>
        <v>#REF!</v>
      </c>
      <c r="AJ385" s="229" t="e">
        <f t="shared" si="33"/>
        <v>#REF!</v>
      </c>
    </row>
    <row r="386" spans="2:36" ht="30.75" thickBot="1" x14ac:dyDescent="0.3">
      <c r="B386" s="229" t="e">
        <f t="shared" si="29"/>
        <v>#REF!</v>
      </c>
      <c r="C386" s="169" t="e">
        <f>'Exp Database'!C386</f>
        <v>#REF!</v>
      </c>
      <c r="D386" s="169">
        <f>'Exp Database'!D386</f>
        <v>2014</v>
      </c>
      <c r="E386" s="169" t="e">
        <f>'Exp Database'!E386</f>
        <v>#REF!</v>
      </c>
      <c r="F386" s="169" t="e">
        <f>'Exp Database'!F386</f>
        <v>#REF!</v>
      </c>
      <c r="G386" s="169" t="e">
        <f>IF('Exp Database'!G386="Units ( x 1)",1,IF('Exp Database'!G386="Thousands (x 1,000)",1000,IF('Exp Database'!G386="Millions (x 1,000,000)",1000000,)))</f>
        <v>#REF!</v>
      </c>
      <c r="H386" s="170" t="e">
        <f>IF('Exp Database'!H386&gt;0,'Exp Database'!H386,'Exp Database'!J386)</f>
        <v>#REF!</v>
      </c>
      <c r="I386" s="170" t="e">
        <f>'Exp Database'!H386</f>
        <v>#REF!</v>
      </c>
      <c r="J386" s="169" t="e">
        <f>'Exp Database'!I386</f>
        <v>#REF!</v>
      </c>
      <c r="K386" s="170">
        <f>'Exp Database'!J386</f>
        <v>0</v>
      </c>
      <c r="L386" s="267" t="str">
        <f>'Exp Database'!K386</f>
        <v>HIV tests (commodities)</v>
      </c>
      <c r="M386" s="229" t="str">
        <f>'Exp Database'!L386</f>
        <v>1.1.1</v>
      </c>
      <c r="N386" s="229" t="e">
        <f>IF(OR('Exp Database'!M386=Lists!$G$2,'Exp Database'!M386=Lists!$G$3,'Exp Database'!M386=0),0,IF($F386=Lists!$G$2,('Exp Database'!M386/'Exp with units conversion'!$H386)*'Exp with units conversion'!$G386,'Exp Database'!M386*'Exp with units conversion'!$G386))</f>
        <v>#REF!</v>
      </c>
      <c r="O386" s="229" t="e">
        <f>IF(OR('Exp Database'!N386=Lists!$G$2,'Exp Database'!N386=Lists!$G$3,'Exp Database'!N386=0),0,IF($F386=Lists!$G$2,('Exp Database'!N386/'Exp with units conversion'!$H386)*'Exp with units conversion'!$G386,'Exp Database'!N386*'Exp with units conversion'!$G386))</f>
        <v>#REF!</v>
      </c>
      <c r="P386" s="229" t="e">
        <f>IF(OR('Exp Database'!O386=Lists!$G$2,'Exp Database'!O386=Lists!$G$3,'Exp Database'!O386=0),0,IF($F386=Lists!$G$2,('Exp Database'!O386/'Exp with units conversion'!$H386)*'Exp with units conversion'!$G386,'Exp Database'!O386*'Exp with units conversion'!$G386))</f>
        <v>#REF!</v>
      </c>
      <c r="Q386" s="229" t="e">
        <f>IF(OR('Exp Database'!P386=Lists!$G$2,'Exp Database'!P386=Lists!$G$3,'Exp Database'!P386=0),0,IF($F386=Lists!$G$2,('Exp Database'!P386/'Exp with units conversion'!$H386)*'Exp with units conversion'!$G386,'Exp Database'!P386*'Exp with units conversion'!$G386))</f>
        <v>#REF!</v>
      </c>
      <c r="R386" s="229" t="e">
        <f>IF(OR('Exp Database'!Q386=Lists!$G$2,'Exp Database'!Q386=Lists!$G$3,'Exp Database'!Q386=0),0,IF($F386=Lists!$G$2,('Exp Database'!Q386/'Exp with units conversion'!$H386)*'Exp with units conversion'!$G386,'Exp Database'!Q386*'Exp with units conversion'!$G386))</f>
        <v>#REF!</v>
      </c>
      <c r="S386" s="229" t="e">
        <f>IF(OR('Exp Database'!R386=Lists!$G$2,'Exp Database'!R386=Lists!$G$3,'Exp Database'!R386=0),0,IF($F386=Lists!$G$2,('Exp Database'!R386/'Exp with units conversion'!$H386)*'Exp with units conversion'!$G386,'Exp Database'!R386*'Exp with units conversion'!$G386))</f>
        <v>#REF!</v>
      </c>
      <c r="T386" s="229" t="e">
        <f>IF(OR('Exp Database'!S386=Lists!$G$2,'Exp Database'!S386=Lists!$G$3,'Exp Database'!S386=0),0,IF($F386=Lists!$G$2,('Exp Database'!S386/'Exp with units conversion'!$H386)*'Exp with units conversion'!$G386,'Exp Database'!S386*'Exp with units conversion'!$G386))</f>
        <v>#REF!</v>
      </c>
      <c r="U386" s="229" t="e">
        <f>IF(OR('Exp Database'!T386=Lists!$G$2,'Exp Database'!T386=Lists!$G$3,'Exp Database'!T386=0),0,IF($F386=Lists!$G$2,('Exp Database'!T386/'Exp with units conversion'!$H386)*'Exp with units conversion'!$G386,'Exp Database'!T386*'Exp with units conversion'!$G386))</f>
        <v>#REF!</v>
      </c>
      <c r="V386" s="229" t="e">
        <f>IF(OR('Exp Database'!U386=Lists!$G$2,'Exp Database'!U386=Lists!$G$3,'Exp Database'!U386=0),0,IF($F386=Lists!$G$2,('Exp Database'!U386/'Exp with units conversion'!$H386)*'Exp with units conversion'!$G386,'Exp Database'!U386*'Exp with units conversion'!$G386))</f>
        <v>#REF!</v>
      </c>
      <c r="W386" s="229" t="e">
        <f>IF(OR('Exp Database'!V386=Lists!$G$2,'Exp Database'!V386=Lists!$G$3,'Exp Database'!V386=0),0,IF($F386=Lists!$G$2,('Exp Database'!V386/'Exp with units conversion'!$H386)*'Exp with units conversion'!$G386,'Exp Database'!V386*'Exp with units conversion'!$G386))</f>
        <v>#REF!</v>
      </c>
      <c r="X386" s="229" t="e">
        <f>IF(OR('Exp Database'!W386=Lists!$G$2,'Exp Database'!W386=Lists!$G$3,'Exp Database'!W386=0),0,IF($F386=Lists!$G$2,('Exp Database'!W386/'Exp with units conversion'!$H386)*'Exp with units conversion'!$G386,'Exp Database'!W386*'Exp with units conversion'!$G386))</f>
        <v>#REF!</v>
      </c>
      <c r="Y386" s="229" t="e">
        <f>IF(OR('Exp Database'!X386=Lists!$G$2,'Exp Database'!X386=Lists!$G$3,'Exp Database'!X386=0),0,IF($F386=Lists!$G$2,('Exp Database'!X386/'Exp with units conversion'!$H386)*'Exp with units conversion'!$G386,'Exp Database'!X386*'Exp with units conversion'!$G386))</f>
        <v>#REF!</v>
      </c>
      <c r="Z386" s="229" t="e">
        <f>IF(OR('Exp Database'!Y386=Lists!$G$2,'Exp Database'!Y386=Lists!$G$3,'Exp Database'!Y386=0),0,IF($F386=Lists!$G$2,('Exp Database'!Y386/'Exp with units conversion'!$H386)*'Exp with units conversion'!$G386,'Exp Database'!Y386*'Exp with units conversion'!$G386))</f>
        <v>#REF!</v>
      </c>
      <c r="AA386" s="229" t="e">
        <f>IF(OR('Exp Database'!Z386=Lists!$G$2,'Exp Database'!Z386=Lists!$G$3,'Exp Database'!Z386=0),0,IF($F386=Lists!$G$2,('Exp Database'!Z386/'Exp with units conversion'!$H386)*'Exp with units conversion'!$G386,'Exp Database'!Z386*'Exp with units conversion'!$G386))</f>
        <v>#REF!</v>
      </c>
      <c r="AB386" s="229" t="e">
        <f>IF(OR('Exp Database'!AA386=Lists!$G$2,'Exp Database'!AA386=Lists!$G$3,'Exp Database'!AA386=0),0,IF($F386=Lists!$G$2,('Exp Database'!AA386/'Exp with units conversion'!$H386)*'Exp with units conversion'!$G386,'Exp Database'!AA386*'Exp with units conversion'!$G386))</f>
        <v>#REF!</v>
      </c>
      <c r="AC386" s="229" t="e">
        <f>IF(OR('Exp Database'!AB386=Lists!$G$2,'Exp Database'!AB386=Lists!$G$3,'Exp Database'!AB386=0),0,IF($F386=Lists!$G$2,('Exp Database'!AB386/'Exp with units conversion'!$H386)*'Exp with units conversion'!$G386,'Exp Database'!AB386*'Exp with units conversion'!$G386))</f>
        <v>#REF!</v>
      </c>
      <c r="AD386" s="229" t="e">
        <f>IF(OR('Exp Database'!AC386=Lists!$G$2,'Exp Database'!AC386=Lists!$G$3,'Exp Database'!AC386=0),0,IF($F386=Lists!$G$2,('Exp Database'!AC386/'Exp with units conversion'!$H386)*'Exp with units conversion'!$G386,'Exp Database'!AC386*'Exp with units conversion'!$G386))</f>
        <v>#REF!</v>
      </c>
      <c r="AE386" s="229" t="e">
        <f>IF(OR('Exp Database'!AD386=Lists!$G$2,'Exp Database'!AD386=Lists!$G$3,'Exp Database'!AD386=0),0,IF($F386=Lists!$G$2,('Exp Database'!AD386/'Exp with units conversion'!$H386)*'Exp with units conversion'!$G386,'Exp Database'!AD386*'Exp with units conversion'!$G386))</f>
        <v>#REF!</v>
      </c>
      <c r="AG386" s="229" t="e">
        <f t="shared" si="30"/>
        <v>#REF!</v>
      </c>
      <c r="AH386" s="229" t="e">
        <f t="shared" si="31"/>
        <v>#REF!</v>
      </c>
      <c r="AI386" s="229" t="e">
        <f t="shared" si="32"/>
        <v>#REF!</v>
      </c>
      <c r="AJ386" s="229" t="e">
        <f t="shared" si="33"/>
        <v>#REF!</v>
      </c>
    </row>
    <row r="387" spans="2:36" ht="30.75" thickBot="1" x14ac:dyDescent="0.3">
      <c r="B387" s="229" t="e">
        <f t="shared" si="29"/>
        <v>#REF!</v>
      </c>
      <c r="C387" s="169" t="e">
        <f>'Exp Database'!C387</f>
        <v>#REF!</v>
      </c>
      <c r="D387" s="169">
        <f>'Exp Database'!D387</f>
        <v>2014</v>
      </c>
      <c r="E387" s="169" t="e">
        <f>'Exp Database'!E387</f>
        <v>#REF!</v>
      </c>
      <c r="F387" s="169" t="e">
        <f>'Exp Database'!F387</f>
        <v>#REF!</v>
      </c>
      <c r="G387" s="169" t="e">
        <f>IF('Exp Database'!G387="Units ( x 1)",1,IF('Exp Database'!G387="Thousands (x 1,000)",1000,IF('Exp Database'!G387="Millions (x 1,000,000)",1000000,)))</f>
        <v>#REF!</v>
      </c>
      <c r="H387" s="170" t="e">
        <f>IF('Exp Database'!H387&gt;0,'Exp Database'!H387,'Exp Database'!J387)</f>
        <v>#REF!</v>
      </c>
      <c r="I387" s="170" t="e">
        <f>'Exp Database'!H387</f>
        <v>#REF!</v>
      </c>
      <c r="J387" s="169" t="e">
        <f>'Exp Database'!I387</f>
        <v>#REF!</v>
      </c>
      <c r="K387" s="170">
        <f>'Exp Database'!J387</f>
        <v>0</v>
      </c>
      <c r="L387" s="267" t="str">
        <f>'Exp Database'!K387</f>
        <v xml:space="preserve"> Other direct and indirect costs</v>
      </c>
      <c r="M387" s="229" t="str">
        <f>'Exp Database'!L387</f>
        <v>1.1.2</v>
      </c>
      <c r="N387" s="229" t="e">
        <f>IF(OR('Exp Database'!M387=Lists!$G$2,'Exp Database'!M387=Lists!$G$3,'Exp Database'!M387=0),0,IF($F387=Lists!$G$2,('Exp Database'!M387/'Exp with units conversion'!$H387)*'Exp with units conversion'!$G387,'Exp Database'!M387*'Exp with units conversion'!$G387))</f>
        <v>#REF!</v>
      </c>
      <c r="O387" s="229" t="e">
        <f>IF(OR('Exp Database'!N387=Lists!$G$2,'Exp Database'!N387=Lists!$G$3,'Exp Database'!N387=0),0,IF($F387=Lists!$G$2,('Exp Database'!N387/'Exp with units conversion'!$H387)*'Exp with units conversion'!$G387,'Exp Database'!N387*'Exp with units conversion'!$G387))</f>
        <v>#REF!</v>
      </c>
      <c r="P387" s="229" t="e">
        <f>IF(OR('Exp Database'!O387=Lists!$G$2,'Exp Database'!O387=Lists!$G$3,'Exp Database'!O387=0),0,IF($F387=Lists!$G$2,('Exp Database'!O387/'Exp with units conversion'!$H387)*'Exp with units conversion'!$G387,'Exp Database'!O387*'Exp with units conversion'!$G387))</f>
        <v>#REF!</v>
      </c>
      <c r="Q387" s="229" t="e">
        <f>IF(OR('Exp Database'!P387=Lists!$G$2,'Exp Database'!P387=Lists!$G$3,'Exp Database'!P387=0),0,IF($F387=Lists!$G$2,('Exp Database'!P387/'Exp with units conversion'!$H387)*'Exp with units conversion'!$G387,'Exp Database'!P387*'Exp with units conversion'!$G387))</f>
        <v>#REF!</v>
      </c>
      <c r="R387" s="229" t="e">
        <f>IF(OR('Exp Database'!Q387=Lists!$G$2,'Exp Database'!Q387=Lists!$G$3,'Exp Database'!Q387=0),0,IF($F387=Lists!$G$2,('Exp Database'!Q387/'Exp with units conversion'!$H387)*'Exp with units conversion'!$G387,'Exp Database'!Q387*'Exp with units conversion'!$G387))</f>
        <v>#REF!</v>
      </c>
      <c r="S387" s="229" t="e">
        <f>IF(OR('Exp Database'!R387=Lists!$G$2,'Exp Database'!R387=Lists!$G$3,'Exp Database'!R387=0),0,IF($F387=Lists!$G$2,('Exp Database'!R387/'Exp with units conversion'!$H387)*'Exp with units conversion'!$G387,'Exp Database'!R387*'Exp with units conversion'!$G387))</f>
        <v>#REF!</v>
      </c>
      <c r="T387" s="229" t="e">
        <f>IF(OR('Exp Database'!S387=Lists!$G$2,'Exp Database'!S387=Lists!$G$3,'Exp Database'!S387=0),0,IF($F387=Lists!$G$2,('Exp Database'!S387/'Exp with units conversion'!$H387)*'Exp with units conversion'!$G387,'Exp Database'!S387*'Exp with units conversion'!$G387))</f>
        <v>#REF!</v>
      </c>
      <c r="U387" s="229" t="e">
        <f>IF(OR('Exp Database'!T387=Lists!$G$2,'Exp Database'!T387=Lists!$G$3,'Exp Database'!T387=0),0,IF($F387=Lists!$G$2,('Exp Database'!T387/'Exp with units conversion'!$H387)*'Exp with units conversion'!$G387,'Exp Database'!T387*'Exp with units conversion'!$G387))</f>
        <v>#REF!</v>
      </c>
      <c r="V387" s="229" t="e">
        <f>IF(OR('Exp Database'!U387=Lists!$G$2,'Exp Database'!U387=Lists!$G$3,'Exp Database'!U387=0),0,IF($F387=Lists!$G$2,('Exp Database'!U387/'Exp with units conversion'!$H387)*'Exp with units conversion'!$G387,'Exp Database'!U387*'Exp with units conversion'!$G387))</f>
        <v>#REF!</v>
      </c>
      <c r="W387" s="229" t="e">
        <f>IF(OR('Exp Database'!V387=Lists!$G$2,'Exp Database'!V387=Lists!$G$3,'Exp Database'!V387=0),0,IF($F387=Lists!$G$2,('Exp Database'!V387/'Exp with units conversion'!$H387)*'Exp with units conversion'!$G387,'Exp Database'!V387*'Exp with units conversion'!$G387))</f>
        <v>#REF!</v>
      </c>
      <c r="X387" s="229" t="e">
        <f>IF(OR('Exp Database'!W387=Lists!$G$2,'Exp Database'!W387=Lists!$G$3,'Exp Database'!W387=0),0,IF($F387=Lists!$G$2,('Exp Database'!W387/'Exp with units conversion'!$H387)*'Exp with units conversion'!$G387,'Exp Database'!W387*'Exp with units conversion'!$G387))</f>
        <v>#REF!</v>
      </c>
      <c r="Y387" s="229" t="e">
        <f>IF(OR('Exp Database'!X387=Lists!$G$2,'Exp Database'!X387=Lists!$G$3,'Exp Database'!X387=0),0,IF($F387=Lists!$G$2,('Exp Database'!X387/'Exp with units conversion'!$H387)*'Exp with units conversion'!$G387,'Exp Database'!X387*'Exp with units conversion'!$G387))</f>
        <v>#REF!</v>
      </c>
      <c r="Z387" s="229" t="e">
        <f>IF(OR('Exp Database'!Y387=Lists!$G$2,'Exp Database'!Y387=Lists!$G$3,'Exp Database'!Y387=0),0,IF($F387=Lists!$G$2,('Exp Database'!Y387/'Exp with units conversion'!$H387)*'Exp with units conversion'!$G387,'Exp Database'!Y387*'Exp with units conversion'!$G387))</f>
        <v>#REF!</v>
      </c>
      <c r="AA387" s="229" t="e">
        <f>IF(OR('Exp Database'!Z387=Lists!$G$2,'Exp Database'!Z387=Lists!$G$3,'Exp Database'!Z387=0),0,IF($F387=Lists!$G$2,('Exp Database'!Z387/'Exp with units conversion'!$H387)*'Exp with units conversion'!$G387,'Exp Database'!Z387*'Exp with units conversion'!$G387))</f>
        <v>#REF!</v>
      </c>
      <c r="AB387" s="229" t="e">
        <f>IF(OR('Exp Database'!AA387=Lists!$G$2,'Exp Database'!AA387=Lists!$G$3,'Exp Database'!AA387=0),0,IF($F387=Lists!$G$2,('Exp Database'!AA387/'Exp with units conversion'!$H387)*'Exp with units conversion'!$G387,'Exp Database'!AA387*'Exp with units conversion'!$G387))</f>
        <v>#REF!</v>
      </c>
      <c r="AC387" s="229" t="e">
        <f>IF(OR('Exp Database'!AB387=Lists!$G$2,'Exp Database'!AB387=Lists!$G$3,'Exp Database'!AB387=0),0,IF($F387=Lists!$G$2,('Exp Database'!AB387/'Exp with units conversion'!$H387)*'Exp with units conversion'!$G387,'Exp Database'!AB387*'Exp with units conversion'!$G387))</f>
        <v>#REF!</v>
      </c>
      <c r="AD387" s="229" t="e">
        <f>IF(OR('Exp Database'!AC387=Lists!$G$2,'Exp Database'!AC387=Lists!$G$3,'Exp Database'!AC387=0),0,IF($F387=Lists!$G$2,('Exp Database'!AC387/'Exp with units conversion'!$H387)*'Exp with units conversion'!$G387,'Exp Database'!AC387*'Exp with units conversion'!$G387))</f>
        <v>#REF!</v>
      </c>
      <c r="AE387" s="229" t="e">
        <f>IF(OR('Exp Database'!AD387=Lists!$G$2,'Exp Database'!AD387=Lists!$G$3,'Exp Database'!AD387=0),0,IF($F387=Lists!$G$2,('Exp Database'!AD387/'Exp with units conversion'!$H387)*'Exp with units conversion'!$G387,'Exp Database'!AD387*'Exp with units conversion'!$G387))</f>
        <v>#REF!</v>
      </c>
      <c r="AG387" s="229" t="e">
        <f t="shared" si="30"/>
        <v>#REF!</v>
      </c>
      <c r="AH387" s="229" t="e">
        <f t="shared" si="31"/>
        <v>#REF!</v>
      </c>
      <c r="AI387" s="229" t="e">
        <f t="shared" si="32"/>
        <v>#REF!</v>
      </c>
      <c r="AJ387" s="229" t="e">
        <f t="shared" si="33"/>
        <v>#REF!</v>
      </c>
    </row>
    <row r="388" spans="2:36" ht="30.75" thickBot="1" x14ac:dyDescent="0.3">
      <c r="B388" s="229" t="e">
        <f t="shared" si="29"/>
        <v>#REF!</v>
      </c>
      <c r="C388" s="169" t="e">
        <f>'Exp Database'!C388</f>
        <v>#REF!</v>
      </c>
      <c r="D388" s="169">
        <f>'Exp Database'!D388</f>
        <v>2014</v>
      </c>
      <c r="E388" s="169" t="e">
        <f>'Exp Database'!E388</f>
        <v>#REF!</v>
      </c>
      <c r="F388" s="169" t="e">
        <f>'Exp Database'!F388</f>
        <v>#REF!</v>
      </c>
      <c r="G388" s="169" t="e">
        <f>IF('Exp Database'!G388="Units ( x 1)",1,IF('Exp Database'!G388="Thousands (x 1,000)",1000,IF('Exp Database'!G388="Millions (x 1,000,000)",1000000,)))</f>
        <v>#REF!</v>
      </c>
      <c r="H388" s="170" t="e">
        <f>IF('Exp Database'!H388&gt;0,'Exp Database'!H388,'Exp Database'!J388)</f>
        <v>#REF!</v>
      </c>
      <c r="I388" s="170" t="e">
        <f>'Exp Database'!H388</f>
        <v>#REF!</v>
      </c>
      <c r="J388" s="169" t="e">
        <f>'Exp Database'!I388</f>
        <v>#REF!</v>
      </c>
      <c r="K388" s="170">
        <f>'Exp Database'!J388</f>
        <v>0</v>
      </c>
      <c r="L388" s="267" t="str">
        <f>'Exp Database'!K388</f>
        <v>Not disaggregated by type of cost</v>
      </c>
      <c r="M388" s="229" t="str">
        <f>'Exp Database'!L388</f>
        <v>1.1.3</v>
      </c>
      <c r="N388" s="229" t="e">
        <f>IF(OR('Exp Database'!M388=Lists!$G$2,'Exp Database'!M388=Lists!$G$3,'Exp Database'!M388=0),0,IF($F388=Lists!$G$2,('Exp Database'!M388/'Exp with units conversion'!$H388)*'Exp with units conversion'!$G388,'Exp Database'!M388*'Exp with units conversion'!$G388))</f>
        <v>#REF!</v>
      </c>
      <c r="O388" s="229" t="e">
        <f>IF(OR('Exp Database'!N388=Lists!$G$2,'Exp Database'!N388=Lists!$G$3,'Exp Database'!N388=0),0,IF($F388=Lists!$G$2,('Exp Database'!N388/'Exp with units conversion'!$H388)*'Exp with units conversion'!$G388,'Exp Database'!N388*'Exp with units conversion'!$G388))</f>
        <v>#REF!</v>
      </c>
      <c r="P388" s="229" t="e">
        <f>IF(OR('Exp Database'!O388=Lists!$G$2,'Exp Database'!O388=Lists!$G$3,'Exp Database'!O388=0),0,IF($F388=Lists!$G$2,('Exp Database'!O388/'Exp with units conversion'!$H388)*'Exp with units conversion'!$G388,'Exp Database'!O388*'Exp with units conversion'!$G388))</f>
        <v>#REF!</v>
      </c>
      <c r="Q388" s="229" t="e">
        <f>IF(OR('Exp Database'!P388=Lists!$G$2,'Exp Database'!P388=Lists!$G$3,'Exp Database'!P388=0),0,IF($F388=Lists!$G$2,('Exp Database'!P388/'Exp with units conversion'!$H388)*'Exp with units conversion'!$G388,'Exp Database'!P388*'Exp with units conversion'!$G388))</f>
        <v>#REF!</v>
      </c>
      <c r="R388" s="229" t="e">
        <f>IF(OR('Exp Database'!Q388=Lists!$G$2,'Exp Database'!Q388=Lists!$G$3,'Exp Database'!Q388=0),0,IF($F388=Lists!$G$2,('Exp Database'!Q388/'Exp with units conversion'!$H388)*'Exp with units conversion'!$G388,'Exp Database'!Q388*'Exp with units conversion'!$G388))</f>
        <v>#REF!</v>
      </c>
      <c r="S388" s="229" t="e">
        <f>IF(OR('Exp Database'!R388=Lists!$G$2,'Exp Database'!R388=Lists!$G$3,'Exp Database'!R388=0),0,IF($F388=Lists!$G$2,('Exp Database'!R388/'Exp with units conversion'!$H388)*'Exp with units conversion'!$G388,'Exp Database'!R388*'Exp with units conversion'!$G388))</f>
        <v>#REF!</v>
      </c>
      <c r="T388" s="229" t="e">
        <f>IF(OR('Exp Database'!S388=Lists!$G$2,'Exp Database'!S388=Lists!$G$3,'Exp Database'!S388=0),0,IF($F388=Lists!$G$2,('Exp Database'!S388/'Exp with units conversion'!$H388)*'Exp with units conversion'!$G388,'Exp Database'!S388*'Exp with units conversion'!$G388))</f>
        <v>#REF!</v>
      </c>
      <c r="U388" s="229" t="e">
        <f>IF(OR('Exp Database'!T388=Lists!$G$2,'Exp Database'!T388=Lists!$G$3,'Exp Database'!T388=0),0,IF($F388=Lists!$G$2,('Exp Database'!T388/'Exp with units conversion'!$H388)*'Exp with units conversion'!$G388,'Exp Database'!T388*'Exp with units conversion'!$G388))</f>
        <v>#REF!</v>
      </c>
      <c r="V388" s="229" t="e">
        <f>IF(OR('Exp Database'!U388=Lists!$G$2,'Exp Database'!U388=Lists!$G$3,'Exp Database'!U388=0),0,IF($F388=Lists!$G$2,('Exp Database'!U388/'Exp with units conversion'!$H388)*'Exp with units conversion'!$G388,'Exp Database'!U388*'Exp with units conversion'!$G388))</f>
        <v>#REF!</v>
      </c>
      <c r="W388" s="229" t="e">
        <f>IF(OR('Exp Database'!V388=Lists!$G$2,'Exp Database'!V388=Lists!$G$3,'Exp Database'!V388=0),0,IF($F388=Lists!$G$2,('Exp Database'!V388/'Exp with units conversion'!$H388)*'Exp with units conversion'!$G388,'Exp Database'!V388*'Exp with units conversion'!$G388))</f>
        <v>#REF!</v>
      </c>
      <c r="X388" s="229" t="e">
        <f>IF(OR('Exp Database'!W388=Lists!$G$2,'Exp Database'!W388=Lists!$G$3,'Exp Database'!W388=0),0,IF($F388=Lists!$G$2,('Exp Database'!W388/'Exp with units conversion'!$H388)*'Exp with units conversion'!$G388,'Exp Database'!W388*'Exp with units conversion'!$G388))</f>
        <v>#REF!</v>
      </c>
      <c r="Y388" s="229" t="e">
        <f>IF(OR('Exp Database'!X388=Lists!$G$2,'Exp Database'!X388=Lists!$G$3,'Exp Database'!X388=0),0,IF($F388=Lists!$G$2,('Exp Database'!X388/'Exp with units conversion'!$H388)*'Exp with units conversion'!$G388,'Exp Database'!X388*'Exp with units conversion'!$G388))</f>
        <v>#REF!</v>
      </c>
      <c r="Z388" s="229" t="e">
        <f>IF(OR('Exp Database'!Y388=Lists!$G$2,'Exp Database'!Y388=Lists!$G$3,'Exp Database'!Y388=0),0,IF($F388=Lists!$G$2,('Exp Database'!Y388/'Exp with units conversion'!$H388)*'Exp with units conversion'!$G388,'Exp Database'!Y388*'Exp with units conversion'!$G388))</f>
        <v>#REF!</v>
      </c>
      <c r="AA388" s="229" t="e">
        <f>IF(OR('Exp Database'!Z388=Lists!$G$2,'Exp Database'!Z388=Lists!$G$3,'Exp Database'!Z388=0),0,IF($F388=Lists!$G$2,('Exp Database'!Z388/'Exp with units conversion'!$H388)*'Exp with units conversion'!$G388,'Exp Database'!Z388*'Exp with units conversion'!$G388))</f>
        <v>#REF!</v>
      </c>
      <c r="AB388" s="229" t="e">
        <f>IF(OR('Exp Database'!AA388=Lists!$G$2,'Exp Database'!AA388=Lists!$G$3,'Exp Database'!AA388=0),0,IF($F388=Lists!$G$2,('Exp Database'!AA388/'Exp with units conversion'!$H388)*'Exp with units conversion'!$G388,'Exp Database'!AA388*'Exp with units conversion'!$G388))</f>
        <v>#REF!</v>
      </c>
      <c r="AC388" s="229" t="e">
        <f>IF(OR('Exp Database'!AB388=Lists!$G$2,'Exp Database'!AB388=Lists!$G$3,'Exp Database'!AB388=0),0,IF($F388=Lists!$G$2,('Exp Database'!AB388/'Exp with units conversion'!$H388)*'Exp with units conversion'!$G388,'Exp Database'!AB388*'Exp with units conversion'!$G388))</f>
        <v>#REF!</v>
      </c>
      <c r="AD388" s="229" t="e">
        <f>IF(OR('Exp Database'!AC388=Lists!$G$2,'Exp Database'!AC388=Lists!$G$3,'Exp Database'!AC388=0),0,IF($F388=Lists!$G$2,('Exp Database'!AC388/'Exp with units conversion'!$H388)*'Exp with units conversion'!$G388,'Exp Database'!AC388*'Exp with units conversion'!$G388))</f>
        <v>#REF!</v>
      </c>
      <c r="AE388" s="229" t="e">
        <f>IF(OR('Exp Database'!AD388=Lists!$G$2,'Exp Database'!AD388=Lists!$G$3,'Exp Database'!AD388=0),0,IF($F388=Lists!$G$2,('Exp Database'!AD388/'Exp with units conversion'!$H388)*'Exp with units conversion'!$G388,'Exp Database'!AD388*'Exp with units conversion'!$G388))</f>
        <v>#REF!</v>
      </c>
      <c r="AG388" s="229" t="e">
        <f t="shared" si="30"/>
        <v>#REF!</v>
      </c>
      <c r="AH388" s="229" t="e">
        <f t="shared" si="31"/>
        <v>#REF!</v>
      </c>
      <c r="AI388" s="229" t="e">
        <f t="shared" si="32"/>
        <v>#REF!</v>
      </c>
      <c r="AJ388" s="229" t="e">
        <f t="shared" si="33"/>
        <v>#REF!</v>
      </c>
    </row>
    <row r="389" spans="2:36" ht="45.75" thickBot="1" x14ac:dyDescent="0.3">
      <c r="B389" s="229" t="e">
        <f t="shared" si="29"/>
        <v>#REF!</v>
      </c>
      <c r="C389" s="169" t="e">
        <f>'Exp Database'!C389</f>
        <v>#REF!</v>
      </c>
      <c r="D389" s="169">
        <f>'Exp Database'!D389</f>
        <v>2014</v>
      </c>
      <c r="E389" s="169" t="e">
        <f>'Exp Database'!E389</f>
        <v>#REF!</v>
      </c>
      <c r="F389" s="169" t="e">
        <f>'Exp Database'!F389</f>
        <v>#REF!</v>
      </c>
      <c r="G389" s="169" t="e">
        <f>IF('Exp Database'!G389="Units ( x 1)",1,IF('Exp Database'!G389="Thousands (x 1,000)",1000,IF('Exp Database'!G389="Millions (x 1,000,000)",1000000,)))</f>
        <v>#REF!</v>
      </c>
      <c r="H389" s="170" t="e">
        <f>IF('Exp Database'!H389&gt;0,'Exp Database'!H389,'Exp Database'!J389)</f>
        <v>#REF!</v>
      </c>
      <c r="I389" s="170" t="e">
        <f>'Exp Database'!H389</f>
        <v>#REF!</v>
      </c>
      <c r="J389" s="169" t="e">
        <f>'Exp Database'!I389</f>
        <v>#REF!</v>
      </c>
      <c r="K389" s="170">
        <f>'Exp Database'!J389</f>
        <v>0</v>
      </c>
      <c r="L389" s="267" t="str">
        <f>'Exp Database'!K389</f>
        <v>Antiretroviral treatment (sub-total)</v>
      </c>
      <c r="M389" s="229">
        <f>'Exp Database'!L389</f>
        <v>1.2</v>
      </c>
      <c r="N389" s="229">
        <f>IF(OR('Exp Database'!M389=Lists!$G$2,'Exp Database'!M389=Lists!$G$3,'Exp Database'!M389=0),0,IF($F389=Lists!$G$2,('Exp Database'!M389/'Exp with units conversion'!$H389)*'Exp with units conversion'!$G389,'Exp Database'!M389*'Exp with units conversion'!$G389))</f>
        <v>0</v>
      </c>
      <c r="O389" s="229">
        <f>IF(OR('Exp Database'!N389=Lists!$G$2,'Exp Database'!N389=Lists!$G$3,'Exp Database'!N389=0),0,IF($F389=Lists!$G$2,('Exp Database'!N389/'Exp with units conversion'!$H389)*'Exp with units conversion'!$G389,'Exp Database'!N389*'Exp with units conversion'!$G389))</f>
        <v>0</v>
      </c>
      <c r="P389" s="229">
        <f>IF(OR('Exp Database'!O389=Lists!$G$2,'Exp Database'!O389=Lists!$G$3,'Exp Database'!O389=0),0,IF($F389=Lists!$G$2,('Exp Database'!O389/'Exp with units conversion'!$H389)*'Exp with units conversion'!$G389,'Exp Database'!O389*'Exp with units conversion'!$G389))</f>
        <v>0</v>
      </c>
      <c r="Q389" s="229">
        <f>IF(OR('Exp Database'!P389=Lists!$G$2,'Exp Database'!P389=Lists!$G$3,'Exp Database'!P389=0),0,IF($F389=Lists!$G$2,('Exp Database'!P389/'Exp with units conversion'!$H389)*'Exp with units conversion'!$G389,'Exp Database'!P389*'Exp with units conversion'!$G389))</f>
        <v>0</v>
      </c>
      <c r="R389" s="229">
        <f>IF(OR('Exp Database'!Q389=Lists!$G$2,'Exp Database'!Q389=Lists!$G$3,'Exp Database'!Q389=0),0,IF($F389=Lists!$G$2,('Exp Database'!Q389/'Exp with units conversion'!$H389)*'Exp with units conversion'!$G389,'Exp Database'!Q389*'Exp with units conversion'!$G389))</f>
        <v>0</v>
      </c>
      <c r="S389" s="229">
        <f>IF(OR('Exp Database'!R389=Lists!$G$2,'Exp Database'!R389=Lists!$G$3,'Exp Database'!R389=0),0,IF($F389=Lists!$G$2,('Exp Database'!R389/'Exp with units conversion'!$H389)*'Exp with units conversion'!$G389,'Exp Database'!R389*'Exp with units conversion'!$G389))</f>
        <v>0</v>
      </c>
      <c r="T389" s="229">
        <f>IF(OR('Exp Database'!S389=Lists!$G$2,'Exp Database'!S389=Lists!$G$3,'Exp Database'!S389=0),0,IF($F389=Lists!$G$2,('Exp Database'!S389/'Exp with units conversion'!$H389)*'Exp with units conversion'!$G389,'Exp Database'!S389*'Exp with units conversion'!$G389))</f>
        <v>0</v>
      </c>
      <c r="U389" s="229">
        <f>IF(OR('Exp Database'!T389=Lists!$G$2,'Exp Database'!T389=Lists!$G$3,'Exp Database'!T389=0),0,IF($F389=Lists!$G$2,('Exp Database'!T389/'Exp with units conversion'!$H389)*'Exp with units conversion'!$G389,'Exp Database'!T389*'Exp with units conversion'!$G389))</f>
        <v>0</v>
      </c>
      <c r="V389" s="229">
        <f>IF(OR('Exp Database'!U389=Lists!$G$2,'Exp Database'!U389=Lists!$G$3,'Exp Database'!U389=0),0,IF($F389=Lists!$G$2,('Exp Database'!U389/'Exp with units conversion'!$H389)*'Exp with units conversion'!$G389,'Exp Database'!U389*'Exp with units conversion'!$G389))</f>
        <v>0</v>
      </c>
      <c r="W389" s="229">
        <f>IF(OR('Exp Database'!V389=Lists!$G$2,'Exp Database'!V389=Lists!$G$3,'Exp Database'!V389=0),0,IF($F389=Lists!$G$2,('Exp Database'!V389/'Exp with units conversion'!$H389)*'Exp with units conversion'!$G389,'Exp Database'!V389*'Exp with units conversion'!$G389))</f>
        <v>0</v>
      </c>
      <c r="X389" s="229">
        <f>IF(OR('Exp Database'!W389=Lists!$G$2,'Exp Database'!W389=Lists!$G$3,'Exp Database'!W389=0),0,IF($F389=Lists!$G$2,('Exp Database'!W389/'Exp with units conversion'!$H389)*'Exp with units conversion'!$G389,'Exp Database'!W389*'Exp with units conversion'!$G389))</f>
        <v>0</v>
      </c>
      <c r="Y389" s="229">
        <f>IF(OR('Exp Database'!X389=Lists!$G$2,'Exp Database'!X389=Lists!$G$3,'Exp Database'!X389=0),0,IF($F389=Lists!$G$2,('Exp Database'!X389/'Exp with units conversion'!$H389)*'Exp with units conversion'!$G389,'Exp Database'!X389*'Exp with units conversion'!$G389))</f>
        <v>0</v>
      </c>
      <c r="Z389" s="229">
        <f>IF(OR('Exp Database'!Y389=Lists!$G$2,'Exp Database'!Y389=Lists!$G$3,'Exp Database'!Y389=0),0,IF($F389=Lists!$G$2,('Exp Database'!Y389/'Exp with units conversion'!$H389)*'Exp with units conversion'!$G389,'Exp Database'!Y389*'Exp with units conversion'!$G389))</f>
        <v>0</v>
      </c>
      <c r="AA389" s="229">
        <f>IF(OR('Exp Database'!Z389=Lists!$G$2,'Exp Database'!Z389=Lists!$G$3,'Exp Database'!Z389=0),0,IF($F389=Lists!$G$2,('Exp Database'!Z389/'Exp with units conversion'!$H389)*'Exp with units conversion'!$G389,'Exp Database'!Z389*'Exp with units conversion'!$G389))</f>
        <v>0</v>
      </c>
      <c r="AB389" s="229">
        <f>IF(OR('Exp Database'!AA389=Lists!$G$2,'Exp Database'!AA389=Lists!$G$3,'Exp Database'!AA389=0),0,IF($F389=Lists!$G$2,('Exp Database'!AA389/'Exp with units conversion'!$H389)*'Exp with units conversion'!$G389,'Exp Database'!AA389*'Exp with units conversion'!$G389))</f>
        <v>0</v>
      </c>
      <c r="AC389" s="229">
        <f>IF(OR('Exp Database'!AB389=Lists!$G$2,'Exp Database'!AB389=Lists!$G$3,'Exp Database'!AB389=0),0,IF($F389=Lists!$G$2,('Exp Database'!AB389/'Exp with units conversion'!$H389)*'Exp with units conversion'!$G389,'Exp Database'!AB389*'Exp with units conversion'!$G389))</f>
        <v>0</v>
      </c>
      <c r="AD389" s="229">
        <f>IF(OR('Exp Database'!AC389=Lists!$G$2,'Exp Database'!AC389=Lists!$G$3,'Exp Database'!AC389=0),0,IF($F389=Lists!$G$2,('Exp Database'!AC389/'Exp with units conversion'!$H389)*'Exp with units conversion'!$G389,'Exp Database'!AC389*'Exp with units conversion'!$G389))</f>
        <v>0</v>
      </c>
      <c r="AE389" s="229">
        <f>IF(OR('Exp Database'!AD389=Lists!$G$2,'Exp Database'!AD389=Lists!$G$3,'Exp Database'!AD389=0),0,IF($F389=Lists!$G$2,('Exp Database'!AD389/'Exp with units conversion'!$H389)*'Exp with units conversion'!$G389,'Exp Database'!AD389*'Exp with units conversion'!$G389))</f>
        <v>0</v>
      </c>
      <c r="AG389" s="229">
        <f t="shared" si="30"/>
        <v>1</v>
      </c>
      <c r="AH389" s="229">
        <f t="shared" si="31"/>
        <v>1</v>
      </c>
      <c r="AI389" s="229">
        <f t="shared" si="32"/>
        <v>1</v>
      </c>
      <c r="AJ389" s="229">
        <f t="shared" si="33"/>
        <v>1</v>
      </c>
    </row>
    <row r="390" spans="2:36" ht="30.75" thickBot="1" x14ac:dyDescent="0.3">
      <c r="B390" s="229" t="e">
        <f t="shared" si="29"/>
        <v>#REF!</v>
      </c>
      <c r="C390" s="169" t="e">
        <f>'Exp Database'!C390</f>
        <v>#REF!</v>
      </c>
      <c r="D390" s="169">
        <f>'Exp Database'!D390</f>
        <v>2014</v>
      </c>
      <c r="E390" s="169" t="e">
        <f>'Exp Database'!E390</f>
        <v>#REF!</v>
      </c>
      <c r="F390" s="169" t="e">
        <f>'Exp Database'!F390</f>
        <v>#REF!</v>
      </c>
      <c r="G390" s="169" t="e">
        <f>IF('Exp Database'!G390="Units ( x 1)",1,IF('Exp Database'!G390="Thousands (x 1,000)",1000,IF('Exp Database'!G390="Millions (x 1,000,000)",1000000,)))</f>
        <v>#REF!</v>
      </c>
      <c r="H390" s="170" t="e">
        <f>IF('Exp Database'!H390&gt;0,'Exp Database'!H390,'Exp Database'!J390)</f>
        <v>#REF!</v>
      </c>
      <c r="I390" s="170" t="e">
        <f>'Exp Database'!H390</f>
        <v>#REF!</v>
      </c>
      <c r="J390" s="169" t="e">
        <f>'Exp Database'!I390</f>
        <v>#REF!</v>
      </c>
      <c r="K390" s="170">
        <f>'Exp Database'!J390</f>
        <v>0</v>
      </c>
      <c r="L390" s="267" t="str">
        <f>'Exp Database'!K390</f>
        <v>Adult antiretroviral treatment</v>
      </c>
      <c r="M390" s="229" t="str">
        <f>'Exp Database'!L390</f>
        <v>1.2.1</v>
      </c>
      <c r="N390" s="229" t="e">
        <f>IF(OR('Exp Database'!M390=Lists!$G$2,'Exp Database'!M390=Lists!$G$3,'Exp Database'!M390=0),0,IF($F390=Lists!$G$2,('Exp Database'!M390/'Exp with units conversion'!$H390)*'Exp with units conversion'!$G390,'Exp Database'!M390*'Exp with units conversion'!$G390))</f>
        <v>#REF!</v>
      </c>
      <c r="O390" s="229" t="e">
        <f>IF(OR('Exp Database'!N390=Lists!$G$2,'Exp Database'!N390=Lists!$G$3,'Exp Database'!N390=0),0,IF($F390=Lists!$G$2,('Exp Database'!N390/'Exp with units conversion'!$H390)*'Exp with units conversion'!$G390,'Exp Database'!N390*'Exp with units conversion'!$G390))</f>
        <v>#REF!</v>
      </c>
      <c r="P390" s="229" t="e">
        <f>IF(OR('Exp Database'!O390=Lists!$G$2,'Exp Database'!O390=Lists!$G$3,'Exp Database'!O390=0),0,IF($F390=Lists!$G$2,('Exp Database'!O390/'Exp with units conversion'!$H390)*'Exp with units conversion'!$G390,'Exp Database'!O390*'Exp with units conversion'!$G390))</f>
        <v>#REF!</v>
      </c>
      <c r="Q390" s="229" t="e">
        <f>IF(OR('Exp Database'!P390=Lists!$G$2,'Exp Database'!P390=Lists!$G$3,'Exp Database'!P390=0),0,IF($F390=Lists!$G$2,('Exp Database'!P390/'Exp with units conversion'!$H390)*'Exp with units conversion'!$G390,'Exp Database'!P390*'Exp with units conversion'!$G390))</f>
        <v>#REF!</v>
      </c>
      <c r="R390" s="229" t="e">
        <f>IF(OR('Exp Database'!Q390=Lists!$G$2,'Exp Database'!Q390=Lists!$G$3,'Exp Database'!Q390=0),0,IF($F390=Lists!$G$2,('Exp Database'!Q390/'Exp with units conversion'!$H390)*'Exp with units conversion'!$G390,'Exp Database'!Q390*'Exp with units conversion'!$G390))</f>
        <v>#REF!</v>
      </c>
      <c r="S390" s="229" t="e">
        <f>IF(OR('Exp Database'!R390=Lists!$G$2,'Exp Database'!R390=Lists!$G$3,'Exp Database'!R390=0),0,IF($F390=Lists!$G$2,('Exp Database'!R390/'Exp with units conversion'!$H390)*'Exp with units conversion'!$G390,'Exp Database'!R390*'Exp with units conversion'!$G390))</f>
        <v>#REF!</v>
      </c>
      <c r="T390" s="229" t="e">
        <f>IF(OR('Exp Database'!S390=Lists!$G$2,'Exp Database'!S390=Lists!$G$3,'Exp Database'!S390=0),0,IF($F390=Lists!$G$2,('Exp Database'!S390/'Exp with units conversion'!$H390)*'Exp with units conversion'!$G390,'Exp Database'!S390*'Exp with units conversion'!$G390))</f>
        <v>#REF!</v>
      </c>
      <c r="U390" s="229" t="e">
        <f>IF(OR('Exp Database'!T390=Lists!$G$2,'Exp Database'!T390=Lists!$G$3,'Exp Database'!T390=0),0,IF($F390=Lists!$G$2,('Exp Database'!T390/'Exp with units conversion'!$H390)*'Exp with units conversion'!$G390,'Exp Database'!T390*'Exp with units conversion'!$G390))</f>
        <v>#REF!</v>
      </c>
      <c r="V390" s="229" t="e">
        <f>IF(OR('Exp Database'!U390=Lists!$G$2,'Exp Database'!U390=Lists!$G$3,'Exp Database'!U390=0),0,IF($F390=Lists!$G$2,('Exp Database'!U390/'Exp with units conversion'!$H390)*'Exp with units conversion'!$G390,'Exp Database'!U390*'Exp with units conversion'!$G390))</f>
        <v>#REF!</v>
      </c>
      <c r="W390" s="229" t="e">
        <f>IF(OR('Exp Database'!V390=Lists!$G$2,'Exp Database'!V390=Lists!$G$3,'Exp Database'!V390=0),0,IF($F390=Lists!$G$2,('Exp Database'!V390/'Exp with units conversion'!$H390)*'Exp with units conversion'!$G390,'Exp Database'!V390*'Exp with units conversion'!$G390))</f>
        <v>#REF!</v>
      </c>
      <c r="X390" s="229" t="e">
        <f>IF(OR('Exp Database'!W390=Lists!$G$2,'Exp Database'!W390=Lists!$G$3,'Exp Database'!W390=0),0,IF($F390=Lists!$G$2,('Exp Database'!W390/'Exp with units conversion'!$H390)*'Exp with units conversion'!$G390,'Exp Database'!W390*'Exp with units conversion'!$G390))</f>
        <v>#REF!</v>
      </c>
      <c r="Y390" s="229" t="e">
        <f>IF(OR('Exp Database'!X390=Lists!$G$2,'Exp Database'!X390=Lists!$G$3,'Exp Database'!X390=0),0,IF($F390=Lists!$G$2,('Exp Database'!X390/'Exp with units conversion'!$H390)*'Exp with units conversion'!$G390,'Exp Database'!X390*'Exp with units conversion'!$G390))</f>
        <v>#REF!</v>
      </c>
      <c r="Z390" s="229" t="e">
        <f>IF(OR('Exp Database'!Y390=Lists!$G$2,'Exp Database'!Y390=Lists!$G$3,'Exp Database'!Y390=0),0,IF($F390=Lists!$G$2,('Exp Database'!Y390/'Exp with units conversion'!$H390)*'Exp with units conversion'!$G390,'Exp Database'!Y390*'Exp with units conversion'!$G390))</f>
        <v>#REF!</v>
      </c>
      <c r="AA390" s="229" t="e">
        <f>IF(OR('Exp Database'!Z390=Lists!$G$2,'Exp Database'!Z390=Lists!$G$3,'Exp Database'!Z390=0),0,IF($F390=Lists!$G$2,('Exp Database'!Z390/'Exp with units conversion'!$H390)*'Exp with units conversion'!$G390,'Exp Database'!Z390*'Exp with units conversion'!$G390))</f>
        <v>#REF!</v>
      </c>
      <c r="AB390" s="229" t="e">
        <f>IF(OR('Exp Database'!AA390=Lists!$G$2,'Exp Database'!AA390=Lists!$G$3,'Exp Database'!AA390=0),0,IF($F390=Lists!$G$2,('Exp Database'!AA390/'Exp with units conversion'!$H390)*'Exp with units conversion'!$G390,'Exp Database'!AA390*'Exp with units conversion'!$G390))</f>
        <v>#REF!</v>
      </c>
      <c r="AC390" s="229" t="e">
        <f>IF(OR('Exp Database'!AB390=Lists!$G$2,'Exp Database'!AB390=Lists!$G$3,'Exp Database'!AB390=0),0,IF($F390=Lists!$G$2,('Exp Database'!AB390/'Exp with units conversion'!$H390)*'Exp with units conversion'!$G390,'Exp Database'!AB390*'Exp with units conversion'!$G390))</f>
        <v>#REF!</v>
      </c>
      <c r="AD390" s="229" t="e">
        <f>IF(OR('Exp Database'!AC390=Lists!$G$2,'Exp Database'!AC390=Lists!$G$3,'Exp Database'!AC390=0),0,IF($F390=Lists!$G$2,('Exp Database'!AC390/'Exp with units conversion'!$H390)*'Exp with units conversion'!$G390,'Exp Database'!AC390*'Exp with units conversion'!$G390))</f>
        <v>#REF!</v>
      </c>
      <c r="AE390" s="229" t="e">
        <f>IF(OR('Exp Database'!AD390=Lists!$G$2,'Exp Database'!AD390=Lists!$G$3,'Exp Database'!AD390=0),0,IF($F390=Lists!$G$2,('Exp Database'!AD390/'Exp with units conversion'!$H390)*'Exp with units conversion'!$G390,'Exp Database'!AD390*'Exp with units conversion'!$G390))</f>
        <v>#REF!</v>
      </c>
      <c r="AG390" s="229" t="e">
        <f t="shared" si="30"/>
        <v>#REF!</v>
      </c>
      <c r="AH390" s="229" t="e">
        <f t="shared" si="31"/>
        <v>#REF!</v>
      </c>
      <c r="AI390" s="229" t="e">
        <f t="shared" si="32"/>
        <v>#REF!</v>
      </c>
      <c r="AJ390" s="229" t="e">
        <f t="shared" si="33"/>
        <v>#REF!</v>
      </c>
    </row>
    <row r="391" spans="2:36" ht="15.75" thickBot="1" x14ac:dyDescent="0.3">
      <c r="B391" s="229" t="e">
        <f t="shared" ref="B391:B454" si="34">C391&amp;D391</f>
        <v>#REF!</v>
      </c>
      <c r="C391" s="169" t="e">
        <f>'Exp Database'!C391</f>
        <v>#REF!</v>
      </c>
      <c r="D391" s="169">
        <f>'Exp Database'!D391</f>
        <v>2014</v>
      </c>
      <c r="E391" s="169" t="e">
        <f>'Exp Database'!E391</f>
        <v>#REF!</v>
      </c>
      <c r="F391" s="169" t="e">
        <f>'Exp Database'!F391</f>
        <v>#REF!</v>
      </c>
      <c r="G391" s="169" t="e">
        <f>IF('Exp Database'!G391="Units ( x 1)",1,IF('Exp Database'!G391="Thousands (x 1,000)",1000,IF('Exp Database'!G391="Millions (x 1,000,000)",1000000,)))</f>
        <v>#REF!</v>
      </c>
      <c r="H391" s="170" t="e">
        <f>IF('Exp Database'!H391&gt;0,'Exp Database'!H391,'Exp Database'!J391)</f>
        <v>#REF!</v>
      </c>
      <c r="I391" s="170" t="e">
        <f>'Exp Database'!H391</f>
        <v>#REF!</v>
      </c>
      <c r="J391" s="169" t="e">
        <f>'Exp Database'!I391</f>
        <v>#REF!</v>
      </c>
      <c r="K391" s="170">
        <f>'Exp Database'!J391</f>
        <v>0</v>
      </c>
      <c r="L391" s="267" t="str">
        <f>'Exp Database'!K391</f>
        <v xml:space="preserve"> ARVs</v>
      </c>
      <c r="M391" s="229" t="str">
        <f>'Exp Database'!L391</f>
        <v>1.2.1.1</v>
      </c>
      <c r="N391" s="229" t="e">
        <f>IF(OR('Exp Database'!M391=Lists!$G$2,'Exp Database'!M391=Lists!$G$3,'Exp Database'!M391=0),0,IF($F391=Lists!$G$2,('Exp Database'!M391/'Exp with units conversion'!$H391)*'Exp with units conversion'!$G391,'Exp Database'!M391*'Exp with units conversion'!$G391))</f>
        <v>#REF!</v>
      </c>
      <c r="O391" s="229" t="e">
        <f>IF(OR('Exp Database'!N391=Lists!$G$2,'Exp Database'!N391=Lists!$G$3,'Exp Database'!N391=0),0,IF($F391=Lists!$G$2,('Exp Database'!N391/'Exp with units conversion'!$H391)*'Exp with units conversion'!$G391,'Exp Database'!N391*'Exp with units conversion'!$G391))</f>
        <v>#REF!</v>
      </c>
      <c r="P391" s="229" t="e">
        <f>IF(OR('Exp Database'!O391=Lists!$G$2,'Exp Database'!O391=Lists!$G$3,'Exp Database'!O391=0),0,IF($F391=Lists!$G$2,('Exp Database'!O391/'Exp with units conversion'!$H391)*'Exp with units conversion'!$G391,'Exp Database'!O391*'Exp with units conversion'!$G391))</f>
        <v>#REF!</v>
      </c>
      <c r="Q391" s="229" t="e">
        <f>IF(OR('Exp Database'!P391=Lists!$G$2,'Exp Database'!P391=Lists!$G$3,'Exp Database'!P391=0),0,IF($F391=Lists!$G$2,('Exp Database'!P391/'Exp with units conversion'!$H391)*'Exp with units conversion'!$G391,'Exp Database'!P391*'Exp with units conversion'!$G391))</f>
        <v>#REF!</v>
      </c>
      <c r="R391" s="229" t="e">
        <f>IF(OR('Exp Database'!Q391=Lists!$G$2,'Exp Database'!Q391=Lists!$G$3,'Exp Database'!Q391=0),0,IF($F391=Lists!$G$2,('Exp Database'!Q391/'Exp with units conversion'!$H391)*'Exp with units conversion'!$G391,'Exp Database'!Q391*'Exp with units conversion'!$G391))</f>
        <v>#REF!</v>
      </c>
      <c r="S391" s="229" t="e">
        <f>IF(OR('Exp Database'!R391=Lists!$G$2,'Exp Database'!R391=Lists!$G$3,'Exp Database'!R391=0),0,IF($F391=Lists!$G$2,('Exp Database'!R391/'Exp with units conversion'!$H391)*'Exp with units conversion'!$G391,'Exp Database'!R391*'Exp with units conversion'!$G391))</f>
        <v>#REF!</v>
      </c>
      <c r="T391" s="229" t="e">
        <f>IF(OR('Exp Database'!S391=Lists!$G$2,'Exp Database'!S391=Lists!$G$3,'Exp Database'!S391=0),0,IF($F391=Lists!$G$2,('Exp Database'!S391/'Exp with units conversion'!$H391)*'Exp with units conversion'!$G391,'Exp Database'!S391*'Exp with units conversion'!$G391))</f>
        <v>#REF!</v>
      </c>
      <c r="U391" s="229" t="e">
        <f>IF(OR('Exp Database'!T391=Lists!$G$2,'Exp Database'!T391=Lists!$G$3,'Exp Database'!T391=0),0,IF($F391=Lists!$G$2,('Exp Database'!T391/'Exp with units conversion'!$H391)*'Exp with units conversion'!$G391,'Exp Database'!T391*'Exp with units conversion'!$G391))</f>
        <v>#REF!</v>
      </c>
      <c r="V391" s="229" t="e">
        <f>IF(OR('Exp Database'!U391=Lists!$G$2,'Exp Database'!U391=Lists!$G$3,'Exp Database'!U391=0),0,IF($F391=Lists!$G$2,('Exp Database'!U391/'Exp with units conversion'!$H391)*'Exp with units conversion'!$G391,'Exp Database'!U391*'Exp with units conversion'!$G391))</f>
        <v>#REF!</v>
      </c>
      <c r="W391" s="229" t="e">
        <f>IF(OR('Exp Database'!V391=Lists!$G$2,'Exp Database'!V391=Lists!$G$3,'Exp Database'!V391=0),0,IF($F391=Lists!$G$2,('Exp Database'!V391/'Exp with units conversion'!$H391)*'Exp with units conversion'!$G391,'Exp Database'!V391*'Exp with units conversion'!$G391))</f>
        <v>#REF!</v>
      </c>
      <c r="X391" s="229" t="e">
        <f>IF(OR('Exp Database'!W391=Lists!$G$2,'Exp Database'!W391=Lists!$G$3,'Exp Database'!W391=0),0,IF($F391=Lists!$G$2,('Exp Database'!W391/'Exp with units conversion'!$H391)*'Exp with units conversion'!$G391,'Exp Database'!W391*'Exp with units conversion'!$G391))</f>
        <v>#REF!</v>
      </c>
      <c r="Y391" s="229" t="e">
        <f>IF(OR('Exp Database'!X391=Lists!$G$2,'Exp Database'!X391=Lists!$G$3,'Exp Database'!X391=0),0,IF($F391=Lists!$G$2,('Exp Database'!X391/'Exp with units conversion'!$H391)*'Exp with units conversion'!$G391,'Exp Database'!X391*'Exp with units conversion'!$G391))</f>
        <v>#REF!</v>
      </c>
      <c r="Z391" s="229" t="e">
        <f>IF(OR('Exp Database'!Y391=Lists!$G$2,'Exp Database'!Y391=Lists!$G$3,'Exp Database'!Y391=0),0,IF($F391=Lists!$G$2,('Exp Database'!Y391/'Exp with units conversion'!$H391)*'Exp with units conversion'!$G391,'Exp Database'!Y391*'Exp with units conversion'!$G391))</f>
        <v>#REF!</v>
      </c>
      <c r="AA391" s="229" t="e">
        <f>IF(OR('Exp Database'!Z391=Lists!$G$2,'Exp Database'!Z391=Lists!$G$3,'Exp Database'!Z391=0),0,IF($F391=Lists!$G$2,('Exp Database'!Z391/'Exp with units conversion'!$H391)*'Exp with units conversion'!$G391,'Exp Database'!Z391*'Exp with units conversion'!$G391))</f>
        <v>#REF!</v>
      </c>
      <c r="AB391" s="229" t="e">
        <f>IF(OR('Exp Database'!AA391=Lists!$G$2,'Exp Database'!AA391=Lists!$G$3,'Exp Database'!AA391=0),0,IF($F391=Lists!$G$2,('Exp Database'!AA391/'Exp with units conversion'!$H391)*'Exp with units conversion'!$G391,'Exp Database'!AA391*'Exp with units conversion'!$G391))</f>
        <v>#REF!</v>
      </c>
      <c r="AC391" s="229" t="e">
        <f>IF(OR('Exp Database'!AB391=Lists!$G$2,'Exp Database'!AB391=Lists!$G$3,'Exp Database'!AB391=0),0,IF($F391=Lists!$G$2,('Exp Database'!AB391/'Exp with units conversion'!$H391)*'Exp with units conversion'!$G391,'Exp Database'!AB391*'Exp with units conversion'!$G391))</f>
        <v>#REF!</v>
      </c>
      <c r="AD391" s="229" t="e">
        <f>IF(OR('Exp Database'!AC391=Lists!$G$2,'Exp Database'!AC391=Lists!$G$3,'Exp Database'!AC391=0),0,IF($F391=Lists!$G$2,('Exp Database'!AC391/'Exp with units conversion'!$H391)*'Exp with units conversion'!$G391,'Exp Database'!AC391*'Exp with units conversion'!$G391))</f>
        <v>#REF!</v>
      </c>
      <c r="AE391" s="229" t="e">
        <f>IF(OR('Exp Database'!AD391=Lists!$G$2,'Exp Database'!AD391=Lists!$G$3,'Exp Database'!AD391=0),0,IF($F391=Lists!$G$2,('Exp Database'!AD391/'Exp with units conversion'!$H391)*'Exp with units conversion'!$G391,'Exp Database'!AD391*'Exp with units conversion'!$G391))</f>
        <v>#REF!</v>
      </c>
      <c r="AG391" s="229" t="e">
        <f t="shared" si="30"/>
        <v>#REF!</v>
      </c>
      <c r="AH391" s="229" t="e">
        <f t="shared" si="31"/>
        <v>#REF!</v>
      </c>
      <c r="AI391" s="229" t="e">
        <f t="shared" si="32"/>
        <v>#REF!</v>
      </c>
      <c r="AJ391" s="229" t="e">
        <f t="shared" si="33"/>
        <v>#REF!</v>
      </c>
    </row>
    <row r="392" spans="2:36" ht="30.75" thickBot="1" x14ac:dyDescent="0.3">
      <c r="B392" s="229" t="e">
        <f t="shared" si="34"/>
        <v>#REF!</v>
      </c>
      <c r="C392" s="169" t="e">
        <f>'Exp Database'!C392</f>
        <v>#REF!</v>
      </c>
      <c r="D392" s="169">
        <f>'Exp Database'!D392</f>
        <v>2014</v>
      </c>
      <c r="E392" s="169" t="e">
        <f>'Exp Database'!E392</f>
        <v>#REF!</v>
      </c>
      <c r="F392" s="169" t="e">
        <f>'Exp Database'!F392</f>
        <v>#REF!</v>
      </c>
      <c r="G392" s="169" t="e">
        <f>IF('Exp Database'!G392="Units ( x 1)",1,IF('Exp Database'!G392="Thousands (x 1,000)",1000,IF('Exp Database'!G392="Millions (x 1,000,000)",1000000,)))</f>
        <v>#REF!</v>
      </c>
      <c r="H392" s="170" t="e">
        <f>IF('Exp Database'!H392&gt;0,'Exp Database'!H392,'Exp Database'!J392)</f>
        <v>#REF!</v>
      </c>
      <c r="I392" s="170" t="e">
        <f>'Exp Database'!H392</f>
        <v>#REF!</v>
      </c>
      <c r="J392" s="169" t="e">
        <f>'Exp Database'!I392</f>
        <v>#REF!</v>
      </c>
      <c r="K392" s="170">
        <f>'Exp Database'!J392</f>
        <v>0</v>
      </c>
      <c r="L392" s="267" t="str">
        <f>'Exp Database'!K392</f>
        <v>Other direct and indirect costs</v>
      </c>
      <c r="M392" s="229" t="str">
        <f>'Exp Database'!L392</f>
        <v>1.2.1.2</v>
      </c>
      <c r="N392" s="229" t="e">
        <f>IF(OR('Exp Database'!M392=Lists!$G$2,'Exp Database'!M392=Lists!$G$3,'Exp Database'!M392=0),0,IF($F392=Lists!$G$2,('Exp Database'!M392/'Exp with units conversion'!$H392)*'Exp with units conversion'!$G392,'Exp Database'!M392*'Exp with units conversion'!$G392))</f>
        <v>#REF!</v>
      </c>
      <c r="O392" s="229" t="e">
        <f>IF(OR('Exp Database'!N392=Lists!$G$2,'Exp Database'!N392=Lists!$G$3,'Exp Database'!N392=0),0,IF($F392=Lists!$G$2,('Exp Database'!N392/'Exp with units conversion'!$H392)*'Exp with units conversion'!$G392,'Exp Database'!N392*'Exp with units conversion'!$G392))</f>
        <v>#REF!</v>
      </c>
      <c r="P392" s="229" t="e">
        <f>IF(OR('Exp Database'!O392=Lists!$G$2,'Exp Database'!O392=Lists!$G$3,'Exp Database'!O392=0),0,IF($F392=Lists!$G$2,('Exp Database'!O392/'Exp with units conversion'!$H392)*'Exp with units conversion'!$G392,'Exp Database'!O392*'Exp with units conversion'!$G392))</f>
        <v>#REF!</v>
      </c>
      <c r="Q392" s="229" t="e">
        <f>IF(OR('Exp Database'!P392=Lists!$G$2,'Exp Database'!P392=Lists!$G$3,'Exp Database'!P392=0),0,IF($F392=Lists!$G$2,('Exp Database'!P392/'Exp with units conversion'!$H392)*'Exp with units conversion'!$G392,'Exp Database'!P392*'Exp with units conversion'!$G392))</f>
        <v>#REF!</v>
      </c>
      <c r="R392" s="229" t="e">
        <f>IF(OR('Exp Database'!Q392=Lists!$G$2,'Exp Database'!Q392=Lists!$G$3,'Exp Database'!Q392=0),0,IF($F392=Lists!$G$2,('Exp Database'!Q392/'Exp with units conversion'!$H392)*'Exp with units conversion'!$G392,'Exp Database'!Q392*'Exp with units conversion'!$G392))</f>
        <v>#REF!</v>
      </c>
      <c r="S392" s="229" t="e">
        <f>IF(OR('Exp Database'!R392=Lists!$G$2,'Exp Database'!R392=Lists!$G$3,'Exp Database'!R392=0),0,IF($F392=Lists!$G$2,('Exp Database'!R392/'Exp with units conversion'!$H392)*'Exp with units conversion'!$G392,'Exp Database'!R392*'Exp with units conversion'!$G392))</f>
        <v>#REF!</v>
      </c>
      <c r="T392" s="229" t="e">
        <f>IF(OR('Exp Database'!S392=Lists!$G$2,'Exp Database'!S392=Lists!$G$3,'Exp Database'!S392=0),0,IF($F392=Lists!$G$2,('Exp Database'!S392/'Exp with units conversion'!$H392)*'Exp with units conversion'!$G392,'Exp Database'!S392*'Exp with units conversion'!$G392))</f>
        <v>#REF!</v>
      </c>
      <c r="U392" s="229" t="e">
        <f>IF(OR('Exp Database'!T392=Lists!$G$2,'Exp Database'!T392=Lists!$G$3,'Exp Database'!T392=0),0,IF($F392=Lists!$G$2,('Exp Database'!T392/'Exp with units conversion'!$H392)*'Exp with units conversion'!$G392,'Exp Database'!T392*'Exp with units conversion'!$G392))</f>
        <v>#REF!</v>
      </c>
      <c r="V392" s="229" t="e">
        <f>IF(OR('Exp Database'!U392=Lists!$G$2,'Exp Database'!U392=Lists!$G$3,'Exp Database'!U392=0),0,IF($F392=Lists!$G$2,('Exp Database'!U392/'Exp with units conversion'!$H392)*'Exp with units conversion'!$G392,'Exp Database'!U392*'Exp with units conversion'!$G392))</f>
        <v>#REF!</v>
      </c>
      <c r="W392" s="229" t="e">
        <f>IF(OR('Exp Database'!V392=Lists!$G$2,'Exp Database'!V392=Lists!$G$3,'Exp Database'!V392=0),0,IF($F392=Lists!$G$2,('Exp Database'!V392/'Exp with units conversion'!$H392)*'Exp with units conversion'!$G392,'Exp Database'!V392*'Exp with units conversion'!$G392))</f>
        <v>#REF!</v>
      </c>
      <c r="X392" s="229" t="e">
        <f>IF(OR('Exp Database'!W392=Lists!$G$2,'Exp Database'!W392=Lists!$G$3,'Exp Database'!W392=0),0,IF($F392=Lists!$G$2,('Exp Database'!W392/'Exp with units conversion'!$H392)*'Exp with units conversion'!$G392,'Exp Database'!W392*'Exp with units conversion'!$G392))</f>
        <v>#REF!</v>
      </c>
      <c r="Y392" s="229" t="e">
        <f>IF(OR('Exp Database'!X392=Lists!$G$2,'Exp Database'!X392=Lists!$G$3,'Exp Database'!X392=0),0,IF($F392=Lists!$G$2,('Exp Database'!X392/'Exp with units conversion'!$H392)*'Exp with units conversion'!$G392,'Exp Database'!X392*'Exp with units conversion'!$G392))</f>
        <v>#REF!</v>
      </c>
      <c r="Z392" s="229" t="e">
        <f>IF(OR('Exp Database'!Y392=Lists!$G$2,'Exp Database'!Y392=Lists!$G$3,'Exp Database'!Y392=0),0,IF($F392=Lists!$G$2,('Exp Database'!Y392/'Exp with units conversion'!$H392)*'Exp with units conversion'!$G392,'Exp Database'!Y392*'Exp with units conversion'!$G392))</f>
        <v>#REF!</v>
      </c>
      <c r="AA392" s="229" t="e">
        <f>IF(OR('Exp Database'!Z392=Lists!$G$2,'Exp Database'!Z392=Lists!$G$3,'Exp Database'!Z392=0),0,IF($F392=Lists!$G$2,('Exp Database'!Z392/'Exp with units conversion'!$H392)*'Exp with units conversion'!$G392,'Exp Database'!Z392*'Exp with units conversion'!$G392))</f>
        <v>#REF!</v>
      </c>
      <c r="AB392" s="229" t="e">
        <f>IF(OR('Exp Database'!AA392=Lists!$G$2,'Exp Database'!AA392=Lists!$G$3,'Exp Database'!AA392=0),0,IF($F392=Lists!$G$2,('Exp Database'!AA392/'Exp with units conversion'!$H392)*'Exp with units conversion'!$G392,'Exp Database'!AA392*'Exp with units conversion'!$G392))</f>
        <v>#REF!</v>
      </c>
      <c r="AC392" s="229" t="e">
        <f>IF(OR('Exp Database'!AB392=Lists!$G$2,'Exp Database'!AB392=Lists!$G$3,'Exp Database'!AB392=0),0,IF($F392=Lists!$G$2,('Exp Database'!AB392/'Exp with units conversion'!$H392)*'Exp with units conversion'!$G392,'Exp Database'!AB392*'Exp with units conversion'!$G392))</f>
        <v>#REF!</v>
      </c>
      <c r="AD392" s="229" t="e">
        <f>IF(OR('Exp Database'!AC392=Lists!$G$2,'Exp Database'!AC392=Lists!$G$3,'Exp Database'!AC392=0),0,IF($F392=Lists!$G$2,('Exp Database'!AC392/'Exp with units conversion'!$H392)*'Exp with units conversion'!$G392,'Exp Database'!AC392*'Exp with units conversion'!$G392))</f>
        <v>#REF!</v>
      </c>
      <c r="AE392" s="229" t="e">
        <f>IF(OR('Exp Database'!AD392=Lists!$G$2,'Exp Database'!AD392=Lists!$G$3,'Exp Database'!AD392=0),0,IF($F392=Lists!$G$2,('Exp Database'!AD392/'Exp with units conversion'!$H392)*'Exp with units conversion'!$G392,'Exp Database'!AD392*'Exp with units conversion'!$G392))</f>
        <v>#REF!</v>
      </c>
      <c r="AG392" s="229" t="e">
        <f t="shared" si="30"/>
        <v>#REF!</v>
      </c>
      <c r="AH392" s="229" t="e">
        <f t="shared" si="31"/>
        <v>#REF!</v>
      </c>
      <c r="AI392" s="229" t="e">
        <f t="shared" si="32"/>
        <v>#REF!</v>
      </c>
      <c r="AJ392" s="229" t="e">
        <f t="shared" si="33"/>
        <v>#REF!</v>
      </c>
    </row>
    <row r="393" spans="2:36" ht="30.75" thickBot="1" x14ac:dyDescent="0.3">
      <c r="B393" s="229" t="e">
        <f t="shared" si="34"/>
        <v>#REF!</v>
      </c>
      <c r="C393" s="169" t="e">
        <f>'Exp Database'!C393</f>
        <v>#REF!</v>
      </c>
      <c r="D393" s="169">
        <f>'Exp Database'!D393</f>
        <v>2014</v>
      </c>
      <c r="E393" s="169" t="e">
        <f>'Exp Database'!E393</f>
        <v>#REF!</v>
      </c>
      <c r="F393" s="169" t="e">
        <f>'Exp Database'!F393</f>
        <v>#REF!</v>
      </c>
      <c r="G393" s="169" t="e">
        <f>IF('Exp Database'!G393="Units ( x 1)",1,IF('Exp Database'!G393="Thousands (x 1,000)",1000,IF('Exp Database'!G393="Millions (x 1,000,000)",1000000,)))</f>
        <v>#REF!</v>
      </c>
      <c r="H393" s="170" t="e">
        <f>IF('Exp Database'!H393&gt;0,'Exp Database'!H393,'Exp Database'!J393)</f>
        <v>#REF!</v>
      </c>
      <c r="I393" s="170" t="e">
        <f>'Exp Database'!H393</f>
        <v>#REF!</v>
      </c>
      <c r="J393" s="169" t="e">
        <f>'Exp Database'!I393</f>
        <v>#REF!</v>
      </c>
      <c r="K393" s="170">
        <f>'Exp Database'!J393</f>
        <v>0</v>
      </c>
      <c r="L393" s="267" t="str">
        <f>'Exp Database'!K393</f>
        <v>Not disaggregated by type of cost</v>
      </c>
      <c r="M393" s="229" t="str">
        <f>'Exp Database'!L393</f>
        <v>1.2.1.3</v>
      </c>
      <c r="N393" s="229" t="e">
        <f>IF(OR('Exp Database'!M393=Lists!$G$2,'Exp Database'!M393=Lists!$G$3,'Exp Database'!M393=0),0,IF($F393=Lists!$G$2,('Exp Database'!M393/'Exp with units conversion'!$H393)*'Exp with units conversion'!$G393,'Exp Database'!M393*'Exp with units conversion'!$G393))</f>
        <v>#REF!</v>
      </c>
      <c r="O393" s="229" t="e">
        <f>IF(OR('Exp Database'!N393=Lists!$G$2,'Exp Database'!N393=Lists!$G$3,'Exp Database'!N393=0),0,IF($F393=Lists!$G$2,('Exp Database'!N393/'Exp with units conversion'!$H393)*'Exp with units conversion'!$G393,'Exp Database'!N393*'Exp with units conversion'!$G393))</f>
        <v>#REF!</v>
      </c>
      <c r="P393" s="229" t="e">
        <f>IF(OR('Exp Database'!O393=Lists!$G$2,'Exp Database'!O393=Lists!$G$3,'Exp Database'!O393=0),0,IF($F393=Lists!$G$2,('Exp Database'!O393/'Exp with units conversion'!$H393)*'Exp with units conversion'!$G393,'Exp Database'!O393*'Exp with units conversion'!$G393))</f>
        <v>#REF!</v>
      </c>
      <c r="Q393" s="229" t="e">
        <f>IF(OR('Exp Database'!P393=Lists!$G$2,'Exp Database'!P393=Lists!$G$3,'Exp Database'!P393=0),0,IF($F393=Lists!$G$2,('Exp Database'!P393/'Exp with units conversion'!$H393)*'Exp with units conversion'!$G393,'Exp Database'!P393*'Exp with units conversion'!$G393))</f>
        <v>#REF!</v>
      </c>
      <c r="R393" s="229" t="e">
        <f>IF(OR('Exp Database'!Q393=Lists!$G$2,'Exp Database'!Q393=Lists!$G$3,'Exp Database'!Q393=0),0,IF($F393=Lists!$G$2,('Exp Database'!Q393/'Exp with units conversion'!$H393)*'Exp with units conversion'!$G393,'Exp Database'!Q393*'Exp with units conversion'!$G393))</f>
        <v>#REF!</v>
      </c>
      <c r="S393" s="229" t="e">
        <f>IF(OR('Exp Database'!R393=Lists!$G$2,'Exp Database'!R393=Lists!$G$3,'Exp Database'!R393=0),0,IF($F393=Lists!$G$2,('Exp Database'!R393/'Exp with units conversion'!$H393)*'Exp with units conversion'!$G393,'Exp Database'!R393*'Exp with units conversion'!$G393))</f>
        <v>#REF!</v>
      </c>
      <c r="T393" s="229" t="e">
        <f>IF(OR('Exp Database'!S393=Lists!$G$2,'Exp Database'!S393=Lists!$G$3,'Exp Database'!S393=0),0,IF($F393=Lists!$G$2,('Exp Database'!S393/'Exp with units conversion'!$H393)*'Exp with units conversion'!$G393,'Exp Database'!S393*'Exp with units conversion'!$G393))</f>
        <v>#REF!</v>
      </c>
      <c r="U393" s="229" t="e">
        <f>IF(OR('Exp Database'!T393=Lists!$G$2,'Exp Database'!T393=Lists!$G$3,'Exp Database'!T393=0),0,IF($F393=Lists!$G$2,('Exp Database'!T393/'Exp with units conversion'!$H393)*'Exp with units conversion'!$G393,'Exp Database'!T393*'Exp with units conversion'!$G393))</f>
        <v>#REF!</v>
      </c>
      <c r="V393" s="229" t="e">
        <f>IF(OR('Exp Database'!U393=Lists!$G$2,'Exp Database'!U393=Lists!$G$3,'Exp Database'!U393=0),0,IF($F393=Lists!$G$2,('Exp Database'!U393/'Exp with units conversion'!$H393)*'Exp with units conversion'!$G393,'Exp Database'!U393*'Exp with units conversion'!$G393))</f>
        <v>#REF!</v>
      </c>
      <c r="W393" s="229" t="e">
        <f>IF(OR('Exp Database'!V393=Lists!$G$2,'Exp Database'!V393=Lists!$G$3,'Exp Database'!V393=0),0,IF($F393=Lists!$G$2,('Exp Database'!V393/'Exp with units conversion'!$H393)*'Exp with units conversion'!$G393,'Exp Database'!V393*'Exp with units conversion'!$G393))</f>
        <v>#REF!</v>
      </c>
      <c r="X393" s="229" t="e">
        <f>IF(OR('Exp Database'!W393=Lists!$G$2,'Exp Database'!W393=Lists!$G$3,'Exp Database'!W393=0),0,IF($F393=Lists!$G$2,('Exp Database'!W393/'Exp with units conversion'!$H393)*'Exp with units conversion'!$G393,'Exp Database'!W393*'Exp with units conversion'!$G393))</f>
        <v>#REF!</v>
      </c>
      <c r="Y393" s="229" t="e">
        <f>IF(OR('Exp Database'!X393=Lists!$G$2,'Exp Database'!X393=Lists!$G$3,'Exp Database'!X393=0),0,IF($F393=Lists!$G$2,('Exp Database'!X393/'Exp with units conversion'!$H393)*'Exp with units conversion'!$G393,'Exp Database'!X393*'Exp with units conversion'!$G393))</f>
        <v>#REF!</v>
      </c>
      <c r="Z393" s="229" t="e">
        <f>IF(OR('Exp Database'!Y393=Lists!$G$2,'Exp Database'!Y393=Lists!$G$3,'Exp Database'!Y393=0),0,IF($F393=Lists!$G$2,('Exp Database'!Y393/'Exp with units conversion'!$H393)*'Exp with units conversion'!$G393,'Exp Database'!Y393*'Exp with units conversion'!$G393))</f>
        <v>#REF!</v>
      </c>
      <c r="AA393" s="229" t="e">
        <f>IF(OR('Exp Database'!Z393=Lists!$G$2,'Exp Database'!Z393=Lists!$G$3,'Exp Database'!Z393=0),0,IF($F393=Lists!$G$2,('Exp Database'!Z393/'Exp with units conversion'!$H393)*'Exp with units conversion'!$G393,'Exp Database'!Z393*'Exp with units conversion'!$G393))</f>
        <v>#REF!</v>
      </c>
      <c r="AB393" s="229" t="e">
        <f>IF(OR('Exp Database'!AA393=Lists!$G$2,'Exp Database'!AA393=Lists!$G$3,'Exp Database'!AA393=0),0,IF($F393=Lists!$G$2,('Exp Database'!AA393/'Exp with units conversion'!$H393)*'Exp with units conversion'!$G393,'Exp Database'!AA393*'Exp with units conversion'!$G393))</f>
        <v>#REF!</v>
      </c>
      <c r="AC393" s="229" t="e">
        <f>IF(OR('Exp Database'!AB393=Lists!$G$2,'Exp Database'!AB393=Lists!$G$3,'Exp Database'!AB393=0),0,IF($F393=Lists!$G$2,('Exp Database'!AB393/'Exp with units conversion'!$H393)*'Exp with units conversion'!$G393,'Exp Database'!AB393*'Exp with units conversion'!$G393))</f>
        <v>#REF!</v>
      </c>
      <c r="AD393" s="229" t="e">
        <f>IF(OR('Exp Database'!AC393=Lists!$G$2,'Exp Database'!AC393=Lists!$G$3,'Exp Database'!AC393=0),0,IF($F393=Lists!$G$2,('Exp Database'!AC393/'Exp with units conversion'!$H393)*'Exp with units conversion'!$G393,'Exp Database'!AC393*'Exp with units conversion'!$G393))</f>
        <v>#REF!</v>
      </c>
      <c r="AE393" s="229" t="e">
        <f>IF(OR('Exp Database'!AD393=Lists!$G$2,'Exp Database'!AD393=Lists!$G$3,'Exp Database'!AD393=0),0,IF($F393=Lists!$G$2,('Exp Database'!AD393/'Exp with units conversion'!$H393)*'Exp with units conversion'!$G393,'Exp Database'!AD393*'Exp with units conversion'!$G393))</f>
        <v>#REF!</v>
      </c>
      <c r="AG393" s="229" t="e">
        <f t="shared" si="30"/>
        <v>#REF!</v>
      </c>
      <c r="AH393" s="229" t="e">
        <f t="shared" si="31"/>
        <v>#REF!</v>
      </c>
      <c r="AI393" s="229" t="e">
        <f t="shared" si="32"/>
        <v>#REF!</v>
      </c>
      <c r="AJ393" s="229" t="e">
        <f t="shared" si="33"/>
        <v>#REF!</v>
      </c>
    </row>
    <row r="394" spans="2:36" ht="60.75" thickBot="1" x14ac:dyDescent="0.3">
      <c r="B394" s="229" t="e">
        <f t="shared" si="34"/>
        <v>#REF!</v>
      </c>
      <c r="C394" s="169" t="e">
        <f>'Exp Database'!C394</f>
        <v>#REF!</v>
      </c>
      <c r="D394" s="169">
        <f>'Exp Database'!D394</f>
        <v>2014</v>
      </c>
      <c r="E394" s="169" t="e">
        <f>'Exp Database'!E394</f>
        <v>#REF!</v>
      </c>
      <c r="F394" s="169" t="e">
        <f>'Exp Database'!F394</f>
        <v>#REF!</v>
      </c>
      <c r="G394" s="169" t="e">
        <f>IF('Exp Database'!G394="Units ( x 1)",1,IF('Exp Database'!G394="Thousands (x 1,000)",1000,IF('Exp Database'!G394="Millions (x 1,000,000)",1000000,)))</f>
        <v>#REF!</v>
      </c>
      <c r="H394" s="170" t="e">
        <f>IF('Exp Database'!H394&gt;0,'Exp Database'!H394,'Exp Database'!J394)</f>
        <v>#REF!</v>
      </c>
      <c r="I394" s="170" t="e">
        <f>'Exp Database'!H394</f>
        <v>#REF!</v>
      </c>
      <c r="J394" s="169" t="e">
        <f>'Exp Database'!I394</f>
        <v>#REF!</v>
      </c>
      <c r="K394" s="170">
        <f>'Exp Database'!J394</f>
        <v>0</v>
      </c>
      <c r="L394" s="267" t="str">
        <f>'Exp Database'!K394</f>
        <v>Paediatric antiretroviral treatment, including:</v>
      </c>
      <c r="M394" s="229" t="str">
        <f>'Exp Database'!L394</f>
        <v>1.2.2</v>
      </c>
      <c r="N394" s="229" t="e">
        <f>IF(OR('Exp Database'!M394=Lists!$G$2,'Exp Database'!M394=Lists!$G$3,'Exp Database'!M394=0),0,IF($F394=Lists!$G$2,('Exp Database'!M394/'Exp with units conversion'!$H394)*'Exp with units conversion'!$G394,'Exp Database'!M394*'Exp with units conversion'!$G394))</f>
        <v>#REF!</v>
      </c>
      <c r="O394" s="229" t="e">
        <f>IF(OR('Exp Database'!N394=Lists!$G$2,'Exp Database'!N394=Lists!$G$3,'Exp Database'!N394=0),0,IF($F394=Lists!$G$2,('Exp Database'!N394/'Exp with units conversion'!$H394)*'Exp with units conversion'!$G394,'Exp Database'!N394*'Exp with units conversion'!$G394))</f>
        <v>#REF!</v>
      </c>
      <c r="P394" s="229" t="e">
        <f>IF(OR('Exp Database'!O394=Lists!$G$2,'Exp Database'!O394=Lists!$G$3,'Exp Database'!O394=0),0,IF($F394=Lists!$G$2,('Exp Database'!O394/'Exp with units conversion'!$H394)*'Exp with units conversion'!$G394,'Exp Database'!O394*'Exp with units conversion'!$G394))</f>
        <v>#REF!</v>
      </c>
      <c r="Q394" s="229" t="e">
        <f>IF(OR('Exp Database'!P394=Lists!$G$2,'Exp Database'!P394=Lists!$G$3,'Exp Database'!P394=0),0,IF($F394=Lists!$G$2,('Exp Database'!P394/'Exp with units conversion'!$H394)*'Exp with units conversion'!$G394,'Exp Database'!P394*'Exp with units conversion'!$G394))</f>
        <v>#REF!</v>
      </c>
      <c r="R394" s="229" t="e">
        <f>IF(OR('Exp Database'!Q394=Lists!$G$2,'Exp Database'!Q394=Lists!$G$3,'Exp Database'!Q394=0),0,IF($F394=Lists!$G$2,('Exp Database'!Q394/'Exp with units conversion'!$H394)*'Exp with units conversion'!$G394,'Exp Database'!Q394*'Exp with units conversion'!$G394))</f>
        <v>#REF!</v>
      </c>
      <c r="S394" s="229" t="e">
        <f>IF(OR('Exp Database'!R394=Lists!$G$2,'Exp Database'!R394=Lists!$G$3,'Exp Database'!R394=0),0,IF($F394=Lists!$G$2,('Exp Database'!R394/'Exp with units conversion'!$H394)*'Exp with units conversion'!$G394,'Exp Database'!R394*'Exp with units conversion'!$G394))</f>
        <v>#REF!</v>
      </c>
      <c r="T394" s="229" t="e">
        <f>IF(OR('Exp Database'!S394=Lists!$G$2,'Exp Database'!S394=Lists!$G$3,'Exp Database'!S394=0),0,IF($F394=Lists!$G$2,('Exp Database'!S394/'Exp with units conversion'!$H394)*'Exp with units conversion'!$G394,'Exp Database'!S394*'Exp with units conversion'!$G394))</f>
        <v>#REF!</v>
      </c>
      <c r="U394" s="229" t="e">
        <f>IF(OR('Exp Database'!T394=Lists!$G$2,'Exp Database'!T394=Lists!$G$3,'Exp Database'!T394=0),0,IF($F394=Lists!$G$2,('Exp Database'!T394/'Exp with units conversion'!$H394)*'Exp with units conversion'!$G394,'Exp Database'!T394*'Exp with units conversion'!$G394))</f>
        <v>#REF!</v>
      </c>
      <c r="V394" s="229" t="e">
        <f>IF(OR('Exp Database'!U394=Lists!$G$2,'Exp Database'!U394=Lists!$G$3,'Exp Database'!U394=0),0,IF($F394=Lists!$G$2,('Exp Database'!U394/'Exp with units conversion'!$H394)*'Exp with units conversion'!$G394,'Exp Database'!U394*'Exp with units conversion'!$G394))</f>
        <v>#REF!</v>
      </c>
      <c r="W394" s="229" t="e">
        <f>IF(OR('Exp Database'!V394=Lists!$G$2,'Exp Database'!V394=Lists!$G$3,'Exp Database'!V394=0),0,IF($F394=Lists!$G$2,('Exp Database'!V394/'Exp with units conversion'!$H394)*'Exp with units conversion'!$G394,'Exp Database'!V394*'Exp with units conversion'!$G394))</f>
        <v>#REF!</v>
      </c>
      <c r="X394" s="229" t="e">
        <f>IF(OR('Exp Database'!W394=Lists!$G$2,'Exp Database'!W394=Lists!$G$3,'Exp Database'!W394=0),0,IF($F394=Lists!$G$2,('Exp Database'!W394/'Exp with units conversion'!$H394)*'Exp with units conversion'!$G394,'Exp Database'!W394*'Exp with units conversion'!$G394))</f>
        <v>#REF!</v>
      </c>
      <c r="Y394" s="229" t="e">
        <f>IF(OR('Exp Database'!X394=Lists!$G$2,'Exp Database'!X394=Lists!$G$3,'Exp Database'!X394=0),0,IF($F394=Lists!$G$2,('Exp Database'!X394/'Exp with units conversion'!$H394)*'Exp with units conversion'!$G394,'Exp Database'!X394*'Exp with units conversion'!$G394))</f>
        <v>#REF!</v>
      </c>
      <c r="Z394" s="229" t="e">
        <f>IF(OR('Exp Database'!Y394=Lists!$G$2,'Exp Database'!Y394=Lists!$G$3,'Exp Database'!Y394=0),0,IF($F394=Lists!$G$2,('Exp Database'!Y394/'Exp with units conversion'!$H394)*'Exp with units conversion'!$G394,'Exp Database'!Y394*'Exp with units conversion'!$G394))</f>
        <v>#REF!</v>
      </c>
      <c r="AA394" s="229" t="e">
        <f>IF(OR('Exp Database'!Z394=Lists!$G$2,'Exp Database'!Z394=Lists!$G$3,'Exp Database'!Z394=0),0,IF($F394=Lists!$G$2,('Exp Database'!Z394/'Exp with units conversion'!$H394)*'Exp with units conversion'!$G394,'Exp Database'!Z394*'Exp with units conversion'!$G394))</f>
        <v>#REF!</v>
      </c>
      <c r="AB394" s="229" t="e">
        <f>IF(OR('Exp Database'!AA394=Lists!$G$2,'Exp Database'!AA394=Lists!$G$3,'Exp Database'!AA394=0),0,IF($F394=Lists!$G$2,('Exp Database'!AA394/'Exp with units conversion'!$H394)*'Exp with units conversion'!$G394,'Exp Database'!AA394*'Exp with units conversion'!$G394))</f>
        <v>#REF!</v>
      </c>
      <c r="AC394" s="229" t="e">
        <f>IF(OR('Exp Database'!AB394=Lists!$G$2,'Exp Database'!AB394=Lists!$G$3,'Exp Database'!AB394=0),0,IF($F394=Lists!$G$2,('Exp Database'!AB394/'Exp with units conversion'!$H394)*'Exp with units conversion'!$G394,'Exp Database'!AB394*'Exp with units conversion'!$G394))</f>
        <v>#REF!</v>
      </c>
      <c r="AD394" s="229" t="e">
        <f>IF(OR('Exp Database'!AC394=Lists!$G$2,'Exp Database'!AC394=Lists!$G$3,'Exp Database'!AC394=0),0,IF($F394=Lists!$G$2,('Exp Database'!AC394/'Exp with units conversion'!$H394)*'Exp with units conversion'!$G394,'Exp Database'!AC394*'Exp with units conversion'!$G394))</f>
        <v>#REF!</v>
      </c>
      <c r="AE394" s="229" t="e">
        <f>IF(OR('Exp Database'!AD394=Lists!$G$2,'Exp Database'!AD394=Lists!$G$3,'Exp Database'!AD394=0),0,IF($F394=Lists!$G$2,('Exp Database'!AD394/'Exp with units conversion'!$H394)*'Exp with units conversion'!$G394,'Exp Database'!AD394*'Exp with units conversion'!$G394))</f>
        <v>#REF!</v>
      </c>
      <c r="AG394" s="229" t="e">
        <f t="shared" si="30"/>
        <v>#REF!</v>
      </c>
      <c r="AH394" s="229" t="e">
        <f t="shared" si="31"/>
        <v>#REF!</v>
      </c>
      <c r="AI394" s="229" t="e">
        <f t="shared" si="32"/>
        <v>#REF!</v>
      </c>
      <c r="AJ394" s="229" t="e">
        <f t="shared" si="33"/>
        <v>#REF!</v>
      </c>
    </row>
    <row r="395" spans="2:36" ht="15.75" thickBot="1" x14ac:dyDescent="0.3">
      <c r="B395" s="229" t="e">
        <f t="shared" si="34"/>
        <v>#REF!</v>
      </c>
      <c r="C395" s="169" t="e">
        <f>'Exp Database'!C395</f>
        <v>#REF!</v>
      </c>
      <c r="D395" s="169">
        <f>'Exp Database'!D395</f>
        <v>2014</v>
      </c>
      <c r="E395" s="169" t="e">
        <f>'Exp Database'!E395</f>
        <v>#REF!</v>
      </c>
      <c r="F395" s="169" t="e">
        <f>'Exp Database'!F395</f>
        <v>#REF!</v>
      </c>
      <c r="G395" s="169" t="e">
        <f>IF('Exp Database'!G395="Units ( x 1)",1,IF('Exp Database'!G395="Thousands (x 1,000)",1000,IF('Exp Database'!G395="Millions (x 1,000,000)",1000000,)))</f>
        <v>#REF!</v>
      </c>
      <c r="H395" s="170" t="e">
        <f>IF('Exp Database'!H395&gt;0,'Exp Database'!H395,'Exp Database'!J395)</f>
        <v>#REF!</v>
      </c>
      <c r="I395" s="170" t="e">
        <f>'Exp Database'!H395</f>
        <v>#REF!</v>
      </c>
      <c r="J395" s="169" t="e">
        <f>'Exp Database'!I395</f>
        <v>#REF!</v>
      </c>
      <c r="K395" s="170">
        <f>'Exp Database'!J395</f>
        <v>0</v>
      </c>
      <c r="L395" s="267" t="str">
        <f>'Exp Database'!K395</f>
        <v>ARVs</v>
      </c>
      <c r="M395" s="229" t="str">
        <f>'Exp Database'!L395</f>
        <v>1.2.2.1</v>
      </c>
      <c r="N395" s="229" t="e">
        <f>IF(OR('Exp Database'!M395=Lists!$G$2,'Exp Database'!M395=Lists!$G$3,'Exp Database'!M395=0),0,IF($F395=Lists!$G$2,('Exp Database'!M395/'Exp with units conversion'!$H395)*'Exp with units conversion'!$G395,'Exp Database'!M395*'Exp with units conversion'!$G395))</f>
        <v>#REF!</v>
      </c>
      <c r="O395" s="229" t="e">
        <f>IF(OR('Exp Database'!N395=Lists!$G$2,'Exp Database'!N395=Lists!$G$3,'Exp Database'!N395=0),0,IF($F395=Lists!$G$2,('Exp Database'!N395/'Exp with units conversion'!$H395)*'Exp with units conversion'!$G395,'Exp Database'!N395*'Exp with units conversion'!$G395))</f>
        <v>#REF!</v>
      </c>
      <c r="P395" s="229" t="e">
        <f>IF(OR('Exp Database'!O395=Lists!$G$2,'Exp Database'!O395=Lists!$G$3,'Exp Database'!O395=0),0,IF($F395=Lists!$G$2,('Exp Database'!O395/'Exp with units conversion'!$H395)*'Exp with units conversion'!$G395,'Exp Database'!O395*'Exp with units conversion'!$G395))</f>
        <v>#REF!</v>
      </c>
      <c r="Q395" s="229" t="e">
        <f>IF(OR('Exp Database'!P395=Lists!$G$2,'Exp Database'!P395=Lists!$G$3,'Exp Database'!P395=0),0,IF($F395=Lists!$G$2,('Exp Database'!P395/'Exp with units conversion'!$H395)*'Exp with units conversion'!$G395,'Exp Database'!P395*'Exp with units conversion'!$G395))</f>
        <v>#REF!</v>
      </c>
      <c r="R395" s="229" t="e">
        <f>IF(OR('Exp Database'!Q395=Lists!$G$2,'Exp Database'!Q395=Lists!$G$3,'Exp Database'!Q395=0),0,IF($F395=Lists!$G$2,('Exp Database'!Q395/'Exp with units conversion'!$H395)*'Exp with units conversion'!$G395,'Exp Database'!Q395*'Exp with units conversion'!$G395))</f>
        <v>#REF!</v>
      </c>
      <c r="S395" s="229" t="e">
        <f>IF(OR('Exp Database'!R395=Lists!$G$2,'Exp Database'!R395=Lists!$G$3,'Exp Database'!R395=0),0,IF($F395=Lists!$G$2,('Exp Database'!R395/'Exp with units conversion'!$H395)*'Exp with units conversion'!$G395,'Exp Database'!R395*'Exp with units conversion'!$G395))</f>
        <v>#REF!</v>
      </c>
      <c r="T395" s="229" t="e">
        <f>IF(OR('Exp Database'!S395=Lists!$G$2,'Exp Database'!S395=Lists!$G$3,'Exp Database'!S395=0),0,IF($F395=Lists!$G$2,('Exp Database'!S395/'Exp with units conversion'!$H395)*'Exp with units conversion'!$G395,'Exp Database'!S395*'Exp with units conversion'!$G395))</f>
        <v>#REF!</v>
      </c>
      <c r="U395" s="229" t="e">
        <f>IF(OR('Exp Database'!T395=Lists!$G$2,'Exp Database'!T395=Lists!$G$3,'Exp Database'!T395=0),0,IF($F395=Lists!$G$2,('Exp Database'!T395/'Exp with units conversion'!$H395)*'Exp with units conversion'!$G395,'Exp Database'!T395*'Exp with units conversion'!$G395))</f>
        <v>#REF!</v>
      </c>
      <c r="V395" s="229" t="e">
        <f>IF(OR('Exp Database'!U395=Lists!$G$2,'Exp Database'!U395=Lists!$G$3,'Exp Database'!U395=0),0,IF($F395=Lists!$G$2,('Exp Database'!U395/'Exp with units conversion'!$H395)*'Exp with units conversion'!$G395,'Exp Database'!U395*'Exp with units conversion'!$G395))</f>
        <v>#REF!</v>
      </c>
      <c r="W395" s="229" t="e">
        <f>IF(OR('Exp Database'!V395=Lists!$G$2,'Exp Database'!V395=Lists!$G$3,'Exp Database'!V395=0),0,IF($F395=Lists!$G$2,('Exp Database'!V395/'Exp with units conversion'!$H395)*'Exp with units conversion'!$G395,'Exp Database'!V395*'Exp with units conversion'!$G395))</f>
        <v>#REF!</v>
      </c>
      <c r="X395" s="229" t="e">
        <f>IF(OR('Exp Database'!W395=Lists!$G$2,'Exp Database'!W395=Lists!$G$3,'Exp Database'!W395=0),0,IF($F395=Lists!$G$2,('Exp Database'!W395/'Exp with units conversion'!$H395)*'Exp with units conversion'!$G395,'Exp Database'!W395*'Exp with units conversion'!$G395))</f>
        <v>#REF!</v>
      </c>
      <c r="Y395" s="229" t="e">
        <f>IF(OR('Exp Database'!X395=Lists!$G$2,'Exp Database'!X395=Lists!$G$3,'Exp Database'!X395=0),0,IF($F395=Lists!$G$2,('Exp Database'!X395/'Exp with units conversion'!$H395)*'Exp with units conversion'!$G395,'Exp Database'!X395*'Exp with units conversion'!$G395))</f>
        <v>#REF!</v>
      </c>
      <c r="Z395" s="229" t="e">
        <f>IF(OR('Exp Database'!Y395=Lists!$G$2,'Exp Database'!Y395=Lists!$G$3,'Exp Database'!Y395=0),0,IF($F395=Lists!$G$2,('Exp Database'!Y395/'Exp with units conversion'!$H395)*'Exp with units conversion'!$G395,'Exp Database'!Y395*'Exp with units conversion'!$G395))</f>
        <v>#REF!</v>
      </c>
      <c r="AA395" s="229" t="e">
        <f>IF(OR('Exp Database'!Z395=Lists!$G$2,'Exp Database'!Z395=Lists!$G$3,'Exp Database'!Z395=0),0,IF($F395=Lists!$G$2,('Exp Database'!Z395/'Exp with units conversion'!$H395)*'Exp with units conversion'!$G395,'Exp Database'!Z395*'Exp with units conversion'!$G395))</f>
        <v>#REF!</v>
      </c>
      <c r="AB395" s="229" t="e">
        <f>IF(OR('Exp Database'!AA395=Lists!$G$2,'Exp Database'!AA395=Lists!$G$3,'Exp Database'!AA395=0),0,IF($F395=Lists!$G$2,('Exp Database'!AA395/'Exp with units conversion'!$H395)*'Exp with units conversion'!$G395,'Exp Database'!AA395*'Exp with units conversion'!$G395))</f>
        <v>#REF!</v>
      </c>
      <c r="AC395" s="229" t="e">
        <f>IF(OR('Exp Database'!AB395=Lists!$G$2,'Exp Database'!AB395=Lists!$G$3,'Exp Database'!AB395=0),0,IF($F395=Lists!$G$2,('Exp Database'!AB395/'Exp with units conversion'!$H395)*'Exp with units conversion'!$G395,'Exp Database'!AB395*'Exp with units conversion'!$G395))</f>
        <v>#REF!</v>
      </c>
      <c r="AD395" s="229" t="e">
        <f>IF(OR('Exp Database'!AC395=Lists!$G$2,'Exp Database'!AC395=Lists!$G$3,'Exp Database'!AC395=0),0,IF($F395=Lists!$G$2,('Exp Database'!AC395/'Exp with units conversion'!$H395)*'Exp with units conversion'!$G395,'Exp Database'!AC395*'Exp with units conversion'!$G395))</f>
        <v>#REF!</v>
      </c>
      <c r="AE395" s="229" t="e">
        <f>IF(OR('Exp Database'!AD395=Lists!$G$2,'Exp Database'!AD395=Lists!$G$3,'Exp Database'!AD395=0),0,IF($F395=Lists!$G$2,('Exp Database'!AD395/'Exp with units conversion'!$H395)*'Exp with units conversion'!$G395,'Exp Database'!AD395*'Exp with units conversion'!$G395))</f>
        <v>#REF!</v>
      </c>
      <c r="AG395" s="229" t="e">
        <f t="shared" si="30"/>
        <v>#REF!</v>
      </c>
      <c r="AH395" s="229" t="e">
        <f t="shared" si="31"/>
        <v>#REF!</v>
      </c>
      <c r="AI395" s="229" t="e">
        <f t="shared" si="32"/>
        <v>#REF!</v>
      </c>
      <c r="AJ395" s="229" t="e">
        <f t="shared" si="33"/>
        <v>#REF!</v>
      </c>
    </row>
    <row r="396" spans="2:36" ht="30.75" thickBot="1" x14ac:dyDescent="0.3">
      <c r="B396" s="229" t="e">
        <f t="shared" si="34"/>
        <v>#REF!</v>
      </c>
      <c r="C396" s="169" t="e">
        <f>'Exp Database'!C396</f>
        <v>#REF!</v>
      </c>
      <c r="D396" s="169">
        <f>'Exp Database'!D396</f>
        <v>2014</v>
      </c>
      <c r="E396" s="169" t="e">
        <f>'Exp Database'!E396</f>
        <v>#REF!</v>
      </c>
      <c r="F396" s="169" t="e">
        <f>'Exp Database'!F396</f>
        <v>#REF!</v>
      </c>
      <c r="G396" s="169" t="e">
        <f>IF('Exp Database'!G396="Units ( x 1)",1,IF('Exp Database'!G396="Thousands (x 1,000)",1000,IF('Exp Database'!G396="Millions (x 1,000,000)",1000000,)))</f>
        <v>#REF!</v>
      </c>
      <c r="H396" s="170" t="e">
        <f>IF('Exp Database'!H396&gt;0,'Exp Database'!H396,'Exp Database'!J396)</f>
        <v>#REF!</v>
      </c>
      <c r="I396" s="170" t="e">
        <f>'Exp Database'!H396</f>
        <v>#REF!</v>
      </c>
      <c r="J396" s="169" t="e">
        <f>'Exp Database'!I396</f>
        <v>#REF!</v>
      </c>
      <c r="K396" s="170">
        <f>'Exp Database'!J396</f>
        <v>0</v>
      </c>
      <c r="L396" s="267" t="str">
        <f>'Exp Database'!K396</f>
        <v>Other direct and indirect costs</v>
      </c>
      <c r="M396" s="229" t="str">
        <f>'Exp Database'!L396</f>
        <v>1.2.2.2</v>
      </c>
      <c r="N396" s="229" t="e">
        <f>IF(OR('Exp Database'!M396=Lists!$G$2,'Exp Database'!M396=Lists!$G$3,'Exp Database'!M396=0),0,IF($F396=Lists!$G$2,('Exp Database'!M396/'Exp with units conversion'!$H396)*'Exp with units conversion'!$G396,'Exp Database'!M396*'Exp with units conversion'!$G396))</f>
        <v>#REF!</v>
      </c>
      <c r="O396" s="229" t="e">
        <f>IF(OR('Exp Database'!N396=Lists!$G$2,'Exp Database'!N396=Lists!$G$3,'Exp Database'!N396=0),0,IF($F396=Lists!$G$2,('Exp Database'!N396/'Exp with units conversion'!$H396)*'Exp with units conversion'!$G396,'Exp Database'!N396*'Exp with units conversion'!$G396))</f>
        <v>#REF!</v>
      </c>
      <c r="P396" s="229" t="e">
        <f>IF(OR('Exp Database'!O396=Lists!$G$2,'Exp Database'!O396=Lists!$G$3,'Exp Database'!O396=0),0,IF($F396=Lists!$G$2,('Exp Database'!O396/'Exp with units conversion'!$H396)*'Exp with units conversion'!$G396,'Exp Database'!O396*'Exp with units conversion'!$G396))</f>
        <v>#REF!</v>
      </c>
      <c r="Q396" s="229" t="e">
        <f>IF(OR('Exp Database'!P396=Lists!$G$2,'Exp Database'!P396=Lists!$G$3,'Exp Database'!P396=0),0,IF($F396=Lists!$G$2,('Exp Database'!P396/'Exp with units conversion'!$H396)*'Exp with units conversion'!$G396,'Exp Database'!P396*'Exp with units conversion'!$G396))</f>
        <v>#REF!</v>
      </c>
      <c r="R396" s="229" t="e">
        <f>IF(OR('Exp Database'!Q396=Lists!$G$2,'Exp Database'!Q396=Lists!$G$3,'Exp Database'!Q396=0),0,IF($F396=Lists!$G$2,('Exp Database'!Q396/'Exp with units conversion'!$H396)*'Exp with units conversion'!$G396,'Exp Database'!Q396*'Exp with units conversion'!$G396))</f>
        <v>#REF!</v>
      </c>
      <c r="S396" s="229" t="e">
        <f>IF(OR('Exp Database'!R396=Lists!$G$2,'Exp Database'!R396=Lists!$G$3,'Exp Database'!R396=0),0,IF($F396=Lists!$G$2,('Exp Database'!R396/'Exp with units conversion'!$H396)*'Exp with units conversion'!$G396,'Exp Database'!R396*'Exp with units conversion'!$G396))</f>
        <v>#REF!</v>
      </c>
      <c r="T396" s="229" t="e">
        <f>IF(OR('Exp Database'!S396=Lists!$G$2,'Exp Database'!S396=Lists!$G$3,'Exp Database'!S396=0),0,IF($F396=Lists!$G$2,('Exp Database'!S396/'Exp with units conversion'!$H396)*'Exp with units conversion'!$G396,'Exp Database'!S396*'Exp with units conversion'!$G396))</f>
        <v>#REF!</v>
      </c>
      <c r="U396" s="229" t="e">
        <f>IF(OR('Exp Database'!T396=Lists!$G$2,'Exp Database'!T396=Lists!$G$3,'Exp Database'!T396=0),0,IF($F396=Lists!$G$2,('Exp Database'!T396/'Exp with units conversion'!$H396)*'Exp with units conversion'!$G396,'Exp Database'!T396*'Exp with units conversion'!$G396))</f>
        <v>#REF!</v>
      </c>
      <c r="V396" s="229" t="e">
        <f>IF(OR('Exp Database'!U396=Lists!$G$2,'Exp Database'!U396=Lists!$G$3,'Exp Database'!U396=0),0,IF($F396=Lists!$G$2,('Exp Database'!U396/'Exp with units conversion'!$H396)*'Exp with units conversion'!$G396,'Exp Database'!U396*'Exp with units conversion'!$G396))</f>
        <v>#REF!</v>
      </c>
      <c r="W396" s="229" t="e">
        <f>IF(OR('Exp Database'!V396=Lists!$G$2,'Exp Database'!V396=Lists!$G$3,'Exp Database'!V396=0),0,IF($F396=Lists!$G$2,('Exp Database'!V396/'Exp with units conversion'!$H396)*'Exp with units conversion'!$G396,'Exp Database'!V396*'Exp with units conversion'!$G396))</f>
        <v>#REF!</v>
      </c>
      <c r="X396" s="229" t="e">
        <f>IF(OR('Exp Database'!W396=Lists!$G$2,'Exp Database'!W396=Lists!$G$3,'Exp Database'!W396=0),0,IF($F396=Lists!$G$2,('Exp Database'!W396/'Exp with units conversion'!$H396)*'Exp with units conversion'!$G396,'Exp Database'!W396*'Exp with units conversion'!$G396))</f>
        <v>#REF!</v>
      </c>
      <c r="Y396" s="229" t="e">
        <f>IF(OR('Exp Database'!X396=Lists!$G$2,'Exp Database'!X396=Lists!$G$3,'Exp Database'!X396=0),0,IF($F396=Lists!$G$2,('Exp Database'!X396/'Exp with units conversion'!$H396)*'Exp with units conversion'!$G396,'Exp Database'!X396*'Exp with units conversion'!$G396))</f>
        <v>#REF!</v>
      </c>
      <c r="Z396" s="229" t="e">
        <f>IF(OR('Exp Database'!Y396=Lists!$G$2,'Exp Database'!Y396=Lists!$G$3,'Exp Database'!Y396=0),0,IF($F396=Lists!$G$2,('Exp Database'!Y396/'Exp with units conversion'!$H396)*'Exp with units conversion'!$G396,'Exp Database'!Y396*'Exp with units conversion'!$G396))</f>
        <v>#REF!</v>
      </c>
      <c r="AA396" s="229" t="e">
        <f>IF(OR('Exp Database'!Z396=Lists!$G$2,'Exp Database'!Z396=Lists!$G$3,'Exp Database'!Z396=0),0,IF($F396=Lists!$G$2,('Exp Database'!Z396/'Exp with units conversion'!$H396)*'Exp with units conversion'!$G396,'Exp Database'!Z396*'Exp with units conversion'!$G396))</f>
        <v>#REF!</v>
      </c>
      <c r="AB396" s="229" t="e">
        <f>IF(OR('Exp Database'!AA396=Lists!$G$2,'Exp Database'!AA396=Lists!$G$3,'Exp Database'!AA396=0),0,IF($F396=Lists!$G$2,('Exp Database'!AA396/'Exp with units conversion'!$H396)*'Exp with units conversion'!$G396,'Exp Database'!AA396*'Exp with units conversion'!$G396))</f>
        <v>#REF!</v>
      </c>
      <c r="AC396" s="229" t="e">
        <f>IF(OR('Exp Database'!AB396=Lists!$G$2,'Exp Database'!AB396=Lists!$G$3,'Exp Database'!AB396=0),0,IF($F396=Lists!$G$2,('Exp Database'!AB396/'Exp with units conversion'!$H396)*'Exp with units conversion'!$G396,'Exp Database'!AB396*'Exp with units conversion'!$G396))</f>
        <v>#REF!</v>
      </c>
      <c r="AD396" s="229" t="e">
        <f>IF(OR('Exp Database'!AC396=Lists!$G$2,'Exp Database'!AC396=Lists!$G$3,'Exp Database'!AC396=0),0,IF($F396=Lists!$G$2,('Exp Database'!AC396/'Exp with units conversion'!$H396)*'Exp with units conversion'!$G396,'Exp Database'!AC396*'Exp with units conversion'!$G396))</f>
        <v>#REF!</v>
      </c>
      <c r="AE396" s="229" t="e">
        <f>IF(OR('Exp Database'!AD396=Lists!$G$2,'Exp Database'!AD396=Lists!$G$3,'Exp Database'!AD396=0),0,IF($F396=Lists!$G$2,('Exp Database'!AD396/'Exp with units conversion'!$H396)*'Exp with units conversion'!$G396,'Exp Database'!AD396*'Exp with units conversion'!$G396))</f>
        <v>#REF!</v>
      </c>
      <c r="AG396" s="229" t="e">
        <f t="shared" si="30"/>
        <v>#REF!</v>
      </c>
      <c r="AH396" s="229" t="e">
        <f t="shared" si="31"/>
        <v>#REF!</v>
      </c>
      <c r="AI396" s="229" t="e">
        <f t="shared" si="32"/>
        <v>#REF!</v>
      </c>
      <c r="AJ396" s="229" t="e">
        <f t="shared" si="33"/>
        <v>#REF!</v>
      </c>
    </row>
    <row r="397" spans="2:36" ht="30.75" thickBot="1" x14ac:dyDescent="0.3">
      <c r="B397" s="229" t="e">
        <f t="shared" si="34"/>
        <v>#REF!</v>
      </c>
      <c r="C397" s="169" t="e">
        <f>'Exp Database'!C397</f>
        <v>#REF!</v>
      </c>
      <c r="D397" s="169">
        <f>'Exp Database'!D397</f>
        <v>2014</v>
      </c>
      <c r="E397" s="169" t="e">
        <f>'Exp Database'!E397</f>
        <v>#REF!</v>
      </c>
      <c r="F397" s="169" t="e">
        <f>'Exp Database'!F397</f>
        <v>#REF!</v>
      </c>
      <c r="G397" s="169" t="e">
        <f>IF('Exp Database'!G397="Units ( x 1)",1,IF('Exp Database'!G397="Thousands (x 1,000)",1000,IF('Exp Database'!G397="Millions (x 1,000,000)",1000000,)))</f>
        <v>#REF!</v>
      </c>
      <c r="H397" s="170" t="e">
        <f>IF('Exp Database'!H397&gt;0,'Exp Database'!H397,'Exp Database'!J397)</f>
        <v>#REF!</v>
      </c>
      <c r="I397" s="170" t="e">
        <f>'Exp Database'!H397</f>
        <v>#REF!</v>
      </c>
      <c r="J397" s="169" t="e">
        <f>'Exp Database'!I397</f>
        <v>#REF!</v>
      </c>
      <c r="K397" s="170">
        <f>'Exp Database'!J397</f>
        <v>0</v>
      </c>
      <c r="L397" s="267" t="str">
        <f>'Exp Database'!K397</f>
        <v xml:space="preserve"> Not disaggregated by type of cost</v>
      </c>
      <c r="M397" s="229" t="str">
        <f>'Exp Database'!L397</f>
        <v>1.2.2.3</v>
      </c>
      <c r="N397" s="229" t="e">
        <f>IF(OR('Exp Database'!M397=Lists!$G$2,'Exp Database'!M397=Lists!$G$3,'Exp Database'!M397=0),0,IF($F397=Lists!$G$2,('Exp Database'!M397/'Exp with units conversion'!$H397)*'Exp with units conversion'!$G397,'Exp Database'!M397*'Exp with units conversion'!$G397))</f>
        <v>#REF!</v>
      </c>
      <c r="O397" s="229" t="e">
        <f>IF(OR('Exp Database'!N397=Lists!$G$2,'Exp Database'!N397=Lists!$G$3,'Exp Database'!N397=0),0,IF($F397=Lists!$G$2,('Exp Database'!N397/'Exp with units conversion'!$H397)*'Exp with units conversion'!$G397,'Exp Database'!N397*'Exp with units conversion'!$G397))</f>
        <v>#REF!</v>
      </c>
      <c r="P397" s="229" t="e">
        <f>IF(OR('Exp Database'!O397=Lists!$G$2,'Exp Database'!O397=Lists!$G$3,'Exp Database'!O397=0),0,IF($F397=Lists!$G$2,('Exp Database'!O397/'Exp with units conversion'!$H397)*'Exp with units conversion'!$G397,'Exp Database'!O397*'Exp with units conversion'!$G397))</f>
        <v>#REF!</v>
      </c>
      <c r="Q397" s="229" t="e">
        <f>IF(OR('Exp Database'!P397=Lists!$G$2,'Exp Database'!P397=Lists!$G$3,'Exp Database'!P397=0),0,IF($F397=Lists!$G$2,('Exp Database'!P397/'Exp with units conversion'!$H397)*'Exp with units conversion'!$G397,'Exp Database'!P397*'Exp with units conversion'!$G397))</f>
        <v>#REF!</v>
      </c>
      <c r="R397" s="229" t="e">
        <f>IF(OR('Exp Database'!Q397=Lists!$G$2,'Exp Database'!Q397=Lists!$G$3,'Exp Database'!Q397=0),0,IF($F397=Lists!$G$2,('Exp Database'!Q397/'Exp with units conversion'!$H397)*'Exp with units conversion'!$G397,'Exp Database'!Q397*'Exp with units conversion'!$G397))</f>
        <v>#REF!</v>
      </c>
      <c r="S397" s="229" t="e">
        <f>IF(OR('Exp Database'!R397=Lists!$G$2,'Exp Database'!R397=Lists!$G$3,'Exp Database'!R397=0),0,IF($F397=Lists!$G$2,('Exp Database'!R397/'Exp with units conversion'!$H397)*'Exp with units conversion'!$G397,'Exp Database'!R397*'Exp with units conversion'!$G397))</f>
        <v>#REF!</v>
      </c>
      <c r="T397" s="229" t="e">
        <f>IF(OR('Exp Database'!S397=Lists!$G$2,'Exp Database'!S397=Lists!$G$3,'Exp Database'!S397=0),0,IF($F397=Lists!$G$2,('Exp Database'!S397/'Exp with units conversion'!$H397)*'Exp with units conversion'!$G397,'Exp Database'!S397*'Exp with units conversion'!$G397))</f>
        <v>#REF!</v>
      </c>
      <c r="U397" s="229" t="e">
        <f>IF(OR('Exp Database'!T397=Lists!$G$2,'Exp Database'!T397=Lists!$G$3,'Exp Database'!T397=0),0,IF($F397=Lists!$G$2,('Exp Database'!T397/'Exp with units conversion'!$H397)*'Exp with units conversion'!$G397,'Exp Database'!T397*'Exp with units conversion'!$G397))</f>
        <v>#REF!</v>
      </c>
      <c r="V397" s="229" t="e">
        <f>IF(OR('Exp Database'!U397=Lists!$G$2,'Exp Database'!U397=Lists!$G$3,'Exp Database'!U397=0),0,IF($F397=Lists!$G$2,('Exp Database'!U397/'Exp with units conversion'!$H397)*'Exp with units conversion'!$G397,'Exp Database'!U397*'Exp with units conversion'!$G397))</f>
        <v>#REF!</v>
      </c>
      <c r="W397" s="229" t="e">
        <f>IF(OR('Exp Database'!V397=Lists!$G$2,'Exp Database'!V397=Lists!$G$3,'Exp Database'!V397=0),0,IF($F397=Lists!$G$2,('Exp Database'!V397/'Exp with units conversion'!$H397)*'Exp with units conversion'!$G397,'Exp Database'!V397*'Exp with units conversion'!$G397))</f>
        <v>#REF!</v>
      </c>
      <c r="X397" s="229" t="e">
        <f>IF(OR('Exp Database'!W397=Lists!$G$2,'Exp Database'!W397=Lists!$G$3,'Exp Database'!W397=0),0,IF($F397=Lists!$G$2,('Exp Database'!W397/'Exp with units conversion'!$H397)*'Exp with units conversion'!$G397,'Exp Database'!W397*'Exp with units conversion'!$G397))</f>
        <v>#REF!</v>
      </c>
      <c r="Y397" s="229" t="e">
        <f>IF(OR('Exp Database'!X397=Lists!$G$2,'Exp Database'!X397=Lists!$G$3,'Exp Database'!X397=0),0,IF($F397=Lists!$G$2,('Exp Database'!X397/'Exp with units conversion'!$H397)*'Exp with units conversion'!$G397,'Exp Database'!X397*'Exp with units conversion'!$G397))</f>
        <v>#REF!</v>
      </c>
      <c r="Z397" s="229" t="e">
        <f>IF(OR('Exp Database'!Y397=Lists!$G$2,'Exp Database'!Y397=Lists!$G$3,'Exp Database'!Y397=0),0,IF($F397=Lists!$G$2,('Exp Database'!Y397/'Exp with units conversion'!$H397)*'Exp with units conversion'!$G397,'Exp Database'!Y397*'Exp with units conversion'!$G397))</f>
        <v>#REF!</v>
      </c>
      <c r="AA397" s="229" t="e">
        <f>IF(OR('Exp Database'!Z397=Lists!$G$2,'Exp Database'!Z397=Lists!$G$3,'Exp Database'!Z397=0),0,IF($F397=Lists!$G$2,('Exp Database'!Z397/'Exp with units conversion'!$H397)*'Exp with units conversion'!$G397,'Exp Database'!Z397*'Exp with units conversion'!$G397))</f>
        <v>#REF!</v>
      </c>
      <c r="AB397" s="229" t="e">
        <f>IF(OR('Exp Database'!AA397=Lists!$G$2,'Exp Database'!AA397=Lists!$G$3,'Exp Database'!AA397=0),0,IF($F397=Lists!$G$2,('Exp Database'!AA397/'Exp with units conversion'!$H397)*'Exp with units conversion'!$G397,'Exp Database'!AA397*'Exp with units conversion'!$G397))</f>
        <v>#REF!</v>
      </c>
      <c r="AC397" s="229" t="e">
        <f>IF(OR('Exp Database'!AB397=Lists!$G$2,'Exp Database'!AB397=Lists!$G$3,'Exp Database'!AB397=0),0,IF($F397=Lists!$G$2,('Exp Database'!AB397/'Exp with units conversion'!$H397)*'Exp with units conversion'!$G397,'Exp Database'!AB397*'Exp with units conversion'!$G397))</f>
        <v>#REF!</v>
      </c>
      <c r="AD397" s="229" t="e">
        <f>IF(OR('Exp Database'!AC397=Lists!$G$2,'Exp Database'!AC397=Lists!$G$3,'Exp Database'!AC397=0),0,IF($F397=Lists!$G$2,('Exp Database'!AC397/'Exp with units conversion'!$H397)*'Exp with units conversion'!$G397,'Exp Database'!AC397*'Exp with units conversion'!$G397))</f>
        <v>#REF!</v>
      </c>
      <c r="AE397" s="229" t="e">
        <f>IF(OR('Exp Database'!AD397=Lists!$G$2,'Exp Database'!AD397=Lists!$G$3,'Exp Database'!AD397=0),0,IF($F397=Lists!$G$2,('Exp Database'!AD397/'Exp with units conversion'!$H397)*'Exp with units conversion'!$G397,'Exp Database'!AD397*'Exp with units conversion'!$G397))</f>
        <v>#REF!</v>
      </c>
      <c r="AG397" s="229" t="e">
        <f t="shared" si="30"/>
        <v>#REF!</v>
      </c>
      <c r="AH397" s="229" t="e">
        <f t="shared" si="31"/>
        <v>#REF!</v>
      </c>
      <c r="AI397" s="229" t="e">
        <f t="shared" si="32"/>
        <v>#REF!</v>
      </c>
      <c r="AJ397" s="229" t="e">
        <f t="shared" si="33"/>
        <v>#REF!</v>
      </c>
    </row>
    <row r="398" spans="2:36" ht="75.75" thickBot="1" x14ac:dyDescent="0.3">
      <c r="B398" s="229" t="e">
        <f t="shared" si="34"/>
        <v>#REF!</v>
      </c>
      <c r="C398" s="169" t="e">
        <f>'Exp Database'!C398</f>
        <v>#REF!</v>
      </c>
      <c r="D398" s="169">
        <f>'Exp Database'!D398</f>
        <v>2014</v>
      </c>
      <c r="E398" s="169" t="e">
        <f>'Exp Database'!E398</f>
        <v>#REF!</v>
      </c>
      <c r="F398" s="169" t="e">
        <f>'Exp Database'!F398</f>
        <v>#REF!</v>
      </c>
      <c r="G398" s="169" t="e">
        <f>IF('Exp Database'!G398="Units ( x 1)",1,IF('Exp Database'!G398="Thousands (x 1,000)",1000,IF('Exp Database'!G398="Millions (x 1,000,000)",1000000,)))</f>
        <v>#REF!</v>
      </c>
      <c r="H398" s="170" t="e">
        <f>IF('Exp Database'!H398&gt;0,'Exp Database'!H398,'Exp Database'!J398)</f>
        <v>#REF!</v>
      </c>
      <c r="I398" s="170" t="e">
        <f>'Exp Database'!H398</f>
        <v>#REF!</v>
      </c>
      <c r="J398" s="169" t="e">
        <f>'Exp Database'!I398</f>
        <v>#REF!</v>
      </c>
      <c r="K398" s="170">
        <f>'Exp Database'!J398</f>
        <v>0</v>
      </c>
      <c r="L398" s="267" t="str">
        <f>'Exp Database'!K398</f>
        <v>Specific HIV-related laboratory monitoring (CD4, viral load), including:</v>
      </c>
      <c r="M398" s="229">
        <f>'Exp Database'!L398</f>
        <v>1.3</v>
      </c>
      <c r="N398" s="229" t="e">
        <f>IF(OR('Exp Database'!M398=Lists!$G$2,'Exp Database'!M398=Lists!$G$3,'Exp Database'!M398=0),0,IF($F398=Lists!$G$2,('Exp Database'!M398/'Exp with units conversion'!$H398)*'Exp with units conversion'!$G398,'Exp Database'!M398*'Exp with units conversion'!$G398))</f>
        <v>#REF!</v>
      </c>
      <c r="O398" s="229" t="e">
        <f>IF(OR('Exp Database'!N398=Lists!$G$2,'Exp Database'!N398=Lists!$G$3,'Exp Database'!N398=0),0,IF($F398=Lists!$G$2,('Exp Database'!N398/'Exp with units conversion'!$H398)*'Exp with units conversion'!$G398,'Exp Database'!N398*'Exp with units conversion'!$G398))</f>
        <v>#REF!</v>
      </c>
      <c r="P398" s="229" t="e">
        <f>IF(OR('Exp Database'!O398=Lists!$G$2,'Exp Database'!O398=Lists!$G$3,'Exp Database'!O398=0),0,IF($F398=Lists!$G$2,('Exp Database'!O398/'Exp with units conversion'!$H398)*'Exp with units conversion'!$G398,'Exp Database'!O398*'Exp with units conversion'!$G398))</f>
        <v>#REF!</v>
      </c>
      <c r="Q398" s="229" t="e">
        <f>IF(OR('Exp Database'!P398=Lists!$G$2,'Exp Database'!P398=Lists!$G$3,'Exp Database'!P398=0),0,IF($F398=Lists!$G$2,('Exp Database'!P398/'Exp with units conversion'!$H398)*'Exp with units conversion'!$G398,'Exp Database'!P398*'Exp with units conversion'!$G398))</f>
        <v>#REF!</v>
      </c>
      <c r="R398" s="229" t="e">
        <f>IF(OR('Exp Database'!Q398=Lists!$G$2,'Exp Database'!Q398=Lists!$G$3,'Exp Database'!Q398=0),0,IF($F398=Lists!$G$2,('Exp Database'!Q398/'Exp with units conversion'!$H398)*'Exp with units conversion'!$G398,'Exp Database'!Q398*'Exp with units conversion'!$G398))</f>
        <v>#REF!</v>
      </c>
      <c r="S398" s="229" t="e">
        <f>IF(OR('Exp Database'!R398=Lists!$G$2,'Exp Database'!R398=Lists!$G$3,'Exp Database'!R398=0),0,IF($F398=Lists!$G$2,('Exp Database'!R398/'Exp with units conversion'!$H398)*'Exp with units conversion'!$G398,'Exp Database'!R398*'Exp with units conversion'!$G398))</f>
        <v>#REF!</v>
      </c>
      <c r="T398" s="229" t="e">
        <f>IF(OR('Exp Database'!S398=Lists!$G$2,'Exp Database'!S398=Lists!$G$3,'Exp Database'!S398=0),0,IF($F398=Lists!$G$2,('Exp Database'!S398/'Exp with units conversion'!$H398)*'Exp with units conversion'!$G398,'Exp Database'!S398*'Exp with units conversion'!$G398))</f>
        <v>#REF!</v>
      </c>
      <c r="U398" s="229" t="e">
        <f>IF(OR('Exp Database'!T398=Lists!$G$2,'Exp Database'!T398=Lists!$G$3,'Exp Database'!T398=0),0,IF($F398=Lists!$G$2,('Exp Database'!T398/'Exp with units conversion'!$H398)*'Exp with units conversion'!$G398,'Exp Database'!T398*'Exp with units conversion'!$G398))</f>
        <v>#REF!</v>
      </c>
      <c r="V398" s="229" t="e">
        <f>IF(OR('Exp Database'!U398=Lists!$G$2,'Exp Database'!U398=Lists!$G$3,'Exp Database'!U398=0),0,IF($F398=Lists!$G$2,('Exp Database'!U398/'Exp with units conversion'!$H398)*'Exp with units conversion'!$G398,'Exp Database'!U398*'Exp with units conversion'!$G398))</f>
        <v>#REF!</v>
      </c>
      <c r="W398" s="229" t="e">
        <f>IF(OR('Exp Database'!V398=Lists!$G$2,'Exp Database'!V398=Lists!$G$3,'Exp Database'!V398=0),0,IF($F398=Lists!$G$2,('Exp Database'!V398/'Exp with units conversion'!$H398)*'Exp with units conversion'!$G398,'Exp Database'!V398*'Exp with units conversion'!$G398))</f>
        <v>#REF!</v>
      </c>
      <c r="X398" s="229" t="e">
        <f>IF(OR('Exp Database'!W398=Lists!$G$2,'Exp Database'!W398=Lists!$G$3,'Exp Database'!W398=0),0,IF($F398=Lists!$G$2,('Exp Database'!W398/'Exp with units conversion'!$H398)*'Exp with units conversion'!$G398,'Exp Database'!W398*'Exp with units conversion'!$G398))</f>
        <v>#REF!</v>
      </c>
      <c r="Y398" s="229" t="e">
        <f>IF(OR('Exp Database'!X398=Lists!$G$2,'Exp Database'!X398=Lists!$G$3,'Exp Database'!X398=0),0,IF($F398=Lists!$G$2,('Exp Database'!X398/'Exp with units conversion'!$H398)*'Exp with units conversion'!$G398,'Exp Database'!X398*'Exp with units conversion'!$G398))</f>
        <v>#REF!</v>
      </c>
      <c r="Z398" s="229" t="e">
        <f>IF(OR('Exp Database'!Y398=Lists!$G$2,'Exp Database'!Y398=Lists!$G$3,'Exp Database'!Y398=0),0,IF($F398=Lists!$G$2,('Exp Database'!Y398/'Exp with units conversion'!$H398)*'Exp with units conversion'!$G398,'Exp Database'!Y398*'Exp with units conversion'!$G398))</f>
        <v>#REF!</v>
      </c>
      <c r="AA398" s="229" t="e">
        <f>IF(OR('Exp Database'!Z398=Lists!$G$2,'Exp Database'!Z398=Lists!$G$3,'Exp Database'!Z398=0),0,IF($F398=Lists!$G$2,('Exp Database'!Z398/'Exp with units conversion'!$H398)*'Exp with units conversion'!$G398,'Exp Database'!Z398*'Exp with units conversion'!$G398))</f>
        <v>#REF!</v>
      </c>
      <c r="AB398" s="229" t="e">
        <f>IF(OR('Exp Database'!AA398=Lists!$G$2,'Exp Database'!AA398=Lists!$G$3,'Exp Database'!AA398=0),0,IF($F398=Lists!$G$2,('Exp Database'!AA398/'Exp with units conversion'!$H398)*'Exp with units conversion'!$G398,'Exp Database'!AA398*'Exp with units conversion'!$G398))</f>
        <v>#REF!</v>
      </c>
      <c r="AC398" s="229" t="e">
        <f>IF(OR('Exp Database'!AB398=Lists!$G$2,'Exp Database'!AB398=Lists!$G$3,'Exp Database'!AB398=0),0,IF($F398=Lists!$G$2,('Exp Database'!AB398/'Exp with units conversion'!$H398)*'Exp with units conversion'!$G398,'Exp Database'!AB398*'Exp with units conversion'!$G398))</f>
        <v>#REF!</v>
      </c>
      <c r="AD398" s="229" t="e">
        <f>IF(OR('Exp Database'!AC398=Lists!$G$2,'Exp Database'!AC398=Lists!$G$3,'Exp Database'!AC398=0),0,IF($F398=Lists!$G$2,('Exp Database'!AC398/'Exp with units conversion'!$H398)*'Exp with units conversion'!$G398,'Exp Database'!AC398*'Exp with units conversion'!$G398))</f>
        <v>#REF!</v>
      </c>
      <c r="AE398" s="229" t="e">
        <f>IF(OR('Exp Database'!AD398=Lists!$G$2,'Exp Database'!AD398=Lists!$G$3,'Exp Database'!AD398=0),0,IF($F398=Lists!$G$2,('Exp Database'!AD398/'Exp with units conversion'!$H398)*'Exp with units conversion'!$G398,'Exp Database'!AD398*'Exp with units conversion'!$G398))</f>
        <v>#REF!</v>
      </c>
      <c r="AG398" s="229" t="e">
        <f t="shared" si="30"/>
        <v>#REF!</v>
      </c>
      <c r="AH398" s="229" t="e">
        <f t="shared" si="31"/>
        <v>#REF!</v>
      </c>
      <c r="AI398" s="229" t="e">
        <f t="shared" si="32"/>
        <v>#REF!</v>
      </c>
      <c r="AJ398" s="229" t="e">
        <f t="shared" si="33"/>
        <v>#REF!</v>
      </c>
    </row>
    <row r="399" spans="2:36" ht="45.75" thickBot="1" x14ac:dyDescent="0.3">
      <c r="B399" s="229" t="e">
        <f t="shared" si="34"/>
        <v>#REF!</v>
      </c>
      <c r="C399" s="169" t="e">
        <f>'Exp Database'!C399</f>
        <v>#REF!</v>
      </c>
      <c r="D399" s="169">
        <f>'Exp Database'!D399</f>
        <v>2014</v>
      </c>
      <c r="E399" s="169" t="e">
        <f>'Exp Database'!E399</f>
        <v>#REF!</v>
      </c>
      <c r="F399" s="169" t="e">
        <f>'Exp Database'!F399</f>
        <v>#REF!</v>
      </c>
      <c r="G399" s="169" t="e">
        <f>IF('Exp Database'!G399="Units ( x 1)",1,IF('Exp Database'!G399="Thousands (x 1,000)",1000,IF('Exp Database'!G399="Millions (x 1,000,000)",1000000,)))</f>
        <v>#REF!</v>
      </c>
      <c r="H399" s="170" t="e">
        <f>IF('Exp Database'!H399&gt;0,'Exp Database'!H399,'Exp Database'!J399)</f>
        <v>#REF!</v>
      </c>
      <c r="I399" s="170" t="e">
        <f>'Exp Database'!H399</f>
        <v>#REF!</v>
      </c>
      <c r="J399" s="169" t="e">
        <f>'Exp Database'!I399</f>
        <v>#REF!</v>
      </c>
      <c r="K399" s="170">
        <f>'Exp Database'!J399</f>
        <v>0</v>
      </c>
      <c r="L399" s="267" t="str">
        <f>'Exp Database'!K399</f>
        <v xml:space="preserve"> CD4 cell count, viral load tests (commodities)</v>
      </c>
      <c r="M399" s="229" t="str">
        <f>'Exp Database'!L399</f>
        <v>1.3.1</v>
      </c>
      <c r="N399" s="229" t="e">
        <f>IF(OR('Exp Database'!M399=Lists!$G$2,'Exp Database'!M399=Lists!$G$3,'Exp Database'!M399=0),0,IF($F399=Lists!$G$2,('Exp Database'!M399/'Exp with units conversion'!$H399)*'Exp with units conversion'!$G399,'Exp Database'!M399*'Exp with units conversion'!$G399))</f>
        <v>#REF!</v>
      </c>
      <c r="O399" s="229" t="e">
        <f>IF(OR('Exp Database'!N399=Lists!$G$2,'Exp Database'!N399=Lists!$G$3,'Exp Database'!N399=0),0,IF($F399=Lists!$G$2,('Exp Database'!N399/'Exp with units conversion'!$H399)*'Exp with units conversion'!$G399,'Exp Database'!N399*'Exp with units conversion'!$G399))</f>
        <v>#REF!</v>
      </c>
      <c r="P399" s="229" t="e">
        <f>IF(OR('Exp Database'!O399=Lists!$G$2,'Exp Database'!O399=Lists!$G$3,'Exp Database'!O399=0),0,IF($F399=Lists!$G$2,('Exp Database'!O399/'Exp with units conversion'!$H399)*'Exp with units conversion'!$G399,'Exp Database'!O399*'Exp with units conversion'!$G399))</f>
        <v>#REF!</v>
      </c>
      <c r="Q399" s="229" t="e">
        <f>IF(OR('Exp Database'!P399=Lists!$G$2,'Exp Database'!P399=Lists!$G$3,'Exp Database'!P399=0),0,IF($F399=Lists!$G$2,('Exp Database'!P399/'Exp with units conversion'!$H399)*'Exp with units conversion'!$G399,'Exp Database'!P399*'Exp with units conversion'!$G399))</f>
        <v>#REF!</v>
      </c>
      <c r="R399" s="229" t="e">
        <f>IF(OR('Exp Database'!Q399=Lists!$G$2,'Exp Database'!Q399=Lists!$G$3,'Exp Database'!Q399=0),0,IF($F399=Lists!$G$2,('Exp Database'!Q399/'Exp with units conversion'!$H399)*'Exp with units conversion'!$G399,'Exp Database'!Q399*'Exp with units conversion'!$G399))</f>
        <v>#REF!</v>
      </c>
      <c r="S399" s="229" t="e">
        <f>IF(OR('Exp Database'!R399=Lists!$G$2,'Exp Database'!R399=Lists!$G$3,'Exp Database'!R399=0),0,IF($F399=Lists!$G$2,('Exp Database'!R399/'Exp with units conversion'!$H399)*'Exp with units conversion'!$G399,'Exp Database'!R399*'Exp with units conversion'!$G399))</f>
        <v>#REF!</v>
      </c>
      <c r="T399" s="229" t="e">
        <f>IF(OR('Exp Database'!S399=Lists!$G$2,'Exp Database'!S399=Lists!$G$3,'Exp Database'!S399=0),0,IF($F399=Lists!$G$2,('Exp Database'!S399/'Exp with units conversion'!$H399)*'Exp with units conversion'!$G399,'Exp Database'!S399*'Exp with units conversion'!$G399))</f>
        <v>#REF!</v>
      </c>
      <c r="U399" s="229" t="e">
        <f>IF(OR('Exp Database'!T399=Lists!$G$2,'Exp Database'!T399=Lists!$G$3,'Exp Database'!T399=0),0,IF($F399=Lists!$G$2,('Exp Database'!T399/'Exp with units conversion'!$H399)*'Exp with units conversion'!$G399,'Exp Database'!T399*'Exp with units conversion'!$G399))</f>
        <v>#REF!</v>
      </c>
      <c r="V399" s="229" t="e">
        <f>IF(OR('Exp Database'!U399=Lists!$G$2,'Exp Database'!U399=Lists!$G$3,'Exp Database'!U399=0),0,IF($F399=Lists!$G$2,('Exp Database'!U399/'Exp with units conversion'!$H399)*'Exp with units conversion'!$G399,'Exp Database'!U399*'Exp with units conversion'!$G399))</f>
        <v>#REF!</v>
      </c>
      <c r="W399" s="229" t="e">
        <f>IF(OR('Exp Database'!V399=Lists!$G$2,'Exp Database'!V399=Lists!$G$3,'Exp Database'!V399=0),0,IF($F399=Lists!$G$2,('Exp Database'!V399/'Exp with units conversion'!$H399)*'Exp with units conversion'!$G399,'Exp Database'!V399*'Exp with units conversion'!$G399))</f>
        <v>#REF!</v>
      </c>
      <c r="X399" s="229" t="e">
        <f>IF(OR('Exp Database'!W399=Lists!$G$2,'Exp Database'!W399=Lists!$G$3,'Exp Database'!W399=0),0,IF($F399=Lists!$G$2,('Exp Database'!W399/'Exp with units conversion'!$H399)*'Exp with units conversion'!$G399,'Exp Database'!W399*'Exp with units conversion'!$G399))</f>
        <v>#REF!</v>
      </c>
      <c r="Y399" s="229" t="e">
        <f>IF(OR('Exp Database'!X399=Lists!$G$2,'Exp Database'!X399=Lists!$G$3,'Exp Database'!X399=0),0,IF($F399=Lists!$G$2,('Exp Database'!X399/'Exp with units conversion'!$H399)*'Exp with units conversion'!$G399,'Exp Database'!X399*'Exp with units conversion'!$G399))</f>
        <v>#REF!</v>
      </c>
      <c r="Z399" s="229" t="e">
        <f>IF(OR('Exp Database'!Y399=Lists!$G$2,'Exp Database'!Y399=Lists!$G$3,'Exp Database'!Y399=0),0,IF($F399=Lists!$G$2,('Exp Database'!Y399/'Exp with units conversion'!$H399)*'Exp with units conversion'!$G399,'Exp Database'!Y399*'Exp with units conversion'!$G399))</f>
        <v>#REF!</v>
      </c>
      <c r="AA399" s="229" t="e">
        <f>IF(OR('Exp Database'!Z399=Lists!$G$2,'Exp Database'!Z399=Lists!$G$3,'Exp Database'!Z399=0),0,IF($F399=Lists!$G$2,('Exp Database'!Z399/'Exp with units conversion'!$H399)*'Exp with units conversion'!$G399,'Exp Database'!Z399*'Exp with units conversion'!$G399))</f>
        <v>#REF!</v>
      </c>
      <c r="AB399" s="229" t="e">
        <f>IF(OR('Exp Database'!AA399=Lists!$G$2,'Exp Database'!AA399=Lists!$G$3,'Exp Database'!AA399=0),0,IF($F399=Lists!$G$2,('Exp Database'!AA399/'Exp with units conversion'!$H399)*'Exp with units conversion'!$G399,'Exp Database'!AA399*'Exp with units conversion'!$G399))</f>
        <v>#REF!</v>
      </c>
      <c r="AC399" s="229" t="e">
        <f>IF(OR('Exp Database'!AB399=Lists!$G$2,'Exp Database'!AB399=Lists!$G$3,'Exp Database'!AB399=0),0,IF($F399=Lists!$G$2,('Exp Database'!AB399/'Exp with units conversion'!$H399)*'Exp with units conversion'!$G399,'Exp Database'!AB399*'Exp with units conversion'!$G399))</f>
        <v>#REF!</v>
      </c>
      <c r="AD399" s="229" t="e">
        <f>IF(OR('Exp Database'!AC399=Lists!$G$2,'Exp Database'!AC399=Lists!$G$3,'Exp Database'!AC399=0),0,IF($F399=Lists!$G$2,('Exp Database'!AC399/'Exp with units conversion'!$H399)*'Exp with units conversion'!$G399,'Exp Database'!AC399*'Exp with units conversion'!$G399))</f>
        <v>#REF!</v>
      </c>
      <c r="AE399" s="229" t="e">
        <f>IF(OR('Exp Database'!AD399=Lists!$G$2,'Exp Database'!AD399=Lists!$G$3,'Exp Database'!AD399=0),0,IF($F399=Lists!$G$2,('Exp Database'!AD399/'Exp with units conversion'!$H399)*'Exp with units conversion'!$G399,'Exp Database'!AD399*'Exp with units conversion'!$G399))</f>
        <v>#REF!</v>
      </c>
      <c r="AG399" s="229" t="e">
        <f t="shared" si="30"/>
        <v>#REF!</v>
      </c>
      <c r="AH399" s="229" t="e">
        <f t="shared" si="31"/>
        <v>#REF!</v>
      </c>
      <c r="AI399" s="229" t="e">
        <f t="shared" si="32"/>
        <v>#REF!</v>
      </c>
      <c r="AJ399" s="229" t="e">
        <f t="shared" si="33"/>
        <v>#REF!</v>
      </c>
    </row>
    <row r="400" spans="2:36" ht="30.75" thickBot="1" x14ac:dyDescent="0.3">
      <c r="B400" s="229" t="e">
        <f t="shared" si="34"/>
        <v>#REF!</v>
      </c>
      <c r="C400" s="169" t="e">
        <f>'Exp Database'!C400</f>
        <v>#REF!</v>
      </c>
      <c r="D400" s="169">
        <f>'Exp Database'!D400</f>
        <v>2014</v>
      </c>
      <c r="E400" s="169" t="e">
        <f>'Exp Database'!E400</f>
        <v>#REF!</v>
      </c>
      <c r="F400" s="169" t="e">
        <f>'Exp Database'!F400</f>
        <v>#REF!</v>
      </c>
      <c r="G400" s="169" t="e">
        <f>IF('Exp Database'!G400="Units ( x 1)",1,IF('Exp Database'!G400="Thousands (x 1,000)",1000,IF('Exp Database'!G400="Millions (x 1,000,000)",1000000,)))</f>
        <v>#REF!</v>
      </c>
      <c r="H400" s="170" t="e">
        <f>IF('Exp Database'!H400&gt;0,'Exp Database'!H400,'Exp Database'!J400)</f>
        <v>#REF!</v>
      </c>
      <c r="I400" s="170" t="e">
        <f>'Exp Database'!H400</f>
        <v>#REF!</v>
      </c>
      <c r="J400" s="169" t="e">
        <f>'Exp Database'!I400</f>
        <v>#REF!</v>
      </c>
      <c r="K400" s="170">
        <f>'Exp Database'!J400</f>
        <v>0</v>
      </c>
      <c r="L400" s="267" t="str">
        <f>'Exp Database'!K400</f>
        <v xml:space="preserve"> Other direct and indirect costs</v>
      </c>
      <c r="M400" s="229" t="str">
        <f>'Exp Database'!L400</f>
        <v>1.3.2</v>
      </c>
      <c r="N400" s="229" t="e">
        <f>IF(OR('Exp Database'!M400=Lists!$G$2,'Exp Database'!M400=Lists!$G$3,'Exp Database'!M400=0),0,IF($F400=Lists!$G$2,('Exp Database'!M400/'Exp with units conversion'!$H400)*'Exp with units conversion'!$G400,'Exp Database'!M400*'Exp with units conversion'!$G400))</f>
        <v>#REF!</v>
      </c>
      <c r="O400" s="229" t="e">
        <f>IF(OR('Exp Database'!N400=Lists!$G$2,'Exp Database'!N400=Lists!$G$3,'Exp Database'!N400=0),0,IF($F400=Lists!$G$2,('Exp Database'!N400/'Exp with units conversion'!$H400)*'Exp with units conversion'!$G400,'Exp Database'!N400*'Exp with units conversion'!$G400))</f>
        <v>#REF!</v>
      </c>
      <c r="P400" s="229" t="e">
        <f>IF(OR('Exp Database'!O400=Lists!$G$2,'Exp Database'!O400=Lists!$G$3,'Exp Database'!O400=0),0,IF($F400=Lists!$G$2,('Exp Database'!O400/'Exp with units conversion'!$H400)*'Exp with units conversion'!$G400,'Exp Database'!O400*'Exp with units conversion'!$G400))</f>
        <v>#REF!</v>
      </c>
      <c r="Q400" s="229" t="e">
        <f>IF(OR('Exp Database'!P400=Lists!$G$2,'Exp Database'!P400=Lists!$G$3,'Exp Database'!P400=0),0,IF($F400=Lists!$G$2,('Exp Database'!P400/'Exp with units conversion'!$H400)*'Exp with units conversion'!$G400,'Exp Database'!P400*'Exp with units conversion'!$G400))</f>
        <v>#REF!</v>
      </c>
      <c r="R400" s="229" t="e">
        <f>IF(OR('Exp Database'!Q400=Lists!$G$2,'Exp Database'!Q400=Lists!$G$3,'Exp Database'!Q400=0),0,IF($F400=Lists!$G$2,('Exp Database'!Q400/'Exp with units conversion'!$H400)*'Exp with units conversion'!$G400,'Exp Database'!Q400*'Exp with units conversion'!$G400))</f>
        <v>#REF!</v>
      </c>
      <c r="S400" s="229" t="e">
        <f>IF(OR('Exp Database'!R400=Lists!$G$2,'Exp Database'!R400=Lists!$G$3,'Exp Database'!R400=0),0,IF($F400=Lists!$G$2,('Exp Database'!R400/'Exp with units conversion'!$H400)*'Exp with units conversion'!$G400,'Exp Database'!R400*'Exp with units conversion'!$G400))</f>
        <v>#REF!</v>
      </c>
      <c r="T400" s="229" t="e">
        <f>IF(OR('Exp Database'!S400=Lists!$G$2,'Exp Database'!S400=Lists!$G$3,'Exp Database'!S400=0),0,IF($F400=Lists!$G$2,('Exp Database'!S400/'Exp with units conversion'!$H400)*'Exp with units conversion'!$G400,'Exp Database'!S400*'Exp with units conversion'!$G400))</f>
        <v>#REF!</v>
      </c>
      <c r="U400" s="229" t="e">
        <f>IF(OR('Exp Database'!T400=Lists!$G$2,'Exp Database'!T400=Lists!$G$3,'Exp Database'!T400=0),0,IF($F400=Lists!$G$2,('Exp Database'!T400/'Exp with units conversion'!$H400)*'Exp with units conversion'!$G400,'Exp Database'!T400*'Exp with units conversion'!$G400))</f>
        <v>#REF!</v>
      </c>
      <c r="V400" s="229" t="e">
        <f>IF(OR('Exp Database'!U400=Lists!$G$2,'Exp Database'!U400=Lists!$G$3,'Exp Database'!U400=0),0,IF($F400=Lists!$G$2,('Exp Database'!U400/'Exp with units conversion'!$H400)*'Exp with units conversion'!$G400,'Exp Database'!U400*'Exp with units conversion'!$G400))</f>
        <v>#REF!</v>
      </c>
      <c r="W400" s="229" t="e">
        <f>IF(OR('Exp Database'!V400=Lists!$G$2,'Exp Database'!V400=Lists!$G$3,'Exp Database'!V400=0),0,IF($F400=Lists!$G$2,('Exp Database'!V400/'Exp with units conversion'!$H400)*'Exp with units conversion'!$G400,'Exp Database'!V400*'Exp with units conversion'!$G400))</f>
        <v>#REF!</v>
      </c>
      <c r="X400" s="229" t="e">
        <f>IF(OR('Exp Database'!W400=Lists!$G$2,'Exp Database'!W400=Lists!$G$3,'Exp Database'!W400=0),0,IF($F400=Lists!$G$2,('Exp Database'!W400/'Exp with units conversion'!$H400)*'Exp with units conversion'!$G400,'Exp Database'!W400*'Exp with units conversion'!$G400))</f>
        <v>#REF!</v>
      </c>
      <c r="Y400" s="229" t="e">
        <f>IF(OR('Exp Database'!X400=Lists!$G$2,'Exp Database'!X400=Lists!$G$3,'Exp Database'!X400=0),0,IF($F400=Lists!$G$2,('Exp Database'!X400/'Exp with units conversion'!$H400)*'Exp with units conversion'!$G400,'Exp Database'!X400*'Exp with units conversion'!$G400))</f>
        <v>#REF!</v>
      </c>
      <c r="Z400" s="229" t="e">
        <f>IF(OR('Exp Database'!Y400=Lists!$G$2,'Exp Database'!Y400=Lists!$G$3,'Exp Database'!Y400=0),0,IF($F400=Lists!$G$2,('Exp Database'!Y400/'Exp with units conversion'!$H400)*'Exp with units conversion'!$G400,'Exp Database'!Y400*'Exp with units conversion'!$G400))</f>
        <v>#REF!</v>
      </c>
      <c r="AA400" s="229" t="e">
        <f>IF(OR('Exp Database'!Z400=Lists!$G$2,'Exp Database'!Z400=Lists!$G$3,'Exp Database'!Z400=0),0,IF($F400=Lists!$G$2,('Exp Database'!Z400/'Exp with units conversion'!$H400)*'Exp with units conversion'!$G400,'Exp Database'!Z400*'Exp with units conversion'!$G400))</f>
        <v>#REF!</v>
      </c>
      <c r="AB400" s="229" t="e">
        <f>IF(OR('Exp Database'!AA400=Lists!$G$2,'Exp Database'!AA400=Lists!$G$3,'Exp Database'!AA400=0),0,IF($F400=Lists!$G$2,('Exp Database'!AA400/'Exp with units conversion'!$H400)*'Exp with units conversion'!$G400,'Exp Database'!AA400*'Exp with units conversion'!$G400))</f>
        <v>#REF!</v>
      </c>
      <c r="AC400" s="229" t="e">
        <f>IF(OR('Exp Database'!AB400=Lists!$G$2,'Exp Database'!AB400=Lists!$G$3,'Exp Database'!AB400=0),0,IF($F400=Lists!$G$2,('Exp Database'!AB400/'Exp with units conversion'!$H400)*'Exp with units conversion'!$G400,'Exp Database'!AB400*'Exp with units conversion'!$G400))</f>
        <v>#REF!</v>
      </c>
      <c r="AD400" s="229" t="e">
        <f>IF(OR('Exp Database'!AC400=Lists!$G$2,'Exp Database'!AC400=Lists!$G$3,'Exp Database'!AC400=0),0,IF($F400=Lists!$G$2,('Exp Database'!AC400/'Exp with units conversion'!$H400)*'Exp with units conversion'!$G400,'Exp Database'!AC400*'Exp with units conversion'!$G400))</f>
        <v>#REF!</v>
      </c>
      <c r="AE400" s="229" t="e">
        <f>IF(OR('Exp Database'!AD400=Lists!$G$2,'Exp Database'!AD400=Lists!$G$3,'Exp Database'!AD400=0),0,IF($F400=Lists!$G$2,('Exp Database'!AD400/'Exp with units conversion'!$H400)*'Exp with units conversion'!$G400,'Exp Database'!AD400*'Exp with units conversion'!$G400))</f>
        <v>#REF!</v>
      </c>
      <c r="AG400" s="229" t="e">
        <f t="shared" si="30"/>
        <v>#REF!</v>
      </c>
      <c r="AH400" s="229" t="e">
        <f t="shared" si="31"/>
        <v>#REF!</v>
      </c>
      <c r="AI400" s="229" t="e">
        <f t="shared" si="32"/>
        <v>#REF!</v>
      </c>
      <c r="AJ400" s="229" t="e">
        <f t="shared" si="33"/>
        <v>#REF!</v>
      </c>
    </row>
    <row r="401" spans="2:36" ht="30.75" thickBot="1" x14ac:dyDescent="0.3">
      <c r="B401" s="229" t="e">
        <f t="shared" si="34"/>
        <v>#REF!</v>
      </c>
      <c r="C401" s="169" t="e">
        <f>'Exp Database'!C401</f>
        <v>#REF!</v>
      </c>
      <c r="D401" s="169">
        <f>'Exp Database'!D401</f>
        <v>2014</v>
      </c>
      <c r="E401" s="169" t="e">
        <f>'Exp Database'!E401</f>
        <v>#REF!</v>
      </c>
      <c r="F401" s="169" t="e">
        <f>'Exp Database'!F401</f>
        <v>#REF!</v>
      </c>
      <c r="G401" s="169" t="e">
        <f>IF('Exp Database'!G401="Units ( x 1)",1,IF('Exp Database'!G401="Thousands (x 1,000)",1000,IF('Exp Database'!G401="Millions (x 1,000,000)",1000000,)))</f>
        <v>#REF!</v>
      </c>
      <c r="H401" s="170" t="e">
        <f>IF('Exp Database'!H401&gt;0,'Exp Database'!H401,'Exp Database'!J401)</f>
        <v>#REF!</v>
      </c>
      <c r="I401" s="170" t="e">
        <f>'Exp Database'!H401</f>
        <v>#REF!</v>
      </c>
      <c r="J401" s="169" t="e">
        <f>'Exp Database'!I401</f>
        <v>#REF!</v>
      </c>
      <c r="K401" s="170">
        <f>'Exp Database'!J401</f>
        <v>0</v>
      </c>
      <c r="L401" s="267" t="str">
        <f>'Exp Database'!K401</f>
        <v xml:space="preserve"> Not disaggregated by type of cost</v>
      </c>
      <c r="M401" s="229" t="str">
        <f>'Exp Database'!L401</f>
        <v>1.3.3</v>
      </c>
      <c r="N401" s="229" t="e">
        <f>IF(OR('Exp Database'!M401=Lists!$G$2,'Exp Database'!M401=Lists!$G$3,'Exp Database'!M401=0),0,IF($F401=Lists!$G$2,('Exp Database'!M401/'Exp with units conversion'!$H401)*'Exp with units conversion'!$G401,'Exp Database'!M401*'Exp with units conversion'!$G401))</f>
        <v>#REF!</v>
      </c>
      <c r="O401" s="229" t="e">
        <f>IF(OR('Exp Database'!N401=Lists!$G$2,'Exp Database'!N401=Lists!$G$3,'Exp Database'!N401=0),0,IF($F401=Lists!$G$2,('Exp Database'!N401/'Exp with units conversion'!$H401)*'Exp with units conversion'!$G401,'Exp Database'!N401*'Exp with units conversion'!$G401))</f>
        <v>#REF!</v>
      </c>
      <c r="P401" s="229" t="e">
        <f>IF(OR('Exp Database'!O401=Lists!$G$2,'Exp Database'!O401=Lists!$G$3,'Exp Database'!O401=0),0,IF($F401=Lists!$G$2,('Exp Database'!O401/'Exp with units conversion'!$H401)*'Exp with units conversion'!$G401,'Exp Database'!O401*'Exp with units conversion'!$G401))</f>
        <v>#REF!</v>
      </c>
      <c r="Q401" s="229" t="e">
        <f>IF(OR('Exp Database'!P401=Lists!$G$2,'Exp Database'!P401=Lists!$G$3,'Exp Database'!P401=0),0,IF($F401=Lists!$G$2,('Exp Database'!P401/'Exp with units conversion'!$H401)*'Exp with units conversion'!$G401,'Exp Database'!P401*'Exp with units conversion'!$G401))</f>
        <v>#REF!</v>
      </c>
      <c r="R401" s="229" t="e">
        <f>IF(OR('Exp Database'!Q401=Lists!$G$2,'Exp Database'!Q401=Lists!$G$3,'Exp Database'!Q401=0),0,IF($F401=Lists!$G$2,('Exp Database'!Q401/'Exp with units conversion'!$H401)*'Exp with units conversion'!$G401,'Exp Database'!Q401*'Exp with units conversion'!$G401))</f>
        <v>#REF!</v>
      </c>
      <c r="S401" s="229" t="e">
        <f>IF(OR('Exp Database'!R401=Lists!$G$2,'Exp Database'!R401=Lists!$G$3,'Exp Database'!R401=0),0,IF($F401=Lists!$G$2,('Exp Database'!R401/'Exp with units conversion'!$H401)*'Exp with units conversion'!$G401,'Exp Database'!R401*'Exp with units conversion'!$G401))</f>
        <v>#REF!</v>
      </c>
      <c r="T401" s="229" t="e">
        <f>IF(OR('Exp Database'!S401=Lists!$G$2,'Exp Database'!S401=Lists!$G$3,'Exp Database'!S401=0),0,IF($F401=Lists!$G$2,('Exp Database'!S401/'Exp with units conversion'!$H401)*'Exp with units conversion'!$G401,'Exp Database'!S401*'Exp with units conversion'!$G401))</f>
        <v>#REF!</v>
      </c>
      <c r="U401" s="229" t="e">
        <f>IF(OR('Exp Database'!T401=Lists!$G$2,'Exp Database'!T401=Lists!$G$3,'Exp Database'!T401=0),0,IF($F401=Lists!$G$2,('Exp Database'!T401/'Exp with units conversion'!$H401)*'Exp with units conversion'!$G401,'Exp Database'!T401*'Exp with units conversion'!$G401))</f>
        <v>#REF!</v>
      </c>
      <c r="V401" s="229" t="e">
        <f>IF(OR('Exp Database'!U401=Lists!$G$2,'Exp Database'!U401=Lists!$G$3,'Exp Database'!U401=0),0,IF($F401=Lists!$G$2,('Exp Database'!U401/'Exp with units conversion'!$H401)*'Exp with units conversion'!$G401,'Exp Database'!U401*'Exp with units conversion'!$G401))</f>
        <v>#REF!</v>
      </c>
      <c r="W401" s="229" t="e">
        <f>IF(OR('Exp Database'!V401=Lists!$G$2,'Exp Database'!V401=Lists!$G$3,'Exp Database'!V401=0),0,IF($F401=Lists!$G$2,('Exp Database'!V401/'Exp with units conversion'!$H401)*'Exp with units conversion'!$G401,'Exp Database'!V401*'Exp with units conversion'!$G401))</f>
        <v>#REF!</v>
      </c>
      <c r="X401" s="229" t="e">
        <f>IF(OR('Exp Database'!W401=Lists!$G$2,'Exp Database'!W401=Lists!$G$3,'Exp Database'!W401=0),0,IF($F401=Lists!$G$2,('Exp Database'!W401/'Exp with units conversion'!$H401)*'Exp with units conversion'!$G401,'Exp Database'!W401*'Exp with units conversion'!$G401))</f>
        <v>#REF!</v>
      </c>
      <c r="Y401" s="229" t="e">
        <f>IF(OR('Exp Database'!X401=Lists!$G$2,'Exp Database'!X401=Lists!$G$3,'Exp Database'!X401=0),0,IF($F401=Lists!$G$2,('Exp Database'!X401/'Exp with units conversion'!$H401)*'Exp with units conversion'!$G401,'Exp Database'!X401*'Exp with units conversion'!$G401))</f>
        <v>#REF!</v>
      </c>
      <c r="Z401" s="229" t="e">
        <f>IF(OR('Exp Database'!Y401=Lists!$G$2,'Exp Database'!Y401=Lists!$G$3,'Exp Database'!Y401=0),0,IF($F401=Lists!$G$2,('Exp Database'!Y401/'Exp with units conversion'!$H401)*'Exp with units conversion'!$G401,'Exp Database'!Y401*'Exp with units conversion'!$G401))</f>
        <v>#REF!</v>
      </c>
      <c r="AA401" s="229" t="e">
        <f>IF(OR('Exp Database'!Z401=Lists!$G$2,'Exp Database'!Z401=Lists!$G$3,'Exp Database'!Z401=0),0,IF($F401=Lists!$G$2,('Exp Database'!Z401/'Exp with units conversion'!$H401)*'Exp with units conversion'!$G401,'Exp Database'!Z401*'Exp with units conversion'!$G401))</f>
        <v>#REF!</v>
      </c>
      <c r="AB401" s="229" t="e">
        <f>IF(OR('Exp Database'!AA401=Lists!$G$2,'Exp Database'!AA401=Lists!$G$3,'Exp Database'!AA401=0),0,IF($F401=Lists!$G$2,('Exp Database'!AA401/'Exp with units conversion'!$H401)*'Exp with units conversion'!$G401,'Exp Database'!AA401*'Exp with units conversion'!$G401))</f>
        <v>#REF!</v>
      </c>
      <c r="AC401" s="229" t="e">
        <f>IF(OR('Exp Database'!AB401=Lists!$G$2,'Exp Database'!AB401=Lists!$G$3,'Exp Database'!AB401=0),0,IF($F401=Lists!$G$2,('Exp Database'!AB401/'Exp with units conversion'!$H401)*'Exp with units conversion'!$G401,'Exp Database'!AB401*'Exp with units conversion'!$G401))</f>
        <v>#REF!</v>
      </c>
      <c r="AD401" s="229" t="e">
        <f>IF(OR('Exp Database'!AC401=Lists!$G$2,'Exp Database'!AC401=Lists!$G$3,'Exp Database'!AC401=0),0,IF($F401=Lists!$G$2,('Exp Database'!AC401/'Exp with units conversion'!$H401)*'Exp with units conversion'!$G401,'Exp Database'!AC401*'Exp with units conversion'!$G401))</f>
        <v>#REF!</v>
      </c>
      <c r="AE401" s="229" t="e">
        <f>IF(OR('Exp Database'!AD401=Lists!$G$2,'Exp Database'!AD401=Lists!$G$3,'Exp Database'!AD401=0),0,IF($F401=Lists!$G$2,('Exp Database'!AD401/'Exp with units conversion'!$H401)*'Exp with units conversion'!$G401,'Exp Database'!AD401*'Exp with units conversion'!$G401))</f>
        <v>#REF!</v>
      </c>
      <c r="AG401" s="229" t="e">
        <f t="shared" si="30"/>
        <v>#REF!</v>
      </c>
      <c r="AH401" s="229" t="e">
        <f t="shared" si="31"/>
        <v>#REF!</v>
      </c>
      <c r="AI401" s="229" t="e">
        <f t="shared" si="32"/>
        <v>#REF!</v>
      </c>
      <c r="AJ401" s="229" t="e">
        <f t="shared" si="33"/>
        <v>#REF!</v>
      </c>
    </row>
    <row r="402" spans="2:36" ht="150.75" thickBot="1" x14ac:dyDescent="0.3">
      <c r="B402" s="229" t="e">
        <f t="shared" si="34"/>
        <v>#REF!</v>
      </c>
      <c r="C402" s="169" t="e">
        <f>'Exp Database'!C402</f>
        <v>#REF!</v>
      </c>
      <c r="D402" s="169">
        <f>'Exp Database'!D402</f>
        <v>2014</v>
      </c>
      <c r="E402" s="169" t="e">
        <f>'Exp Database'!E402</f>
        <v>#REF!</v>
      </c>
      <c r="F402" s="169" t="e">
        <f>'Exp Database'!F402</f>
        <v>#REF!</v>
      </c>
      <c r="G402" s="169" t="e">
        <f>IF('Exp Database'!G402="Units ( x 1)",1,IF('Exp Database'!G402="Thousands (x 1,000)",1000,IF('Exp Database'!G402="Millions (x 1,000,000)",1000000,)))</f>
        <v>#REF!</v>
      </c>
      <c r="H402" s="170" t="e">
        <f>IF('Exp Database'!H402&gt;0,'Exp Database'!H402,'Exp Database'!J402)</f>
        <v>#REF!</v>
      </c>
      <c r="I402" s="170" t="e">
        <f>'Exp Database'!H402</f>
        <v>#REF!</v>
      </c>
      <c r="J402" s="169" t="e">
        <f>'Exp Database'!I402</f>
        <v>#REF!</v>
      </c>
      <c r="K402" s="170">
        <f>'Exp Database'!J402</f>
        <v>0</v>
      </c>
      <c r="L402" s="267" t="str">
        <f>'Exp Database'!K402</f>
        <v xml:space="preserve">Opportunistic infections (OI) prophylaxis and treatment, excluding Treatment and prevention of tuberculosis for people living with HIV </v>
      </c>
      <c r="M402" s="229">
        <f>'Exp Database'!L402</f>
        <v>1.4</v>
      </c>
      <c r="N402" s="229" t="e">
        <f>IF(OR('Exp Database'!M402=Lists!$G$2,'Exp Database'!M402=Lists!$G$3,'Exp Database'!M402=0),0,IF($F402=Lists!$G$2,('Exp Database'!M402/'Exp with units conversion'!$H402)*'Exp with units conversion'!$G402,'Exp Database'!M402*'Exp with units conversion'!$G402))</f>
        <v>#REF!</v>
      </c>
      <c r="O402" s="229" t="e">
        <f>IF(OR('Exp Database'!N402=Lists!$G$2,'Exp Database'!N402=Lists!$G$3,'Exp Database'!N402=0),0,IF($F402=Lists!$G$2,('Exp Database'!N402/'Exp with units conversion'!$H402)*'Exp with units conversion'!$G402,'Exp Database'!N402*'Exp with units conversion'!$G402))</f>
        <v>#REF!</v>
      </c>
      <c r="P402" s="229" t="e">
        <f>IF(OR('Exp Database'!O402=Lists!$G$2,'Exp Database'!O402=Lists!$G$3,'Exp Database'!O402=0),0,IF($F402=Lists!$G$2,('Exp Database'!O402/'Exp with units conversion'!$H402)*'Exp with units conversion'!$G402,'Exp Database'!O402*'Exp with units conversion'!$G402))</f>
        <v>#REF!</v>
      </c>
      <c r="Q402" s="229" t="e">
        <f>IF(OR('Exp Database'!P402=Lists!$G$2,'Exp Database'!P402=Lists!$G$3,'Exp Database'!P402=0),0,IF($F402=Lists!$G$2,('Exp Database'!P402/'Exp with units conversion'!$H402)*'Exp with units conversion'!$G402,'Exp Database'!P402*'Exp with units conversion'!$G402))</f>
        <v>#REF!</v>
      </c>
      <c r="R402" s="229" t="e">
        <f>IF(OR('Exp Database'!Q402=Lists!$G$2,'Exp Database'!Q402=Lists!$G$3,'Exp Database'!Q402=0),0,IF($F402=Lists!$G$2,('Exp Database'!Q402/'Exp with units conversion'!$H402)*'Exp with units conversion'!$G402,'Exp Database'!Q402*'Exp with units conversion'!$G402))</f>
        <v>#REF!</v>
      </c>
      <c r="S402" s="229" t="e">
        <f>IF(OR('Exp Database'!R402=Lists!$G$2,'Exp Database'!R402=Lists!$G$3,'Exp Database'!R402=0),0,IF($F402=Lists!$G$2,('Exp Database'!R402/'Exp with units conversion'!$H402)*'Exp with units conversion'!$G402,'Exp Database'!R402*'Exp with units conversion'!$G402))</f>
        <v>#REF!</v>
      </c>
      <c r="T402" s="229" t="e">
        <f>IF(OR('Exp Database'!S402=Lists!$G$2,'Exp Database'!S402=Lists!$G$3,'Exp Database'!S402=0),0,IF($F402=Lists!$G$2,('Exp Database'!S402/'Exp with units conversion'!$H402)*'Exp with units conversion'!$G402,'Exp Database'!S402*'Exp with units conversion'!$G402))</f>
        <v>#REF!</v>
      </c>
      <c r="U402" s="229" t="e">
        <f>IF(OR('Exp Database'!T402=Lists!$G$2,'Exp Database'!T402=Lists!$G$3,'Exp Database'!T402=0),0,IF($F402=Lists!$G$2,('Exp Database'!T402/'Exp with units conversion'!$H402)*'Exp with units conversion'!$G402,'Exp Database'!T402*'Exp with units conversion'!$G402))</f>
        <v>#REF!</v>
      </c>
      <c r="V402" s="229" t="e">
        <f>IF(OR('Exp Database'!U402=Lists!$G$2,'Exp Database'!U402=Lists!$G$3,'Exp Database'!U402=0),0,IF($F402=Lists!$G$2,('Exp Database'!U402/'Exp with units conversion'!$H402)*'Exp with units conversion'!$G402,'Exp Database'!U402*'Exp with units conversion'!$G402))</f>
        <v>#REF!</v>
      </c>
      <c r="W402" s="229" t="e">
        <f>IF(OR('Exp Database'!V402=Lists!$G$2,'Exp Database'!V402=Lists!$G$3,'Exp Database'!V402=0),0,IF($F402=Lists!$G$2,('Exp Database'!V402/'Exp with units conversion'!$H402)*'Exp with units conversion'!$G402,'Exp Database'!V402*'Exp with units conversion'!$G402))</f>
        <v>#REF!</v>
      </c>
      <c r="X402" s="229" t="e">
        <f>IF(OR('Exp Database'!W402=Lists!$G$2,'Exp Database'!W402=Lists!$G$3,'Exp Database'!W402=0),0,IF($F402=Lists!$G$2,('Exp Database'!W402/'Exp with units conversion'!$H402)*'Exp with units conversion'!$G402,'Exp Database'!W402*'Exp with units conversion'!$G402))</f>
        <v>#REF!</v>
      </c>
      <c r="Y402" s="229" t="e">
        <f>IF(OR('Exp Database'!X402=Lists!$G$2,'Exp Database'!X402=Lists!$G$3,'Exp Database'!X402=0),0,IF($F402=Lists!$G$2,('Exp Database'!X402/'Exp with units conversion'!$H402)*'Exp with units conversion'!$G402,'Exp Database'!X402*'Exp with units conversion'!$G402))</f>
        <v>#REF!</v>
      </c>
      <c r="Z402" s="229" t="e">
        <f>IF(OR('Exp Database'!Y402=Lists!$G$2,'Exp Database'!Y402=Lists!$G$3,'Exp Database'!Y402=0),0,IF($F402=Lists!$G$2,('Exp Database'!Y402/'Exp with units conversion'!$H402)*'Exp with units conversion'!$G402,'Exp Database'!Y402*'Exp with units conversion'!$G402))</f>
        <v>#REF!</v>
      </c>
      <c r="AA402" s="229" t="e">
        <f>IF(OR('Exp Database'!Z402=Lists!$G$2,'Exp Database'!Z402=Lists!$G$3,'Exp Database'!Z402=0),0,IF($F402=Lists!$G$2,('Exp Database'!Z402/'Exp with units conversion'!$H402)*'Exp with units conversion'!$G402,'Exp Database'!Z402*'Exp with units conversion'!$G402))</f>
        <v>#REF!</v>
      </c>
      <c r="AB402" s="229" t="e">
        <f>IF(OR('Exp Database'!AA402=Lists!$G$2,'Exp Database'!AA402=Lists!$G$3,'Exp Database'!AA402=0),0,IF($F402=Lists!$G$2,('Exp Database'!AA402/'Exp with units conversion'!$H402)*'Exp with units conversion'!$G402,'Exp Database'!AA402*'Exp with units conversion'!$G402))</f>
        <v>#REF!</v>
      </c>
      <c r="AC402" s="229" t="e">
        <f>IF(OR('Exp Database'!AB402=Lists!$G$2,'Exp Database'!AB402=Lists!$G$3,'Exp Database'!AB402=0),0,IF($F402=Lists!$G$2,('Exp Database'!AB402/'Exp with units conversion'!$H402)*'Exp with units conversion'!$G402,'Exp Database'!AB402*'Exp with units conversion'!$G402))</f>
        <v>#REF!</v>
      </c>
      <c r="AD402" s="229" t="e">
        <f>IF(OR('Exp Database'!AC402=Lists!$G$2,'Exp Database'!AC402=Lists!$G$3,'Exp Database'!AC402=0),0,IF($F402=Lists!$G$2,('Exp Database'!AC402/'Exp with units conversion'!$H402)*'Exp with units conversion'!$G402,'Exp Database'!AC402*'Exp with units conversion'!$G402))</f>
        <v>#REF!</v>
      </c>
      <c r="AE402" s="229" t="e">
        <f>IF(OR('Exp Database'!AD402=Lists!$G$2,'Exp Database'!AD402=Lists!$G$3,'Exp Database'!AD402=0),0,IF($F402=Lists!$G$2,('Exp Database'!AD402/'Exp with units conversion'!$H402)*'Exp with units conversion'!$G402,'Exp Database'!AD402*'Exp with units conversion'!$G402))</f>
        <v>#REF!</v>
      </c>
      <c r="AG402" s="229" t="e">
        <f t="shared" si="30"/>
        <v>#REF!</v>
      </c>
      <c r="AH402" s="229" t="e">
        <f t="shared" si="31"/>
        <v>#REF!</v>
      </c>
      <c r="AI402" s="229" t="e">
        <f t="shared" si="32"/>
        <v>#REF!</v>
      </c>
      <c r="AJ402" s="229" t="e">
        <f t="shared" si="33"/>
        <v>#REF!</v>
      </c>
    </row>
    <row r="403" spans="2:36" ht="15.75" thickBot="1" x14ac:dyDescent="0.3">
      <c r="B403" s="229" t="e">
        <f t="shared" si="34"/>
        <v>#REF!</v>
      </c>
      <c r="C403" s="169" t="e">
        <f>'Exp Database'!C403</f>
        <v>#REF!</v>
      </c>
      <c r="D403" s="169">
        <f>'Exp Database'!D403</f>
        <v>2014</v>
      </c>
      <c r="E403" s="169" t="e">
        <f>'Exp Database'!E403</f>
        <v>#REF!</v>
      </c>
      <c r="F403" s="169" t="e">
        <f>'Exp Database'!F403</f>
        <v>#REF!</v>
      </c>
      <c r="G403" s="169" t="e">
        <f>IF('Exp Database'!G403="Units ( x 1)",1,IF('Exp Database'!G403="Thousands (x 1,000)",1000,IF('Exp Database'!G403="Millions (x 1,000,000)",1000000,)))</f>
        <v>#REF!</v>
      </c>
      <c r="H403" s="170" t="e">
        <f>IF('Exp Database'!H403&gt;0,'Exp Database'!H403,'Exp Database'!J403)</f>
        <v>#REF!</v>
      </c>
      <c r="I403" s="170" t="e">
        <f>'Exp Database'!H403</f>
        <v>#REF!</v>
      </c>
      <c r="J403" s="169" t="e">
        <f>'Exp Database'!I403</f>
        <v>#REF!</v>
      </c>
      <c r="K403" s="170">
        <f>'Exp Database'!J403</f>
        <v>0</v>
      </c>
      <c r="L403" s="267" t="str">
        <f>'Exp Database'!K403</f>
        <v>Palliative care</v>
      </c>
      <c r="M403" s="229">
        <f>'Exp Database'!L403</f>
        <v>1.5</v>
      </c>
      <c r="N403" s="229" t="e">
        <f>IF(OR('Exp Database'!M403=Lists!$G$2,'Exp Database'!M403=Lists!$G$3,'Exp Database'!M403=0),0,IF($F403=Lists!$G$2,('Exp Database'!M403/'Exp with units conversion'!$H403)*'Exp with units conversion'!$G403,'Exp Database'!M403*'Exp with units conversion'!$G403))</f>
        <v>#REF!</v>
      </c>
      <c r="O403" s="229" t="e">
        <f>IF(OR('Exp Database'!N403=Lists!$G$2,'Exp Database'!N403=Lists!$G$3,'Exp Database'!N403=0),0,IF($F403=Lists!$G$2,('Exp Database'!N403/'Exp with units conversion'!$H403)*'Exp with units conversion'!$G403,'Exp Database'!N403*'Exp with units conversion'!$G403))</f>
        <v>#REF!</v>
      </c>
      <c r="P403" s="229" t="e">
        <f>IF(OR('Exp Database'!O403=Lists!$G$2,'Exp Database'!O403=Lists!$G$3,'Exp Database'!O403=0),0,IF($F403=Lists!$G$2,('Exp Database'!O403/'Exp with units conversion'!$H403)*'Exp with units conversion'!$G403,'Exp Database'!O403*'Exp with units conversion'!$G403))</f>
        <v>#REF!</v>
      </c>
      <c r="Q403" s="229" t="e">
        <f>IF(OR('Exp Database'!P403=Lists!$G$2,'Exp Database'!P403=Lists!$G$3,'Exp Database'!P403=0),0,IF($F403=Lists!$G$2,('Exp Database'!P403/'Exp with units conversion'!$H403)*'Exp with units conversion'!$G403,'Exp Database'!P403*'Exp with units conversion'!$G403))</f>
        <v>#REF!</v>
      </c>
      <c r="R403" s="229" t="e">
        <f>IF(OR('Exp Database'!Q403=Lists!$G$2,'Exp Database'!Q403=Lists!$G$3,'Exp Database'!Q403=0),0,IF($F403=Lists!$G$2,('Exp Database'!Q403/'Exp with units conversion'!$H403)*'Exp with units conversion'!$G403,'Exp Database'!Q403*'Exp with units conversion'!$G403))</f>
        <v>#REF!</v>
      </c>
      <c r="S403" s="229" t="e">
        <f>IF(OR('Exp Database'!R403=Lists!$G$2,'Exp Database'!R403=Lists!$G$3,'Exp Database'!R403=0),0,IF($F403=Lists!$G$2,('Exp Database'!R403/'Exp with units conversion'!$H403)*'Exp with units conversion'!$G403,'Exp Database'!R403*'Exp with units conversion'!$G403))</f>
        <v>#REF!</v>
      </c>
      <c r="T403" s="229" t="e">
        <f>IF(OR('Exp Database'!S403=Lists!$G$2,'Exp Database'!S403=Lists!$G$3,'Exp Database'!S403=0),0,IF($F403=Lists!$G$2,('Exp Database'!S403/'Exp with units conversion'!$H403)*'Exp with units conversion'!$G403,'Exp Database'!S403*'Exp with units conversion'!$G403))</f>
        <v>#REF!</v>
      </c>
      <c r="U403" s="229" t="e">
        <f>IF(OR('Exp Database'!T403=Lists!$G$2,'Exp Database'!T403=Lists!$G$3,'Exp Database'!T403=0),0,IF($F403=Lists!$G$2,('Exp Database'!T403/'Exp with units conversion'!$H403)*'Exp with units conversion'!$G403,'Exp Database'!T403*'Exp with units conversion'!$G403))</f>
        <v>#REF!</v>
      </c>
      <c r="V403" s="229" t="e">
        <f>IF(OR('Exp Database'!U403=Lists!$G$2,'Exp Database'!U403=Lists!$G$3,'Exp Database'!U403=0),0,IF($F403=Lists!$G$2,('Exp Database'!U403/'Exp with units conversion'!$H403)*'Exp with units conversion'!$G403,'Exp Database'!U403*'Exp with units conversion'!$G403))</f>
        <v>#REF!</v>
      </c>
      <c r="W403" s="229" t="e">
        <f>IF(OR('Exp Database'!V403=Lists!$G$2,'Exp Database'!V403=Lists!$G$3,'Exp Database'!V403=0),0,IF($F403=Lists!$G$2,('Exp Database'!V403/'Exp with units conversion'!$H403)*'Exp with units conversion'!$G403,'Exp Database'!V403*'Exp with units conversion'!$G403))</f>
        <v>#REF!</v>
      </c>
      <c r="X403" s="229" t="e">
        <f>IF(OR('Exp Database'!W403=Lists!$G$2,'Exp Database'!W403=Lists!$G$3,'Exp Database'!W403=0),0,IF($F403=Lists!$G$2,('Exp Database'!W403/'Exp with units conversion'!$H403)*'Exp with units conversion'!$G403,'Exp Database'!W403*'Exp with units conversion'!$G403))</f>
        <v>#REF!</v>
      </c>
      <c r="Y403" s="229" t="e">
        <f>IF(OR('Exp Database'!X403=Lists!$G$2,'Exp Database'!X403=Lists!$G$3,'Exp Database'!X403=0),0,IF($F403=Lists!$G$2,('Exp Database'!X403/'Exp with units conversion'!$H403)*'Exp with units conversion'!$G403,'Exp Database'!X403*'Exp with units conversion'!$G403))</f>
        <v>#REF!</v>
      </c>
      <c r="Z403" s="229" t="e">
        <f>IF(OR('Exp Database'!Y403=Lists!$G$2,'Exp Database'!Y403=Lists!$G$3,'Exp Database'!Y403=0),0,IF($F403=Lists!$G$2,('Exp Database'!Y403/'Exp with units conversion'!$H403)*'Exp with units conversion'!$G403,'Exp Database'!Y403*'Exp with units conversion'!$G403))</f>
        <v>#REF!</v>
      </c>
      <c r="AA403" s="229" t="e">
        <f>IF(OR('Exp Database'!Z403=Lists!$G$2,'Exp Database'!Z403=Lists!$G$3,'Exp Database'!Z403=0),0,IF($F403=Lists!$G$2,('Exp Database'!Z403/'Exp with units conversion'!$H403)*'Exp with units conversion'!$G403,'Exp Database'!Z403*'Exp with units conversion'!$G403))</f>
        <v>#REF!</v>
      </c>
      <c r="AB403" s="229" t="e">
        <f>IF(OR('Exp Database'!AA403=Lists!$G$2,'Exp Database'!AA403=Lists!$G$3,'Exp Database'!AA403=0),0,IF($F403=Lists!$G$2,('Exp Database'!AA403/'Exp with units conversion'!$H403)*'Exp with units conversion'!$G403,'Exp Database'!AA403*'Exp with units conversion'!$G403))</f>
        <v>#REF!</v>
      </c>
      <c r="AC403" s="229" t="e">
        <f>IF(OR('Exp Database'!AB403=Lists!$G$2,'Exp Database'!AB403=Lists!$G$3,'Exp Database'!AB403=0),0,IF($F403=Lists!$G$2,('Exp Database'!AB403/'Exp with units conversion'!$H403)*'Exp with units conversion'!$G403,'Exp Database'!AB403*'Exp with units conversion'!$G403))</f>
        <v>#REF!</v>
      </c>
      <c r="AD403" s="229" t="e">
        <f>IF(OR('Exp Database'!AC403=Lists!$G$2,'Exp Database'!AC403=Lists!$G$3,'Exp Database'!AC403=0),0,IF($F403=Lists!$G$2,('Exp Database'!AC403/'Exp with units conversion'!$H403)*'Exp with units conversion'!$G403,'Exp Database'!AC403*'Exp with units conversion'!$G403))</f>
        <v>#REF!</v>
      </c>
      <c r="AE403" s="229" t="e">
        <f>IF(OR('Exp Database'!AD403=Lists!$G$2,'Exp Database'!AD403=Lists!$G$3,'Exp Database'!AD403=0),0,IF($F403=Lists!$G$2,('Exp Database'!AD403/'Exp with units conversion'!$H403)*'Exp with units conversion'!$G403,'Exp Database'!AD403*'Exp with units conversion'!$G403))</f>
        <v>#REF!</v>
      </c>
      <c r="AG403" s="229" t="e">
        <f t="shared" si="30"/>
        <v>#REF!</v>
      </c>
      <c r="AH403" s="229" t="e">
        <f t="shared" si="31"/>
        <v>#REF!</v>
      </c>
      <c r="AI403" s="229" t="e">
        <f t="shared" si="32"/>
        <v>#REF!</v>
      </c>
      <c r="AJ403" s="229" t="e">
        <f t="shared" si="33"/>
        <v>#REF!</v>
      </c>
    </row>
    <row r="404" spans="2:36" ht="30.75" thickBot="1" x14ac:dyDescent="0.3">
      <c r="B404" s="229" t="e">
        <f t="shared" si="34"/>
        <v>#REF!</v>
      </c>
      <c r="C404" s="169" t="e">
        <f>'Exp Database'!C404</f>
        <v>#REF!</v>
      </c>
      <c r="D404" s="169">
        <f>'Exp Database'!D404</f>
        <v>2014</v>
      </c>
      <c r="E404" s="169" t="e">
        <f>'Exp Database'!E404</f>
        <v>#REF!</v>
      </c>
      <c r="F404" s="169" t="e">
        <f>'Exp Database'!F404</f>
        <v>#REF!</v>
      </c>
      <c r="G404" s="169" t="e">
        <f>IF('Exp Database'!G404="Units ( x 1)",1,IF('Exp Database'!G404="Thousands (x 1,000)",1000,IF('Exp Database'!G404="Millions (x 1,000,000)",1000000,)))</f>
        <v>#REF!</v>
      </c>
      <c r="H404" s="170" t="e">
        <f>IF('Exp Database'!H404&gt;0,'Exp Database'!H404,'Exp Database'!J404)</f>
        <v>#REF!</v>
      </c>
      <c r="I404" s="170" t="e">
        <f>'Exp Database'!H404</f>
        <v>#REF!</v>
      </c>
      <c r="J404" s="169" t="e">
        <f>'Exp Database'!I404</f>
        <v>#REF!</v>
      </c>
      <c r="K404" s="170">
        <f>'Exp Database'!J404</f>
        <v>0</v>
      </c>
      <c r="L404" s="267" t="str">
        <f>'Exp Database'!K404</f>
        <v>Support and retention</v>
      </c>
      <c r="M404" s="229">
        <f>'Exp Database'!L404</f>
        <v>1.6</v>
      </c>
      <c r="N404" s="229" t="e">
        <f>IF(OR('Exp Database'!M404=Lists!$G$2,'Exp Database'!M404=Lists!$G$3,'Exp Database'!M404=0),0,IF($F404=Lists!$G$2,('Exp Database'!M404/'Exp with units conversion'!$H404)*'Exp with units conversion'!$G404,'Exp Database'!M404*'Exp with units conversion'!$G404))</f>
        <v>#REF!</v>
      </c>
      <c r="O404" s="229" t="e">
        <f>IF(OR('Exp Database'!N404=Lists!$G$2,'Exp Database'!N404=Lists!$G$3,'Exp Database'!N404=0),0,IF($F404=Lists!$G$2,('Exp Database'!N404/'Exp with units conversion'!$H404)*'Exp with units conversion'!$G404,'Exp Database'!N404*'Exp with units conversion'!$G404))</f>
        <v>#REF!</v>
      </c>
      <c r="P404" s="229" t="e">
        <f>IF(OR('Exp Database'!O404=Lists!$G$2,'Exp Database'!O404=Lists!$G$3,'Exp Database'!O404=0),0,IF($F404=Lists!$G$2,('Exp Database'!O404/'Exp with units conversion'!$H404)*'Exp with units conversion'!$G404,'Exp Database'!O404*'Exp with units conversion'!$G404))</f>
        <v>#REF!</v>
      </c>
      <c r="Q404" s="229" t="e">
        <f>IF(OR('Exp Database'!P404=Lists!$G$2,'Exp Database'!P404=Lists!$G$3,'Exp Database'!P404=0),0,IF($F404=Lists!$G$2,('Exp Database'!P404/'Exp with units conversion'!$H404)*'Exp with units conversion'!$G404,'Exp Database'!P404*'Exp with units conversion'!$G404))</f>
        <v>#REF!</v>
      </c>
      <c r="R404" s="229" t="e">
        <f>IF(OR('Exp Database'!Q404=Lists!$G$2,'Exp Database'!Q404=Lists!$G$3,'Exp Database'!Q404=0),0,IF($F404=Lists!$G$2,('Exp Database'!Q404/'Exp with units conversion'!$H404)*'Exp with units conversion'!$G404,'Exp Database'!Q404*'Exp with units conversion'!$G404))</f>
        <v>#REF!</v>
      </c>
      <c r="S404" s="229" t="e">
        <f>IF(OR('Exp Database'!R404=Lists!$G$2,'Exp Database'!R404=Lists!$G$3,'Exp Database'!R404=0),0,IF($F404=Lists!$G$2,('Exp Database'!R404/'Exp with units conversion'!$H404)*'Exp with units conversion'!$G404,'Exp Database'!R404*'Exp with units conversion'!$G404))</f>
        <v>#REF!</v>
      </c>
      <c r="T404" s="229" t="e">
        <f>IF(OR('Exp Database'!S404=Lists!$G$2,'Exp Database'!S404=Lists!$G$3,'Exp Database'!S404=0),0,IF($F404=Lists!$G$2,('Exp Database'!S404/'Exp with units conversion'!$H404)*'Exp with units conversion'!$G404,'Exp Database'!S404*'Exp with units conversion'!$G404))</f>
        <v>#REF!</v>
      </c>
      <c r="U404" s="229" t="e">
        <f>IF(OR('Exp Database'!T404=Lists!$G$2,'Exp Database'!T404=Lists!$G$3,'Exp Database'!T404=0),0,IF($F404=Lists!$G$2,('Exp Database'!T404/'Exp with units conversion'!$H404)*'Exp with units conversion'!$G404,'Exp Database'!T404*'Exp with units conversion'!$G404))</f>
        <v>#REF!</v>
      </c>
      <c r="V404" s="229" t="e">
        <f>IF(OR('Exp Database'!U404=Lists!$G$2,'Exp Database'!U404=Lists!$G$3,'Exp Database'!U404=0),0,IF($F404=Lists!$G$2,('Exp Database'!U404/'Exp with units conversion'!$H404)*'Exp with units conversion'!$G404,'Exp Database'!U404*'Exp with units conversion'!$G404))</f>
        <v>#REF!</v>
      </c>
      <c r="W404" s="229" t="e">
        <f>IF(OR('Exp Database'!V404=Lists!$G$2,'Exp Database'!V404=Lists!$G$3,'Exp Database'!V404=0),0,IF($F404=Lists!$G$2,('Exp Database'!V404/'Exp with units conversion'!$H404)*'Exp with units conversion'!$G404,'Exp Database'!V404*'Exp with units conversion'!$G404))</f>
        <v>#REF!</v>
      </c>
      <c r="X404" s="229" t="e">
        <f>IF(OR('Exp Database'!W404=Lists!$G$2,'Exp Database'!W404=Lists!$G$3,'Exp Database'!W404=0),0,IF($F404=Lists!$G$2,('Exp Database'!W404/'Exp with units conversion'!$H404)*'Exp with units conversion'!$G404,'Exp Database'!W404*'Exp with units conversion'!$G404))</f>
        <v>#REF!</v>
      </c>
      <c r="Y404" s="229" t="e">
        <f>IF(OR('Exp Database'!X404=Lists!$G$2,'Exp Database'!X404=Lists!$G$3,'Exp Database'!X404=0),0,IF($F404=Lists!$G$2,('Exp Database'!X404/'Exp with units conversion'!$H404)*'Exp with units conversion'!$G404,'Exp Database'!X404*'Exp with units conversion'!$G404))</f>
        <v>#REF!</v>
      </c>
      <c r="Z404" s="229" t="e">
        <f>IF(OR('Exp Database'!Y404=Lists!$G$2,'Exp Database'!Y404=Lists!$G$3,'Exp Database'!Y404=0),0,IF($F404=Lists!$G$2,('Exp Database'!Y404/'Exp with units conversion'!$H404)*'Exp with units conversion'!$G404,'Exp Database'!Y404*'Exp with units conversion'!$G404))</f>
        <v>#REF!</v>
      </c>
      <c r="AA404" s="229" t="e">
        <f>IF(OR('Exp Database'!Z404=Lists!$G$2,'Exp Database'!Z404=Lists!$G$3,'Exp Database'!Z404=0),0,IF($F404=Lists!$G$2,('Exp Database'!Z404/'Exp with units conversion'!$H404)*'Exp with units conversion'!$G404,'Exp Database'!Z404*'Exp with units conversion'!$G404))</f>
        <v>#REF!</v>
      </c>
      <c r="AB404" s="229" t="e">
        <f>IF(OR('Exp Database'!AA404=Lists!$G$2,'Exp Database'!AA404=Lists!$G$3,'Exp Database'!AA404=0),0,IF($F404=Lists!$G$2,('Exp Database'!AA404/'Exp with units conversion'!$H404)*'Exp with units conversion'!$G404,'Exp Database'!AA404*'Exp with units conversion'!$G404))</f>
        <v>#REF!</v>
      </c>
      <c r="AC404" s="229" t="e">
        <f>IF(OR('Exp Database'!AB404=Lists!$G$2,'Exp Database'!AB404=Lists!$G$3,'Exp Database'!AB404=0),0,IF($F404=Lists!$G$2,('Exp Database'!AB404/'Exp with units conversion'!$H404)*'Exp with units conversion'!$G404,'Exp Database'!AB404*'Exp with units conversion'!$G404))</f>
        <v>#REF!</v>
      </c>
      <c r="AD404" s="229" t="e">
        <f>IF(OR('Exp Database'!AC404=Lists!$G$2,'Exp Database'!AC404=Lists!$G$3,'Exp Database'!AC404=0),0,IF($F404=Lists!$G$2,('Exp Database'!AC404/'Exp with units conversion'!$H404)*'Exp with units conversion'!$G404,'Exp Database'!AC404*'Exp with units conversion'!$G404))</f>
        <v>#REF!</v>
      </c>
      <c r="AE404" s="229" t="e">
        <f>IF(OR('Exp Database'!AD404=Lists!$G$2,'Exp Database'!AD404=Lists!$G$3,'Exp Database'!AD404=0),0,IF($F404=Lists!$G$2,('Exp Database'!AD404/'Exp with units conversion'!$H404)*'Exp with units conversion'!$G404,'Exp Database'!AD404*'Exp with units conversion'!$G404))</f>
        <v>#REF!</v>
      </c>
      <c r="AG404" s="229" t="e">
        <f t="shared" ref="AG404:AG467" si="35">IF((R404+W404+AD404)=AE404,1,0)</f>
        <v>#REF!</v>
      </c>
      <c r="AH404" s="229" t="e">
        <f t="shared" ref="AH404:AH467" si="36">IF(R404=SUM(N404:Q404),1,0)</f>
        <v>#REF!</v>
      </c>
      <c r="AI404" s="229" t="e">
        <f t="shared" ref="AI404:AI467" si="37">IF(W404=SUM(S404:V404),1,0)</f>
        <v>#REF!</v>
      </c>
      <c r="AJ404" s="229" t="e">
        <f t="shared" ref="AJ404:AJ467" si="38">IF(AD404=SUM(X404:AC404),1,0)</f>
        <v>#REF!</v>
      </c>
    </row>
    <row r="405" spans="2:36" ht="15.75" thickBot="1" x14ac:dyDescent="0.3">
      <c r="B405" s="229" t="e">
        <f t="shared" si="34"/>
        <v>#REF!</v>
      </c>
      <c r="C405" s="169" t="e">
        <f>'Exp Database'!C405</f>
        <v>#REF!</v>
      </c>
      <c r="D405" s="169">
        <f>'Exp Database'!D405</f>
        <v>2014</v>
      </c>
      <c r="E405" s="169" t="e">
        <f>'Exp Database'!E405</f>
        <v>#REF!</v>
      </c>
      <c r="F405" s="169" t="e">
        <f>'Exp Database'!F405</f>
        <v>#REF!</v>
      </c>
      <c r="G405" s="169" t="e">
        <f>IF('Exp Database'!G405="Units ( x 1)",1,IF('Exp Database'!G405="Thousands (x 1,000)",1000,IF('Exp Database'!G405="Millions (x 1,000,000)",1000000,)))</f>
        <v>#REF!</v>
      </c>
      <c r="H405" s="170" t="e">
        <f>IF('Exp Database'!H405&gt;0,'Exp Database'!H405,'Exp Database'!J405)</f>
        <v>#REF!</v>
      </c>
      <c r="I405" s="170" t="e">
        <f>'Exp Database'!H405</f>
        <v>#REF!</v>
      </c>
      <c r="J405" s="169" t="e">
        <f>'Exp Database'!I405</f>
        <v>#REF!</v>
      </c>
      <c r="K405" s="170">
        <f>'Exp Database'!J405</f>
        <v>0</v>
      </c>
      <c r="L405" s="267">
        <f>'Exp Database'!K405</f>
        <v>0</v>
      </c>
      <c r="M405" s="229">
        <f>'Exp Database'!L405</f>
        <v>0</v>
      </c>
      <c r="N405" s="229">
        <f>IF(OR('Exp Database'!M405=Lists!$G$2,'Exp Database'!M405=Lists!$G$3,'Exp Database'!M405=0),0,IF($F405=Lists!$G$2,('Exp Database'!M405/'Exp with units conversion'!$H405)*'Exp with units conversion'!$G405,'Exp Database'!M405*'Exp with units conversion'!$G405))</f>
        <v>0</v>
      </c>
      <c r="O405" s="229">
        <f>IF(OR('Exp Database'!N405=Lists!$G$2,'Exp Database'!N405=Lists!$G$3,'Exp Database'!N405=0),0,IF($F405=Lists!$G$2,('Exp Database'!N405/'Exp with units conversion'!$H405)*'Exp with units conversion'!$G405,'Exp Database'!N405*'Exp with units conversion'!$G405))</f>
        <v>0</v>
      </c>
      <c r="P405" s="229">
        <f>IF(OR('Exp Database'!O405=Lists!$G$2,'Exp Database'!O405=Lists!$G$3,'Exp Database'!O405=0),0,IF($F405=Lists!$G$2,('Exp Database'!O405/'Exp with units conversion'!$H405)*'Exp with units conversion'!$G405,'Exp Database'!O405*'Exp with units conversion'!$G405))</f>
        <v>0</v>
      </c>
      <c r="Q405" s="229">
        <f>IF(OR('Exp Database'!P405=Lists!$G$2,'Exp Database'!P405=Lists!$G$3,'Exp Database'!P405=0),0,IF($F405=Lists!$G$2,('Exp Database'!P405/'Exp with units conversion'!$H405)*'Exp with units conversion'!$G405,'Exp Database'!P405*'Exp with units conversion'!$G405))</f>
        <v>0</v>
      </c>
      <c r="R405" s="229">
        <f>IF(OR('Exp Database'!Q405=Lists!$G$2,'Exp Database'!Q405=Lists!$G$3,'Exp Database'!Q405=0),0,IF($F405=Lists!$G$2,('Exp Database'!Q405/'Exp with units conversion'!$H405)*'Exp with units conversion'!$G405,'Exp Database'!Q405*'Exp with units conversion'!$G405))</f>
        <v>0</v>
      </c>
      <c r="S405" s="229">
        <f>IF(OR('Exp Database'!R405=Lists!$G$2,'Exp Database'!R405=Lists!$G$3,'Exp Database'!R405=0),0,IF($F405=Lists!$G$2,('Exp Database'!R405/'Exp with units conversion'!$H405)*'Exp with units conversion'!$G405,'Exp Database'!R405*'Exp with units conversion'!$G405))</f>
        <v>0</v>
      </c>
      <c r="T405" s="229">
        <f>IF(OR('Exp Database'!S405=Lists!$G$2,'Exp Database'!S405=Lists!$G$3,'Exp Database'!S405=0),0,IF($F405=Lists!$G$2,('Exp Database'!S405/'Exp with units conversion'!$H405)*'Exp with units conversion'!$G405,'Exp Database'!S405*'Exp with units conversion'!$G405))</f>
        <v>0</v>
      </c>
      <c r="U405" s="229">
        <f>IF(OR('Exp Database'!T405=Lists!$G$2,'Exp Database'!T405=Lists!$G$3,'Exp Database'!T405=0),0,IF($F405=Lists!$G$2,('Exp Database'!T405/'Exp with units conversion'!$H405)*'Exp with units conversion'!$G405,'Exp Database'!T405*'Exp with units conversion'!$G405))</f>
        <v>0</v>
      </c>
      <c r="V405" s="229">
        <f>IF(OR('Exp Database'!U405=Lists!$G$2,'Exp Database'!U405=Lists!$G$3,'Exp Database'!U405=0),0,IF($F405=Lists!$G$2,('Exp Database'!U405/'Exp with units conversion'!$H405)*'Exp with units conversion'!$G405,'Exp Database'!U405*'Exp with units conversion'!$G405))</f>
        <v>0</v>
      </c>
      <c r="W405" s="229">
        <f>IF(OR('Exp Database'!V405=Lists!$G$2,'Exp Database'!V405=Lists!$G$3,'Exp Database'!V405=0),0,IF($F405=Lists!$G$2,('Exp Database'!V405/'Exp with units conversion'!$H405)*'Exp with units conversion'!$G405,'Exp Database'!V405*'Exp with units conversion'!$G405))</f>
        <v>0</v>
      </c>
      <c r="X405" s="229">
        <f>IF(OR('Exp Database'!W405=Lists!$G$2,'Exp Database'!W405=Lists!$G$3,'Exp Database'!W405=0),0,IF($F405=Lists!$G$2,('Exp Database'!W405/'Exp with units conversion'!$H405)*'Exp with units conversion'!$G405,'Exp Database'!W405*'Exp with units conversion'!$G405))</f>
        <v>0</v>
      </c>
      <c r="Y405" s="229">
        <f>IF(OR('Exp Database'!X405=Lists!$G$2,'Exp Database'!X405=Lists!$G$3,'Exp Database'!X405=0),0,IF($F405=Lists!$G$2,('Exp Database'!X405/'Exp with units conversion'!$H405)*'Exp with units conversion'!$G405,'Exp Database'!X405*'Exp with units conversion'!$G405))</f>
        <v>0</v>
      </c>
      <c r="Z405" s="229">
        <f>IF(OR('Exp Database'!Y405=Lists!$G$2,'Exp Database'!Y405=Lists!$G$3,'Exp Database'!Y405=0),0,IF($F405=Lists!$G$2,('Exp Database'!Y405/'Exp with units conversion'!$H405)*'Exp with units conversion'!$G405,'Exp Database'!Y405*'Exp with units conversion'!$G405))</f>
        <v>0</v>
      </c>
      <c r="AA405" s="229">
        <f>IF(OR('Exp Database'!Z405=Lists!$G$2,'Exp Database'!Z405=Lists!$G$3,'Exp Database'!Z405=0),0,IF($F405=Lists!$G$2,('Exp Database'!Z405/'Exp with units conversion'!$H405)*'Exp with units conversion'!$G405,'Exp Database'!Z405*'Exp with units conversion'!$G405))</f>
        <v>0</v>
      </c>
      <c r="AB405" s="229">
        <f>IF(OR('Exp Database'!AA405=Lists!$G$2,'Exp Database'!AA405=Lists!$G$3,'Exp Database'!AA405=0),0,IF($F405=Lists!$G$2,('Exp Database'!AA405/'Exp with units conversion'!$H405)*'Exp with units conversion'!$G405,'Exp Database'!AA405*'Exp with units conversion'!$G405))</f>
        <v>0</v>
      </c>
      <c r="AC405" s="229">
        <f>IF(OR('Exp Database'!AB405=Lists!$G$2,'Exp Database'!AB405=Lists!$G$3,'Exp Database'!AB405=0),0,IF($F405=Lists!$G$2,('Exp Database'!AB405/'Exp with units conversion'!$H405)*'Exp with units conversion'!$G405,'Exp Database'!AB405*'Exp with units conversion'!$G405))</f>
        <v>0</v>
      </c>
      <c r="AD405" s="229">
        <f>IF(OR('Exp Database'!AC405=Lists!$G$2,'Exp Database'!AC405=Lists!$G$3,'Exp Database'!AC405=0),0,IF($F405=Lists!$G$2,('Exp Database'!AC405/'Exp with units conversion'!$H405)*'Exp with units conversion'!$G405,'Exp Database'!AC405*'Exp with units conversion'!$G405))</f>
        <v>0</v>
      </c>
      <c r="AE405" s="229">
        <f>IF(OR('Exp Database'!AD405=Lists!$G$2,'Exp Database'!AD405=Lists!$G$3,'Exp Database'!AD405=0),0,IF($F405=Lists!$G$2,('Exp Database'!AD405/'Exp with units conversion'!$H405)*'Exp with units conversion'!$G405,'Exp Database'!AD405*'Exp with units conversion'!$G405))</f>
        <v>0</v>
      </c>
      <c r="AG405" s="229">
        <f t="shared" si="35"/>
        <v>1</v>
      </c>
      <c r="AH405" s="229">
        <f t="shared" si="36"/>
        <v>1</v>
      </c>
      <c r="AI405" s="229">
        <f t="shared" si="37"/>
        <v>1</v>
      </c>
      <c r="AJ405" s="229">
        <f t="shared" si="38"/>
        <v>1</v>
      </c>
    </row>
    <row r="406" spans="2:36" ht="60.75" thickBot="1" x14ac:dyDescent="0.3">
      <c r="B406" s="229" t="e">
        <f t="shared" si="34"/>
        <v>#REF!</v>
      </c>
      <c r="C406" s="169" t="e">
        <f>'Exp Database'!C406</f>
        <v>#REF!</v>
      </c>
      <c r="D406" s="169">
        <f>'Exp Database'!D406</f>
        <v>2014</v>
      </c>
      <c r="E406" s="169" t="e">
        <f>'Exp Database'!E406</f>
        <v>#REF!</v>
      </c>
      <c r="F406" s="169" t="e">
        <f>'Exp Database'!F406</f>
        <v>#REF!</v>
      </c>
      <c r="G406" s="169" t="e">
        <f>IF('Exp Database'!G406="Units ( x 1)",1,IF('Exp Database'!G406="Thousands (x 1,000)",1000,IF('Exp Database'!G406="Millions (x 1,000,000)",1000000,)))</f>
        <v>#REF!</v>
      </c>
      <c r="H406" s="170" t="e">
        <f>IF('Exp Database'!H406&gt;0,'Exp Database'!H406,'Exp Database'!J406)</f>
        <v>#REF!</v>
      </c>
      <c r="I406" s="170" t="e">
        <f>'Exp Database'!H406</f>
        <v>#REF!</v>
      </c>
      <c r="J406" s="169" t="e">
        <f>'Exp Database'!I406</f>
        <v>#REF!</v>
      </c>
      <c r="K406" s="170">
        <f>'Exp Database'!J406</f>
        <v>0</v>
      </c>
      <c r="L406" s="267" t="str">
        <f>'Exp Database'!K406</f>
        <v>Prevention of vertical transmission of HIV (sub-total)</v>
      </c>
      <c r="M406" s="229">
        <f>'Exp Database'!L406</f>
        <v>2</v>
      </c>
      <c r="N406" s="229">
        <f>IF(OR('Exp Database'!M406=Lists!$G$2,'Exp Database'!M406=Lists!$G$3,'Exp Database'!M406=0),0,IF($F406=Lists!$G$2,('Exp Database'!M406/'Exp with units conversion'!$H406)*'Exp with units conversion'!$G406,'Exp Database'!M406*'Exp with units conversion'!$G406))</f>
        <v>0</v>
      </c>
      <c r="O406" s="229">
        <f>IF(OR('Exp Database'!N406=Lists!$G$2,'Exp Database'!N406=Lists!$G$3,'Exp Database'!N406=0),0,IF($F406=Lists!$G$2,('Exp Database'!N406/'Exp with units conversion'!$H406)*'Exp with units conversion'!$G406,'Exp Database'!N406*'Exp with units conversion'!$G406))</f>
        <v>0</v>
      </c>
      <c r="P406" s="229">
        <f>IF(OR('Exp Database'!O406=Lists!$G$2,'Exp Database'!O406=Lists!$G$3,'Exp Database'!O406=0),0,IF($F406=Lists!$G$2,('Exp Database'!O406/'Exp with units conversion'!$H406)*'Exp with units conversion'!$G406,'Exp Database'!O406*'Exp with units conversion'!$G406))</f>
        <v>0</v>
      </c>
      <c r="Q406" s="229">
        <f>IF(OR('Exp Database'!P406=Lists!$G$2,'Exp Database'!P406=Lists!$G$3,'Exp Database'!P406=0),0,IF($F406=Lists!$G$2,('Exp Database'!P406/'Exp with units conversion'!$H406)*'Exp with units conversion'!$G406,'Exp Database'!P406*'Exp with units conversion'!$G406))</f>
        <v>0</v>
      </c>
      <c r="R406" s="229">
        <f>IF(OR('Exp Database'!Q406=Lists!$G$2,'Exp Database'!Q406=Lists!$G$3,'Exp Database'!Q406=0),0,IF($F406=Lists!$G$2,('Exp Database'!Q406/'Exp with units conversion'!$H406)*'Exp with units conversion'!$G406,'Exp Database'!Q406*'Exp with units conversion'!$G406))</f>
        <v>0</v>
      </c>
      <c r="S406" s="229">
        <f>IF(OR('Exp Database'!R406=Lists!$G$2,'Exp Database'!R406=Lists!$G$3,'Exp Database'!R406=0),0,IF($F406=Lists!$G$2,('Exp Database'!R406/'Exp with units conversion'!$H406)*'Exp with units conversion'!$G406,'Exp Database'!R406*'Exp with units conversion'!$G406))</f>
        <v>0</v>
      </c>
      <c r="T406" s="229">
        <f>IF(OR('Exp Database'!S406=Lists!$G$2,'Exp Database'!S406=Lists!$G$3,'Exp Database'!S406=0),0,IF($F406=Lists!$G$2,('Exp Database'!S406/'Exp with units conversion'!$H406)*'Exp with units conversion'!$G406,'Exp Database'!S406*'Exp with units conversion'!$G406))</f>
        <v>0</v>
      </c>
      <c r="U406" s="229">
        <f>IF(OR('Exp Database'!T406=Lists!$G$2,'Exp Database'!T406=Lists!$G$3,'Exp Database'!T406=0),0,IF($F406=Lists!$G$2,('Exp Database'!T406/'Exp with units conversion'!$H406)*'Exp with units conversion'!$G406,'Exp Database'!T406*'Exp with units conversion'!$G406))</f>
        <v>0</v>
      </c>
      <c r="V406" s="229">
        <f>IF(OR('Exp Database'!U406=Lists!$G$2,'Exp Database'!U406=Lists!$G$3,'Exp Database'!U406=0),0,IF($F406=Lists!$G$2,('Exp Database'!U406/'Exp with units conversion'!$H406)*'Exp with units conversion'!$G406,'Exp Database'!U406*'Exp with units conversion'!$G406))</f>
        <v>0</v>
      </c>
      <c r="W406" s="229">
        <f>IF(OR('Exp Database'!V406=Lists!$G$2,'Exp Database'!V406=Lists!$G$3,'Exp Database'!V406=0),0,IF($F406=Lists!$G$2,('Exp Database'!V406/'Exp with units conversion'!$H406)*'Exp with units conversion'!$G406,'Exp Database'!V406*'Exp with units conversion'!$G406))</f>
        <v>0</v>
      </c>
      <c r="X406" s="229">
        <f>IF(OR('Exp Database'!W406=Lists!$G$2,'Exp Database'!W406=Lists!$G$3,'Exp Database'!W406=0),0,IF($F406=Lists!$G$2,('Exp Database'!W406/'Exp with units conversion'!$H406)*'Exp with units conversion'!$G406,'Exp Database'!W406*'Exp with units conversion'!$G406))</f>
        <v>0</v>
      </c>
      <c r="Y406" s="229">
        <f>IF(OR('Exp Database'!X406=Lists!$G$2,'Exp Database'!X406=Lists!$G$3,'Exp Database'!X406=0),0,IF($F406=Lists!$G$2,('Exp Database'!X406/'Exp with units conversion'!$H406)*'Exp with units conversion'!$G406,'Exp Database'!X406*'Exp with units conversion'!$G406))</f>
        <v>0</v>
      </c>
      <c r="Z406" s="229">
        <f>IF(OR('Exp Database'!Y406=Lists!$G$2,'Exp Database'!Y406=Lists!$G$3,'Exp Database'!Y406=0),0,IF($F406=Lists!$G$2,('Exp Database'!Y406/'Exp with units conversion'!$H406)*'Exp with units conversion'!$G406,'Exp Database'!Y406*'Exp with units conversion'!$G406))</f>
        <v>0</v>
      </c>
      <c r="AA406" s="229">
        <f>IF(OR('Exp Database'!Z406=Lists!$G$2,'Exp Database'!Z406=Lists!$G$3,'Exp Database'!Z406=0),0,IF($F406=Lists!$G$2,('Exp Database'!Z406/'Exp with units conversion'!$H406)*'Exp with units conversion'!$G406,'Exp Database'!Z406*'Exp with units conversion'!$G406))</f>
        <v>0</v>
      </c>
      <c r="AB406" s="229">
        <f>IF(OR('Exp Database'!AA406=Lists!$G$2,'Exp Database'!AA406=Lists!$G$3,'Exp Database'!AA406=0),0,IF($F406=Lists!$G$2,('Exp Database'!AA406/'Exp with units conversion'!$H406)*'Exp with units conversion'!$G406,'Exp Database'!AA406*'Exp with units conversion'!$G406))</f>
        <v>0</v>
      </c>
      <c r="AC406" s="229">
        <f>IF(OR('Exp Database'!AB406=Lists!$G$2,'Exp Database'!AB406=Lists!$G$3,'Exp Database'!AB406=0),0,IF($F406=Lists!$G$2,('Exp Database'!AB406/'Exp with units conversion'!$H406)*'Exp with units conversion'!$G406,'Exp Database'!AB406*'Exp with units conversion'!$G406))</f>
        <v>0</v>
      </c>
      <c r="AD406" s="229">
        <f>IF(OR('Exp Database'!AC406=Lists!$G$2,'Exp Database'!AC406=Lists!$G$3,'Exp Database'!AC406=0),0,IF($F406=Lists!$G$2,('Exp Database'!AC406/'Exp with units conversion'!$H406)*'Exp with units conversion'!$G406,'Exp Database'!AC406*'Exp with units conversion'!$G406))</f>
        <v>0</v>
      </c>
      <c r="AE406" s="229">
        <f>IF(OR('Exp Database'!AD406=Lists!$G$2,'Exp Database'!AD406=Lists!$G$3,'Exp Database'!AD406=0),0,IF($F406=Lists!$G$2,('Exp Database'!AD406/'Exp with units conversion'!$H406)*'Exp with units conversion'!$G406,'Exp Database'!AD406*'Exp with units conversion'!$G406))</f>
        <v>0</v>
      </c>
      <c r="AG406" s="229">
        <f t="shared" si="35"/>
        <v>1</v>
      </c>
      <c r="AH406" s="229">
        <f t="shared" si="36"/>
        <v>1</v>
      </c>
      <c r="AI406" s="229">
        <f t="shared" si="37"/>
        <v>1</v>
      </c>
      <c r="AJ406" s="229">
        <f t="shared" si="38"/>
        <v>1</v>
      </c>
    </row>
    <row r="407" spans="2:36" ht="60.75" thickBot="1" x14ac:dyDescent="0.3">
      <c r="B407" s="229" t="e">
        <f t="shared" si="34"/>
        <v>#REF!</v>
      </c>
      <c r="C407" s="169" t="e">
        <f>'Exp Database'!C407</f>
        <v>#REF!</v>
      </c>
      <c r="D407" s="169">
        <f>'Exp Database'!D407</f>
        <v>2014</v>
      </c>
      <c r="E407" s="169" t="e">
        <f>'Exp Database'!E407</f>
        <v>#REF!</v>
      </c>
      <c r="F407" s="169" t="e">
        <f>'Exp Database'!F407</f>
        <v>#REF!</v>
      </c>
      <c r="G407" s="169" t="e">
        <f>IF('Exp Database'!G407="Units ( x 1)",1,IF('Exp Database'!G407="Thousands (x 1,000)",1000,IF('Exp Database'!G407="Millions (x 1,000,000)",1000000,)))</f>
        <v>#REF!</v>
      </c>
      <c r="H407" s="170" t="e">
        <f>IF('Exp Database'!H407&gt;0,'Exp Database'!H407,'Exp Database'!J407)</f>
        <v>#REF!</v>
      </c>
      <c r="I407" s="170" t="e">
        <f>'Exp Database'!H407</f>
        <v>#REF!</v>
      </c>
      <c r="J407" s="169" t="e">
        <f>'Exp Database'!I407</f>
        <v>#REF!</v>
      </c>
      <c r="K407" s="170">
        <f>'Exp Database'!J407</f>
        <v>0</v>
      </c>
      <c r="L407" s="267" t="str">
        <f>'Exp Database'!K407</f>
        <v>HIV testing and counselling (HTC) for pregnant women, including:</v>
      </c>
      <c r="M407" s="229">
        <f>'Exp Database'!L407</f>
        <v>2.1</v>
      </c>
      <c r="N407" s="229" t="e">
        <f>IF(OR('Exp Database'!M407=Lists!$G$2,'Exp Database'!M407=Lists!$G$3,'Exp Database'!M407=0),0,IF($F407=Lists!$G$2,('Exp Database'!M407/'Exp with units conversion'!$H407)*'Exp with units conversion'!$G407,'Exp Database'!M407*'Exp with units conversion'!$G407))</f>
        <v>#REF!</v>
      </c>
      <c r="O407" s="229" t="e">
        <f>IF(OR('Exp Database'!N407=Lists!$G$2,'Exp Database'!N407=Lists!$G$3,'Exp Database'!N407=0),0,IF($F407=Lists!$G$2,('Exp Database'!N407/'Exp with units conversion'!$H407)*'Exp with units conversion'!$G407,'Exp Database'!N407*'Exp with units conversion'!$G407))</f>
        <v>#REF!</v>
      </c>
      <c r="P407" s="229" t="e">
        <f>IF(OR('Exp Database'!O407=Lists!$G$2,'Exp Database'!O407=Lists!$G$3,'Exp Database'!O407=0),0,IF($F407=Lists!$G$2,('Exp Database'!O407/'Exp with units conversion'!$H407)*'Exp with units conversion'!$G407,'Exp Database'!O407*'Exp with units conversion'!$G407))</f>
        <v>#REF!</v>
      </c>
      <c r="Q407" s="229" t="e">
        <f>IF(OR('Exp Database'!P407=Lists!$G$2,'Exp Database'!P407=Lists!$G$3,'Exp Database'!P407=0),0,IF($F407=Lists!$G$2,('Exp Database'!P407/'Exp with units conversion'!$H407)*'Exp with units conversion'!$G407,'Exp Database'!P407*'Exp with units conversion'!$G407))</f>
        <v>#REF!</v>
      </c>
      <c r="R407" s="229" t="e">
        <f>IF(OR('Exp Database'!Q407=Lists!$G$2,'Exp Database'!Q407=Lists!$G$3,'Exp Database'!Q407=0),0,IF($F407=Lists!$G$2,('Exp Database'!Q407/'Exp with units conversion'!$H407)*'Exp with units conversion'!$G407,'Exp Database'!Q407*'Exp with units conversion'!$G407))</f>
        <v>#REF!</v>
      </c>
      <c r="S407" s="229" t="e">
        <f>IF(OR('Exp Database'!R407=Lists!$G$2,'Exp Database'!R407=Lists!$G$3,'Exp Database'!R407=0),0,IF($F407=Lists!$G$2,('Exp Database'!R407/'Exp with units conversion'!$H407)*'Exp with units conversion'!$G407,'Exp Database'!R407*'Exp with units conversion'!$G407))</f>
        <v>#REF!</v>
      </c>
      <c r="T407" s="229" t="e">
        <f>IF(OR('Exp Database'!S407=Lists!$G$2,'Exp Database'!S407=Lists!$G$3,'Exp Database'!S407=0),0,IF($F407=Lists!$G$2,('Exp Database'!S407/'Exp with units conversion'!$H407)*'Exp with units conversion'!$G407,'Exp Database'!S407*'Exp with units conversion'!$G407))</f>
        <v>#REF!</v>
      </c>
      <c r="U407" s="229" t="e">
        <f>IF(OR('Exp Database'!T407=Lists!$G$2,'Exp Database'!T407=Lists!$G$3,'Exp Database'!T407=0),0,IF($F407=Lists!$G$2,('Exp Database'!T407/'Exp with units conversion'!$H407)*'Exp with units conversion'!$G407,'Exp Database'!T407*'Exp with units conversion'!$G407))</f>
        <v>#REF!</v>
      </c>
      <c r="V407" s="229" t="e">
        <f>IF(OR('Exp Database'!U407=Lists!$G$2,'Exp Database'!U407=Lists!$G$3,'Exp Database'!U407=0),0,IF($F407=Lists!$G$2,('Exp Database'!U407/'Exp with units conversion'!$H407)*'Exp with units conversion'!$G407,'Exp Database'!U407*'Exp with units conversion'!$G407))</f>
        <v>#REF!</v>
      </c>
      <c r="W407" s="229" t="e">
        <f>IF(OR('Exp Database'!V407=Lists!$G$2,'Exp Database'!V407=Lists!$G$3,'Exp Database'!V407=0),0,IF($F407=Lists!$G$2,('Exp Database'!V407/'Exp with units conversion'!$H407)*'Exp with units conversion'!$G407,'Exp Database'!V407*'Exp with units conversion'!$G407))</f>
        <v>#REF!</v>
      </c>
      <c r="X407" s="229" t="e">
        <f>IF(OR('Exp Database'!W407=Lists!$G$2,'Exp Database'!W407=Lists!$G$3,'Exp Database'!W407=0),0,IF($F407=Lists!$G$2,('Exp Database'!W407/'Exp with units conversion'!$H407)*'Exp with units conversion'!$G407,'Exp Database'!W407*'Exp with units conversion'!$G407))</f>
        <v>#REF!</v>
      </c>
      <c r="Y407" s="229" t="e">
        <f>IF(OR('Exp Database'!X407=Lists!$G$2,'Exp Database'!X407=Lists!$G$3,'Exp Database'!X407=0),0,IF($F407=Lists!$G$2,('Exp Database'!X407/'Exp with units conversion'!$H407)*'Exp with units conversion'!$G407,'Exp Database'!X407*'Exp with units conversion'!$G407))</f>
        <v>#REF!</v>
      </c>
      <c r="Z407" s="229" t="e">
        <f>IF(OR('Exp Database'!Y407=Lists!$G$2,'Exp Database'!Y407=Lists!$G$3,'Exp Database'!Y407=0),0,IF($F407=Lists!$G$2,('Exp Database'!Y407/'Exp with units conversion'!$H407)*'Exp with units conversion'!$G407,'Exp Database'!Y407*'Exp with units conversion'!$G407))</f>
        <v>#REF!</v>
      </c>
      <c r="AA407" s="229" t="e">
        <f>IF(OR('Exp Database'!Z407=Lists!$G$2,'Exp Database'!Z407=Lists!$G$3,'Exp Database'!Z407=0),0,IF($F407=Lists!$G$2,('Exp Database'!Z407/'Exp with units conversion'!$H407)*'Exp with units conversion'!$G407,'Exp Database'!Z407*'Exp with units conversion'!$G407))</f>
        <v>#REF!</v>
      </c>
      <c r="AB407" s="229" t="e">
        <f>IF(OR('Exp Database'!AA407=Lists!$G$2,'Exp Database'!AA407=Lists!$G$3,'Exp Database'!AA407=0),0,IF($F407=Lists!$G$2,('Exp Database'!AA407/'Exp with units conversion'!$H407)*'Exp with units conversion'!$G407,'Exp Database'!AA407*'Exp with units conversion'!$G407))</f>
        <v>#REF!</v>
      </c>
      <c r="AC407" s="229" t="e">
        <f>IF(OR('Exp Database'!AB407=Lists!$G$2,'Exp Database'!AB407=Lists!$G$3,'Exp Database'!AB407=0),0,IF($F407=Lists!$G$2,('Exp Database'!AB407/'Exp with units conversion'!$H407)*'Exp with units conversion'!$G407,'Exp Database'!AB407*'Exp with units conversion'!$G407))</f>
        <v>#REF!</v>
      </c>
      <c r="AD407" s="229" t="e">
        <f>IF(OR('Exp Database'!AC407=Lists!$G$2,'Exp Database'!AC407=Lists!$G$3,'Exp Database'!AC407=0),0,IF($F407=Lists!$G$2,('Exp Database'!AC407/'Exp with units conversion'!$H407)*'Exp with units conversion'!$G407,'Exp Database'!AC407*'Exp with units conversion'!$G407))</f>
        <v>#REF!</v>
      </c>
      <c r="AE407" s="229" t="e">
        <f>IF(OR('Exp Database'!AD407=Lists!$G$2,'Exp Database'!AD407=Lists!$G$3,'Exp Database'!AD407=0),0,IF($F407=Lists!$G$2,('Exp Database'!AD407/'Exp with units conversion'!$H407)*'Exp with units conversion'!$G407,'Exp Database'!AD407*'Exp with units conversion'!$G407))</f>
        <v>#REF!</v>
      </c>
      <c r="AG407" s="229" t="e">
        <f t="shared" si="35"/>
        <v>#REF!</v>
      </c>
      <c r="AH407" s="229" t="e">
        <f t="shared" si="36"/>
        <v>#REF!</v>
      </c>
      <c r="AI407" s="229" t="e">
        <f t="shared" si="37"/>
        <v>#REF!</v>
      </c>
      <c r="AJ407" s="229" t="e">
        <f t="shared" si="38"/>
        <v>#REF!</v>
      </c>
    </row>
    <row r="408" spans="2:36" ht="30.75" thickBot="1" x14ac:dyDescent="0.3">
      <c r="B408" s="229" t="e">
        <f t="shared" si="34"/>
        <v>#REF!</v>
      </c>
      <c r="C408" s="169" t="e">
        <f>'Exp Database'!C408</f>
        <v>#REF!</v>
      </c>
      <c r="D408" s="169">
        <f>'Exp Database'!D408</f>
        <v>2014</v>
      </c>
      <c r="E408" s="169" t="e">
        <f>'Exp Database'!E408</f>
        <v>#REF!</v>
      </c>
      <c r="F408" s="169" t="e">
        <f>'Exp Database'!F408</f>
        <v>#REF!</v>
      </c>
      <c r="G408" s="169" t="e">
        <f>IF('Exp Database'!G408="Units ( x 1)",1,IF('Exp Database'!G408="Thousands (x 1,000)",1000,IF('Exp Database'!G408="Millions (x 1,000,000)",1000000,)))</f>
        <v>#REF!</v>
      </c>
      <c r="H408" s="170" t="e">
        <f>IF('Exp Database'!H408&gt;0,'Exp Database'!H408,'Exp Database'!J408)</f>
        <v>#REF!</v>
      </c>
      <c r="I408" s="170" t="e">
        <f>'Exp Database'!H408</f>
        <v>#REF!</v>
      </c>
      <c r="J408" s="169" t="e">
        <f>'Exp Database'!I408</f>
        <v>#REF!</v>
      </c>
      <c r="K408" s="170">
        <f>'Exp Database'!J408</f>
        <v>0</v>
      </c>
      <c r="L408" s="267" t="str">
        <f>'Exp Database'!K408</f>
        <v>HIV tests (commodities)</v>
      </c>
      <c r="M408" s="229" t="str">
        <f>'Exp Database'!L408</f>
        <v>2.1.1</v>
      </c>
      <c r="N408" s="229" t="e">
        <f>IF(OR('Exp Database'!M408=Lists!$G$2,'Exp Database'!M408=Lists!$G$3,'Exp Database'!M408=0),0,IF($F408=Lists!$G$2,('Exp Database'!M408/'Exp with units conversion'!$H408)*'Exp with units conversion'!$G408,'Exp Database'!M408*'Exp with units conversion'!$G408))</f>
        <v>#REF!</v>
      </c>
      <c r="O408" s="229" t="e">
        <f>IF(OR('Exp Database'!N408=Lists!$G$2,'Exp Database'!N408=Lists!$G$3,'Exp Database'!N408=0),0,IF($F408=Lists!$G$2,('Exp Database'!N408/'Exp with units conversion'!$H408)*'Exp with units conversion'!$G408,'Exp Database'!N408*'Exp with units conversion'!$G408))</f>
        <v>#REF!</v>
      </c>
      <c r="P408" s="229" t="e">
        <f>IF(OR('Exp Database'!O408=Lists!$G$2,'Exp Database'!O408=Lists!$G$3,'Exp Database'!O408=0),0,IF($F408=Lists!$G$2,('Exp Database'!O408/'Exp with units conversion'!$H408)*'Exp with units conversion'!$G408,'Exp Database'!O408*'Exp with units conversion'!$G408))</f>
        <v>#REF!</v>
      </c>
      <c r="Q408" s="229" t="e">
        <f>IF(OR('Exp Database'!P408=Lists!$G$2,'Exp Database'!P408=Lists!$G$3,'Exp Database'!P408=0),0,IF($F408=Lists!$G$2,('Exp Database'!P408/'Exp with units conversion'!$H408)*'Exp with units conversion'!$G408,'Exp Database'!P408*'Exp with units conversion'!$G408))</f>
        <v>#REF!</v>
      </c>
      <c r="R408" s="229" t="e">
        <f>IF(OR('Exp Database'!Q408=Lists!$G$2,'Exp Database'!Q408=Lists!$G$3,'Exp Database'!Q408=0),0,IF($F408=Lists!$G$2,('Exp Database'!Q408/'Exp with units conversion'!$H408)*'Exp with units conversion'!$G408,'Exp Database'!Q408*'Exp with units conversion'!$G408))</f>
        <v>#REF!</v>
      </c>
      <c r="S408" s="229" t="e">
        <f>IF(OR('Exp Database'!R408=Lists!$G$2,'Exp Database'!R408=Lists!$G$3,'Exp Database'!R408=0),0,IF($F408=Lists!$G$2,('Exp Database'!R408/'Exp with units conversion'!$H408)*'Exp with units conversion'!$G408,'Exp Database'!R408*'Exp with units conversion'!$G408))</f>
        <v>#REF!</v>
      </c>
      <c r="T408" s="229" t="e">
        <f>IF(OR('Exp Database'!S408=Lists!$G$2,'Exp Database'!S408=Lists!$G$3,'Exp Database'!S408=0),0,IF($F408=Lists!$G$2,('Exp Database'!S408/'Exp with units conversion'!$H408)*'Exp with units conversion'!$G408,'Exp Database'!S408*'Exp with units conversion'!$G408))</f>
        <v>#REF!</v>
      </c>
      <c r="U408" s="229" t="e">
        <f>IF(OR('Exp Database'!T408=Lists!$G$2,'Exp Database'!T408=Lists!$G$3,'Exp Database'!T408=0),0,IF($F408=Lists!$G$2,('Exp Database'!T408/'Exp with units conversion'!$H408)*'Exp with units conversion'!$G408,'Exp Database'!T408*'Exp with units conversion'!$G408))</f>
        <v>#REF!</v>
      </c>
      <c r="V408" s="229" t="e">
        <f>IF(OR('Exp Database'!U408=Lists!$G$2,'Exp Database'!U408=Lists!$G$3,'Exp Database'!U408=0),0,IF($F408=Lists!$G$2,('Exp Database'!U408/'Exp with units conversion'!$H408)*'Exp with units conversion'!$G408,'Exp Database'!U408*'Exp with units conversion'!$G408))</f>
        <v>#REF!</v>
      </c>
      <c r="W408" s="229" t="e">
        <f>IF(OR('Exp Database'!V408=Lists!$G$2,'Exp Database'!V408=Lists!$G$3,'Exp Database'!V408=0),0,IF($F408=Lists!$G$2,('Exp Database'!V408/'Exp with units conversion'!$H408)*'Exp with units conversion'!$G408,'Exp Database'!V408*'Exp with units conversion'!$G408))</f>
        <v>#REF!</v>
      </c>
      <c r="X408" s="229" t="e">
        <f>IF(OR('Exp Database'!W408=Lists!$G$2,'Exp Database'!W408=Lists!$G$3,'Exp Database'!W408=0),0,IF($F408=Lists!$G$2,('Exp Database'!W408/'Exp with units conversion'!$H408)*'Exp with units conversion'!$G408,'Exp Database'!W408*'Exp with units conversion'!$G408))</f>
        <v>#REF!</v>
      </c>
      <c r="Y408" s="229" t="e">
        <f>IF(OR('Exp Database'!X408=Lists!$G$2,'Exp Database'!X408=Lists!$G$3,'Exp Database'!X408=0),0,IF($F408=Lists!$G$2,('Exp Database'!X408/'Exp with units conversion'!$H408)*'Exp with units conversion'!$G408,'Exp Database'!X408*'Exp with units conversion'!$G408))</f>
        <v>#REF!</v>
      </c>
      <c r="Z408" s="229" t="e">
        <f>IF(OR('Exp Database'!Y408=Lists!$G$2,'Exp Database'!Y408=Lists!$G$3,'Exp Database'!Y408=0),0,IF($F408=Lists!$G$2,('Exp Database'!Y408/'Exp with units conversion'!$H408)*'Exp with units conversion'!$G408,'Exp Database'!Y408*'Exp with units conversion'!$G408))</f>
        <v>#REF!</v>
      </c>
      <c r="AA408" s="229" t="e">
        <f>IF(OR('Exp Database'!Z408=Lists!$G$2,'Exp Database'!Z408=Lists!$G$3,'Exp Database'!Z408=0),0,IF($F408=Lists!$G$2,('Exp Database'!Z408/'Exp with units conversion'!$H408)*'Exp with units conversion'!$G408,'Exp Database'!Z408*'Exp with units conversion'!$G408))</f>
        <v>#REF!</v>
      </c>
      <c r="AB408" s="229" t="e">
        <f>IF(OR('Exp Database'!AA408=Lists!$G$2,'Exp Database'!AA408=Lists!$G$3,'Exp Database'!AA408=0),0,IF($F408=Lists!$G$2,('Exp Database'!AA408/'Exp with units conversion'!$H408)*'Exp with units conversion'!$G408,'Exp Database'!AA408*'Exp with units conversion'!$G408))</f>
        <v>#REF!</v>
      </c>
      <c r="AC408" s="229" t="e">
        <f>IF(OR('Exp Database'!AB408=Lists!$G$2,'Exp Database'!AB408=Lists!$G$3,'Exp Database'!AB408=0),0,IF($F408=Lists!$G$2,('Exp Database'!AB408/'Exp with units conversion'!$H408)*'Exp with units conversion'!$G408,'Exp Database'!AB408*'Exp with units conversion'!$G408))</f>
        <v>#REF!</v>
      </c>
      <c r="AD408" s="229" t="e">
        <f>IF(OR('Exp Database'!AC408=Lists!$G$2,'Exp Database'!AC408=Lists!$G$3,'Exp Database'!AC408=0),0,IF($F408=Lists!$G$2,('Exp Database'!AC408/'Exp with units conversion'!$H408)*'Exp with units conversion'!$G408,'Exp Database'!AC408*'Exp with units conversion'!$G408))</f>
        <v>#REF!</v>
      </c>
      <c r="AE408" s="229" t="e">
        <f>IF(OR('Exp Database'!AD408=Lists!$G$2,'Exp Database'!AD408=Lists!$G$3,'Exp Database'!AD408=0),0,IF($F408=Lists!$G$2,('Exp Database'!AD408/'Exp with units conversion'!$H408)*'Exp with units conversion'!$G408,'Exp Database'!AD408*'Exp with units conversion'!$G408))</f>
        <v>#REF!</v>
      </c>
      <c r="AG408" s="229" t="e">
        <f t="shared" si="35"/>
        <v>#REF!</v>
      </c>
      <c r="AH408" s="229" t="e">
        <f t="shared" si="36"/>
        <v>#REF!</v>
      </c>
      <c r="AI408" s="229" t="e">
        <f t="shared" si="37"/>
        <v>#REF!</v>
      </c>
      <c r="AJ408" s="229" t="e">
        <f t="shared" si="38"/>
        <v>#REF!</v>
      </c>
    </row>
    <row r="409" spans="2:36" ht="30.75" thickBot="1" x14ac:dyDescent="0.3">
      <c r="B409" s="229" t="e">
        <f t="shared" si="34"/>
        <v>#REF!</v>
      </c>
      <c r="C409" s="169" t="e">
        <f>'Exp Database'!C409</f>
        <v>#REF!</v>
      </c>
      <c r="D409" s="169">
        <f>'Exp Database'!D409</f>
        <v>2014</v>
      </c>
      <c r="E409" s="169" t="e">
        <f>'Exp Database'!E409</f>
        <v>#REF!</v>
      </c>
      <c r="F409" s="169" t="e">
        <f>'Exp Database'!F409</f>
        <v>#REF!</v>
      </c>
      <c r="G409" s="169" t="e">
        <f>IF('Exp Database'!G409="Units ( x 1)",1,IF('Exp Database'!G409="Thousands (x 1,000)",1000,IF('Exp Database'!G409="Millions (x 1,000,000)",1000000,)))</f>
        <v>#REF!</v>
      </c>
      <c r="H409" s="170" t="e">
        <f>IF('Exp Database'!H409&gt;0,'Exp Database'!H409,'Exp Database'!J409)</f>
        <v>#REF!</v>
      </c>
      <c r="I409" s="170" t="e">
        <f>'Exp Database'!H409</f>
        <v>#REF!</v>
      </c>
      <c r="J409" s="169" t="e">
        <f>'Exp Database'!I409</f>
        <v>#REF!</v>
      </c>
      <c r="K409" s="170">
        <f>'Exp Database'!J409</f>
        <v>0</v>
      </c>
      <c r="L409" s="267" t="str">
        <f>'Exp Database'!K409</f>
        <v>Other direct and indirect costs</v>
      </c>
      <c r="M409" s="229" t="str">
        <f>'Exp Database'!L409</f>
        <v>2.1.2</v>
      </c>
      <c r="N409" s="229" t="e">
        <f>IF(OR('Exp Database'!M409=Lists!$G$2,'Exp Database'!M409=Lists!$G$3,'Exp Database'!M409=0),0,IF($F409=Lists!$G$2,('Exp Database'!M409/'Exp with units conversion'!$H409)*'Exp with units conversion'!$G409,'Exp Database'!M409*'Exp with units conversion'!$G409))</f>
        <v>#REF!</v>
      </c>
      <c r="O409" s="229" t="e">
        <f>IF(OR('Exp Database'!N409=Lists!$G$2,'Exp Database'!N409=Lists!$G$3,'Exp Database'!N409=0),0,IF($F409=Lists!$G$2,('Exp Database'!N409/'Exp with units conversion'!$H409)*'Exp with units conversion'!$G409,'Exp Database'!N409*'Exp with units conversion'!$G409))</f>
        <v>#REF!</v>
      </c>
      <c r="P409" s="229" t="e">
        <f>IF(OR('Exp Database'!O409=Lists!$G$2,'Exp Database'!O409=Lists!$G$3,'Exp Database'!O409=0),0,IF($F409=Lists!$G$2,('Exp Database'!O409/'Exp with units conversion'!$H409)*'Exp with units conversion'!$G409,'Exp Database'!O409*'Exp with units conversion'!$G409))</f>
        <v>#REF!</v>
      </c>
      <c r="Q409" s="229" t="e">
        <f>IF(OR('Exp Database'!P409=Lists!$G$2,'Exp Database'!P409=Lists!$G$3,'Exp Database'!P409=0),0,IF($F409=Lists!$G$2,('Exp Database'!P409/'Exp with units conversion'!$H409)*'Exp with units conversion'!$G409,'Exp Database'!P409*'Exp with units conversion'!$G409))</f>
        <v>#REF!</v>
      </c>
      <c r="R409" s="229" t="e">
        <f>IF(OR('Exp Database'!Q409=Lists!$G$2,'Exp Database'!Q409=Lists!$G$3,'Exp Database'!Q409=0),0,IF($F409=Lists!$G$2,('Exp Database'!Q409/'Exp with units conversion'!$H409)*'Exp with units conversion'!$G409,'Exp Database'!Q409*'Exp with units conversion'!$G409))</f>
        <v>#REF!</v>
      </c>
      <c r="S409" s="229" t="e">
        <f>IF(OR('Exp Database'!R409=Lists!$G$2,'Exp Database'!R409=Lists!$G$3,'Exp Database'!R409=0),0,IF($F409=Lists!$G$2,('Exp Database'!R409/'Exp with units conversion'!$H409)*'Exp with units conversion'!$G409,'Exp Database'!R409*'Exp with units conversion'!$G409))</f>
        <v>#REF!</v>
      </c>
      <c r="T409" s="229" t="e">
        <f>IF(OR('Exp Database'!S409=Lists!$G$2,'Exp Database'!S409=Lists!$G$3,'Exp Database'!S409=0),0,IF($F409=Lists!$G$2,('Exp Database'!S409/'Exp with units conversion'!$H409)*'Exp with units conversion'!$G409,'Exp Database'!S409*'Exp with units conversion'!$G409))</f>
        <v>#REF!</v>
      </c>
      <c r="U409" s="229" t="e">
        <f>IF(OR('Exp Database'!T409=Lists!$G$2,'Exp Database'!T409=Lists!$G$3,'Exp Database'!T409=0),0,IF($F409=Lists!$G$2,('Exp Database'!T409/'Exp with units conversion'!$H409)*'Exp with units conversion'!$G409,'Exp Database'!T409*'Exp with units conversion'!$G409))</f>
        <v>#REF!</v>
      </c>
      <c r="V409" s="229" t="e">
        <f>IF(OR('Exp Database'!U409=Lists!$G$2,'Exp Database'!U409=Lists!$G$3,'Exp Database'!U409=0),0,IF($F409=Lists!$G$2,('Exp Database'!U409/'Exp with units conversion'!$H409)*'Exp with units conversion'!$G409,'Exp Database'!U409*'Exp with units conversion'!$G409))</f>
        <v>#REF!</v>
      </c>
      <c r="W409" s="229" t="e">
        <f>IF(OR('Exp Database'!V409=Lists!$G$2,'Exp Database'!V409=Lists!$G$3,'Exp Database'!V409=0),0,IF($F409=Lists!$G$2,('Exp Database'!V409/'Exp with units conversion'!$H409)*'Exp with units conversion'!$G409,'Exp Database'!V409*'Exp with units conversion'!$G409))</f>
        <v>#REF!</v>
      </c>
      <c r="X409" s="229" t="e">
        <f>IF(OR('Exp Database'!W409=Lists!$G$2,'Exp Database'!W409=Lists!$G$3,'Exp Database'!W409=0),0,IF($F409=Lists!$G$2,('Exp Database'!W409/'Exp with units conversion'!$H409)*'Exp with units conversion'!$G409,'Exp Database'!W409*'Exp with units conversion'!$G409))</f>
        <v>#REF!</v>
      </c>
      <c r="Y409" s="229" t="e">
        <f>IF(OR('Exp Database'!X409=Lists!$G$2,'Exp Database'!X409=Lists!$G$3,'Exp Database'!X409=0),0,IF($F409=Lists!$G$2,('Exp Database'!X409/'Exp with units conversion'!$H409)*'Exp with units conversion'!$G409,'Exp Database'!X409*'Exp with units conversion'!$G409))</f>
        <v>#REF!</v>
      </c>
      <c r="Z409" s="229" t="e">
        <f>IF(OR('Exp Database'!Y409=Lists!$G$2,'Exp Database'!Y409=Lists!$G$3,'Exp Database'!Y409=0),0,IF($F409=Lists!$G$2,('Exp Database'!Y409/'Exp with units conversion'!$H409)*'Exp with units conversion'!$G409,'Exp Database'!Y409*'Exp with units conversion'!$G409))</f>
        <v>#REF!</v>
      </c>
      <c r="AA409" s="229" t="e">
        <f>IF(OR('Exp Database'!Z409=Lists!$G$2,'Exp Database'!Z409=Lists!$G$3,'Exp Database'!Z409=0),0,IF($F409=Lists!$G$2,('Exp Database'!Z409/'Exp with units conversion'!$H409)*'Exp with units conversion'!$G409,'Exp Database'!Z409*'Exp with units conversion'!$G409))</f>
        <v>#REF!</v>
      </c>
      <c r="AB409" s="229" t="e">
        <f>IF(OR('Exp Database'!AA409=Lists!$G$2,'Exp Database'!AA409=Lists!$G$3,'Exp Database'!AA409=0),0,IF($F409=Lists!$G$2,('Exp Database'!AA409/'Exp with units conversion'!$H409)*'Exp with units conversion'!$G409,'Exp Database'!AA409*'Exp with units conversion'!$G409))</f>
        <v>#REF!</v>
      </c>
      <c r="AC409" s="229" t="e">
        <f>IF(OR('Exp Database'!AB409=Lists!$G$2,'Exp Database'!AB409=Lists!$G$3,'Exp Database'!AB409=0),0,IF($F409=Lists!$G$2,('Exp Database'!AB409/'Exp with units conversion'!$H409)*'Exp with units conversion'!$G409,'Exp Database'!AB409*'Exp with units conversion'!$G409))</f>
        <v>#REF!</v>
      </c>
      <c r="AD409" s="229" t="e">
        <f>IF(OR('Exp Database'!AC409=Lists!$G$2,'Exp Database'!AC409=Lists!$G$3,'Exp Database'!AC409=0),0,IF($F409=Lists!$G$2,('Exp Database'!AC409/'Exp with units conversion'!$H409)*'Exp with units conversion'!$G409,'Exp Database'!AC409*'Exp with units conversion'!$G409))</f>
        <v>#REF!</v>
      </c>
      <c r="AE409" s="229" t="e">
        <f>IF(OR('Exp Database'!AD409=Lists!$G$2,'Exp Database'!AD409=Lists!$G$3,'Exp Database'!AD409=0),0,IF($F409=Lists!$G$2,('Exp Database'!AD409/'Exp with units conversion'!$H409)*'Exp with units conversion'!$G409,'Exp Database'!AD409*'Exp with units conversion'!$G409))</f>
        <v>#REF!</v>
      </c>
      <c r="AG409" s="229" t="e">
        <f t="shared" si="35"/>
        <v>#REF!</v>
      </c>
      <c r="AH409" s="229" t="e">
        <f t="shared" si="36"/>
        <v>#REF!</v>
      </c>
      <c r="AI409" s="229" t="e">
        <f t="shared" si="37"/>
        <v>#REF!</v>
      </c>
      <c r="AJ409" s="229" t="e">
        <f t="shared" si="38"/>
        <v>#REF!</v>
      </c>
    </row>
    <row r="410" spans="2:36" ht="30.75" thickBot="1" x14ac:dyDescent="0.3">
      <c r="B410" s="229" t="e">
        <f t="shared" si="34"/>
        <v>#REF!</v>
      </c>
      <c r="C410" s="169" t="e">
        <f>'Exp Database'!C410</f>
        <v>#REF!</v>
      </c>
      <c r="D410" s="169">
        <f>'Exp Database'!D410</f>
        <v>2014</v>
      </c>
      <c r="E410" s="169" t="e">
        <f>'Exp Database'!E410</f>
        <v>#REF!</v>
      </c>
      <c r="F410" s="169" t="e">
        <f>'Exp Database'!F410</f>
        <v>#REF!</v>
      </c>
      <c r="G410" s="169" t="e">
        <f>IF('Exp Database'!G410="Units ( x 1)",1,IF('Exp Database'!G410="Thousands (x 1,000)",1000,IF('Exp Database'!G410="Millions (x 1,000,000)",1000000,)))</f>
        <v>#REF!</v>
      </c>
      <c r="H410" s="170" t="e">
        <f>IF('Exp Database'!H410&gt;0,'Exp Database'!H410,'Exp Database'!J410)</f>
        <v>#REF!</v>
      </c>
      <c r="I410" s="170" t="e">
        <f>'Exp Database'!H410</f>
        <v>#REF!</v>
      </c>
      <c r="J410" s="169" t="e">
        <f>'Exp Database'!I410</f>
        <v>#REF!</v>
      </c>
      <c r="K410" s="170">
        <f>'Exp Database'!J410</f>
        <v>0</v>
      </c>
      <c r="L410" s="267" t="str">
        <f>'Exp Database'!K410</f>
        <v>Not disaggregated by type of cost</v>
      </c>
      <c r="M410" s="229" t="str">
        <f>'Exp Database'!L410</f>
        <v>2.1.3</v>
      </c>
      <c r="N410" s="229" t="e">
        <f>IF(OR('Exp Database'!M410=Lists!$G$2,'Exp Database'!M410=Lists!$G$3,'Exp Database'!M410=0),0,IF($F410=Lists!$G$2,('Exp Database'!M410/'Exp with units conversion'!$H410)*'Exp with units conversion'!$G410,'Exp Database'!M410*'Exp with units conversion'!$G410))</f>
        <v>#REF!</v>
      </c>
      <c r="O410" s="229" t="e">
        <f>IF(OR('Exp Database'!N410=Lists!$G$2,'Exp Database'!N410=Lists!$G$3,'Exp Database'!N410=0),0,IF($F410=Lists!$G$2,('Exp Database'!N410/'Exp with units conversion'!$H410)*'Exp with units conversion'!$G410,'Exp Database'!N410*'Exp with units conversion'!$G410))</f>
        <v>#REF!</v>
      </c>
      <c r="P410" s="229" t="e">
        <f>IF(OR('Exp Database'!O410=Lists!$G$2,'Exp Database'!O410=Lists!$G$3,'Exp Database'!O410=0),0,IF($F410=Lists!$G$2,('Exp Database'!O410/'Exp with units conversion'!$H410)*'Exp with units conversion'!$G410,'Exp Database'!O410*'Exp with units conversion'!$G410))</f>
        <v>#REF!</v>
      </c>
      <c r="Q410" s="229" t="e">
        <f>IF(OR('Exp Database'!P410=Lists!$G$2,'Exp Database'!P410=Lists!$G$3,'Exp Database'!P410=0),0,IF($F410=Lists!$G$2,('Exp Database'!P410/'Exp with units conversion'!$H410)*'Exp with units conversion'!$G410,'Exp Database'!P410*'Exp with units conversion'!$G410))</f>
        <v>#REF!</v>
      </c>
      <c r="R410" s="229" t="e">
        <f>IF(OR('Exp Database'!Q410=Lists!$G$2,'Exp Database'!Q410=Lists!$G$3,'Exp Database'!Q410=0),0,IF($F410=Lists!$G$2,('Exp Database'!Q410/'Exp with units conversion'!$H410)*'Exp with units conversion'!$G410,'Exp Database'!Q410*'Exp with units conversion'!$G410))</f>
        <v>#REF!</v>
      </c>
      <c r="S410" s="229" t="e">
        <f>IF(OR('Exp Database'!R410=Lists!$G$2,'Exp Database'!R410=Lists!$G$3,'Exp Database'!R410=0),0,IF($F410=Lists!$G$2,('Exp Database'!R410/'Exp with units conversion'!$H410)*'Exp with units conversion'!$G410,'Exp Database'!R410*'Exp with units conversion'!$G410))</f>
        <v>#REF!</v>
      </c>
      <c r="T410" s="229" t="e">
        <f>IF(OR('Exp Database'!S410=Lists!$G$2,'Exp Database'!S410=Lists!$G$3,'Exp Database'!S410=0),0,IF($F410=Lists!$G$2,('Exp Database'!S410/'Exp with units conversion'!$H410)*'Exp with units conversion'!$G410,'Exp Database'!S410*'Exp with units conversion'!$G410))</f>
        <v>#REF!</v>
      </c>
      <c r="U410" s="229" t="e">
        <f>IF(OR('Exp Database'!T410=Lists!$G$2,'Exp Database'!T410=Lists!$G$3,'Exp Database'!T410=0),0,IF($F410=Lists!$G$2,('Exp Database'!T410/'Exp with units conversion'!$H410)*'Exp with units conversion'!$G410,'Exp Database'!T410*'Exp with units conversion'!$G410))</f>
        <v>#REF!</v>
      </c>
      <c r="V410" s="229" t="e">
        <f>IF(OR('Exp Database'!U410=Lists!$G$2,'Exp Database'!U410=Lists!$G$3,'Exp Database'!U410=0),0,IF($F410=Lists!$G$2,('Exp Database'!U410/'Exp with units conversion'!$H410)*'Exp with units conversion'!$G410,'Exp Database'!U410*'Exp with units conversion'!$G410))</f>
        <v>#REF!</v>
      </c>
      <c r="W410" s="229" t="e">
        <f>IF(OR('Exp Database'!V410=Lists!$G$2,'Exp Database'!V410=Lists!$G$3,'Exp Database'!V410=0),0,IF($F410=Lists!$G$2,('Exp Database'!V410/'Exp with units conversion'!$H410)*'Exp with units conversion'!$G410,'Exp Database'!V410*'Exp with units conversion'!$G410))</f>
        <v>#REF!</v>
      </c>
      <c r="X410" s="229" t="e">
        <f>IF(OR('Exp Database'!W410=Lists!$G$2,'Exp Database'!W410=Lists!$G$3,'Exp Database'!W410=0),0,IF($F410=Lists!$G$2,('Exp Database'!W410/'Exp with units conversion'!$H410)*'Exp with units conversion'!$G410,'Exp Database'!W410*'Exp with units conversion'!$G410))</f>
        <v>#REF!</v>
      </c>
      <c r="Y410" s="229" t="e">
        <f>IF(OR('Exp Database'!X410=Lists!$G$2,'Exp Database'!X410=Lists!$G$3,'Exp Database'!X410=0),0,IF($F410=Lists!$G$2,('Exp Database'!X410/'Exp with units conversion'!$H410)*'Exp with units conversion'!$G410,'Exp Database'!X410*'Exp with units conversion'!$G410))</f>
        <v>#REF!</v>
      </c>
      <c r="Z410" s="229" t="e">
        <f>IF(OR('Exp Database'!Y410=Lists!$G$2,'Exp Database'!Y410=Lists!$G$3,'Exp Database'!Y410=0),0,IF($F410=Lists!$G$2,('Exp Database'!Y410/'Exp with units conversion'!$H410)*'Exp with units conversion'!$G410,'Exp Database'!Y410*'Exp with units conversion'!$G410))</f>
        <v>#REF!</v>
      </c>
      <c r="AA410" s="229" t="e">
        <f>IF(OR('Exp Database'!Z410=Lists!$G$2,'Exp Database'!Z410=Lists!$G$3,'Exp Database'!Z410=0),0,IF($F410=Lists!$G$2,('Exp Database'!Z410/'Exp with units conversion'!$H410)*'Exp with units conversion'!$G410,'Exp Database'!Z410*'Exp with units conversion'!$G410))</f>
        <v>#REF!</v>
      </c>
      <c r="AB410" s="229" t="e">
        <f>IF(OR('Exp Database'!AA410=Lists!$G$2,'Exp Database'!AA410=Lists!$G$3,'Exp Database'!AA410=0),0,IF($F410=Lists!$G$2,('Exp Database'!AA410/'Exp with units conversion'!$H410)*'Exp with units conversion'!$G410,'Exp Database'!AA410*'Exp with units conversion'!$G410))</f>
        <v>#REF!</v>
      </c>
      <c r="AC410" s="229" t="e">
        <f>IF(OR('Exp Database'!AB410=Lists!$G$2,'Exp Database'!AB410=Lists!$G$3,'Exp Database'!AB410=0),0,IF($F410=Lists!$G$2,('Exp Database'!AB410/'Exp with units conversion'!$H410)*'Exp with units conversion'!$G410,'Exp Database'!AB410*'Exp with units conversion'!$G410))</f>
        <v>#REF!</v>
      </c>
      <c r="AD410" s="229" t="e">
        <f>IF(OR('Exp Database'!AC410=Lists!$G$2,'Exp Database'!AC410=Lists!$G$3,'Exp Database'!AC410=0),0,IF($F410=Lists!$G$2,('Exp Database'!AC410/'Exp with units conversion'!$H410)*'Exp with units conversion'!$G410,'Exp Database'!AC410*'Exp with units conversion'!$G410))</f>
        <v>#REF!</v>
      </c>
      <c r="AE410" s="229" t="e">
        <f>IF(OR('Exp Database'!AD410=Lists!$G$2,'Exp Database'!AD410=Lists!$G$3,'Exp Database'!AD410=0),0,IF($F410=Lists!$G$2,('Exp Database'!AD410/'Exp with units conversion'!$H410)*'Exp with units conversion'!$G410,'Exp Database'!AD410*'Exp with units conversion'!$G410))</f>
        <v>#REF!</v>
      </c>
      <c r="AG410" s="229" t="e">
        <f t="shared" si="35"/>
        <v>#REF!</v>
      </c>
      <c r="AH410" s="229" t="e">
        <f t="shared" si="36"/>
        <v>#REF!</v>
      </c>
      <c r="AI410" s="229" t="e">
        <f t="shared" si="37"/>
        <v>#REF!</v>
      </c>
      <c r="AJ410" s="229" t="e">
        <f t="shared" si="38"/>
        <v>#REF!</v>
      </c>
    </row>
    <row r="411" spans="2:36" ht="45.75" thickBot="1" x14ac:dyDescent="0.3">
      <c r="B411" s="229" t="e">
        <f t="shared" si="34"/>
        <v>#REF!</v>
      </c>
      <c r="C411" s="169" t="e">
        <f>'Exp Database'!C411</f>
        <v>#REF!</v>
      </c>
      <c r="D411" s="169">
        <f>'Exp Database'!D411</f>
        <v>2014</v>
      </c>
      <c r="E411" s="169" t="e">
        <f>'Exp Database'!E411</f>
        <v>#REF!</v>
      </c>
      <c r="F411" s="169" t="e">
        <f>'Exp Database'!F411</f>
        <v>#REF!</v>
      </c>
      <c r="G411" s="169" t="e">
        <f>IF('Exp Database'!G411="Units ( x 1)",1,IF('Exp Database'!G411="Thousands (x 1,000)",1000,IF('Exp Database'!G411="Millions (x 1,000,000)",1000000,)))</f>
        <v>#REF!</v>
      </c>
      <c r="H411" s="170" t="e">
        <f>IF('Exp Database'!H411&gt;0,'Exp Database'!H411,'Exp Database'!J411)</f>
        <v>#REF!</v>
      </c>
      <c r="I411" s="170" t="e">
        <f>'Exp Database'!H411</f>
        <v>#REF!</v>
      </c>
      <c r="J411" s="169" t="e">
        <f>'Exp Database'!I411</f>
        <v>#REF!</v>
      </c>
      <c r="K411" s="170">
        <f>'Exp Database'!J411</f>
        <v>0</v>
      </c>
      <c r="L411" s="267" t="str">
        <f>'Exp Database'!K411</f>
        <v>Early infant diagnosis, including:</v>
      </c>
      <c r="M411" s="229">
        <f>'Exp Database'!L411</f>
        <v>2.2000000000000002</v>
      </c>
      <c r="N411" s="229" t="e">
        <f>IF(OR('Exp Database'!M411=Lists!$G$2,'Exp Database'!M411=Lists!$G$3,'Exp Database'!M411=0),0,IF($F411=Lists!$G$2,('Exp Database'!M411/'Exp with units conversion'!$H411)*'Exp with units conversion'!$G411,'Exp Database'!M411*'Exp with units conversion'!$G411))</f>
        <v>#REF!</v>
      </c>
      <c r="O411" s="229" t="e">
        <f>IF(OR('Exp Database'!N411=Lists!$G$2,'Exp Database'!N411=Lists!$G$3,'Exp Database'!N411=0),0,IF($F411=Lists!$G$2,('Exp Database'!N411/'Exp with units conversion'!$H411)*'Exp with units conversion'!$G411,'Exp Database'!N411*'Exp with units conversion'!$G411))</f>
        <v>#REF!</v>
      </c>
      <c r="P411" s="229" t="e">
        <f>IF(OR('Exp Database'!O411=Lists!$G$2,'Exp Database'!O411=Lists!$G$3,'Exp Database'!O411=0),0,IF($F411=Lists!$G$2,('Exp Database'!O411/'Exp with units conversion'!$H411)*'Exp with units conversion'!$G411,'Exp Database'!O411*'Exp with units conversion'!$G411))</f>
        <v>#REF!</v>
      </c>
      <c r="Q411" s="229" t="e">
        <f>IF(OR('Exp Database'!P411=Lists!$G$2,'Exp Database'!P411=Lists!$G$3,'Exp Database'!P411=0),0,IF($F411=Lists!$G$2,('Exp Database'!P411/'Exp with units conversion'!$H411)*'Exp with units conversion'!$G411,'Exp Database'!P411*'Exp with units conversion'!$G411))</f>
        <v>#REF!</v>
      </c>
      <c r="R411" s="229" t="e">
        <f>IF(OR('Exp Database'!Q411=Lists!$G$2,'Exp Database'!Q411=Lists!$G$3,'Exp Database'!Q411=0),0,IF($F411=Lists!$G$2,('Exp Database'!Q411/'Exp with units conversion'!$H411)*'Exp with units conversion'!$G411,'Exp Database'!Q411*'Exp with units conversion'!$G411))</f>
        <v>#REF!</v>
      </c>
      <c r="S411" s="229" t="e">
        <f>IF(OR('Exp Database'!R411=Lists!$G$2,'Exp Database'!R411=Lists!$G$3,'Exp Database'!R411=0),0,IF($F411=Lists!$G$2,('Exp Database'!R411/'Exp with units conversion'!$H411)*'Exp with units conversion'!$G411,'Exp Database'!R411*'Exp with units conversion'!$G411))</f>
        <v>#REF!</v>
      </c>
      <c r="T411" s="229" t="e">
        <f>IF(OR('Exp Database'!S411=Lists!$G$2,'Exp Database'!S411=Lists!$G$3,'Exp Database'!S411=0),0,IF($F411=Lists!$G$2,('Exp Database'!S411/'Exp with units conversion'!$H411)*'Exp with units conversion'!$G411,'Exp Database'!S411*'Exp with units conversion'!$G411))</f>
        <v>#REF!</v>
      </c>
      <c r="U411" s="229" t="e">
        <f>IF(OR('Exp Database'!T411=Lists!$G$2,'Exp Database'!T411=Lists!$G$3,'Exp Database'!T411=0),0,IF($F411=Lists!$G$2,('Exp Database'!T411/'Exp with units conversion'!$H411)*'Exp with units conversion'!$G411,'Exp Database'!T411*'Exp with units conversion'!$G411))</f>
        <v>#REF!</v>
      </c>
      <c r="V411" s="229" t="e">
        <f>IF(OR('Exp Database'!U411=Lists!$G$2,'Exp Database'!U411=Lists!$G$3,'Exp Database'!U411=0),0,IF($F411=Lists!$G$2,('Exp Database'!U411/'Exp with units conversion'!$H411)*'Exp with units conversion'!$G411,'Exp Database'!U411*'Exp with units conversion'!$G411))</f>
        <v>#REF!</v>
      </c>
      <c r="W411" s="229" t="e">
        <f>IF(OR('Exp Database'!V411=Lists!$G$2,'Exp Database'!V411=Lists!$G$3,'Exp Database'!V411=0),0,IF($F411=Lists!$G$2,('Exp Database'!V411/'Exp with units conversion'!$H411)*'Exp with units conversion'!$G411,'Exp Database'!V411*'Exp with units conversion'!$G411))</f>
        <v>#REF!</v>
      </c>
      <c r="X411" s="229" t="e">
        <f>IF(OR('Exp Database'!W411=Lists!$G$2,'Exp Database'!W411=Lists!$G$3,'Exp Database'!W411=0),0,IF($F411=Lists!$G$2,('Exp Database'!W411/'Exp with units conversion'!$H411)*'Exp with units conversion'!$G411,'Exp Database'!W411*'Exp with units conversion'!$G411))</f>
        <v>#REF!</v>
      </c>
      <c r="Y411" s="229" t="e">
        <f>IF(OR('Exp Database'!X411=Lists!$G$2,'Exp Database'!X411=Lists!$G$3,'Exp Database'!X411=0),0,IF($F411=Lists!$G$2,('Exp Database'!X411/'Exp with units conversion'!$H411)*'Exp with units conversion'!$G411,'Exp Database'!X411*'Exp with units conversion'!$G411))</f>
        <v>#REF!</v>
      </c>
      <c r="Z411" s="229" t="e">
        <f>IF(OR('Exp Database'!Y411=Lists!$G$2,'Exp Database'!Y411=Lists!$G$3,'Exp Database'!Y411=0),0,IF($F411=Lists!$G$2,('Exp Database'!Y411/'Exp with units conversion'!$H411)*'Exp with units conversion'!$G411,'Exp Database'!Y411*'Exp with units conversion'!$G411))</f>
        <v>#REF!</v>
      </c>
      <c r="AA411" s="229" t="e">
        <f>IF(OR('Exp Database'!Z411=Lists!$G$2,'Exp Database'!Z411=Lists!$G$3,'Exp Database'!Z411=0),0,IF($F411=Lists!$G$2,('Exp Database'!Z411/'Exp with units conversion'!$H411)*'Exp with units conversion'!$G411,'Exp Database'!Z411*'Exp with units conversion'!$G411))</f>
        <v>#REF!</v>
      </c>
      <c r="AB411" s="229" t="e">
        <f>IF(OR('Exp Database'!AA411=Lists!$G$2,'Exp Database'!AA411=Lists!$G$3,'Exp Database'!AA411=0),0,IF($F411=Lists!$G$2,('Exp Database'!AA411/'Exp with units conversion'!$H411)*'Exp with units conversion'!$G411,'Exp Database'!AA411*'Exp with units conversion'!$G411))</f>
        <v>#REF!</v>
      </c>
      <c r="AC411" s="229" t="e">
        <f>IF(OR('Exp Database'!AB411=Lists!$G$2,'Exp Database'!AB411=Lists!$G$3,'Exp Database'!AB411=0),0,IF($F411=Lists!$G$2,('Exp Database'!AB411/'Exp with units conversion'!$H411)*'Exp with units conversion'!$G411,'Exp Database'!AB411*'Exp with units conversion'!$G411))</f>
        <v>#REF!</v>
      </c>
      <c r="AD411" s="229" t="e">
        <f>IF(OR('Exp Database'!AC411=Lists!$G$2,'Exp Database'!AC411=Lists!$G$3,'Exp Database'!AC411=0),0,IF($F411=Lists!$G$2,('Exp Database'!AC411/'Exp with units conversion'!$H411)*'Exp with units conversion'!$G411,'Exp Database'!AC411*'Exp with units conversion'!$G411))</f>
        <v>#REF!</v>
      </c>
      <c r="AE411" s="229" t="e">
        <f>IF(OR('Exp Database'!AD411=Lists!$G$2,'Exp Database'!AD411=Lists!$G$3,'Exp Database'!AD411=0),0,IF($F411=Lists!$G$2,('Exp Database'!AD411/'Exp with units conversion'!$H411)*'Exp with units conversion'!$G411,'Exp Database'!AD411*'Exp with units conversion'!$G411))</f>
        <v>#REF!</v>
      </c>
      <c r="AG411" s="229" t="e">
        <f t="shared" si="35"/>
        <v>#REF!</v>
      </c>
      <c r="AH411" s="229" t="e">
        <f t="shared" si="36"/>
        <v>#REF!</v>
      </c>
      <c r="AI411" s="229" t="e">
        <f t="shared" si="37"/>
        <v>#REF!</v>
      </c>
      <c r="AJ411" s="229" t="e">
        <f t="shared" si="38"/>
        <v>#REF!</v>
      </c>
    </row>
    <row r="412" spans="2:36" ht="30.75" thickBot="1" x14ac:dyDescent="0.3">
      <c r="B412" s="229" t="e">
        <f t="shared" si="34"/>
        <v>#REF!</v>
      </c>
      <c r="C412" s="169" t="e">
        <f>'Exp Database'!C412</f>
        <v>#REF!</v>
      </c>
      <c r="D412" s="169">
        <f>'Exp Database'!D412</f>
        <v>2014</v>
      </c>
      <c r="E412" s="169" t="e">
        <f>'Exp Database'!E412</f>
        <v>#REF!</v>
      </c>
      <c r="F412" s="169" t="e">
        <f>'Exp Database'!F412</f>
        <v>#REF!</v>
      </c>
      <c r="G412" s="169" t="e">
        <f>IF('Exp Database'!G412="Units ( x 1)",1,IF('Exp Database'!G412="Thousands (x 1,000)",1000,IF('Exp Database'!G412="Millions (x 1,000,000)",1000000,)))</f>
        <v>#REF!</v>
      </c>
      <c r="H412" s="170" t="e">
        <f>IF('Exp Database'!H412&gt;0,'Exp Database'!H412,'Exp Database'!J412)</f>
        <v>#REF!</v>
      </c>
      <c r="I412" s="170" t="e">
        <f>'Exp Database'!H412</f>
        <v>#REF!</v>
      </c>
      <c r="J412" s="169" t="e">
        <f>'Exp Database'!I412</f>
        <v>#REF!</v>
      </c>
      <c r="K412" s="170">
        <f>'Exp Database'!J412</f>
        <v>0</v>
      </c>
      <c r="L412" s="267" t="str">
        <f>'Exp Database'!K412</f>
        <v>HIV tests (commodities)</v>
      </c>
      <c r="M412" s="229" t="str">
        <f>'Exp Database'!L412</f>
        <v>2.2.1</v>
      </c>
      <c r="N412" s="229" t="e">
        <f>IF(OR('Exp Database'!M412=Lists!$G$2,'Exp Database'!M412=Lists!$G$3,'Exp Database'!M412=0),0,IF($F412=Lists!$G$2,('Exp Database'!M412/'Exp with units conversion'!$H412)*'Exp with units conversion'!$G412,'Exp Database'!M412*'Exp with units conversion'!$G412))</f>
        <v>#REF!</v>
      </c>
      <c r="O412" s="229" t="e">
        <f>IF(OR('Exp Database'!N412=Lists!$G$2,'Exp Database'!N412=Lists!$G$3,'Exp Database'!N412=0),0,IF($F412=Lists!$G$2,('Exp Database'!N412/'Exp with units conversion'!$H412)*'Exp with units conversion'!$G412,'Exp Database'!N412*'Exp with units conversion'!$G412))</f>
        <v>#REF!</v>
      </c>
      <c r="P412" s="229" t="e">
        <f>IF(OR('Exp Database'!O412=Lists!$G$2,'Exp Database'!O412=Lists!$G$3,'Exp Database'!O412=0),0,IF($F412=Lists!$G$2,('Exp Database'!O412/'Exp with units conversion'!$H412)*'Exp with units conversion'!$G412,'Exp Database'!O412*'Exp with units conversion'!$G412))</f>
        <v>#REF!</v>
      </c>
      <c r="Q412" s="229" t="e">
        <f>IF(OR('Exp Database'!P412=Lists!$G$2,'Exp Database'!P412=Lists!$G$3,'Exp Database'!P412=0),0,IF($F412=Lists!$G$2,('Exp Database'!P412/'Exp with units conversion'!$H412)*'Exp with units conversion'!$G412,'Exp Database'!P412*'Exp with units conversion'!$G412))</f>
        <v>#REF!</v>
      </c>
      <c r="R412" s="229" t="e">
        <f>IF(OR('Exp Database'!Q412=Lists!$G$2,'Exp Database'!Q412=Lists!$G$3,'Exp Database'!Q412=0),0,IF($F412=Lists!$G$2,('Exp Database'!Q412/'Exp with units conversion'!$H412)*'Exp with units conversion'!$G412,'Exp Database'!Q412*'Exp with units conversion'!$G412))</f>
        <v>#REF!</v>
      </c>
      <c r="S412" s="229" t="e">
        <f>IF(OR('Exp Database'!R412=Lists!$G$2,'Exp Database'!R412=Lists!$G$3,'Exp Database'!R412=0),0,IF($F412=Lists!$G$2,('Exp Database'!R412/'Exp with units conversion'!$H412)*'Exp with units conversion'!$G412,'Exp Database'!R412*'Exp with units conversion'!$G412))</f>
        <v>#REF!</v>
      </c>
      <c r="T412" s="229" t="e">
        <f>IF(OR('Exp Database'!S412=Lists!$G$2,'Exp Database'!S412=Lists!$G$3,'Exp Database'!S412=0),0,IF($F412=Lists!$G$2,('Exp Database'!S412/'Exp with units conversion'!$H412)*'Exp with units conversion'!$G412,'Exp Database'!S412*'Exp with units conversion'!$G412))</f>
        <v>#REF!</v>
      </c>
      <c r="U412" s="229" t="e">
        <f>IF(OR('Exp Database'!T412=Lists!$G$2,'Exp Database'!T412=Lists!$G$3,'Exp Database'!T412=0),0,IF($F412=Lists!$G$2,('Exp Database'!T412/'Exp with units conversion'!$H412)*'Exp with units conversion'!$G412,'Exp Database'!T412*'Exp with units conversion'!$G412))</f>
        <v>#REF!</v>
      </c>
      <c r="V412" s="229" t="e">
        <f>IF(OR('Exp Database'!U412=Lists!$G$2,'Exp Database'!U412=Lists!$G$3,'Exp Database'!U412=0),0,IF($F412=Lists!$G$2,('Exp Database'!U412/'Exp with units conversion'!$H412)*'Exp with units conversion'!$G412,'Exp Database'!U412*'Exp with units conversion'!$G412))</f>
        <v>#REF!</v>
      </c>
      <c r="W412" s="229" t="e">
        <f>IF(OR('Exp Database'!V412=Lists!$G$2,'Exp Database'!V412=Lists!$G$3,'Exp Database'!V412=0),0,IF($F412=Lists!$G$2,('Exp Database'!V412/'Exp with units conversion'!$H412)*'Exp with units conversion'!$G412,'Exp Database'!V412*'Exp with units conversion'!$G412))</f>
        <v>#REF!</v>
      </c>
      <c r="X412" s="229" t="e">
        <f>IF(OR('Exp Database'!W412=Lists!$G$2,'Exp Database'!W412=Lists!$G$3,'Exp Database'!W412=0),0,IF($F412=Lists!$G$2,('Exp Database'!W412/'Exp with units conversion'!$H412)*'Exp with units conversion'!$G412,'Exp Database'!W412*'Exp with units conversion'!$G412))</f>
        <v>#REF!</v>
      </c>
      <c r="Y412" s="229" t="e">
        <f>IF(OR('Exp Database'!X412=Lists!$G$2,'Exp Database'!X412=Lists!$G$3,'Exp Database'!X412=0),0,IF($F412=Lists!$G$2,('Exp Database'!X412/'Exp with units conversion'!$H412)*'Exp with units conversion'!$G412,'Exp Database'!X412*'Exp with units conversion'!$G412))</f>
        <v>#REF!</v>
      </c>
      <c r="Z412" s="229" t="e">
        <f>IF(OR('Exp Database'!Y412=Lists!$G$2,'Exp Database'!Y412=Lists!$G$3,'Exp Database'!Y412=0),0,IF($F412=Lists!$G$2,('Exp Database'!Y412/'Exp with units conversion'!$H412)*'Exp with units conversion'!$G412,'Exp Database'!Y412*'Exp with units conversion'!$G412))</f>
        <v>#REF!</v>
      </c>
      <c r="AA412" s="229" t="e">
        <f>IF(OR('Exp Database'!Z412=Lists!$G$2,'Exp Database'!Z412=Lists!$G$3,'Exp Database'!Z412=0),0,IF($F412=Lists!$G$2,('Exp Database'!Z412/'Exp with units conversion'!$H412)*'Exp with units conversion'!$G412,'Exp Database'!Z412*'Exp with units conversion'!$G412))</f>
        <v>#REF!</v>
      </c>
      <c r="AB412" s="229" t="e">
        <f>IF(OR('Exp Database'!AA412=Lists!$G$2,'Exp Database'!AA412=Lists!$G$3,'Exp Database'!AA412=0),0,IF($F412=Lists!$G$2,('Exp Database'!AA412/'Exp with units conversion'!$H412)*'Exp with units conversion'!$G412,'Exp Database'!AA412*'Exp with units conversion'!$G412))</f>
        <v>#REF!</v>
      </c>
      <c r="AC412" s="229" t="e">
        <f>IF(OR('Exp Database'!AB412=Lists!$G$2,'Exp Database'!AB412=Lists!$G$3,'Exp Database'!AB412=0),0,IF($F412=Lists!$G$2,('Exp Database'!AB412/'Exp with units conversion'!$H412)*'Exp with units conversion'!$G412,'Exp Database'!AB412*'Exp with units conversion'!$G412))</f>
        <v>#REF!</v>
      </c>
      <c r="AD412" s="229" t="e">
        <f>IF(OR('Exp Database'!AC412=Lists!$G$2,'Exp Database'!AC412=Lists!$G$3,'Exp Database'!AC412=0),0,IF($F412=Lists!$G$2,('Exp Database'!AC412/'Exp with units conversion'!$H412)*'Exp with units conversion'!$G412,'Exp Database'!AC412*'Exp with units conversion'!$G412))</f>
        <v>#REF!</v>
      </c>
      <c r="AE412" s="229" t="e">
        <f>IF(OR('Exp Database'!AD412=Lists!$G$2,'Exp Database'!AD412=Lists!$G$3,'Exp Database'!AD412=0),0,IF($F412=Lists!$G$2,('Exp Database'!AD412/'Exp with units conversion'!$H412)*'Exp with units conversion'!$G412,'Exp Database'!AD412*'Exp with units conversion'!$G412))</f>
        <v>#REF!</v>
      </c>
      <c r="AG412" s="229" t="e">
        <f t="shared" si="35"/>
        <v>#REF!</v>
      </c>
      <c r="AH412" s="229" t="e">
        <f t="shared" si="36"/>
        <v>#REF!</v>
      </c>
      <c r="AI412" s="229" t="e">
        <f t="shared" si="37"/>
        <v>#REF!</v>
      </c>
      <c r="AJ412" s="229" t="e">
        <f t="shared" si="38"/>
        <v>#REF!</v>
      </c>
    </row>
    <row r="413" spans="2:36" ht="30.75" thickBot="1" x14ac:dyDescent="0.3">
      <c r="B413" s="229" t="e">
        <f t="shared" si="34"/>
        <v>#REF!</v>
      </c>
      <c r="C413" s="169" t="e">
        <f>'Exp Database'!C413</f>
        <v>#REF!</v>
      </c>
      <c r="D413" s="169">
        <f>'Exp Database'!D413</f>
        <v>2014</v>
      </c>
      <c r="E413" s="169" t="e">
        <f>'Exp Database'!E413</f>
        <v>#REF!</v>
      </c>
      <c r="F413" s="169" t="e">
        <f>'Exp Database'!F413</f>
        <v>#REF!</v>
      </c>
      <c r="G413" s="169" t="e">
        <f>IF('Exp Database'!G413="Units ( x 1)",1,IF('Exp Database'!G413="Thousands (x 1,000)",1000,IF('Exp Database'!G413="Millions (x 1,000,000)",1000000,)))</f>
        <v>#REF!</v>
      </c>
      <c r="H413" s="170" t="e">
        <f>IF('Exp Database'!H413&gt;0,'Exp Database'!H413,'Exp Database'!J413)</f>
        <v>#REF!</v>
      </c>
      <c r="I413" s="170" t="e">
        <f>'Exp Database'!H413</f>
        <v>#REF!</v>
      </c>
      <c r="J413" s="169" t="e">
        <f>'Exp Database'!I413</f>
        <v>#REF!</v>
      </c>
      <c r="K413" s="170">
        <f>'Exp Database'!J413</f>
        <v>0</v>
      </c>
      <c r="L413" s="267" t="str">
        <f>'Exp Database'!K413</f>
        <v>Other direct and indirect costs</v>
      </c>
      <c r="M413" s="229" t="str">
        <f>'Exp Database'!L413</f>
        <v>2.2.2</v>
      </c>
      <c r="N413" s="229" t="e">
        <f>IF(OR('Exp Database'!M413=Lists!$G$2,'Exp Database'!M413=Lists!$G$3,'Exp Database'!M413=0),0,IF($F413=Lists!$G$2,('Exp Database'!M413/'Exp with units conversion'!$H413)*'Exp with units conversion'!$G413,'Exp Database'!M413*'Exp with units conversion'!$G413))</f>
        <v>#REF!</v>
      </c>
      <c r="O413" s="229" t="e">
        <f>IF(OR('Exp Database'!N413=Lists!$G$2,'Exp Database'!N413=Lists!$G$3,'Exp Database'!N413=0),0,IF($F413=Lists!$G$2,('Exp Database'!N413/'Exp with units conversion'!$H413)*'Exp with units conversion'!$G413,'Exp Database'!N413*'Exp with units conversion'!$G413))</f>
        <v>#REF!</v>
      </c>
      <c r="P413" s="229" t="e">
        <f>IF(OR('Exp Database'!O413=Lists!$G$2,'Exp Database'!O413=Lists!$G$3,'Exp Database'!O413=0),0,IF($F413=Lists!$G$2,('Exp Database'!O413/'Exp with units conversion'!$H413)*'Exp with units conversion'!$G413,'Exp Database'!O413*'Exp with units conversion'!$G413))</f>
        <v>#REF!</v>
      </c>
      <c r="Q413" s="229" t="e">
        <f>IF(OR('Exp Database'!P413=Lists!$G$2,'Exp Database'!P413=Lists!$G$3,'Exp Database'!P413=0),0,IF($F413=Lists!$G$2,('Exp Database'!P413/'Exp with units conversion'!$H413)*'Exp with units conversion'!$G413,'Exp Database'!P413*'Exp with units conversion'!$G413))</f>
        <v>#REF!</v>
      </c>
      <c r="R413" s="229" t="e">
        <f>IF(OR('Exp Database'!Q413=Lists!$G$2,'Exp Database'!Q413=Lists!$G$3,'Exp Database'!Q413=0),0,IF($F413=Lists!$G$2,('Exp Database'!Q413/'Exp with units conversion'!$H413)*'Exp with units conversion'!$G413,'Exp Database'!Q413*'Exp with units conversion'!$G413))</f>
        <v>#REF!</v>
      </c>
      <c r="S413" s="229" t="e">
        <f>IF(OR('Exp Database'!R413=Lists!$G$2,'Exp Database'!R413=Lists!$G$3,'Exp Database'!R413=0),0,IF($F413=Lists!$G$2,('Exp Database'!R413/'Exp with units conversion'!$H413)*'Exp with units conversion'!$G413,'Exp Database'!R413*'Exp with units conversion'!$G413))</f>
        <v>#REF!</v>
      </c>
      <c r="T413" s="229" t="e">
        <f>IF(OR('Exp Database'!S413=Lists!$G$2,'Exp Database'!S413=Lists!$G$3,'Exp Database'!S413=0),0,IF($F413=Lists!$G$2,('Exp Database'!S413/'Exp with units conversion'!$H413)*'Exp with units conversion'!$G413,'Exp Database'!S413*'Exp with units conversion'!$G413))</f>
        <v>#REF!</v>
      </c>
      <c r="U413" s="229" t="e">
        <f>IF(OR('Exp Database'!T413=Lists!$G$2,'Exp Database'!T413=Lists!$G$3,'Exp Database'!T413=0),0,IF($F413=Lists!$G$2,('Exp Database'!T413/'Exp with units conversion'!$H413)*'Exp with units conversion'!$G413,'Exp Database'!T413*'Exp with units conversion'!$G413))</f>
        <v>#REF!</v>
      </c>
      <c r="V413" s="229" t="e">
        <f>IF(OR('Exp Database'!U413=Lists!$G$2,'Exp Database'!U413=Lists!$G$3,'Exp Database'!U413=0),0,IF($F413=Lists!$G$2,('Exp Database'!U413/'Exp with units conversion'!$H413)*'Exp with units conversion'!$G413,'Exp Database'!U413*'Exp with units conversion'!$G413))</f>
        <v>#REF!</v>
      </c>
      <c r="W413" s="229" t="e">
        <f>IF(OR('Exp Database'!V413=Lists!$G$2,'Exp Database'!V413=Lists!$G$3,'Exp Database'!V413=0),0,IF($F413=Lists!$G$2,('Exp Database'!V413/'Exp with units conversion'!$H413)*'Exp with units conversion'!$G413,'Exp Database'!V413*'Exp with units conversion'!$G413))</f>
        <v>#REF!</v>
      </c>
      <c r="X413" s="229" t="e">
        <f>IF(OR('Exp Database'!W413=Lists!$G$2,'Exp Database'!W413=Lists!$G$3,'Exp Database'!W413=0),0,IF($F413=Lists!$G$2,('Exp Database'!W413/'Exp with units conversion'!$H413)*'Exp with units conversion'!$G413,'Exp Database'!W413*'Exp with units conversion'!$G413))</f>
        <v>#REF!</v>
      </c>
      <c r="Y413" s="229" t="e">
        <f>IF(OR('Exp Database'!X413=Lists!$G$2,'Exp Database'!X413=Lists!$G$3,'Exp Database'!X413=0),0,IF($F413=Lists!$G$2,('Exp Database'!X413/'Exp with units conversion'!$H413)*'Exp with units conversion'!$G413,'Exp Database'!X413*'Exp with units conversion'!$G413))</f>
        <v>#REF!</v>
      </c>
      <c r="Z413" s="229" t="e">
        <f>IF(OR('Exp Database'!Y413=Lists!$G$2,'Exp Database'!Y413=Lists!$G$3,'Exp Database'!Y413=0),0,IF($F413=Lists!$G$2,('Exp Database'!Y413/'Exp with units conversion'!$H413)*'Exp with units conversion'!$G413,'Exp Database'!Y413*'Exp with units conversion'!$G413))</f>
        <v>#REF!</v>
      </c>
      <c r="AA413" s="229" t="e">
        <f>IF(OR('Exp Database'!Z413=Lists!$G$2,'Exp Database'!Z413=Lists!$G$3,'Exp Database'!Z413=0),0,IF($F413=Lists!$G$2,('Exp Database'!Z413/'Exp with units conversion'!$H413)*'Exp with units conversion'!$G413,'Exp Database'!Z413*'Exp with units conversion'!$G413))</f>
        <v>#REF!</v>
      </c>
      <c r="AB413" s="229" t="e">
        <f>IF(OR('Exp Database'!AA413=Lists!$G$2,'Exp Database'!AA413=Lists!$G$3,'Exp Database'!AA413=0),0,IF($F413=Lists!$G$2,('Exp Database'!AA413/'Exp with units conversion'!$H413)*'Exp with units conversion'!$G413,'Exp Database'!AA413*'Exp with units conversion'!$G413))</f>
        <v>#REF!</v>
      </c>
      <c r="AC413" s="229" t="e">
        <f>IF(OR('Exp Database'!AB413=Lists!$G$2,'Exp Database'!AB413=Lists!$G$3,'Exp Database'!AB413=0),0,IF($F413=Lists!$G$2,('Exp Database'!AB413/'Exp with units conversion'!$H413)*'Exp with units conversion'!$G413,'Exp Database'!AB413*'Exp with units conversion'!$G413))</f>
        <v>#REF!</v>
      </c>
      <c r="AD413" s="229" t="e">
        <f>IF(OR('Exp Database'!AC413=Lists!$G$2,'Exp Database'!AC413=Lists!$G$3,'Exp Database'!AC413=0),0,IF($F413=Lists!$G$2,('Exp Database'!AC413/'Exp with units conversion'!$H413)*'Exp with units conversion'!$G413,'Exp Database'!AC413*'Exp with units conversion'!$G413))</f>
        <v>#REF!</v>
      </c>
      <c r="AE413" s="229" t="e">
        <f>IF(OR('Exp Database'!AD413=Lists!$G$2,'Exp Database'!AD413=Lists!$G$3,'Exp Database'!AD413=0),0,IF($F413=Lists!$G$2,('Exp Database'!AD413/'Exp with units conversion'!$H413)*'Exp with units conversion'!$G413,'Exp Database'!AD413*'Exp with units conversion'!$G413))</f>
        <v>#REF!</v>
      </c>
      <c r="AG413" s="229" t="e">
        <f t="shared" si="35"/>
        <v>#REF!</v>
      </c>
      <c r="AH413" s="229" t="e">
        <f t="shared" si="36"/>
        <v>#REF!</v>
      </c>
      <c r="AI413" s="229" t="e">
        <f t="shared" si="37"/>
        <v>#REF!</v>
      </c>
      <c r="AJ413" s="229" t="e">
        <f t="shared" si="38"/>
        <v>#REF!</v>
      </c>
    </row>
    <row r="414" spans="2:36" ht="30.75" thickBot="1" x14ac:dyDescent="0.3">
      <c r="B414" s="229" t="e">
        <f t="shared" si="34"/>
        <v>#REF!</v>
      </c>
      <c r="C414" s="169" t="e">
        <f>'Exp Database'!C414</f>
        <v>#REF!</v>
      </c>
      <c r="D414" s="169">
        <f>'Exp Database'!D414</f>
        <v>2014</v>
      </c>
      <c r="E414" s="169" t="e">
        <f>'Exp Database'!E414</f>
        <v>#REF!</v>
      </c>
      <c r="F414" s="169" t="e">
        <f>'Exp Database'!F414</f>
        <v>#REF!</v>
      </c>
      <c r="G414" s="169" t="e">
        <f>IF('Exp Database'!G414="Units ( x 1)",1,IF('Exp Database'!G414="Thousands (x 1,000)",1000,IF('Exp Database'!G414="Millions (x 1,000,000)",1000000,)))</f>
        <v>#REF!</v>
      </c>
      <c r="H414" s="170" t="e">
        <f>IF('Exp Database'!H414&gt;0,'Exp Database'!H414,'Exp Database'!J414)</f>
        <v>#REF!</v>
      </c>
      <c r="I414" s="170" t="e">
        <f>'Exp Database'!H414</f>
        <v>#REF!</v>
      </c>
      <c r="J414" s="169" t="e">
        <f>'Exp Database'!I414</f>
        <v>#REF!</v>
      </c>
      <c r="K414" s="170">
        <f>'Exp Database'!J414</f>
        <v>0</v>
      </c>
      <c r="L414" s="267" t="str">
        <f>'Exp Database'!K414</f>
        <v>Not disaggregated by type of cost</v>
      </c>
      <c r="M414" s="229" t="str">
        <f>'Exp Database'!L414</f>
        <v>2.2.3</v>
      </c>
      <c r="N414" s="229" t="e">
        <f>IF(OR('Exp Database'!M414=Lists!$G$2,'Exp Database'!M414=Lists!$G$3,'Exp Database'!M414=0),0,IF($F414=Lists!$G$2,('Exp Database'!M414/'Exp with units conversion'!$H414)*'Exp with units conversion'!$G414,'Exp Database'!M414*'Exp with units conversion'!$G414))</f>
        <v>#REF!</v>
      </c>
      <c r="O414" s="229" t="e">
        <f>IF(OR('Exp Database'!N414=Lists!$G$2,'Exp Database'!N414=Lists!$G$3,'Exp Database'!N414=0),0,IF($F414=Lists!$G$2,('Exp Database'!N414/'Exp with units conversion'!$H414)*'Exp with units conversion'!$G414,'Exp Database'!N414*'Exp with units conversion'!$G414))</f>
        <v>#REF!</v>
      </c>
      <c r="P414" s="229" t="e">
        <f>IF(OR('Exp Database'!O414=Lists!$G$2,'Exp Database'!O414=Lists!$G$3,'Exp Database'!O414=0),0,IF($F414=Lists!$G$2,('Exp Database'!O414/'Exp with units conversion'!$H414)*'Exp with units conversion'!$G414,'Exp Database'!O414*'Exp with units conversion'!$G414))</f>
        <v>#REF!</v>
      </c>
      <c r="Q414" s="229" t="e">
        <f>IF(OR('Exp Database'!P414=Lists!$G$2,'Exp Database'!P414=Lists!$G$3,'Exp Database'!P414=0),0,IF($F414=Lists!$G$2,('Exp Database'!P414/'Exp with units conversion'!$H414)*'Exp with units conversion'!$G414,'Exp Database'!P414*'Exp with units conversion'!$G414))</f>
        <v>#REF!</v>
      </c>
      <c r="R414" s="229" t="e">
        <f>IF(OR('Exp Database'!Q414=Lists!$G$2,'Exp Database'!Q414=Lists!$G$3,'Exp Database'!Q414=0),0,IF($F414=Lists!$G$2,('Exp Database'!Q414/'Exp with units conversion'!$H414)*'Exp with units conversion'!$G414,'Exp Database'!Q414*'Exp with units conversion'!$G414))</f>
        <v>#REF!</v>
      </c>
      <c r="S414" s="229" t="e">
        <f>IF(OR('Exp Database'!R414=Lists!$G$2,'Exp Database'!R414=Lists!$G$3,'Exp Database'!R414=0),0,IF($F414=Lists!$G$2,('Exp Database'!R414/'Exp with units conversion'!$H414)*'Exp with units conversion'!$G414,'Exp Database'!R414*'Exp with units conversion'!$G414))</f>
        <v>#REF!</v>
      </c>
      <c r="T414" s="229" t="e">
        <f>IF(OR('Exp Database'!S414=Lists!$G$2,'Exp Database'!S414=Lists!$G$3,'Exp Database'!S414=0),0,IF($F414=Lists!$G$2,('Exp Database'!S414/'Exp with units conversion'!$H414)*'Exp with units conversion'!$G414,'Exp Database'!S414*'Exp with units conversion'!$G414))</f>
        <v>#REF!</v>
      </c>
      <c r="U414" s="229" t="e">
        <f>IF(OR('Exp Database'!T414=Lists!$G$2,'Exp Database'!T414=Lists!$G$3,'Exp Database'!T414=0),0,IF($F414=Lists!$G$2,('Exp Database'!T414/'Exp with units conversion'!$H414)*'Exp with units conversion'!$G414,'Exp Database'!T414*'Exp with units conversion'!$G414))</f>
        <v>#REF!</v>
      </c>
      <c r="V414" s="229" t="e">
        <f>IF(OR('Exp Database'!U414=Lists!$G$2,'Exp Database'!U414=Lists!$G$3,'Exp Database'!U414=0),0,IF($F414=Lists!$G$2,('Exp Database'!U414/'Exp with units conversion'!$H414)*'Exp with units conversion'!$G414,'Exp Database'!U414*'Exp with units conversion'!$G414))</f>
        <v>#REF!</v>
      </c>
      <c r="W414" s="229" t="e">
        <f>IF(OR('Exp Database'!V414=Lists!$G$2,'Exp Database'!V414=Lists!$G$3,'Exp Database'!V414=0),0,IF($F414=Lists!$G$2,('Exp Database'!V414/'Exp with units conversion'!$H414)*'Exp with units conversion'!$G414,'Exp Database'!V414*'Exp with units conversion'!$G414))</f>
        <v>#REF!</v>
      </c>
      <c r="X414" s="229" t="e">
        <f>IF(OR('Exp Database'!W414=Lists!$G$2,'Exp Database'!W414=Lists!$G$3,'Exp Database'!W414=0),0,IF($F414=Lists!$G$2,('Exp Database'!W414/'Exp with units conversion'!$H414)*'Exp with units conversion'!$G414,'Exp Database'!W414*'Exp with units conversion'!$G414))</f>
        <v>#REF!</v>
      </c>
      <c r="Y414" s="229" t="e">
        <f>IF(OR('Exp Database'!X414=Lists!$G$2,'Exp Database'!X414=Lists!$G$3,'Exp Database'!X414=0),0,IF($F414=Lists!$G$2,('Exp Database'!X414/'Exp with units conversion'!$H414)*'Exp with units conversion'!$G414,'Exp Database'!X414*'Exp with units conversion'!$G414))</f>
        <v>#REF!</v>
      </c>
      <c r="Z414" s="229" t="e">
        <f>IF(OR('Exp Database'!Y414=Lists!$G$2,'Exp Database'!Y414=Lists!$G$3,'Exp Database'!Y414=0),0,IF($F414=Lists!$G$2,('Exp Database'!Y414/'Exp with units conversion'!$H414)*'Exp with units conversion'!$G414,'Exp Database'!Y414*'Exp with units conversion'!$G414))</f>
        <v>#REF!</v>
      </c>
      <c r="AA414" s="229" t="e">
        <f>IF(OR('Exp Database'!Z414=Lists!$G$2,'Exp Database'!Z414=Lists!$G$3,'Exp Database'!Z414=0),0,IF($F414=Lists!$G$2,('Exp Database'!Z414/'Exp with units conversion'!$H414)*'Exp with units conversion'!$G414,'Exp Database'!Z414*'Exp with units conversion'!$G414))</f>
        <v>#REF!</v>
      </c>
      <c r="AB414" s="229" t="e">
        <f>IF(OR('Exp Database'!AA414=Lists!$G$2,'Exp Database'!AA414=Lists!$G$3,'Exp Database'!AA414=0),0,IF($F414=Lists!$G$2,('Exp Database'!AA414/'Exp with units conversion'!$H414)*'Exp with units conversion'!$G414,'Exp Database'!AA414*'Exp with units conversion'!$G414))</f>
        <v>#REF!</v>
      </c>
      <c r="AC414" s="229" t="e">
        <f>IF(OR('Exp Database'!AB414=Lists!$G$2,'Exp Database'!AB414=Lists!$G$3,'Exp Database'!AB414=0),0,IF($F414=Lists!$G$2,('Exp Database'!AB414/'Exp with units conversion'!$H414)*'Exp with units conversion'!$G414,'Exp Database'!AB414*'Exp with units conversion'!$G414))</f>
        <v>#REF!</v>
      </c>
      <c r="AD414" s="229" t="e">
        <f>IF(OR('Exp Database'!AC414=Lists!$G$2,'Exp Database'!AC414=Lists!$G$3,'Exp Database'!AC414=0),0,IF($F414=Lists!$G$2,('Exp Database'!AC414/'Exp with units conversion'!$H414)*'Exp with units conversion'!$G414,'Exp Database'!AC414*'Exp with units conversion'!$G414))</f>
        <v>#REF!</v>
      </c>
      <c r="AE414" s="229" t="e">
        <f>IF(OR('Exp Database'!AD414=Lists!$G$2,'Exp Database'!AD414=Lists!$G$3,'Exp Database'!AD414=0),0,IF($F414=Lists!$G$2,('Exp Database'!AD414/'Exp with units conversion'!$H414)*'Exp with units conversion'!$G414,'Exp Database'!AD414*'Exp with units conversion'!$G414))</f>
        <v>#REF!</v>
      </c>
      <c r="AG414" s="229" t="e">
        <f t="shared" si="35"/>
        <v>#REF!</v>
      </c>
      <c r="AH414" s="229" t="e">
        <f t="shared" si="36"/>
        <v>#REF!</v>
      </c>
      <c r="AI414" s="229" t="e">
        <f t="shared" si="37"/>
        <v>#REF!</v>
      </c>
      <c r="AJ414" s="229" t="e">
        <f t="shared" si="38"/>
        <v>#REF!</v>
      </c>
    </row>
    <row r="415" spans="2:36" ht="75.75" thickBot="1" x14ac:dyDescent="0.3">
      <c r="B415" s="229" t="e">
        <f t="shared" si="34"/>
        <v>#REF!</v>
      </c>
      <c r="C415" s="169" t="e">
        <f>'Exp Database'!C415</f>
        <v>#REF!</v>
      </c>
      <c r="D415" s="169">
        <f>'Exp Database'!D415</f>
        <v>2014</v>
      </c>
      <c r="E415" s="169" t="e">
        <f>'Exp Database'!E415</f>
        <v>#REF!</v>
      </c>
      <c r="F415" s="169" t="e">
        <f>'Exp Database'!F415</f>
        <v>#REF!</v>
      </c>
      <c r="G415" s="169" t="e">
        <f>IF('Exp Database'!G415="Units ( x 1)",1,IF('Exp Database'!G415="Thousands (x 1,000)",1000,IF('Exp Database'!G415="Millions (x 1,000,000)",1000000,)))</f>
        <v>#REF!</v>
      </c>
      <c r="H415" s="170" t="e">
        <f>IF('Exp Database'!H415&gt;0,'Exp Database'!H415,'Exp Database'!J415)</f>
        <v>#REF!</v>
      </c>
      <c r="I415" s="170" t="e">
        <f>'Exp Database'!H415</f>
        <v>#REF!</v>
      </c>
      <c r="J415" s="169" t="e">
        <f>'Exp Database'!I415</f>
        <v>#REF!</v>
      </c>
      <c r="K415" s="170">
        <f>'Exp Database'!J415</f>
        <v>0</v>
      </c>
      <c r="L415" s="267" t="str">
        <f>'Exp Database'!K415</f>
        <v>Antiretroviral treatment to reduce vertical transmission of HIV, including:</v>
      </c>
      <c r="M415" s="229">
        <f>'Exp Database'!L415</f>
        <v>2.2999999999999998</v>
      </c>
      <c r="N415" s="229" t="e">
        <f>IF(OR('Exp Database'!M415=Lists!$G$2,'Exp Database'!M415=Lists!$G$3,'Exp Database'!M415=0),0,IF($F415=Lists!$G$2,('Exp Database'!M415/'Exp with units conversion'!$H415)*'Exp with units conversion'!$G415,'Exp Database'!M415*'Exp with units conversion'!$G415))</f>
        <v>#REF!</v>
      </c>
      <c r="O415" s="229" t="e">
        <f>IF(OR('Exp Database'!N415=Lists!$G$2,'Exp Database'!N415=Lists!$G$3,'Exp Database'!N415=0),0,IF($F415=Lists!$G$2,('Exp Database'!N415/'Exp with units conversion'!$H415)*'Exp with units conversion'!$G415,'Exp Database'!N415*'Exp with units conversion'!$G415))</f>
        <v>#REF!</v>
      </c>
      <c r="P415" s="229" t="e">
        <f>IF(OR('Exp Database'!O415=Lists!$G$2,'Exp Database'!O415=Lists!$G$3,'Exp Database'!O415=0),0,IF($F415=Lists!$G$2,('Exp Database'!O415/'Exp with units conversion'!$H415)*'Exp with units conversion'!$G415,'Exp Database'!O415*'Exp with units conversion'!$G415))</f>
        <v>#REF!</v>
      </c>
      <c r="Q415" s="229" t="e">
        <f>IF(OR('Exp Database'!P415=Lists!$G$2,'Exp Database'!P415=Lists!$G$3,'Exp Database'!P415=0),0,IF($F415=Lists!$G$2,('Exp Database'!P415/'Exp with units conversion'!$H415)*'Exp with units conversion'!$G415,'Exp Database'!P415*'Exp with units conversion'!$G415))</f>
        <v>#REF!</v>
      </c>
      <c r="R415" s="229" t="e">
        <f>IF(OR('Exp Database'!Q415=Lists!$G$2,'Exp Database'!Q415=Lists!$G$3,'Exp Database'!Q415=0),0,IF($F415=Lists!$G$2,('Exp Database'!Q415/'Exp with units conversion'!$H415)*'Exp with units conversion'!$G415,'Exp Database'!Q415*'Exp with units conversion'!$G415))</f>
        <v>#REF!</v>
      </c>
      <c r="S415" s="229" t="e">
        <f>IF(OR('Exp Database'!R415=Lists!$G$2,'Exp Database'!R415=Lists!$G$3,'Exp Database'!R415=0),0,IF($F415=Lists!$G$2,('Exp Database'!R415/'Exp with units conversion'!$H415)*'Exp with units conversion'!$G415,'Exp Database'!R415*'Exp with units conversion'!$G415))</f>
        <v>#REF!</v>
      </c>
      <c r="T415" s="229" t="e">
        <f>IF(OR('Exp Database'!S415=Lists!$G$2,'Exp Database'!S415=Lists!$G$3,'Exp Database'!S415=0),0,IF($F415=Lists!$G$2,('Exp Database'!S415/'Exp with units conversion'!$H415)*'Exp with units conversion'!$G415,'Exp Database'!S415*'Exp with units conversion'!$G415))</f>
        <v>#REF!</v>
      </c>
      <c r="U415" s="229" t="e">
        <f>IF(OR('Exp Database'!T415=Lists!$G$2,'Exp Database'!T415=Lists!$G$3,'Exp Database'!T415=0),0,IF($F415=Lists!$G$2,('Exp Database'!T415/'Exp with units conversion'!$H415)*'Exp with units conversion'!$G415,'Exp Database'!T415*'Exp with units conversion'!$G415))</f>
        <v>#REF!</v>
      </c>
      <c r="V415" s="229" t="e">
        <f>IF(OR('Exp Database'!U415=Lists!$G$2,'Exp Database'!U415=Lists!$G$3,'Exp Database'!U415=0),0,IF($F415=Lists!$G$2,('Exp Database'!U415/'Exp with units conversion'!$H415)*'Exp with units conversion'!$G415,'Exp Database'!U415*'Exp with units conversion'!$G415))</f>
        <v>#REF!</v>
      </c>
      <c r="W415" s="229" t="e">
        <f>IF(OR('Exp Database'!V415=Lists!$G$2,'Exp Database'!V415=Lists!$G$3,'Exp Database'!V415=0),0,IF($F415=Lists!$G$2,('Exp Database'!V415/'Exp with units conversion'!$H415)*'Exp with units conversion'!$G415,'Exp Database'!V415*'Exp with units conversion'!$G415))</f>
        <v>#REF!</v>
      </c>
      <c r="X415" s="229" t="e">
        <f>IF(OR('Exp Database'!W415=Lists!$G$2,'Exp Database'!W415=Lists!$G$3,'Exp Database'!W415=0),0,IF($F415=Lists!$G$2,('Exp Database'!W415/'Exp with units conversion'!$H415)*'Exp with units conversion'!$G415,'Exp Database'!W415*'Exp with units conversion'!$G415))</f>
        <v>#REF!</v>
      </c>
      <c r="Y415" s="229" t="e">
        <f>IF(OR('Exp Database'!X415=Lists!$G$2,'Exp Database'!X415=Lists!$G$3,'Exp Database'!X415=0),0,IF($F415=Lists!$G$2,('Exp Database'!X415/'Exp with units conversion'!$H415)*'Exp with units conversion'!$G415,'Exp Database'!X415*'Exp with units conversion'!$G415))</f>
        <v>#REF!</v>
      </c>
      <c r="Z415" s="229" t="e">
        <f>IF(OR('Exp Database'!Y415=Lists!$G$2,'Exp Database'!Y415=Lists!$G$3,'Exp Database'!Y415=0),0,IF($F415=Lists!$G$2,('Exp Database'!Y415/'Exp with units conversion'!$H415)*'Exp with units conversion'!$G415,'Exp Database'!Y415*'Exp with units conversion'!$G415))</f>
        <v>#REF!</v>
      </c>
      <c r="AA415" s="229" t="e">
        <f>IF(OR('Exp Database'!Z415=Lists!$G$2,'Exp Database'!Z415=Lists!$G$3,'Exp Database'!Z415=0),0,IF($F415=Lists!$G$2,('Exp Database'!Z415/'Exp with units conversion'!$H415)*'Exp with units conversion'!$G415,'Exp Database'!Z415*'Exp with units conversion'!$G415))</f>
        <v>#REF!</v>
      </c>
      <c r="AB415" s="229" t="e">
        <f>IF(OR('Exp Database'!AA415=Lists!$G$2,'Exp Database'!AA415=Lists!$G$3,'Exp Database'!AA415=0),0,IF($F415=Lists!$G$2,('Exp Database'!AA415/'Exp with units conversion'!$H415)*'Exp with units conversion'!$G415,'Exp Database'!AA415*'Exp with units conversion'!$G415))</f>
        <v>#REF!</v>
      </c>
      <c r="AC415" s="229" t="e">
        <f>IF(OR('Exp Database'!AB415=Lists!$G$2,'Exp Database'!AB415=Lists!$G$3,'Exp Database'!AB415=0),0,IF($F415=Lists!$G$2,('Exp Database'!AB415/'Exp with units conversion'!$H415)*'Exp with units conversion'!$G415,'Exp Database'!AB415*'Exp with units conversion'!$G415))</f>
        <v>#REF!</v>
      </c>
      <c r="AD415" s="229" t="e">
        <f>IF(OR('Exp Database'!AC415=Lists!$G$2,'Exp Database'!AC415=Lists!$G$3,'Exp Database'!AC415=0),0,IF($F415=Lists!$G$2,('Exp Database'!AC415/'Exp with units conversion'!$H415)*'Exp with units conversion'!$G415,'Exp Database'!AC415*'Exp with units conversion'!$G415))</f>
        <v>#REF!</v>
      </c>
      <c r="AE415" s="229" t="e">
        <f>IF(OR('Exp Database'!AD415=Lists!$G$2,'Exp Database'!AD415=Lists!$G$3,'Exp Database'!AD415=0),0,IF($F415=Lists!$G$2,('Exp Database'!AD415/'Exp with units conversion'!$H415)*'Exp with units conversion'!$G415,'Exp Database'!AD415*'Exp with units conversion'!$G415))</f>
        <v>#REF!</v>
      </c>
      <c r="AG415" s="229" t="e">
        <f t="shared" si="35"/>
        <v>#REF!</v>
      </c>
      <c r="AH415" s="229" t="e">
        <f t="shared" si="36"/>
        <v>#REF!</v>
      </c>
      <c r="AI415" s="229" t="e">
        <f t="shared" si="37"/>
        <v>#REF!</v>
      </c>
      <c r="AJ415" s="229" t="e">
        <f t="shared" si="38"/>
        <v>#REF!</v>
      </c>
    </row>
    <row r="416" spans="2:36" ht="15.75" thickBot="1" x14ac:dyDescent="0.3">
      <c r="B416" s="229" t="e">
        <f t="shared" si="34"/>
        <v>#REF!</v>
      </c>
      <c r="C416" s="169" t="e">
        <f>'Exp Database'!C416</f>
        <v>#REF!</v>
      </c>
      <c r="D416" s="169">
        <f>'Exp Database'!D416</f>
        <v>2014</v>
      </c>
      <c r="E416" s="169" t="e">
        <f>'Exp Database'!E416</f>
        <v>#REF!</v>
      </c>
      <c r="F416" s="169" t="e">
        <f>'Exp Database'!F416</f>
        <v>#REF!</v>
      </c>
      <c r="G416" s="169" t="e">
        <f>IF('Exp Database'!G416="Units ( x 1)",1,IF('Exp Database'!G416="Thousands (x 1,000)",1000,IF('Exp Database'!G416="Millions (x 1,000,000)",1000000,)))</f>
        <v>#REF!</v>
      </c>
      <c r="H416" s="170" t="e">
        <f>IF('Exp Database'!H416&gt;0,'Exp Database'!H416,'Exp Database'!J416)</f>
        <v>#REF!</v>
      </c>
      <c r="I416" s="170" t="e">
        <f>'Exp Database'!H416</f>
        <v>#REF!</v>
      </c>
      <c r="J416" s="169" t="e">
        <f>'Exp Database'!I416</f>
        <v>#REF!</v>
      </c>
      <c r="K416" s="170">
        <f>'Exp Database'!J416</f>
        <v>0</v>
      </c>
      <c r="L416" s="267" t="str">
        <f>'Exp Database'!K416</f>
        <v>ARVs</v>
      </c>
      <c r="M416" s="229" t="str">
        <f>'Exp Database'!L416</f>
        <v>2.3.1</v>
      </c>
      <c r="N416" s="229" t="e">
        <f>IF(OR('Exp Database'!M416=Lists!$G$2,'Exp Database'!M416=Lists!$G$3,'Exp Database'!M416=0),0,IF($F416=Lists!$G$2,('Exp Database'!M416/'Exp with units conversion'!$H416)*'Exp with units conversion'!$G416,'Exp Database'!M416*'Exp with units conversion'!$G416))</f>
        <v>#REF!</v>
      </c>
      <c r="O416" s="229" t="e">
        <f>IF(OR('Exp Database'!N416=Lists!$G$2,'Exp Database'!N416=Lists!$G$3,'Exp Database'!N416=0),0,IF($F416=Lists!$G$2,('Exp Database'!N416/'Exp with units conversion'!$H416)*'Exp with units conversion'!$G416,'Exp Database'!N416*'Exp with units conversion'!$G416))</f>
        <v>#REF!</v>
      </c>
      <c r="P416" s="229" t="e">
        <f>IF(OR('Exp Database'!O416=Lists!$G$2,'Exp Database'!O416=Lists!$G$3,'Exp Database'!O416=0),0,IF($F416=Lists!$G$2,('Exp Database'!O416/'Exp with units conversion'!$H416)*'Exp with units conversion'!$G416,'Exp Database'!O416*'Exp with units conversion'!$G416))</f>
        <v>#REF!</v>
      </c>
      <c r="Q416" s="229" t="e">
        <f>IF(OR('Exp Database'!P416=Lists!$G$2,'Exp Database'!P416=Lists!$G$3,'Exp Database'!P416=0),0,IF($F416=Lists!$G$2,('Exp Database'!P416/'Exp with units conversion'!$H416)*'Exp with units conversion'!$G416,'Exp Database'!P416*'Exp with units conversion'!$G416))</f>
        <v>#REF!</v>
      </c>
      <c r="R416" s="229" t="e">
        <f>IF(OR('Exp Database'!Q416=Lists!$G$2,'Exp Database'!Q416=Lists!$G$3,'Exp Database'!Q416=0),0,IF($F416=Lists!$G$2,('Exp Database'!Q416/'Exp with units conversion'!$H416)*'Exp with units conversion'!$G416,'Exp Database'!Q416*'Exp with units conversion'!$G416))</f>
        <v>#REF!</v>
      </c>
      <c r="S416" s="229" t="e">
        <f>IF(OR('Exp Database'!R416=Lists!$G$2,'Exp Database'!R416=Lists!$G$3,'Exp Database'!R416=0),0,IF($F416=Lists!$G$2,('Exp Database'!R416/'Exp with units conversion'!$H416)*'Exp with units conversion'!$G416,'Exp Database'!R416*'Exp with units conversion'!$G416))</f>
        <v>#REF!</v>
      </c>
      <c r="T416" s="229" t="e">
        <f>IF(OR('Exp Database'!S416=Lists!$G$2,'Exp Database'!S416=Lists!$G$3,'Exp Database'!S416=0),0,IF($F416=Lists!$G$2,('Exp Database'!S416/'Exp with units conversion'!$H416)*'Exp with units conversion'!$G416,'Exp Database'!S416*'Exp with units conversion'!$G416))</f>
        <v>#REF!</v>
      </c>
      <c r="U416" s="229" t="e">
        <f>IF(OR('Exp Database'!T416=Lists!$G$2,'Exp Database'!T416=Lists!$G$3,'Exp Database'!T416=0),0,IF($F416=Lists!$G$2,('Exp Database'!T416/'Exp with units conversion'!$H416)*'Exp with units conversion'!$G416,'Exp Database'!T416*'Exp with units conversion'!$G416))</f>
        <v>#REF!</v>
      </c>
      <c r="V416" s="229" t="e">
        <f>IF(OR('Exp Database'!U416=Lists!$G$2,'Exp Database'!U416=Lists!$G$3,'Exp Database'!U416=0),0,IF($F416=Lists!$G$2,('Exp Database'!U416/'Exp with units conversion'!$H416)*'Exp with units conversion'!$G416,'Exp Database'!U416*'Exp with units conversion'!$G416))</f>
        <v>#REF!</v>
      </c>
      <c r="W416" s="229" t="e">
        <f>IF(OR('Exp Database'!V416=Lists!$G$2,'Exp Database'!V416=Lists!$G$3,'Exp Database'!V416=0),0,IF($F416=Lists!$G$2,('Exp Database'!V416/'Exp with units conversion'!$H416)*'Exp with units conversion'!$G416,'Exp Database'!V416*'Exp with units conversion'!$G416))</f>
        <v>#REF!</v>
      </c>
      <c r="X416" s="229" t="e">
        <f>IF(OR('Exp Database'!W416=Lists!$G$2,'Exp Database'!W416=Lists!$G$3,'Exp Database'!W416=0),0,IF($F416=Lists!$G$2,('Exp Database'!W416/'Exp with units conversion'!$H416)*'Exp with units conversion'!$G416,'Exp Database'!W416*'Exp with units conversion'!$G416))</f>
        <v>#REF!</v>
      </c>
      <c r="Y416" s="229" t="e">
        <f>IF(OR('Exp Database'!X416=Lists!$G$2,'Exp Database'!X416=Lists!$G$3,'Exp Database'!X416=0),0,IF($F416=Lists!$G$2,('Exp Database'!X416/'Exp with units conversion'!$H416)*'Exp with units conversion'!$G416,'Exp Database'!X416*'Exp with units conversion'!$G416))</f>
        <v>#REF!</v>
      </c>
      <c r="Z416" s="229" t="e">
        <f>IF(OR('Exp Database'!Y416=Lists!$G$2,'Exp Database'!Y416=Lists!$G$3,'Exp Database'!Y416=0),0,IF($F416=Lists!$G$2,('Exp Database'!Y416/'Exp with units conversion'!$H416)*'Exp with units conversion'!$G416,'Exp Database'!Y416*'Exp with units conversion'!$G416))</f>
        <v>#REF!</v>
      </c>
      <c r="AA416" s="229" t="e">
        <f>IF(OR('Exp Database'!Z416=Lists!$G$2,'Exp Database'!Z416=Lists!$G$3,'Exp Database'!Z416=0),0,IF($F416=Lists!$G$2,('Exp Database'!Z416/'Exp with units conversion'!$H416)*'Exp with units conversion'!$G416,'Exp Database'!Z416*'Exp with units conversion'!$G416))</f>
        <v>#REF!</v>
      </c>
      <c r="AB416" s="229" t="e">
        <f>IF(OR('Exp Database'!AA416=Lists!$G$2,'Exp Database'!AA416=Lists!$G$3,'Exp Database'!AA416=0),0,IF($F416=Lists!$G$2,('Exp Database'!AA416/'Exp with units conversion'!$H416)*'Exp with units conversion'!$G416,'Exp Database'!AA416*'Exp with units conversion'!$G416))</f>
        <v>#REF!</v>
      </c>
      <c r="AC416" s="229" t="e">
        <f>IF(OR('Exp Database'!AB416=Lists!$G$2,'Exp Database'!AB416=Lists!$G$3,'Exp Database'!AB416=0),0,IF($F416=Lists!$G$2,('Exp Database'!AB416/'Exp with units conversion'!$H416)*'Exp with units conversion'!$G416,'Exp Database'!AB416*'Exp with units conversion'!$G416))</f>
        <v>#REF!</v>
      </c>
      <c r="AD416" s="229" t="e">
        <f>IF(OR('Exp Database'!AC416=Lists!$G$2,'Exp Database'!AC416=Lists!$G$3,'Exp Database'!AC416=0),0,IF($F416=Lists!$G$2,('Exp Database'!AC416/'Exp with units conversion'!$H416)*'Exp with units conversion'!$G416,'Exp Database'!AC416*'Exp with units conversion'!$G416))</f>
        <v>#REF!</v>
      </c>
      <c r="AE416" s="229" t="e">
        <f>IF(OR('Exp Database'!AD416=Lists!$G$2,'Exp Database'!AD416=Lists!$G$3,'Exp Database'!AD416=0),0,IF($F416=Lists!$G$2,('Exp Database'!AD416/'Exp with units conversion'!$H416)*'Exp with units conversion'!$G416,'Exp Database'!AD416*'Exp with units conversion'!$G416))</f>
        <v>#REF!</v>
      </c>
      <c r="AG416" s="229" t="e">
        <f t="shared" si="35"/>
        <v>#REF!</v>
      </c>
      <c r="AH416" s="229" t="e">
        <f t="shared" si="36"/>
        <v>#REF!</v>
      </c>
      <c r="AI416" s="229" t="e">
        <f t="shared" si="37"/>
        <v>#REF!</v>
      </c>
      <c r="AJ416" s="229" t="e">
        <f t="shared" si="38"/>
        <v>#REF!</v>
      </c>
    </row>
    <row r="417" spans="2:36" ht="30.75" thickBot="1" x14ac:dyDescent="0.3">
      <c r="B417" s="229" t="e">
        <f t="shared" si="34"/>
        <v>#REF!</v>
      </c>
      <c r="C417" s="169" t="e">
        <f>'Exp Database'!C417</f>
        <v>#REF!</v>
      </c>
      <c r="D417" s="169">
        <f>'Exp Database'!D417</f>
        <v>2014</v>
      </c>
      <c r="E417" s="169" t="e">
        <f>'Exp Database'!E417</f>
        <v>#REF!</v>
      </c>
      <c r="F417" s="169" t="e">
        <f>'Exp Database'!F417</f>
        <v>#REF!</v>
      </c>
      <c r="G417" s="169" t="e">
        <f>IF('Exp Database'!G417="Units ( x 1)",1,IF('Exp Database'!G417="Thousands (x 1,000)",1000,IF('Exp Database'!G417="Millions (x 1,000,000)",1000000,)))</f>
        <v>#REF!</v>
      </c>
      <c r="H417" s="170" t="e">
        <f>IF('Exp Database'!H417&gt;0,'Exp Database'!H417,'Exp Database'!J417)</f>
        <v>#REF!</v>
      </c>
      <c r="I417" s="170" t="e">
        <f>'Exp Database'!H417</f>
        <v>#REF!</v>
      </c>
      <c r="J417" s="169" t="e">
        <f>'Exp Database'!I417</f>
        <v>#REF!</v>
      </c>
      <c r="K417" s="170">
        <f>'Exp Database'!J417</f>
        <v>0</v>
      </c>
      <c r="L417" s="267" t="str">
        <f>'Exp Database'!K417</f>
        <v>Other direct and indirect costs</v>
      </c>
      <c r="M417" s="229" t="str">
        <f>'Exp Database'!L417</f>
        <v>2.3.2</v>
      </c>
      <c r="N417" s="229" t="e">
        <f>IF(OR('Exp Database'!M417=Lists!$G$2,'Exp Database'!M417=Lists!$G$3,'Exp Database'!M417=0),0,IF($F417=Lists!$G$2,('Exp Database'!M417/'Exp with units conversion'!$H417)*'Exp with units conversion'!$G417,'Exp Database'!M417*'Exp with units conversion'!$G417))</f>
        <v>#REF!</v>
      </c>
      <c r="O417" s="229" t="e">
        <f>IF(OR('Exp Database'!N417=Lists!$G$2,'Exp Database'!N417=Lists!$G$3,'Exp Database'!N417=0),0,IF($F417=Lists!$G$2,('Exp Database'!N417/'Exp with units conversion'!$H417)*'Exp with units conversion'!$G417,'Exp Database'!N417*'Exp with units conversion'!$G417))</f>
        <v>#REF!</v>
      </c>
      <c r="P417" s="229" t="e">
        <f>IF(OR('Exp Database'!O417=Lists!$G$2,'Exp Database'!O417=Lists!$G$3,'Exp Database'!O417=0),0,IF($F417=Lists!$G$2,('Exp Database'!O417/'Exp with units conversion'!$H417)*'Exp with units conversion'!$G417,'Exp Database'!O417*'Exp with units conversion'!$G417))</f>
        <v>#REF!</v>
      </c>
      <c r="Q417" s="229" t="e">
        <f>IF(OR('Exp Database'!P417=Lists!$G$2,'Exp Database'!P417=Lists!$G$3,'Exp Database'!P417=0),0,IF($F417=Lists!$G$2,('Exp Database'!P417/'Exp with units conversion'!$H417)*'Exp with units conversion'!$G417,'Exp Database'!P417*'Exp with units conversion'!$G417))</f>
        <v>#REF!</v>
      </c>
      <c r="R417" s="229" t="e">
        <f>IF(OR('Exp Database'!Q417=Lists!$G$2,'Exp Database'!Q417=Lists!$G$3,'Exp Database'!Q417=0),0,IF($F417=Lists!$G$2,('Exp Database'!Q417/'Exp with units conversion'!$H417)*'Exp with units conversion'!$G417,'Exp Database'!Q417*'Exp with units conversion'!$G417))</f>
        <v>#REF!</v>
      </c>
      <c r="S417" s="229" t="e">
        <f>IF(OR('Exp Database'!R417=Lists!$G$2,'Exp Database'!R417=Lists!$G$3,'Exp Database'!R417=0),0,IF($F417=Lists!$G$2,('Exp Database'!R417/'Exp with units conversion'!$H417)*'Exp with units conversion'!$G417,'Exp Database'!R417*'Exp with units conversion'!$G417))</f>
        <v>#REF!</v>
      </c>
      <c r="T417" s="229" t="e">
        <f>IF(OR('Exp Database'!S417=Lists!$G$2,'Exp Database'!S417=Lists!$G$3,'Exp Database'!S417=0),0,IF($F417=Lists!$G$2,('Exp Database'!S417/'Exp with units conversion'!$H417)*'Exp with units conversion'!$G417,'Exp Database'!S417*'Exp with units conversion'!$G417))</f>
        <v>#REF!</v>
      </c>
      <c r="U417" s="229" t="e">
        <f>IF(OR('Exp Database'!T417=Lists!$G$2,'Exp Database'!T417=Lists!$G$3,'Exp Database'!T417=0),0,IF($F417=Lists!$G$2,('Exp Database'!T417/'Exp with units conversion'!$H417)*'Exp with units conversion'!$G417,'Exp Database'!T417*'Exp with units conversion'!$G417))</f>
        <v>#REF!</v>
      </c>
      <c r="V417" s="229" t="e">
        <f>IF(OR('Exp Database'!U417=Lists!$G$2,'Exp Database'!U417=Lists!$G$3,'Exp Database'!U417=0),0,IF($F417=Lists!$G$2,('Exp Database'!U417/'Exp with units conversion'!$H417)*'Exp with units conversion'!$G417,'Exp Database'!U417*'Exp with units conversion'!$G417))</f>
        <v>#REF!</v>
      </c>
      <c r="W417" s="229" t="e">
        <f>IF(OR('Exp Database'!V417=Lists!$G$2,'Exp Database'!V417=Lists!$G$3,'Exp Database'!V417=0),0,IF($F417=Lists!$G$2,('Exp Database'!V417/'Exp with units conversion'!$H417)*'Exp with units conversion'!$G417,'Exp Database'!V417*'Exp with units conversion'!$G417))</f>
        <v>#REF!</v>
      </c>
      <c r="X417" s="229" t="e">
        <f>IF(OR('Exp Database'!W417=Lists!$G$2,'Exp Database'!W417=Lists!$G$3,'Exp Database'!W417=0),0,IF($F417=Lists!$G$2,('Exp Database'!W417/'Exp with units conversion'!$H417)*'Exp with units conversion'!$G417,'Exp Database'!W417*'Exp with units conversion'!$G417))</f>
        <v>#REF!</v>
      </c>
      <c r="Y417" s="229" t="e">
        <f>IF(OR('Exp Database'!X417=Lists!$G$2,'Exp Database'!X417=Lists!$G$3,'Exp Database'!X417=0),0,IF($F417=Lists!$G$2,('Exp Database'!X417/'Exp with units conversion'!$H417)*'Exp with units conversion'!$G417,'Exp Database'!X417*'Exp with units conversion'!$G417))</f>
        <v>#REF!</v>
      </c>
      <c r="Z417" s="229" t="e">
        <f>IF(OR('Exp Database'!Y417=Lists!$G$2,'Exp Database'!Y417=Lists!$G$3,'Exp Database'!Y417=0),0,IF($F417=Lists!$G$2,('Exp Database'!Y417/'Exp with units conversion'!$H417)*'Exp with units conversion'!$G417,'Exp Database'!Y417*'Exp with units conversion'!$G417))</f>
        <v>#REF!</v>
      </c>
      <c r="AA417" s="229" t="e">
        <f>IF(OR('Exp Database'!Z417=Lists!$G$2,'Exp Database'!Z417=Lists!$G$3,'Exp Database'!Z417=0),0,IF($F417=Lists!$G$2,('Exp Database'!Z417/'Exp with units conversion'!$H417)*'Exp with units conversion'!$G417,'Exp Database'!Z417*'Exp with units conversion'!$G417))</f>
        <v>#REF!</v>
      </c>
      <c r="AB417" s="229" t="e">
        <f>IF(OR('Exp Database'!AA417=Lists!$G$2,'Exp Database'!AA417=Lists!$G$3,'Exp Database'!AA417=0),0,IF($F417=Lists!$G$2,('Exp Database'!AA417/'Exp with units conversion'!$H417)*'Exp with units conversion'!$G417,'Exp Database'!AA417*'Exp with units conversion'!$G417))</f>
        <v>#REF!</v>
      </c>
      <c r="AC417" s="229" t="e">
        <f>IF(OR('Exp Database'!AB417=Lists!$G$2,'Exp Database'!AB417=Lists!$G$3,'Exp Database'!AB417=0),0,IF($F417=Lists!$G$2,('Exp Database'!AB417/'Exp with units conversion'!$H417)*'Exp with units conversion'!$G417,'Exp Database'!AB417*'Exp with units conversion'!$G417))</f>
        <v>#REF!</v>
      </c>
      <c r="AD417" s="229" t="e">
        <f>IF(OR('Exp Database'!AC417=Lists!$G$2,'Exp Database'!AC417=Lists!$G$3,'Exp Database'!AC417=0),0,IF($F417=Lists!$G$2,('Exp Database'!AC417/'Exp with units conversion'!$H417)*'Exp with units conversion'!$G417,'Exp Database'!AC417*'Exp with units conversion'!$G417))</f>
        <v>#REF!</v>
      </c>
      <c r="AE417" s="229" t="e">
        <f>IF(OR('Exp Database'!AD417=Lists!$G$2,'Exp Database'!AD417=Lists!$G$3,'Exp Database'!AD417=0),0,IF($F417=Lists!$G$2,('Exp Database'!AD417/'Exp with units conversion'!$H417)*'Exp with units conversion'!$G417,'Exp Database'!AD417*'Exp with units conversion'!$G417))</f>
        <v>#REF!</v>
      </c>
      <c r="AG417" s="229" t="e">
        <f t="shared" si="35"/>
        <v>#REF!</v>
      </c>
      <c r="AH417" s="229" t="e">
        <f t="shared" si="36"/>
        <v>#REF!</v>
      </c>
      <c r="AI417" s="229" t="e">
        <f t="shared" si="37"/>
        <v>#REF!</v>
      </c>
      <c r="AJ417" s="229" t="e">
        <f t="shared" si="38"/>
        <v>#REF!</v>
      </c>
    </row>
    <row r="418" spans="2:36" ht="30.75" thickBot="1" x14ac:dyDescent="0.3">
      <c r="B418" s="229" t="e">
        <f t="shared" si="34"/>
        <v>#REF!</v>
      </c>
      <c r="C418" s="169" t="e">
        <f>'Exp Database'!C418</f>
        <v>#REF!</v>
      </c>
      <c r="D418" s="169">
        <f>'Exp Database'!D418</f>
        <v>2014</v>
      </c>
      <c r="E418" s="169" t="e">
        <f>'Exp Database'!E418</f>
        <v>#REF!</v>
      </c>
      <c r="F418" s="169" t="e">
        <f>'Exp Database'!F418</f>
        <v>#REF!</v>
      </c>
      <c r="G418" s="169" t="e">
        <f>IF('Exp Database'!G418="Units ( x 1)",1,IF('Exp Database'!G418="Thousands (x 1,000)",1000,IF('Exp Database'!G418="Millions (x 1,000,000)",1000000,)))</f>
        <v>#REF!</v>
      </c>
      <c r="H418" s="170" t="e">
        <f>IF('Exp Database'!H418&gt;0,'Exp Database'!H418,'Exp Database'!J418)</f>
        <v>#REF!</v>
      </c>
      <c r="I418" s="170" t="e">
        <f>'Exp Database'!H418</f>
        <v>#REF!</v>
      </c>
      <c r="J418" s="169" t="e">
        <f>'Exp Database'!I418</f>
        <v>#REF!</v>
      </c>
      <c r="K418" s="170">
        <f>'Exp Database'!J418</f>
        <v>0</v>
      </c>
      <c r="L418" s="267" t="str">
        <f>'Exp Database'!K418</f>
        <v>Not disaggregated by type of cost</v>
      </c>
      <c r="M418" s="229" t="str">
        <f>'Exp Database'!L418</f>
        <v>2.3.3</v>
      </c>
      <c r="N418" s="229" t="e">
        <f>IF(OR('Exp Database'!M418=Lists!$G$2,'Exp Database'!M418=Lists!$G$3,'Exp Database'!M418=0),0,IF($F418=Lists!$G$2,('Exp Database'!M418/'Exp with units conversion'!$H418)*'Exp with units conversion'!$G418,'Exp Database'!M418*'Exp with units conversion'!$G418))</f>
        <v>#REF!</v>
      </c>
      <c r="O418" s="229" t="e">
        <f>IF(OR('Exp Database'!N418=Lists!$G$2,'Exp Database'!N418=Lists!$G$3,'Exp Database'!N418=0),0,IF($F418=Lists!$G$2,('Exp Database'!N418/'Exp with units conversion'!$H418)*'Exp with units conversion'!$G418,'Exp Database'!N418*'Exp with units conversion'!$G418))</f>
        <v>#REF!</v>
      </c>
      <c r="P418" s="229" t="e">
        <f>IF(OR('Exp Database'!O418=Lists!$G$2,'Exp Database'!O418=Lists!$G$3,'Exp Database'!O418=0),0,IF($F418=Lists!$G$2,('Exp Database'!O418/'Exp with units conversion'!$H418)*'Exp with units conversion'!$G418,'Exp Database'!O418*'Exp with units conversion'!$G418))</f>
        <v>#REF!</v>
      </c>
      <c r="Q418" s="229" t="e">
        <f>IF(OR('Exp Database'!P418=Lists!$G$2,'Exp Database'!P418=Lists!$G$3,'Exp Database'!P418=0),0,IF($F418=Lists!$G$2,('Exp Database'!P418/'Exp with units conversion'!$H418)*'Exp with units conversion'!$G418,'Exp Database'!P418*'Exp with units conversion'!$G418))</f>
        <v>#REF!</v>
      </c>
      <c r="R418" s="229" t="e">
        <f>IF(OR('Exp Database'!Q418=Lists!$G$2,'Exp Database'!Q418=Lists!$G$3,'Exp Database'!Q418=0),0,IF($F418=Lists!$G$2,('Exp Database'!Q418/'Exp with units conversion'!$H418)*'Exp with units conversion'!$G418,'Exp Database'!Q418*'Exp with units conversion'!$G418))</f>
        <v>#REF!</v>
      </c>
      <c r="S418" s="229" t="e">
        <f>IF(OR('Exp Database'!R418=Lists!$G$2,'Exp Database'!R418=Lists!$G$3,'Exp Database'!R418=0),0,IF($F418=Lists!$G$2,('Exp Database'!R418/'Exp with units conversion'!$H418)*'Exp with units conversion'!$G418,'Exp Database'!R418*'Exp with units conversion'!$G418))</f>
        <v>#REF!</v>
      </c>
      <c r="T418" s="229" t="e">
        <f>IF(OR('Exp Database'!S418=Lists!$G$2,'Exp Database'!S418=Lists!$G$3,'Exp Database'!S418=0),0,IF($F418=Lists!$G$2,('Exp Database'!S418/'Exp with units conversion'!$H418)*'Exp with units conversion'!$G418,'Exp Database'!S418*'Exp with units conversion'!$G418))</f>
        <v>#REF!</v>
      </c>
      <c r="U418" s="229" t="e">
        <f>IF(OR('Exp Database'!T418=Lists!$G$2,'Exp Database'!T418=Lists!$G$3,'Exp Database'!T418=0),0,IF($F418=Lists!$G$2,('Exp Database'!T418/'Exp with units conversion'!$H418)*'Exp with units conversion'!$G418,'Exp Database'!T418*'Exp with units conversion'!$G418))</f>
        <v>#REF!</v>
      </c>
      <c r="V418" s="229" t="e">
        <f>IF(OR('Exp Database'!U418=Lists!$G$2,'Exp Database'!U418=Lists!$G$3,'Exp Database'!U418=0),0,IF($F418=Lists!$G$2,('Exp Database'!U418/'Exp with units conversion'!$H418)*'Exp with units conversion'!$G418,'Exp Database'!U418*'Exp with units conversion'!$G418))</f>
        <v>#REF!</v>
      </c>
      <c r="W418" s="229" t="e">
        <f>IF(OR('Exp Database'!V418=Lists!$G$2,'Exp Database'!V418=Lists!$G$3,'Exp Database'!V418=0),0,IF($F418=Lists!$G$2,('Exp Database'!V418/'Exp with units conversion'!$H418)*'Exp with units conversion'!$G418,'Exp Database'!V418*'Exp with units conversion'!$G418))</f>
        <v>#REF!</v>
      </c>
      <c r="X418" s="229" t="e">
        <f>IF(OR('Exp Database'!W418=Lists!$G$2,'Exp Database'!W418=Lists!$G$3,'Exp Database'!W418=0),0,IF($F418=Lists!$G$2,('Exp Database'!W418/'Exp with units conversion'!$H418)*'Exp with units conversion'!$G418,'Exp Database'!W418*'Exp with units conversion'!$G418))</f>
        <v>#REF!</v>
      </c>
      <c r="Y418" s="229" t="e">
        <f>IF(OR('Exp Database'!X418=Lists!$G$2,'Exp Database'!X418=Lists!$G$3,'Exp Database'!X418=0),0,IF($F418=Lists!$G$2,('Exp Database'!X418/'Exp with units conversion'!$H418)*'Exp with units conversion'!$G418,'Exp Database'!X418*'Exp with units conversion'!$G418))</f>
        <v>#REF!</v>
      </c>
      <c r="Z418" s="229" t="e">
        <f>IF(OR('Exp Database'!Y418=Lists!$G$2,'Exp Database'!Y418=Lists!$G$3,'Exp Database'!Y418=0),0,IF($F418=Lists!$G$2,('Exp Database'!Y418/'Exp with units conversion'!$H418)*'Exp with units conversion'!$G418,'Exp Database'!Y418*'Exp with units conversion'!$G418))</f>
        <v>#REF!</v>
      </c>
      <c r="AA418" s="229" t="e">
        <f>IF(OR('Exp Database'!Z418=Lists!$G$2,'Exp Database'!Z418=Lists!$G$3,'Exp Database'!Z418=0),0,IF($F418=Lists!$G$2,('Exp Database'!Z418/'Exp with units conversion'!$H418)*'Exp with units conversion'!$G418,'Exp Database'!Z418*'Exp with units conversion'!$G418))</f>
        <v>#REF!</v>
      </c>
      <c r="AB418" s="229" t="e">
        <f>IF(OR('Exp Database'!AA418=Lists!$G$2,'Exp Database'!AA418=Lists!$G$3,'Exp Database'!AA418=0),0,IF($F418=Lists!$G$2,('Exp Database'!AA418/'Exp with units conversion'!$H418)*'Exp with units conversion'!$G418,'Exp Database'!AA418*'Exp with units conversion'!$G418))</f>
        <v>#REF!</v>
      </c>
      <c r="AC418" s="229" t="e">
        <f>IF(OR('Exp Database'!AB418=Lists!$G$2,'Exp Database'!AB418=Lists!$G$3,'Exp Database'!AB418=0),0,IF($F418=Lists!$G$2,('Exp Database'!AB418/'Exp with units conversion'!$H418)*'Exp with units conversion'!$G418,'Exp Database'!AB418*'Exp with units conversion'!$G418))</f>
        <v>#REF!</v>
      </c>
      <c r="AD418" s="229" t="e">
        <f>IF(OR('Exp Database'!AC418=Lists!$G$2,'Exp Database'!AC418=Lists!$G$3,'Exp Database'!AC418=0),0,IF($F418=Lists!$G$2,('Exp Database'!AC418/'Exp with units conversion'!$H418)*'Exp with units conversion'!$G418,'Exp Database'!AC418*'Exp with units conversion'!$G418))</f>
        <v>#REF!</v>
      </c>
      <c r="AE418" s="229" t="e">
        <f>IF(OR('Exp Database'!AD418=Lists!$G$2,'Exp Database'!AD418=Lists!$G$3,'Exp Database'!AD418=0),0,IF($F418=Lists!$G$2,('Exp Database'!AD418/'Exp with units conversion'!$H418)*'Exp with units conversion'!$G418,'Exp Database'!AD418*'Exp with units conversion'!$G418))</f>
        <v>#REF!</v>
      </c>
      <c r="AG418" s="229" t="e">
        <f t="shared" si="35"/>
        <v>#REF!</v>
      </c>
      <c r="AH418" s="229" t="e">
        <f t="shared" si="36"/>
        <v>#REF!</v>
      </c>
      <c r="AI418" s="229" t="e">
        <f t="shared" si="37"/>
        <v>#REF!</v>
      </c>
      <c r="AJ418" s="229" t="e">
        <f t="shared" si="38"/>
        <v>#REF!</v>
      </c>
    </row>
    <row r="419" spans="2:36" ht="45.75" thickBot="1" x14ac:dyDescent="0.3">
      <c r="B419" s="229" t="e">
        <f t="shared" si="34"/>
        <v>#REF!</v>
      </c>
      <c r="C419" s="169" t="e">
        <f>'Exp Database'!C419</f>
        <v>#REF!</v>
      </c>
      <c r="D419" s="169">
        <f>'Exp Database'!D419</f>
        <v>2014</v>
      </c>
      <c r="E419" s="169" t="e">
        <f>'Exp Database'!E419</f>
        <v>#REF!</v>
      </c>
      <c r="F419" s="169" t="e">
        <f>'Exp Database'!F419</f>
        <v>#REF!</v>
      </c>
      <c r="G419" s="169" t="e">
        <f>IF('Exp Database'!G419="Units ( x 1)",1,IF('Exp Database'!G419="Thousands (x 1,000)",1000,IF('Exp Database'!G419="Millions (x 1,000,000)",1000000,)))</f>
        <v>#REF!</v>
      </c>
      <c r="H419" s="170" t="e">
        <f>IF('Exp Database'!H419&gt;0,'Exp Database'!H419,'Exp Database'!J419)</f>
        <v>#REF!</v>
      </c>
      <c r="I419" s="170" t="e">
        <f>'Exp Database'!H419</f>
        <v>#REF!</v>
      </c>
      <c r="J419" s="169" t="e">
        <f>'Exp Database'!I419</f>
        <v>#REF!</v>
      </c>
      <c r="K419" s="170">
        <f>'Exp Database'!J419</f>
        <v>0</v>
      </c>
      <c r="L419" s="267" t="str">
        <f>'Exp Database'!K419</f>
        <v>Non ARV related component of PMTCT</v>
      </c>
      <c r="M419" s="229">
        <f>'Exp Database'!L419</f>
        <v>2.4</v>
      </c>
      <c r="N419" s="229" t="e">
        <f>IF(OR('Exp Database'!M419=Lists!$G$2,'Exp Database'!M419=Lists!$G$3,'Exp Database'!M419=0),0,IF($F419=Lists!$G$2,('Exp Database'!M419/'Exp with units conversion'!$H419)*'Exp with units conversion'!$G419,'Exp Database'!M419*'Exp with units conversion'!$G419))</f>
        <v>#REF!</v>
      </c>
      <c r="O419" s="229" t="e">
        <f>IF(OR('Exp Database'!N419=Lists!$G$2,'Exp Database'!N419=Lists!$G$3,'Exp Database'!N419=0),0,IF($F419=Lists!$G$2,('Exp Database'!N419/'Exp with units conversion'!$H419)*'Exp with units conversion'!$G419,'Exp Database'!N419*'Exp with units conversion'!$G419))</f>
        <v>#REF!</v>
      </c>
      <c r="P419" s="229" t="e">
        <f>IF(OR('Exp Database'!O419=Lists!$G$2,'Exp Database'!O419=Lists!$G$3,'Exp Database'!O419=0),0,IF($F419=Lists!$G$2,('Exp Database'!O419/'Exp with units conversion'!$H419)*'Exp with units conversion'!$G419,'Exp Database'!O419*'Exp with units conversion'!$G419))</f>
        <v>#REF!</v>
      </c>
      <c r="Q419" s="229" t="e">
        <f>IF(OR('Exp Database'!P419=Lists!$G$2,'Exp Database'!P419=Lists!$G$3,'Exp Database'!P419=0),0,IF($F419=Lists!$G$2,('Exp Database'!P419/'Exp with units conversion'!$H419)*'Exp with units conversion'!$G419,'Exp Database'!P419*'Exp with units conversion'!$G419))</f>
        <v>#REF!</v>
      </c>
      <c r="R419" s="229" t="e">
        <f>IF(OR('Exp Database'!Q419=Lists!$G$2,'Exp Database'!Q419=Lists!$G$3,'Exp Database'!Q419=0),0,IF($F419=Lists!$G$2,('Exp Database'!Q419/'Exp with units conversion'!$H419)*'Exp with units conversion'!$G419,'Exp Database'!Q419*'Exp with units conversion'!$G419))</f>
        <v>#REF!</v>
      </c>
      <c r="S419" s="229" t="e">
        <f>IF(OR('Exp Database'!R419=Lists!$G$2,'Exp Database'!R419=Lists!$G$3,'Exp Database'!R419=0),0,IF($F419=Lists!$G$2,('Exp Database'!R419/'Exp with units conversion'!$H419)*'Exp with units conversion'!$G419,'Exp Database'!R419*'Exp with units conversion'!$G419))</f>
        <v>#REF!</v>
      </c>
      <c r="T419" s="229" t="e">
        <f>IF(OR('Exp Database'!S419=Lists!$G$2,'Exp Database'!S419=Lists!$G$3,'Exp Database'!S419=0),0,IF($F419=Lists!$G$2,('Exp Database'!S419/'Exp with units conversion'!$H419)*'Exp with units conversion'!$G419,'Exp Database'!S419*'Exp with units conversion'!$G419))</f>
        <v>#REF!</v>
      </c>
      <c r="U419" s="229" t="e">
        <f>IF(OR('Exp Database'!T419=Lists!$G$2,'Exp Database'!T419=Lists!$G$3,'Exp Database'!T419=0),0,IF($F419=Lists!$G$2,('Exp Database'!T419/'Exp with units conversion'!$H419)*'Exp with units conversion'!$G419,'Exp Database'!T419*'Exp with units conversion'!$G419))</f>
        <v>#REF!</v>
      </c>
      <c r="V419" s="229" t="e">
        <f>IF(OR('Exp Database'!U419=Lists!$G$2,'Exp Database'!U419=Lists!$G$3,'Exp Database'!U419=0),0,IF($F419=Lists!$G$2,('Exp Database'!U419/'Exp with units conversion'!$H419)*'Exp with units conversion'!$G419,'Exp Database'!U419*'Exp with units conversion'!$G419))</f>
        <v>#REF!</v>
      </c>
      <c r="W419" s="229" t="e">
        <f>IF(OR('Exp Database'!V419=Lists!$G$2,'Exp Database'!V419=Lists!$G$3,'Exp Database'!V419=0),0,IF($F419=Lists!$G$2,('Exp Database'!V419/'Exp with units conversion'!$H419)*'Exp with units conversion'!$G419,'Exp Database'!V419*'Exp with units conversion'!$G419))</f>
        <v>#REF!</v>
      </c>
      <c r="X419" s="229" t="e">
        <f>IF(OR('Exp Database'!W419=Lists!$G$2,'Exp Database'!W419=Lists!$G$3,'Exp Database'!W419=0),0,IF($F419=Lists!$G$2,('Exp Database'!W419/'Exp with units conversion'!$H419)*'Exp with units conversion'!$G419,'Exp Database'!W419*'Exp with units conversion'!$G419))</f>
        <v>#REF!</v>
      </c>
      <c r="Y419" s="229" t="e">
        <f>IF(OR('Exp Database'!X419=Lists!$G$2,'Exp Database'!X419=Lists!$G$3,'Exp Database'!X419=0),0,IF($F419=Lists!$G$2,('Exp Database'!X419/'Exp with units conversion'!$H419)*'Exp with units conversion'!$G419,'Exp Database'!X419*'Exp with units conversion'!$G419))</f>
        <v>#REF!</v>
      </c>
      <c r="Z419" s="229" t="e">
        <f>IF(OR('Exp Database'!Y419=Lists!$G$2,'Exp Database'!Y419=Lists!$G$3,'Exp Database'!Y419=0),0,IF($F419=Lists!$G$2,('Exp Database'!Y419/'Exp with units conversion'!$H419)*'Exp with units conversion'!$G419,'Exp Database'!Y419*'Exp with units conversion'!$G419))</f>
        <v>#REF!</v>
      </c>
      <c r="AA419" s="229" t="e">
        <f>IF(OR('Exp Database'!Z419=Lists!$G$2,'Exp Database'!Z419=Lists!$G$3,'Exp Database'!Z419=0),0,IF($F419=Lists!$G$2,('Exp Database'!Z419/'Exp with units conversion'!$H419)*'Exp with units conversion'!$G419,'Exp Database'!Z419*'Exp with units conversion'!$G419))</f>
        <v>#REF!</v>
      </c>
      <c r="AB419" s="229" t="e">
        <f>IF(OR('Exp Database'!AA419=Lists!$G$2,'Exp Database'!AA419=Lists!$G$3,'Exp Database'!AA419=0),0,IF($F419=Lists!$G$2,('Exp Database'!AA419/'Exp with units conversion'!$H419)*'Exp with units conversion'!$G419,'Exp Database'!AA419*'Exp with units conversion'!$G419))</f>
        <v>#REF!</v>
      </c>
      <c r="AC419" s="229" t="e">
        <f>IF(OR('Exp Database'!AB419=Lists!$G$2,'Exp Database'!AB419=Lists!$G$3,'Exp Database'!AB419=0),0,IF($F419=Lists!$G$2,('Exp Database'!AB419/'Exp with units conversion'!$H419)*'Exp with units conversion'!$G419,'Exp Database'!AB419*'Exp with units conversion'!$G419))</f>
        <v>#REF!</v>
      </c>
      <c r="AD419" s="229" t="e">
        <f>IF(OR('Exp Database'!AC419=Lists!$G$2,'Exp Database'!AC419=Lists!$G$3,'Exp Database'!AC419=0),0,IF($F419=Lists!$G$2,('Exp Database'!AC419/'Exp with units conversion'!$H419)*'Exp with units conversion'!$G419,'Exp Database'!AC419*'Exp with units conversion'!$G419))</f>
        <v>#REF!</v>
      </c>
      <c r="AE419" s="229" t="e">
        <f>IF(OR('Exp Database'!AD419=Lists!$G$2,'Exp Database'!AD419=Lists!$G$3,'Exp Database'!AD419=0),0,IF($F419=Lists!$G$2,('Exp Database'!AD419/'Exp with units conversion'!$H419)*'Exp with units conversion'!$G419,'Exp Database'!AD419*'Exp with units conversion'!$G419))</f>
        <v>#REF!</v>
      </c>
      <c r="AG419" s="229" t="e">
        <f t="shared" si="35"/>
        <v>#REF!</v>
      </c>
      <c r="AH419" s="229" t="e">
        <f t="shared" si="36"/>
        <v>#REF!</v>
      </c>
      <c r="AI419" s="229" t="e">
        <f t="shared" si="37"/>
        <v>#REF!</v>
      </c>
      <c r="AJ419" s="229" t="e">
        <f t="shared" si="38"/>
        <v>#REF!</v>
      </c>
    </row>
    <row r="420" spans="2:36" ht="15.75" thickBot="1" x14ac:dyDescent="0.3">
      <c r="B420" s="229" t="e">
        <f t="shared" si="34"/>
        <v>#REF!</v>
      </c>
      <c r="C420" s="169" t="e">
        <f>'Exp Database'!C420</f>
        <v>#REF!</v>
      </c>
      <c r="D420" s="169">
        <f>'Exp Database'!D420</f>
        <v>2014</v>
      </c>
      <c r="E420" s="169" t="e">
        <f>'Exp Database'!E420</f>
        <v>#REF!</v>
      </c>
      <c r="F420" s="169" t="e">
        <f>'Exp Database'!F420</f>
        <v>#REF!</v>
      </c>
      <c r="G420" s="169" t="e">
        <f>IF('Exp Database'!G420="Units ( x 1)",1,IF('Exp Database'!G420="Thousands (x 1,000)",1000,IF('Exp Database'!G420="Millions (x 1,000,000)",1000000,)))</f>
        <v>#REF!</v>
      </c>
      <c r="H420" s="170" t="e">
        <f>IF('Exp Database'!H420&gt;0,'Exp Database'!H420,'Exp Database'!J420)</f>
        <v>#REF!</v>
      </c>
      <c r="I420" s="170" t="e">
        <f>'Exp Database'!H420</f>
        <v>#REF!</v>
      </c>
      <c r="J420" s="169" t="e">
        <f>'Exp Database'!I420</f>
        <v>#REF!</v>
      </c>
      <c r="K420" s="170">
        <f>'Exp Database'!J420</f>
        <v>0</v>
      </c>
      <c r="L420" s="267">
        <f>'Exp Database'!K420</f>
        <v>0</v>
      </c>
      <c r="M420" s="229">
        <f>'Exp Database'!L420</f>
        <v>0</v>
      </c>
      <c r="N420" s="229">
        <f>IF(OR('Exp Database'!M420=Lists!$G$2,'Exp Database'!M420=Lists!$G$3,'Exp Database'!M420=0),0,IF($F420=Lists!$G$2,('Exp Database'!M420/'Exp with units conversion'!$H420)*'Exp with units conversion'!$G420,'Exp Database'!M420*'Exp with units conversion'!$G420))</f>
        <v>0</v>
      </c>
      <c r="O420" s="229">
        <f>IF(OR('Exp Database'!N420=Lists!$G$2,'Exp Database'!N420=Lists!$G$3,'Exp Database'!N420=0),0,IF($F420=Lists!$G$2,('Exp Database'!N420/'Exp with units conversion'!$H420)*'Exp with units conversion'!$G420,'Exp Database'!N420*'Exp with units conversion'!$G420))</f>
        <v>0</v>
      </c>
      <c r="P420" s="229">
        <f>IF(OR('Exp Database'!O420=Lists!$G$2,'Exp Database'!O420=Lists!$G$3,'Exp Database'!O420=0),0,IF($F420=Lists!$G$2,('Exp Database'!O420/'Exp with units conversion'!$H420)*'Exp with units conversion'!$G420,'Exp Database'!O420*'Exp with units conversion'!$G420))</f>
        <v>0</v>
      </c>
      <c r="Q420" s="229">
        <f>IF(OR('Exp Database'!P420=Lists!$G$2,'Exp Database'!P420=Lists!$G$3,'Exp Database'!P420=0),0,IF($F420=Lists!$G$2,('Exp Database'!P420/'Exp with units conversion'!$H420)*'Exp with units conversion'!$G420,'Exp Database'!P420*'Exp with units conversion'!$G420))</f>
        <v>0</v>
      </c>
      <c r="R420" s="229">
        <f>IF(OR('Exp Database'!Q420=Lists!$G$2,'Exp Database'!Q420=Lists!$G$3,'Exp Database'!Q420=0),0,IF($F420=Lists!$G$2,('Exp Database'!Q420/'Exp with units conversion'!$H420)*'Exp with units conversion'!$G420,'Exp Database'!Q420*'Exp with units conversion'!$G420))</f>
        <v>0</v>
      </c>
      <c r="S420" s="229">
        <f>IF(OR('Exp Database'!R420=Lists!$G$2,'Exp Database'!R420=Lists!$G$3,'Exp Database'!R420=0),0,IF($F420=Lists!$G$2,('Exp Database'!R420/'Exp with units conversion'!$H420)*'Exp with units conversion'!$G420,'Exp Database'!R420*'Exp with units conversion'!$G420))</f>
        <v>0</v>
      </c>
      <c r="T420" s="229">
        <f>IF(OR('Exp Database'!S420=Lists!$G$2,'Exp Database'!S420=Lists!$G$3,'Exp Database'!S420=0),0,IF($F420=Lists!$G$2,('Exp Database'!S420/'Exp with units conversion'!$H420)*'Exp with units conversion'!$G420,'Exp Database'!S420*'Exp with units conversion'!$G420))</f>
        <v>0</v>
      </c>
      <c r="U420" s="229">
        <f>IF(OR('Exp Database'!T420=Lists!$G$2,'Exp Database'!T420=Lists!$G$3,'Exp Database'!T420=0),0,IF($F420=Lists!$G$2,('Exp Database'!T420/'Exp with units conversion'!$H420)*'Exp with units conversion'!$G420,'Exp Database'!T420*'Exp with units conversion'!$G420))</f>
        <v>0</v>
      </c>
      <c r="V420" s="229">
        <f>IF(OR('Exp Database'!U420=Lists!$G$2,'Exp Database'!U420=Lists!$G$3,'Exp Database'!U420=0),0,IF($F420=Lists!$G$2,('Exp Database'!U420/'Exp with units conversion'!$H420)*'Exp with units conversion'!$G420,'Exp Database'!U420*'Exp with units conversion'!$G420))</f>
        <v>0</v>
      </c>
      <c r="W420" s="229">
        <f>IF(OR('Exp Database'!V420=Lists!$G$2,'Exp Database'!V420=Lists!$G$3,'Exp Database'!V420=0),0,IF($F420=Lists!$G$2,('Exp Database'!V420/'Exp with units conversion'!$H420)*'Exp with units conversion'!$G420,'Exp Database'!V420*'Exp with units conversion'!$G420))</f>
        <v>0</v>
      </c>
      <c r="X420" s="229">
        <f>IF(OR('Exp Database'!W420=Lists!$G$2,'Exp Database'!W420=Lists!$G$3,'Exp Database'!W420=0),0,IF($F420=Lists!$G$2,('Exp Database'!W420/'Exp with units conversion'!$H420)*'Exp with units conversion'!$G420,'Exp Database'!W420*'Exp with units conversion'!$G420))</f>
        <v>0</v>
      </c>
      <c r="Y420" s="229">
        <f>IF(OR('Exp Database'!X420=Lists!$G$2,'Exp Database'!X420=Lists!$G$3,'Exp Database'!X420=0),0,IF($F420=Lists!$G$2,('Exp Database'!X420/'Exp with units conversion'!$H420)*'Exp with units conversion'!$G420,'Exp Database'!X420*'Exp with units conversion'!$G420))</f>
        <v>0</v>
      </c>
      <c r="Z420" s="229">
        <f>IF(OR('Exp Database'!Y420=Lists!$G$2,'Exp Database'!Y420=Lists!$G$3,'Exp Database'!Y420=0),0,IF($F420=Lists!$G$2,('Exp Database'!Y420/'Exp with units conversion'!$H420)*'Exp with units conversion'!$G420,'Exp Database'!Y420*'Exp with units conversion'!$G420))</f>
        <v>0</v>
      </c>
      <c r="AA420" s="229">
        <f>IF(OR('Exp Database'!Z420=Lists!$G$2,'Exp Database'!Z420=Lists!$G$3,'Exp Database'!Z420=0),0,IF($F420=Lists!$G$2,('Exp Database'!Z420/'Exp with units conversion'!$H420)*'Exp with units conversion'!$G420,'Exp Database'!Z420*'Exp with units conversion'!$G420))</f>
        <v>0</v>
      </c>
      <c r="AB420" s="229">
        <f>IF(OR('Exp Database'!AA420=Lists!$G$2,'Exp Database'!AA420=Lists!$G$3,'Exp Database'!AA420=0),0,IF($F420=Lists!$G$2,('Exp Database'!AA420/'Exp with units conversion'!$H420)*'Exp with units conversion'!$G420,'Exp Database'!AA420*'Exp with units conversion'!$G420))</f>
        <v>0</v>
      </c>
      <c r="AC420" s="229">
        <f>IF(OR('Exp Database'!AB420=Lists!$G$2,'Exp Database'!AB420=Lists!$G$3,'Exp Database'!AB420=0),0,IF($F420=Lists!$G$2,('Exp Database'!AB420/'Exp with units conversion'!$H420)*'Exp with units conversion'!$G420,'Exp Database'!AB420*'Exp with units conversion'!$G420))</f>
        <v>0</v>
      </c>
      <c r="AD420" s="229">
        <f>IF(OR('Exp Database'!AC420=Lists!$G$2,'Exp Database'!AC420=Lists!$G$3,'Exp Database'!AC420=0),0,IF($F420=Lists!$G$2,('Exp Database'!AC420/'Exp with units conversion'!$H420)*'Exp with units conversion'!$G420,'Exp Database'!AC420*'Exp with units conversion'!$G420))</f>
        <v>0</v>
      </c>
      <c r="AE420" s="229">
        <f>IF(OR('Exp Database'!AD420=Lists!$G$2,'Exp Database'!AD420=Lists!$G$3,'Exp Database'!AD420=0),0,IF($F420=Lists!$G$2,('Exp Database'!AD420/'Exp with units conversion'!$H420)*'Exp with units conversion'!$G420,'Exp Database'!AD420*'Exp with units conversion'!$G420))</f>
        <v>0</v>
      </c>
      <c r="AG420" s="229">
        <f t="shared" si="35"/>
        <v>1</v>
      </c>
      <c r="AH420" s="229">
        <f t="shared" si="36"/>
        <v>1</v>
      </c>
      <c r="AI420" s="229">
        <f t="shared" si="37"/>
        <v>1</v>
      </c>
      <c r="AJ420" s="229">
        <f t="shared" si="38"/>
        <v>1</v>
      </c>
    </row>
    <row r="421" spans="2:36" ht="30.75" thickBot="1" x14ac:dyDescent="0.3">
      <c r="B421" s="229" t="e">
        <f t="shared" si="34"/>
        <v>#REF!</v>
      </c>
      <c r="C421" s="169" t="e">
        <f>'Exp Database'!C421</f>
        <v>#REF!</v>
      </c>
      <c r="D421" s="169">
        <f>'Exp Database'!D421</f>
        <v>2014</v>
      </c>
      <c r="E421" s="169" t="e">
        <f>'Exp Database'!E421</f>
        <v>#REF!</v>
      </c>
      <c r="F421" s="169" t="e">
        <f>'Exp Database'!F421</f>
        <v>#REF!</v>
      </c>
      <c r="G421" s="169" t="e">
        <f>IF('Exp Database'!G421="Units ( x 1)",1,IF('Exp Database'!G421="Thousands (x 1,000)",1000,IF('Exp Database'!G421="Millions (x 1,000,000)",1000000,)))</f>
        <v>#REF!</v>
      </c>
      <c r="H421" s="170" t="e">
        <f>IF('Exp Database'!H421&gt;0,'Exp Database'!H421,'Exp Database'!J421)</f>
        <v>#REF!</v>
      </c>
      <c r="I421" s="170" t="e">
        <f>'Exp Database'!H421</f>
        <v>#REF!</v>
      </c>
      <c r="J421" s="169" t="e">
        <f>'Exp Database'!I421</f>
        <v>#REF!</v>
      </c>
      <c r="K421" s="170">
        <f>'Exp Database'!J421</f>
        <v>0</v>
      </c>
      <c r="L421" s="267" t="str">
        <f>'Exp Database'!K421</f>
        <v>Prevention (sub-total)</v>
      </c>
      <c r="M421" s="229">
        <f>'Exp Database'!L421</f>
        <v>3</v>
      </c>
      <c r="N421" s="229">
        <f>IF(OR('Exp Database'!M421=Lists!$G$2,'Exp Database'!M421=Lists!$G$3,'Exp Database'!M421=0),0,IF($F421=Lists!$G$2,('Exp Database'!M421/'Exp with units conversion'!$H421)*'Exp with units conversion'!$G421,'Exp Database'!M421*'Exp with units conversion'!$G421))</f>
        <v>0</v>
      </c>
      <c r="O421" s="229">
        <f>IF(OR('Exp Database'!N421=Lists!$G$2,'Exp Database'!N421=Lists!$G$3,'Exp Database'!N421=0),0,IF($F421=Lists!$G$2,('Exp Database'!N421/'Exp with units conversion'!$H421)*'Exp with units conversion'!$G421,'Exp Database'!N421*'Exp with units conversion'!$G421))</f>
        <v>0</v>
      </c>
      <c r="P421" s="229">
        <f>IF(OR('Exp Database'!O421=Lists!$G$2,'Exp Database'!O421=Lists!$G$3,'Exp Database'!O421=0),0,IF($F421=Lists!$G$2,('Exp Database'!O421/'Exp with units conversion'!$H421)*'Exp with units conversion'!$G421,'Exp Database'!O421*'Exp with units conversion'!$G421))</f>
        <v>0</v>
      </c>
      <c r="Q421" s="229">
        <f>IF(OR('Exp Database'!P421=Lists!$G$2,'Exp Database'!P421=Lists!$G$3,'Exp Database'!P421=0),0,IF($F421=Lists!$G$2,('Exp Database'!P421/'Exp with units conversion'!$H421)*'Exp with units conversion'!$G421,'Exp Database'!P421*'Exp with units conversion'!$G421))</f>
        <v>0</v>
      </c>
      <c r="R421" s="229">
        <f>IF(OR('Exp Database'!Q421=Lists!$G$2,'Exp Database'!Q421=Lists!$G$3,'Exp Database'!Q421=0),0,IF($F421=Lists!$G$2,('Exp Database'!Q421/'Exp with units conversion'!$H421)*'Exp with units conversion'!$G421,'Exp Database'!Q421*'Exp with units conversion'!$G421))</f>
        <v>0</v>
      </c>
      <c r="S421" s="229">
        <f>IF(OR('Exp Database'!R421=Lists!$G$2,'Exp Database'!R421=Lists!$G$3,'Exp Database'!R421=0),0,IF($F421=Lists!$G$2,('Exp Database'!R421/'Exp with units conversion'!$H421)*'Exp with units conversion'!$G421,'Exp Database'!R421*'Exp with units conversion'!$G421))</f>
        <v>0</v>
      </c>
      <c r="T421" s="229">
        <f>IF(OR('Exp Database'!S421=Lists!$G$2,'Exp Database'!S421=Lists!$G$3,'Exp Database'!S421=0),0,IF($F421=Lists!$G$2,('Exp Database'!S421/'Exp with units conversion'!$H421)*'Exp with units conversion'!$G421,'Exp Database'!S421*'Exp with units conversion'!$G421))</f>
        <v>0</v>
      </c>
      <c r="U421" s="229">
        <f>IF(OR('Exp Database'!T421=Lists!$G$2,'Exp Database'!T421=Lists!$G$3,'Exp Database'!T421=0),0,IF($F421=Lists!$G$2,('Exp Database'!T421/'Exp with units conversion'!$H421)*'Exp with units conversion'!$G421,'Exp Database'!T421*'Exp with units conversion'!$G421))</f>
        <v>0</v>
      </c>
      <c r="V421" s="229">
        <f>IF(OR('Exp Database'!U421=Lists!$G$2,'Exp Database'!U421=Lists!$G$3,'Exp Database'!U421=0),0,IF($F421=Lists!$G$2,('Exp Database'!U421/'Exp with units conversion'!$H421)*'Exp with units conversion'!$G421,'Exp Database'!U421*'Exp with units conversion'!$G421))</f>
        <v>0</v>
      </c>
      <c r="W421" s="229">
        <f>IF(OR('Exp Database'!V421=Lists!$G$2,'Exp Database'!V421=Lists!$G$3,'Exp Database'!V421=0),0,IF($F421=Lists!$G$2,('Exp Database'!V421/'Exp with units conversion'!$H421)*'Exp with units conversion'!$G421,'Exp Database'!V421*'Exp with units conversion'!$G421))</f>
        <v>0</v>
      </c>
      <c r="X421" s="229">
        <f>IF(OR('Exp Database'!W421=Lists!$G$2,'Exp Database'!W421=Lists!$G$3,'Exp Database'!W421=0),0,IF($F421=Lists!$G$2,('Exp Database'!W421/'Exp with units conversion'!$H421)*'Exp with units conversion'!$G421,'Exp Database'!W421*'Exp with units conversion'!$G421))</f>
        <v>0</v>
      </c>
      <c r="Y421" s="229">
        <f>IF(OR('Exp Database'!X421=Lists!$G$2,'Exp Database'!X421=Lists!$G$3,'Exp Database'!X421=0),0,IF($F421=Lists!$G$2,('Exp Database'!X421/'Exp with units conversion'!$H421)*'Exp with units conversion'!$G421,'Exp Database'!X421*'Exp with units conversion'!$G421))</f>
        <v>0</v>
      </c>
      <c r="Z421" s="229">
        <f>IF(OR('Exp Database'!Y421=Lists!$G$2,'Exp Database'!Y421=Lists!$G$3,'Exp Database'!Y421=0),0,IF($F421=Lists!$G$2,('Exp Database'!Y421/'Exp with units conversion'!$H421)*'Exp with units conversion'!$G421,'Exp Database'!Y421*'Exp with units conversion'!$G421))</f>
        <v>0</v>
      </c>
      <c r="AA421" s="229">
        <f>IF(OR('Exp Database'!Z421=Lists!$G$2,'Exp Database'!Z421=Lists!$G$3,'Exp Database'!Z421=0),0,IF($F421=Lists!$G$2,('Exp Database'!Z421/'Exp with units conversion'!$H421)*'Exp with units conversion'!$G421,'Exp Database'!Z421*'Exp with units conversion'!$G421))</f>
        <v>0</v>
      </c>
      <c r="AB421" s="229">
        <f>IF(OR('Exp Database'!AA421=Lists!$G$2,'Exp Database'!AA421=Lists!$G$3,'Exp Database'!AA421=0),0,IF($F421=Lists!$G$2,('Exp Database'!AA421/'Exp with units conversion'!$H421)*'Exp with units conversion'!$G421,'Exp Database'!AA421*'Exp with units conversion'!$G421))</f>
        <v>0</v>
      </c>
      <c r="AC421" s="229">
        <f>IF(OR('Exp Database'!AB421=Lists!$G$2,'Exp Database'!AB421=Lists!$G$3,'Exp Database'!AB421=0),0,IF($F421=Lists!$G$2,('Exp Database'!AB421/'Exp with units conversion'!$H421)*'Exp with units conversion'!$G421,'Exp Database'!AB421*'Exp with units conversion'!$G421))</f>
        <v>0</v>
      </c>
      <c r="AD421" s="229">
        <f>IF(OR('Exp Database'!AC421=Lists!$G$2,'Exp Database'!AC421=Lists!$G$3,'Exp Database'!AC421=0),0,IF($F421=Lists!$G$2,('Exp Database'!AC421/'Exp with units conversion'!$H421)*'Exp with units conversion'!$G421,'Exp Database'!AC421*'Exp with units conversion'!$G421))</f>
        <v>0</v>
      </c>
      <c r="AE421" s="229">
        <f>IF(OR('Exp Database'!AD421=Lists!$G$2,'Exp Database'!AD421=Lists!$G$3,'Exp Database'!AD421=0),0,IF($F421=Lists!$G$2,('Exp Database'!AD421/'Exp with units conversion'!$H421)*'Exp with units conversion'!$G421,'Exp Database'!AD421*'Exp with units conversion'!$G421))</f>
        <v>0</v>
      </c>
      <c r="AG421" s="229">
        <f t="shared" si="35"/>
        <v>1</v>
      </c>
      <c r="AH421" s="229">
        <f t="shared" si="36"/>
        <v>1</v>
      </c>
      <c r="AI421" s="229">
        <f t="shared" si="37"/>
        <v>1</v>
      </c>
      <c r="AJ421" s="229">
        <f t="shared" si="38"/>
        <v>1</v>
      </c>
    </row>
    <row r="422" spans="2:36" ht="45.75" thickBot="1" x14ac:dyDescent="0.3">
      <c r="B422" s="229" t="e">
        <f t="shared" si="34"/>
        <v>#REF!</v>
      </c>
      <c r="C422" s="169" t="e">
        <f>'Exp Database'!C422</f>
        <v>#REF!</v>
      </c>
      <c r="D422" s="169">
        <f>'Exp Database'!D422</f>
        <v>2014</v>
      </c>
      <c r="E422" s="169" t="e">
        <f>'Exp Database'!E422</f>
        <v>#REF!</v>
      </c>
      <c r="F422" s="169" t="e">
        <f>'Exp Database'!F422</f>
        <v>#REF!</v>
      </c>
      <c r="G422" s="169" t="e">
        <f>IF('Exp Database'!G422="Units ( x 1)",1,IF('Exp Database'!G422="Thousands (x 1,000)",1000,IF('Exp Database'!G422="Millions (x 1,000,000)",1000000,)))</f>
        <v>#REF!</v>
      </c>
      <c r="H422" s="170" t="e">
        <f>IF('Exp Database'!H422&gt;0,'Exp Database'!H422,'Exp Database'!J422)</f>
        <v>#REF!</v>
      </c>
      <c r="I422" s="170" t="e">
        <f>'Exp Database'!H422</f>
        <v>#REF!</v>
      </c>
      <c r="J422" s="169" t="e">
        <f>'Exp Database'!I422</f>
        <v>#REF!</v>
      </c>
      <c r="K422" s="170">
        <f>'Exp Database'!J422</f>
        <v>0</v>
      </c>
      <c r="L422" s="267" t="str">
        <f>'Exp Database'!K422</f>
        <v>Social and behavior change (SBC) programmes</v>
      </c>
      <c r="M422" s="229">
        <f>'Exp Database'!L422</f>
        <v>3.1</v>
      </c>
      <c r="N422" s="229" t="e">
        <f>IF(OR('Exp Database'!M422=Lists!$G$2,'Exp Database'!M422=Lists!$G$3,'Exp Database'!M422=0),0,IF($F422=Lists!$G$2,('Exp Database'!M422/'Exp with units conversion'!$H422)*'Exp with units conversion'!$G422,'Exp Database'!M422*'Exp with units conversion'!$G422))</f>
        <v>#REF!</v>
      </c>
      <c r="O422" s="229" t="e">
        <f>IF(OR('Exp Database'!N422=Lists!$G$2,'Exp Database'!N422=Lists!$G$3,'Exp Database'!N422=0),0,IF($F422=Lists!$G$2,('Exp Database'!N422/'Exp with units conversion'!$H422)*'Exp with units conversion'!$G422,'Exp Database'!N422*'Exp with units conversion'!$G422))</f>
        <v>#REF!</v>
      </c>
      <c r="P422" s="229" t="e">
        <f>IF(OR('Exp Database'!O422=Lists!$G$2,'Exp Database'!O422=Lists!$G$3,'Exp Database'!O422=0),0,IF($F422=Lists!$G$2,('Exp Database'!O422/'Exp with units conversion'!$H422)*'Exp with units conversion'!$G422,'Exp Database'!O422*'Exp with units conversion'!$G422))</f>
        <v>#REF!</v>
      </c>
      <c r="Q422" s="229" t="e">
        <f>IF(OR('Exp Database'!P422=Lists!$G$2,'Exp Database'!P422=Lists!$G$3,'Exp Database'!P422=0),0,IF($F422=Lists!$G$2,('Exp Database'!P422/'Exp with units conversion'!$H422)*'Exp with units conversion'!$G422,'Exp Database'!P422*'Exp with units conversion'!$G422))</f>
        <v>#REF!</v>
      </c>
      <c r="R422" s="229" t="e">
        <f>IF(OR('Exp Database'!Q422=Lists!$G$2,'Exp Database'!Q422=Lists!$G$3,'Exp Database'!Q422=0),0,IF($F422=Lists!$G$2,('Exp Database'!Q422/'Exp with units conversion'!$H422)*'Exp with units conversion'!$G422,'Exp Database'!Q422*'Exp with units conversion'!$G422))</f>
        <v>#REF!</v>
      </c>
      <c r="S422" s="229" t="e">
        <f>IF(OR('Exp Database'!R422=Lists!$G$2,'Exp Database'!R422=Lists!$G$3,'Exp Database'!R422=0),0,IF($F422=Lists!$G$2,('Exp Database'!R422/'Exp with units conversion'!$H422)*'Exp with units conversion'!$G422,'Exp Database'!R422*'Exp with units conversion'!$G422))</f>
        <v>#REF!</v>
      </c>
      <c r="T422" s="229" t="e">
        <f>IF(OR('Exp Database'!S422=Lists!$G$2,'Exp Database'!S422=Lists!$G$3,'Exp Database'!S422=0),0,IF($F422=Lists!$G$2,('Exp Database'!S422/'Exp with units conversion'!$H422)*'Exp with units conversion'!$G422,'Exp Database'!S422*'Exp with units conversion'!$G422))</f>
        <v>#REF!</v>
      </c>
      <c r="U422" s="229" t="e">
        <f>IF(OR('Exp Database'!T422=Lists!$G$2,'Exp Database'!T422=Lists!$G$3,'Exp Database'!T422=0),0,IF($F422=Lists!$G$2,('Exp Database'!T422/'Exp with units conversion'!$H422)*'Exp with units conversion'!$G422,'Exp Database'!T422*'Exp with units conversion'!$G422))</f>
        <v>#REF!</v>
      </c>
      <c r="V422" s="229" t="e">
        <f>IF(OR('Exp Database'!U422=Lists!$G$2,'Exp Database'!U422=Lists!$G$3,'Exp Database'!U422=0),0,IF($F422=Lists!$G$2,('Exp Database'!U422/'Exp with units conversion'!$H422)*'Exp with units conversion'!$G422,'Exp Database'!U422*'Exp with units conversion'!$G422))</f>
        <v>#REF!</v>
      </c>
      <c r="W422" s="229" t="e">
        <f>IF(OR('Exp Database'!V422=Lists!$G$2,'Exp Database'!V422=Lists!$G$3,'Exp Database'!V422=0),0,IF($F422=Lists!$G$2,('Exp Database'!V422/'Exp with units conversion'!$H422)*'Exp with units conversion'!$G422,'Exp Database'!V422*'Exp with units conversion'!$G422))</f>
        <v>#REF!</v>
      </c>
      <c r="X422" s="229" t="e">
        <f>IF(OR('Exp Database'!W422=Lists!$G$2,'Exp Database'!W422=Lists!$G$3,'Exp Database'!W422=0),0,IF($F422=Lists!$G$2,('Exp Database'!W422/'Exp with units conversion'!$H422)*'Exp with units conversion'!$G422,'Exp Database'!W422*'Exp with units conversion'!$G422))</f>
        <v>#REF!</v>
      </c>
      <c r="Y422" s="229" t="e">
        <f>IF(OR('Exp Database'!X422=Lists!$G$2,'Exp Database'!X422=Lists!$G$3,'Exp Database'!X422=0),0,IF($F422=Lists!$G$2,('Exp Database'!X422/'Exp with units conversion'!$H422)*'Exp with units conversion'!$G422,'Exp Database'!X422*'Exp with units conversion'!$G422))</f>
        <v>#REF!</v>
      </c>
      <c r="Z422" s="229" t="e">
        <f>IF(OR('Exp Database'!Y422=Lists!$G$2,'Exp Database'!Y422=Lists!$G$3,'Exp Database'!Y422=0),0,IF($F422=Lists!$G$2,('Exp Database'!Y422/'Exp with units conversion'!$H422)*'Exp with units conversion'!$G422,'Exp Database'!Y422*'Exp with units conversion'!$G422))</f>
        <v>#REF!</v>
      </c>
      <c r="AA422" s="229" t="e">
        <f>IF(OR('Exp Database'!Z422=Lists!$G$2,'Exp Database'!Z422=Lists!$G$3,'Exp Database'!Z422=0),0,IF($F422=Lists!$G$2,('Exp Database'!Z422/'Exp with units conversion'!$H422)*'Exp with units conversion'!$G422,'Exp Database'!Z422*'Exp with units conversion'!$G422))</f>
        <v>#REF!</v>
      </c>
      <c r="AB422" s="229" t="e">
        <f>IF(OR('Exp Database'!AA422=Lists!$G$2,'Exp Database'!AA422=Lists!$G$3,'Exp Database'!AA422=0),0,IF($F422=Lists!$G$2,('Exp Database'!AA422/'Exp with units conversion'!$H422)*'Exp with units conversion'!$G422,'Exp Database'!AA422*'Exp with units conversion'!$G422))</f>
        <v>#REF!</v>
      </c>
      <c r="AC422" s="229" t="e">
        <f>IF(OR('Exp Database'!AB422=Lists!$G$2,'Exp Database'!AB422=Lists!$G$3,'Exp Database'!AB422=0),0,IF($F422=Lists!$G$2,('Exp Database'!AB422/'Exp with units conversion'!$H422)*'Exp with units conversion'!$G422,'Exp Database'!AB422*'Exp with units conversion'!$G422))</f>
        <v>#REF!</v>
      </c>
      <c r="AD422" s="229" t="e">
        <f>IF(OR('Exp Database'!AC422=Lists!$G$2,'Exp Database'!AC422=Lists!$G$3,'Exp Database'!AC422=0),0,IF($F422=Lists!$G$2,('Exp Database'!AC422/'Exp with units conversion'!$H422)*'Exp with units conversion'!$G422,'Exp Database'!AC422*'Exp with units conversion'!$G422))</f>
        <v>#REF!</v>
      </c>
      <c r="AE422" s="229" t="e">
        <f>IF(OR('Exp Database'!AD422=Lists!$G$2,'Exp Database'!AD422=Lists!$G$3,'Exp Database'!AD422=0),0,IF($F422=Lists!$G$2,('Exp Database'!AD422/'Exp with units conversion'!$H422)*'Exp with units conversion'!$G422,'Exp Database'!AD422*'Exp with units conversion'!$G422))</f>
        <v>#REF!</v>
      </c>
      <c r="AG422" s="229" t="e">
        <f t="shared" si="35"/>
        <v>#REF!</v>
      </c>
      <c r="AH422" s="229" t="e">
        <f t="shared" si="36"/>
        <v>#REF!</v>
      </c>
      <c r="AI422" s="229" t="e">
        <f t="shared" si="37"/>
        <v>#REF!</v>
      </c>
      <c r="AJ422" s="229" t="e">
        <f t="shared" si="38"/>
        <v>#REF!</v>
      </c>
    </row>
    <row r="423" spans="2:36" ht="15.75" thickBot="1" x14ac:dyDescent="0.3">
      <c r="B423" s="229" t="e">
        <f t="shared" si="34"/>
        <v>#REF!</v>
      </c>
      <c r="C423" s="169" t="e">
        <f>'Exp Database'!C423</f>
        <v>#REF!</v>
      </c>
      <c r="D423" s="169">
        <f>'Exp Database'!D423</f>
        <v>2014</v>
      </c>
      <c r="E423" s="169" t="e">
        <f>'Exp Database'!E423</f>
        <v>#REF!</v>
      </c>
      <c r="F423" s="169" t="e">
        <f>'Exp Database'!F423</f>
        <v>#REF!</v>
      </c>
      <c r="G423" s="169" t="e">
        <f>IF('Exp Database'!G423="Units ( x 1)",1,IF('Exp Database'!G423="Thousands (x 1,000)",1000,IF('Exp Database'!G423="Millions (x 1,000,000)",1000000,)))</f>
        <v>#REF!</v>
      </c>
      <c r="H423" s="170" t="e">
        <f>IF('Exp Database'!H423&gt;0,'Exp Database'!H423,'Exp Database'!J423)</f>
        <v>#REF!</v>
      </c>
      <c r="I423" s="170" t="e">
        <f>'Exp Database'!H423</f>
        <v>#REF!</v>
      </c>
      <c r="J423" s="169" t="e">
        <f>'Exp Database'!I423</f>
        <v>#REF!</v>
      </c>
      <c r="K423" s="170">
        <f>'Exp Database'!J423</f>
        <v>0</v>
      </c>
      <c r="L423" s="267" t="str">
        <f>'Exp Database'!K423</f>
        <v>Condoms</v>
      </c>
      <c r="M423" s="229">
        <f>'Exp Database'!L423</f>
        <v>3.2</v>
      </c>
      <c r="N423" s="229" t="e">
        <f>IF(OR('Exp Database'!M423=Lists!$G$2,'Exp Database'!M423=Lists!$G$3,'Exp Database'!M423=0),0,IF($F423=Lists!$G$2,('Exp Database'!M423/'Exp with units conversion'!$H423)*'Exp with units conversion'!$G423,'Exp Database'!M423*'Exp with units conversion'!$G423))</f>
        <v>#REF!</v>
      </c>
      <c r="O423" s="229" t="e">
        <f>IF(OR('Exp Database'!N423=Lists!$G$2,'Exp Database'!N423=Lists!$G$3,'Exp Database'!N423=0),0,IF($F423=Lists!$G$2,('Exp Database'!N423/'Exp with units conversion'!$H423)*'Exp with units conversion'!$G423,'Exp Database'!N423*'Exp with units conversion'!$G423))</f>
        <v>#REF!</v>
      </c>
      <c r="P423" s="229" t="e">
        <f>IF(OR('Exp Database'!O423=Lists!$G$2,'Exp Database'!O423=Lists!$G$3,'Exp Database'!O423=0),0,IF($F423=Lists!$G$2,('Exp Database'!O423/'Exp with units conversion'!$H423)*'Exp with units conversion'!$G423,'Exp Database'!O423*'Exp with units conversion'!$G423))</f>
        <v>#REF!</v>
      </c>
      <c r="Q423" s="229" t="e">
        <f>IF(OR('Exp Database'!P423=Lists!$G$2,'Exp Database'!P423=Lists!$G$3,'Exp Database'!P423=0),0,IF($F423=Lists!$G$2,('Exp Database'!P423/'Exp with units conversion'!$H423)*'Exp with units conversion'!$G423,'Exp Database'!P423*'Exp with units conversion'!$G423))</f>
        <v>#REF!</v>
      </c>
      <c r="R423" s="229" t="e">
        <f>IF(OR('Exp Database'!Q423=Lists!$G$2,'Exp Database'!Q423=Lists!$G$3,'Exp Database'!Q423=0),0,IF($F423=Lists!$G$2,('Exp Database'!Q423/'Exp with units conversion'!$H423)*'Exp with units conversion'!$G423,'Exp Database'!Q423*'Exp with units conversion'!$G423))</f>
        <v>#REF!</v>
      </c>
      <c r="S423" s="229" t="e">
        <f>IF(OR('Exp Database'!R423=Lists!$G$2,'Exp Database'!R423=Lists!$G$3,'Exp Database'!R423=0),0,IF($F423=Lists!$G$2,('Exp Database'!R423/'Exp with units conversion'!$H423)*'Exp with units conversion'!$G423,'Exp Database'!R423*'Exp with units conversion'!$G423))</f>
        <v>#REF!</v>
      </c>
      <c r="T423" s="229" t="e">
        <f>IF(OR('Exp Database'!S423=Lists!$G$2,'Exp Database'!S423=Lists!$G$3,'Exp Database'!S423=0),0,IF($F423=Lists!$G$2,('Exp Database'!S423/'Exp with units conversion'!$H423)*'Exp with units conversion'!$G423,'Exp Database'!S423*'Exp with units conversion'!$G423))</f>
        <v>#REF!</v>
      </c>
      <c r="U423" s="229" t="e">
        <f>IF(OR('Exp Database'!T423=Lists!$G$2,'Exp Database'!T423=Lists!$G$3,'Exp Database'!T423=0),0,IF($F423=Lists!$G$2,('Exp Database'!T423/'Exp with units conversion'!$H423)*'Exp with units conversion'!$G423,'Exp Database'!T423*'Exp with units conversion'!$G423))</f>
        <v>#REF!</v>
      </c>
      <c r="V423" s="229" t="e">
        <f>IF(OR('Exp Database'!U423=Lists!$G$2,'Exp Database'!U423=Lists!$G$3,'Exp Database'!U423=0),0,IF($F423=Lists!$G$2,('Exp Database'!U423/'Exp with units conversion'!$H423)*'Exp with units conversion'!$G423,'Exp Database'!U423*'Exp with units conversion'!$G423))</f>
        <v>#REF!</v>
      </c>
      <c r="W423" s="229" t="e">
        <f>IF(OR('Exp Database'!V423=Lists!$G$2,'Exp Database'!V423=Lists!$G$3,'Exp Database'!V423=0),0,IF($F423=Lists!$G$2,('Exp Database'!V423/'Exp with units conversion'!$H423)*'Exp with units conversion'!$G423,'Exp Database'!V423*'Exp with units conversion'!$G423))</f>
        <v>#REF!</v>
      </c>
      <c r="X423" s="229" t="e">
        <f>IF(OR('Exp Database'!W423=Lists!$G$2,'Exp Database'!W423=Lists!$G$3,'Exp Database'!W423=0),0,IF($F423=Lists!$G$2,('Exp Database'!W423/'Exp with units conversion'!$H423)*'Exp with units conversion'!$G423,'Exp Database'!W423*'Exp with units conversion'!$G423))</f>
        <v>#REF!</v>
      </c>
      <c r="Y423" s="229" t="e">
        <f>IF(OR('Exp Database'!X423=Lists!$G$2,'Exp Database'!X423=Lists!$G$3,'Exp Database'!X423=0),0,IF($F423=Lists!$G$2,('Exp Database'!X423/'Exp with units conversion'!$H423)*'Exp with units conversion'!$G423,'Exp Database'!X423*'Exp with units conversion'!$G423))</f>
        <v>#REF!</v>
      </c>
      <c r="Z423" s="229" t="e">
        <f>IF(OR('Exp Database'!Y423=Lists!$G$2,'Exp Database'!Y423=Lists!$G$3,'Exp Database'!Y423=0),0,IF($F423=Lists!$G$2,('Exp Database'!Y423/'Exp with units conversion'!$H423)*'Exp with units conversion'!$G423,'Exp Database'!Y423*'Exp with units conversion'!$G423))</f>
        <v>#REF!</v>
      </c>
      <c r="AA423" s="229" t="e">
        <f>IF(OR('Exp Database'!Z423=Lists!$G$2,'Exp Database'!Z423=Lists!$G$3,'Exp Database'!Z423=0),0,IF($F423=Lists!$G$2,('Exp Database'!Z423/'Exp with units conversion'!$H423)*'Exp with units conversion'!$G423,'Exp Database'!Z423*'Exp with units conversion'!$G423))</f>
        <v>#REF!</v>
      </c>
      <c r="AB423" s="229" t="e">
        <f>IF(OR('Exp Database'!AA423=Lists!$G$2,'Exp Database'!AA423=Lists!$G$3,'Exp Database'!AA423=0),0,IF($F423=Lists!$G$2,('Exp Database'!AA423/'Exp with units conversion'!$H423)*'Exp with units conversion'!$G423,'Exp Database'!AA423*'Exp with units conversion'!$G423))</f>
        <v>#REF!</v>
      </c>
      <c r="AC423" s="229" t="e">
        <f>IF(OR('Exp Database'!AB423=Lists!$G$2,'Exp Database'!AB423=Lists!$G$3,'Exp Database'!AB423=0),0,IF($F423=Lists!$G$2,('Exp Database'!AB423/'Exp with units conversion'!$H423)*'Exp with units conversion'!$G423,'Exp Database'!AB423*'Exp with units conversion'!$G423))</f>
        <v>#REF!</v>
      </c>
      <c r="AD423" s="229" t="e">
        <f>IF(OR('Exp Database'!AC423=Lists!$G$2,'Exp Database'!AC423=Lists!$G$3,'Exp Database'!AC423=0),0,IF($F423=Lists!$G$2,('Exp Database'!AC423/'Exp with units conversion'!$H423)*'Exp with units conversion'!$G423,'Exp Database'!AC423*'Exp with units conversion'!$G423))</f>
        <v>#REF!</v>
      </c>
      <c r="AE423" s="229" t="e">
        <f>IF(OR('Exp Database'!AD423=Lists!$G$2,'Exp Database'!AD423=Lists!$G$3,'Exp Database'!AD423=0),0,IF($F423=Lists!$G$2,('Exp Database'!AD423/'Exp with units conversion'!$H423)*'Exp with units conversion'!$G423,'Exp Database'!AD423*'Exp with units conversion'!$G423))</f>
        <v>#REF!</v>
      </c>
      <c r="AG423" s="229" t="e">
        <f t="shared" si="35"/>
        <v>#REF!</v>
      </c>
      <c r="AH423" s="229" t="e">
        <f t="shared" si="36"/>
        <v>#REF!</v>
      </c>
      <c r="AI423" s="229" t="e">
        <f t="shared" si="37"/>
        <v>#REF!</v>
      </c>
      <c r="AJ423" s="229" t="e">
        <f t="shared" si="38"/>
        <v>#REF!</v>
      </c>
    </row>
    <row r="424" spans="2:36" ht="30.75" thickBot="1" x14ac:dyDescent="0.3">
      <c r="B424" s="229" t="e">
        <f t="shared" si="34"/>
        <v>#REF!</v>
      </c>
      <c r="C424" s="169" t="e">
        <f>'Exp Database'!C424</f>
        <v>#REF!</v>
      </c>
      <c r="D424" s="169">
        <f>'Exp Database'!D424</f>
        <v>2014</v>
      </c>
      <c r="E424" s="169" t="e">
        <f>'Exp Database'!E424</f>
        <v>#REF!</v>
      </c>
      <c r="F424" s="169" t="e">
        <f>'Exp Database'!F424</f>
        <v>#REF!</v>
      </c>
      <c r="G424" s="169" t="e">
        <f>IF('Exp Database'!G424="Units ( x 1)",1,IF('Exp Database'!G424="Thousands (x 1,000)",1000,IF('Exp Database'!G424="Millions (x 1,000,000)",1000000,)))</f>
        <v>#REF!</v>
      </c>
      <c r="H424" s="170" t="e">
        <f>IF('Exp Database'!H424&gt;0,'Exp Database'!H424,'Exp Database'!J424)</f>
        <v>#REF!</v>
      </c>
      <c r="I424" s="170" t="e">
        <f>'Exp Database'!H424</f>
        <v>#REF!</v>
      </c>
      <c r="J424" s="169" t="e">
        <f>'Exp Database'!I424</f>
        <v>#REF!</v>
      </c>
      <c r="K424" s="170">
        <f>'Exp Database'!J424</f>
        <v>0</v>
      </c>
      <c r="L424" s="267" t="str">
        <f>'Exp Database'!K424</f>
        <v>Condoms (commodities)</v>
      </c>
      <c r="M424" s="229" t="str">
        <f>'Exp Database'!L424</f>
        <v>3.2.1</v>
      </c>
      <c r="N424" s="229" t="e">
        <f>IF(OR('Exp Database'!M424=Lists!$G$2,'Exp Database'!M424=Lists!$G$3,'Exp Database'!M424=0),0,IF($F424=Lists!$G$2,('Exp Database'!M424/'Exp with units conversion'!$H424)*'Exp with units conversion'!$G424,'Exp Database'!M424*'Exp with units conversion'!$G424))</f>
        <v>#REF!</v>
      </c>
      <c r="O424" s="229" t="e">
        <f>IF(OR('Exp Database'!N424=Lists!$G$2,'Exp Database'!N424=Lists!$G$3,'Exp Database'!N424=0),0,IF($F424=Lists!$G$2,('Exp Database'!N424/'Exp with units conversion'!$H424)*'Exp with units conversion'!$G424,'Exp Database'!N424*'Exp with units conversion'!$G424))</f>
        <v>#REF!</v>
      </c>
      <c r="P424" s="229" t="e">
        <f>IF(OR('Exp Database'!O424=Lists!$G$2,'Exp Database'!O424=Lists!$G$3,'Exp Database'!O424=0),0,IF($F424=Lists!$G$2,('Exp Database'!O424/'Exp with units conversion'!$H424)*'Exp with units conversion'!$G424,'Exp Database'!O424*'Exp with units conversion'!$G424))</f>
        <v>#REF!</v>
      </c>
      <c r="Q424" s="229" t="e">
        <f>IF(OR('Exp Database'!P424=Lists!$G$2,'Exp Database'!P424=Lists!$G$3,'Exp Database'!P424=0),0,IF($F424=Lists!$G$2,('Exp Database'!P424/'Exp with units conversion'!$H424)*'Exp with units conversion'!$G424,'Exp Database'!P424*'Exp with units conversion'!$G424))</f>
        <v>#REF!</v>
      </c>
      <c r="R424" s="229" t="e">
        <f>IF(OR('Exp Database'!Q424=Lists!$G$2,'Exp Database'!Q424=Lists!$G$3,'Exp Database'!Q424=0),0,IF($F424=Lists!$G$2,('Exp Database'!Q424/'Exp with units conversion'!$H424)*'Exp with units conversion'!$G424,'Exp Database'!Q424*'Exp with units conversion'!$G424))</f>
        <v>#REF!</v>
      </c>
      <c r="S424" s="229" t="e">
        <f>IF(OR('Exp Database'!R424=Lists!$G$2,'Exp Database'!R424=Lists!$G$3,'Exp Database'!R424=0),0,IF($F424=Lists!$G$2,('Exp Database'!R424/'Exp with units conversion'!$H424)*'Exp with units conversion'!$G424,'Exp Database'!R424*'Exp with units conversion'!$G424))</f>
        <v>#REF!</v>
      </c>
      <c r="T424" s="229" t="e">
        <f>IF(OR('Exp Database'!S424=Lists!$G$2,'Exp Database'!S424=Lists!$G$3,'Exp Database'!S424=0),0,IF($F424=Lists!$G$2,('Exp Database'!S424/'Exp with units conversion'!$H424)*'Exp with units conversion'!$G424,'Exp Database'!S424*'Exp with units conversion'!$G424))</f>
        <v>#REF!</v>
      </c>
      <c r="U424" s="229" t="e">
        <f>IF(OR('Exp Database'!T424=Lists!$G$2,'Exp Database'!T424=Lists!$G$3,'Exp Database'!T424=0),0,IF($F424=Lists!$G$2,('Exp Database'!T424/'Exp with units conversion'!$H424)*'Exp with units conversion'!$G424,'Exp Database'!T424*'Exp with units conversion'!$G424))</f>
        <v>#REF!</v>
      </c>
      <c r="V424" s="229" t="e">
        <f>IF(OR('Exp Database'!U424=Lists!$G$2,'Exp Database'!U424=Lists!$G$3,'Exp Database'!U424=0),0,IF($F424=Lists!$G$2,('Exp Database'!U424/'Exp with units conversion'!$H424)*'Exp with units conversion'!$G424,'Exp Database'!U424*'Exp with units conversion'!$G424))</f>
        <v>#REF!</v>
      </c>
      <c r="W424" s="229" t="e">
        <f>IF(OR('Exp Database'!V424=Lists!$G$2,'Exp Database'!V424=Lists!$G$3,'Exp Database'!V424=0),0,IF($F424=Lists!$G$2,('Exp Database'!V424/'Exp with units conversion'!$H424)*'Exp with units conversion'!$G424,'Exp Database'!V424*'Exp with units conversion'!$G424))</f>
        <v>#REF!</v>
      </c>
      <c r="X424" s="229" t="e">
        <f>IF(OR('Exp Database'!W424=Lists!$G$2,'Exp Database'!W424=Lists!$G$3,'Exp Database'!W424=0),0,IF($F424=Lists!$G$2,('Exp Database'!W424/'Exp with units conversion'!$H424)*'Exp with units conversion'!$G424,'Exp Database'!W424*'Exp with units conversion'!$G424))</f>
        <v>#REF!</v>
      </c>
      <c r="Y424" s="229" t="e">
        <f>IF(OR('Exp Database'!X424=Lists!$G$2,'Exp Database'!X424=Lists!$G$3,'Exp Database'!X424=0),0,IF($F424=Lists!$G$2,('Exp Database'!X424/'Exp with units conversion'!$H424)*'Exp with units conversion'!$G424,'Exp Database'!X424*'Exp with units conversion'!$G424))</f>
        <v>#REF!</v>
      </c>
      <c r="Z424" s="229" t="e">
        <f>IF(OR('Exp Database'!Y424=Lists!$G$2,'Exp Database'!Y424=Lists!$G$3,'Exp Database'!Y424=0),0,IF($F424=Lists!$G$2,('Exp Database'!Y424/'Exp with units conversion'!$H424)*'Exp with units conversion'!$G424,'Exp Database'!Y424*'Exp with units conversion'!$G424))</f>
        <v>#REF!</v>
      </c>
      <c r="AA424" s="229" t="e">
        <f>IF(OR('Exp Database'!Z424=Lists!$G$2,'Exp Database'!Z424=Lists!$G$3,'Exp Database'!Z424=0),0,IF($F424=Lists!$G$2,('Exp Database'!Z424/'Exp with units conversion'!$H424)*'Exp with units conversion'!$G424,'Exp Database'!Z424*'Exp with units conversion'!$G424))</f>
        <v>#REF!</v>
      </c>
      <c r="AB424" s="229" t="e">
        <f>IF(OR('Exp Database'!AA424=Lists!$G$2,'Exp Database'!AA424=Lists!$G$3,'Exp Database'!AA424=0),0,IF($F424=Lists!$G$2,('Exp Database'!AA424/'Exp with units conversion'!$H424)*'Exp with units conversion'!$G424,'Exp Database'!AA424*'Exp with units conversion'!$G424))</f>
        <v>#REF!</v>
      </c>
      <c r="AC424" s="229" t="e">
        <f>IF(OR('Exp Database'!AB424=Lists!$G$2,'Exp Database'!AB424=Lists!$G$3,'Exp Database'!AB424=0),0,IF($F424=Lists!$G$2,('Exp Database'!AB424/'Exp with units conversion'!$H424)*'Exp with units conversion'!$G424,'Exp Database'!AB424*'Exp with units conversion'!$G424))</f>
        <v>#REF!</v>
      </c>
      <c r="AD424" s="229" t="e">
        <f>IF(OR('Exp Database'!AC424=Lists!$G$2,'Exp Database'!AC424=Lists!$G$3,'Exp Database'!AC424=0),0,IF($F424=Lists!$G$2,('Exp Database'!AC424/'Exp with units conversion'!$H424)*'Exp with units conversion'!$G424,'Exp Database'!AC424*'Exp with units conversion'!$G424))</f>
        <v>#REF!</v>
      </c>
      <c r="AE424" s="229" t="e">
        <f>IF(OR('Exp Database'!AD424=Lists!$G$2,'Exp Database'!AD424=Lists!$G$3,'Exp Database'!AD424=0),0,IF($F424=Lists!$G$2,('Exp Database'!AD424/'Exp with units conversion'!$H424)*'Exp with units conversion'!$G424,'Exp Database'!AD424*'Exp with units conversion'!$G424))</f>
        <v>#REF!</v>
      </c>
      <c r="AG424" s="229" t="e">
        <f t="shared" si="35"/>
        <v>#REF!</v>
      </c>
      <c r="AH424" s="229" t="e">
        <f t="shared" si="36"/>
        <v>#REF!</v>
      </c>
      <c r="AI424" s="229" t="e">
        <f t="shared" si="37"/>
        <v>#REF!</v>
      </c>
      <c r="AJ424" s="229" t="e">
        <f t="shared" si="38"/>
        <v>#REF!</v>
      </c>
    </row>
    <row r="425" spans="2:36" ht="30.75" thickBot="1" x14ac:dyDescent="0.3">
      <c r="B425" s="229" t="e">
        <f t="shared" si="34"/>
        <v>#REF!</v>
      </c>
      <c r="C425" s="169" t="e">
        <f>'Exp Database'!C425</f>
        <v>#REF!</v>
      </c>
      <c r="D425" s="169">
        <f>'Exp Database'!D425</f>
        <v>2014</v>
      </c>
      <c r="E425" s="169" t="e">
        <f>'Exp Database'!E425</f>
        <v>#REF!</v>
      </c>
      <c r="F425" s="169" t="e">
        <f>'Exp Database'!F425</f>
        <v>#REF!</v>
      </c>
      <c r="G425" s="169" t="e">
        <f>IF('Exp Database'!G425="Units ( x 1)",1,IF('Exp Database'!G425="Thousands (x 1,000)",1000,IF('Exp Database'!G425="Millions (x 1,000,000)",1000000,)))</f>
        <v>#REF!</v>
      </c>
      <c r="H425" s="170" t="e">
        <f>IF('Exp Database'!H425&gt;0,'Exp Database'!H425,'Exp Database'!J425)</f>
        <v>#REF!</v>
      </c>
      <c r="I425" s="170" t="e">
        <f>'Exp Database'!H425</f>
        <v>#REF!</v>
      </c>
      <c r="J425" s="169" t="e">
        <f>'Exp Database'!I425</f>
        <v>#REF!</v>
      </c>
      <c r="K425" s="170">
        <f>'Exp Database'!J425</f>
        <v>0</v>
      </c>
      <c r="L425" s="267" t="str">
        <f>'Exp Database'!K425</f>
        <v>Other direct and indirect costs</v>
      </c>
      <c r="M425" s="229" t="str">
        <f>'Exp Database'!L425</f>
        <v>3.2.2</v>
      </c>
      <c r="N425" s="229" t="e">
        <f>IF(OR('Exp Database'!M425=Lists!$G$2,'Exp Database'!M425=Lists!$G$3,'Exp Database'!M425=0),0,IF($F425=Lists!$G$2,('Exp Database'!M425/'Exp with units conversion'!$H425)*'Exp with units conversion'!$G425,'Exp Database'!M425*'Exp with units conversion'!$G425))</f>
        <v>#REF!</v>
      </c>
      <c r="O425" s="229" t="e">
        <f>IF(OR('Exp Database'!N425=Lists!$G$2,'Exp Database'!N425=Lists!$G$3,'Exp Database'!N425=0),0,IF($F425=Lists!$G$2,('Exp Database'!N425/'Exp with units conversion'!$H425)*'Exp with units conversion'!$G425,'Exp Database'!N425*'Exp with units conversion'!$G425))</f>
        <v>#REF!</v>
      </c>
      <c r="P425" s="229" t="e">
        <f>IF(OR('Exp Database'!O425=Lists!$G$2,'Exp Database'!O425=Lists!$G$3,'Exp Database'!O425=0),0,IF($F425=Lists!$G$2,('Exp Database'!O425/'Exp with units conversion'!$H425)*'Exp with units conversion'!$G425,'Exp Database'!O425*'Exp with units conversion'!$G425))</f>
        <v>#REF!</v>
      </c>
      <c r="Q425" s="229" t="e">
        <f>IF(OR('Exp Database'!P425=Lists!$G$2,'Exp Database'!P425=Lists!$G$3,'Exp Database'!P425=0),0,IF($F425=Lists!$G$2,('Exp Database'!P425/'Exp with units conversion'!$H425)*'Exp with units conversion'!$G425,'Exp Database'!P425*'Exp with units conversion'!$G425))</f>
        <v>#REF!</v>
      </c>
      <c r="R425" s="229" t="e">
        <f>IF(OR('Exp Database'!Q425=Lists!$G$2,'Exp Database'!Q425=Lists!$G$3,'Exp Database'!Q425=0),0,IF($F425=Lists!$G$2,('Exp Database'!Q425/'Exp with units conversion'!$H425)*'Exp with units conversion'!$G425,'Exp Database'!Q425*'Exp with units conversion'!$G425))</f>
        <v>#REF!</v>
      </c>
      <c r="S425" s="229" t="e">
        <f>IF(OR('Exp Database'!R425=Lists!$G$2,'Exp Database'!R425=Lists!$G$3,'Exp Database'!R425=0),0,IF($F425=Lists!$G$2,('Exp Database'!R425/'Exp with units conversion'!$H425)*'Exp with units conversion'!$G425,'Exp Database'!R425*'Exp with units conversion'!$G425))</f>
        <v>#REF!</v>
      </c>
      <c r="T425" s="229" t="e">
        <f>IF(OR('Exp Database'!S425=Lists!$G$2,'Exp Database'!S425=Lists!$G$3,'Exp Database'!S425=0),0,IF($F425=Lists!$G$2,('Exp Database'!S425/'Exp with units conversion'!$H425)*'Exp with units conversion'!$G425,'Exp Database'!S425*'Exp with units conversion'!$G425))</f>
        <v>#REF!</v>
      </c>
      <c r="U425" s="229" t="e">
        <f>IF(OR('Exp Database'!T425=Lists!$G$2,'Exp Database'!T425=Lists!$G$3,'Exp Database'!T425=0),0,IF($F425=Lists!$G$2,('Exp Database'!T425/'Exp with units conversion'!$H425)*'Exp with units conversion'!$G425,'Exp Database'!T425*'Exp with units conversion'!$G425))</f>
        <v>#REF!</v>
      </c>
      <c r="V425" s="229" t="e">
        <f>IF(OR('Exp Database'!U425=Lists!$G$2,'Exp Database'!U425=Lists!$G$3,'Exp Database'!U425=0),0,IF($F425=Lists!$G$2,('Exp Database'!U425/'Exp with units conversion'!$H425)*'Exp with units conversion'!$G425,'Exp Database'!U425*'Exp with units conversion'!$G425))</f>
        <v>#REF!</v>
      </c>
      <c r="W425" s="229" t="e">
        <f>IF(OR('Exp Database'!V425=Lists!$G$2,'Exp Database'!V425=Lists!$G$3,'Exp Database'!V425=0),0,IF($F425=Lists!$G$2,('Exp Database'!V425/'Exp with units conversion'!$H425)*'Exp with units conversion'!$G425,'Exp Database'!V425*'Exp with units conversion'!$G425))</f>
        <v>#REF!</v>
      </c>
      <c r="X425" s="229" t="e">
        <f>IF(OR('Exp Database'!W425=Lists!$G$2,'Exp Database'!W425=Lists!$G$3,'Exp Database'!W425=0),0,IF($F425=Lists!$G$2,('Exp Database'!W425/'Exp with units conversion'!$H425)*'Exp with units conversion'!$G425,'Exp Database'!W425*'Exp with units conversion'!$G425))</f>
        <v>#REF!</v>
      </c>
      <c r="Y425" s="229" t="e">
        <f>IF(OR('Exp Database'!X425=Lists!$G$2,'Exp Database'!X425=Lists!$G$3,'Exp Database'!X425=0),0,IF($F425=Lists!$G$2,('Exp Database'!X425/'Exp with units conversion'!$H425)*'Exp with units conversion'!$G425,'Exp Database'!X425*'Exp with units conversion'!$G425))</f>
        <v>#REF!</v>
      </c>
      <c r="Z425" s="229" t="e">
        <f>IF(OR('Exp Database'!Y425=Lists!$G$2,'Exp Database'!Y425=Lists!$G$3,'Exp Database'!Y425=0),0,IF($F425=Lists!$G$2,('Exp Database'!Y425/'Exp with units conversion'!$H425)*'Exp with units conversion'!$G425,'Exp Database'!Y425*'Exp with units conversion'!$G425))</f>
        <v>#REF!</v>
      </c>
      <c r="AA425" s="229" t="e">
        <f>IF(OR('Exp Database'!Z425=Lists!$G$2,'Exp Database'!Z425=Lists!$G$3,'Exp Database'!Z425=0),0,IF($F425=Lists!$G$2,('Exp Database'!Z425/'Exp with units conversion'!$H425)*'Exp with units conversion'!$G425,'Exp Database'!Z425*'Exp with units conversion'!$G425))</f>
        <v>#REF!</v>
      </c>
      <c r="AB425" s="229" t="e">
        <f>IF(OR('Exp Database'!AA425=Lists!$G$2,'Exp Database'!AA425=Lists!$G$3,'Exp Database'!AA425=0),0,IF($F425=Lists!$G$2,('Exp Database'!AA425/'Exp with units conversion'!$H425)*'Exp with units conversion'!$G425,'Exp Database'!AA425*'Exp with units conversion'!$G425))</f>
        <v>#REF!</v>
      </c>
      <c r="AC425" s="229" t="e">
        <f>IF(OR('Exp Database'!AB425=Lists!$G$2,'Exp Database'!AB425=Lists!$G$3,'Exp Database'!AB425=0),0,IF($F425=Lists!$G$2,('Exp Database'!AB425/'Exp with units conversion'!$H425)*'Exp with units conversion'!$G425,'Exp Database'!AB425*'Exp with units conversion'!$G425))</f>
        <v>#REF!</v>
      </c>
      <c r="AD425" s="229" t="e">
        <f>IF(OR('Exp Database'!AC425=Lists!$G$2,'Exp Database'!AC425=Lists!$G$3,'Exp Database'!AC425=0),0,IF($F425=Lists!$G$2,('Exp Database'!AC425/'Exp with units conversion'!$H425)*'Exp with units conversion'!$G425,'Exp Database'!AC425*'Exp with units conversion'!$G425))</f>
        <v>#REF!</v>
      </c>
      <c r="AE425" s="229" t="e">
        <f>IF(OR('Exp Database'!AD425=Lists!$G$2,'Exp Database'!AD425=Lists!$G$3,'Exp Database'!AD425=0),0,IF($F425=Lists!$G$2,('Exp Database'!AD425/'Exp with units conversion'!$H425)*'Exp with units conversion'!$G425,'Exp Database'!AD425*'Exp with units conversion'!$G425))</f>
        <v>#REF!</v>
      </c>
      <c r="AG425" s="229" t="e">
        <f t="shared" si="35"/>
        <v>#REF!</v>
      </c>
      <c r="AH425" s="229" t="e">
        <f t="shared" si="36"/>
        <v>#REF!</v>
      </c>
      <c r="AI425" s="229" t="e">
        <f t="shared" si="37"/>
        <v>#REF!</v>
      </c>
      <c r="AJ425" s="229" t="e">
        <f t="shared" si="38"/>
        <v>#REF!</v>
      </c>
    </row>
    <row r="426" spans="2:36" ht="30.75" thickBot="1" x14ac:dyDescent="0.3">
      <c r="B426" s="229" t="e">
        <f t="shared" si="34"/>
        <v>#REF!</v>
      </c>
      <c r="C426" s="169" t="e">
        <f>'Exp Database'!C426</f>
        <v>#REF!</v>
      </c>
      <c r="D426" s="169">
        <f>'Exp Database'!D426</f>
        <v>2014</v>
      </c>
      <c r="E426" s="169" t="e">
        <f>'Exp Database'!E426</f>
        <v>#REF!</v>
      </c>
      <c r="F426" s="169" t="e">
        <f>'Exp Database'!F426</f>
        <v>#REF!</v>
      </c>
      <c r="G426" s="169" t="e">
        <f>IF('Exp Database'!G426="Units ( x 1)",1,IF('Exp Database'!G426="Thousands (x 1,000)",1000,IF('Exp Database'!G426="Millions (x 1,000,000)",1000000,)))</f>
        <v>#REF!</v>
      </c>
      <c r="H426" s="170" t="e">
        <f>IF('Exp Database'!H426&gt;0,'Exp Database'!H426,'Exp Database'!J426)</f>
        <v>#REF!</v>
      </c>
      <c r="I426" s="170" t="e">
        <f>'Exp Database'!H426</f>
        <v>#REF!</v>
      </c>
      <c r="J426" s="169" t="e">
        <f>'Exp Database'!I426</f>
        <v>#REF!</v>
      </c>
      <c r="K426" s="170">
        <f>'Exp Database'!J426</f>
        <v>0</v>
      </c>
      <c r="L426" s="267" t="str">
        <f>'Exp Database'!K426</f>
        <v>Not disaggregated by type of cost</v>
      </c>
      <c r="M426" s="229" t="str">
        <f>'Exp Database'!L426</f>
        <v>3.2.3</v>
      </c>
      <c r="N426" s="229" t="e">
        <f>IF(OR('Exp Database'!M426=Lists!$G$2,'Exp Database'!M426=Lists!$G$3,'Exp Database'!M426=0),0,IF($F426=Lists!$G$2,('Exp Database'!M426/'Exp with units conversion'!$H426)*'Exp with units conversion'!$G426,'Exp Database'!M426*'Exp with units conversion'!$G426))</f>
        <v>#REF!</v>
      </c>
      <c r="O426" s="229" t="e">
        <f>IF(OR('Exp Database'!N426=Lists!$G$2,'Exp Database'!N426=Lists!$G$3,'Exp Database'!N426=0),0,IF($F426=Lists!$G$2,('Exp Database'!N426/'Exp with units conversion'!$H426)*'Exp with units conversion'!$G426,'Exp Database'!N426*'Exp with units conversion'!$G426))</f>
        <v>#REF!</v>
      </c>
      <c r="P426" s="229" t="e">
        <f>IF(OR('Exp Database'!O426=Lists!$G$2,'Exp Database'!O426=Lists!$G$3,'Exp Database'!O426=0),0,IF($F426=Lists!$G$2,('Exp Database'!O426/'Exp with units conversion'!$H426)*'Exp with units conversion'!$G426,'Exp Database'!O426*'Exp with units conversion'!$G426))</f>
        <v>#REF!</v>
      </c>
      <c r="Q426" s="229" t="e">
        <f>IF(OR('Exp Database'!P426=Lists!$G$2,'Exp Database'!P426=Lists!$G$3,'Exp Database'!P426=0),0,IF($F426=Lists!$G$2,('Exp Database'!P426/'Exp with units conversion'!$H426)*'Exp with units conversion'!$G426,'Exp Database'!P426*'Exp with units conversion'!$G426))</f>
        <v>#REF!</v>
      </c>
      <c r="R426" s="229" t="e">
        <f>IF(OR('Exp Database'!Q426=Lists!$G$2,'Exp Database'!Q426=Lists!$G$3,'Exp Database'!Q426=0),0,IF($F426=Lists!$G$2,('Exp Database'!Q426/'Exp with units conversion'!$H426)*'Exp with units conversion'!$G426,'Exp Database'!Q426*'Exp with units conversion'!$G426))</f>
        <v>#REF!</v>
      </c>
      <c r="S426" s="229" t="e">
        <f>IF(OR('Exp Database'!R426=Lists!$G$2,'Exp Database'!R426=Lists!$G$3,'Exp Database'!R426=0),0,IF($F426=Lists!$G$2,('Exp Database'!R426/'Exp with units conversion'!$H426)*'Exp with units conversion'!$G426,'Exp Database'!R426*'Exp with units conversion'!$G426))</f>
        <v>#REF!</v>
      </c>
      <c r="T426" s="229" t="e">
        <f>IF(OR('Exp Database'!S426=Lists!$G$2,'Exp Database'!S426=Lists!$G$3,'Exp Database'!S426=0),0,IF($F426=Lists!$G$2,('Exp Database'!S426/'Exp with units conversion'!$H426)*'Exp with units conversion'!$G426,'Exp Database'!S426*'Exp with units conversion'!$G426))</f>
        <v>#REF!</v>
      </c>
      <c r="U426" s="229" t="e">
        <f>IF(OR('Exp Database'!T426=Lists!$G$2,'Exp Database'!T426=Lists!$G$3,'Exp Database'!T426=0),0,IF($F426=Lists!$G$2,('Exp Database'!T426/'Exp with units conversion'!$H426)*'Exp with units conversion'!$G426,'Exp Database'!T426*'Exp with units conversion'!$G426))</f>
        <v>#REF!</v>
      </c>
      <c r="V426" s="229" t="e">
        <f>IF(OR('Exp Database'!U426=Lists!$G$2,'Exp Database'!U426=Lists!$G$3,'Exp Database'!U426=0),0,IF($F426=Lists!$G$2,('Exp Database'!U426/'Exp with units conversion'!$H426)*'Exp with units conversion'!$G426,'Exp Database'!U426*'Exp with units conversion'!$G426))</f>
        <v>#REF!</v>
      </c>
      <c r="W426" s="229" t="e">
        <f>IF(OR('Exp Database'!V426=Lists!$G$2,'Exp Database'!V426=Lists!$G$3,'Exp Database'!V426=0),0,IF($F426=Lists!$G$2,('Exp Database'!V426/'Exp with units conversion'!$H426)*'Exp with units conversion'!$G426,'Exp Database'!V426*'Exp with units conversion'!$G426))</f>
        <v>#REF!</v>
      </c>
      <c r="X426" s="229" t="e">
        <f>IF(OR('Exp Database'!W426=Lists!$G$2,'Exp Database'!W426=Lists!$G$3,'Exp Database'!W426=0),0,IF($F426=Lists!$G$2,('Exp Database'!W426/'Exp with units conversion'!$H426)*'Exp with units conversion'!$G426,'Exp Database'!W426*'Exp with units conversion'!$G426))</f>
        <v>#REF!</v>
      </c>
      <c r="Y426" s="229" t="e">
        <f>IF(OR('Exp Database'!X426=Lists!$G$2,'Exp Database'!X426=Lists!$G$3,'Exp Database'!X426=0),0,IF($F426=Lists!$G$2,('Exp Database'!X426/'Exp with units conversion'!$H426)*'Exp with units conversion'!$G426,'Exp Database'!X426*'Exp with units conversion'!$G426))</f>
        <v>#REF!</v>
      </c>
      <c r="Z426" s="229" t="e">
        <f>IF(OR('Exp Database'!Y426=Lists!$G$2,'Exp Database'!Y426=Lists!$G$3,'Exp Database'!Y426=0),0,IF($F426=Lists!$G$2,('Exp Database'!Y426/'Exp with units conversion'!$H426)*'Exp with units conversion'!$G426,'Exp Database'!Y426*'Exp with units conversion'!$G426))</f>
        <v>#REF!</v>
      </c>
      <c r="AA426" s="229" t="e">
        <f>IF(OR('Exp Database'!Z426=Lists!$G$2,'Exp Database'!Z426=Lists!$G$3,'Exp Database'!Z426=0),0,IF($F426=Lists!$G$2,('Exp Database'!Z426/'Exp with units conversion'!$H426)*'Exp with units conversion'!$G426,'Exp Database'!Z426*'Exp with units conversion'!$G426))</f>
        <v>#REF!</v>
      </c>
      <c r="AB426" s="229" t="e">
        <f>IF(OR('Exp Database'!AA426=Lists!$G$2,'Exp Database'!AA426=Lists!$G$3,'Exp Database'!AA426=0),0,IF($F426=Lists!$G$2,('Exp Database'!AA426/'Exp with units conversion'!$H426)*'Exp with units conversion'!$G426,'Exp Database'!AA426*'Exp with units conversion'!$G426))</f>
        <v>#REF!</v>
      </c>
      <c r="AC426" s="229" t="e">
        <f>IF(OR('Exp Database'!AB426=Lists!$G$2,'Exp Database'!AB426=Lists!$G$3,'Exp Database'!AB426=0),0,IF($F426=Lists!$G$2,('Exp Database'!AB426/'Exp with units conversion'!$H426)*'Exp with units conversion'!$G426,'Exp Database'!AB426*'Exp with units conversion'!$G426))</f>
        <v>#REF!</v>
      </c>
      <c r="AD426" s="229" t="e">
        <f>IF(OR('Exp Database'!AC426=Lists!$G$2,'Exp Database'!AC426=Lists!$G$3,'Exp Database'!AC426=0),0,IF($F426=Lists!$G$2,('Exp Database'!AC426/'Exp with units conversion'!$H426)*'Exp with units conversion'!$G426,'Exp Database'!AC426*'Exp with units conversion'!$G426))</f>
        <v>#REF!</v>
      </c>
      <c r="AE426" s="229" t="e">
        <f>IF(OR('Exp Database'!AD426=Lists!$G$2,'Exp Database'!AD426=Lists!$G$3,'Exp Database'!AD426=0),0,IF($F426=Lists!$G$2,('Exp Database'!AD426/'Exp with units conversion'!$H426)*'Exp with units conversion'!$G426,'Exp Database'!AD426*'Exp with units conversion'!$G426))</f>
        <v>#REF!</v>
      </c>
      <c r="AG426" s="229" t="e">
        <f t="shared" si="35"/>
        <v>#REF!</v>
      </c>
      <c r="AH426" s="229" t="e">
        <f t="shared" si="36"/>
        <v>#REF!</v>
      </c>
      <c r="AI426" s="229" t="e">
        <f t="shared" si="37"/>
        <v>#REF!</v>
      </c>
      <c r="AJ426" s="229" t="e">
        <f t="shared" si="38"/>
        <v>#REF!</v>
      </c>
    </row>
    <row r="427" spans="2:36" ht="75.75" thickBot="1" x14ac:dyDescent="0.3">
      <c r="B427" s="229" t="e">
        <f t="shared" si="34"/>
        <v>#REF!</v>
      </c>
      <c r="C427" s="169" t="e">
        <f>'Exp Database'!C427</f>
        <v>#REF!</v>
      </c>
      <c r="D427" s="169">
        <f>'Exp Database'!D427</f>
        <v>2014</v>
      </c>
      <c r="E427" s="169" t="e">
        <f>'Exp Database'!E427</f>
        <v>#REF!</v>
      </c>
      <c r="F427" s="169" t="e">
        <f>'Exp Database'!F427</f>
        <v>#REF!</v>
      </c>
      <c r="G427" s="169" t="e">
        <f>IF('Exp Database'!G427="Units ( x 1)",1,IF('Exp Database'!G427="Thousands (x 1,000)",1000,IF('Exp Database'!G427="Millions (x 1,000,000)",1000000,)))</f>
        <v>#REF!</v>
      </c>
      <c r="H427" s="170" t="e">
        <f>IF('Exp Database'!H427&gt;0,'Exp Database'!H427,'Exp Database'!J427)</f>
        <v>#REF!</v>
      </c>
      <c r="I427" s="170" t="e">
        <f>'Exp Database'!H427</f>
        <v>#REF!</v>
      </c>
      <c r="J427" s="169" t="e">
        <f>'Exp Database'!I427</f>
        <v>#REF!</v>
      </c>
      <c r="K427" s="170">
        <f>'Exp Database'!J427</f>
        <v>0</v>
      </c>
      <c r="L427" s="267" t="str">
        <f>'Exp Database'!K427</f>
        <v>Pre-Exposure Prophylaxis (PrEP) disaggregated by key populations (sub-total)</v>
      </c>
      <c r="M427" s="229">
        <f>'Exp Database'!L427</f>
        <v>3.3</v>
      </c>
      <c r="N427" s="229" t="e">
        <f>IF(OR('Exp Database'!M427=Lists!$G$2,'Exp Database'!M427=Lists!$G$3,'Exp Database'!M427=0),0,IF($F427=Lists!$G$2,('Exp Database'!M427/'Exp with units conversion'!$H427)*'Exp with units conversion'!$G427,'Exp Database'!M427*'Exp with units conversion'!$G427))</f>
        <v>#REF!</v>
      </c>
      <c r="O427" s="229" t="e">
        <f>IF(OR('Exp Database'!N427=Lists!$G$2,'Exp Database'!N427=Lists!$G$3,'Exp Database'!N427=0),0,IF($F427=Lists!$G$2,('Exp Database'!N427/'Exp with units conversion'!$H427)*'Exp with units conversion'!$G427,'Exp Database'!N427*'Exp with units conversion'!$G427))</f>
        <v>#REF!</v>
      </c>
      <c r="P427" s="229" t="e">
        <f>IF(OR('Exp Database'!O427=Lists!$G$2,'Exp Database'!O427=Lists!$G$3,'Exp Database'!O427=0),0,IF($F427=Lists!$G$2,('Exp Database'!O427/'Exp with units conversion'!$H427)*'Exp with units conversion'!$G427,'Exp Database'!O427*'Exp with units conversion'!$G427))</f>
        <v>#REF!</v>
      </c>
      <c r="Q427" s="229" t="e">
        <f>IF(OR('Exp Database'!P427=Lists!$G$2,'Exp Database'!P427=Lists!$G$3,'Exp Database'!P427=0),0,IF($F427=Lists!$G$2,('Exp Database'!P427/'Exp with units conversion'!$H427)*'Exp with units conversion'!$G427,'Exp Database'!P427*'Exp with units conversion'!$G427))</f>
        <v>#REF!</v>
      </c>
      <c r="R427" s="229" t="e">
        <f>IF(OR('Exp Database'!Q427=Lists!$G$2,'Exp Database'!Q427=Lists!$G$3,'Exp Database'!Q427=0),0,IF($F427=Lists!$G$2,('Exp Database'!Q427/'Exp with units conversion'!$H427)*'Exp with units conversion'!$G427,'Exp Database'!Q427*'Exp with units conversion'!$G427))</f>
        <v>#REF!</v>
      </c>
      <c r="S427" s="229" t="e">
        <f>IF(OR('Exp Database'!R427=Lists!$G$2,'Exp Database'!R427=Lists!$G$3,'Exp Database'!R427=0),0,IF($F427=Lists!$G$2,('Exp Database'!R427/'Exp with units conversion'!$H427)*'Exp with units conversion'!$G427,'Exp Database'!R427*'Exp with units conversion'!$G427))</f>
        <v>#REF!</v>
      </c>
      <c r="T427" s="229" t="e">
        <f>IF(OR('Exp Database'!S427=Lists!$G$2,'Exp Database'!S427=Lists!$G$3,'Exp Database'!S427=0),0,IF($F427=Lists!$G$2,('Exp Database'!S427/'Exp with units conversion'!$H427)*'Exp with units conversion'!$G427,'Exp Database'!S427*'Exp with units conversion'!$G427))</f>
        <v>#REF!</v>
      </c>
      <c r="U427" s="229" t="e">
        <f>IF(OR('Exp Database'!T427=Lists!$G$2,'Exp Database'!T427=Lists!$G$3,'Exp Database'!T427=0),0,IF($F427=Lists!$G$2,('Exp Database'!T427/'Exp with units conversion'!$H427)*'Exp with units conversion'!$G427,'Exp Database'!T427*'Exp with units conversion'!$G427))</f>
        <v>#REF!</v>
      </c>
      <c r="V427" s="229" t="e">
        <f>IF(OR('Exp Database'!U427=Lists!$G$2,'Exp Database'!U427=Lists!$G$3,'Exp Database'!U427=0),0,IF($F427=Lists!$G$2,('Exp Database'!U427/'Exp with units conversion'!$H427)*'Exp with units conversion'!$G427,'Exp Database'!U427*'Exp with units conversion'!$G427))</f>
        <v>#REF!</v>
      </c>
      <c r="W427" s="229" t="e">
        <f>IF(OR('Exp Database'!V427=Lists!$G$2,'Exp Database'!V427=Lists!$G$3,'Exp Database'!V427=0),0,IF($F427=Lists!$G$2,('Exp Database'!V427/'Exp with units conversion'!$H427)*'Exp with units conversion'!$G427,'Exp Database'!V427*'Exp with units conversion'!$G427))</f>
        <v>#REF!</v>
      </c>
      <c r="X427" s="229" t="e">
        <f>IF(OR('Exp Database'!W427=Lists!$G$2,'Exp Database'!W427=Lists!$G$3,'Exp Database'!W427=0),0,IF($F427=Lists!$G$2,('Exp Database'!W427/'Exp with units conversion'!$H427)*'Exp with units conversion'!$G427,'Exp Database'!W427*'Exp with units conversion'!$G427))</f>
        <v>#REF!</v>
      </c>
      <c r="Y427" s="229" t="e">
        <f>IF(OR('Exp Database'!X427=Lists!$G$2,'Exp Database'!X427=Lists!$G$3,'Exp Database'!X427=0),0,IF($F427=Lists!$G$2,('Exp Database'!X427/'Exp with units conversion'!$H427)*'Exp with units conversion'!$G427,'Exp Database'!X427*'Exp with units conversion'!$G427))</f>
        <v>#REF!</v>
      </c>
      <c r="Z427" s="229" t="e">
        <f>IF(OR('Exp Database'!Y427=Lists!$G$2,'Exp Database'!Y427=Lists!$G$3,'Exp Database'!Y427=0),0,IF($F427=Lists!$G$2,('Exp Database'!Y427/'Exp with units conversion'!$H427)*'Exp with units conversion'!$G427,'Exp Database'!Y427*'Exp with units conversion'!$G427))</f>
        <v>#REF!</v>
      </c>
      <c r="AA427" s="229" t="e">
        <f>IF(OR('Exp Database'!Z427=Lists!$G$2,'Exp Database'!Z427=Lists!$G$3,'Exp Database'!Z427=0),0,IF($F427=Lists!$G$2,('Exp Database'!Z427/'Exp with units conversion'!$H427)*'Exp with units conversion'!$G427,'Exp Database'!Z427*'Exp with units conversion'!$G427))</f>
        <v>#REF!</v>
      </c>
      <c r="AB427" s="229" t="e">
        <f>IF(OR('Exp Database'!AA427=Lists!$G$2,'Exp Database'!AA427=Lists!$G$3,'Exp Database'!AA427=0),0,IF($F427=Lists!$G$2,('Exp Database'!AA427/'Exp with units conversion'!$H427)*'Exp with units conversion'!$G427,'Exp Database'!AA427*'Exp with units conversion'!$G427))</f>
        <v>#REF!</v>
      </c>
      <c r="AC427" s="229" t="e">
        <f>IF(OR('Exp Database'!AB427=Lists!$G$2,'Exp Database'!AB427=Lists!$G$3,'Exp Database'!AB427=0),0,IF($F427=Lists!$G$2,('Exp Database'!AB427/'Exp with units conversion'!$H427)*'Exp with units conversion'!$G427,'Exp Database'!AB427*'Exp with units conversion'!$G427))</f>
        <v>#REF!</v>
      </c>
      <c r="AD427" s="229" t="e">
        <f>IF(OR('Exp Database'!AC427=Lists!$G$2,'Exp Database'!AC427=Lists!$G$3,'Exp Database'!AC427=0),0,IF($F427=Lists!$G$2,('Exp Database'!AC427/'Exp with units conversion'!$H427)*'Exp with units conversion'!$G427,'Exp Database'!AC427*'Exp with units conversion'!$G427))</f>
        <v>#REF!</v>
      </c>
      <c r="AE427" s="229" t="e">
        <f>IF(OR('Exp Database'!AD427=Lists!$G$2,'Exp Database'!AD427=Lists!$G$3,'Exp Database'!AD427=0),0,IF($F427=Lists!$G$2,('Exp Database'!AD427/'Exp with units conversion'!$H427)*'Exp with units conversion'!$G427,'Exp Database'!AD427*'Exp with units conversion'!$G427))</f>
        <v>#REF!</v>
      </c>
      <c r="AG427" s="229" t="e">
        <f t="shared" si="35"/>
        <v>#REF!</v>
      </c>
      <c r="AH427" s="229" t="e">
        <f t="shared" si="36"/>
        <v>#REF!</v>
      </c>
      <c r="AI427" s="229" t="e">
        <f t="shared" si="37"/>
        <v>#REF!</v>
      </c>
      <c r="AJ427" s="229" t="e">
        <f t="shared" si="38"/>
        <v>#REF!</v>
      </c>
    </row>
    <row r="428" spans="2:36" ht="60.75" thickBot="1" x14ac:dyDescent="0.3">
      <c r="B428" s="229" t="e">
        <f t="shared" si="34"/>
        <v>#REF!</v>
      </c>
      <c r="C428" s="169" t="e">
        <f>'Exp Database'!C428</f>
        <v>#REF!</v>
      </c>
      <c r="D428" s="169">
        <f>'Exp Database'!D428</f>
        <v>2014</v>
      </c>
      <c r="E428" s="169" t="e">
        <f>'Exp Database'!E428</f>
        <v>#REF!</v>
      </c>
      <c r="F428" s="169" t="e">
        <f>'Exp Database'!F428</f>
        <v>#REF!</v>
      </c>
      <c r="G428" s="169" t="e">
        <f>IF('Exp Database'!G428="Units ( x 1)",1,IF('Exp Database'!G428="Thousands (x 1,000)",1000,IF('Exp Database'!G428="Millions (x 1,000,000)",1000000,)))</f>
        <v>#REF!</v>
      </c>
      <c r="H428" s="170" t="e">
        <f>IF('Exp Database'!H428&gt;0,'Exp Database'!H428,'Exp Database'!J428)</f>
        <v>#REF!</v>
      </c>
      <c r="I428" s="170" t="e">
        <f>'Exp Database'!H428</f>
        <v>#REF!</v>
      </c>
      <c r="J428" s="169" t="e">
        <f>'Exp Database'!I428</f>
        <v>#REF!</v>
      </c>
      <c r="K428" s="170">
        <f>'Exp Database'!J428</f>
        <v>0</v>
      </c>
      <c r="L428" s="267" t="str">
        <f>'Exp Database'!K428</f>
        <v>PrEP for gay men and other men who have sex with men (MSM)</v>
      </c>
      <c r="M428" s="229" t="str">
        <f>'Exp Database'!L428</f>
        <v>3.3.1</v>
      </c>
      <c r="N428" s="229" t="e">
        <f>IF(OR('Exp Database'!M428=Lists!$G$2,'Exp Database'!M428=Lists!$G$3,'Exp Database'!M428=0),0,IF($F428=Lists!$G$2,('Exp Database'!M428/'Exp with units conversion'!$H428)*'Exp with units conversion'!$G428,'Exp Database'!M428*'Exp with units conversion'!$G428))</f>
        <v>#REF!</v>
      </c>
      <c r="O428" s="229" t="e">
        <f>IF(OR('Exp Database'!N428=Lists!$G$2,'Exp Database'!N428=Lists!$G$3,'Exp Database'!N428=0),0,IF($F428=Lists!$G$2,('Exp Database'!N428/'Exp with units conversion'!$H428)*'Exp with units conversion'!$G428,'Exp Database'!N428*'Exp with units conversion'!$G428))</f>
        <v>#REF!</v>
      </c>
      <c r="P428" s="229" t="e">
        <f>IF(OR('Exp Database'!O428=Lists!$G$2,'Exp Database'!O428=Lists!$G$3,'Exp Database'!O428=0),0,IF($F428=Lists!$G$2,('Exp Database'!O428/'Exp with units conversion'!$H428)*'Exp with units conversion'!$G428,'Exp Database'!O428*'Exp with units conversion'!$G428))</f>
        <v>#REF!</v>
      </c>
      <c r="Q428" s="229" t="e">
        <f>IF(OR('Exp Database'!P428=Lists!$G$2,'Exp Database'!P428=Lists!$G$3,'Exp Database'!P428=0),0,IF($F428=Lists!$G$2,('Exp Database'!P428/'Exp with units conversion'!$H428)*'Exp with units conversion'!$G428,'Exp Database'!P428*'Exp with units conversion'!$G428))</f>
        <v>#REF!</v>
      </c>
      <c r="R428" s="229" t="e">
        <f>IF(OR('Exp Database'!Q428=Lists!$G$2,'Exp Database'!Q428=Lists!$G$3,'Exp Database'!Q428=0),0,IF($F428=Lists!$G$2,('Exp Database'!Q428/'Exp with units conversion'!$H428)*'Exp with units conversion'!$G428,'Exp Database'!Q428*'Exp with units conversion'!$G428))</f>
        <v>#REF!</v>
      </c>
      <c r="S428" s="229" t="e">
        <f>IF(OR('Exp Database'!R428=Lists!$G$2,'Exp Database'!R428=Lists!$G$3,'Exp Database'!R428=0),0,IF($F428=Lists!$G$2,('Exp Database'!R428/'Exp with units conversion'!$H428)*'Exp with units conversion'!$G428,'Exp Database'!R428*'Exp with units conversion'!$G428))</f>
        <v>#REF!</v>
      </c>
      <c r="T428" s="229" t="e">
        <f>IF(OR('Exp Database'!S428=Lists!$G$2,'Exp Database'!S428=Lists!$G$3,'Exp Database'!S428=0),0,IF($F428=Lists!$G$2,('Exp Database'!S428/'Exp with units conversion'!$H428)*'Exp with units conversion'!$G428,'Exp Database'!S428*'Exp with units conversion'!$G428))</f>
        <v>#REF!</v>
      </c>
      <c r="U428" s="229" t="e">
        <f>IF(OR('Exp Database'!T428=Lists!$G$2,'Exp Database'!T428=Lists!$G$3,'Exp Database'!T428=0),0,IF($F428=Lists!$G$2,('Exp Database'!T428/'Exp with units conversion'!$H428)*'Exp with units conversion'!$G428,'Exp Database'!T428*'Exp with units conversion'!$G428))</f>
        <v>#REF!</v>
      </c>
      <c r="V428" s="229" t="e">
        <f>IF(OR('Exp Database'!U428=Lists!$G$2,'Exp Database'!U428=Lists!$G$3,'Exp Database'!U428=0),0,IF($F428=Lists!$G$2,('Exp Database'!U428/'Exp with units conversion'!$H428)*'Exp with units conversion'!$G428,'Exp Database'!U428*'Exp with units conversion'!$G428))</f>
        <v>#REF!</v>
      </c>
      <c r="W428" s="229" t="e">
        <f>IF(OR('Exp Database'!V428=Lists!$G$2,'Exp Database'!V428=Lists!$G$3,'Exp Database'!V428=0),0,IF($F428=Lists!$G$2,('Exp Database'!V428/'Exp with units conversion'!$H428)*'Exp with units conversion'!$G428,'Exp Database'!V428*'Exp with units conversion'!$G428))</f>
        <v>#REF!</v>
      </c>
      <c r="X428" s="229" t="e">
        <f>IF(OR('Exp Database'!W428=Lists!$G$2,'Exp Database'!W428=Lists!$G$3,'Exp Database'!W428=0),0,IF($F428=Lists!$G$2,('Exp Database'!W428/'Exp with units conversion'!$H428)*'Exp with units conversion'!$G428,'Exp Database'!W428*'Exp with units conversion'!$G428))</f>
        <v>#REF!</v>
      </c>
      <c r="Y428" s="229" t="e">
        <f>IF(OR('Exp Database'!X428=Lists!$G$2,'Exp Database'!X428=Lists!$G$3,'Exp Database'!X428=0),0,IF($F428=Lists!$G$2,('Exp Database'!X428/'Exp with units conversion'!$H428)*'Exp with units conversion'!$G428,'Exp Database'!X428*'Exp with units conversion'!$G428))</f>
        <v>#REF!</v>
      </c>
      <c r="Z428" s="229" t="e">
        <f>IF(OR('Exp Database'!Y428=Lists!$G$2,'Exp Database'!Y428=Lists!$G$3,'Exp Database'!Y428=0),0,IF($F428=Lists!$G$2,('Exp Database'!Y428/'Exp with units conversion'!$H428)*'Exp with units conversion'!$G428,'Exp Database'!Y428*'Exp with units conversion'!$G428))</f>
        <v>#REF!</v>
      </c>
      <c r="AA428" s="229" t="e">
        <f>IF(OR('Exp Database'!Z428=Lists!$G$2,'Exp Database'!Z428=Lists!$G$3,'Exp Database'!Z428=0),0,IF($F428=Lists!$G$2,('Exp Database'!Z428/'Exp with units conversion'!$H428)*'Exp with units conversion'!$G428,'Exp Database'!Z428*'Exp with units conversion'!$G428))</f>
        <v>#REF!</v>
      </c>
      <c r="AB428" s="229" t="e">
        <f>IF(OR('Exp Database'!AA428=Lists!$G$2,'Exp Database'!AA428=Lists!$G$3,'Exp Database'!AA428=0),0,IF($F428=Lists!$G$2,('Exp Database'!AA428/'Exp with units conversion'!$H428)*'Exp with units conversion'!$G428,'Exp Database'!AA428*'Exp with units conversion'!$G428))</f>
        <v>#REF!</v>
      </c>
      <c r="AC428" s="229" t="e">
        <f>IF(OR('Exp Database'!AB428=Lists!$G$2,'Exp Database'!AB428=Lists!$G$3,'Exp Database'!AB428=0),0,IF($F428=Lists!$G$2,('Exp Database'!AB428/'Exp with units conversion'!$H428)*'Exp with units conversion'!$G428,'Exp Database'!AB428*'Exp with units conversion'!$G428))</f>
        <v>#REF!</v>
      </c>
      <c r="AD428" s="229" t="e">
        <f>IF(OR('Exp Database'!AC428=Lists!$G$2,'Exp Database'!AC428=Lists!$G$3,'Exp Database'!AC428=0),0,IF($F428=Lists!$G$2,('Exp Database'!AC428/'Exp with units conversion'!$H428)*'Exp with units conversion'!$G428,'Exp Database'!AC428*'Exp with units conversion'!$G428))</f>
        <v>#REF!</v>
      </c>
      <c r="AE428" s="229" t="e">
        <f>IF(OR('Exp Database'!AD428=Lists!$G$2,'Exp Database'!AD428=Lists!$G$3,'Exp Database'!AD428=0),0,IF($F428=Lists!$G$2,('Exp Database'!AD428/'Exp with units conversion'!$H428)*'Exp with units conversion'!$G428,'Exp Database'!AD428*'Exp with units conversion'!$G428))</f>
        <v>#REF!</v>
      </c>
      <c r="AG428" s="229" t="e">
        <f t="shared" si="35"/>
        <v>#REF!</v>
      </c>
      <c r="AH428" s="229" t="e">
        <f t="shared" si="36"/>
        <v>#REF!</v>
      </c>
      <c r="AI428" s="229" t="e">
        <f t="shared" si="37"/>
        <v>#REF!</v>
      </c>
      <c r="AJ428" s="229" t="e">
        <f t="shared" si="38"/>
        <v>#REF!</v>
      </c>
    </row>
    <row r="429" spans="2:36" ht="30.75" thickBot="1" x14ac:dyDescent="0.3">
      <c r="B429" s="229" t="e">
        <f t="shared" si="34"/>
        <v>#REF!</v>
      </c>
      <c r="C429" s="169" t="e">
        <f>'Exp Database'!C429</f>
        <v>#REF!</v>
      </c>
      <c r="D429" s="169">
        <f>'Exp Database'!D429</f>
        <v>2014</v>
      </c>
      <c r="E429" s="169" t="e">
        <f>'Exp Database'!E429</f>
        <v>#REF!</v>
      </c>
      <c r="F429" s="169" t="e">
        <f>'Exp Database'!F429</f>
        <v>#REF!</v>
      </c>
      <c r="G429" s="169" t="e">
        <f>IF('Exp Database'!G429="Units ( x 1)",1,IF('Exp Database'!G429="Thousands (x 1,000)",1000,IF('Exp Database'!G429="Millions (x 1,000,000)",1000000,)))</f>
        <v>#REF!</v>
      </c>
      <c r="H429" s="170" t="e">
        <f>IF('Exp Database'!H429&gt;0,'Exp Database'!H429,'Exp Database'!J429)</f>
        <v>#REF!</v>
      </c>
      <c r="I429" s="170" t="e">
        <f>'Exp Database'!H429</f>
        <v>#REF!</v>
      </c>
      <c r="J429" s="169" t="e">
        <f>'Exp Database'!I429</f>
        <v>#REF!</v>
      </c>
      <c r="K429" s="170">
        <f>'Exp Database'!J429</f>
        <v>0</v>
      </c>
      <c r="L429" s="267" t="str">
        <f>'Exp Database'!K429</f>
        <v>PrEP for sex workers</v>
      </c>
      <c r="M429" s="229" t="str">
        <f>'Exp Database'!L429</f>
        <v>3.3.2</v>
      </c>
      <c r="N429" s="229" t="e">
        <f>IF(OR('Exp Database'!M429=Lists!$G$2,'Exp Database'!M429=Lists!$G$3,'Exp Database'!M429=0),0,IF($F429=Lists!$G$2,('Exp Database'!M429/'Exp with units conversion'!$H429)*'Exp with units conversion'!$G429,'Exp Database'!M429*'Exp with units conversion'!$G429))</f>
        <v>#REF!</v>
      </c>
      <c r="O429" s="229" t="e">
        <f>IF(OR('Exp Database'!N429=Lists!$G$2,'Exp Database'!N429=Lists!$G$3,'Exp Database'!N429=0),0,IF($F429=Lists!$G$2,('Exp Database'!N429/'Exp with units conversion'!$H429)*'Exp with units conversion'!$G429,'Exp Database'!N429*'Exp with units conversion'!$G429))</f>
        <v>#REF!</v>
      </c>
      <c r="P429" s="229" t="e">
        <f>IF(OR('Exp Database'!O429=Lists!$G$2,'Exp Database'!O429=Lists!$G$3,'Exp Database'!O429=0),0,IF($F429=Lists!$G$2,('Exp Database'!O429/'Exp with units conversion'!$H429)*'Exp with units conversion'!$G429,'Exp Database'!O429*'Exp with units conversion'!$G429))</f>
        <v>#REF!</v>
      </c>
      <c r="Q429" s="229" t="e">
        <f>IF(OR('Exp Database'!P429=Lists!$G$2,'Exp Database'!P429=Lists!$G$3,'Exp Database'!P429=0),0,IF($F429=Lists!$G$2,('Exp Database'!P429/'Exp with units conversion'!$H429)*'Exp with units conversion'!$G429,'Exp Database'!P429*'Exp with units conversion'!$G429))</f>
        <v>#REF!</v>
      </c>
      <c r="R429" s="229" t="e">
        <f>IF(OR('Exp Database'!Q429=Lists!$G$2,'Exp Database'!Q429=Lists!$G$3,'Exp Database'!Q429=0),0,IF($F429=Lists!$G$2,('Exp Database'!Q429/'Exp with units conversion'!$H429)*'Exp with units conversion'!$G429,'Exp Database'!Q429*'Exp with units conversion'!$G429))</f>
        <v>#REF!</v>
      </c>
      <c r="S429" s="229" t="e">
        <f>IF(OR('Exp Database'!R429=Lists!$G$2,'Exp Database'!R429=Lists!$G$3,'Exp Database'!R429=0),0,IF($F429=Lists!$G$2,('Exp Database'!R429/'Exp with units conversion'!$H429)*'Exp with units conversion'!$G429,'Exp Database'!R429*'Exp with units conversion'!$G429))</f>
        <v>#REF!</v>
      </c>
      <c r="T429" s="229" t="e">
        <f>IF(OR('Exp Database'!S429=Lists!$G$2,'Exp Database'!S429=Lists!$G$3,'Exp Database'!S429=0),0,IF($F429=Lists!$G$2,('Exp Database'!S429/'Exp with units conversion'!$H429)*'Exp with units conversion'!$G429,'Exp Database'!S429*'Exp with units conversion'!$G429))</f>
        <v>#REF!</v>
      </c>
      <c r="U429" s="229" t="e">
        <f>IF(OR('Exp Database'!T429=Lists!$G$2,'Exp Database'!T429=Lists!$G$3,'Exp Database'!T429=0),0,IF($F429=Lists!$G$2,('Exp Database'!T429/'Exp with units conversion'!$H429)*'Exp with units conversion'!$G429,'Exp Database'!T429*'Exp with units conversion'!$G429))</f>
        <v>#REF!</v>
      </c>
      <c r="V429" s="229" t="e">
        <f>IF(OR('Exp Database'!U429=Lists!$G$2,'Exp Database'!U429=Lists!$G$3,'Exp Database'!U429=0),0,IF($F429=Lists!$G$2,('Exp Database'!U429/'Exp with units conversion'!$H429)*'Exp with units conversion'!$G429,'Exp Database'!U429*'Exp with units conversion'!$G429))</f>
        <v>#REF!</v>
      </c>
      <c r="W429" s="229" t="e">
        <f>IF(OR('Exp Database'!V429=Lists!$G$2,'Exp Database'!V429=Lists!$G$3,'Exp Database'!V429=0),0,IF($F429=Lists!$G$2,('Exp Database'!V429/'Exp with units conversion'!$H429)*'Exp with units conversion'!$G429,'Exp Database'!V429*'Exp with units conversion'!$G429))</f>
        <v>#REF!</v>
      </c>
      <c r="X429" s="229" t="e">
        <f>IF(OR('Exp Database'!W429=Lists!$G$2,'Exp Database'!W429=Lists!$G$3,'Exp Database'!W429=0),0,IF($F429=Lists!$G$2,('Exp Database'!W429/'Exp with units conversion'!$H429)*'Exp with units conversion'!$G429,'Exp Database'!W429*'Exp with units conversion'!$G429))</f>
        <v>#REF!</v>
      </c>
      <c r="Y429" s="229" t="e">
        <f>IF(OR('Exp Database'!X429=Lists!$G$2,'Exp Database'!X429=Lists!$G$3,'Exp Database'!X429=0),0,IF($F429=Lists!$G$2,('Exp Database'!X429/'Exp with units conversion'!$H429)*'Exp with units conversion'!$G429,'Exp Database'!X429*'Exp with units conversion'!$G429))</f>
        <v>#REF!</v>
      </c>
      <c r="Z429" s="229" t="e">
        <f>IF(OR('Exp Database'!Y429=Lists!$G$2,'Exp Database'!Y429=Lists!$G$3,'Exp Database'!Y429=0),0,IF($F429=Lists!$G$2,('Exp Database'!Y429/'Exp with units conversion'!$H429)*'Exp with units conversion'!$G429,'Exp Database'!Y429*'Exp with units conversion'!$G429))</f>
        <v>#REF!</v>
      </c>
      <c r="AA429" s="229" t="e">
        <f>IF(OR('Exp Database'!Z429=Lists!$G$2,'Exp Database'!Z429=Lists!$G$3,'Exp Database'!Z429=0),0,IF($F429=Lists!$G$2,('Exp Database'!Z429/'Exp with units conversion'!$H429)*'Exp with units conversion'!$G429,'Exp Database'!Z429*'Exp with units conversion'!$G429))</f>
        <v>#REF!</v>
      </c>
      <c r="AB429" s="229" t="e">
        <f>IF(OR('Exp Database'!AA429=Lists!$G$2,'Exp Database'!AA429=Lists!$G$3,'Exp Database'!AA429=0),0,IF($F429=Lists!$G$2,('Exp Database'!AA429/'Exp with units conversion'!$H429)*'Exp with units conversion'!$G429,'Exp Database'!AA429*'Exp with units conversion'!$G429))</f>
        <v>#REF!</v>
      </c>
      <c r="AC429" s="229" t="e">
        <f>IF(OR('Exp Database'!AB429=Lists!$G$2,'Exp Database'!AB429=Lists!$G$3,'Exp Database'!AB429=0),0,IF($F429=Lists!$G$2,('Exp Database'!AB429/'Exp with units conversion'!$H429)*'Exp with units conversion'!$G429,'Exp Database'!AB429*'Exp with units conversion'!$G429))</f>
        <v>#REF!</v>
      </c>
      <c r="AD429" s="229" t="e">
        <f>IF(OR('Exp Database'!AC429=Lists!$G$2,'Exp Database'!AC429=Lists!$G$3,'Exp Database'!AC429=0),0,IF($F429=Lists!$G$2,('Exp Database'!AC429/'Exp with units conversion'!$H429)*'Exp with units conversion'!$G429,'Exp Database'!AC429*'Exp with units conversion'!$G429))</f>
        <v>#REF!</v>
      </c>
      <c r="AE429" s="229" t="e">
        <f>IF(OR('Exp Database'!AD429=Lists!$G$2,'Exp Database'!AD429=Lists!$G$3,'Exp Database'!AD429=0),0,IF($F429=Lists!$G$2,('Exp Database'!AD429/'Exp with units conversion'!$H429)*'Exp with units conversion'!$G429,'Exp Database'!AD429*'Exp with units conversion'!$G429))</f>
        <v>#REF!</v>
      </c>
      <c r="AG429" s="229" t="e">
        <f t="shared" si="35"/>
        <v>#REF!</v>
      </c>
      <c r="AH429" s="229" t="e">
        <f t="shared" si="36"/>
        <v>#REF!</v>
      </c>
      <c r="AI429" s="229" t="e">
        <f t="shared" si="37"/>
        <v>#REF!</v>
      </c>
      <c r="AJ429" s="229" t="e">
        <f t="shared" si="38"/>
        <v>#REF!</v>
      </c>
    </row>
    <row r="430" spans="2:36" ht="45.75" thickBot="1" x14ac:dyDescent="0.3">
      <c r="B430" s="229" t="e">
        <f t="shared" si="34"/>
        <v>#REF!</v>
      </c>
      <c r="C430" s="169" t="e">
        <f>'Exp Database'!C430</f>
        <v>#REF!</v>
      </c>
      <c r="D430" s="169">
        <f>'Exp Database'!D430</f>
        <v>2014</v>
      </c>
      <c r="E430" s="169" t="e">
        <f>'Exp Database'!E430</f>
        <v>#REF!</v>
      </c>
      <c r="F430" s="169" t="e">
        <f>'Exp Database'!F430</f>
        <v>#REF!</v>
      </c>
      <c r="G430" s="169" t="e">
        <f>IF('Exp Database'!G430="Units ( x 1)",1,IF('Exp Database'!G430="Thousands (x 1,000)",1000,IF('Exp Database'!G430="Millions (x 1,000,000)",1000000,)))</f>
        <v>#REF!</v>
      </c>
      <c r="H430" s="170" t="e">
        <f>IF('Exp Database'!H430&gt;0,'Exp Database'!H430,'Exp Database'!J430)</f>
        <v>#REF!</v>
      </c>
      <c r="I430" s="170" t="e">
        <f>'Exp Database'!H430</f>
        <v>#REF!</v>
      </c>
      <c r="J430" s="169" t="e">
        <f>'Exp Database'!I430</f>
        <v>#REF!</v>
      </c>
      <c r="K430" s="170">
        <f>'Exp Database'!J430</f>
        <v>0</v>
      </c>
      <c r="L430" s="267" t="str">
        <f>'Exp Database'!K430</f>
        <v>PrEP for persons who inject drugs (PWID)</v>
      </c>
      <c r="M430" s="229" t="str">
        <f>'Exp Database'!L430</f>
        <v>3.3.3</v>
      </c>
      <c r="N430" s="229" t="e">
        <f>IF(OR('Exp Database'!M430=Lists!$G$2,'Exp Database'!M430=Lists!$G$3,'Exp Database'!M430=0),0,IF($F430=Lists!$G$2,('Exp Database'!M430/'Exp with units conversion'!$H430)*'Exp with units conversion'!$G430,'Exp Database'!M430*'Exp with units conversion'!$G430))</f>
        <v>#REF!</v>
      </c>
      <c r="O430" s="229" t="e">
        <f>IF(OR('Exp Database'!N430=Lists!$G$2,'Exp Database'!N430=Lists!$G$3,'Exp Database'!N430=0),0,IF($F430=Lists!$G$2,('Exp Database'!N430/'Exp with units conversion'!$H430)*'Exp with units conversion'!$G430,'Exp Database'!N430*'Exp with units conversion'!$G430))</f>
        <v>#REF!</v>
      </c>
      <c r="P430" s="229" t="e">
        <f>IF(OR('Exp Database'!O430=Lists!$G$2,'Exp Database'!O430=Lists!$G$3,'Exp Database'!O430=0),0,IF($F430=Lists!$G$2,('Exp Database'!O430/'Exp with units conversion'!$H430)*'Exp with units conversion'!$G430,'Exp Database'!O430*'Exp with units conversion'!$G430))</f>
        <v>#REF!</v>
      </c>
      <c r="Q430" s="229" t="e">
        <f>IF(OR('Exp Database'!P430=Lists!$G$2,'Exp Database'!P430=Lists!$G$3,'Exp Database'!P430=0),0,IF($F430=Lists!$G$2,('Exp Database'!P430/'Exp with units conversion'!$H430)*'Exp with units conversion'!$G430,'Exp Database'!P430*'Exp with units conversion'!$G430))</f>
        <v>#REF!</v>
      </c>
      <c r="R430" s="229" t="e">
        <f>IF(OR('Exp Database'!Q430=Lists!$G$2,'Exp Database'!Q430=Lists!$G$3,'Exp Database'!Q430=0),0,IF($F430=Lists!$G$2,('Exp Database'!Q430/'Exp with units conversion'!$H430)*'Exp with units conversion'!$G430,'Exp Database'!Q430*'Exp with units conversion'!$G430))</f>
        <v>#REF!</v>
      </c>
      <c r="S430" s="229" t="e">
        <f>IF(OR('Exp Database'!R430=Lists!$G$2,'Exp Database'!R430=Lists!$G$3,'Exp Database'!R430=0),0,IF($F430=Lists!$G$2,('Exp Database'!R430/'Exp with units conversion'!$H430)*'Exp with units conversion'!$G430,'Exp Database'!R430*'Exp with units conversion'!$G430))</f>
        <v>#REF!</v>
      </c>
      <c r="T430" s="229" t="e">
        <f>IF(OR('Exp Database'!S430=Lists!$G$2,'Exp Database'!S430=Lists!$G$3,'Exp Database'!S430=0),0,IF($F430=Lists!$G$2,('Exp Database'!S430/'Exp with units conversion'!$H430)*'Exp with units conversion'!$G430,'Exp Database'!S430*'Exp with units conversion'!$G430))</f>
        <v>#REF!</v>
      </c>
      <c r="U430" s="229" t="e">
        <f>IF(OR('Exp Database'!T430=Lists!$G$2,'Exp Database'!T430=Lists!$G$3,'Exp Database'!T430=0),0,IF($F430=Lists!$G$2,('Exp Database'!T430/'Exp with units conversion'!$H430)*'Exp with units conversion'!$G430,'Exp Database'!T430*'Exp with units conversion'!$G430))</f>
        <v>#REF!</v>
      </c>
      <c r="V430" s="229" t="e">
        <f>IF(OR('Exp Database'!U430=Lists!$G$2,'Exp Database'!U430=Lists!$G$3,'Exp Database'!U430=0),0,IF($F430=Lists!$G$2,('Exp Database'!U430/'Exp with units conversion'!$H430)*'Exp with units conversion'!$G430,'Exp Database'!U430*'Exp with units conversion'!$G430))</f>
        <v>#REF!</v>
      </c>
      <c r="W430" s="229" t="e">
        <f>IF(OR('Exp Database'!V430=Lists!$G$2,'Exp Database'!V430=Lists!$G$3,'Exp Database'!V430=0),0,IF($F430=Lists!$G$2,('Exp Database'!V430/'Exp with units conversion'!$H430)*'Exp with units conversion'!$G430,'Exp Database'!V430*'Exp with units conversion'!$G430))</f>
        <v>#REF!</v>
      </c>
      <c r="X430" s="229" t="e">
        <f>IF(OR('Exp Database'!W430=Lists!$G$2,'Exp Database'!W430=Lists!$G$3,'Exp Database'!W430=0),0,IF($F430=Lists!$G$2,('Exp Database'!W430/'Exp with units conversion'!$H430)*'Exp with units conversion'!$G430,'Exp Database'!W430*'Exp with units conversion'!$G430))</f>
        <v>#REF!</v>
      </c>
      <c r="Y430" s="229" t="e">
        <f>IF(OR('Exp Database'!X430=Lists!$G$2,'Exp Database'!X430=Lists!$G$3,'Exp Database'!X430=0),0,IF($F430=Lists!$G$2,('Exp Database'!X430/'Exp with units conversion'!$H430)*'Exp with units conversion'!$G430,'Exp Database'!X430*'Exp with units conversion'!$G430))</f>
        <v>#REF!</v>
      </c>
      <c r="Z430" s="229" t="e">
        <f>IF(OR('Exp Database'!Y430=Lists!$G$2,'Exp Database'!Y430=Lists!$G$3,'Exp Database'!Y430=0),0,IF($F430=Lists!$G$2,('Exp Database'!Y430/'Exp with units conversion'!$H430)*'Exp with units conversion'!$G430,'Exp Database'!Y430*'Exp with units conversion'!$G430))</f>
        <v>#REF!</v>
      </c>
      <c r="AA430" s="229" t="e">
        <f>IF(OR('Exp Database'!Z430=Lists!$G$2,'Exp Database'!Z430=Lists!$G$3,'Exp Database'!Z430=0),0,IF($F430=Lists!$G$2,('Exp Database'!Z430/'Exp with units conversion'!$H430)*'Exp with units conversion'!$G430,'Exp Database'!Z430*'Exp with units conversion'!$G430))</f>
        <v>#REF!</v>
      </c>
      <c r="AB430" s="229" t="e">
        <f>IF(OR('Exp Database'!AA430=Lists!$G$2,'Exp Database'!AA430=Lists!$G$3,'Exp Database'!AA430=0),0,IF($F430=Lists!$G$2,('Exp Database'!AA430/'Exp with units conversion'!$H430)*'Exp with units conversion'!$G430,'Exp Database'!AA430*'Exp with units conversion'!$G430))</f>
        <v>#REF!</v>
      </c>
      <c r="AC430" s="229" t="e">
        <f>IF(OR('Exp Database'!AB430=Lists!$G$2,'Exp Database'!AB430=Lists!$G$3,'Exp Database'!AB430=0),0,IF($F430=Lists!$G$2,('Exp Database'!AB430/'Exp with units conversion'!$H430)*'Exp with units conversion'!$G430,'Exp Database'!AB430*'Exp with units conversion'!$G430))</f>
        <v>#REF!</v>
      </c>
      <c r="AD430" s="229" t="e">
        <f>IF(OR('Exp Database'!AC430=Lists!$G$2,'Exp Database'!AC430=Lists!$G$3,'Exp Database'!AC430=0),0,IF($F430=Lists!$G$2,('Exp Database'!AC430/'Exp with units conversion'!$H430)*'Exp with units conversion'!$G430,'Exp Database'!AC430*'Exp with units conversion'!$G430))</f>
        <v>#REF!</v>
      </c>
      <c r="AE430" s="229" t="e">
        <f>IF(OR('Exp Database'!AD430=Lists!$G$2,'Exp Database'!AD430=Lists!$G$3,'Exp Database'!AD430=0),0,IF($F430=Lists!$G$2,('Exp Database'!AD430/'Exp with units conversion'!$H430)*'Exp with units conversion'!$G430,'Exp Database'!AD430*'Exp with units conversion'!$G430))</f>
        <v>#REF!</v>
      </c>
      <c r="AG430" s="229" t="e">
        <f t="shared" si="35"/>
        <v>#REF!</v>
      </c>
      <c r="AH430" s="229" t="e">
        <f t="shared" si="36"/>
        <v>#REF!</v>
      </c>
      <c r="AI430" s="229" t="e">
        <f t="shared" si="37"/>
        <v>#REF!</v>
      </c>
      <c r="AJ430" s="229" t="e">
        <f t="shared" si="38"/>
        <v>#REF!</v>
      </c>
    </row>
    <row r="431" spans="2:36" ht="45.75" thickBot="1" x14ac:dyDescent="0.3">
      <c r="B431" s="229" t="e">
        <f t="shared" si="34"/>
        <v>#REF!</v>
      </c>
      <c r="C431" s="169" t="e">
        <f>'Exp Database'!C431</f>
        <v>#REF!</v>
      </c>
      <c r="D431" s="169">
        <f>'Exp Database'!D431</f>
        <v>2014</v>
      </c>
      <c r="E431" s="169" t="e">
        <f>'Exp Database'!E431</f>
        <v>#REF!</v>
      </c>
      <c r="F431" s="169" t="e">
        <f>'Exp Database'!F431</f>
        <v>#REF!</v>
      </c>
      <c r="G431" s="169" t="e">
        <f>IF('Exp Database'!G431="Units ( x 1)",1,IF('Exp Database'!G431="Thousands (x 1,000)",1000,IF('Exp Database'!G431="Millions (x 1,000,000)",1000000,)))</f>
        <v>#REF!</v>
      </c>
      <c r="H431" s="170" t="e">
        <f>IF('Exp Database'!H431&gt;0,'Exp Database'!H431,'Exp Database'!J431)</f>
        <v>#REF!</v>
      </c>
      <c r="I431" s="170" t="e">
        <f>'Exp Database'!H431</f>
        <v>#REF!</v>
      </c>
      <c r="J431" s="169" t="e">
        <f>'Exp Database'!I431</f>
        <v>#REF!</v>
      </c>
      <c r="K431" s="170">
        <f>'Exp Database'!J431</f>
        <v>0</v>
      </c>
      <c r="L431" s="267" t="str">
        <f>'Exp Database'!K431</f>
        <v xml:space="preserve">PrEP for transgender persons </v>
      </c>
      <c r="M431" s="229" t="str">
        <f>'Exp Database'!L431</f>
        <v>3.3.4</v>
      </c>
      <c r="N431" s="229" t="e">
        <f>IF(OR('Exp Database'!M431=Lists!$G$2,'Exp Database'!M431=Lists!$G$3,'Exp Database'!M431=0),0,IF($F431=Lists!$G$2,('Exp Database'!M431/'Exp with units conversion'!$H431)*'Exp with units conversion'!$G431,'Exp Database'!M431*'Exp with units conversion'!$G431))</f>
        <v>#REF!</v>
      </c>
      <c r="O431" s="229" t="e">
        <f>IF(OR('Exp Database'!N431=Lists!$G$2,'Exp Database'!N431=Lists!$G$3,'Exp Database'!N431=0),0,IF($F431=Lists!$G$2,('Exp Database'!N431/'Exp with units conversion'!$H431)*'Exp with units conversion'!$G431,'Exp Database'!N431*'Exp with units conversion'!$G431))</f>
        <v>#REF!</v>
      </c>
      <c r="P431" s="229" t="e">
        <f>IF(OR('Exp Database'!O431=Lists!$G$2,'Exp Database'!O431=Lists!$G$3,'Exp Database'!O431=0),0,IF($F431=Lists!$G$2,('Exp Database'!O431/'Exp with units conversion'!$H431)*'Exp with units conversion'!$G431,'Exp Database'!O431*'Exp with units conversion'!$G431))</f>
        <v>#REF!</v>
      </c>
      <c r="Q431" s="229" t="e">
        <f>IF(OR('Exp Database'!P431=Lists!$G$2,'Exp Database'!P431=Lists!$G$3,'Exp Database'!P431=0),0,IF($F431=Lists!$G$2,('Exp Database'!P431/'Exp with units conversion'!$H431)*'Exp with units conversion'!$G431,'Exp Database'!P431*'Exp with units conversion'!$G431))</f>
        <v>#REF!</v>
      </c>
      <c r="R431" s="229" t="e">
        <f>IF(OR('Exp Database'!Q431=Lists!$G$2,'Exp Database'!Q431=Lists!$G$3,'Exp Database'!Q431=0),0,IF($F431=Lists!$G$2,('Exp Database'!Q431/'Exp with units conversion'!$H431)*'Exp with units conversion'!$G431,'Exp Database'!Q431*'Exp with units conversion'!$G431))</f>
        <v>#REF!</v>
      </c>
      <c r="S431" s="229" t="e">
        <f>IF(OR('Exp Database'!R431=Lists!$G$2,'Exp Database'!R431=Lists!$G$3,'Exp Database'!R431=0),0,IF($F431=Lists!$G$2,('Exp Database'!R431/'Exp with units conversion'!$H431)*'Exp with units conversion'!$G431,'Exp Database'!R431*'Exp with units conversion'!$G431))</f>
        <v>#REF!</v>
      </c>
      <c r="T431" s="229" t="e">
        <f>IF(OR('Exp Database'!S431=Lists!$G$2,'Exp Database'!S431=Lists!$G$3,'Exp Database'!S431=0),0,IF($F431=Lists!$G$2,('Exp Database'!S431/'Exp with units conversion'!$H431)*'Exp with units conversion'!$G431,'Exp Database'!S431*'Exp with units conversion'!$G431))</f>
        <v>#REF!</v>
      </c>
      <c r="U431" s="229" t="e">
        <f>IF(OR('Exp Database'!T431=Lists!$G$2,'Exp Database'!T431=Lists!$G$3,'Exp Database'!T431=0),0,IF($F431=Lists!$G$2,('Exp Database'!T431/'Exp with units conversion'!$H431)*'Exp with units conversion'!$G431,'Exp Database'!T431*'Exp with units conversion'!$G431))</f>
        <v>#REF!</v>
      </c>
      <c r="V431" s="229" t="e">
        <f>IF(OR('Exp Database'!U431=Lists!$G$2,'Exp Database'!U431=Lists!$G$3,'Exp Database'!U431=0),0,IF($F431=Lists!$G$2,('Exp Database'!U431/'Exp with units conversion'!$H431)*'Exp with units conversion'!$G431,'Exp Database'!U431*'Exp with units conversion'!$G431))</f>
        <v>#REF!</v>
      </c>
      <c r="W431" s="229" t="e">
        <f>IF(OR('Exp Database'!V431=Lists!$G$2,'Exp Database'!V431=Lists!$G$3,'Exp Database'!V431=0),0,IF($F431=Lists!$G$2,('Exp Database'!V431/'Exp with units conversion'!$H431)*'Exp with units conversion'!$G431,'Exp Database'!V431*'Exp with units conversion'!$G431))</f>
        <v>#REF!</v>
      </c>
      <c r="X431" s="229" t="e">
        <f>IF(OR('Exp Database'!W431=Lists!$G$2,'Exp Database'!W431=Lists!$G$3,'Exp Database'!W431=0),0,IF($F431=Lists!$G$2,('Exp Database'!W431/'Exp with units conversion'!$H431)*'Exp with units conversion'!$G431,'Exp Database'!W431*'Exp with units conversion'!$G431))</f>
        <v>#REF!</v>
      </c>
      <c r="Y431" s="229" t="e">
        <f>IF(OR('Exp Database'!X431=Lists!$G$2,'Exp Database'!X431=Lists!$G$3,'Exp Database'!X431=0),0,IF($F431=Lists!$G$2,('Exp Database'!X431/'Exp with units conversion'!$H431)*'Exp with units conversion'!$G431,'Exp Database'!X431*'Exp with units conversion'!$G431))</f>
        <v>#REF!</v>
      </c>
      <c r="Z431" s="229" t="e">
        <f>IF(OR('Exp Database'!Y431=Lists!$G$2,'Exp Database'!Y431=Lists!$G$3,'Exp Database'!Y431=0),0,IF($F431=Lists!$G$2,('Exp Database'!Y431/'Exp with units conversion'!$H431)*'Exp with units conversion'!$G431,'Exp Database'!Y431*'Exp with units conversion'!$G431))</f>
        <v>#REF!</v>
      </c>
      <c r="AA431" s="229" t="e">
        <f>IF(OR('Exp Database'!Z431=Lists!$G$2,'Exp Database'!Z431=Lists!$G$3,'Exp Database'!Z431=0),0,IF($F431=Lists!$G$2,('Exp Database'!Z431/'Exp with units conversion'!$H431)*'Exp with units conversion'!$G431,'Exp Database'!Z431*'Exp with units conversion'!$G431))</f>
        <v>#REF!</v>
      </c>
      <c r="AB431" s="229" t="e">
        <f>IF(OR('Exp Database'!AA431=Lists!$G$2,'Exp Database'!AA431=Lists!$G$3,'Exp Database'!AA431=0),0,IF($F431=Lists!$G$2,('Exp Database'!AA431/'Exp with units conversion'!$H431)*'Exp with units conversion'!$G431,'Exp Database'!AA431*'Exp with units conversion'!$G431))</f>
        <v>#REF!</v>
      </c>
      <c r="AC431" s="229" t="e">
        <f>IF(OR('Exp Database'!AB431=Lists!$G$2,'Exp Database'!AB431=Lists!$G$3,'Exp Database'!AB431=0),0,IF($F431=Lists!$G$2,('Exp Database'!AB431/'Exp with units conversion'!$H431)*'Exp with units conversion'!$G431,'Exp Database'!AB431*'Exp with units conversion'!$G431))</f>
        <v>#REF!</v>
      </c>
      <c r="AD431" s="229" t="e">
        <f>IF(OR('Exp Database'!AC431=Lists!$G$2,'Exp Database'!AC431=Lists!$G$3,'Exp Database'!AC431=0),0,IF($F431=Lists!$G$2,('Exp Database'!AC431/'Exp with units conversion'!$H431)*'Exp with units conversion'!$G431,'Exp Database'!AC431*'Exp with units conversion'!$G431))</f>
        <v>#REF!</v>
      </c>
      <c r="AE431" s="229" t="e">
        <f>IF(OR('Exp Database'!AD431=Lists!$G$2,'Exp Database'!AD431=Lists!$G$3,'Exp Database'!AD431=0),0,IF($F431=Lists!$G$2,('Exp Database'!AD431/'Exp with units conversion'!$H431)*'Exp with units conversion'!$G431,'Exp Database'!AD431*'Exp with units conversion'!$G431))</f>
        <v>#REF!</v>
      </c>
      <c r="AG431" s="229" t="e">
        <f t="shared" si="35"/>
        <v>#REF!</v>
      </c>
      <c r="AH431" s="229" t="e">
        <f t="shared" si="36"/>
        <v>#REF!</v>
      </c>
      <c r="AI431" s="229" t="e">
        <f t="shared" si="37"/>
        <v>#REF!</v>
      </c>
      <c r="AJ431" s="229" t="e">
        <f t="shared" si="38"/>
        <v>#REF!</v>
      </c>
    </row>
    <row r="432" spans="2:36" ht="15.75" thickBot="1" x14ac:dyDescent="0.3">
      <c r="B432" s="229" t="e">
        <f t="shared" si="34"/>
        <v>#REF!</v>
      </c>
      <c r="C432" s="169" t="e">
        <f>'Exp Database'!C432</f>
        <v>#REF!</v>
      </c>
      <c r="D432" s="169">
        <f>'Exp Database'!D432</f>
        <v>2014</v>
      </c>
      <c r="E432" s="169" t="e">
        <f>'Exp Database'!E432</f>
        <v>#REF!</v>
      </c>
      <c r="F432" s="169" t="e">
        <f>'Exp Database'!F432</f>
        <v>#REF!</v>
      </c>
      <c r="G432" s="169" t="e">
        <f>IF('Exp Database'!G432="Units ( x 1)",1,IF('Exp Database'!G432="Thousands (x 1,000)",1000,IF('Exp Database'!G432="Millions (x 1,000,000)",1000000,)))</f>
        <v>#REF!</v>
      </c>
      <c r="H432" s="170" t="e">
        <f>IF('Exp Database'!H432&gt;0,'Exp Database'!H432,'Exp Database'!J432)</f>
        <v>#REF!</v>
      </c>
      <c r="I432" s="170" t="e">
        <f>'Exp Database'!H432</f>
        <v>#REF!</v>
      </c>
      <c r="J432" s="169" t="e">
        <f>'Exp Database'!I432</f>
        <v>#REF!</v>
      </c>
      <c r="K432" s="170">
        <f>'Exp Database'!J432</f>
        <v>0</v>
      </c>
      <c r="L432" s="267" t="str">
        <f>'Exp Database'!K432</f>
        <v>PrEP for prisoners</v>
      </c>
      <c r="M432" s="229" t="str">
        <f>'Exp Database'!L432</f>
        <v>3.3.5</v>
      </c>
      <c r="N432" s="229" t="e">
        <f>IF(OR('Exp Database'!M432=Lists!$G$2,'Exp Database'!M432=Lists!$G$3,'Exp Database'!M432=0),0,IF($F432=Lists!$G$2,('Exp Database'!M432/'Exp with units conversion'!$H432)*'Exp with units conversion'!$G432,'Exp Database'!M432*'Exp with units conversion'!$G432))</f>
        <v>#REF!</v>
      </c>
      <c r="O432" s="229" t="e">
        <f>IF(OR('Exp Database'!N432=Lists!$G$2,'Exp Database'!N432=Lists!$G$3,'Exp Database'!N432=0),0,IF($F432=Lists!$G$2,('Exp Database'!N432/'Exp with units conversion'!$H432)*'Exp with units conversion'!$G432,'Exp Database'!N432*'Exp with units conversion'!$G432))</f>
        <v>#REF!</v>
      </c>
      <c r="P432" s="229" t="e">
        <f>IF(OR('Exp Database'!O432=Lists!$G$2,'Exp Database'!O432=Lists!$G$3,'Exp Database'!O432=0),0,IF($F432=Lists!$G$2,('Exp Database'!O432/'Exp with units conversion'!$H432)*'Exp with units conversion'!$G432,'Exp Database'!O432*'Exp with units conversion'!$G432))</f>
        <v>#REF!</v>
      </c>
      <c r="Q432" s="229" t="e">
        <f>IF(OR('Exp Database'!P432=Lists!$G$2,'Exp Database'!P432=Lists!$G$3,'Exp Database'!P432=0),0,IF($F432=Lists!$G$2,('Exp Database'!P432/'Exp with units conversion'!$H432)*'Exp with units conversion'!$G432,'Exp Database'!P432*'Exp with units conversion'!$G432))</f>
        <v>#REF!</v>
      </c>
      <c r="R432" s="229" t="e">
        <f>IF(OR('Exp Database'!Q432=Lists!$G$2,'Exp Database'!Q432=Lists!$G$3,'Exp Database'!Q432=0),0,IF($F432=Lists!$G$2,('Exp Database'!Q432/'Exp with units conversion'!$H432)*'Exp with units conversion'!$G432,'Exp Database'!Q432*'Exp with units conversion'!$G432))</f>
        <v>#REF!</v>
      </c>
      <c r="S432" s="229" t="e">
        <f>IF(OR('Exp Database'!R432=Lists!$G$2,'Exp Database'!R432=Lists!$G$3,'Exp Database'!R432=0),0,IF($F432=Lists!$G$2,('Exp Database'!R432/'Exp with units conversion'!$H432)*'Exp with units conversion'!$G432,'Exp Database'!R432*'Exp with units conversion'!$G432))</f>
        <v>#REF!</v>
      </c>
      <c r="T432" s="229" t="e">
        <f>IF(OR('Exp Database'!S432=Lists!$G$2,'Exp Database'!S432=Lists!$G$3,'Exp Database'!S432=0),0,IF($F432=Lists!$G$2,('Exp Database'!S432/'Exp with units conversion'!$H432)*'Exp with units conversion'!$G432,'Exp Database'!S432*'Exp with units conversion'!$G432))</f>
        <v>#REF!</v>
      </c>
      <c r="U432" s="229" t="e">
        <f>IF(OR('Exp Database'!T432=Lists!$G$2,'Exp Database'!T432=Lists!$G$3,'Exp Database'!T432=0),0,IF($F432=Lists!$G$2,('Exp Database'!T432/'Exp with units conversion'!$H432)*'Exp with units conversion'!$G432,'Exp Database'!T432*'Exp with units conversion'!$G432))</f>
        <v>#REF!</v>
      </c>
      <c r="V432" s="229" t="e">
        <f>IF(OR('Exp Database'!U432=Lists!$G$2,'Exp Database'!U432=Lists!$G$3,'Exp Database'!U432=0),0,IF($F432=Lists!$G$2,('Exp Database'!U432/'Exp with units conversion'!$H432)*'Exp with units conversion'!$G432,'Exp Database'!U432*'Exp with units conversion'!$G432))</f>
        <v>#REF!</v>
      </c>
      <c r="W432" s="229" t="e">
        <f>IF(OR('Exp Database'!V432=Lists!$G$2,'Exp Database'!V432=Lists!$G$3,'Exp Database'!V432=0),0,IF($F432=Lists!$G$2,('Exp Database'!V432/'Exp with units conversion'!$H432)*'Exp with units conversion'!$G432,'Exp Database'!V432*'Exp with units conversion'!$G432))</f>
        <v>#REF!</v>
      </c>
      <c r="X432" s="229" t="e">
        <f>IF(OR('Exp Database'!W432=Lists!$G$2,'Exp Database'!W432=Lists!$G$3,'Exp Database'!W432=0),0,IF($F432=Lists!$G$2,('Exp Database'!W432/'Exp with units conversion'!$H432)*'Exp with units conversion'!$G432,'Exp Database'!W432*'Exp with units conversion'!$G432))</f>
        <v>#REF!</v>
      </c>
      <c r="Y432" s="229" t="e">
        <f>IF(OR('Exp Database'!X432=Lists!$G$2,'Exp Database'!X432=Lists!$G$3,'Exp Database'!X432=0),0,IF($F432=Lists!$G$2,('Exp Database'!X432/'Exp with units conversion'!$H432)*'Exp with units conversion'!$G432,'Exp Database'!X432*'Exp with units conversion'!$G432))</f>
        <v>#REF!</v>
      </c>
      <c r="Z432" s="229" t="e">
        <f>IF(OR('Exp Database'!Y432=Lists!$G$2,'Exp Database'!Y432=Lists!$G$3,'Exp Database'!Y432=0),0,IF($F432=Lists!$G$2,('Exp Database'!Y432/'Exp with units conversion'!$H432)*'Exp with units conversion'!$G432,'Exp Database'!Y432*'Exp with units conversion'!$G432))</f>
        <v>#REF!</v>
      </c>
      <c r="AA432" s="229" t="e">
        <f>IF(OR('Exp Database'!Z432=Lists!$G$2,'Exp Database'!Z432=Lists!$G$3,'Exp Database'!Z432=0),0,IF($F432=Lists!$G$2,('Exp Database'!Z432/'Exp with units conversion'!$H432)*'Exp with units conversion'!$G432,'Exp Database'!Z432*'Exp with units conversion'!$G432))</f>
        <v>#REF!</v>
      </c>
      <c r="AB432" s="229" t="e">
        <f>IF(OR('Exp Database'!AA432=Lists!$G$2,'Exp Database'!AA432=Lists!$G$3,'Exp Database'!AA432=0),0,IF($F432=Lists!$G$2,('Exp Database'!AA432/'Exp with units conversion'!$H432)*'Exp with units conversion'!$G432,'Exp Database'!AA432*'Exp with units conversion'!$G432))</f>
        <v>#REF!</v>
      </c>
      <c r="AC432" s="229" t="e">
        <f>IF(OR('Exp Database'!AB432=Lists!$G$2,'Exp Database'!AB432=Lists!$G$3,'Exp Database'!AB432=0),0,IF($F432=Lists!$G$2,('Exp Database'!AB432/'Exp with units conversion'!$H432)*'Exp with units conversion'!$G432,'Exp Database'!AB432*'Exp with units conversion'!$G432))</f>
        <v>#REF!</v>
      </c>
      <c r="AD432" s="229" t="e">
        <f>IF(OR('Exp Database'!AC432=Lists!$G$2,'Exp Database'!AC432=Lists!$G$3,'Exp Database'!AC432=0),0,IF($F432=Lists!$G$2,('Exp Database'!AC432/'Exp with units conversion'!$H432)*'Exp with units conversion'!$G432,'Exp Database'!AC432*'Exp with units conversion'!$G432))</f>
        <v>#REF!</v>
      </c>
      <c r="AE432" s="229" t="e">
        <f>IF(OR('Exp Database'!AD432=Lists!$G$2,'Exp Database'!AD432=Lists!$G$3,'Exp Database'!AD432=0),0,IF($F432=Lists!$G$2,('Exp Database'!AD432/'Exp with units conversion'!$H432)*'Exp with units conversion'!$G432,'Exp Database'!AD432*'Exp with units conversion'!$G432))</f>
        <v>#REF!</v>
      </c>
      <c r="AG432" s="229" t="e">
        <f t="shared" si="35"/>
        <v>#REF!</v>
      </c>
      <c r="AH432" s="229" t="e">
        <f t="shared" si="36"/>
        <v>#REF!</v>
      </c>
      <c r="AI432" s="229" t="e">
        <f t="shared" si="37"/>
        <v>#REF!</v>
      </c>
      <c r="AJ432" s="229" t="e">
        <f t="shared" si="38"/>
        <v>#REF!</v>
      </c>
    </row>
    <row r="433" spans="2:36" ht="75.75" thickBot="1" x14ac:dyDescent="0.3">
      <c r="B433" s="229" t="e">
        <f t="shared" si="34"/>
        <v>#REF!</v>
      </c>
      <c r="C433" s="169" t="e">
        <f>'Exp Database'!C433</f>
        <v>#REF!</v>
      </c>
      <c r="D433" s="169">
        <f>'Exp Database'!D433</f>
        <v>2014</v>
      </c>
      <c r="E433" s="169" t="e">
        <f>'Exp Database'!E433</f>
        <v>#REF!</v>
      </c>
      <c r="F433" s="169" t="e">
        <f>'Exp Database'!F433</f>
        <v>#REF!</v>
      </c>
      <c r="G433" s="169" t="e">
        <f>IF('Exp Database'!G433="Units ( x 1)",1,IF('Exp Database'!G433="Thousands (x 1,000)",1000,IF('Exp Database'!G433="Millions (x 1,000,000)",1000000,)))</f>
        <v>#REF!</v>
      </c>
      <c r="H433" s="170" t="e">
        <f>IF('Exp Database'!H433&gt;0,'Exp Database'!H433,'Exp Database'!J433)</f>
        <v>#REF!</v>
      </c>
      <c r="I433" s="170" t="e">
        <f>'Exp Database'!H433</f>
        <v>#REF!</v>
      </c>
      <c r="J433" s="169" t="e">
        <f>'Exp Database'!I433</f>
        <v>#REF!</v>
      </c>
      <c r="K433" s="170">
        <f>'Exp Database'!J433</f>
        <v>0</v>
      </c>
      <c r="L433" s="267" t="str">
        <f>'Exp Database'!K433</f>
        <v>PrEP for young women and adolescent girls in high-prevalence countries</v>
      </c>
      <c r="M433" s="229" t="str">
        <f>'Exp Database'!L433</f>
        <v>3.3.6</v>
      </c>
      <c r="N433" s="229" t="e">
        <f>IF(OR('Exp Database'!M433=Lists!$G$2,'Exp Database'!M433=Lists!$G$3,'Exp Database'!M433=0),0,IF($F433=Lists!$G$2,('Exp Database'!M433/'Exp with units conversion'!$H433)*'Exp with units conversion'!$G433,'Exp Database'!M433*'Exp with units conversion'!$G433))</f>
        <v>#REF!</v>
      </c>
      <c r="O433" s="229" t="e">
        <f>IF(OR('Exp Database'!N433=Lists!$G$2,'Exp Database'!N433=Lists!$G$3,'Exp Database'!N433=0),0,IF($F433=Lists!$G$2,('Exp Database'!N433/'Exp with units conversion'!$H433)*'Exp with units conversion'!$G433,'Exp Database'!N433*'Exp with units conversion'!$G433))</f>
        <v>#REF!</v>
      </c>
      <c r="P433" s="229" t="e">
        <f>IF(OR('Exp Database'!O433=Lists!$G$2,'Exp Database'!O433=Lists!$G$3,'Exp Database'!O433=0),0,IF($F433=Lists!$G$2,('Exp Database'!O433/'Exp with units conversion'!$H433)*'Exp with units conversion'!$G433,'Exp Database'!O433*'Exp with units conversion'!$G433))</f>
        <v>#REF!</v>
      </c>
      <c r="Q433" s="229" t="e">
        <f>IF(OR('Exp Database'!P433=Lists!$G$2,'Exp Database'!P433=Lists!$G$3,'Exp Database'!P433=0),0,IF($F433=Lists!$G$2,('Exp Database'!P433/'Exp with units conversion'!$H433)*'Exp with units conversion'!$G433,'Exp Database'!P433*'Exp with units conversion'!$G433))</f>
        <v>#REF!</v>
      </c>
      <c r="R433" s="229" t="e">
        <f>IF(OR('Exp Database'!Q433=Lists!$G$2,'Exp Database'!Q433=Lists!$G$3,'Exp Database'!Q433=0),0,IF($F433=Lists!$G$2,('Exp Database'!Q433/'Exp with units conversion'!$H433)*'Exp with units conversion'!$G433,'Exp Database'!Q433*'Exp with units conversion'!$G433))</f>
        <v>#REF!</v>
      </c>
      <c r="S433" s="229" t="e">
        <f>IF(OR('Exp Database'!R433=Lists!$G$2,'Exp Database'!R433=Lists!$G$3,'Exp Database'!R433=0),0,IF($F433=Lists!$G$2,('Exp Database'!R433/'Exp with units conversion'!$H433)*'Exp with units conversion'!$G433,'Exp Database'!R433*'Exp with units conversion'!$G433))</f>
        <v>#REF!</v>
      </c>
      <c r="T433" s="229" t="e">
        <f>IF(OR('Exp Database'!S433=Lists!$G$2,'Exp Database'!S433=Lists!$G$3,'Exp Database'!S433=0),0,IF($F433=Lists!$G$2,('Exp Database'!S433/'Exp with units conversion'!$H433)*'Exp with units conversion'!$G433,'Exp Database'!S433*'Exp with units conversion'!$G433))</f>
        <v>#REF!</v>
      </c>
      <c r="U433" s="229" t="e">
        <f>IF(OR('Exp Database'!T433=Lists!$G$2,'Exp Database'!T433=Lists!$G$3,'Exp Database'!T433=0),0,IF($F433=Lists!$G$2,('Exp Database'!T433/'Exp with units conversion'!$H433)*'Exp with units conversion'!$G433,'Exp Database'!T433*'Exp with units conversion'!$G433))</f>
        <v>#REF!</v>
      </c>
      <c r="V433" s="229" t="e">
        <f>IF(OR('Exp Database'!U433=Lists!$G$2,'Exp Database'!U433=Lists!$G$3,'Exp Database'!U433=0),0,IF($F433=Lists!$G$2,('Exp Database'!U433/'Exp with units conversion'!$H433)*'Exp with units conversion'!$G433,'Exp Database'!U433*'Exp with units conversion'!$G433))</f>
        <v>#REF!</v>
      </c>
      <c r="W433" s="229" t="e">
        <f>IF(OR('Exp Database'!V433=Lists!$G$2,'Exp Database'!V433=Lists!$G$3,'Exp Database'!V433=0),0,IF($F433=Lists!$G$2,('Exp Database'!V433/'Exp with units conversion'!$H433)*'Exp with units conversion'!$G433,'Exp Database'!V433*'Exp with units conversion'!$G433))</f>
        <v>#REF!</v>
      </c>
      <c r="X433" s="229" t="e">
        <f>IF(OR('Exp Database'!W433=Lists!$G$2,'Exp Database'!W433=Lists!$G$3,'Exp Database'!W433=0),0,IF($F433=Lists!$G$2,('Exp Database'!W433/'Exp with units conversion'!$H433)*'Exp with units conversion'!$G433,'Exp Database'!W433*'Exp with units conversion'!$G433))</f>
        <v>#REF!</v>
      </c>
      <c r="Y433" s="229" t="e">
        <f>IF(OR('Exp Database'!X433=Lists!$G$2,'Exp Database'!X433=Lists!$G$3,'Exp Database'!X433=0),0,IF($F433=Lists!$G$2,('Exp Database'!X433/'Exp with units conversion'!$H433)*'Exp with units conversion'!$G433,'Exp Database'!X433*'Exp with units conversion'!$G433))</f>
        <v>#REF!</v>
      </c>
      <c r="Z433" s="229" t="e">
        <f>IF(OR('Exp Database'!Y433=Lists!$G$2,'Exp Database'!Y433=Lists!$G$3,'Exp Database'!Y433=0),0,IF($F433=Lists!$G$2,('Exp Database'!Y433/'Exp with units conversion'!$H433)*'Exp with units conversion'!$G433,'Exp Database'!Y433*'Exp with units conversion'!$G433))</f>
        <v>#REF!</v>
      </c>
      <c r="AA433" s="229" t="e">
        <f>IF(OR('Exp Database'!Z433=Lists!$G$2,'Exp Database'!Z433=Lists!$G$3,'Exp Database'!Z433=0),0,IF($F433=Lists!$G$2,('Exp Database'!Z433/'Exp with units conversion'!$H433)*'Exp with units conversion'!$G433,'Exp Database'!Z433*'Exp with units conversion'!$G433))</f>
        <v>#REF!</v>
      </c>
      <c r="AB433" s="229" t="e">
        <f>IF(OR('Exp Database'!AA433=Lists!$G$2,'Exp Database'!AA433=Lists!$G$3,'Exp Database'!AA433=0),0,IF($F433=Lists!$G$2,('Exp Database'!AA433/'Exp with units conversion'!$H433)*'Exp with units conversion'!$G433,'Exp Database'!AA433*'Exp with units conversion'!$G433))</f>
        <v>#REF!</v>
      </c>
      <c r="AC433" s="229" t="e">
        <f>IF(OR('Exp Database'!AB433=Lists!$G$2,'Exp Database'!AB433=Lists!$G$3,'Exp Database'!AB433=0),0,IF($F433=Lists!$G$2,('Exp Database'!AB433/'Exp with units conversion'!$H433)*'Exp with units conversion'!$G433,'Exp Database'!AB433*'Exp with units conversion'!$G433))</f>
        <v>#REF!</v>
      </c>
      <c r="AD433" s="229" t="e">
        <f>IF(OR('Exp Database'!AC433=Lists!$G$2,'Exp Database'!AC433=Lists!$G$3,'Exp Database'!AC433=0),0,IF($F433=Lists!$G$2,('Exp Database'!AC433/'Exp with units conversion'!$H433)*'Exp with units conversion'!$G433,'Exp Database'!AC433*'Exp with units conversion'!$G433))</f>
        <v>#REF!</v>
      </c>
      <c r="AE433" s="229" t="e">
        <f>IF(OR('Exp Database'!AD433=Lists!$G$2,'Exp Database'!AD433=Lists!$G$3,'Exp Database'!AD433=0),0,IF($F433=Lists!$G$2,('Exp Database'!AD433/'Exp with units conversion'!$H433)*'Exp with units conversion'!$G433,'Exp Database'!AD433*'Exp with units conversion'!$G433))</f>
        <v>#REF!</v>
      </c>
      <c r="AG433" s="229" t="e">
        <f t="shared" si="35"/>
        <v>#REF!</v>
      </c>
      <c r="AH433" s="229" t="e">
        <f t="shared" si="36"/>
        <v>#REF!</v>
      </c>
      <c r="AI433" s="229" t="e">
        <f t="shared" si="37"/>
        <v>#REF!</v>
      </c>
      <c r="AJ433" s="229" t="e">
        <f t="shared" si="38"/>
        <v>#REF!</v>
      </c>
    </row>
    <row r="434" spans="2:36" ht="60.75" thickBot="1" x14ac:dyDescent="0.3">
      <c r="B434" s="229" t="e">
        <f t="shared" si="34"/>
        <v>#REF!</v>
      </c>
      <c r="C434" s="169" t="e">
        <f>'Exp Database'!C434</f>
        <v>#REF!</v>
      </c>
      <c r="D434" s="169">
        <f>'Exp Database'!D434</f>
        <v>2014</v>
      </c>
      <c r="E434" s="169" t="e">
        <f>'Exp Database'!E434</f>
        <v>#REF!</v>
      </c>
      <c r="F434" s="169" t="e">
        <f>'Exp Database'!F434</f>
        <v>#REF!</v>
      </c>
      <c r="G434" s="169" t="e">
        <f>IF('Exp Database'!G434="Units ( x 1)",1,IF('Exp Database'!G434="Thousands (x 1,000)",1000,IF('Exp Database'!G434="Millions (x 1,000,000)",1000000,)))</f>
        <v>#REF!</v>
      </c>
      <c r="H434" s="170" t="e">
        <f>IF('Exp Database'!H434&gt;0,'Exp Database'!H434,'Exp Database'!J434)</f>
        <v>#REF!</v>
      </c>
      <c r="I434" s="170" t="e">
        <f>'Exp Database'!H434</f>
        <v>#REF!</v>
      </c>
      <c r="J434" s="169" t="e">
        <f>'Exp Database'!I434</f>
        <v>#REF!</v>
      </c>
      <c r="K434" s="170">
        <f>'Exp Database'!J434</f>
        <v>0</v>
      </c>
      <c r="L434" s="267" t="str">
        <f>'Exp Database'!K434</f>
        <v>Pre-exposure prophylaxis for serodiscordant couples</v>
      </c>
      <c r="M434" s="229" t="str">
        <f>'Exp Database'!L434</f>
        <v>3.3.7</v>
      </c>
      <c r="N434" s="229" t="e">
        <f>IF(OR('Exp Database'!M434=Lists!$G$2,'Exp Database'!M434=Lists!$G$3,'Exp Database'!M434=0),0,IF($F434=Lists!$G$2,('Exp Database'!M434/'Exp with units conversion'!$H434)*'Exp with units conversion'!$G434,'Exp Database'!M434*'Exp with units conversion'!$G434))</f>
        <v>#REF!</v>
      </c>
      <c r="O434" s="229" t="e">
        <f>IF(OR('Exp Database'!N434=Lists!$G$2,'Exp Database'!N434=Lists!$G$3,'Exp Database'!N434=0),0,IF($F434=Lists!$G$2,('Exp Database'!N434/'Exp with units conversion'!$H434)*'Exp with units conversion'!$G434,'Exp Database'!N434*'Exp with units conversion'!$G434))</f>
        <v>#REF!</v>
      </c>
      <c r="P434" s="229" t="e">
        <f>IF(OR('Exp Database'!O434=Lists!$G$2,'Exp Database'!O434=Lists!$G$3,'Exp Database'!O434=0),0,IF($F434=Lists!$G$2,('Exp Database'!O434/'Exp with units conversion'!$H434)*'Exp with units conversion'!$G434,'Exp Database'!O434*'Exp with units conversion'!$G434))</f>
        <v>#REF!</v>
      </c>
      <c r="Q434" s="229" t="e">
        <f>IF(OR('Exp Database'!P434=Lists!$G$2,'Exp Database'!P434=Lists!$G$3,'Exp Database'!P434=0),0,IF($F434=Lists!$G$2,('Exp Database'!P434/'Exp with units conversion'!$H434)*'Exp with units conversion'!$G434,'Exp Database'!P434*'Exp with units conversion'!$G434))</f>
        <v>#REF!</v>
      </c>
      <c r="R434" s="229" t="e">
        <f>IF(OR('Exp Database'!Q434=Lists!$G$2,'Exp Database'!Q434=Lists!$G$3,'Exp Database'!Q434=0),0,IF($F434=Lists!$G$2,('Exp Database'!Q434/'Exp with units conversion'!$H434)*'Exp with units conversion'!$G434,'Exp Database'!Q434*'Exp with units conversion'!$G434))</f>
        <v>#REF!</v>
      </c>
      <c r="S434" s="229" t="e">
        <f>IF(OR('Exp Database'!R434=Lists!$G$2,'Exp Database'!R434=Lists!$G$3,'Exp Database'!R434=0),0,IF($F434=Lists!$G$2,('Exp Database'!R434/'Exp with units conversion'!$H434)*'Exp with units conversion'!$G434,'Exp Database'!R434*'Exp with units conversion'!$G434))</f>
        <v>#REF!</v>
      </c>
      <c r="T434" s="229" t="e">
        <f>IF(OR('Exp Database'!S434=Lists!$G$2,'Exp Database'!S434=Lists!$G$3,'Exp Database'!S434=0),0,IF($F434=Lists!$G$2,('Exp Database'!S434/'Exp with units conversion'!$H434)*'Exp with units conversion'!$G434,'Exp Database'!S434*'Exp with units conversion'!$G434))</f>
        <v>#REF!</v>
      </c>
      <c r="U434" s="229" t="e">
        <f>IF(OR('Exp Database'!T434=Lists!$G$2,'Exp Database'!T434=Lists!$G$3,'Exp Database'!T434=0),0,IF($F434=Lists!$G$2,('Exp Database'!T434/'Exp with units conversion'!$H434)*'Exp with units conversion'!$G434,'Exp Database'!T434*'Exp with units conversion'!$G434))</f>
        <v>#REF!</v>
      </c>
      <c r="V434" s="229" t="e">
        <f>IF(OR('Exp Database'!U434=Lists!$G$2,'Exp Database'!U434=Lists!$G$3,'Exp Database'!U434=0),0,IF($F434=Lists!$G$2,('Exp Database'!U434/'Exp with units conversion'!$H434)*'Exp with units conversion'!$G434,'Exp Database'!U434*'Exp with units conversion'!$G434))</f>
        <v>#REF!</v>
      </c>
      <c r="W434" s="229" t="e">
        <f>IF(OR('Exp Database'!V434=Lists!$G$2,'Exp Database'!V434=Lists!$G$3,'Exp Database'!V434=0),0,IF($F434=Lists!$G$2,('Exp Database'!V434/'Exp with units conversion'!$H434)*'Exp with units conversion'!$G434,'Exp Database'!V434*'Exp with units conversion'!$G434))</f>
        <v>#REF!</v>
      </c>
      <c r="X434" s="229" t="e">
        <f>IF(OR('Exp Database'!W434=Lists!$G$2,'Exp Database'!W434=Lists!$G$3,'Exp Database'!W434=0),0,IF($F434=Lists!$G$2,('Exp Database'!W434/'Exp with units conversion'!$H434)*'Exp with units conversion'!$G434,'Exp Database'!W434*'Exp with units conversion'!$G434))</f>
        <v>#REF!</v>
      </c>
      <c r="Y434" s="229" t="e">
        <f>IF(OR('Exp Database'!X434=Lists!$G$2,'Exp Database'!X434=Lists!$G$3,'Exp Database'!X434=0),0,IF($F434=Lists!$G$2,('Exp Database'!X434/'Exp with units conversion'!$H434)*'Exp with units conversion'!$G434,'Exp Database'!X434*'Exp with units conversion'!$G434))</f>
        <v>#REF!</v>
      </c>
      <c r="Z434" s="229" t="e">
        <f>IF(OR('Exp Database'!Y434=Lists!$G$2,'Exp Database'!Y434=Lists!$G$3,'Exp Database'!Y434=0),0,IF($F434=Lists!$G$2,('Exp Database'!Y434/'Exp with units conversion'!$H434)*'Exp with units conversion'!$G434,'Exp Database'!Y434*'Exp with units conversion'!$G434))</f>
        <v>#REF!</v>
      </c>
      <c r="AA434" s="229" t="e">
        <f>IF(OR('Exp Database'!Z434=Lists!$G$2,'Exp Database'!Z434=Lists!$G$3,'Exp Database'!Z434=0),0,IF($F434=Lists!$G$2,('Exp Database'!Z434/'Exp with units conversion'!$H434)*'Exp with units conversion'!$G434,'Exp Database'!Z434*'Exp with units conversion'!$G434))</f>
        <v>#REF!</v>
      </c>
      <c r="AB434" s="229" t="e">
        <f>IF(OR('Exp Database'!AA434=Lists!$G$2,'Exp Database'!AA434=Lists!$G$3,'Exp Database'!AA434=0),0,IF($F434=Lists!$G$2,('Exp Database'!AA434/'Exp with units conversion'!$H434)*'Exp with units conversion'!$G434,'Exp Database'!AA434*'Exp with units conversion'!$G434))</f>
        <v>#REF!</v>
      </c>
      <c r="AC434" s="229" t="e">
        <f>IF(OR('Exp Database'!AB434=Lists!$G$2,'Exp Database'!AB434=Lists!$G$3,'Exp Database'!AB434=0),0,IF($F434=Lists!$G$2,('Exp Database'!AB434/'Exp with units conversion'!$H434)*'Exp with units conversion'!$G434,'Exp Database'!AB434*'Exp with units conversion'!$G434))</f>
        <v>#REF!</v>
      </c>
      <c r="AD434" s="229" t="e">
        <f>IF(OR('Exp Database'!AC434=Lists!$G$2,'Exp Database'!AC434=Lists!$G$3,'Exp Database'!AC434=0),0,IF($F434=Lists!$G$2,('Exp Database'!AC434/'Exp with units conversion'!$H434)*'Exp with units conversion'!$G434,'Exp Database'!AC434*'Exp with units conversion'!$G434))</f>
        <v>#REF!</v>
      </c>
      <c r="AE434" s="229" t="e">
        <f>IF(OR('Exp Database'!AD434=Lists!$G$2,'Exp Database'!AD434=Lists!$G$3,'Exp Database'!AD434=0),0,IF($F434=Lists!$G$2,('Exp Database'!AD434/'Exp with units conversion'!$H434)*'Exp with units conversion'!$G434,'Exp Database'!AD434*'Exp with units conversion'!$G434))</f>
        <v>#REF!</v>
      </c>
      <c r="AG434" s="229" t="e">
        <f t="shared" si="35"/>
        <v>#REF!</v>
      </c>
      <c r="AH434" s="229" t="e">
        <f t="shared" si="36"/>
        <v>#REF!</v>
      </c>
      <c r="AI434" s="229" t="e">
        <f t="shared" si="37"/>
        <v>#REF!</v>
      </c>
      <c r="AJ434" s="229" t="e">
        <f t="shared" si="38"/>
        <v>#REF!</v>
      </c>
    </row>
    <row r="435" spans="2:36" ht="75.75" thickBot="1" x14ac:dyDescent="0.3">
      <c r="B435" s="229" t="e">
        <f t="shared" si="34"/>
        <v>#REF!</v>
      </c>
      <c r="C435" s="169" t="e">
        <f>'Exp Database'!C435</f>
        <v>#REF!</v>
      </c>
      <c r="D435" s="169">
        <f>'Exp Database'!D435</f>
        <v>2014</v>
      </c>
      <c r="E435" s="169" t="e">
        <f>'Exp Database'!E435</f>
        <v>#REF!</v>
      </c>
      <c r="F435" s="169" t="e">
        <f>'Exp Database'!F435</f>
        <v>#REF!</v>
      </c>
      <c r="G435" s="169" t="e">
        <f>IF('Exp Database'!G435="Units ( x 1)",1,IF('Exp Database'!G435="Thousands (x 1,000)",1000,IF('Exp Database'!G435="Millions (x 1,000,000)",1000000,)))</f>
        <v>#REF!</v>
      </c>
      <c r="H435" s="170" t="e">
        <f>IF('Exp Database'!H435&gt;0,'Exp Database'!H435,'Exp Database'!J435)</f>
        <v>#REF!</v>
      </c>
      <c r="I435" s="170" t="e">
        <f>'Exp Database'!H435</f>
        <v>#REF!</v>
      </c>
      <c r="J435" s="169" t="e">
        <f>'Exp Database'!I435</f>
        <v>#REF!</v>
      </c>
      <c r="K435" s="170">
        <f>'Exp Database'!J435</f>
        <v>0</v>
      </c>
      <c r="L435" s="267" t="str">
        <f>'Exp Database'!K435</f>
        <v>Voluntary medical male circumcision (VMMC) in high prevalence countries</v>
      </c>
      <c r="M435" s="229">
        <f>'Exp Database'!L435</f>
        <v>3.4</v>
      </c>
      <c r="N435" s="229" t="e">
        <f>IF(OR('Exp Database'!M435=Lists!$G$2,'Exp Database'!M435=Lists!$G$3,'Exp Database'!M435=0),0,IF($F435=Lists!$G$2,('Exp Database'!M435/'Exp with units conversion'!$H435)*'Exp with units conversion'!$G435,'Exp Database'!M435*'Exp with units conversion'!$G435))</f>
        <v>#REF!</v>
      </c>
      <c r="O435" s="229" t="e">
        <f>IF(OR('Exp Database'!N435=Lists!$G$2,'Exp Database'!N435=Lists!$G$3,'Exp Database'!N435=0),0,IF($F435=Lists!$G$2,('Exp Database'!N435/'Exp with units conversion'!$H435)*'Exp with units conversion'!$G435,'Exp Database'!N435*'Exp with units conversion'!$G435))</f>
        <v>#REF!</v>
      </c>
      <c r="P435" s="229" t="e">
        <f>IF(OR('Exp Database'!O435=Lists!$G$2,'Exp Database'!O435=Lists!$G$3,'Exp Database'!O435=0),0,IF($F435=Lists!$G$2,('Exp Database'!O435/'Exp with units conversion'!$H435)*'Exp with units conversion'!$G435,'Exp Database'!O435*'Exp with units conversion'!$G435))</f>
        <v>#REF!</v>
      </c>
      <c r="Q435" s="229" t="e">
        <f>IF(OR('Exp Database'!P435=Lists!$G$2,'Exp Database'!P435=Lists!$G$3,'Exp Database'!P435=0),0,IF($F435=Lists!$G$2,('Exp Database'!P435/'Exp with units conversion'!$H435)*'Exp with units conversion'!$G435,'Exp Database'!P435*'Exp with units conversion'!$G435))</f>
        <v>#REF!</v>
      </c>
      <c r="R435" s="229" t="e">
        <f>IF(OR('Exp Database'!Q435=Lists!$G$2,'Exp Database'!Q435=Lists!$G$3,'Exp Database'!Q435=0),0,IF($F435=Lists!$G$2,('Exp Database'!Q435/'Exp with units conversion'!$H435)*'Exp with units conversion'!$G435,'Exp Database'!Q435*'Exp with units conversion'!$G435))</f>
        <v>#REF!</v>
      </c>
      <c r="S435" s="229" t="e">
        <f>IF(OR('Exp Database'!R435=Lists!$G$2,'Exp Database'!R435=Lists!$G$3,'Exp Database'!R435=0),0,IF($F435=Lists!$G$2,('Exp Database'!R435/'Exp with units conversion'!$H435)*'Exp with units conversion'!$G435,'Exp Database'!R435*'Exp with units conversion'!$G435))</f>
        <v>#REF!</v>
      </c>
      <c r="T435" s="229" t="e">
        <f>IF(OR('Exp Database'!S435=Lists!$G$2,'Exp Database'!S435=Lists!$G$3,'Exp Database'!S435=0),0,IF($F435=Lists!$G$2,('Exp Database'!S435/'Exp with units conversion'!$H435)*'Exp with units conversion'!$G435,'Exp Database'!S435*'Exp with units conversion'!$G435))</f>
        <v>#REF!</v>
      </c>
      <c r="U435" s="229" t="e">
        <f>IF(OR('Exp Database'!T435=Lists!$G$2,'Exp Database'!T435=Lists!$G$3,'Exp Database'!T435=0),0,IF($F435=Lists!$G$2,('Exp Database'!T435/'Exp with units conversion'!$H435)*'Exp with units conversion'!$G435,'Exp Database'!T435*'Exp with units conversion'!$G435))</f>
        <v>#REF!</v>
      </c>
      <c r="V435" s="229" t="e">
        <f>IF(OR('Exp Database'!U435=Lists!$G$2,'Exp Database'!U435=Lists!$G$3,'Exp Database'!U435=0),0,IF($F435=Lists!$G$2,('Exp Database'!U435/'Exp with units conversion'!$H435)*'Exp with units conversion'!$G435,'Exp Database'!U435*'Exp with units conversion'!$G435))</f>
        <v>#REF!</v>
      </c>
      <c r="W435" s="229" t="e">
        <f>IF(OR('Exp Database'!V435=Lists!$G$2,'Exp Database'!V435=Lists!$G$3,'Exp Database'!V435=0),0,IF($F435=Lists!$G$2,('Exp Database'!V435/'Exp with units conversion'!$H435)*'Exp with units conversion'!$G435,'Exp Database'!V435*'Exp with units conversion'!$G435))</f>
        <v>#REF!</v>
      </c>
      <c r="X435" s="229" t="e">
        <f>IF(OR('Exp Database'!W435=Lists!$G$2,'Exp Database'!W435=Lists!$G$3,'Exp Database'!W435=0),0,IF($F435=Lists!$G$2,('Exp Database'!W435/'Exp with units conversion'!$H435)*'Exp with units conversion'!$G435,'Exp Database'!W435*'Exp with units conversion'!$G435))</f>
        <v>#REF!</v>
      </c>
      <c r="Y435" s="229" t="e">
        <f>IF(OR('Exp Database'!X435=Lists!$G$2,'Exp Database'!X435=Lists!$G$3,'Exp Database'!X435=0),0,IF($F435=Lists!$G$2,('Exp Database'!X435/'Exp with units conversion'!$H435)*'Exp with units conversion'!$G435,'Exp Database'!X435*'Exp with units conversion'!$G435))</f>
        <v>#REF!</v>
      </c>
      <c r="Z435" s="229" t="e">
        <f>IF(OR('Exp Database'!Y435=Lists!$G$2,'Exp Database'!Y435=Lists!$G$3,'Exp Database'!Y435=0),0,IF($F435=Lists!$G$2,('Exp Database'!Y435/'Exp with units conversion'!$H435)*'Exp with units conversion'!$G435,'Exp Database'!Y435*'Exp with units conversion'!$G435))</f>
        <v>#REF!</v>
      </c>
      <c r="AA435" s="229" t="e">
        <f>IF(OR('Exp Database'!Z435=Lists!$G$2,'Exp Database'!Z435=Lists!$G$3,'Exp Database'!Z435=0),0,IF($F435=Lists!$G$2,('Exp Database'!Z435/'Exp with units conversion'!$H435)*'Exp with units conversion'!$G435,'Exp Database'!Z435*'Exp with units conversion'!$G435))</f>
        <v>#REF!</v>
      </c>
      <c r="AB435" s="229" t="e">
        <f>IF(OR('Exp Database'!AA435=Lists!$G$2,'Exp Database'!AA435=Lists!$G$3,'Exp Database'!AA435=0),0,IF($F435=Lists!$G$2,('Exp Database'!AA435/'Exp with units conversion'!$H435)*'Exp with units conversion'!$G435,'Exp Database'!AA435*'Exp with units conversion'!$G435))</f>
        <v>#REF!</v>
      </c>
      <c r="AC435" s="229" t="e">
        <f>IF(OR('Exp Database'!AB435=Lists!$G$2,'Exp Database'!AB435=Lists!$G$3,'Exp Database'!AB435=0),0,IF($F435=Lists!$G$2,('Exp Database'!AB435/'Exp with units conversion'!$H435)*'Exp with units conversion'!$G435,'Exp Database'!AB435*'Exp with units conversion'!$G435))</f>
        <v>#REF!</v>
      </c>
      <c r="AD435" s="229" t="e">
        <f>IF(OR('Exp Database'!AC435=Lists!$G$2,'Exp Database'!AC435=Lists!$G$3,'Exp Database'!AC435=0),0,IF($F435=Lists!$G$2,('Exp Database'!AC435/'Exp with units conversion'!$H435)*'Exp with units conversion'!$G435,'Exp Database'!AC435*'Exp with units conversion'!$G435))</f>
        <v>#REF!</v>
      </c>
      <c r="AE435" s="229" t="e">
        <f>IF(OR('Exp Database'!AD435=Lists!$G$2,'Exp Database'!AD435=Lists!$G$3,'Exp Database'!AD435=0),0,IF($F435=Lists!$G$2,('Exp Database'!AD435/'Exp with units conversion'!$H435)*'Exp with units conversion'!$G435,'Exp Database'!AD435*'Exp with units conversion'!$G435))</f>
        <v>#REF!</v>
      </c>
      <c r="AG435" s="229" t="e">
        <f t="shared" si="35"/>
        <v>#REF!</v>
      </c>
      <c r="AH435" s="229" t="e">
        <f t="shared" si="36"/>
        <v>#REF!</v>
      </c>
      <c r="AI435" s="229" t="e">
        <f t="shared" si="37"/>
        <v>#REF!</v>
      </c>
      <c r="AJ435" s="229" t="e">
        <f t="shared" si="38"/>
        <v>#REF!</v>
      </c>
    </row>
    <row r="436" spans="2:36" ht="120.75" thickBot="1" x14ac:dyDescent="0.3">
      <c r="B436" s="229" t="e">
        <f t="shared" si="34"/>
        <v>#REF!</v>
      </c>
      <c r="C436" s="169" t="e">
        <f>'Exp Database'!C436</f>
        <v>#REF!</v>
      </c>
      <c r="D436" s="169">
        <f>'Exp Database'!D436</f>
        <v>2014</v>
      </c>
      <c r="E436" s="169" t="e">
        <f>'Exp Database'!E436</f>
        <v>#REF!</v>
      </c>
      <c r="F436" s="169" t="e">
        <f>'Exp Database'!F436</f>
        <v>#REF!</v>
      </c>
      <c r="G436" s="169" t="e">
        <f>IF('Exp Database'!G436="Units ( x 1)",1,IF('Exp Database'!G436="Thousands (x 1,000)",1000,IF('Exp Database'!G436="Millions (x 1,000,000)",1000000,)))</f>
        <v>#REF!</v>
      </c>
      <c r="H436" s="170" t="e">
        <f>IF('Exp Database'!H436&gt;0,'Exp Database'!H436,'Exp Database'!J436)</f>
        <v>#REF!</v>
      </c>
      <c r="I436" s="170" t="e">
        <f>'Exp Database'!H436</f>
        <v>#REF!</v>
      </c>
      <c r="J436" s="169" t="e">
        <f>'Exp Database'!I436</f>
        <v>#REF!</v>
      </c>
      <c r="K436" s="170">
        <f>'Exp Database'!J436</f>
        <v>0</v>
      </c>
      <c r="L436" s="267" t="str">
        <f>'Exp Database'!K436</f>
        <v>Prevention, promotion of testing and linkage to care programmes for gay men and other men who have sex with men (MSM),</v>
      </c>
      <c r="M436" s="229">
        <f>'Exp Database'!L436</f>
        <v>3.5</v>
      </c>
      <c r="N436" s="229" t="e">
        <f>IF(OR('Exp Database'!M436=Lists!$G$2,'Exp Database'!M436=Lists!$G$3,'Exp Database'!M436=0),0,IF($F436=Lists!$G$2,('Exp Database'!M436/'Exp with units conversion'!$H436)*'Exp with units conversion'!$G436,'Exp Database'!M436*'Exp with units conversion'!$G436))</f>
        <v>#REF!</v>
      </c>
      <c r="O436" s="229" t="e">
        <f>IF(OR('Exp Database'!N436=Lists!$G$2,'Exp Database'!N436=Lists!$G$3,'Exp Database'!N436=0),0,IF($F436=Lists!$G$2,('Exp Database'!N436/'Exp with units conversion'!$H436)*'Exp with units conversion'!$G436,'Exp Database'!N436*'Exp with units conversion'!$G436))</f>
        <v>#REF!</v>
      </c>
      <c r="P436" s="229" t="e">
        <f>IF(OR('Exp Database'!O436=Lists!$G$2,'Exp Database'!O436=Lists!$G$3,'Exp Database'!O436=0),0,IF($F436=Lists!$G$2,('Exp Database'!O436/'Exp with units conversion'!$H436)*'Exp with units conversion'!$G436,'Exp Database'!O436*'Exp with units conversion'!$G436))</f>
        <v>#REF!</v>
      </c>
      <c r="Q436" s="229" t="e">
        <f>IF(OR('Exp Database'!P436=Lists!$G$2,'Exp Database'!P436=Lists!$G$3,'Exp Database'!P436=0),0,IF($F436=Lists!$G$2,('Exp Database'!P436/'Exp with units conversion'!$H436)*'Exp with units conversion'!$G436,'Exp Database'!P436*'Exp with units conversion'!$G436))</f>
        <v>#REF!</v>
      </c>
      <c r="R436" s="229" t="e">
        <f>IF(OR('Exp Database'!Q436=Lists!$G$2,'Exp Database'!Q436=Lists!$G$3,'Exp Database'!Q436=0),0,IF($F436=Lists!$G$2,('Exp Database'!Q436/'Exp with units conversion'!$H436)*'Exp with units conversion'!$G436,'Exp Database'!Q436*'Exp with units conversion'!$G436))</f>
        <v>#REF!</v>
      </c>
      <c r="S436" s="229" t="e">
        <f>IF(OR('Exp Database'!R436=Lists!$G$2,'Exp Database'!R436=Lists!$G$3,'Exp Database'!R436=0),0,IF($F436=Lists!$G$2,('Exp Database'!R436/'Exp with units conversion'!$H436)*'Exp with units conversion'!$G436,'Exp Database'!R436*'Exp with units conversion'!$G436))</f>
        <v>#REF!</v>
      </c>
      <c r="T436" s="229" t="e">
        <f>IF(OR('Exp Database'!S436=Lists!$G$2,'Exp Database'!S436=Lists!$G$3,'Exp Database'!S436=0),0,IF($F436=Lists!$G$2,('Exp Database'!S436/'Exp with units conversion'!$H436)*'Exp with units conversion'!$G436,'Exp Database'!S436*'Exp with units conversion'!$G436))</f>
        <v>#REF!</v>
      </c>
      <c r="U436" s="229" t="e">
        <f>IF(OR('Exp Database'!T436=Lists!$G$2,'Exp Database'!T436=Lists!$G$3,'Exp Database'!T436=0),0,IF($F436=Lists!$G$2,('Exp Database'!T436/'Exp with units conversion'!$H436)*'Exp with units conversion'!$G436,'Exp Database'!T436*'Exp with units conversion'!$G436))</f>
        <v>#REF!</v>
      </c>
      <c r="V436" s="229" t="e">
        <f>IF(OR('Exp Database'!U436=Lists!$G$2,'Exp Database'!U436=Lists!$G$3,'Exp Database'!U436=0),0,IF($F436=Lists!$G$2,('Exp Database'!U436/'Exp with units conversion'!$H436)*'Exp with units conversion'!$G436,'Exp Database'!U436*'Exp with units conversion'!$G436))</f>
        <v>#REF!</v>
      </c>
      <c r="W436" s="229" t="e">
        <f>IF(OR('Exp Database'!V436=Lists!$G$2,'Exp Database'!V436=Lists!$G$3,'Exp Database'!V436=0),0,IF($F436=Lists!$G$2,('Exp Database'!V436/'Exp with units conversion'!$H436)*'Exp with units conversion'!$G436,'Exp Database'!V436*'Exp with units conversion'!$G436))</f>
        <v>#REF!</v>
      </c>
      <c r="X436" s="229" t="e">
        <f>IF(OR('Exp Database'!W436=Lists!$G$2,'Exp Database'!W436=Lists!$G$3,'Exp Database'!W436=0),0,IF($F436=Lists!$G$2,('Exp Database'!W436/'Exp with units conversion'!$H436)*'Exp with units conversion'!$G436,'Exp Database'!W436*'Exp with units conversion'!$G436))</f>
        <v>#REF!</v>
      </c>
      <c r="Y436" s="229" t="e">
        <f>IF(OR('Exp Database'!X436=Lists!$G$2,'Exp Database'!X436=Lists!$G$3,'Exp Database'!X436=0),0,IF($F436=Lists!$G$2,('Exp Database'!X436/'Exp with units conversion'!$H436)*'Exp with units conversion'!$G436,'Exp Database'!X436*'Exp with units conversion'!$G436))</f>
        <v>#REF!</v>
      </c>
      <c r="Z436" s="229" t="e">
        <f>IF(OR('Exp Database'!Y436=Lists!$G$2,'Exp Database'!Y436=Lists!$G$3,'Exp Database'!Y436=0),0,IF($F436=Lists!$G$2,('Exp Database'!Y436/'Exp with units conversion'!$H436)*'Exp with units conversion'!$G436,'Exp Database'!Y436*'Exp with units conversion'!$G436))</f>
        <v>#REF!</v>
      </c>
      <c r="AA436" s="229" t="e">
        <f>IF(OR('Exp Database'!Z436=Lists!$G$2,'Exp Database'!Z436=Lists!$G$3,'Exp Database'!Z436=0),0,IF($F436=Lists!$G$2,('Exp Database'!Z436/'Exp with units conversion'!$H436)*'Exp with units conversion'!$G436,'Exp Database'!Z436*'Exp with units conversion'!$G436))</f>
        <v>#REF!</v>
      </c>
      <c r="AB436" s="229" t="e">
        <f>IF(OR('Exp Database'!AA436=Lists!$G$2,'Exp Database'!AA436=Lists!$G$3,'Exp Database'!AA436=0),0,IF($F436=Lists!$G$2,('Exp Database'!AA436/'Exp with units conversion'!$H436)*'Exp with units conversion'!$G436,'Exp Database'!AA436*'Exp with units conversion'!$G436))</f>
        <v>#REF!</v>
      </c>
      <c r="AC436" s="229" t="e">
        <f>IF(OR('Exp Database'!AB436=Lists!$G$2,'Exp Database'!AB436=Lists!$G$3,'Exp Database'!AB436=0),0,IF($F436=Lists!$G$2,('Exp Database'!AB436/'Exp with units conversion'!$H436)*'Exp with units conversion'!$G436,'Exp Database'!AB436*'Exp with units conversion'!$G436))</f>
        <v>#REF!</v>
      </c>
      <c r="AD436" s="229" t="e">
        <f>IF(OR('Exp Database'!AC436=Lists!$G$2,'Exp Database'!AC436=Lists!$G$3,'Exp Database'!AC436=0),0,IF($F436=Lists!$G$2,('Exp Database'!AC436/'Exp with units conversion'!$H436)*'Exp with units conversion'!$G436,'Exp Database'!AC436*'Exp with units conversion'!$G436))</f>
        <v>#REF!</v>
      </c>
      <c r="AE436" s="229" t="e">
        <f>IF(OR('Exp Database'!AD436=Lists!$G$2,'Exp Database'!AD436=Lists!$G$3,'Exp Database'!AD436=0),0,IF($F436=Lists!$G$2,('Exp Database'!AD436/'Exp with units conversion'!$H436)*'Exp with units conversion'!$G436,'Exp Database'!AD436*'Exp with units conversion'!$G436))</f>
        <v>#REF!</v>
      </c>
      <c r="AG436" s="229" t="e">
        <f t="shared" si="35"/>
        <v>#REF!</v>
      </c>
      <c r="AH436" s="229" t="e">
        <f t="shared" si="36"/>
        <v>#REF!</v>
      </c>
      <c r="AI436" s="229" t="e">
        <f t="shared" si="37"/>
        <v>#REF!</v>
      </c>
      <c r="AJ436" s="229" t="e">
        <f t="shared" si="38"/>
        <v>#REF!</v>
      </c>
    </row>
    <row r="437" spans="2:36" ht="30.75" thickBot="1" x14ac:dyDescent="0.3">
      <c r="B437" s="229" t="e">
        <f t="shared" si="34"/>
        <v>#REF!</v>
      </c>
      <c r="C437" s="169" t="e">
        <f>'Exp Database'!C437</f>
        <v>#REF!</v>
      </c>
      <c r="D437" s="169">
        <f>'Exp Database'!D437</f>
        <v>2014</v>
      </c>
      <c r="E437" s="169" t="e">
        <f>'Exp Database'!E437</f>
        <v>#REF!</v>
      </c>
      <c r="F437" s="169" t="e">
        <f>'Exp Database'!F437</f>
        <v>#REF!</v>
      </c>
      <c r="G437" s="169" t="e">
        <f>IF('Exp Database'!G437="Units ( x 1)",1,IF('Exp Database'!G437="Thousands (x 1,000)",1000,IF('Exp Database'!G437="Millions (x 1,000,000)",1000000,)))</f>
        <v>#REF!</v>
      </c>
      <c r="H437" s="170" t="e">
        <f>IF('Exp Database'!H437&gt;0,'Exp Database'!H437,'Exp Database'!J437)</f>
        <v>#REF!</v>
      </c>
      <c r="I437" s="170" t="e">
        <f>'Exp Database'!H437</f>
        <v>#REF!</v>
      </c>
      <c r="J437" s="169" t="e">
        <f>'Exp Database'!I437</f>
        <v>#REF!</v>
      </c>
      <c r="K437" s="170">
        <f>'Exp Database'!J437</f>
        <v>0</v>
      </c>
      <c r="L437" s="267" t="str">
        <f>'Exp Database'!K437</f>
        <v>HIV tests (commodities)</v>
      </c>
      <c r="M437" s="229" t="str">
        <f>'Exp Database'!L437</f>
        <v>3.5.1</v>
      </c>
      <c r="N437" s="229" t="e">
        <f>IF(OR('Exp Database'!M437=Lists!$G$2,'Exp Database'!M437=Lists!$G$3,'Exp Database'!M437=0),0,IF($F437=Lists!$G$2,('Exp Database'!M437/'Exp with units conversion'!$H437)*'Exp with units conversion'!$G437,'Exp Database'!M437*'Exp with units conversion'!$G437))</f>
        <v>#REF!</v>
      </c>
      <c r="O437" s="229" t="e">
        <f>IF(OR('Exp Database'!N437=Lists!$G$2,'Exp Database'!N437=Lists!$G$3,'Exp Database'!N437=0),0,IF($F437=Lists!$G$2,('Exp Database'!N437/'Exp with units conversion'!$H437)*'Exp with units conversion'!$G437,'Exp Database'!N437*'Exp with units conversion'!$G437))</f>
        <v>#REF!</v>
      </c>
      <c r="P437" s="229" t="e">
        <f>IF(OR('Exp Database'!O437=Lists!$G$2,'Exp Database'!O437=Lists!$G$3,'Exp Database'!O437=0),0,IF($F437=Lists!$G$2,('Exp Database'!O437/'Exp with units conversion'!$H437)*'Exp with units conversion'!$G437,'Exp Database'!O437*'Exp with units conversion'!$G437))</f>
        <v>#REF!</v>
      </c>
      <c r="Q437" s="229" t="e">
        <f>IF(OR('Exp Database'!P437=Lists!$G$2,'Exp Database'!P437=Lists!$G$3,'Exp Database'!P437=0),0,IF($F437=Lists!$G$2,('Exp Database'!P437/'Exp with units conversion'!$H437)*'Exp with units conversion'!$G437,'Exp Database'!P437*'Exp with units conversion'!$G437))</f>
        <v>#REF!</v>
      </c>
      <c r="R437" s="229" t="e">
        <f>IF(OR('Exp Database'!Q437=Lists!$G$2,'Exp Database'!Q437=Lists!$G$3,'Exp Database'!Q437=0),0,IF($F437=Lists!$G$2,('Exp Database'!Q437/'Exp with units conversion'!$H437)*'Exp with units conversion'!$G437,'Exp Database'!Q437*'Exp with units conversion'!$G437))</f>
        <v>#REF!</v>
      </c>
      <c r="S437" s="229" t="e">
        <f>IF(OR('Exp Database'!R437=Lists!$G$2,'Exp Database'!R437=Lists!$G$3,'Exp Database'!R437=0),0,IF($F437=Lists!$G$2,('Exp Database'!R437/'Exp with units conversion'!$H437)*'Exp with units conversion'!$G437,'Exp Database'!R437*'Exp with units conversion'!$G437))</f>
        <v>#REF!</v>
      </c>
      <c r="T437" s="229" t="e">
        <f>IF(OR('Exp Database'!S437=Lists!$G$2,'Exp Database'!S437=Lists!$G$3,'Exp Database'!S437=0),0,IF($F437=Lists!$G$2,('Exp Database'!S437/'Exp with units conversion'!$H437)*'Exp with units conversion'!$G437,'Exp Database'!S437*'Exp with units conversion'!$G437))</f>
        <v>#REF!</v>
      </c>
      <c r="U437" s="229" t="e">
        <f>IF(OR('Exp Database'!T437=Lists!$G$2,'Exp Database'!T437=Lists!$G$3,'Exp Database'!T437=0),0,IF($F437=Lists!$G$2,('Exp Database'!T437/'Exp with units conversion'!$H437)*'Exp with units conversion'!$G437,'Exp Database'!T437*'Exp with units conversion'!$G437))</f>
        <v>#REF!</v>
      </c>
      <c r="V437" s="229" t="e">
        <f>IF(OR('Exp Database'!U437=Lists!$G$2,'Exp Database'!U437=Lists!$G$3,'Exp Database'!U437=0),0,IF($F437=Lists!$G$2,('Exp Database'!U437/'Exp with units conversion'!$H437)*'Exp with units conversion'!$G437,'Exp Database'!U437*'Exp with units conversion'!$G437))</f>
        <v>#REF!</v>
      </c>
      <c r="W437" s="229" t="e">
        <f>IF(OR('Exp Database'!V437=Lists!$G$2,'Exp Database'!V437=Lists!$G$3,'Exp Database'!V437=0),0,IF($F437=Lists!$G$2,('Exp Database'!V437/'Exp with units conversion'!$H437)*'Exp with units conversion'!$G437,'Exp Database'!V437*'Exp with units conversion'!$G437))</f>
        <v>#REF!</v>
      </c>
      <c r="X437" s="229" t="e">
        <f>IF(OR('Exp Database'!W437=Lists!$G$2,'Exp Database'!W437=Lists!$G$3,'Exp Database'!W437=0),0,IF($F437=Lists!$G$2,('Exp Database'!W437/'Exp with units conversion'!$H437)*'Exp with units conversion'!$G437,'Exp Database'!W437*'Exp with units conversion'!$G437))</f>
        <v>#REF!</v>
      </c>
      <c r="Y437" s="229" t="e">
        <f>IF(OR('Exp Database'!X437=Lists!$G$2,'Exp Database'!X437=Lists!$G$3,'Exp Database'!X437=0),0,IF($F437=Lists!$G$2,('Exp Database'!X437/'Exp with units conversion'!$H437)*'Exp with units conversion'!$G437,'Exp Database'!X437*'Exp with units conversion'!$G437))</f>
        <v>#REF!</v>
      </c>
      <c r="Z437" s="229" t="e">
        <f>IF(OR('Exp Database'!Y437=Lists!$G$2,'Exp Database'!Y437=Lists!$G$3,'Exp Database'!Y437=0),0,IF($F437=Lists!$G$2,('Exp Database'!Y437/'Exp with units conversion'!$H437)*'Exp with units conversion'!$G437,'Exp Database'!Y437*'Exp with units conversion'!$G437))</f>
        <v>#REF!</v>
      </c>
      <c r="AA437" s="229" t="e">
        <f>IF(OR('Exp Database'!Z437=Lists!$G$2,'Exp Database'!Z437=Lists!$G$3,'Exp Database'!Z437=0),0,IF($F437=Lists!$G$2,('Exp Database'!Z437/'Exp with units conversion'!$H437)*'Exp with units conversion'!$G437,'Exp Database'!Z437*'Exp with units conversion'!$G437))</f>
        <v>#REF!</v>
      </c>
      <c r="AB437" s="229" t="e">
        <f>IF(OR('Exp Database'!AA437=Lists!$G$2,'Exp Database'!AA437=Lists!$G$3,'Exp Database'!AA437=0),0,IF($F437=Lists!$G$2,('Exp Database'!AA437/'Exp with units conversion'!$H437)*'Exp with units conversion'!$G437,'Exp Database'!AA437*'Exp with units conversion'!$G437))</f>
        <v>#REF!</v>
      </c>
      <c r="AC437" s="229" t="e">
        <f>IF(OR('Exp Database'!AB437=Lists!$G$2,'Exp Database'!AB437=Lists!$G$3,'Exp Database'!AB437=0),0,IF($F437=Lists!$G$2,('Exp Database'!AB437/'Exp with units conversion'!$H437)*'Exp with units conversion'!$G437,'Exp Database'!AB437*'Exp with units conversion'!$G437))</f>
        <v>#REF!</v>
      </c>
      <c r="AD437" s="229" t="e">
        <f>IF(OR('Exp Database'!AC437=Lists!$G$2,'Exp Database'!AC437=Lists!$G$3,'Exp Database'!AC437=0),0,IF($F437=Lists!$G$2,('Exp Database'!AC437/'Exp with units conversion'!$H437)*'Exp with units conversion'!$G437,'Exp Database'!AC437*'Exp with units conversion'!$G437))</f>
        <v>#REF!</v>
      </c>
      <c r="AE437" s="229" t="e">
        <f>IF(OR('Exp Database'!AD437=Lists!$G$2,'Exp Database'!AD437=Lists!$G$3,'Exp Database'!AD437=0),0,IF($F437=Lists!$G$2,('Exp Database'!AD437/'Exp with units conversion'!$H437)*'Exp with units conversion'!$G437,'Exp Database'!AD437*'Exp with units conversion'!$G437))</f>
        <v>#REF!</v>
      </c>
      <c r="AG437" s="229" t="e">
        <f t="shared" si="35"/>
        <v>#REF!</v>
      </c>
      <c r="AH437" s="229" t="e">
        <f t="shared" si="36"/>
        <v>#REF!</v>
      </c>
      <c r="AI437" s="229" t="e">
        <f t="shared" si="37"/>
        <v>#REF!</v>
      </c>
      <c r="AJ437" s="229" t="e">
        <f t="shared" si="38"/>
        <v>#REF!</v>
      </c>
    </row>
    <row r="438" spans="2:36" ht="45.75" thickBot="1" x14ac:dyDescent="0.3">
      <c r="B438" s="229" t="e">
        <f t="shared" si="34"/>
        <v>#REF!</v>
      </c>
      <c r="C438" s="169" t="e">
        <f>'Exp Database'!C438</f>
        <v>#REF!</v>
      </c>
      <c r="D438" s="169">
        <f>'Exp Database'!D438</f>
        <v>2014</v>
      </c>
      <c r="E438" s="169" t="e">
        <f>'Exp Database'!E438</f>
        <v>#REF!</v>
      </c>
      <c r="F438" s="169" t="e">
        <f>'Exp Database'!F438</f>
        <v>#REF!</v>
      </c>
      <c r="G438" s="169" t="e">
        <f>IF('Exp Database'!G438="Units ( x 1)",1,IF('Exp Database'!G438="Thousands (x 1,000)",1000,IF('Exp Database'!G438="Millions (x 1,000,000)",1000000,)))</f>
        <v>#REF!</v>
      </c>
      <c r="H438" s="170" t="e">
        <f>IF('Exp Database'!H438&gt;0,'Exp Database'!H438,'Exp Database'!J438)</f>
        <v>#REF!</v>
      </c>
      <c r="I438" s="170" t="e">
        <f>'Exp Database'!H438</f>
        <v>#REF!</v>
      </c>
      <c r="J438" s="169" t="e">
        <f>'Exp Database'!I438</f>
        <v>#REF!</v>
      </c>
      <c r="K438" s="170">
        <f>'Exp Database'!J438</f>
        <v>0</v>
      </c>
      <c r="L438" s="267" t="str">
        <f>'Exp Database'!K438</f>
        <v>Condoms, lubricants, and other commodities</v>
      </c>
      <c r="M438" s="229" t="str">
        <f>'Exp Database'!L438</f>
        <v>3.5.2</v>
      </c>
      <c r="N438" s="229" t="e">
        <f>IF(OR('Exp Database'!M438=Lists!$G$2,'Exp Database'!M438=Lists!$G$3,'Exp Database'!M438=0),0,IF($F438=Lists!$G$2,('Exp Database'!M438/'Exp with units conversion'!$H438)*'Exp with units conversion'!$G438,'Exp Database'!M438*'Exp with units conversion'!$G438))</f>
        <v>#REF!</v>
      </c>
      <c r="O438" s="229" t="e">
        <f>IF(OR('Exp Database'!N438=Lists!$G$2,'Exp Database'!N438=Lists!$G$3,'Exp Database'!N438=0),0,IF($F438=Lists!$G$2,('Exp Database'!N438/'Exp with units conversion'!$H438)*'Exp with units conversion'!$G438,'Exp Database'!N438*'Exp with units conversion'!$G438))</f>
        <v>#REF!</v>
      </c>
      <c r="P438" s="229" t="e">
        <f>IF(OR('Exp Database'!O438=Lists!$G$2,'Exp Database'!O438=Lists!$G$3,'Exp Database'!O438=0),0,IF($F438=Lists!$G$2,('Exp Database'!O438/'Exp with units conversion'!$H438)*'Exp with units conversion'!$G438,'Exp Database'!O438*'Exp with units conversion'!$G438))</f>
        <v>#REF!</v>
      </c>
      <c r="Q438" s="229" t="e">
        <f>IF(OR('Exp Database'!P438=Lists!$G$2,'Exp Database'!P438=Lists!$G$3,'Exp Database'!P438=0),0,IF($F438=Lists!$G$2,('Exp Database'!P438/'Exp with units conversion'!$H438)*'Exp with units conversion'!$G438,'Exp Database'!P438*'Exp with units conversion'!$G438))</f>
        <v>#REF!</v>
      </c>
      <c r="R438" s="229" t="e">
        <f>IF(OR('Exp Database'!Q438=Lists!$G$2,'Exp Database'!Q438=Lists!$G$3,'Exp Database'!Q438=0),0,IF($F438=Lists!$G$2,('Exp Database'!Q438/'Exp with units conversion'!$H438)*'Exp with units conversion'!$G438,'Exp Database'!Q438*'Exp with units conversion'!$G438))</f>
        <v>#REF!</v>
      </c>
      <c r="S438" s="229" t="e">
        <f>IF(OR('Exp Database'!R438=Lists!$G$2,'Exp Database'!R438=Lists!$G$3,'Exp Database'!R438=0),0,IF($F438=Lists!$G$2,('Exp Database'!R438/'Exp with units conversion'!$H438)*'Exp with units conversion'!$G438,'Exp Database'!R438*'Exp with units conversion'!$G438))</f>
        <v>#REF!</v>
      </c>
      <c r="T438" s="229" t="e">
        <f>IF(OR('Exp Database'!S438=Lists!$G$2,'Exp Database'!S438=Lists!$G$3,'Exp Database'!S438=0),0,IF($F438=Lists!$G$2,('Exp Database'!S438/'Exp with units conversion'!$H438)*'Exp with units conversion'!$G438,'Exp Database'!S438*'Exp with units conversion'!$G438))</f>
        <v>#REF!</v>
      </c>
      <c r="U438" s="229" t="e">
        <f>IF(OR('Exp Database'!T438=Lists!$G$2,'Exp Database'!T438=Lists!$G$3,'Exp Database'!T438=0),0,IF($F438=Lists!$G$2,('Exp Database'!T438/'Exp with units conversion'!$H438)*'Exp with units conversion'!$G438,'Exp Database'!T438*'Exp with units conversion'!$G438))</f>
        <v>#REF!</v>
      </c>
      <c r="V438" s="229" t="e">
        <f>IF(OR('Exp Database'!U438=Lists!$G$2,'Exp Database'!U438=Lists!$G$3,'Exp Database'!U438=0),0,IF($F438=Lists!$G$2,('Exp Database'!U438/'Exp with units conversion'!$H438)*'Exp with units conversion'!$G438,'Exp Database'!U438*'Exp with units conversion'!$G438))</f>
        <v>#REF!</v>
      </c>
      <c r="W438" s="229" t="e">
        <f>IF(OR('Exp Database'!V438=Lists!$G$2,'Exp Database'!V438=Lists!$G$3,'Exp Database'!V438=0),0,IF($F438=Lists!$G$2,('Exp Database'!V438/'Exp with units conversion'!$H438)*'Exp with units conversion'!$G438,'Exp Database'!V438*'Exp with units conversion'!$G438))</f>
        <v>#REF!</v>
      </c>
      <c r="X438" s="229" t="e">
        <f>IF(OR('Exp Database'!W438=Lists!$G$2,'Exp Database'!W438=Lists!$G$3,'Exp Database'!W438=0),0,IF($F438=Lists!$G$2,('Exp Database'!W438/'Exp with units conversion'!$H438)*'Exp with units conversion'!$G438,'Exp Database'!W438*'Exp with units conversion'!$G438))</f>
        <v>#REF!</v>
      </c>
      <c r="Y438" s="229" t="e">
        <f>IF(OR('Exp Database'!X438=Lists!$G$2,'Exp Database'!X438=Lists!$G$3,'Exp Database'!X438=0),0,IF($F438=Lists!$G$2,('Exp Database'!X438/'Exp with units conversion'!$H438)*'Exp with units conversion'!$G438,'Exp Database'!X438*'Exp with units conversion'!$G438))</f>
        <v>#REF!</v>
      </c>
      <c r="Z438" s="229" t="e">
        <f>IF(OR('Exp Database'!Y438=Lists!$G$2,'Exp Database'!Y438=Lists!$G$3,'Exp Database'!Y438=0),0,IF($F438=Lists!$G$2,('Exp Database'!Y438/'Exp with units conversion'!$H438)*'Exp with units conversion'!$G438,'Exp Database'!Y438*'Exp with units conversion'!$G438))</f>
        <v>#REF!</v>
      </c>
      <c r="AA438" s="229" t="e">
        <f>IF(OR('Exp Database'!Z438=Lists!$G$2,'Exp Database'!Z438=Lists!$G$3,'Exp Database'!Z438=0),0,IF($F438=Lists!$G$2,('Exp Database'!Z438/'Exp with units conversion'!$H438)*'Exp with units conversion'!$G438,'Exp Database'!Z438*'Exp with units conversion'!$G438))</f>
        <v>#REF!</v>
      </c>
      <c r="AB438" s="229" t="e">
        <f>IF(OR('Exp Database'!AA438=Lists!$G$2,'Exp Database'!AA438=Lists!$G$3,'Exp Database'!AA438=0),0,IF($F438=Lists!$G$2,('Exp Database'!AA438/'Exp with units conversion'!$H438)*'Exp with units conversion'!$G438,'Exp Database'!AA438*'Exp with units conversion'!$G438))</f>
        <v>#REF!</v>
      </c>
      <c r="AC438" s="229" t="e">
        <f>IF(OR('Exp Database'!AB438=Lists!$G$2,'Exp Database'!AB438=Lists!$G$3,'Exp Database'!AB438=0),0,IF($F438=Lists!$G$2,('Exp Database'!AB438/'Exp with units conversion'!$H438)*'Exp with units conversion'!$G438,'Exp Database'!AB438*'Exp with units conversion'!$G438))</f>
        <v>#REF!</v>
      </c>
      <c r="AD438" s="229" t="e">
        <f>IF(OR('Exp Database'!AC438=Lists!$G$2,'Exp Database'!AC438=Lists!$G$3,'Exp Database'!AC438=0),0,IF($F438=Lists!$G$2,('Exp Database'!AC438/'Exp with units conversion'!$H438)*'Exp with units conversion'!$G438,'Exp Database'!AC438*'Exp with units conversion'!$G438))</f>
        <v>#REF!</v>
      </c>
      <c r="AE438" s="229" t="e">
        <f>IF(OR('Exp Database'!AD438=Lists!$G$2,'Exp Database'!AD438=Lists!$G$3,'Exp Database'!AD438=0),0,IF($F438=Lists!$G$2,('Exp Database'!AD438/'Exp with units conversion'!$H438)*'Exp with units conversion'!$G438,'Exp Database'!AD438*'Exp with units conversion'!$G438))</f>
        <v>#REF!</v>
      </c>
      <c r="AG438" s="229" t="e">
        <f t="shared" si="35"/>
        <v>#REF!</v>
      </c>
      <c r="AH438" s="229" t="e">
        <f t="shared" si="36"/>
        <v>#REF!</v>
      </c>
      <c r="AI438" s="229" t="e">
        <f t="shared" si="37"/>
        <v>#REF!</v>
      </c>
      <c r="AJ438" s="229" t="e">
        <f t="shared" si="38"/>
        <v>#REF!</v>
      </c>
    </row>
    <row r="439" spans="2:36" ht="30.75" thickBot="1" x14ac:dyDescent="0.3">
      <c r="B439" s="229" t="e">
        <f t="shared" si="34"/>
        <v>#REF!</v>
      </c>
      <c r="C439" s="169" t="e">
        <f>'Exp Database'!C439</f>
        <v>#REF!</v>
      </c>
      <c r="D439" s="169">
        <f>'Exp Database'!D439</f>
        <v>2014</v>
      </c>
      <c r="E439" s="169" t="e">
        <f>'Exp Database'!E439</f>
        <v>#REF!</v>
      </c>
      <c r="F439" s="169" t="e">
        <f>'Exp Database'!F439</f>
        <v>#REF!</v>
      </c>
      <c r="G439" s="169" t="e">
        <f>IF('Exp Database'!G439="Units ( x 1)",1,IF('Exp Database'!G439="Thousands (x 1,000)",1000,IF('Exp Database'!G439="Millions (x 1,000,000)",1000000,)))</f>
        <v>#REF!</v>
      </c>
      <c r="H439" s="170" t="e">
        <f>IF('Exp Database'!H439&gt;0,'Exp Database'!H439,'Exp Database'!J439)</f>
        <v>#REF!</v>
      </c>
      <c r="I439" s="170" t="e">
        <f>'Exp Database'!H439</f>
        <v>#REF!</v>
      </c>
      <c r="J439" s="169" t="e">
        <f>'Exp Database'!I439</f>
        <v>#REF!</v>
      </c>
      <c r="K439" s="170">
        <f>'Exp Database'!J439</f>
        <v>0</v>
      </c>
      <c r="L439" s="267" t="str">
        <f>'Exp Database'!K439</f>
        <v>Other direct and indirect costs</v>
      </c>
      <c r="M439" s="229" t="str">
        <f>'Exp Database'!L439</f>
        <v>3.5.3</v>
      </c>
      <c r="N439" s="229" t="e">
        <f>IF(OR('Exp Database'!M439=Lists!$G$2,'Exp Database'!M439=Lists!$G$3,'Exp Database'!M439=0),0,IF($F439=Lists!$G$2,('Exp Database'!M439/'Exp with units conversion'!$H439)*'Exp with units conversion'!$G439,'Exp Database'!M439*'Exp with units conversion'!$G439))</f>
        <v>#REF!</v>
      </c>
      <c r="O439" s="229" t="e">
        <f>IF(OR('Exp Database'!N439=Lists!$G$2,'Exp Database'!N439=Lists!$G$3,'Exp Database'!N439=0),0,IF($F439=Lists!$G$2,('Exp Database'!N439/'Exp with units conversion'!$H439)*'Exp with units conversion'!$G439,'Exp Database'!N439*'Exp with units conversion'!$G439))</f>
        <v>#REF!</v>
      </c>
      <c r="P439" s="229" t="e">
        <f>IF(OR('Exp Database'!O439=Lists!$G$2,'Exp Database'!O439=Lists!$G$3,'Exp Database'!O439=0),0,IF($F439=Lists!$G$2,('Exp Database'!O439/'Exp with units conversion'!$H439)*'Exp with units conversion'!$G439,'Exp Database'!O439*'Exp with units conversion'!$G439))</f>
        <v>#REF!</v>
      </c>
      <c r="Q439" s="229" t="e">
        <f>IF(OR('Exp Database'!P439=Lists!$G$2,'Exp Database'!P439=Lists!$G$3,'Exp Database'!P439=0),0,IF($F439=Lists!$G$2,('Exp Database'!P439/'Exp with units conversion'!$H439)*'Exp with units conversion'!$G439,'Exp Database'!P439*'Exp with units conversion'!$G439))</f>
        <v>#REF!</v>
      </c>
      <c r="R439" s="229" t="e">
        <f>IF(OR('Exp Database'!Q439=Lists!$G$2,'Exp Database'!Q439=Lists!$G$3,'Exp Database'!Q439=0),0,IF($F439=Lists!$G$2,('Exp Database'!Q439/'Exp with units conversion'!$H439)*'Exp with units conversion'!$G439,'Exp Database'!Q439*'Exp with units conversion'!$G439))</f>
        <v>#REF!</v>
      </c>
      <c r="S439" s="229" t="e">
        <f>IF(OR('Exp Database'!R439=Lists!$G$2,'Exp Database'!R439=Lists!$G$3,'Exp Database'!R439=0),0,IF($F439=Lists!$G$2,('Exp Database'!R439/'Exp with units conversion'!$H439)*'Exp with units conversion'!$G439,'Exp Database'!R439*'Exp with units conversion'!$G439))</f>
        <v>#REF!</v>
      </c>
      <c r="T439" s="229" t="e">
        <f>IF(OR('Exp Database'!S439=Lists!$G$2,'Exp Database'!S439=Lists!$G$3,'Exp Database'!S439=0),0,IF($F439=Lists!$G$2,('Exp Database'!S439/'Exp with units conversion'!$H439)*'Exp with units conversion'!$G439,'Exp Database'!S439*'Exp with units conversion'!$G439))</f>
        <v>#REF!</v>
      </c>
      <c r="U439" s="229" t="e">
        <f>IF(OR('Exp Database'!T439=Lists!$G$2,'Exp Database'!T439=Lists!$G$3,'Exp Database'!T439=0),0,IF($F439=Lists!$G$2,('Exp Database'!T439/'Exp with units conversion'!$H439)*'Exp with units conversion'!$G439,'Exp Database'!T439*'Exp with units conversion'!$G439))</f>
        <v>#REF!</v>
      </c>
      <c r="V439" s="229" t="e">
        <f>IF(OR('Exp Database'!U439=Lists!$G$2,'Exp Database'!U439=Lists!$G$3,'Exp Database'!U439=0),0,IF($F439=Lists!$G$2,('Exp Database'!U439/'Exp with units conversion'!$H439)*'Exp with units conversion'!$G439,'Exp Database'!U439*'Exp with units conversion'!$G439))</f>
        <v>#REF!</v>
      </c>
      <c r="W439" s="229" t="e">
        <f>IF(OR('Exp Database'!V439=Lists!$G$2,'Exp Database'!V439=Lists!$G$3,'Exp Database'!V439=0),0,IF($F439=Lists!$G$2,('Exp Database'!V439/'Exp with units conversion'!$H439)*'Exp with units conversion'!$G439,'Exp Database'!V439*'Exp with units conversion'!$G439))</f>
        <v>#REF!</v>
      </c>
      <c r="X439" s="229" t="e">
        <f>IF(OR('Exp Database'!W439=Lists!$G$2,'Exp Database'!W439=Lists!$G$3,'Exp Database'!W439=0),0,IF($F439=Lists!$G$2,('Exp Database'!W439/'Exp with units conversion'!$H439)*'Exp with units conversion'!$G439,'Exp Database'!W439*'Exp with units conversion'!$G439))</f>
        <v>#REF!</v>
      </c>
      <c r="Y439" s="229" t="e">
        <f>IF(OR('Exp Database'!X439=Lists!$G$2,'Exp Database'!X439=Lists!$G$3,'Exp Database'!X439=0),0,IF($F439=Lists!$G$2,('Exp Database'!X439/'Exp with units conversion'!$H439)*'Exp with units conversion'!$G439,'Exp Database'!X439*'Exp with units conversion'!$G439))</f>
        <v>#REF!</v>
      </c>
      <c r="Z439" s="229" t="e">
        <f>IF(OR('Exp Database'!Y439=Lists!$G$2,'Exp Database'!Y439=Lists!$G$3,'Exp Database'!Y439=0),0,IF($F439=Lists!$G$2,('Exp Database'!Y439/'Exp with units conversion'!$H439)*'Exp with units conversion'!$G439,'Exp Database'!Y439*'Exp with units conversion'!$G439))</f>
        <v>#REF!</v>
      </c>
      <c r="AA439" s="229" t="e">
        <f>IF(OR('Exp Database'!Z439=Lists!$G$2,'Exp Database'!Z439=Lists!$G$3,'Exp Database'!Z439=0),0,IF($F439=Lists!$G$2,('Exp Database'!Z439/'Exp with units conversion'!$H439)*'Exp with units conversion'!$G439,'Exp Database'!Z439*'Exp with units conversion'!$G439))</f>
        <v>#REF!</v>
      </c>
      <c r="AB439" s="229" t="e">
        <f>IF(OR('Exp Database'!AA439=Lists!$G$2,'Exp Database'!AA439=Lists!$G$3,'Exp Database'!AA439=0),0,IF($F439=Lists!$G$2,('Exp Database'!AA439/'Exp with units conversion'!$H439)*'Exp with units conversion'!$G439,'Exp Database'!AA439*'Exp with units conversion'!$G439))</f>
        <v>#REF!</v>
      </c>
      <c r="AC439" s="229" t="e">
        <f>IF(OR('Exp Database'!AB439=Lists!$G$2,'Exp Database'!AB439=Lists!$G$3,'Exp Database'!AB439=0),0,IF($F439=Lists!$G$2,('Exp Database'!AB439/'Exp with units conversion'!$H439)*'Exp with units conversion'!$G439,'Exp Database'!AB439*'Exp with units conversion'!$G439))</f>
        <v>#REF!</v>
      </c>
      <c r="AD439" s="229" t="e">
        <f>IF(OR('Exp Database'!AC439=Lists!$G$2,'Exp Database'!AC439=Lists!$G$3,'Exp Database'!AC439=0),0,IF($F439=Lists!$G$2,('Exp Database'!AC439/'Exp with units conversion'!$H439)*'Exp with units conversion'!$G439,'Exp Database'!AC439*'Exp with units conversion'!$G439))</f>
        <v>#REF!</v>
      </c>
      <c r="AE439" s="229" t="e">
        <f>IF(OR('Exp Database'!AD439=Lists!$G$2,'Exp Database'!AD439=Lists!$G$3,'Exp Database'!AD439=0),0,IF($F439=Lists!$G$2,('Exp Database'!AD439/'Exp with units conversion'!$H439)*'Exp with units conversion'!$G439,'Exp Database'!AD439*'Exp with units conversion'!$G439))</f>
        <v>#REF!</v>
      </c>
      <c r="AG439" s="229" t="e">
        <f t="shared" si="35"/>
        <v>#REF!</v>
      </c>
      <c r="AH439" s="229" t="e">
        <f t="shared" si="36"/>
        <v>#REF!</v>
      </c>
      <c r="AI439" s="229" t="e">
        <f t="shared" si="37"/>
        <v>#REF!</v>
      </c>
      <c r="AJ439" s="229" t="e">
        <f t="shared" si="38"/>
        <v>#REF!</v>
      </c>
    </row>
    <row r="440" spans="2:36" ht="30.75" thickBot="1" x14ac:dyDescent="0.3">
      <c r="B440" s="229" t="e">
        <f t="shared" si="34"/>
        <v>#REF!</v>
      </c>
      <c r="C440" s="169" t="e">
        <f>'Exp Database'!C440</f>
        <v>#REF!</v>
      </c>
      <c r="D440" s="169">
        <f>'Exp Database'!D440</f>
        <v>2014</v>
      </c>
      <c r="E440" s="169" t="e">
        <f>'Exp Database'!E440</f>
        <v>#REF!</v>
      </c>
      <c r="F440" s="169" t="e">
        <f>'Exp Database'!F440</f>
        <v>#REF!</v>
      </c>
      <c r="G440" s="169" t="e">
        <f>IF('Exp Database'!G440="Units ( x 1)",1,IF('Exp Database'!G440="Thousands (x 1,000)",1000,IF('Exp Database'!G440="Millions (x 1,000,000)",1000000,)))</f>
        <v>#REF!</v>
      </c>
      <c r="H440" s="170" t="e">
        <f>IF('Exp Database'!H440&gt;0,'Exp Database'!H440,'Exp Database'!J440)</f>
        <v>#REF!</v>
      </c>
      <c r="I440" s="170" t="e">
        <f>'Exp Database'!H440</f>
        <v>#REF!</v>
      </c>
      <c r="J440" s="169" t="e">
        <f>'Exp Database'!I440</f>
        <v>#REF!</v>
      </c>
      <c r="K440" s="170">
        <f>'Exp Database'!J440</f>
        <v>0</v>
      </c>
      <c r="L440" s="267" t="str">
        <f>'Exp Database'!K440</f>
        <v>Not disaggregated by type of cost</v>
      </c>
      <c r="M440" s="229" t="str">
        <f>'Exp Database'!L440</f>
        <v>3.5.4</v>
      </c>
      <c r="N440" s="229" t="e">
        <f>IF(OR('Exp Database'!M440=Lists!$G$2,'Exp Database'!M440=Lists!$G$3,'Exp Database'!M440=0),0,IF($F440=Lists!$G$2,('Exp Database'!M440/'Exp with units conversion'!$H440)*'Exp with units conversion'!$G440,'Exp Database'!M440*'Exp with units conversion'!$G440))</f>
        <v>#REF!</v>
      </c>
      <c r="O440" s="229" t="e">
        <f>IF(OR('Exp Database'!N440=Lists!$G$2,'Exp Database'!N440=Lists!$G$3,'Exp Database'!N440=0),0,IF($F440=Lists!$G$2,('Exp Database'!N440/'Exp with units conversion'!$H440)*'Exp with units conversion'!$G440,'Exp Database'!N440*'Exp with units conversion'!$G440))</f>
        <v>#REF!</v>
      </c>
      <c r="P440" s="229" t="e">
        <f>IF(OR('Exp Database'!O440=Lists!$G$2,'Exp Database'!O440=Lists!$G$3,'Exp Database'!O440=0),0,IF($F440=Lists!$G$2,('Exp Database'!O440/'Exp with units conversion'!$H440)*'Exp with units conversion'!$G440,'Exp Database'!O440*'Exp with units conversion'!$G440))</f>
        <v>#REF!</v>
      </c>
      <c r="Q440" s="229" t="e">
        <f>IF(OR('Exp Database'!P440=Lists!$G$2,'Exp Database'!P440=Lists!$G$3,'Exp Database'!P440=0),0,IF($F440=Lists!$G$2,('Exp Database'!P440/'Exp with units conversion'!$H440)*'Exp with units conversion'!$G440,'Exp Database'!P440*'Exp with units conversion'!$G440))</f>
        <v>#REF!</v>
      </c>
      <c r="R440" s="229" t="e">
        <f>IF(OR('Exp Database'!Q440=Lists!$G$2,'Exp Database'!Q440=Lists!$G$3,'Exp Database'!Q440=0),0,IF($F440=Lists!$G$2,('Exp Database'!Q440/'Exp with units conversion'!$H440)*'Exp with units conversion'!$G440,'Exp Database'!Q440*'Exp with units conversion'!$G440))</f>
        <v>#REF!</v>
      </c>
      <c r="S440" s="229" t="e">
        <f>IF(OR('Exp Database'!R440=Lists!$G$2,'Exp Database'!R440=Lists!$G$3,'Exp Database'!R440=0),0,IF($F440=Lists!$G$2,('Exp Database'!R440/'Exp with units conversion'!$H440)*'Exp with units conversion'!$G440,'Exp Database'!R440*'Exp with units conversion'!$G440))</f>
        <v>#REF!</v>
      </c>
      <c r="T440" s="229" t="e">
        <f>IF(OR('Exp Database'!S440=Lists!$G$2,'Exp Database'!S440=Lists!$G$3,'Exp Database'!S440=0),0,IF($F440=Lists!$G$2,('Exp Database'!S440/'Exp with units conversion'!$H440)*'Exp with units conversion'!$G440,'Exp Database'!S440*'Exp with units conversion'!$G440))</f>
        <v>#REF!</v>
      </c>
      <c r="U440" s="229" t="e">
        <f>IF(OR('Exp Database'!T440=Lists!$G$2,'Exp Database'!T440=Lists!$G$3,'Exp Database'!T440=0),0,IF($F440=Lists!$G$2,('Exp Database'!T440/'Exp with units conversion'!$H440)*'Exp with units conversion'!$G440,'Exp Database'!T440*'Exp with units conversion'!$G440))</f>
        <v>#REF!</v>
      </c>
      <c r="V440" s="229" t="e">
        <f>IF(OR('Exp Database'!U440=Lists!$G$2,'Exp Database'!U440=Lists!$G$3,'Exp Database'!U440=0),0,IF($F440=Lists!$G$2,('Exp Database'!U440/'Exp with units conversion'!$H440)*'Exp with units conversion'!$G440,'Exp Database'!U440*'Exp with units conversion'!$G440))</f>
        <v>#REF!</v>
      </c>
      <c r="W440" s="229" t="e">
        <f>IF(OR('Exp Database'!V440=Lists!$G$2,'Exp Database'!V440=Lists!$G$3,'Exp Database'!V440=0),0,IF($F440=Lists!$G$2,('Exp Database'!V440/'Exp with units conversion'!$H440)*'Exp with units conversion'!$G440,'Exp Database'!V440*'Exp with units conversion'!$G440))</f>
        <v>#REF!</v>
      </c>
      <c r="X440" s="229" t="e">
        <f>IF(OR('Exp Database'!W440=Lists!$G$2,'Exp Database'!W440=Lists!$G$3,'Exp Database'!W440=0),0,IF($F440=Lists!$G$2,('Exp Database'!W440/'Exp with units conversion'!$H440)*'Exp with units conversion'!$G440,'Exp Database'!W440*'Exp with units conversion'!$G440))</f>
        <v>#REF!</v>
      </c>
      <c r="Y440" s="229" t="e">
        <f>IF(OR('Exp Database'!X440=Lists!$G$2,'Exp Database'!X440=Lists!$G$3,'Exp Database'!X440=0),0,IF($F440=Lists!$G$2,('Exp Database'!X440/'Exp with units conversion'!$H440)*'Exp with units conversion'!$G440,'Exp Database'!X440*'Exp with units conversion'!$G440))</f>
        <v>#REF!</v>
      </c>
      <c r="Z440" s="229" t="e">
        <f>IF(OR('Exp Database'!Y440=Lists!$G$2,'Exp Database'!Y440=Lists!$G$3,'Exp Database'!Y440=0),0,IF($F440=Lists!$G$2,('Exp Database'!Y440/'Exp with units conversion'!$H440)*'Exp with units conversion'!$G440,'Exp Database'!Y440*'Exp with units conversion'!$G440))</f>
        <v>#REF!</v>
      </c>
      <c r="AA440" s="229" t="e">
        <f>IF(OR('Exp Database'!Z440=Lists!$G$2,'Exp Database'!Z440=Lists!$G$3,'Exp Database'!Z440=0),0,IF($F440=Lists!$G$2,('Exp Database'!Z440/'Exp with units conversion'!$H440)*'Exp with units conversion'!$G440,'Exp Database'!Z440*'Exp with units conversion'!$G440))</f>
        <v>#REF!</v>
      </c>
      <c r="AB440" s="229" t="e">
        <f>IF(OR('Exp Database'!AA440=Lists!$G$2,'Exp Database'!AA440=Lists!$G$3,'Exp Database'!AA440=0),0,IF($F440=Lists!$G$2,('Exp Database'!AA440/'Exp with units conversion'!$H440)*'Exp with units conversion'!$G440,'Exp Database'!AA440*'Exp with units conversion'!$G440))</f>
        <v>#REF!</v>
      </c>
      <c r="AC440" s="229" t="e">
        <f>IF(OR('Exp Database'!AB440=Lists!$G$2,'Exp Database'!AB440=Lists!$G$3,'Exp Database'!AB440=0),0,IF($F440=Lists!$G$2,('Exp Database'!AB440/'Exp with units conversion'!$H440)*'Exp with units conversion'!$G440,'Exp Database'!AB440*'Exp with units conversion'!$G440))</f>
        <v>#REF!</v>
      </c>
      <c r="AD440" s="229" t="e">
        <f>IF(OR('Exp Database'!AC440=Lists!$G$2,'Exp Database'!AC440=Lists!$G$3,'Exp Database'!AC440=0),0,IF($F440=Lists!$G$2,('Exp Database'!AC440/'Exp with units conversion'!$H440)*'Exp with units conversion'!$G440,'Exp Database'!AC440*'Exp with units conversion'!$G440))</f>
        <v>#REF!</v>
      </c>
      <c r="AE440" s="229" t="e">
        <f>IF(OR('Exp Database'!AD440=Lists!$G$2,'Exp Database'!AD440=Lists!$G$3,'Exp Database'!AD440=0),0,IF($F440=Lists!$G$2,('Exp Database'!AD440/'Exp with units conversion'!$H440)*'Exp with units conversion'!$G440,'Exp Database'!AD440*'Exp with units conversion'!$G440))</f>
        <v>#REF!</v>
      </c>
      <c r="AG440" s="229" t="e">
        <f t="shared" si="35"/>
        <v>#REF!</v>
      </c>
      <c r="AH440" s="229" t="e">
        <f t="shared" si="36"/>
        <v>#REF!</v>
      </c>
      <c r="AI440" s="229" t="e">
        <f t="shared" si="37"/>
        <v>#REF!</v>
      </c>
      <c r="AJ440" s="229" t="e">
        <f t="shared" si="38"/>
        <v>#REF!</v>
      </c>
    </row>
    <row r="441" spans="2:36" ht="105.75" thickBot="1" x14ac:dyDescent="0.3">
      <c r="B441" s="229" t="e">
        <f t="shared" si="34"/>
        <v>#REF!</v>
      </c>
      <c r="C441" s="169" t="e">
        <f>'Exp Database'!C441</f>
        <v>#REF!</v>
      </c>
      <c r="D441" s="169">
        <f>'Exp Database'!D441</f>
        <v>2014</v>
      </c>
      <c r="E441" s="169" t="e">
        <f>'Exp Database'!E441</f>
        <v>#REF!</v>
      </c>
      <c r="F441" s="169" t="e">
        <f>'Exp Database'!F441</f>
        <v>#REF!</v>
      </c>
      <c r="G441" s="169" t="e">
        <f>IF('Exp Database'!G441="Units ( x 1)",1,IF('Exp Database'!G441="Thousands (x 1,000)",1000,IF('Exp Database'!G441="Millions (x 1,000,000)",1000000,)))</f>
        <v>#REF!</v>
      </c>
      <c r="H441" s="170" t="e">
        <f>IF('Exp Database'!H441&gt;0,'Exp Database'!H441,'Exp Database'!J441)</f>
        <v>#REF!</v>
      </c>
      <c r="I441" s="170" t="e">
        <f>'Exp Database'!H441</f>
        <v>#REF!</v>
      </c>
      <c r="J441" s="169" t="e">
        <f>'Exp Database'!I441</f>
        <v>#REF!</v>
      </c>
      <c r="K441" s="170">
        <f>'Exp Database'!J441</f>
        <v>0</v>
      </c>
      <c r="L441" s="267" t="str">
        <f>'Exp Database'!K441</f>
        <v>Prevention, promotion of testing and linkage to care programmes for sex workers and their clients, including:</v>
      </c>
      <c r="M441" s="229">
        <f>'Exp Database'!L441</f>
        <v>3.6</v>
      </c>
      <c r="N441" s="229" t="e">
        <f>IF(OR('Exp Database'!M441=Lists!$G$2,'Exp Database'!M441=Lists!$G$3,'Exp Database'!M441=0),0,IF($F441=Lists!$G$2,('Exp Database'!M441/'Exp with units conversion'!$H441)*'Exp with units conversion'!$G441,'Exp Database'!M441*'Exp with units conversion'!$G441))</f>
        <v>#REF!</v>
      </c>
      <c r="O441" s="229" t="e">
        <f>IF(OR('Exp Database'!N441=Lists!$G$2,'Exp Database'!N441=Lists!$G$3,'Exp Database'!N441=0),0,IF($F441=Lists!$G$2,('Exp Database'!N441/'Exp with units conversion'!$H441)*'Exp with units conversion'!$G441,'Exp Database'!N441*'Exp with units conversion'!$G441))</f>
        <v>#REF!</v>
      </c>
      <c r="P441" s="229" t="e">
        <f>IF(OR('Exp Database'!O441=Lists!$G$2,'Exp Database'!O441=Lists!$G$3,'Exp Database'!O441=0),0,IF($F441=Lists!$G$2,('Exp Database'!O441/'Exp with units conversion'!$H441)*'Exp with units conversion'!$G441,'Exp Database'!O441*'Exp with units conversion'!$G441))</f>
        <v>#REF!</v>
      </c>
      <c r="Q441" s="229" t="e">
        <f>IF(OR('Exp Database'!P441=Lists!$G$2,'Exp Database'!P441=Lists!$G$3,'Exp Database'!P441=0),0,IF($F441=Lists!$G$2,('Exp Database'!P441/'Exp with units conversion'!$H441)*'Exp with units conversion'!$G441,'Exp Database'!P441*'Exp with units conversion'!$G441))</f>
        <v>#REF!</v>
      </c>
      <c r="R441" s="229" t="e">
        <f>IF(OR('Exp Database'!Q441=Lists!$G$2,'Exp Database'!Q441=Lists!$G$3,'Exp Database'!Q441=0),0,IF($F441=Lists!$G$2,('Exp Database'!Q441/'Exp with units conversion'!$H441)*'Exp with units conversion'!$G441,'Exp Database'!Q441*'Exp with units conversion'!$G441))</f>
        <v>#REF!</v>
      </c>
      <c r="S441" s="229" t="e">
        <f>IF(OR('Exp Database'!R441=Lists!$G$2,'Exp Database'!R441=Lists!$G$3,'Exp Database'!R441=0),0,IF($F441=Lists!$G$2,('Exp Database'!R441/'Exp with units conversion'!$H441)*'Exp with units conversion'!$G441,'Exp Database'!R441*'Exp with units conversion'!$G441))</f>
        <v>#REF!</v>
      </c>
      <c r="T441" s="229" t="e">
        <f>IF(OR('Exp Database'!S441=Lists!$G$2,'Exp Database'!S441=Lists!$G$3,'Exp Database'!S441=0),0,IF($F441=Lists!$G$2,('Exp Database'!S441/'Exp with units conversion'!$H441)*'Exp with units conversion'!$G441,'Exp Database'!S441*'Exp with units conversion'!$G441))</f>
        <v>#REF!</v>
      </c>
      <c r="U441" s="229" t="e">
        <f>IF(OR('Exp Database'!T441=Lists!$G$2,'Exp Database'!T441=Lists!$G$3,'Exp Database'!T441=0),0,IF($F441=Lists!$G$2,('Exp Database'!T441/'Exp with units conversion'!$H441)*'Exp with units conversion'!$G441,'Exp Database'!T441*'Exp with units conversion'!$G441))</f>
        <v>#REF!</v>
      </c>
      <c r="V441" s="229" t="e">
        <f>IF(OR('Exp Database'!U441=Lists!$G$2,'Exp Database'!U441=Lists!$G$3,'Exp Database'!U441=0),0,IF($F441=Lists!$G$2,('Exp Database'!U441/'Exp with units conversion'!$H441)*'Exp with units conversion'!$G441,'Exp Database'!U441*'Exp with units conversion'!$G441))</f>
        <v>#REF!</v>
      </c>
      <c r="W441" s="229" t="e">
        <f>IF(OR('Exp Database'!V441=Lists!$G$2,'Exp Database'!V441=Lists!$G$3,'Exp Database'!V441=0),0,IF($F441=Lists!$G$2,('Exp Database'!V441/'Exp with units conversion'!$H441)*'Exp with units conversion'!$G441,'Exp Database'!V441*'Exp with units conversion'!$G441))</f>
        <v>#REF!</v>
      </c>
      <c r="X441" s="229" t="e">
        <f>IF(OR('Exp Database'!W441=Lists!$G$2,'Exp Database'!W441=Lists!$G$3,'Exp Database'!W441=0),0,IF($F441=Lists!$G$2,('Exp Database'!W441/'Exp with units conversion'!$H441)*'Exp with units conversion'!$G441,'Exp Database'!W441*'Exp with units conversion'!$G441))</f>
        <v>#REF!</v>
      </c>
      <c r="Y441" s="229" t="e">
        <f>IF(OR('Exp Database'!X441=Lists!$G$2,'Exp Database'!X441=Lists!$G$3,'Exp Database'!X441=0),0,IF($F441=Lists!$G$2,('Exp Database'!X441/'Exp with units conversion'!$H441)*'Exp with units conversion'!$G441,'Exp Database'!X441*'Exp with units conversion'!$G441))</f>
        <v>#REF!</v>
      </c>
      <c r="Z441" s="229" t="e">
        <f>IF(OR('Exp Database'!Y441=Lists!$G$2,'Exp Database'!Y441=Lists!$G$3,'Exp Database'!Y441=0),0,IF($F441=Lists!$G$2,('Exp Database'!Y441/'Exp with units conversion'!$H441)*'Exp with units conversion'!$G441,'Exp Database'!Y441*'Exp with units conversion'!$G441))</f>
        <v>#REF!</v>
      </c>
      <c r="AA441" s="229" t="e">
        <f>IF(OR('Exp Database'!Z441=Lists!$G$2,'Exp Database'!Z441=Lists!$G$3,'Exp Database'!Z441=0),0,IF($F441=Lists!$G$2,('Exp Database'!Z441/'Exp with units conversion'!$H441)*'Exp with units conversion'!$G441,'Exp Database'!Z441*'Exp with units conversion'!$G441))</f>
        <v>#REF!</v>
      </c>
      <c r="AB441" s="229" t="e">
        <f>IF(OR('Exp Database'!AA441=Lists!$G$2,'Exp Database'!AA441=Lists!$G$3,'Exp Database'!AA441=0),0,IF($F441=Lists!$G$2,('Exp Database'!AA441/'Exp with units conversion'!$H441)*'Exp with units conversion'!$G441,'Exp Database'!AA441*'Exp with units conversion'!$G441))</f>
        <v>#REF!</v>
      </c>
      <c r="AC441" s="229" t="e">
        <f>IF(OR('Exp Database'!AB441=Lists!$G$2,'Exp Database'!AB441=Lists!$G$3,'Exp Database'!AB441=0),0,IF($F441=Lists!$G$2,('Exp Database'!AB441/'Exp with units conversion'!$H441)*'Exp with units conversion'!$G441,'Exp Database'!AB441*'Exp with units conversion'!$G441))</f>
        <v>#REF!</v>
      </c>
      <c r="AD441" s="229" t="e">
        <f>IF(OR('Exp Database'!AC441=Lists!$G$2,'Exp Database'!AC441=Lists!$G$3,'Exp Database'!AC441=0),0,IF($F441=Lists!$G$2,('Exp Database'!AC441/'Exp with units conversion'!$H441)*'Exp with units conversion'!$G441,'Exp Database'!AC441*'Exp with units conversion'!$G441))</f>
        <v>#REF!</v>
      </c>
      <c r="AE441" s="229" t="e">
        <f>IF(OR('Exp Database'!AD441=Lists!$G$2,'Exp Database'!AD441=Lists!$G$3,'Exp Database'!AD441=0),0,IF($F441=Lists!$G$2,('Exp Database'!AD441/'Exp with units conversion'!$H441)*'Exp with units conversion'!$G441,'Exp Database'!AD441*'Exp with units conversion'!$G441))</f>
        <v>#REF!</v>
      </c>
      <c r="AG441" s="229" t="e">
        <f t="shared" si="35"/>
        <v>#REF!</v>
      </c>
      <c r="AH441" s="229" t="e">
        <f t="shared" si="36"/>
        <v>#REF!</v>
      </c>
      <c r="AI441" s="229" t="e">
        <f t="shared" si="37"/>
        <v>#REF!</v>
      </c>
      <c r="AJ441" s="229" t="e">
        <f t="shared" si="38"/>
        <v>#REF!</v>
      </c>
    </row>
    <row r="442" spans="2:36" ht="30.75" thickBot="1" x14ac:dyDescent="0.3">
      <c r="B442" s="229" t="e">
        <f t="shared" si="34"/>
        <v>#REF!</v>
      </c>
      <c r="C442" s="169" t="e">
        <f>'Exp Database'!C442</f>
        <v>#REF!</v>
      </c>
      <c r="D442" s="169">
        <f>'Exp Database'!D442</f>
        <v>2014</v>
      </c>
      <c r="E442" s="169" t="e">
        <f>'Exp Database'!E442</f>
        <v>#REF!</v>
      </c>
      <c r="F442" s="169" t="e">
        <f>'Exp Database'!F442</f>
        <v>#REF!</v>
      </c>
      <c r="G442" s="169" t="e">
        <f>IF('Exp Database'!G442="Units ( x 1)",1,IF('Exp Database'!G442="Thousands (x 1,000)",1000,IF('Exp Database'!G442="Millions (x 1,000,000)",1000000,)))</f>
        <v>#REF!</v>
      </c>
      <c r="H442" s="170" t="e">
        <f>IF('Exp Database'!H442&gt;0,'Exp Database'!H442,'Exp Database'!J442)</f>
        <v>#REF!</v>
      </c>
      <c r="I442" s="170" t="e">
        <f>'Exp Database'!H442</f>
        <v>#REF!</v>
      </c>
      <c r="J442" s="169" t="e">
        <f>'Exp Database'!I442</f>
        <v>#REF!</v>
      </c>
      <c r="K442" s="170">
        <f>'Exp Database'!J442</f>
        <v>0</v>
      </c>
      <c r="L442" s="267" t="str">
        <f>'Exp Database'!K442</f>
        <v>HIV tests (commodities)</v>
      </c>
      <c r="M442" s="229" t="str">
        <f>'Exp Database'!L442</f>
        <v>3.6.1</v>
      </c>
      <c r="N442" s="229" t="e">
        <f>IF(OR('Exp Database'!M442=Lists!$G$2,'Exp Database'!M442=Lists!$G$3,'Exp Database'!M442=0),0,IF($F442=Lists!$G$2,('Exp Database'!M442/'Exp with units conversion'!$H442)*'Exp with units conversion'!$G442,'Exp Database'!M442*'Exp with units conversion'!$G442))</f>
        <v>#REF!</v>
      </c>
      <c r="O442" s="229" t="e">
        <f>IF(OR('Exp Database'!N442=Lists!$G$2,'Exp Database'!N442=Lists!$G$3,'Exp Database'!N442=0),0,IF($F442=Lists!$G$2,('Exp Database'!N442/'Exp with units conversion'!$H442)*'Exp with units conversion'!$G442,'Exp Database'!N442*'Exp with units conversion'!$G442))</f>
        <v>#REF!</v>
      </c>
      <c r="P442" s="229" t="e">
        <f>IF(OR('Exp Database'!O442=Lists!$G$2,'Exp Database'!O442=Lists!$G$3,'Exp Database'!O442=0),0,IF($F442=Lists!$G$2,('Exp Database'!O442/'Exp with units conversion'!$H442)*'Exp with units conversion'!$G442,'Exp Database'!O442*'Exp with units conversion'!$G442))</f>
        <v>#REF!</v>
      </c>
      <c r="Q442" s="229" t="e">
        <f>IF(OR('Exp Database'!P442=Lists!$G$2,'Exp Database'!P442=Lists!$G$3,'Exp Database'!P442=0),0,IF($F442=Lists!$G$2,('Exp Database'!P442/'Exp with units conversion'!$H442)*'Exp with units conversion'!$G442,'Exp Database'!P442*'Exp with units conversion'!$G442))</f>
        <v>#REF!</v>
      </c>
      <c r="R442" s="229" t="e">
        <f>IF(OR('Exp Database'!Q442=Lists!$G$2,'Exp Database'!Q442=Lists!$G$3,'Exp Database'!Q442=0),0,IF($F442=Lists!$G$2,('Exp Database'!Q442/'Exp with units conversion'!$H442)*'Exp with units conversion'!$G442,'Exp Database'!Q442*'Exp with units conversion'!$G442))</f>
        <v>#REF!</v>
      </c>
      <c r="S442" s="229" t="e">
        <f>IF(OR('Exp Database'!R442=Lists!$G$2,'Exp Database'!R442=Lists!$G$3,'Exp Database'!R442=0),0,IF($F442=Lists!$G$2,('Exp Database'!R442/'Exp with units conversion'!$H442)*'Exp with units conversion'!$G442,'Exp Database'!R442*'Exp with units conversion'!$G442))</f>
        <v>#REF!</v>
      </c>
      <c r="T442" s="229" t="e">
        <f>IF(OR('Exp Database'!S442=Lists!$G$2,'Exp Database'!S442=Lists!$G$3,'Exp Database'!S442=0),0,IF($F442=Lists!$G$2,('Exp Database'!S442/'Exp with units conversion'!$H442)*'Exp with units conversion'!$G442,'Exp Database'!S442*'Exp with units conversion'!$G442))</f>
        <v>#REF!</v>
      </c>
      <c r="U442" s="229" t="e">
        <f>IF(OR('Exp Database'!T442=Lists!$G$2,'Exp Database'!T442=Lists!$G$3,'Exp Database'!T442=0),0,IF($F442=Lists!$G$2,('Exp Database'!T442/'Exp with units conversion'!$H442)*'Exp with units conversion'!$G442,'Exp Database'!T442*'Exp with units conversion'!$G442))</f>
        <v>#REF!</v>
      </c>
      <c r="V442" s="229" t="e">
        <f>IF(OR('Exp Database'!U442=Lists!$G$2,'Exp Database'!U442=Lists!$G$3,'Exp Database'!U442=0),0,IF($F442=Lists!$G$2,('Exp Database'!U442/'Exp with units conversion'!$H442)*'Exp with units conversion'!$G442,'Exp Database'!U442*'Exp with units conversion'!$G442))</f>
        <v>#REF!</v>
      </c>
      <c r="W442" s="229" t="e">
        <f>IF(OR('Exp Database'!V442=Lists!$G$2,'Exp Database'!V442=Lists!$G$3,'Exp Database'!V442=0),0,IF($F442=Lists!$G$2,('Exp Database'!V442/'Exp with units conversion'!$H442)*'Exp with units conversion'!$G442,'Exp Database'!V442*'Exp with units conversion'!$G442))</f>
        <v>#REF!</v>
      </c>
      <c r="X442" s="229" t="e">
        <f>IF(OR('Exp Database'!W442=Lists!$G$2,'Exp Database'!W442=Lists!$G$3,'Exp Database'!W442=0),0,IF($F442=Lists!$G$2,('Exp Database'!W442/'Exp with units conversion'!$H442)*'Exp with units conversion'!$G442,'Exp Database'!W442*'Exp with units conversion'!$G442))</f>
        <v>#REF!</v>
      </c>
      <c r="Y442" s="229" t="e">
        <f>IF(OR('Exp Database'!X442=Lists!$G$2,'Exp Database'!X442=Lists!$G$3,'Exp Database'!X442=0),0,IF($F442=Lists!$G$2,('Exp Database'!X442/'Exp with units conversion'!$H442)*'Exp with units conversion'!$G442,'Exp Database'!X442*'Exp with units conversion'!$G442))</f>
        <v>#REF!</v>
      </c>
      <c r="Z442" s="229" t="e">
        <f>IF(OR('Exp Database'!Y442=Lists!$G$2,'Exp Database'!Y442=Lists!$G$3,'Exp Database'!Y442=0),0,IF($F442=Lists!$G$2,('Exp Database'!Y442/'Exp with units conversion'!$H442)*'Exp with units conversion'!$G442,'Exp Database'!Y442*'Exp with units conversion'!$G442))</f>
        <v>#REF!</v>
      </c>
      <c r="AA442" s="229" t="e">
        <f>IF(OR('Exp Database'!Z442=Lists!$G$2,'Exp Database'!Z442=Lists!$G$3,'Exp Database'!Z442=0),0,IF($F442=Lists!$G$2,('Exp Database'!Z442/'Exp with units conversion'!$H442)*'Exp with units conversion'!$G442,'Exp Database'!Z442*'Exp with units conversion'!$G442))</f>
        <v>#REF!</v>
      </c>
      <c r="AB442" s="229" t="e">
        <f>IF(OR('Exp Database'!AA442=Lists!$G$2,'Exp Database'!AA442=Lists!$G$3,'Exp Database'!AA442=0),0,IF($F442=Lists!$G$2,('Exp Database'!AA442/'Exp with units conversion'!$H442)*'Exp with units conversion'!$G442,'Exp Database'!AA442*'Exp with units conversion'!$G442))</f>
        <v>#REF!</v>
      </c>
      <c r="AC442" s="229" t="e">
        <f>IF(OR('Exp Database'!AB442=Lists!$G$2,'Exp Database'!AB442=Lists!$G$3,'Exp Database'!AB442=0),0,IF($F442=Lists!$G$2,('Exp Database'!AB442/'Exp with units conversion'!$H442)*'Exp with units conversion'!$G442,'Exp Database'!AB442*'Exp with units conversion'!$G442))</f>
        <v>#REF!</v>
      </c>
      <c r="AD442" s="229" t="e">
        <f>IF(OR('Exp Database'!AC442=Lists!$G$2,'Exp Database'!AC442=Lists!$G$3,'Exp Database'!AC442=0),0,IF($F442=Lists!$G$2,('Exp Database'!AC442/'Exp with units conversion'!$H442)*'Exp with units conversion'!$G442,'Exp Database'!AC442*'Exp with units conversion'!$G442))</f>
        <v>#REF!</v>
      </c>
      <c r="AE442" s="229" t="e">
        <f>IF(OR('Exp Database'!AD442=Lists!$G$2,'Exp Database'!AD442=Lists!$G$3,'Exp Database'!AD442=0),0,IF($F442=Lists!$G$2,('Exp Database'!AD442/'Exp with units conversion'!$H442)*'Exp with units conversion'!$G442,'Exp Database'!AD442*'Exp with units conversion'!$G442))</f>
        <v>#REF!</v>
      </c>
      <c r="AG442" s="229" t="e">
        <f t="shared" si="35"/>
        <v>#REF!</v>
      </c>
      <c r="AH442" s="229" t="e">
        <f t="shared" si="36"/>
        <v>#REF!</v>
      </c>
      <c r="AI442" s="229" t="e">
        <f t="shared" si="37"/>
        <v>#REF!</v>
      </c>
      <c r="AJ442" s="229" t="e">
        <f t="shared" si="38"/>
        <v>#REF!</v>
      </c>
    </row>
    <row r="443" spans="2:36" ht="45.75" thickBot="1" x14ac:dyDescent="0.3">
      <c r="B443" s="229" t="e">
        <f t="shared" si="34"/>
        <v>#REF!</v>
      </c>
      <c r="C443" s="169" t="e">
        <f>'Exp Database'!C443</f>
        <v>#REF!</v>
      </c>
      <c r="D443" s="169">
        <f>'Exp Database'!D443</f>
        <v>2014</v>
      </c>
      <c r="E443" s="169" t="e">
        <f>'Exp Database'!E443</f>
        <v>#REF!</v>
      </c>
      <c r="F443" s="169" t="e">
        <f>'Exp Database'!F443</f>
        <v>#REF!</v>
      </c>
      <c r="G443" s="169" t="e">
        <f>IF('Exp Database'!G443="Units ( x 1)",1,IF('Exp Database'!G443="Thousands (x 1,000)",1000,IF('Exp Database'!G443="Millions (x 1,000,000)",1000000,)))</f>
        <v>#REF!</v>
      </c>
      <c r="H443" s="170" t="e">
        <f>IF('Exp Database'!H443&gt;0,'Exp Database'!H443,'Exp Database'!J443)</f>
        <v>#REF!</v>
      </c>
      <c r="I443" s="170" t="e">
        <f>'Exp Database'!H443</f>
        <v>#REF!</v>
      </c>
      <c r="J443" s="169" t="e">
        <f>'Exp Database'!I443</f>
        <v>#REF!</v>
      </c>
      <c r="K443" s="170">
        <f>'Exp Database'!J443</f>
        <v>0</v>
      </c>
      <c r="L443" s="267" t="str">
        <f>'Exp Database'!K443</f>
        <v>Condoms, lubricants, and other commodities</v>
      </c>
      <c r="M443" s="229" t="str">
        <f>'Exp Database'!L443</f>
        <v>3.6.2</v>
      </c>
      <c r="N443" s="229" t="e">
        <f>IF(OR('Exp Database'!M443=Lists!$G$2,'Exp Database'!M443=Lists!$G$3,'Exp Database'!M443=0),0,IF($F443=Lists!$G$2,('Exp Database'!M443/'Exp with units conversion'!$H443)*'Exp with units conversion'!$G443,'Exp Database'!M443*'Exp with units conversion'!$G443))</f>
        <v>#REF!</v>
      </c>
      <c r="O443" s="229" t="e">
        <f>IF(OR('Exp Database'!N443=Lists!$G$2,'Exp Database'!N443=Lists!$G$3,'Exp Database'!N443=0),0,IF($F443=Lists!$G$2,('Exp Database'!N443/'Exp with units conversion'!$H443)*'Exp with units conversion'!$G443,'Exp Database'!N443*'Exp with units conversion'!$G443))</f>
        <v>#REF!</v>
      </c>
      <c r="P443" s="229" t="e">
        <f>IF(OR('Exp Database'!O443=Lists!$G$2,'Exp Database'!O443=Lists!$G$3,'Exp Database'!O443=0),0,IF($F443=Lists!$G$2,('Exp Database'!O443/'Exp with units conversion'!$H443)*'Exp with units conversion'!$G443,'Exp Database'!O443*'Exp with units conversion'!$G443))</f>
        <v>#REF!</v>
      </c>
      <c r="Q443" s="229" t="e">
        <f>IF(OR('Exp Database'!P443=Lists!$G$2,'Exp Database'!P443=Lists!$G$3,'Exp Database'!P443=0),0,IF($F443=Lists!$G$2,('Exp Database'!P443/'Exp with units conversion'!$H443)*'Exp with units conversion'!$G443,'Exp Database'!P443*'Exp with units conversion'!$G443))</f>
        <v>#REF!</v>
      </c>
      <c r="R443" s="229" t="e">
        <f>IF(OR('Exp Database'!Q443=Lists!$G$2,'Exp Database'!Q443=Lists!$G$3,'Exp Database'!Q443=0),0,IF($F443=Lists!$G$2,('Exp Database'!Q443/'Exp with units conversion'!$H443)*'Exp with units conversion'!$G443,'Exp Database'!Q443*'Exp with units conversion'!$G443))</f>
        <v>#REF!</v>
      </c>
      <c r="S443" s="229" t="e">
        <f>IF(OR('Exp Database'!R443=Lists!$G$2,'Exp Database'!R443=Lists!$G$3,'Exp Database'!R443=0),0,IF($F443=Lists!$G$2,('Exp Database'!R443/'Exp with units conversion'!$H443)*'Exp with units conversion'!$G443,'Exp Database'!R443*'Exp with units conversion'!$G443))</f>
        <v>#REF!</v>
      </c>
      <c r="T443" s="229" t="e">
        <f>IF(OR('Exp Database'!S443=Lists!$G$2,'Exp Database'!S443=Lists!$G$3,'Exp Database'!S443=0),0,IF($F443=Lists!$G$2,('Exp Database'!S443/'Exp with units conversion'!$H443)*'Exp with units conversion'!$G443,'Exp Database'!S443*'Exp with units conversion'!$G443))</f>
        <v>#REF!</v>
      </c>
      <c r="U443" s="229" t="e">
        <f>IF(OR('Exp Database'!T443=Lists!$G$2,'Exp Database'!T443=Lists!$G$3,'Exp Database'!T443=0),0,IF($F443=Lists!$G$2,('Exp Database'!T443/'Exp with units conversion'!$H443)*'Exp with units conversion'!$G443,'Exp Database'!T443*'Exp with units conversion'!$G443))</f>
        <v>#REF!</v>
      </c>
      <c r="V443" s="229" t="e">
        <f>IF(OR('Exp Database'!U443=Lists!$G$2,'Exp Database'!U443=Lists!$G$3,'Exp Database'!U443=0),0,IF($F443=Lists!$G$2,('Exp Database'!U443/'Exp with units conversion'!$H443)*'Exp with units conversion'!$G443,'Exp Database'!U443*'Exp with units conversion'!$G443))</f>
        <v>#REF!</v>
      </c>
      <c r="W443" s="229" t="e">
        <f>IF(OR('Exp Database'!V443=Lists!$G$2,'Exp Database'!V443=Lists!$G$3,'Exp Database'!V443=0),0,IF($F443=Lists!$G$2,('Exp Database'!V443/'Exp with units conversion'!$H443)*'Exp with units conversion'!$G443,'Exp Database'!V443*'Exp with units conversion'!$G443))</f>
        <v>#REF!</v>
      </c>
      <c r="X443" s="229" t="e">
        <f>IF(OR('Exp Database'!W443=Lists!$G$2,'Exp Database'!W443=Lists!$G$3,'Exp Database'!W443=0),0,IF($F443=Lists!$G$2,('Exp Database'!W443/'Exp with units conversion'!$H443)*'Exp with units conversion'!$G443,'Exp Database'!W443*'Exp with units conversion'!$G443))</f>
        <v>#REF!</v>
      </c>
      <c r="Y443" s="229" t="e">
        <f>IF(OR('Exp Database'!X443=Lists!$G$2,'Exp Database'!X443=Lists!$G$3,'Exp Database'!X443=0),0,IF($F443=Lists!$G$2,('Exp Database'!X443/'Exp with units conversion'!$H443)*'Exp with units conversion'!$G443,'Exp Database'!X443*'Exp with units conversion'!$G443))</f>
        <v>#REF!</v>
      </c>
      <c r="Z443" s="229" t="e">
        <f>IF(OR('Exp Database'!Y443=Lists!$G$2,'Exp Database'!Y443=Lists!$G$3,'Exp Database'!Y443=0),0,IF($F443=Lists!$G$2,('Exp Database'!Y443/'Exp with units conversion'!$H443)*'Exp with units conversion'!$G443,'Exp Database'!Y443*'Exp with units conversion'!$G443))</f>
        <v>#REF!</v>
      </c>
      <c r="AA443" s="229" t="e">
        <f>IF(OR('Exp Database'!Z443=Lists!$G$2,'Exp Database'!Z443=Lists!$G$3,'Exp Database'!Z443=0),0,IF($F443=Lists!$G$2,('Exp Database'!Z443/'Exp with units conversion'!$H443)*'Exp with units conversion'!$G443,'Exp Database'!Z443*'Exp with units conversion'!$G443))</f>
        <v>#REF!</v>
      </c>
      <c r="AB443" s="229" t="e">
        <f>IF(OR('Exp Database'!AA443=Lists!$G$2,'Exp Database'!AA443=Lists!$G$3,'Exp Database'!AA443=0),0,IF($F443=Lists!$G$2,('Exp Database'!AA443/'Exp with units conversion'!$H443)*'Exp with units conversion'!$G443,'Exp Database'!AA443*'Exp with units conversion'!$G443))</f>
        <v>#REF!</v>
      </c>
      <c r="AC443" s="229" t="e">
        <f>IF(OR('Exp Database'!AB443=Lists!$G$2,'Exp Database'!AB443=Lists!$G$3,'Exp Database'!AB443=0),0,IF($F443=Lists!$G$2,('Exp Database'!AB443/'Exp with units conversion'!$H443)*'Exp with units conversion'!$G443,'Exp Database'!AB443*'Exp with units conversion'!$G443))</f>
        <v>#REF!</v>
      </c>
      <c r="AD443" s="229" t="e">
        <f>IF(OR('Exp Database'!AC443=Lists!$G$2,'Exp Database'!AC443=Lists!$G$3,'Exp Database'!AC443=0),0,IF($F443=Lists!$G$2,('Exp Database'!AC443/'Exp with units conversion'!$H443)*'Exp with units conversion'!$G443,'Exp Database'!AC443*'Exp with units conversion'!$G443))</f>
        <v>#REF!</v>
      </c>
      <c r="AE443" s="229" t="e">
        <f>IF(OR('Exp Database'!AD443=Lists!$G$2,'Exp Database'!AD443=Lists!$G$3,'Exp Database'!AD443=0),0,IF($F443=Lists!$G$2,('Exp Database'!AD443/'Exp with units conversion'!$H443)*'Exp with units conversion'!$G443,'Exp Database'!AD443*'Exp with units conversion'!$G443))</f>
        <v>#REF!</v>
      </c>
      <c r="AG443" s="229" t="e">
        <f t="shared" si="35"/>
        <v>#REF!</v>
      </c>
      <c r="AH443" s="229" t="e">
        <f t="shared" si="36"/>
        <v>#REF!</v>
      </c>
      <c r="AI443" s="229" t="e">
        <f t="shared" si="37"/>
        <v>#REF!</v>
      </c>
      <c r="AJ443" s="229" t="e">
        <f t="shared" si="38"/>
        <v>#REF!</v>
      </c>
    </row>
    <row r="444" spans="2:36" ht="30.75" thickBot="1" x14ac:dyDescent="0.3">
      <c r="B444" s="229" t="e">
        <f t="shared" si="34"/>
        <v>#REF!</v>
      </c>
      <c r="C444" s="169" t="e">
        <f>'Exp Database'!C444</f>
        <v>#REF!</v>
      </c>
      <c r="D444" s="169">
        <f>'Exp Database'!D444</f>
        <v>2014</v>
      </c>
      <c r="E444" s="169" t="e">
        <f>'Exp Database'!E444</f>
        <v>#REF!</v>
      </c>
      <c r="F444" s="169" t="e">
        <f>'Exp Database'!F444</f>
        <v>#REF!</v>
      </c>
      <c r="G444" s="169" t="e">
        <f>IF('Exp Database'!G444="Units ( x 1)",1,IF('Exp Database'!G444="Thousands (x 1,000)",1000,IF('Exp Database'!G444="Millions (x 1,000,000)",1000000,)))</f>
        <v>#REF!</v>
      </c>
      <c r="H444" s="170" t="e">
        <f>IF('Exp Database'!H444&gt;0,'Exp Database'!H444,'Exp Database'!J444)</f>
        <v>#REF!</v>
      </c>
      <c r="I444" s="170" t="e">
        <f>'Exp Database'!H444</f>
        <v>#REF!</v>
      </c>
      <c r="J444" s="169" t="e">
        <f>'Exp Database'!I444</f>
        <v>#REF!</v>
      </c>
      <c r="K444" s="170">
        <f>'Exp Database'!J444</f>
        <v>0</v>
      </c>
      <c r="L444" s="267" t="str">
        <f>'Exp Database'!K444</f>
        <v>Other direct and indirect costs</v>
      </c>
      <c r="M444" s="229" t="str">
        <f>'Exp Database'!L444</f>
        <v>3.6.3</v>
      </c>
      <c r="N444" s="229" t="e">
        <f>IF(OR('Exp Database'!M444=Lists!$G$2,'Exp Database'!M444=Lists!$G$3,'Exp Database'!M444=0),0,IF($F444=Lists!$G$2,('Exp Database'!M444/'Exp with units conversion'!$H444)*'Exp with units conversion'!$G444,'Exp Database'!M444*'Exp with units conversion'!$G444))</f>
        <v>#REF!</v>
      </c>
      <c r="O444" s="229" t="e">
        <f>IF(OR('Exp Database'!N444=Lists!$G$2,'Exp Database'!N444=Lists!$G$3,'Exp Database'!N444=0),0,IF($F444=Lists!$G$2,('Exp Database'!N444/'Exp with units conversion'!$H444)*'Exp with units conversion'!$G444,'Exp Database'!N444*'Exp with units conversion'!$G444))</f>
        <v>#REF!</v>
      </c>
      <c r="P444" s="229" t="e">
        <f>IF(OR('Exp Database'!O444=Lists!$G$2,'Exp Database'!O444=Lists!$G$3,'Exp Database'!O444=0),0,IF($F444=Lists!$G$2,('Exp Database'!O444/'Exp with units conversion'!$H444)*'Exp with units conversion'!$G444,'Exp Database'!O444*'Exp with units conversion'!$G444))</f>
        <v>#REF!</v>
      </c>
      <c r="Q444" s="229" t="e">
        <f>IF(OR('Exp Database'!P444=Lists!$G$2,'Exp Database'!P444=Lists!$G$3,'Exp Database'!P444=0),0,IF($F444=Lists!$G$2,('Exp Database'!P444/'Exp with units conversion'!$H444)*'Exp with units conversion'!$G444,'Exp Database'!P444*'Exp with units conversion'!$G444))</f>
        <v>#REF!</v>
      </c>
      <c r="R444" s="229" t="e">
        <f>IF(OR('Exp Database'!Q444=Lists!$G$2,'Exp Database'!Q444=Lists!$G$3,'Exp Database'!Q444=0),0,IF($F444=Lists!$G$2,('Exp Database'!Q444/'Exp with units conversion'!$H444)*'Exp with units conversion'!$G444,'Exp Database'!Q444*'Exp with units conversion'!$G444))</f>
        <v>#REF!</v>
      </c>
      <c r="S444" s="229" t="e">
        <f>IF(OR('Exp Database'!R444=Lists!$G$2,'Exp Database'!R444=Lists!$G$3,'Exp Database'!R444=0),0,IF($F444=Lists!$G$2,('Exp Database'!R444/'Exp with units conversion'!$H444)*'Exp with units conversion'!$G444,'Exp Database'!R444*'Exp with units conversion'!$G444))</f>
        <v>#REF!</v>
      </c>
      <c r="T444" s="229" t="e">
        <f>IF(OR('Exp Database'!S444=Lists!$G$2,'Exp Database'!S444=Lists!$G$3,'Exp Database'!S444=0),0,IF($F444=Lists!$G$2,('Exp Database'!S444/'Exp with units conversion'!$H444)*'Exp with units conversion'!$G444,'Exp Database'!S444*'Exp with units conversion'!$G444))</f>
        <v>#REF!</v>
      </c>
      <c r="U444" s="229" t="e">
        <f>IF(OR('Exp Database'!T444=Lists!$G$2,'Exp Database'!T444=Lists!$G$3,'Exp Database'!T444=0),0,IF($F444=Lists!$G$2,('Exp Database'!T444/'Exp with units conversion'!$H444)*'Exp with units conversion'!$G444,'Exp Database'!T444*'Exp with units conversion'!$G444))</f>
        <v>#REF!</v>
      </c>
      <c r="V444" s="229" t="e">
        <f>IF(OR('Exp Database'!U444=Lists!$G$2,'Exp Database'!U444=Lists!$G$3,'Exp Database'!U444=0),0,IF($F444=Lists!$G$2,('Exp Database'!U444/'Exp with units conversion'!$H444)*'Exp with units conversion'!$G444,'Exp Database'!U444*'Exp with units conversion'!$G444))</f>
        <v>#REF!</v>
      </c>
      <c r="W444" s="229" t="e">
        <f>IF(OR('Exp Database'!V444=Lists!$G$2,'Exp Database'!V444=Lists!$G$3,'Exp Database'!V444=0),0,IF($F444=Lists!$G$2,('Exp Database'!V444/'Exp with units conversion'!$H444)*'Exp with units conversion'!$G444,'Exp Database'!V444*'Exp with units conversion'!$G444))</f>
        <v>#REF!</v>
      </c>
      <c r="X444" s="229" t="e">
        <f>IF(OR('Exp Database'!W444=Lists!$G$2,'Exp Database'!W444=Lists!$G$3,'Exp Database'!W444=0),0,IF($F444=Lists!$G$2,('Exp Database'!W444/'Exp with units conversion'!$H444)*'Exp with units conversion'!$G444,'Exp Database'!W444*'Exp with units conversion'!$G444))</f>
        <v>#REF!</v>
      </c>
      <c r="Y444" s="229" t="e">
        <f>IF(OR('Exp Database'!X444=Lists!$G$2,'Exp Database'!X444=Lists!$G$3,'Exp Database'!X444=0),0,IF($F444=Lists!$G$2,('Exp Database'!X444/'Exp with units conversion'!$H444)*'Exp with units conversion'!$G444,'Exp Database'!X444*'Exp with units conversion'!$G444))</f>
        <v>#REF!</v>
      </c>
      <c r="Z444" s="229" t="e">
        <f>IF(OR('Exp Database'!Y444=Lists!$G$2,'Exp Database'!Y444=Lists!$G$3,'Exp Database'!Y444=0),0,IF($F444=Lists!$G$2,('Exp Database'!Y444/'Exp with units conversion'!$H444)*'Exp with units conversion'!$G444,'Exp Database'!Y444*'Exp with units conversion'!$G444))</f>
        <v>#REF!</v>
      </c>
      <c r="AA444" s="229" t="e">
        <f>IF(OR('Exp Database'!Z444=Lists!$G$2,'Exp Database'!Z444=Lists!$G$3,'Exp Database'!Z444=0),0,IF($F444=Lists!$G$2,('Exp Database'!Z444/'Exp with units conversion'!$H444)*'Exp with units conversion'!$G444,'Exp Database'!Z444*'Exp with units conversion'!$G444))</f>
        <v>#REF!</v>
      </c>
      <c r="AB444" s="229" t="e">
        <f>IF(OR('Exp Database'!AA444=Lists!$G$2,'Exp Database'!AA444=Lists!$G$3,'Exp Database'!AA444=0),0,IF($F444=Lists!$G$2,('Exp Database'!AA444/'Exp with units conversion'!$H444)*'Exp with units conversion'!$G444,'Exp Database'!AA444*'Exp with units conversion'!$G444))</f>
        <v>#REF!</v>
      </c>
      <c r="AC444" s="229" t="e">
        <f>IF(OR('Exp Database'!AB444=Lists!$G$2,'Exp Database'!AB444=Lists!$G$3,'Exp Database'!AB444=0),0,IF($F444=Lists!$G$2,('Exp Database'!AB444/'Exp with units conversion'!$H444)*'Exp with units conversion'!$G444,'Exp Database'!AB444*'Exp with units conversion'!$G444))</f>
        <v>#REF!</v>
      </c>
      <c r="AD444" s="229" t="e">
        <f>IF(OR('Exp Database'!AC444=Lists!$G$2,'Exp Database'!AC444=Lists!$G$3,'Exp Database'!AC444=0),0,IF($F444=Lists!$G$2,('Exp Database'!AC444/'Exp with units conversion'!$H444)*'Exp with units conversion'!$G444,'Exp Database'!AC444*'Exp with units conversion'!$G444))</f>
        <v>#REF!</v>
      </c>
      <c r="AE444" s="229" t="e">
        <f>IF(OR('Exp Database'!AD444=Lists!$G$2,'Exp Database'!AD444=Lists!$G$3,'Exp Database'!AD444=0),0,IF($F444=Lists!$G$2,('Exp Database'!AD444/'Exp with units conversion'!$H444)*'Exp with units conversion'!$G444,'Exp Database'!AD444*'Exp with units conversion'!$G444))</f>
        <v>#REF!</v>
      </c>
      <c r="AG444" s="229" t="e">
        <f t="shared" si="35"/>
        <v>#REF!</v>
      </c>
      <c r="AH444" s="229" t="e">
        <f t="shared" si="36"/>
        <v>#REF!</v>
      </c>
      <c r="AI444" s="229" t="e">
        <f t="shared" si="37"/>
        <v>#REF!</v>
      </c>
      <c r="AJ444" s="229" t="e">
        <f t="shared" si="38"/>
        <v>#REF!</v>
      </c>
    </row>
    <row r="445" spans="2:36" ht="30.75" thickBot="1" x14ac:dyDescent="0.3">
      <c r="B445" s="229" t="e">
        <f t="shared" si="34"/>
        <v>#REF!</v>
      </c>
      <c r="C445" s="169" t="e">
        <f>'Exp Database'!C445</f>
        <v>#REF!</v>
      </c>
      <c r="D445" s="169">
        <f>'Exp Database'!D445</f>
        <v>2014</v>
      </c>
      <c r="E445" s="169" t="e">
        <f>'Exp Database'!E445</f>
        <v>#REF!</v>
      </c>
      <c r="F445" s="169" t="e">
        <f>'Exp Database'!F445</f>
        <v>#REF!</v>
      </c>
      <c r="G445" s="169" t="e">
        <f>IF('Exp Database'!G445="Units ( x 1)",1,IF('Exp Database'!G445="Thousands (x 1,000)",1000,IF('Exp Database'!G445="Millions (x 1,000,000)",1000000,)))</f>
        <v>#REF!</v>
      </c>
      <c r="H445" s="170" t="e">
        <f>IF('Exp Database'!H445&gt;0,'Exp Database'!H445,'Exp Database'!J445)</f>
        <v>#REF!</v>
      </c>
      <c r="I445" s="170" t="e">
        <f>'Exp Database'!H445</f>
        <v>#REF!</v>
      </c>
      <c r="J445" s="169" t="e">
        <f>'Exp Database'!I445</f>
        <v>#REF!</v>
      </c>
      <c r="K445" s="170">
        <f>'Exp Database'!J445</f>
        <v>0</v>
      </c>
      <c r="L445" s="267" t="str">
        <f>'Exp Database'!K445</f>
        <v>Not disaggregated by type of cost</v>
      </c>
      <c r="M445" s="229" t="str">
        <f>'Exp Database'!L445</f>
        <v>3.6.4</v>
      </c>
      <c r="N445" s="229" t="e">
        <f>IF(OR('Exp Database'!M445=Lists!$G$2,'Exp Database'!M445=Lists!$G$3,'Exp Database'!M445=0),0,IF($F445=Lists!$G$2,('Exp Database'!M445/'Exp with units conversion'!$H445)*'Exp with units conversion'!$G445,'Exp Database'!M445*'Exp with units conversion'!$G445))</f>
        <v>#REF!</v>
      </c>
      <c r="O445" s="229" t="e">
        <f>IF(OR('Exp Database'!N445=Lists!$G$2,'Exp Database'!N445=Lists!$G$3,'Exp Database'!N445=0),0,IF($F445=Lists!$G$2,('Exp Database'!N445/'Exp with units conversion'!$H445)*'Exp with units conversion'!$G445,'Exp Database'!N445*'Exp with units conversion'!$G445))</f>
        <v>#REF!</v>
      </c>
      <c r="P445" s="229" t="e">
        <f>IF(OR('Exp Database'!O445=Lists!$G$2,'Exp Database'!O445=Lists!$G$3,'Exp Database'!O445=0),0,IF($F445=Lists!$G$2,('Exp Database'!O445/'Exp with units conversion'!$H445)*'Exp with units conversion'!$G445,'Exp Database'!O445*'Exp with units conversion'!$G445))</f>
        <v>#REF!</v>
      </c>
      <c r="Q445" s="229" t="e">
        <f>IF(OR('Exp Database'!P445=Lists!$G$2,'Exp Database'!P445=Lists!$G$3,'Exp Database'!P445=0),0,IF($F445=Lists!$G$2,('Exp Database'!P445/'Exp with units conversion'!$H445)*'Exp with units conversion'!$G445,'Exp Database'!P445*'Exp with units conversion'!$G445))</f>
        <v>#REF!</v>
      </c>
      <c r="R445" s="229" t="e">
        <f>IF(OR('Exp Database'!Q445=Lists!$G$2,'Exp Database'!Q445=Lists!$G$3,'Exp Database'!Q445=0),0,IF($F445=Lists!$G$2,('Exp Database'!Q445/'Exp with units conversion'!$H445)*'Exp with units conversion'!$G445,'Exp Database'!Q445*'Exp with units conversion'!$G445))</f>
        <v>#REF!</v>
      </c>
      <c r="S445" s="229" t="e">
        <f>IF(OR('Exp Database'!R445=Lists!$G$2,'Exp Database'!R445=Lists!$G$3,'Exp Database'!R445=0),0,IF($F445=Lists!$G$2,('Exp Database'!R445/'Exp with units conversion'!$H445)*'Exp with units conversion'!$G445,'Exp Database'!R445*'Exp with units conversion'!$G445))</f>
        <v>#REF!</v>
      </c>
      <c r="T445" s="229" t="e">
        <f>IF(OR('Exp Database'!S445=Lists!$G$2,'Exp Database'!S445=Lists!$G$3,'Exp Database'!S445=0),0,IF($F445=Lists!$G$2,('Exp Database'!S445/'Exp with units conversion'!$H445)*'Exp with units conversion'!$G445,'Exp Database'!S445*'Exp with units conversion'!$G445))</f>
        <v>#REF!</v>
      </c>
      <c r="U445" s="229" t="e">
        <f>IF(OR('Exp Database'!T445=Lists!$G$2,'Exp Database'!T445=Lists!$G$3,'Exp Database'!T445=0),0,IF($F445=Lists!$G$2,('Exp Database'!T445/'Exp with units conversion'!$H445)*'Exp with units conversion'!$G445,'Exp Database'!T445*'Exp with units conversion'!$G445))</f>
        <v>#REF!</v>
      </c>
      <c r="V445" s="229" t="e">
        <f>IF(OR('Exp Database'!U445=Lists!$G$2,'Exp Database'!U445=Lists!$G$3,'Exp Database'!U445=0),0,IF($F445=Lists!$G$2,('Exp Database'!U445/'Exp with units conversion'!$H445)*'Exp with units conversion'!$G445,'Exp Database'!U445*'Exp with units conversion'!$G445))</f>
        <v>#REF!</v>
      </c>
      <c r="W445" s="229" t="e">
        <f>IF(OR('Exp Database'!V445=Lists!$G$2,'Exp Database'!V445=Lists!$G$3,'Exp Database'!V445=0),0,IF($F445=Lists!$G$2,('Exp Database'!V445/'Exp with units conversion'!$H445)*'Exp with units conversion'!$G445,'Exp Database'!V445*'Exp with units conversion'!$G445))</f>
        <v>#REF!</v>
      </c>
      <c r="X445" s="229" t="e">
        <f>IF(OR('Exp Database'!W445=Lists!$G$2,'Exp Database'!W445=Lists!$G$3,'Exp Database'!W445=0),0,IF($F445=Lists!$G$2,('Exp Database'!W445/'Exp with units conversion'!$H445)*'Exp with units conversion'!$G445,'Exp Database'!W445*'Exp with units conversion'!$G445))</f>
        <v>#REF!</v>
      </c>
      <c r="Y445" s="229" t="e">
        <f>IF(OR('Exp Database'!X445=Lists!$G$2,'Exp Database'!X445=Lists!$G$3,'Exp Database'!X445=0),0,IF($F445=Lists!$G$2,('Exp Database'!X445/'Exp with units conversion'!$H445)*'Exp with units conversion'!$G445,'Exp Database'!X445*'Exp with units conversion'!$G445))</f>
        <v>#REF!</v>
      </c>
      <c r="Z445" s="229" t="e">
        <f>IF(OR('Exp Database'!Y445=Lists!$G$2,'Exp Database'!Y445=Lists!$G$3,'Exp Database'!Y445=0),0,IF($F445=Lists!$G$2,('Exp Database'!Y445/'Exp with units conversion'!$H445)*'Exp with units conversion'!$G445,'Exp Database'!Y445*'Exp with units conversion'!$G445))</f>
        <v>#REF!</v>
      </c>
      <c r="AA445" s="229" t="e">
        <f>IF(OR('Exp Database'!Z445=Lists!$G$2,'Exp Database'!Z445=Lists!$G$3,'Exp Database'!Z445=0),0,IF($F445=Lists!$G$2,('Exp Database'!Z445/'Exp with units conversion'!$H445)*'Exp with units conversion'!$G445,'Exp Database'!Z445*'Exp with units conversion'!$G445))</f>
        <v>#REF!</v>
      </c>
      <c r="AB445" s="229" t="e">
        <f>IF(OR('Exp Database'!AA445=Lists!$G$2,'Exp Database'!AA445=Lists!$G$3,'Exp Database'!AA445=0),0,IF($F445=Lists!$G$2,('Exp Database'!AA445/'Exp with units conversion'!$H445)*'Exp with units conversion'!$G445,'Exp Database'!AA445*'Exp with units conversion'!$G445))</f>
        <v>#REF!</v>
      </c>
      <c r="AC445" s="229" t="e">
        <f>IF(OR('Exp Database'!AB445=Lists!$G$2,'Exp Database'!AB445=Lists!$G$3,'Exp Database'!AB445=0),0,IF($F445=Lists!$G$2,('Exp Database'!AB445/'Exp with units conversion'!$H445)*'Exp with units conversion'!$G445,'Exp Database'!AB445*'Exp with units conversion'!$G445))</f>
        <v>#REF!</v>
      </c>
      <c r="AD445" s="229" t="e">
        <f>IF(OR('Exp Database'!AC445=Lists!$G$2,'Exp Database'!AC445=Lists!$G$3,'Exp Database'!AC445=0),0,IF($F445=Lists!$G$2,('Exp Database'!AC445/'Exp with units conversion'!$H445)*'Exp with units conversion'!$G445,'Exp Database'!AC445*'Exp with units conversion'!$G445))</f>
        <v>#REF!</v>
      </c>
      <c r="AE445" s="229" t="e">
        <f>IF(OR('Exp Database'!AD445=Lists!$G$2,'Exp Database'!AD445=Lists!$G$3,'Exp Database'!AD445=0),0,IF($F445=Lists!$G$2,('Exp Database'!AD445/'Exp with units conversion'!$H445)*'Exp with units conversion'!$G445,'Exp Database'!AD445*'Exp with units conversion'!$G445))</f>
        <v>#REF!</v>
      </c>
      <c r="AG445" s="229" t="e">
        <f t="shared" si="35"/>
        <v>#REF!</v>
      </c>
      <c r="AH445" s="229" t="e">
        <f t="shared" si="36"/>
        <v>#REF!</v>
      </c>
      <c r="AI445" s="229" t="e">
        <f t="shared" si="37"/>
        <v>#REF!</v>
      </c>
      <c r="AJ445" s="229" t="e">
        <f t="shared" si="38"/>
        <v>#REF!</v>
      </c>
    </row>
    <row r="446" spans="2:36" ht="105.75" thickBot="1" x14ac:dyDescent="0.3">
      <c r="B446" s="229" t="e">
        <f t="shared" si="34"/>
        <v>#REF!</v>
      </c>
      <c r="C446" s="169" t="e">
        <f>'Exp Database'!C446</f>
        <v>#REF!</v>
      </c>
      <c r="D446" s="169">
        <f>'Exp Database'!D446</f>
        <v>2014</v>
      </c>
      <c r="E446" s="169" t="e">
        <f>'Exp Database'!E446</f>
        <v>#REF!</v>
      </c>
      <c r="F446" s="169" t="e">
        <f>'Exp Database'!F446</f>
        <v>#REF!</v>
      </c>
      <c r="G446" s="169" t="e">
        <f>IF('Exp Database'!G446="Units ( x 1)",1,IF('Exp Database'!G446="Thousands (x 1,000)",1000,IF('Exp Database'!G446="Millions (x 1,000,000)",1000000,)))</f>
        <v>#REF!</v>
      </c>
      <c r="H446" s="170" t="e">
        <f>IF('Exp Database'!H446&gt;0,'Exp Database'!H446,'Exp Database'!J446)</f>
        <v>#REF!</v>
      </c>
      <c r="I446" s="170" t="e">
        <f>'Exp Database'!H446</f>
        <v>#REF!</v>
      </c>
      <c r="J446" s="169" t="e">
        <f>'Exp Database'!I446</f>
        <v>#REF!</v>
      </c>
      <c r="K446" s="170">
        <f>'Exp Database'!J446</f>
        <v>0</v>
      </c>
      <c r="L446" s="267" t="str">
        <f>'Exp Database'!K446</f>
        <v>Prevention, promotion of testing and linkage to care programmes for persons who inject drugs (sub-total)</v>
      </c>
      <c r="M446" s="229">
        <f>'Exp Database'!L446</f>
        <v>3.7</v>
      </c>
      <c r="N446" s="229" t="e">
        <f>IF(OR('Exp Database'!M446=Lists!$G$2,'Exp Database'!M446=Lists!$G$3,'Exp Database'!M446=0),0,IF($F446=Lists!$G$2,('Exp Database'!M446/'Exp with units conversion'!$H446)*'Exp with units conversion'!$G446,'Exp Database'!M446*'Exp with units conversion'!$G446))</f>
        <v>#REF!</v>
      </c>
      <c r="O446" s="229" t="e">
        <f>IF(OR('Exp Database'!N446=Lists!$G$2,'Exp Database'!N446=Lists!$G$3,'Exp Database'!N446=0),0,IF($F446=Lists!$G$2,('Exp Database'!N446/'Exp with units conversion'!$H446)*'Exp with units conversion'!$G446,'Exp Database'!N446*'Exp with units conversion'!$G446))</f>
        <v>#REF!</v>
      </c>
      <c r="P446" s="229" t="e">
        <f>IF(OR('Exp Database'!O446=Lists!$G$2,'Exp Database'!O446=Lists!$G$3,'Exp Database'!O446=0),0,IF($F446=Lists!$G$2,('Exp Database'!O446/'Exp with units conversion'!$H446)*'Exp with units conversion'!$G446,'Exp Database'!O446*'Exp with units conversion'!$G446))</f>
        <v>#REF!</v>
      </c>
      <c r="Q446" s="229" t="e">
        <f>IF(OR('Exp Database'!P446=Lists!$G$2,'Exp Database'!P446=Lists!$G$3,'Exp Database'!P446=0),0,IF($F446=Lists!$G$2,('Exp Database'!P446/'Exp with units conversion'!$H446)*'Exp with units conversion'!$G446,'Exp Database'!P446*'Exp with units conversion'!$G446))</f>
        <v>#REF!</v>
      </c>
      <c r="R446" s="229" t="e">
        <f>IF(OR('Exp Database'!Q446=Lists!$G$2,'Exp Database'!Q446=Lists!$G$3,'Exp Database'!Q446=0),0,IF($F446=Lists!$G$2,('Exp Database'!Q446/'Exp with units conversion'!$H446)*'Exp with units conversion'!$G446,'Exp Database'!Q446*'Exp with units conversion'!$G446))</f>
        <v>#REF!</v>
      </c>
      <c r="S446" s="229" t="e">
        <f>IF(OR('Exp Database'!R446=Lists!$G$2,'Exp Database'!R446=Lists!$G$3,'Exp Database'!R446=0),0,IF($F446=Lists!$G$2,('Exp Database'!R446/'Exp with units conversion'!$H446)*'Exp with units conversion'!$G446,'Exp Database'!R446*'Exp with units conversion'!$G446))</f>
        <v>#REF!</v>
      </c>
      <c r="T446" s="229" t="e">
        <f>IF(OR('Exp Database'!S446=Lists!$G$2,'Exp Database'!S446=Lists!$G$3,'Exp Database'!S446=0),0,IF($F446=Lists!$G$2,('Exp Database'!S446/'Exp with units conversion'!$H446)*'Exp with units conversion'!$G446,'Exp Database'!S446*'Exp with units conversion'!$G446))</f>
        <v>#REF!</v>
      </c>
      <c r="U446" s="229" t="e">
        <f>IF(OR('Exp Database'!T446=Lists!$G$2,'Exp Database'!T446=Lists!$G$3,'Exp Database'!T446=0),0,IF($F446=Lists!$G$2,('Exp Database'!T446/'Exp with units conversion'!$H446)*'Exp with units conversion'!$G446,'Exp Database'!T446*'Exp with units conversion'!$G446))</f>
        <v>#REF!</v>
      </c>
      <c r="V446" s="229" t="e">
        <f>IF(OR('Exp Database'!U446=Lists!$G$2,'Exp Database'!U446=Lists!$G$3,'Exp Database'!U446=0),0,IF($F446=Lists!$G$2,('Exp Database'!U446/'Exp with units conversion'!$H446)*'Exp with units conversion'!$G446,'Exp Database'!U446*'Exp with units conversion'!$G446))</f>
        <v>#REF!</v>
      </c>
      <c r="W446" s="229" t="e">
        <f>IF(OR('Exp Database'!V446=Lists!$G$2,'Exp Database'!V446=Lists!$G$3,'Exp Database'!V446=0),0,IF($F446=Lists!$G$2,('Exp Database'!V446/'Exp with units conversion'!$H446)*'Exp with units conversion'!$G446,'Exp Database'!V446*'Exp with units conversion'!$G446))</f>
        <v>#REF!</v>
      </c>
      <c r="X446" s="229" t="e">
        <f>IF(OR('Exp Database'!W446=Lists!$G$2,'Exp Database'!W446=Lists!$G$3,'Exp Database'!W446=0),0,IF($F446=Lists!$G$2,('Exp Database'!W446/'Exp with units conversion'!$H446)*'Exp with units conversion'!$G446,'Exp Database'!W446*'Exp with units conversion'!$G446))</f>
        <v>#REF!</v>
      </c>
      <c r="Y446" s="229" t="e">
        <f>IF(OR('Exp Database'!X446=Lists!$G$2,'Exp Database'!X446=Lists!$G$3,'Exp Database'!X446=0),0,IF($F446=Lists!$G$2,('Exp Database'!X446/'Exp with units conversion'!$H446)*'Exp with units conversion'!$G446,'Exp Database'!X446*'Exp with units conversion'!$G446))</f>
        <v>#REF!</v>
      </c>
      <c r="Z446" s="229" t="e">
        <f>IF(OR('Exp Database'!Y446=Lists!$G$2,'Exp Database'!Y446=Lists!$G$3,'Exp Database'!Y446=0),0,IF($F446=Lists!$G$2,('Exp Database'!Y446/'Exp with units conversion'!$H446)*'Exp with units conversion'!$G446,'Exp Database'!Y446*'Exp with units conversion'!$G446))</f>
        <v>#REF!</v>
      </c>
      <c r="AA446" s="229" t="e">
        <f>IF(OR('Exp Database'!Z446=Lists!$G$2,'Exp Database'!Z446=Lists!$G$3,'Exp Database'!Z446=0),0,IF($F446=Lists!$G$2,('Exp Database'!Z446/'Exp with units conversion'!$H446)*'Exp with units conversion'!$G446,'Exp Database'!Z446*'Exp with units conversion'!$G446))</f>
        <v>#REF!</v>
      </c>
      <c r="AB446" s="229" t="e">
        <f>IF(OR('Exp Database'!AA446=Lists!$G$2,'Exp Database'!AA446=Lists!$G$3,'Exp Database'!AA446=0),0,IF($F446=Lists!$G$2,('Exp Database'!AA446/'Exp with units conversion'!$H446)*'Exp with units conversion'!$G446,'Exp Database'!AA446*'Exp with units conversion'!$G446))</f>
        <v>#REF!</v>
      </c>
      <c r="AC446" s="229" t="e">
        <f>IF(OR('Exp Database'!AB446=Lists!$G$2,'Exp Database'!AB446=Lists!$G$3,'Exp Database'!AB446=0),0,IF($F446=Lists!$G$2,('Exp Database'!AB446/'Exp with units conversion'!$H446)*'Exp with units conversion'!$G446,'Exp Database'!AB446*'Exp with units conversion'!$G446))</f>
        <v>#REF!</v>
      </c>
      <c r="AD446" s="229" t="e">
        <f>IF(OR('Exp Database'!AC446=Lists!$G$2,'Exp Database'!AC446=Lists!$G$3,'Exp Database'!AC446=0),0,IF($F446=Lists!$G$2,('Exp Database'!AC446/'Exp with units conversion'!$H446)*'Exp with units conversion'!$G446,'Exp Database'!AC446*'Exp with units conversion'!$G446))</f>
        <v>#REF!</v>
      </c>
      <c r="AE446" s="229" t="e">
        <f>IF(OR('Exp Database'!AD446=Lists!$G$2,'Exp Database'!AD446=Lists!$G$3,'Exp Database'!AD446=0),0,IF($F446=Lists!$G$2,('Exp Database'!AD446/'Exp with units conversion'!$H446)*'Exp with units conversion'!$G446,'Exp Database'!AD446*'Exp with units conversion'!$G446))</f>
        <v>#REF!</v>
      </c>
      <c r="AG446" s="229" t="e">
        <f t="shared" si="35"/>
        <v>#REF!</v>
      </c>
      <c r="AH446" s="229" t="e">
        <f t="shared" si="36"/>
        <v>#REF!</v>
      </c>
      <c r="AI446" s="229" t="e">
        <f t="shared" si="37"/>
        <v>#REF!</v>
      </c>
      <c r="AJ446" s="229" t="e">
        <f t="shared" si="38"/>
        <v>#REF!</v>
      </c>
    </row>
    <row r="447" spans="2:36" ht="135.75" thickBot="1" x14ac:dyDescent="0.3">
      <c r="B447" s="229" t="e">
        <f t="shared" si="34"/>
        <v>#REF!</v>
      </c>
      <c r="C447" s="169" t="e">
        <f>'Exp Database'!C447</f>
        <v>#REF!</v>
      </c>
      <c r="D447" s="169">
        <f>'Exp Database'!D447</f>
        <v>2014</v>
      </c>
      <c r="E447" s="169" t="e">
        <f>'Exp Database'!E447</f>
        <v>#REF!</v>
      </c>
      <c r="F447" s="169" t="e">
        <f>'Exp Database'!F447</f>
        <v>#REF!</v>
      </c>
      <c r="G447" s="169" t="e">
        <f>IF('Exp Database'!G447="Units ( x 1)",1,IF('Exp Database'!G447="Thousands (x 1,000)",1000,IF('Exp Database'!G447="Millions (x 1,000,000)",1000000,)))</f>
        <v>#REF!</v>
      </c>
      <c r="H447" s="170" t="e">
        <f>IF('Exp Database'!H447&gt;0,'Exp Database'!H447,'Exp Database'!J447)</f>
        <v>#REF!</v>
      </c>
      <c r="I447" s="170" t="e">
        <f>'Exp Database'!H447</f>
        <v>#REF!</v>
      </c>
      <c r="J447" s="169" t="e">
        <f>'Exp Database'!I447</f>
        <v>#REF!</v>
      </c>
      <c r="K447" s="170">
        <f>'Exp Database'!J447</f>
        <v>0</v>
      </c>
      <c r="L447" s="267" t="str">
        <f>'Exp Database'!K447</f>
        <v>Needle and syringe exchange, and prevention, promotion of testing and linkage to care prevention programmes for people who inject drugs, including:</v>
      </c>
      <c r="M447" s="229" t="str">
        <f>'Exp Database'!L447</f>
        <v>3.7.1</v>
      </c>
      <c r="N447" s="229" t="e">
        <f>IF(OR('Exp Database'!M447=Lists!$G$2,'Exp Database'!M447=Lists!$G$3,'Exp Database'!M447=0),0,IF($F447=Lists!$G$2,('Exp Database'!M447/'Exp with units conversion'!$H447)*'Exp with units conversion'!$G447,'Exp Database'!M447*'Exp with units conversion'!$G447))</f>
        <v>#REF!</v>
      </c>
      <c r="O447" s="229" t="e">
        <f>IF(OR('Exp Database'!N447=Lists!$G$2,'Exp Database'!N447=Lists!$G$3,'Exp Database'!N447=0),0,IF($F447=Lists!$G$2,('Exp Database'!N447/'Exp with units conversion'!$H447)*'Exp with units conversion'!$G447,'Exp Database'!N447*'Exp with units conversion'!$G447))</f>
        <v>#REF!</v>
      </c>
      <c r="P447" s="229" t="e">
        <f>IF(OR('Exp Database'!O447=Lists!$G$2,'Exp Database'!O447=Lists!$G$3,'Exp Database'!O447=0),0,IF($F447=Lists!$G$2,('Exp Database'!O447/'Exp with units conversion'!$H447)*'Exp with units conversion'!$G447,'Exp Database'!O447*'Exp with units conversion'!$G447))</f>
        <v>#REF!</v>
      </c>
      <c r="Q447" s="229" t="e">
        <f>IF(OR('Exp Database'!P447=Lists!$G$2,'Exp Database'!P447=Lists!$G$3,'Exp Database'!P447=0),0,IF($F447=Lists!$G$2,('Exp Database'!P447/'Exp with units conversion'!$H447)*'Exp with units conversion'!$G447,'Exp Database'!P447*'Exp with units conversion'!$G447))</f>
        <v>#REF!</v>
      </c>
      <c r="R447" s="229" t="e">
        <f>IF(OR('Exp Database'!Q447=Lists!$G$2,'Exp Database'!Q447=Lists!$G$3,'Exp Database'!Q447=0),0,IF($F447=Lists!$G$2,('Exp Database'!Q447/'Exp with units conversion'!$H447)*'Exp with units conversion'!$G447,'Exp Database'!Q447*'Exp with units conversion'!$G447))</f>
        <v>#REF!</v>
      </c>
      <c r="S447" s="229" t="e">
        <f>IF(OR('Exp Database'!R447=Lists!$G$2,'Exp Database'!R447=Lists!$G$3,'Exp Database'!R447=0),0,IF($F447=Lists!$G$2,('Exp Database'!R447/'Exp with units conversion'!$H447)*'Exp with units conversion'!$G447,'Exp Database'!R447*'Exp with units conversion'!$G447))</f>
        <v>#REF!</v>
      </c>
      <c r="T447" s="229" t="e">
        <f>IF(OR('Exp Database'!S447=Lists!$G$2,'Exp Database'!S447=Lists!$G$3,'Exp Database'!S447=0),0,IF($F447=Lists!$G$2,('Exp Database'!S447/'Exp with units conversion'!$H447)*'Exp with units conversion'!$G447,'Exp Database'!S447*'Exp with units conversion'!$G447))</f>
        <v>#REF!</v>
      </c>
      <c r="U447" s="229" t="e">
        <f>IF(OR('Exp Database'!T447=Lists!$G$2,'Exp Database'!T447=Lists!$G$3,'Exp Database'!T447=0),0,IF($F447=Lists!$G$2,('Exp Database'!T447/'Exp with units conversion'!$H447)*'Exp with units conversion'!$G447,'Exp Database'!T447*'Exp with units conversion'!$G447))</f>
        <v>#REF!</v>
      </c>
      <c r="V447" s="229" t="e">
        <f>IF(OR('Exp Database'!U447=Lists!$G$2,'Exp Database'!U447=Lists!$G$3,'Exp Database'!U447=0),0,IF($F447=Lists!$G$2,('Exp Database'!U447/'Exp with units conversion'!$H447)*'Exp with units conversion'!$G447,'Exp Database'!U447*'Exp with units conversion'!$G447))</f>
        <v>#REF!</v>
      </c>
      <c r="W447" s="229" t="e">
        <f>IF(OR('Exp Database'!V447=Lists!$G$2,'Exp Database'!V447=Lists!$G$3,'Exp Database'!V447=0),0,IF($F447=Lists!$G$2,('Exp Database'!V447/'Exp with units conversion'!$H447)*'Exp with units conversion'!$G447,'Exp Database'!V447*'Exp with units conversion'!$G447))</f>
        <v>#REF!</v>
      </c>
      <c r="X447" s="229" t="e">
        <f>IF(OR('Exp Database'!W447=Lists!$G$2,'Exp Database'!W447=Lists!$G$3,'Exp Database'!W447=0),0,IF($F447=Lists!$G$2,('Exp Database'!W447/'Exp with units conversion'!$H447)*'Exp with units conversion'!$G447,'Exp Database'!W447*'Exp with units conversion'!$G447))</f>
        <v>#REF!</v>
      </c>
      <c r="Y447" s="229" t="e">
        <f>IF(OR('Exp Database'!X447=Lists!$G$2,'Exp Database'!X447=Lists!$G$3,'Exp Database'!X447=0),0,IF($F447=Lists!$G$2,('Exp Database'!X447/'Exp with units conversion'!$H447)*'Exp with units conversion'!$G447,'Exp Database'!X447*'Exp with units conversion'!$G447))</f>
        <v>#REF!</v>
      </c>
      <c r="Z447" s="229" t="e">
        <f>IF(OR('Exp Database'!Y447=Lists!$G$2,'Exp Database'!Y447=Lists!$G$3,'Exp Database'!Y447=0),0,IF($F447=Lists!$G$2,('Exp Database'!Y447/'Exp with units conversion'!$H447)*'Exp with units conversion'!$G447,'Exp Database'!Y447*'Exp with units conversion'!$G447))</f>
        <v>#REF!</v>
      </c>
      <c r="AA447" s="229" t="e">
        <f>IF(OR('Exp Database'!Z447=Lists!$G$2,'Exp Database'!Z447=Lists!$G$3,'Exp Database'!Z447=0),0,IF($F447=Lists!$G$2,('Exp Database'!Z447/'Exp with units conversion'!$H447)*'Exp with units conversion'!$G447,'Exp Database'!Z447*'Exp with units conversion'!$G447))</f>
        <v>#REF!</v>
      </c>
      <c r="AB447" s="229" t="e">
        <f>IF(OR('Exp Database'!AA447=Lists!$G$2,'Exp Database'!AA447=Lists!$G$3,'Exp Database'!AA447=0),0,IF($F447=Lists!$G$2,('Exp Database'!AA447/'Exp with units conversion'!$H447)*'Exp with units conversion'!$G447,'Exp Database'!AA447*'Exp with units conversion'!$G447))</f>
        <v>#REF!</v>
      </c>
      <c r="AC447" s="229" t="e">
        <f>IF(OR('Exp Database'!AB447=Lists!$G$2,'Exp Database'!AB447=Lists!$G$3,'Exp Database'!AB447=0),0,IF($F447=Lists!$G$2,('Exp Database'!AB447/'Exp with units conversion'!$H447)*'Exp with units conversion'!$G447,'Exp Database'!AB447*'Exp with units conversion'!$G447))</f>
        <v>#REF!</v>
      </c>
      <c r="AD447" s="229" t="e">
        <f>IF(OR('Exp Database'!AC447=Lists!$G$2,'Exp Database'!AC447=Lists!$G$3,'Exp Database'!AC447=0),0,IF($F447=Lists!$G$2,('Exp Database'!AC447/'Exp with units conversion'!$H447)*'Exp with units conversion'!$G447,'Exp Database'!AC447*'Exp with units conversion'!$G447))</f>
        <v>#REF!</v>
      </c>
      <c r="AE447" s="229" t="e">
        <f>IF(OR('Exp Database'!AD447=Lists!$G$2,'Exp Database'!AD447=Lists!$G$3,'Exp Database'!AD447=0),0,IF($F447=Lists!$G$2,('Exp Database'!AD447/'Exp with units conversion'!$H447)*'Exp with units conversion'!$G447,'Exp Database'!AD447*'Exp with units conversion'!$G447))</f>
        <v>#REF!</v>
      </c>
      <c r="AG447" s="229" t="e">
        <f t="shared" si="35"/>
        <v>#REF!</v>
      </c>
      <c r="AH447" s="229" t="e">
        <f t="shared" si="36"/>
        <v>#REF!</v>
      </c>
      <c r="AI447" s="229" t="e">
        <f t="shared" si="37"/>
        <v>#REF!</v>
      </c>
      <c r="AJ447" s="229" t="e">
        <f t="shared" si="38"/>
        <v>#REF!</v>
      </c>
    </row>
    <row r="448" spans="2:36" ht="30.75" thickBot="1" x14ac:dyDescent="0.3">
      <c r="B448" s="229" t="e">
        <f t="shared" si="34"/>
        <v>#REF!</v>
      </c>
      <c r="C448" s="169" t="e">
        <f>'Exp Database'!C448</f>
        <v>#REF!</v>
      </c>
      <c r="D448" s="169">
        <f>'Exp Database'!D448</f>
        <v>2014</v>
      </c>
      <c r="E448" s="169" t="e">
        <f>'Exp Database'!E448</f>
        <v>#REF!</v>
      </c>
      <c r="F448" s="169" t="e">
        <f>'Exp Database'!F448</f>
        <v>#REF!</v>
      </c>
      <c r="G448" s="169" t="e">
        <f>IF('Exp Database'!G448="Units ( x 1)",1,IF('Exp Database'!G448="Thousands (x 1,000)",1000,IF('Exp Database'!G448="Millions (x 1,000,000)",1000000,)))</f>
        <v>#REF!</v>
      </c>
      <c r="H448" s="170" t="e">
        <f>IF('Exp Database'!H448&gt;0,'Exp Database'!H448,'Exp Database'!J448)</f>
        <v>#REF!</v>
      </c>
      <c r="I448" s="170" t="e">
        <f>'Exp Database'!H448</f>
        <v>#REF!</v>
      </c>
      <c r="J448" s="169" t="e">
        <f>'Exp Database'!I448</f>
        <v>#REF!</v>
      </c>
      <c r="K448" s="170">
        <f>'Exp Database'!J448</f>
        <v>0</v>
      </c>
      <c r="L448" s="267" t="str">
        <f>'Exp Database'!K448</f>
        <v>Injecting equipment</v>
      </c>
      <c r="M448" s="229" t="str">
        <f>'Exp Database'!L448</f>
        <v>3.7.1.1</v>
      </c>
      <c r="N448" s="229" t="e">
        <f>IF(OR('Exp Database'!M448=Lists!$G$2,'Exp Database'!M448=Lists!$G$3,'Exp Database'!M448=0),0,IF($F448=Lists!$G$2,('Exp Database'!M448/'Exp with units conversion'!$H448)*'Exp with units conversion'!$G448,'Exp Database'!M448*'Exp with units conversion'!$G448))</f>
        <v>#REF!</v>
      </c>
      <c r="O448" s="229" t="e">
        <f>IF(OR('Exp Database'!N448=Lists!$G$2,'Exp Database'!N448=Lists!$G$3,'Exp Database'!N448=0),0,IF($F448=Lists!$G$2,('Exp Database'!N448/'Exp with units conversion'!$H448)*'Exp with units conversion'!$G448,'Exp Database'!N448*'Exp with units conversion'!$G448))</f>
        <v>#REF!</v>
      </c>
      <c r="P448" s="229" t="e">
        <f>IF(OR('Exp Database'!O448=Lists!$G$2,'Exp Database'!O448=Lists!$G$3,'Exp Database'!O448=0),0,IF($F448=Lists!$G$2,('Exp Database'!O448/'Exp with units conversion'!$H448)*'Exp with units conversion'!$G448,'Exp Database'!O448*'Exp with units conversion'!$G448))</f>
        <v>#REF!</v>
      </c>
      <c r="Q448" s="229" t="e">
        <f>IF(OR('Exp Database'!P448=Lists!$G$2,'Exp Database'!P448=Lists!$G$3,'Exp Database'!P448=0),0,IF($F448=Lists!$G$2,('Exp Database'!P448/'Exp with units conversion'!$H448)*'Exp with units conversion'!$G448,'Exp Database'!P448*'Exp with units conversion'!$G448))</f>
        <v>#REF!</v>
      </c>
      <c r="R448" s="229" t="e">
        <f>IF(OR('Exp Database'!Q448=Lists!$G$2,'Exp Database'!Q448=Lists!$G$3,'Exp Database'!Q448=0),0,IF($F448=Lists!$G$2,('Exp Database'!Q448/'Exp with units conversion'!$H448)*'Exp with units conversion'!$G448,'Exp Database'!Q448*'Exp with units conversion'!$G448))</f>
        <v>#REF!</v>
      </c>
      <c r="S448" s="229" t="e">
        <f>IF(OR('Exp Database'!R448=Lists!$G$2,'Exp Database'!R448=Lists!$G$3,'Exp Database'!R448=0),0,IF($F448=Lists!$G$2,('Exp Database'!R448/'Exp with units conversion'!$H448)*'Exp with units conversion'!$G448,'Exp Database'!R448*'Exp with units conversion'!$G448))</f>
        <v>#REF!</v>
      </c>
      <c r="T448" s="229" t="e">
        <f>IF(OR('Exp Database'!S448=Lists!$G$2,'Exp Database'!S448=Lists!$G$3,'Exp Database'!S448=0),0,IF($F448=Lists!$G$2,('Exp Database'!S448/'Exp with units conversion'!$H448)*'Exp with units conversion'!$G448,'Exp Database'!S448*'Exp with units conversion'!$G448))</f>
        <v>#REF!</v>
      </c>
      <c r="U448" s="229" t="e">
        <f>IF(OR('Exp Database'!T448=Lists!$G$2,'Exp Database'!T448=Lists!$G$3,'Exp Database'!T448=0),0,IF($F448=Lists!$G$2,('Exp Database'!T448/'Exp with units conversion'!$H448)*'Exp with units conversion'!$G448,'Exp Database'!T448*'Exp with units conversion'!$G448))</f>
        <v>#REF!</v>
      </c>
      <c r="V448" s="229" t="e">
        <f>IF(OR('Exp Database'!U448=Lists!$G$2,'Exp Database'!U448=Lists!$G$3,'Exp Database'!U448=0),0,IF($F448=Lists!$G$2,('Exp Database'!U448/'Exp with units conversion'!$H448)*'Exp with units conversion'!$G448,'Exp Database'!U448*'Exp with units conversion'!$G448))</f>
        <v>#REF!</v>
      </c>
      <c r="W448" s="229" t="e">
        <f>IF(OR('Exp Database'!V448=Lists!$G$2,'Exp Database'!V448=Lists!$G$3,'Exp Database'!V448=0),0,IF($F448=Lists!$G$2,('Exp Database'!V448/'Exp with units conversion'!$H448)*'Exp with units conversion'!$G448,'Exp Database'!V448*'Exp with units conversion'!$G448))</f>
        <v>#REF!</v>
      </c>
      <c r="X448" s="229" t="e">
        <f>IF(OR('Exp Database'!W448=Lists!$G$2,'Exp Database'!W448=Lists!$G$3,'Exp Database'!W448=0),0,IF($F448=Lists!$G$2,('Exp Database'!W448/'Exp with units conversion'!$H448)*'Exp with units conversion'!$G448,'Exp Database'!W448*'Exp with units conversion'!$G448))</f>
        <v>#REF!</v>
      </c>
      <c r="Y448" s="229" t="e">
        <f>IF(OR('Exp Database'!X448=Lists!$G$2,'Exp Database'!X448=Lists!$G$3,'Exp Database'!X448=0),0,IF($F448=Lists!$G$2,('Exp Database'!X448/'Exp with units conversion'!$H448)*'Exp with units conversion'!$G448,'Exp Database'!X448*'Exp with units conversion'!$G448))</f>
        <v>#REF!</v>
      </c>
      <c r="Z448" s="229" t="e">
        <f>IF(OR('Exp Database'!Y448=Lists!$G$2,'Exp Database'!Y448=Lists!$G$3,'Exp Database'!Y448=0),0,IF($F448=Lists!$G$2,('Exp Database'!Y448/'Exp with units conversion'!$H448)*'Exp with units conversion'!$G448,'Exp Database'!Y448*'Exp with units conversion'!$G448))</f>
        <v>#REF!</v>
      </c>
      <c r="AA448" s="229" t="e">
        <f>IF(OR('Exp Database'!Z448=Lists!$G$2,'Exp Database'!Z448=Lists!$G$3,'Exp Database'!Z448=0),0,IF($F448=Lists!$G$2,('Exp Database'!Z448/'Exp with units conversion'!$H448)*'Exp with units conversion'!$G448,'Exp Database'!Z448*'Exp with units conversion'!$G448))</f>
        <v>#REF!</v>
      </c>
      <c r="AB448" s="229" t="e">
        <f>IF(OR('Exp Database'!AA448=Lists!$G$2,'Exp Database'!AA448=Lists!$G$3,'Exp Database'!AA448=0),0,IF($F448=Lists!$G$2,('Exp Database'!AA448/'Exp with units conversion'!$H448)*'Exp with units conversion'!$G448,'Exp Database'!AA448*'Exp with units conversion'!$G448))</f>
        <v>#REF!</v>
      </c>
      <c r="AC448" s="229" t="e">
        <f>IF(OR('Exp Database'!AB448=Lists!$G$2,'Exp Database'!AB448=Lists!$G$3,'Exp Database'!AB448=0),0,IF($F448=Lists!$G$2,('Exp Database'!AB448/'Exp with units conversion'!$H448)*'Exp with units conversion'!$G448,'Exp Database'!AB448*'Exp with units conversion'!$G448))</f>
        <v>#REF!</v>
      </c>
      <c r="AD448" s="229" t="e">
        <f>IF(OR('Exp Database'!AC448=Lists!$G$2,'Exp Database'!AC448=Lists!$G$3,'Exp Database'!AC448=0),0,IF($F448=Lists!$G$2,('Exp Database'!AC448/'Exp with units conversion'!$H448)*'Exp with units conversion'!$G448,'Exp Database'!AC448*'Exp with units conversion'!$G448))</f>
        <v>#REF!</v>
      </c>
      <c r="AE448" s="229" t="e">
        <f>IF(OR('Exp Database'!AD448=Lists!$G$2,'Exp Database'!AD448=Lists!$G$3,'Exp Database'!AD448=0),0,IF($F448=Lists!$G$2,('Exp Database'!AD448/'Exp with units conversion'!$H448)*'Exp with units conversion'!$G448,'Exp Database'!AD448*'Exp with units conversion'!$G448))</f>
        <v>#REF!</v>
      </c>
      <c r="AG448" s="229" t="e">
        <f t="shared" si="35"/>
        <v>#REF!</v>
      </c>
      <c r="AH448" s="229" t="e">
        <f t="shared" si="36"/>
        <v>#REF!</v>
      </c>
      <c r="AI448" s="229" t="e">
        <f t="shared" si="37"/>
        <v>#REF!</v>
      </c>
      <c r="AJ448" s="229" t="e">
        <f t="shared" si="38"/>
        <v>#REF!</v>
      </c>
    </row>
    <row r="449" spans="2:36" ht="30.75" thickBot="1" x14ac:dyDescent="0.3">
      <c r="B449" s="229" t="e">
        <f t="shared" si="34"/>
        <v>#REF!</v>
      </c>
      <c r="C449" s="169" t="e">
        <f>'Exp Database'!C449</f>
        <v>#REF!</v>
      </c>
      <c r="D449" s="169">
        <f>'Exp Database'!D449</f>
        <v>2014</v>
      </c>
      <c r="E449" s="169" t="e">
        <f>'Exp Database'!E449</f>
        <v>#REF!</v>
      </c>
      <c r="F449" s="169" t="e">
        <f>'Exp Database'!F449</f>
        <v>#REF!</v>
      </c>
      <c r="G449" s="169" t="e">
        <f>IF('Exp Database'!G449="Units ( x 1)",1,IF('Exp Database'!G449="Thousands (x 1,000)",1000,IF('Exp Database'!G449="Millions (x 1,000,000)",1000000,)))</f>
        <v>#REF!</v>
      </c>
      <c r="H449" s="170" t="e">
        <f>IF('Exp Database'!H449&gt;0,'Exp Database'!H449,'Exp Database'!J449)</f>
        <v>#REF!</v>
      </c>
      <c r="I449" s="170" t="e">
        <f>'Exp Database'!H449</f>
        <v>#REF!</v>
      </c>
      <c r="J449" s="169" t="e">
        <f>'Exp Database'!I449</f>
        <v>#REF!</v>
      </c>
      <c r="K449" s="170">
        <f>'Exp Database'!J449</f>
        <v>0</v>
      </c>
      <c r="L449" s="267" t="str">
        <f>'Exp Database'!K449</f>
        <v>HIV tests (commodities)</v>
      </c>
      <c r="M449" s="229" t="str">
        <f>'Exp Database'!L449</f>
        <v>3.7.1.2</v>
      </c>
      <c r="N449" s="229" t="e">
        <f>IF(OR('Exp Database'!M449=Lists!$G$2,'Exp Database'!M449=Lists!$G$3,'Exp Database'!M449=0),0,IF($F449=Lists!$G$2,('Exp Database'!M449/'Exp with units conversion'!$H449)*'Exp with units conversion'!$G449,'Exp Database'!M449*'Exp with units conversion'!$G449))</f>
        <v>#REF!</v>
      </c>
      <c r="O449" s="229" t="e">
        <f>IF(OR('Exp Database'!N449=Lists!$G$2,'Exp Database'!N449=Lists!$G$3,'Exp Database'!N449=0),0,IF($F449=Lists!$G$2,('Exp Database'!N449/'Exp with units conversion'!$H449)*'Exp with units conversion'!$G449,'Exp Database'!N449*'Exp with units conversion'!$G449))</f>
        <v>#REF!</v>
      </c>
      <c r="P449" s="229" t="e">
        <f>IF(OR('Exp Database'!O449=Lists!$G$2,'Exp Database'!O449=Lists!$G$3,'Exp Database'!O449=0),0,IF($F449=Lists!$G$2,('Exp Database'!O449/'Exp with units conversion'!$H449)*'Exp with units conversion'!$G449,'Exp Database'!O449*'Exp with units conversion'!$G449))</f>
        <v>#REF!</v>
      </c>
      <c r="Q449" s="229" t="e">
        <f>IF(OR('Exp Database'!P449=Lists!$G$2,'Exp Database'!P449=Lists!$G$3,'Exp Database'!P449=0),0,IF($F449=Lists!$G$2,('Exp Database'!P449/'Exp with units conversion'!$H449)*'Exp with units conversion'!$G449,'Exp Database'!P449*'Exp with units conversion'!$G449))</f>
        <v>#REF!</v>
      </c>
      <c r="R449" s="229" t="e">
        <f>IF(OR('Exp Database'!Q449=Lists!$G$2,'Exp Database'!Q449=Lists!$G$3,'Exp Database'!Q449=0),0,IF($F449=Lists!$G$2,('Exp Database'!Q449/'Exp with units conversion'!$H449)*'Exp with units conversion'!$G449,'Exp Database'!Q449*'Exp with units conversion'!$G449))</f>
        <v>#REF!</v>
      </c>
      <c r="S449" s="229" t="e">
        <f>IF(OR('Exp Database'!R449=Lists!$G$2,'Exp Database'!R449=Lists!$G$3,'Exp Database'!R449=0),0,IF($F449=Lists!$G$2,('Exp Database'!R449/'Exp with units conversion'!$H449)*'Exp with units conversion'!$G449,'Exp Database'!R449*'Exp with units conversion'!$G449))</f>
        <v>#REF!</v>
      </c>
      <c r="T449" s="229" t="e">
        <f>IF(OR('Exp Database'!S449=Lists!$G$2,'Exp Database'!S449=Lists!$G$3,'Exp Database'!S449=0),0,IF($F449=Lists!$G$2,('Exp Database'!S449/'Exp with units conversion'!$H449)*'Exp with units conversion'!$G449,'Exp Database'!S449*'Exp with units conversion'!$G449))</f>
        <v>#REF!</v>
      </c>
      <c r="U449" s="229" t="e">
        <f>IF(OR('Exp Database'!T449=Lists!$G$2,'Exp Database'!T449=Lists!$G$3,'Exp Database'!T449=0),0,IF($F449=Lists!$G$2,('Exp Database'!T449/'Exp with units conversion'!$H449)*'Exp with units conversion'!$G449,'Exp Database'!T449*'Exp with units conversion'!$G449))</f>
        <v>#REF!</v>
      </c>
      <c r="V449" s="229" t="e">
        <f>IF(OR('Exp Database'!U449=Lists!$G$2,'Exp Database'!U449=Lists!$G$3,'Exp Database'!U449=0),0,IF($F449=Lists!$G$2,('Exp Database'!U449/'Exp with units conversion'!$H449)*'Exp with units conversion'!$G449,'Exp Database'!U449*'Exp with units conversion'!$G449))</f>
        <v>#REF!</v>
      </c>
      <c r="W449" s="229" t="e">
        <f>IF(OR('Exp Database'!V449=Lists!$G$2,'Exp Database'!V449=Lists!$G$3,'Exp Database'!V449=0),0,IF($F449=Lists!$G$2,('Exp Database'!V449/'Exp with units conversion'!$H449)*'Exp with units conversion'!$G449,'Exp Database'!V449*'Exp with units conversion'!$G449))</f>
        <v>#REF!</v>
      </c>
      <c r="X449" s="229" t="e">
        <f>IF(OR('Exp Database'!W449=Lists!$G$2,'Exp Database'!W449=Lists!$G$3,'Exp Database'!W449=0),0,IF($F449=Lists!$G$2,('Exp Database'!W449/'Exp with units conversion'!$H449)*'Exp with units conversion'!$G449,'Exp Database'!W449*'Exp with units conversion'!$G449))</f>
        <v>#REF!</v>
      </c>
      <c r="Y449" s="229" t="e">
        <f>IF(OR('Exp Database'!X449=Lists!$G$2,'Exp Database'!X449=Lists!$G$3,'Exp Database'!X449=0),0,IF($F449=Lists!$G$2,('Exp Database'!X449/'Exp with units conversion'!$H449)*'Exp with units conversion'!$G449,'Exp Database'!X449*'Exp with units conversion'!$G449))</f>
        <v>#REF!</v>
      </c>
      <c r="Z449" s="229" t="e">
        <f>IF(OR('Exp Database'!Y449=Lists!$G$2,'Exp Database'!Y449=Lists!$G$3,'Exp Database'!Y449=0),0,IF($F449=Lists!$G$2,('Exp Database'!Y449/'Exp with units conversion'!$H449)*'Exp with units conversion'!$G449,'Exp Database'!Y449*'Exp with units conversion'!$G449))</f>
        <v>#REF!</v>
      </c>
      <c r="AA449" s="229" t="e">
        <f>IF(OR('Exp Database'!Z449=Lists!$G$2,'Exp Database'!Z449=Lists!$G$3,'Exp Database'!Z449=0),0,IF($F449=Lists!$G$2,('Exp Database'!Z449/'Exp with units conversion'!$H449)*'Exp with units conversion'!$G449,'Exp Database'!Z449*'Exp with units conversion'!$G449))</f>
        <v>#REF!</v>
      </c>
      <c r="AB449" s="229" t="e">
        <f>IF(OR('Exp Database'!AA449=Lists!$G$2,'Exp Database'!AA449=Lists!$G$3,'Exp Database'!AA449=0),0,IF($F449=Lists!$G$2,('Exp Database'!AA449/'Exp with units conversion'!$H449)*'Exp with units conversion'!$G449,'Exp Database'!AA449*'Exp with units conversion'!$G449))</f>
        <v>#REF!</v>
      </c>
      <c r="AC449" s="229" t="e">
        <f>IF(OR('Exp Database'!AB449=Lists!$G$2,'Exp Database'!AB449=Lists!$G$3,'Exp Database'!AB449=0),0,IF($F449=Lists!$G$2,('Exp Database'!AB449/'Exp with units conversion'!$H449)*'Exp with units conversion'!$G449,'Exp Database'!AB449*'Exp with units conversion'!$G449))</f>
        <v>#REF!</v>
      </c>
      <c r="AD449" s="229" t="e">
        <f>IF(OR('Exp Database'!AC449=Lists!$G$2,'Exp Database'!AC449=Lists!$G$3,'Exp Database'!AC449=0),0,IF($F449=Lists!$G$2,('Exp Database'!AC449/'Exp with units conversion'!$H449)*'Exp with units conversion'!$G449,'Exp Database'!AC449*'Exp with units conversion'!$G449))</f>
        <v>#REF!</v>
      </c>
      <c r="AE449" s="229" t="e">
        <f>IF(OR('Exp Database'!AD449=Lists!$G$2,'Exp Database'!AD449=Lists!$G$3,'Exp Database'!AD449=0),0,IF($F449=Lists!$G$2,('Exp Database'!AD449/'Exp with units conversion'!$H449)*'Exp with units conversion'!$G449,'Exp Database'!AD449*'Exp with units conversion'!$G449))</f>
        <v>#REF!</v>
      </c>
      <c r="AG449" s="229" t="e">
        <f t="shared" si="35"/>
        <v>#REF!</v>
      </c>
      <c r="AH449" s="229" t="e">
        <f t="shared" si="36"/>
        <v>#REF!</v>
      </c>
      <c r="AI449" s="229" t="e">
        <f t="shared" si="37"/>
        <v>#REF!</v>
      </c>
      <c r="AJ449" s="229" t="e">
        <f t="shared" si="38"/>
        <v>#REF!</v>
      </c>
    </row>
    <row r="450" spans="2:36" ht="45.75" thickBot="1" x14ac:dyDescent="0.3">
      <c r="B450" s="229" t="e">
        <f t="shared" si="34"/>
        <v>#REF!</v>
      </c>
      <c r="C450" s="169" t="e">
        <f>'Exp Database'!C450</f>
        <v>#REF!</v>
      </c>
      <c r="D450" s="169">
        <f>'Exp Database'!D450</f>
        <v>2014</v>
      </c>
      <c r="E450" s="169" t="e">
        <f>'Exp Database'!E450</f>
        <v>#REF!</v>
      </c>
      <c r="F450" s="169" t="e">
        <f>'Exp Database'!F450</f>
        <v>#REF!</v>
      </c>
      <c r="G450" s="169" t="e">
        <f>IF('Exp Database'!G450="Units ( x 1)",1,IF('Exp Database'!G450="Thousands (x 1,000)",1000,IF('Exp Database'!G450="Millions (x 1,000,000)",1000000,)))</f>
        <v>#REF!</v>
      </c>
      <c r="H450" s="170" t="e">
        <f>IF('Exp Database'!H450&gt;0,'Exp Database'!H450,'Exp Database'!J450)</f>
        <v>#REF!</v>
      </c>
      <c r="I450" s="170" t="e">
        <f>'Exp Database'!H450</f>
        <v>#REF!</v>
      </c>
      <c r="J450" s="169" t="e">
        <f>'Exp Database'!I450</f>
        <v>#REF!</v>
      </c>
      <c r="K450" s="170">
        <f>'Exp Database'!J450</f>
        <v>0</v>
      </c>
      <c r="L450" s="267" t="str">
        <f>'Exp Database'!K450</f>
        <v>Condoms, lubricants, and other commodities</v>
      </c>
      <c r="M450" s="229" t="str">
        <f>'Exp Database'!L450</f>
        <v>3.7.1.3</v>
      </c>
      <c r="N450" s="229" t="e">
        <f>IF(OR('Exp Database'!M450=Lists!$G$2,'Exp Database'!M450=Lists!$G$3,'Exp Database'!M450=0),0,IF($F450=Lists!$G$2,('Exp Database'!M450/'Exp with units conversion'!$H450)*'Exp with units conversion'!$G450,'Exp Database'!M450*'Exp with units conversion'!$G450))</f>
        <v>#REF!</v>
      </c>
      <c r="O450" s="229" t="e">
        <f>IF(OR('Exp Database'!N450=Lists!$G$2,'Exp Database'!N450=Lists!$G$3,'Exp Database'!N450=0),0,IF($F450=Lists!$G$2,('Exp Database'!N450/'Exp with units conversion'!$H450)*'Exp with units conversion'!$G450,'Exp Database'!N450*'Exp with units conversion'!$G450))</f>
        <v>#REF!</v>
      </c>
      <c r="P450" s="229" t="e">
        <f>IF(OR('Exp Database'!O450=Lists!$G$2,'Exp Database'!O450=Lists!$G$3,'Exp Database'!O450=0),0,IF($F450=Lists!$G$2,('Exp Database'!O450/'Exp with units conversion'!$H450)*'Exp with units conversion'!$G450,'Exp Database'!O450*'Exp with units conversion'!$G450))</f>
        <v>#REF!</v>
      </c>
      <c r="Q450" s="229" t="e">
        <f>IF(OR('Exp Database'!P450=Lists!$G$2,'Exp Database'!P450=Lists!$G$3,'Exp Database'!P450=0),0,IF($F450=Lists!$G$2,('Exp Database'!P450/'Exp with units conversion'!$H450)*'Exp with units conversion'!$G450,'Exp Database'!P450*'Exp with units conversion'!$G450))</f>
        <v>#REF!</v>
      </c>
      <c r="R450" s="229" t="e">
        <f>IF(OR('Exp Database'!Q450=Lists!$G$2,'Exp Database'!Q450=Lists!$G$3,'Exp Database'!Q450=0),0,IF($F450=Lists!$G$2,('Exp Database'!Q450/'Exp with units conversion'!$H450)*'Exp with units conversion'!$G450,'Exp Database'!Q450*'Exp with units conversion'!$G450))</f>
        <v>#REF!</v>
      </c>
      <c r="S450" s="229" t="e">
        <f>IF(OR('Exp Database'!R450=Lists!$G$2,'Exp Database'!R450=Lists!$G$3,'Exp Database'!R450=0),0,IF($F450=Lists!$G$2,('Exp Database'!R450/'Exp with units conversion'!$H450)*'Exp with units conversion'!$G450,'Exp Database'!R450*'Exp with units conversion'!$G450))</f>
        <v>#REF!</v>
      </c>
      <c r="T450" s="229" t="e">
        <f>IF(OR('Exp Database'!S450=Lists!$G$2,'Exp Database'!S450=Lists!$G$3,'Exp Database'!S450=0),0,IF($F450=Lists!$G$2,('Exp Database'!S450/'Exp with units conversion'!$H450)*'Exp with units conversion'!$G450,'Exp Database'!S450*'Exp with units conversion'!$G450))</f>
        <v>#REF!</v>
      </c>
      <c r="U450" s="229" t="e">
        <f>IF(OR('Exp Database'!T450=Lists!$G$2,'Exp Database'!T450=Lists!$G$3,'Exp Database'!T450=0),0,IF($F450=Lists!$G$2,('Exp Database'!T450/'Exp with units conversion'!$H450)*'Exp with units conversion'!$G450,'Exp Database'!T450*'Exp with units conversion'!$G450))</f>
        <v>#REF!</v>
      </c>
      <c r="V450" s="229" t="e">
        <f>IF(OR('Exp Database'!U450=Lists!$G$2,'Exp Database'!U450=Lists!$G$3,'Exp Database'!U450=0),0,IF($F450=Lists!$G$2,('Exp Database'!U450/'Exp with units conversion'!$H450)*'Exp with units conversion'!$G450,'Exp Database'!U450*'Exp with units conversion'!$G450))</f>
        <v>#REF!</v>
      </c>
      <c r="W450" s="229" t="e">
        <f>IF(OR('Exp Database'!V450=Lists!$G$2,'Exp Database'!V450=Lists!$G$3,'Exp Database'!V450=0),0,IF($F450=Lists!$G$2,('Exp Database'!V450/'Exp with units conversion'!$H450)*'Exp with units conversion'!$G450,'Exp Database'!V450*'Exp with units conversion'!$G450))</f>
        <v>#REF!</v>
      </c>
      <c r="X450" s="229" t="e">
        <f>IF(OR('Exp Database'!W450=Lists!$G$2,'Exp Database'!W450=Lists!$G$3,'Exp Database'!W450=0),0,IF($F450=Lists!$G$2,('Exp Database'!W450/'Exp with units conversion'!$H450)*'Exp with units conversion'!$G450,'Exp Database'!W450*'Exp with units conversion'!$G450))</f>
        <v>#REF!</v>
      </c>
      <c r="Y450" s="229" t="e">
        <f>IF(OR('Exp Database'!X450=Lists!$G$2,'Exp Database'!X450=Lists!$G$3,'Exp Database'!X450=0),0,IF($F450=Lists!$G$2,('Exp Database'!X450/'Exp with units conversion'!$H450)*'Exp with units conversion'!$G450,'Exp Database'!X450*'Exp with units conversion'!$G450))</f>
        <v>#REF!</v>
      </c>
      <c r="Z450" s="229" t="e">
        <f>IF(OR('Exp Database'!Y450=Lists!$G$2,'Exp Database'!Y450=Lists!$G$3,'Exp Database'!Y450=0),0,IF($F450=Lists!$G$2,('Exp Database'!Y450/'Exp with units conversion'!$H450)*'Exp with units conversion'!$G450,'Exp Database'!Y450*'Exp with units conversion'!$G450))</f>
        <v>#REF!</v>
      </c>
      <c r="AA450" s="229" t="e">
        <f>IF(OR('Exp Database'!Z450=Lists!$G$2,'Exp Database'!Z450=Lists!$G$3,'Exp Database'!Z450=0),0,IF($F450=Lists!$G$2,('Exp Database'!Z450/'Exp with units conversion'!$H450)*'Exp with units conversion'!$G450,'Exp Database'!Z450*'Exp with units conversion'!$G450))</f>
        <v>#REF!</v>
      </c>
      <c r="AB450" s="229" t="e">
        <f>IF(OR('Exp Database'!AA450=Lists!$G$2,'Exp Database'!AA450=Lists!$G$3,'Exp Database'!AA450=0),0,IF($F450=Lists!$G$2,('Exp Database'!AA450/'Exp with units conversion'!$H450)*'Exp with units conversion'!$G450,'Exp Database'!AA450*'Exp with units conversion'!$G450))</f>
        <v>#REF!</v>
      </c>
      <c r="AC450" s="229" t="e">
        <f>IF(OR('Exp Database'!AB450=Lists!$G$2,'Exp Database'!AB450=Lists!$G$3,'Exp Database'!AB450=0),0,IF($F450=Lists!$G$2,('Exp Database'!AB450/'Exp with units conversion'!$H450)*'Exp with units conversion'!$G450,'Exp Database'!AB450*'Exp with units conversion'!$G450))</f>
        <v>#REF!</v>
      </c>
      <c r="AD450" s="229" t="e">
        <f>IF(OR('Exp Database'!AC450=Lists!$G$2,'Exp Database'!AC450=Lists!$G$3,'Exp Database'!AC450=0),0,IF($F450=Lists!$G$2,('Exp Database'!AC450/'Exp with units conversion'!$H450)*'Exp with units conversion'!$G450,'Exp Database'!AC450*'Exp with units conversion'!$G450))</f>
        <v>#REF!</v>
      </c>
      <c r="AE450" s="229" t="e">
        <f>IF(OR('Exp Database'!AD450=Lists!$G$2,'Exp Database'!AD450=Lists!$G$3,'Exp Database'!AD450=0),0,IF($F450=Lists!$G$2,('Exp Database'!AD450/'Exp with units conversion'!$H450)*'Exp with units conversion'!$G450,'Exp Database'!AD450*'Exp with units conversion'!$G450))</f>
        <v>#REF!</v>
      </c>
      <c r="AG450" s="229" t="e">
        <f t="shared" si="35"/>
        <v>#REF!</v>
      </c>
      <c r="AH450" s="229" t="e">
        <f t="shared" si="36"/>
        <v>#REF!</v>
      </c>
      <c r="AI450" s="229" t="e">
        <f t="shared" si="37"/>
        <v>#REF!</v>
      </c>
      <c r="AJ450" s="229" t="e">
        <f t="shared" si="38"/>
        <v>#REF!</v>
      </c>
    </row>
    <row r="451" spans="2:36" ht="30.75" thickBot="1" x14ac:dyDescent="0.3">
      <c r="B451" s="229" t="e">
        <f t="shared" si="34"/>
        <v>#REF!</v>
      </c>
      <c r="C451" s="169" t="e">
        <f>'Exp Database'!C451</f>
        <v>#REF!</v>
      </c>
      <c r="D451" s="169">
        <f>'Exp Database'!D451</f>
        <v>2014</v>
      </c>
      <c r="E451" s="169" t="e">
        <f>'Exp Database'!E451</f>
        <v>#REF!</v>
      </c>
      <c r="F451" s="169" t="e">
        <f>'Exp Database'!F451</f>
        <v>#REF!</v>
      </c>
      <c r="G451" s="169" t="e">
        <f>IF('Exp Database'!G451="Units ( x 1)",1,IF('Exp Database'!G451="Thousands (x 1,000)",1000,IF('Exp Database'!G451="Millions (x 1,000,000)",1000000,)))</f>
        <v>#REF!</v>
      </c>
      <c r="H451" s="170" t="e">
        <f>IF('Exp Database'!H451&gt;0,'Exp Database'!H451,'Exp Database'!J451)</f>
        <v>#REF!</v>
      </c>
      <c r="I451" s="170" t="e">
        <f>'Exp Database'!H451</f>
        <v>#REF!</v>
      </c>
      <c r="J451" s="169" t="e">
        <f>'Exp Database'!I451</f>
        <v>#REF!</v>
      </c>
      <c r="K451" s="170">
        <f>'Exp Database'!J451</f>
        <v>0</v>
      </c>
      <c r="L451" s="267" t="str">
        <f>'Exp Database'!K451</f>
        <v>Other direct and indirect costs</v>
      </c>
      <c r="M451" s="229" t="str">
        <f>'Exp Database'!L451</f>
        <v>3.7.1.4</v>
      </c>
      <c r="N451" s="229" t="e">
        <f>IF(OR('Exp Database'!M451=Lists!$G$2,'Exp Database'!M451=Lists!$G$3,'Exp Database'!M451=0),0,IF($F451=Lists!$G$2,('Exp Database'!M451/'Exp with units conversion'!$H451)*'Exp with units conversion'!$G451,'Exp Database'!M451*'Exp with units conversion'!$G451))</f>
        <v>#REF!</v>
      </c>
      <c r="O451" s="229" t="e">
        <f>IF(OR('Exp Database'!N451=Lists!$G$2,'Exp Database'!N451=Lists!$G$3,'Exp Database'!N451=0),0,IF($F451=Lists!$G$2,('Exp Database'!N451/'Exp with units conversion'!$H451)*'Exp with units conversion'!$G451,'Exp Database'!N451*'Exp with units conversion'!$G451))</f>
        <v>#REF!</v>
      </c>
      <c r="P451" s="229" t="e">
        <f>IF(OR('Exp Database'!O451=Lists!$G$2,'Exp Database'!O451=Lists!$G$3,'Exp Database'!O451=0),0,IF($F451=Lists!$G$2,('Exp Database'!O451/'Exp with units conversion'!$H451)*'Exp with units conversion'!$G451,'Exp Database'!O451*'Exp with units conversion'!$G451))</f>
        <v>#REF!</v>
      </c>
      <c r="Q451" s="229" t="e">
        <f>IF(OR('Exp Database'!P451=Lists!$G$2,'Exp Database'!P451=Lists!$G$3,'Exp Database'!P451=0),0,IF($F451=Lists!$G$2,('Exp Database'!P451/'Exp with units conversion'!$H451)*'Exp with units conversion'!$G451,'Exp Database'!P451*'Exp with units conversion'!$G451))</f>
        <v>#REF!</v>
      </c>
      <c r="R451" s="229" t="e">
        <f>IF(OR('Exp Database'!Q451=Lists!$G$2,'Exp Database'!Q451=Lists!$G$3,'Exp Database'!Q451=0),0,IF($F451=Lists!$G$2,('Exp Database'!Q451/'Exp with units conversion'!$H451)*'Exp with units conversion'!$G451,'Exp Database'!Q451*'Exp with units conversion'!$G451))</f>
        <v>#REF!</v>
      </c>
      <c r="S451" s="229" t="e">
        <f>IF(OR('Exp Database'!R451=Lists!$G$2,'Exp Database'!R451=Lists!$G$3,'Exp Database'!R451=0),0,IF($F451=Lists!$G$2,('Exp Database'!R451/'Exp with units conversion'!$H451)*'Exp with units conversion'!$G451,'Exp Database'!R451*'Exp with units conversion'!$G451))</f>
        <v>#REF!</v>
      </c>
      <c r="T451" s="229" t="e">
        <f>IF(OR('Exp Database'!S451=Lists!$G$2,'Exp Database'!S451=Lists!$G$3,'Exp Database'!S451=0),0,IF($F451=Lists!$G$2,('Exp Database'!S451/'Exp with units conversion'!$H451)*'Exp with units conversion'!$G451,'Exp Database'!S451*'Exp with units conversion'!$G451))</f>
        <v>#REF!</v>
      </c>
      <c r="U451" s="229" t="e">
        <f>IF(OR('Exp Database'!T451=Lists!$G$2,'Exp Database'!T451=Lists!$G$3,'Exp Database'!T451=0),0,IF($F451=Lists!$G$2,('Exp Database'!T451/'Exp with units conversion'!$H451)*'Exp with units conversion'!$G451,'Exp Database'!T451*'Exp with units conversion'!$G451))</f>
        <v>#REF!</v>
      </c>
      <c r="V451" s="229" t="e">
        <f>IF(OR('Exp Database'!U451=Lists!$G$2,'Exp Database'!U451=Lists!$G$3,'Exp Database'!U451=0),0,IF($F451=Lists!$G$2,('Exp Database'!U451/'Exp with units conversion'!$H451)*'Exp with units conversion'!$G451,'Exp Database'!U451*'Exp with units conversion'!$G451))</f>
        <v>#REF!</v>
      </c>
      <c r="W451" s="229" t="e">
        <f>IF(OR('Exp Database'!V451=Lists!$G$2,'Exp Database'!V451=Lists!$G$3,'Exp Database'!V451=0),0,IF($F451=Lists!$G$2,('Exp Database'!V451/'Exp with units conversion'!$H451)*'Exp with units conversion'!$G451,'Exp Database'!V451*'Exp with units conversion'!$G451))</f>
        <v>#REF!</v>
      </c>
      <c r="X451" s="229" t="e">
        <f>IF(OR('Exp Database'!W451=Lists!$G$2,'Exp Database'!W451=Lists!$G$3,'Exp Database'!W451=0),0,IF($F451=Lists!$G$2,('Exp Database'!W451/'Exp with units conversion'!$H451)*'Exp with units conversion'!$G451,'Exp Database'!W451*'Exp with units conversion'!$G451))</f>
        <v>#REF!</v>
      </c>
      <c r="Y451" s="229" t="e">
        <f>IF(OR('Exp Database'!X451=Lists!$G$2,'Exp Database'!X451=Lists!$G$3,'Exp Database'!X451=0),0,IF($F451=Lists!$G$2,('Exp Database'!X451/'Exp with units conversion'!$H451)*'Exp with units conversion'!$G451,'Exp Database'!X451*'Exp with units conversion'!$G451))</f>
        <v>#REF!</v>
      </c>
      <c r="Z451" s="229" t="e">
        <f>IF(OR('Exp Database'!Y451=Lists!$G$2,'Exp Database'!Y451=Lists!$G$3,'Exp Database'!Y451=0),0,IF($F451=Lists!$G$2,('Exp Database'!Y451/'Exp with units conversion'!$H451)*'Exp with units conversion'!$G451,'Exp Database'!Y451*'Exp with units conversion'!$G451))</f>
        <v>#REF!</v>
      </c>
      <c r="AA451" s="229" t="e">
        <f>IF(OR('Exp Database'!Z451=Lists!$G$2,'Exp Database'!Z451=Lists!$G$3,'Exp Database'!Z451=0),0,IF($F451=Lists!$G$2,('Exp Database'!Z451/'Exp with units conversion'!$H451)*'Exp with units conversion'!$G451,'Exp Database'!Z451*'Exp with units conversion'!$G451))</f>
        <v>#REF!</v>
      </c>
      <c r="AB451" s="229" t="e">
        <f>IF(OR('Exp Database'!AA451=Lists!$G$2,'Exp Database'!AA451=Lists!$G$3,'Exp Database'!AA451=0),0,IF($F451=Lists!$G$2,('Exp Database'!AA451/'Exp with units conversion'!$H451)*'Exp with units conversion'!$G451,'Exp Database'!AA451*'Exp with units conversion'!$G451))</f>
        <v>#REF!</v>
      </c>
      <c r="AC451" s="229" t="e">
        <f>IF(OR('Exp Database'!AB451=Lists!$G$2,'Exp Database'!AB451=Lists!$G$3,'Exp Database'!AB451=0),0,IF($F451=Lists!$G$2,('Exp Database'!AB451/'Exp with units conversion'!$H451)*'Exp with units conversion'!$G451,'Exp Database'!AB451*'Exp with units conversion'!$G451))</f>
        <v>#REF!</v>
      </c>
      <c r="AD451" s="229" t="e">
        <f>IF(OR('Exp Database'!AC451=Lists!$G$2,'Exp Database'!AC451=Lists!$G$3,'Exp Database'!AC451=0),0,IF($F451=Lists!$G$2,('Exp Database'!AC451/'Exp with units conversion'!$H451)*'Exp with units conversion'!$G451,'Exp Database'!AC451*'Exp with units conversion'!$G451))</f>
        <v>#REF!</v>
      </c>
      <c r="AE451" s="229" t="e">
        <f>IF(OR('Exp Database'!AD451=Lists!$G$2,'Exp Database'!AD451=Lists!$G$3,'Exp Database'!AD451=0),0,IF($F451=Lists!$G$2,('Exp Database'!AD451/'Exp with units conversion'!$H451)*'Exp with units conversion'!$G451,'Exp Database'!AD451*'Exp with units conversion'!$G451))</f>
        <v>#REF!</v>
      </c>
      <c r="AG451" s="229" t="e">
        <f t="shared" si="35"/>
        <v>#REF!</v>
      </c>
      <c r="AH451" s="229" t="e">
        <f t="shared" si="36"/>
        <v>#REF!</v>
      </c>
      <c r="AI451" s="229" t="e">
        <f t="shared" si="37"/>
        <v>#REF!</v>
      </c>
      <c r="AJ451" s="229" t="e">
        <f t="shared" si="38"/>
        <v>#REF!</v>
      </c>
    </row>
    <row r="452" spans="2:36" ht="30.75" thickBot="1" x14ac:dyDescent="0.3">
      <c r="B452" s="229" t="e">
        <f t="shared" si="34"/>
        <v>#REF!</v>
      </c>
      <c r="C452" s="169" t="e">
        <f>'Exp Database'!C452</f>
        <v>#REF!</v>
      </c>
      <c r="D452" s="169">
        <f>'Exp Database'!D452</f>
        <v>2014</v>
      </c>
      <c r="E452" s="169" t="e">
        <f>'Exp Database'!E452</f>
        <v>#REF!</v>
      </c>
      <c r="F452" s="169" t="e">
        <f>'Exp Database'!F452</f>
        <v>#REF!</v>
      </c>
      <c r="G452" s="169" t="e">
        <f>IF('Exp Database'!G452="Units ( x 1)",1,IF('Exp Database'!G452="Thousands (x 1,000)",1000,IF('Exp Database'!G452="Millions (x 1,000,000)",1000000,)))</f>
        <v>#REF!</v>
      </c>
      <c r="H452" s="170" t="e">
        <f>IF('Exp Database'!H452&gt;0,'Exp Database'!H452,'Exp Database'!J452)</f>
        <v>#REF!</v>
      </c>
      <c r="I452" s="170" t="e">
        <f>'Exp Database'!H452</f>
        <v>#REF!</v>
      </c>
      <c r="J452" s="169" t="e">
        <f>'Exp Database'!I452</f>
        <v>#REF!</v>
      </c>
      <c r="K452" s="170">
        <f>'Exp Database'!J452</f>
        <v>0</v>
      </c>
      <c r="L452" s="267" t="str">
        <f>'Exp Database'!K452</f>
        <v>Not disaggregated by type of cost</v>
      </c>
      <c r="M452" s="229" t="str">
        <f>'Exp Database'!L452</f>
        <v>3.7.1.5</v>
      </c>
      <c r="N452" s="229" t="e">
        <f>IF(OR('Exp Database'!M452=Lists!$G$2,'Exp Database'!M452=Lists!$G$3,'Exp Database'!M452=0),0,IF($F452=Lists!$G$2,('Exp Database'!M452/'Exp with units conversion'!$H452)*'Exp with units conversion'!$G452,'Exp Database'!M452*'Exp with units conversion'!$G452))</f>
        <v>#REF!</v>
      </c>
      <c r="O452" s="229" t="e">
        <f>IF(OR('Exp Database'!N452=Lists!$G$2,'Exp Database'!N452=Lists!$G$3,'Exp Database'!N452=0),0,IF($F452=Lists!$G$2,('Exp Database'!N452/'Exp with units conversion'!$H452)*'Exp with units conversion'!$G452,'Exp Database'!N452*'Exp with units conversion'!$G452))</f>
        <v>#REF!</v>
      </c>
      <c r="P452" s="229" t="e">
        <f>IF(OR('Exp Database'!O452=Lists!$G$2,'Exp Database'!O452=Lists!$G$3,'Exp Database'!O452=0),0,IF($F452=Lists!$G$2,('Exp Database'!O452/'Exp with units conversion'!$H452)*'Exp with units conversion'!$G452,'Exp Database'!O452*'Exp with units conversion'!$G452))</f>
        <v>#REF!</v>
      </c>
      <c r="Q452" s="229" t="e">
        <f>IF(OR('Exp Database'!P452=Lists!$G$2,'Exp Database'!P452=Lists!$G$3,'Exp Database'!P452=0),0,IF($F452=Lists!$G$2,('Exp Database'!P452/'Exp with units conversion'!$H452)*'Exp with units conversion'!$G452,'Exp Database'!P452*'Exp with units conversion'!$G452))</f>
        <v>#REF!</v>
      </c>
      <c r="R452" s="229" t="e">
        <f>IF(OR('Exp Database'!Q452=Lists!$G$2,'Exp Database'!Q452=Lists!$G$3,'Exp Database'!Q452=0),0,IF($F452=Lists!$G$2,('Exp Database'!Q452/'Exp with units conversion'!$H452)*'Exp with units conversion'!$G452,'Exp Database'!Q452*'Exp with units conversion'!$G452))</f>
        <v>#REF!</v>
      </c>
      <c r="S452" s="229" t="e">
        <f>IF(OR('Exp Database'!R452=Lists!$G$2,'Exp Database'!R452=Lists!$G$3,'Exp Database'!R452=0),0,IF($F452=Lists!$G$2,('Exp Database'!R452/'Exp with units conversion'!$H452)*'Exp with units conversion'!$G452,'Exp Database'!R452*'Exp with units conversion'!$G452))</f>
        <v>#REF!</v>
      </c>
      <c r="T452" s="229" t="e">
        <f>IF(OR('Exp Database'!S452=Lists!$G$2,'Exp Database'!S452=Lists!$G$3,'Exp Database'!S452=0),0,IF($F452=Lists!$G$2,('Exp Database'!S452/'Exp with units conversion'!$H452)*'Exp with units conversion'!$G452,'Exp Database'!S452*'Exp with units conversion'!$G452))</f>
        <v>#REF!</v>
      </c>
      <c r="U452" s="229" t="e">
        <f>IF(OR('Exp Database'!T452=Lists!$G$2,'Exp Database'!T452=Lists!$G$3,'Exp Database'!T452=0),0,IF($F452=Lists!$G$2,('Exp Database'!T452/'Exp with units conversion'!$H452)*'Exp with units conversion'!$G452,'Exp Database'!T452*'Exp with units conversion'!$G452))</f>
        <v>#REF!</v>
      </c>
      <c r="V452" s="229" t="e">
        <f>IF(OR('Exp Database'!U452=Lists!$G$2,'Exp Database'!U452=Lists!$G$3,'Exp Database'!U452=0),0,IF($F452=Lists!$G$2,('Exp Database'!U452/'Exp with units conversion'!$H452)*'Exp with units conversion'!$G452,'Exp Database'!U452*'Exp with units conversion'!$G452))</f>
        <v>#REF!</v>
      </c>
      <c r="W452" s="229" t="e">
        <f>IF(OR('Exp Database'!V452=Lists!$G$2,'Exp Database'!V452=Lists!$G$3,'Exp Database'!V452=0),0,IF($F452=Lists!$G$2,('Exp Database'!V452/'Exp with units conversion'!$H452)*'Exp with units conversion'!$G452,'Exp Database'!V452*'Exp with units conversion'!$G452))</f>
        <v>#REF!</v>
      </c>
      <c r="X452" s="229" t="e">
        <f>IF(OR('Exp Database'!W452=Lists!$G$2,'Exp Database'!W452=Lists!$G$3,'Exp Database'!W452=0),0,IF($F452=Lists!$G$2,('Exp Database'!W452/'Exp with units conversion'!$H452)*'Exp with units conversion'!$G452,'Exp Database'!W452*'Exp with units conversion'!$G452))</f>
        <v>#REF!</v>
      </c>
      <c r="Y452" s="229" t="e">
        <f>IF(OR('Exp Database'!X452=Lists!$G$2,'Exp Database'!X452=Lists!$G$3,'Exp Database'!X452=0),0,IF($F452=Lists!$G$2,('Exp Database'!X452/'Exp with units conversion'!$H452)*'Exp with units conversion'!$G452,'Exp Database'!X452*'Exp with units conversion'!$G452))</f>
        <v>#REF!</v>
      </c>
      <c r="Z452" s="229" t="e">
        <f>IF(OR('Exp Database'!Y452=Lists!$G$2,'Exp Database'!Y452=Lists!$G$3,'Exp Database'!Y452=0),0,IF($F452=Lists!$G$2,('Exp Database'!Y452/'Exp with units conversion'!$H452)*'Exp with units conversion'!$G452,'Exp Database'!Y452*'Exp with units conversion'!$G452))</f>
        <v>#REF!</v>
      </c>
      <c r="AA452" s="229" t="e">
        <f>IF(OR('Exp Database'!Z452=Lists!$G$2,'Exp Database'!Z452=Lists!$G$3,'Exp Database'!Z452=0),0,IF($F452=Lists!$G$2,('Exp Database'!Z452/'Exp with units conversion'!$H452)*'Exp with units conversion'!$G452,'Exp Database'!Z452*'Exp with units conversion'!$G452))</f>
        <v>#REF!</v>
      </c>
      <c r="AB452" s="229" t="e">
        <f>IF(OR('Exp Database'!AA452=Lists!$G$2,'Exp Database'!AA452=Lists!$G$3,'Exp Database'!AA452=0),0,IF($F452=Lists!$G$2,('Exp Database'!AA452/'Exp with units conversion'!$H452)*'Exp with units conversion'!$G452,'Exp Database'!AA452*'Exp with units conversion'!$G452))</f>
        <v>#REF!</v>
      </c>
      <c r="AC452" s="229" t="e">
        <f>IF(OR('Exp Database'!AB452=Lists!$G$2,'Exp Database'!AB452=Lists!$G$3,'Exp Database'!AB452=0),0,IF($F452=Lists!$G$2,('Exp Database'!AB452/'Exp with units conversion'!$H452)*'Exp with units conversion'!$G452,'Exp Database'!AB452*'Exp with units conversion'!$G452))</f>
        <v>#REF!</v>
      </c>
      <c r="AD452" s="229" t="e">
        <f>IF(OR('Exp Database'!AC452=Lists!$G$2,'Exp Database'!AC452=Lists!$G$3,'Exp Database'!AC452=0),0,IF($F452=Lists!$G$2,('Exp Database'!AC452/'Exp with units conversion'!$H452)*'Exp with units conversion'!$G452,'Exp Database'!AC452*'Exp with units conversion'!$G452))</f>
        <v>#REF!</v>
      </c>
      <c r="AE452" s="229" t="e">
        <f>IF(OR('Exp Database'!AD452=Lists!$G$2,'Exp Database'!AD452=Lists!$G$3,'Exp Database'!AD452=0),0,IF($F452=Lists!$G$2,('Exp Database'!AD452/'Exp with units conversion'!$H452)*'Exp with units conversion'!$G452,'Exp Database'!AD452*'Exp with units conversion'!$G452))</f>
        <v>#REF!</v>
      </c>
      <c r="AG452" s="229" t="e">
        <f t="shared" si="35"/>
        <v>#REF!</v>
      </c>
      <c r="AH452" s="229" t="e">
        <f t="shared" si="36"/>
        <v>#REF!</v>
      </c>
      <c r="AI452" s="229" t="e">
        <f t="shared" si="37"/>
        <v>#REF!</v>
      </c>
      <c r="AJ452" s="229" t="e">
        <f t="shared" si="38"/>
        <v>#REF!</v>
      </c>
    </row>
    <row r="453" spans="2:36" ht="30.75" thickBot="1" x14ac:dyDescent="0.3">
      <c r="B453" s="229" t="e">
        <f t="shared" si="34"/>
        <v>#REF!</v>
      </c>
      <c r="C453" s="169" t="e">
        <f>'Exp Database'!C453</f>
        <v>#REF!</v>
      </c>
      <c r="D453" s="169">
        <f>'Exp Database'!D453</f>
        <v>2014</v>
      </c>
      <c r="E453" s="169" t="e">
        <f>'Exp Database'!E453</f>
        <v>#REF!</v>
      </c>
      <c r="F453" s="169" t="e">
        <f>'Exp Database'!F453</f>
        <v>#REF!</v>
      </c>
      <c r="G453" s="169" t="e">
        <f>IF('Exp Database'!G453="Units ( x 1)",1,IF('Exp Database'!G453="Thousands (x 1,000)",1000,IF('Exp Database'!G453="Millions (x 1,000,000)",1000000,)))</f>
        <v>#REF!</v>
      </c>
      <c r="H453" s="170" t="e">
        <f>IF('Exp Database'!H453&gt;0,'Exp Database'!H453,'Exp Database'!J453)</f>
        <v>#REF!</v>
      </c>
      <c r="I453" s="170" t="e">
        <f>'Exp Database'!H453</f>
        <v>#REF!</v>
      </c>
      <c r="J453" s="169" t="e">
        <f>'Exp Database'!I453</f>
        <v>#REF!</v>
      </c>
      <c r="K453" s="170">
        <f>'Exp Database'!J453</f>
        <v>0</v>
      </c>
      <c r="L453" s="267" t="str">
        <f>'Exp Database'!K453</f>
        <v>Substitution therapy, including:</v>
      </c>
      <c r="M453" s="229" t="str">
        <f>'Exp Database'!L453</f>
        <v>3.7.2</v>
      </c>
      <c r="N453" s="229" t="e">
        <f>IF(OR('Exp Database'!M453=Lists!$G$2,'Exp Database'!M453=Lists!$G$3,'Exp Database'!M453=0),0,IF($F453=Lists!$G$2,('Exp Database'!M453/'Exp with units conversion'!$H453)*'Exp with units conversion'!$G453,'Exp Database'!M453*'Exp with units conversion'!$G453))</f>
        <v>#REF!</v>
      </c>
      <c r="O453" s="229" t="e">
        <f>IF(OR('Exp Database'!N453=Lists!$G$2,'Exp Database'!N453=Lists!$G$3,'Exp Database'!N453=0),0,IF($F453=Lists!$G$2,('Exp Database'!N453/'Exp with units conversion'!$H453)*'Exp with units conversion'!$G453,'Exp Database'!N453*'Exp with units conversion'!$G453))</f>
        <v>#REF!</v>
      </c>
      <c r="P453" s="229" t="e">
        <f>IF(OR('Exp Database'!O453=Lists!$G$2,'Exp Database'!O453=Lists!$G$3,'Exp Database'!O453=0),0,IF($F453=Lists!$G$2,('Exp Database'!O453/'Exp with units conversion'!$H453)*'Exp with units conversion'!$G453,'Exp Database'!O453*'Exp with units conversion'!$G453))</f>
        <v>#REF!</v>
      </c>
      <c r="Q453" s="229" t="e">
        <f>IF(OR('Exp Database'!P453=Lists!$G$2,'Exp Database'!P453=Lists!$G$3,'Exp Database'!P453=0),0,IF($F453=Lists!$G$2,('Exp Database'!P453/'Exp with units conversion'!$H453)*'Exp with units conversion'!$G453,'Exp Database'!P453*'Exp with units conversion'!$G453))</f>
        <v>#REF!</v>
      </c>
      <c r="R453" s="229" t="e">
        <f>IF(OR('Exp Database'!Q453=Lists!$G$2,'Exp Database'!Q453=Lists!$G$3,'Exp Database'!Q453=0),0,IF($F453=Lists!$G$2,('Exp Database'!Q453/'Exp with units conversion'!$H453)*'Exp with units conversion'!$G453,'Exp Database'!Q453*'Exp with units conversion'!$G453))</f>
        <v>#REF!</v>
      </c>
      <c r="S453" s="229" t="e">
        <f>IF(OR('Exp Database'!R453=Lists!$G$2,'Exp Database'!R453=Lists!$G$3,'Exp Database'!R453=0),0,IF($F453=Lists!$G$2,('Exp Database'!R453/'Exp with units conversion'!$H453)*'Exp with units conversion'!$G453,'Exp Database'!R453*'Exp with units conversion'!$G453))</f>
        <v>#REF!</v>
      </c>
      <c r="T453" s="229" t="e">
        <f>IF(OR('Exp Database'!S453=Lists!$G$2,'Exp Database'!S453=Lists!$G$3,'Exp Database'!S453=0),0,IF($F453=Lists!$G$2,('Exp Database'!S453/'Exp with units conversion'!$H453)*'Exp with units conversion'!$G453,'Exp Database'!S453*'Exp with units conversion'!$G453))</f>
        <v>#REF!</v>
      </c>
      <c r="U453" s="229" t="e">
        <f>IF(OR('Exp Database'!T453=Lists!$G$2,'Exp Database'!T453=Lists!$G$3,'Exp Database'!T453=0),0,IF($F453=Lists!$G$2,('Exp Database'!T453/'Exp with units conversion'!$H453)*'Exp with units conversion'!$G453,'Exp Database'!T453*'Exp with units conversion'!$G453))</f>
        <v>#REF!</v>
      </c>
      <c r="V453" s="229" t="e">
        <f>IF(OR('Exp Database'!U453=Lists!$G$2,'Exp Database'!U453=Lists!$G$3,'Exp Database'!U453=0),0,IF($F453=Lists!$G$2,('Exp Database'!U453/'Exp with units conversion'!$H453)*'Exp with units conversion'!$G453,'Exp Database'!U453*'Exp with units conversion'!$G453))</f>
        <v>#REF!</v>
      </c>
      <c r="W453" s="229" t="e">
        <f>IF(OR('Exp Database'!V453=Lists!$G$2,'Exp Database'!V453=Lists!$G$3,'Exp Database'!V453=0),0,IF($F453=Lists!$G$2,('Exp Database'!V453/'Exp with units conversion'!$H453)*'Exp with units conversion'!$G453,'Exp Database'!V453*'Exp with units conversion'!$G453))</f>
        <v>#REF!</v>
      </c>
      <c r="X453" s="229" t="e">
        <f>IF(OR('Exp Database'!W453=Lists!$G$2,'Exp Database'!W453=Lists!$G$3,'Exp Database'!W453=0),0,IF($F453=Lists!$G$2,('Exp Database'!W453/'Exp with units conversion'!$H453)*'Exp with units conversion'!$G453,'Exp Database'!W453*'Exp with units conversion'!$G453))</f>
        <v>#REF!</v>
      </c>
      <c r="Y453" s="229" t="e">
        <f>IF(OR('Exp Database'!X453=Lists!$G$2,'Exp Database'!X453=Lists!$G$3,'Exp Database'!X453=0),0,IF($F453=Lists!$G$2,('Exp Database'!X453/'Exp with units conversion'!$H453)*'Exp with units conversion'!$G453,'Exp Database'!X453*'Exp with units conversion'!$G453))</f>
        <v>#REF!</v>
      </c>
      <c r="Z453" s="229" t="e">
        <f>IF(OR('Exp Database'!Y453=Lists!$G$2,'Exp Database'!Y453=Lists!$G$3,'Exp Database'!Y453=0),0,IF($F453=Lists!$G$2,('Exp Database'!Y453/'Exp with units conversion'!$H453)*'Exp with units conversion'!$G453,'Exp Database'!Y453*'Exp with units conversion'!$G453))</f>
        <v>#REF!</v>
      </c>
      <c r="AA453" s="229" t="e">
        <f>IF(OR('Exp Database'!Z453=Lists!$G$2,'Exp Database'!Z453=Lists!$G$3,'Exp Database'!Z453=0),0,IF($F453=Lists!$G$2,('Exp Database'!Z453/'Exp with units conversion'!$H453)*'Exp with units conversion'!$G453,'Exp Database'!Z453*'Exp with units conversion'!$G453))</f>
        <v>#REF!</v>
      </c>
      <c r="AB453" s="229" t="e">
        <f>IF(OR('Exp Database'!AA453=Lists!$G$2,'Exp Database'!AA453=Lists!$G$3,'Exp Database'!AA453=0),0,IF($F453=Lists!$G$2,('Exp Database'!AA453/'Exp with units conversion'!$H453)*'Exp with units conversion'!$G453,'Exp Database'!AA453*'Exp with units conversion'!$G453))</f>
        <v>#REF!</v>
      </c>
      <c r="AC453" s="229" t="e">
        <f>IF(OR('Exp Database'!AB453=Lists!$G$2,'Exp Database'!AB453=Lists!$G$3,'Exp Database'!AB453=0),0,IF($F453=Lists!$G$2,('Exp Database'!AB453/'Exp with units conversion'!$H453)*'Exp with units conversion'!$G453,'Exp Database'!AB453*'Exp with units conversion'!$G453))</f>
        <v>#REF!</v>
      </c>
      <c r="AD453" s="229" t="e">
        <f>IF(OR('Exp Database'!AC453=Lists!$G$2,'Exp Database'!AC453=Lists!$G$3,'Exp Database'!AC453=0),0,IF($F453=Lists!$G$2,('Exp Database'!AC453/'Exp with units conversion'!$H453)*'Exp with units conversion'!$G453,'Exp Database'!AC453*'Exp with units conversion'!$G453))</f>
        <v>#REF!</v>
      </c>
      <c r="AE453" s="229" t="e">
        <f>IF(OR('Exp Database'!AD453=Lists!$G$2,'Exp Database'!AD453=Lists!$G$3,'Exp Database'!AD453=0),0,IF($F453=Lists!$G$2,('Exp Database'!AD453/'Exp with units conversion'!$H453)*'Exp with units conversion'!$G453,'Exp Database'!AD453*'Exp with units conversion'!$G453))</f>
        <v>#REF!</v>
      </c>
      <c r="AG453" s="229" t="e">
        <f t="shared" si="35"/>
        <v>#REF!</v>
      </c>
      <c r="AH453" s="229" t="e">
        <f t="shared" si="36"/>
        <v>#REF!</v>
      </c>
      <c r="AI453" s="229" t="e">
        <f t="shared" si="37"/>
        <v>#REF!</v>
      </c>
      <c r="AJ453" s="229" t="e">
        <f t="shared" si="38"/>
        <v>#REF!</v>
      </c>
    </row>
    <row r="454" spans="2:36" ht="60.75" thickBot="1" x14ac:dyDescent="0.3">
      <c r="B454" s="229" t="e">
        <f t="shared" si="34"/>
        <v>#REF!</v>
      </c>
      <c r="C454" s="169" t="e">
        <f>'Exp Database'!C454</f>
        <v>#REF!</v>
      </c>
      <c r="D454" s="169">
        <f>'Exp Database'!D454</f>
        <v>2014</v>
      </c>
      <c r="E454" s="169" t="e">
        <f>'Exp Database'!E454</f>
        <v>#REF!</v>
      </c>
      <c r="F454" s="169" t="e">
        <f>'Exp Database'!F454</f>
        <v>#REF!</v>
      </c>
      <c r="G454" s="169" t="e">
        <f>IF('Exp Database'!G454="Units ( x 1)",1,IF('Exp Database'!G454="Thousands (x 1,000)",1000,IF('Exp Database'!G454="Millions (x 1,000,000)",1000000,)))</f>
        <v>#REF!</v>
      </c>
      <c r="H454" s="170" t="e">
        <f>IF('Exp Database'!H454&gt;0,'Exp Database'!H454,'Exp Database'!J454)</f>
        <v>#REF!</v>
      </c>
      <c r="I454" s="170" t="e">
        <f>'Exp Database'!H454</f>
        <v>#REF!</v>
      </c>
      <c r="J454" s="169" t="e">
        <f>'Exp Database'!I454</f>
        <v>#REF!</v>
      </c>
      <c r="K454" s="170">
        <f>'Exp Database'!J454</f>
        <v>0</v>
      </c>
      <c r="L454" s="267" t="str">
        <f>'Exp Database'!K454</f>
        <v>Replacement drug, such as methadone or buprenorphine (commodities)</v>
      </c>
      <c r="M454" s="229" t="str">
        <f>'Exp Database'!L454</f>
        <v>3.7.2.1</v>
      </c>
      <c r="N454" s="229" t="e">
        <f>IF(OR('Exp Database'!M454=Lists!$G$2,'Exp Database'!M454=Lists!$G$3,'Exp Database'!M454=0),0,IF($F454=Lists!$G$2,('Exp Database'!M454/'Exp with units conversion'!$H454)*'Exp with units conversion'!$G454,'Exp Database'!M454*'Exp with units conversion'!$G454))</f>
        <v>#REF!</v>
      </c>
      <c r="O454" s="229" t="e">
        <f>IF(OR('Exp Database'!N454=Lists!$G$2,'Exp Database'!N454=Lists!$G$3,'Exp Database'!N454=0),0,IF($F454=Lists!$G$2,('Exp Database'!N454/'Exp with units conversion'!$H454)*'Exp with units conversion'!$G454,'Exp Database'!N454*'Exp with units conversion'!$G454))</f>
        <v>#REF!</v>
      </c>
      <c r="P454" s="229" t="e">
        <f>IF(OR('Exp Database'!O454=Lists!$G$2,'Exp Database'!O454=Lists!$G$3,'Exp Database'!O454=0),0,IF($F454=Lists!$G$2,('Exp Database'!O454/'Exp with units conversion'!$H454)*'Exp with units conversion'!$G454,'Exp Database'!O454*'Exp with units conversion'!$G454))</f>
        <v>#REF!</v>
      </c>
      <c r="Q454" s="229" t="e">
        <f>IF(OR('Exp Database'!P454=Lists!$G$2,'Exp Database'!P454=Lists!$G$3,'Exp Database'!P454=0),0,IF($F454=Lists!$G$2,('Exp Database'!P454/'Exp with units conversion'!$H454)*'Exp with units conversion'!$G454,'Exp Database'!P454*'Exp with units conversion'!$G454))</f>
        <v>#REF!</v>
      </c>
      <c r="R454" s="229" t="e">
        <f>IF(OR('Exp Database'!Q454=Lists!$G$2,'Exp Database'!Q454=Lists!$G$3,'Exp Database'!Q454=0),0,IF($F454=Lists!$G$2,('Exp Database'!Q454/'Exp with units conversion'!$H454)*'Exp with units conversion'!$G454,'Exp Database'!Q454*'Exp with units conversion'!$G454))</f>
        <v>#REF!</v>
      </c>
      <c r="S454" s="229" t="e">
        <f>IF(OR('Exp Database'!R454=Lists!$G$2,'Exp Database'!R454=Lists!$G$3,'Exp Database'!R454=0),0,IF($F454=Lists!$G$2,('Exp Database'!R454/'Exp with units conversion'!$H454)*'Exp with units conversion'!$G454,'Exp Database'!R454*'Exp with units conversion'!$G454))</f>
        <v>#REF!</v>
      </c>
      <c r="T454" s="229" t="e">
        <f>IF(OR('Exp Database'!S454=Lists!$G$2,'Exp Database'!S454=Lists!$G$3,'Exp Database'!S454=0),0,IF($F454=Lists!$G$2,('Exp Database'!S454/'Exp with units conversion'!$H454)*'Exp with units conversion'!$G454,'Exp Database'!S454*'Exp with units conversion'!$G454))</f>
        <v>#REF!</v>
      </c>
      <c r="U454" s="229" t="e">
        <f>IF(OR('Exp Database'!T454=Lists!$G$2,'Exp Database'!T454=Lists!$G$3,'Exp Database'!T454=0),0,IF($F454=Lists!$G$2,('Exp Database'!T454/'Exp with units conversion'!$H454)*'Exp with units conversion'!$G454,'Exp Database'!T454*'Exp with units conversion'!$G454))</f>
        <v>#REF!</v>
      </c>
      <c r="V454" s="229" t="e">
        <f>IF(OR('Exp Database'!U454=Lists!$G$2,'Exp Database'!U454=Lists!$G$3,'Exp Database'!U454=0),0,IF($F454=Lists!$G$2,('Exp Database'!U454/'Exp with units conversion'!$H454)*'Exp with units conversion'!$G454,'Exp Database'!U454*'Exp with units conversion'!$G454))</f>
        <v>#REF!</v>
      </c>
      <c r="W454" s="229" t="e">
        <f>IF(OR('Exp Database'!V454=Lists!$G$2,'Exp Database'!V454=Lists!$G$3,'Exp Database'!V454=0),0,IF($F454=Lists!$G$2,('Exp Database'!V454/'Exp with units conversion'!$H454)*'Exp with units conversion'!$G454,'Exp Database'!V454*'Exp with units conversion'!$G454))</f>
        <v>#REF!</v>
      </c>
      <c r="X454" s="229" t="e">
        <f>IF(OR('Exp Database'!W454=Lists!$G$2,'Exp Database'!W454=Lists!$G$3,'Exp Database'!W454=0),0,IF($F454=Lists!$G$2,('Exp Database'!W454/'Exp with units conversion'!$H454)*'Exp with units conversion'!$G454,'Exp Database'!W454*'Exp with units conversion'!$G454))</f>
        <v>#REF!</v>
      </c>
      <c r="Y454" s="229" t="e">
        <f>IF(OR('Exp Database'!X454=Lists!$G$2,'Exp Database'!X454=Lists!$G$3,'Exp Database'!X454=0),0,IF($F454=Lists!$G$2,('Exp Database'!X454/'Exp with units conversion'!$H454)*'Exp with units conversion'!$G454,'Exp Database'!X454*'Exp with units conversion'!$G454))</f>
        <v>#REF!</v>
      </c>
      <c r="Z454" s="229" t="e">
        <f>IF(OR('Exp Database'!Y454=Lists!$G$2,'Exp Database'!Y454=Lists!$G$3,'Exp Database'!Y454=0),0,IF($F454=Lists!$G$2,('Exp Database'!Y454/'Exp with units conversion'!$H454)*'Exp with units conversion'!$G454,'Exp Database'!Y454*'Exp with units conversion'!$G454))</f>
        <v>#REF!</v>
      </c>
      <c r="AA454" s="229" t="e">
        <f>IF(OR('Exp Database'!Z454=Lists!$G$2,'Exp Database'!Z454=Lists!$G$3,'Exp Database'!Z454=0),0,IF($F454=Lists!$G$2,('Exp Database'!Z454/'Exp with units conversion'!$H454)*'Exp with units conversion'!$G454,'Exp Database'!Z454*'Exp with units conversion'!$G454))</f>
        <v>#REF!</v>
      </c>
      <c r="AB454" s="229" t="e">
        <f>IF(OR('Exp Database'!AA454=Lists!$G$2,'Exp Database'!AA454=Lists!$G$3,'Exp Database'!AA454=0),0,IF($F454=Lists!$G$2,('Exp Database'!AA454/'Exp with units conversion'!$H454)*'Exp with units conversion'!$G454,'Exp Database'!AA454*'Exp with units conversion'!$G454))</f>
        <v>#REF!</v>
      </c>
      <c r="AC454" s="229" t="e">
        <f>IF(OR('Exp Database'!AB454=Lists!$G$2,'Exp Database'!AB454=Lists!$G$3,'Exp Database'!AB454=0),0,IF($F454=Lists!$G$2,('Exp Database'!AB454/'Exp with units conversion'!$H454)*'Exp with units conversion'!$G454,'Exp Database'!AB454*'Exp with units conversion'!$G454))</f>
        <v>#REF!</v>
      </c>
      <c r="AD454" s="229" t="e">
        <f>IF(OR('Exp Database'!AC454=Lists!$G$2,'Exp Database'!AC454=Lists!$G$3,'Exp Database'!AC454=0),0,IF($F454=Lists!$G$2,('Exp Database'!AC454/'Exp with units conversion'!$H454)*'Exp with units conversion'!$G454,'Exp Database'!AC454*'Exp with units conversion'!$G454))</f>
        <v>#REF!</v>
      </c>
      <c r="AE454" s="229" t="e">
        <f>IF(OR('Exp Database'!AD454=Lists!$G$2,'Exp Database'!AD454=Lists!$G$3,'Exp Database'!AD454=0),0,IF($F454=Lists!$G$2,('Exp Database'!AD454/'Exp with units conversion'!$H454)*'Exp with units conversion'!$G454,'Exp Database'!AD454*'Exp with units conversion'!$G454))</f>
        <v>#REF!</v>
      </c>
      <c r="AG454" s="229" t="e">
        <f t="shared" si="35"/>
        <v>#REF!</v>
      </c>
      <c r="AH454" s="229" t="e">
        <f t="shared" si="36"/>
        <v>#REF!</v>
      </c>
      <c r="AI454" s="229" t="e">
        <f t="shared" si="37"/>
        <v>#REF!</v>
      </c>
      <c r="AJ454" s="229" t="e">
        <f t="shared" si="38"/>
        <v>#REF!</v>
      </c>
    </row>
    <row r="455" spans="2:36" ht="30.75" thickBot="1" x14ac:dyDescent="0.3">
      <c r="B455" s="229" t="e">
        <f t="shared" ref="B455:B518" si="39">C455&amp;D455</f>
        <v>#REF!</v>
      </c>
      <c r="C455" s="169" t="e">
        <f>'Exp Database'!C455</f>
        <v>#REF!</v>
      </c>
      <c r="D455" s="169">
        <f>'Exp Database'!D455</f>
        <v>2014</v>
      </c>
      <c r="E455" s="169" t="e">
        <f>'Exp Database'!E455</f>
        <v>#REF!</v>
      </c>
      <c r="F455" s="169" t="e">
        <f>'Exp Database'!F455</f>
        <v>#REF!</v>
      </c>
      <c r="G455" s="169" t="e">
        <f>IF('Exp Database'!G455="Units ( x 1)",1,IF('Exp Database'!G455="Thousands (x 1,000)",1000,IF('Exp Database'!G455="Millions (x 1,000,000)",1000000,)))</f>
        <v>#REF!</v>
      </c>
      <c r="H455" s="170" t="e">
        <f>IF('Exp Database'!H455&gt;0,'Exp Database'!H455,'Exp Database'!J455)</f>
        <v>#REF!</v>
      </c>
      <c r="I455" s="170" t="e">
        <f>'Exp Database'!H455</f>
        <v>#REF!</v>
      </c>
      <c r="J455" s="169" t="e">
        <f>'Exp Database'!I455</f>
        <v>#REF!</v>
      </c>
      <c r="K455" s="170">
        <f>'Exp Database'!J455</f>
        <v>0</v>
      </c>
      <c r="L455" s="267" t="str">
        <f>'Exp Database'!K455</f>
        <v>Other direct and indirect costs</v>
      </c>
      <c r="M455" s="229" t="str">
        <f>'Exp Database'!L455</f>
        <v>3.7.2.2</v>
      </c>
      <c r="N455" s="229" t="e">
        <f>IF(OR('Exp Database'!M455=Lists!$G$2,'Exp Database'!M455=Lists!$G$3,'Exp Database'!M455=0),0,IF($F455=Lists!$G$2,('Exp Database'!M455/'Exp with units conversion'!$H455)*'Exp with units conversion'!$G455,'Exp Database'!M455*'Exp with units conversion'!$G455))</f>
        <v>#REF!</v>
      </c>
      <c r="O455" s="229" t="e">
        <f>IF(OR('Exp Database'!N455=Lists!$G$2,'Exp Database'!N455=Lists!$G$3,'Exp Database'!N455=0),0,IF($F455=Lists!$G$2,('Exp Database'!N455/'Exp with units conversion'!$H455)*'Exp with units conversion'!$G455,'Exp Database'!N455*'Exp with units conversion'!$G455))</f>
        <v>#REF!</v>
      </c>
      <c r="P455" s="229" t="e">
        <f>IF(OR('Exp Database'!O455=Lists!$G$2,'Exp Database'!O455=Lists!$G$3,'Exp Database'!O455=0),0,IF($F455=Lists!$G$2,('Exp Database'!O455/'Exp with units conversion'!$H455)*'Exp with units conversion'!$G455,'Exp Database'!O455*'Exp with units conversion'!$G455))</f>
        <v>#REF!</v>
      </c>
      <c r="Q455" s="229" t="e">
        <f>IF(OR('Exp Database'!P455=Lists!$G$2,'Exp Database'!P455=Lists!$G$3,'Exp Database'!P455=0),0,IF($F455=Lists!$G$2,('Exp Database'!P455/'Exp with units conversion'!$H455)*'Exp with units conversion'!$G455,'Exp Database'!P455*'Exp with units conversion'!$G455))</f>
        <v>#REF!</v>
      </c>
      <c r="R455" s="229" t="e">
        <f>IF(OR('Exp Database'!Q455=Lists!$G$2,'Exp Database'!Q455=Lists!$G$3,'Exp Database'!Q455=0),0,IF($F455=Lists!$G$2,('Exp Database'!Q455/'Exp with units conversion'!$H455)*'Exp with units conversion'!$G455,'Exp Database'!Q455*'Exp with units conversion'!$G455))</f>
        <v>#REF!</v>
      </c>
      <c r="S455" s="229" t="e">
        <f>IF(OR('Exp Database'!R455=Lists!$G$2,'Exp Database'!R455=Lists!$G$3,'Exp Database'!R455=0),0,IF($F455=Lists!$G$2,('Exp Database'!R455/'Exp with units conversion'!$H455)*'Exp with units conversion'!$G455,'Exp Database'!R455*'Exp with units conversion'!$G455))</f>
        <v>#REF!</v>
      </c>
      <c r="T455" s="229" t="e">
        <f>IF(OR('Exp Database'!S455=Lists!$G$2,'Exp Database'!S455=Lists!$G$3,'Exp Database'!S455=0),0,IF($F455=Lists!$G$2,('Exp Database'!S455/'Exp with units conversion'!$H455)*'Exp with units conversion'!$G455,'Exp Database'!S455*'Exp with units conversion'!$G455))</f>
        <v>#REF!</v>
      </c>
      <c r="U455" s="229" t="e">
        <f>IF(OR('Exp Database'!T455=Lists!$G$2,'Exp Database'!T455=Lists!$G$3,'Exp Database'!T455=0),0,IF($F455=Lists!$G$2,('Exp Database'!T455/'Exp with units conversion'!$H455)*'Exp with units conversion'!$G455,'Exp Database'!T455*'Exp with units conversion'!$G455))</f>
        <v>#REF!</v>
      </c>
      <c r="V455" s="229" t="e">
        <f>IF(OR('Exp Database'!U455=Lists!$G$2,'Exp Database'!U455=Lists!$G$3,'Exp Database'!U455=0),0,IF($F455=Lists!$G$2,('Exp Database'!U455/'Exp with units conversion'!$H455)*'Exp with units conversion'!$G455,'Exp Database'!U455*'Exp with units conversion'!$G455))</f>
        <v>#REF!</v>
      </c>
      <c r="W455" s="229" t="e">
        <f>IF(OR('Exp Database'!V455=Lists!$G$2,'Exp Database'!V455=Lists!$G$3,'Exp Database'!V455=0),0,IF($F455=Lists!$G$2,('Exp Database'!V455/'Exp with units conversion'!$H455)*'Exp with units conversion'!$G455,'Exp Database'!V455*'Exp with units conversion'!$G455))</f>
        <v>#REF!</v>
      </c>
      <c r="X455" s="229" t="e">
        <f>IF(OR('Exp Database'!W455=Lists!$G$2,'Exp Database'!W455=Lists!$G$3,'Exp Database'!W455=0),0,IF($F455=Lists!$G$2,('Exp Database'!W455/'Exp with units conversion'!$H455)*'Exp with units conversion'!$G455,'Exp Database'!W455*'Exp with units conversion'!$G455))</f>
        <v>#REF!</v>
      </c>
      <c r="Y455" s="229" t="e">
        <f>IF(OR('Exp Database'!X455=Lists!$G$2,'Exp Database'!X455=Lists!$G$3,'Exp Database'!X455=0),0,IF($F455=Lists!$G$2,('Exp Database'!X455/'Exp with units conversion'!$H455)*'Exp with units conversion'!$G455,'Exp Database'!X455*'Exp with units conversion'!$G455))</f>
        <v>#REF!</v>
      </c>
      <c r="Z455" s="229" t="e">
        <f>IF(OR('Exp Database'!Y455=Lists!$G$2,'Exp Database'!Y455=Lists!$G$3,'Exp Database'!Y455=0),0,IF($F455=Lists!$G$2,('Exp Database'!Y455/'Exp with units conversion'!$H455)*'Exp with units conversion'!$G455,'Exp Database'!Y455*'Exp with units conversion'!$G455))</f>
        <v>#REF!</v>
      </c>
      <c r="AA455" s="229" t="e">
        <f>IF(OR('Exp Database'!Z455=Lists!$G$2,'Exp Database'!Z455=Lists!$G$3,'Exp Database'!Z455=0),0,IF($F455=Lists!$G$2,('Exp Database'!Z455/'Exp with units conversion'!$H455)*'Exp with units conversion'!$G455,'Exp Database'!Z455*'Exp with units conversion'!$G455))</f>
        <v>#REF!</v>
      </c>
      <c r="AB455" s="229" t="e">
        <f>IF(OR('Exp Database'!AA455=Lists!$G$2,'Exp Database'!AA455=Lists!$G$3,'Exp Database'!AA455=0),0,IF($F455=Lists!$G$2,('Exp Database'!AA455/'Exp with units conversion'!$H455)*'Exp with units conversion'!$G455,'Exp Database'!AA455*'Exp with units conversion'!$G455))</f>
        <v>#REF!</v>
      </c>
      <c r="AC455" s="229" t="e">
        <f>IF(OR('Exp Database'!AB455=Lists!$G$2,'Exp Database'!AB455=Lists!$G$3,'Exp Database'!AB455=0),0,IF($F455=Lists!$G$2,('Exp Database'!AB455/'Exp with units conversion'!$H455)*'Exp with units conversion'!$G455,'Exp Database'!AB455*'Exp with units conversion'!$G455))</f>
        <v>#REF!</v>
      </c>
      <c r="AD455" s="229" t="e">
        <f>IF(OR('Exp Database'!AC455=Lists!$G$2,'Exp Database'!AC455=Lists!$G$3,'Exp Database'!AC455=0),0,IF($F455=Lists!$G$2,('Exp Database'!AC455/'Exp with units conversion'!$H455)*'Exp with units conversion'!$G455,'Exp Database'!AC455*'Exp with units conversion'!$G455))</f>
        <v>#REF!</v>
      </c>
      <c r="AE455" s="229" t="e">
        <f>IF(OR('Exp Database'!AD455=Lists!$G$2,'Exp Database'!AD455=Lists!$G$3,'Exp Database'!AD455=0),0,IF($F455=Lists!$G$2,('Exp Database'!AD455/'Exp with units conversion'!$H455)*'Exp with units conversion'!$G455,'Exp Database'!AD455*'Exp with units conversion'!$G455))</f>
        <v>#REF!</v>
      </c>
      <c r="AG455" s="229" t="e">
        <f t="shared" si="35"/>
        <v>#REF!</v>
      </c>
      <c r="AH455" s="229" t="e">
        <f t="shared" si="36"/>
        <v>#REF!</v>
      </c>
      <c r="AI455" s="229" t="e">
        <f t="shared" si="37"/>
        <v>#REF!</v>
      </c>
      <c r="AJ455" s="229" t="e">
        <f t="shared" si="38"/>
        <v>#REF!</v>
      </c>
    </row>
    <row r="456" spans="2:36" ht="30.75" thickBot="1" x14ac:dyDescent="0.3">
      <c r="B456" s="229" t="e">
        <f t="shared" si="39"/>
        <v>#REF!</v>
      </c>
      <c r="C456" s="169" t="e">
        <f>'Exp Database'!C456</f>
        <v>#REF!</v>
      </c>
      <c r="D456" s="169">
        <f>'Exp Database'!D456</f>
        <v>2014</v>
      </c>
      <c r="E456" s="169" t="e">
        <f>'Exp Database'!E456</f>
        <v>#REF!</v>
      </c>
      <c r="F456" s="169" t="e">
        <f>'Exp Database'!F456</f>
        <v>#REF!</v>
      </c>
      <c r="G456" s="169" t="e">
        <f>IF('Exp Database'!G456="Units ( x 1)",1,IF('Exp Database'!G456="Thousands (x 1,000)",1000,IF('Exp Database'!G456="Millions (x 1,000,000)",1000000,)))</f>
        <v>#REF!</v>
      </c>
      <c r="H456" s="170" t="e">
        <f>IF('Exp Database'!H456&gt;0,'Exp Database'!H456,'Exp Database'!J456)</f>
        <v>#REF!</v>
      </c>
      <c r="I456" s="170" t="e">
        <f>'Exp Database'!H456</f>
        <v>#REF!</v>
      </c>
      <c r="J456" s="169" t="e">
        <f>'Exp Database'!I456</f>
        <v>#REF!</v>
      </c>
      <c r="K456" s="170">
        <f>'Exp Database'!J456</f>
        <v>0</v>
      </c>
      <c r="L456" s="267" t="str">
        <f>'Exp Database'!K456</f>
        <v>Not disaggregated by type of cost</v>
      </c>
      <c r="M456" s="229" t="str">
        <f>'Exp Database'!L456</f>
        <v>3.7.2.3</v>
      </c>
      <c r="N456" s="229" t="e">
        <f>IF(OR('Exp Database'!M456=Lists!$G$2,'Exp Database'!M456=Lists!$G$3,'Exp Database'!M456=0),0,IF($F456=Lists!$G$2,('Exp Database'!M456/'Exp with units conversion'!$H456)*'Exp with units conversion'!$G456,'Exp Database'!M456*'Exp with units conversion'!$G456))</f>
        <v>#REF!</v>
      </c>
      <c r="O456" s="229" t="e">
        <f>IF(OR('Exp Database'!N456=Lists!$G$2,'Exp Database'!N456=Lists!$G$3,'Exp Database'!N456=0),0,IF($F456=Lists!$G$2,('Exp Database'!N456/'Exp with units conversion'!$H456)*'Exp with units conversion'!$G456,'Exp Database'!N456*'Exp with units conversion'!$G456))</f>
        <v>#REF!</v>
      </c>
      <c r="P456" s="229" t="e">
        <f>IF(OR('Exp Database'!O456=Lists!$G$2,'Exp Database'!O456=Lists!$G$3,'Exp Database'!O456=0),0,IF($F456=Lists!$G$2,('Exp Database'!O456/'Exp with units conversion'!$H456)*'Exp with units conversion'!$G456,'Exp Database'!O456*'Exp with units conversion'!$G456))</f>
        <v>#REF!</v>
      </c>
      <c r="Q456" s="229" t="e">
        <f>IF(OR('Exp Database'!P456=Lists!$G$2,'Exp Database'!P456=Lists!$G$3,'Exp Database'!P456=0),0,IF($F456=Lists!$G$2,('Exp Database'!P456/'Exp with units conversion'!$H456)*'Exp with units conversion'!$G456,'Exp Database'!P456*'Exp with units conversion'!$G456))</f>
        <v>#REF!</v>
      </c>
      <c r="R456" s="229" t="e">
        <f>IF(OR('Exp Database'!Q456=Lists!$G$2,'Exp Database'!Q456=Lists!$G$3,'Exp Database'!Q456=0),0,IF($F456=Lists!$G$2,('Exp Database'!Q456/'Exp with units conversion'!$H456)*'Exp with units conversion'!$G456,'Exp Database'!Q456*'Exp with units conversion'!$G456))</f>
        <v>#REF!</v>
      </c>
      <c r="S456" s="229" t="e">
        <f>IF(OR('Exp Database'!R456=Lists!$G$2,'Exp Database'!R456=Lists!$G$3,'Exp Database'!R456=0),0,IF($F456=Lists!$G$2,('Exp Database'!R456/'Exp with units conversion'!$H456)*'Exp with units conversion'!$G456,'Exp Database'!R456*'Exp with units conversion'!$G456))</f>
        <v>#REF!</v>
      </c>
      <c r="T456" s="229" t="e">
        <f>IF(OR('Exp Database'!S456=Lists!$G$2,'Exp Database'!S456=Lists!$G$3,'Exp Database'!S456=0),0,IF($F456=Lists!$G$2,('Exp Database'!S456/'Exp with units conversion'!$H456)*'Exp with units conversion'!$G456,'Exp Database'!S456*'Exp with units conversion'!$G456))</f>
        <v>#REF!</v>
      </c>
      <c r="U456" s="229" t="e">
        <f>IF(OR('Exp Database'!T456=Lists!$G$2,'Exp Database'!T456=Lists!$G$3,'Exp Database'!T456=0),0,IF($F456=Lists!$G$2,('Exp Database'!T456/'Exp with units conversion'!$H456)*'Exp with units conversion'!$G456,'Exp Database'!T456*'Exp with units conversion'!$G456))</f>
        <v>#REF!</v>
      </c>
      <c r="V456" s="229" t="e">
        <f>IF(OR('Exp Database'!U456=Lists!$G$2,'Exp Database'!U456=Lists!$G$3,'Exp Database'!U456=0),0,IF($F456=Lists!$G$2,('Exp Database'!U456/'Exp with units conversion'!$H456)*'Exp with units conversion'!$G456,'Exp Database'!U456*'Exp with units conversion'!$G456))</f>
        <v>#REF!</v>
      </c>
      <c r="W456" s="229" t="e">
        <f>IF(OR('Exp Database'!V456=Lists!$G$2,'Exp Database'!V456=Lists!$G$3,'Exp Database'!V456=0),0,IF($F456=Lists!$G$2,('Exp Database'!V456/'Exp with units conversion'!$H456)*'Exp with units conversion'!$G456,'Exp Database'!V456*'Exp with units conversion'!$G456))</f>
        <v>#REF!</v>
      </c>
      <c r="X456" s="229" t="e">
        <f>IF(OR('Exp Database'!W456=Lists!$G$2,'Exp Database'!W456=Lists!$G$3,'Exp Database'!W456=0),0,IF($F456=Lists!$G$2,('Exp Database'!W456/'Exp with units conversion'!$H456)*'Exp with units conversion'!$G456,'Exp Database'!W456*'Exp with units conversion'!$G456))</f>
        <v>#REF!</v>
      </c>
      <c r="Y456" s="229" t="e">
        <f>IF(OR('Exp Database'!X456=Lists!$G$2,'Exp Database'!X456=Lists!$G$3,'Exp Database'!X456=0),0,IF($F456=Lists!$G$2,('Exp Database'!X456/'Exp with units conversion'!$H456)*'Exp with units conversion'!$G456,'Exp Database'!X456*'Exp with units conversion'!$G456))</f>
        <v>#REF!</v>
      </c>
      <c r="Z456" s="229" t="e">
        <f>IF(OR('Exp Database'!Y456=Lists!$G$2,'Exp Database'!Y456=Lists!$G$3,'Exp Database'!Y456=0),0,IF($F456=Lists!$G$2,('Exp Database'!Y456/'Exp with units conversion'!$H456)*'Exp with units conversion'!$G456,'Exp Database'!Y456*'Exp with units conversion'!$G456))</f>
        <v>#REF!</v>
      </c>
      <c r="AA456" s="229" t="e">
        <f>IF(OR('Exp Database'!Z456=Lists!$G$2,'Exp Database'!Z456=Lists!$G$3,'Exp Database'!Z456=0),0,IF($F456=Lists!$G$2,('Exp Database'!Z456/'Exp with units conversion'!$H456)*'Exp with units conversion'!$G456,'Exp Database'!Z456*'Exp with units conversion'!$G456))</f>
        <v>#REF!</v>
      </c>
      <c r="AB456" s="229" t="e">
        <f>IF(OR('Exp Database'!AA456=Lists!$G$2,'Exp Database'!AA456=Lists!$G$3,'Exp Database'!AA456=0),0,IF($F456=Lists!$G$2,('Exp Database'!AA456/'Exp with units conversion'!$H456)*'Exp with units conversion'!$G456,'Exp Database'!AA456*'Exp with units conversion'!$G456))</f>
        <v>#REF!</v>
      </c>
      <c r="AC456" s="229" t="e">
        <f>IF(OR('Exp Database'!AB456=Lists!$G$2,'Exp Database'!AB456=Lists!$G$3,'Exp Database'!AB456=0),0,IF($F456=Lists!$G$2,('Exp Database'!AB456/'Exp with units conversion'!$H456)*'Exp with units conversion'!$G456,'Exp Database'!AB456*'Exp with units conversion'!$G456))</f>
        <v>#REF!</v>
      </c>
      <c r="AD456" s="229" t="e">
        <f>IF(OR('Exp Database'!AC456=Lists!$G$2,'Exp Database'!AC456=Lists!$G$3,'Exp Database'!AC456=0),0,IF($F456=Lists!$G$2,('Exp Database'!AC456/'Exp with units conversion'!$H456)*'Exp with units conversion'!$G456,'Exp Database'!AC456*'Exp with units conversion'!$G456))</f>
        <v>#REF!</v>
      </c>
      <c r="AE456" s="229" t="e">
        <f>IF(OR('Exp Database'!AD456=Lists!$G$2,'Exp Database'!AD456=Lists!$G$3,'Exp Database'!AD456=0),0,IF($F456=Lists!$G$2,('Exp Database'!AD456/'Exp with units conversion'!$H456)*'Exp with units conversion'!$G456,'Exp Database'!AD456*'Exp with units conversion'!$G456))</f>
        <v>#REF!</v>
      </c>
      <c r="AG456" s="229" t="e">
        <f t="shared" si="35"/>
        <v>#REF!</v>
      </c>
      <c r="AH456" s="229" t="e">
        <f t="shared" si="36"/>
        <v>#REF!</v>
      </c>
      <c r="AI456" s="229" t="e">
        <f t="shared" si="37"/>
        <v>#REF!</v>
      </c>
      <c r="AJ456" s="229" t="e">
        <f t="shared" si="38"/>
        <v>#REF!</v>
      </c>
    </row>
    <row r="457" spans="2:36" ht="90.75" thickBot="1" x14ac:dyDescent="0.3">
      <c r="B457" s="229" t="e">
        <f t="shared" si="39"/>
        <v>#REF!</v>
      </c>
      <c r="C457" s="169" t="e">
        <f>'Exp Database'!C457</f>
        <v>#REF!</v>
      </c>
      <c r="D457" s="169">
        <f>'Exp Database'!D457</f>
        <v>2014</v>
      </c>
      <c r="E457" s="169" t="e">
        <f>'Exp Database'!E457</f>
        <v>#REF!</v>
      </c>
      <c r="F457" s="169" t="e">
        <f>'Exp Database'!F457</f>
        <v>#REF!</v>
      </c>
      <c r="G457" s="169" t="e">
        <f>IF('Exp Database'!G457="Units ( x 1)",1,IF('Exp Database'!G457="Thousands (x 1,000)",1000,IF('Exp Database'!G457="Millions (x 1,000,000)",1000000,)))</f>
        <v>#REF!</v>
      </c>
      <c r="H457" s="170" t="e">
        <f>IF('Exp Database'!H457&gt;0,'Exp Database'!H457,'Exp Database'!J457)</f>
        <v>#REF!</v>
      </c>
      <c r="I457" s="170" t="e">
        <f>'Exp Database'!H457</f>
        <v>#REF!</v>
      </c>
      <c r="J457" s="169" t="e">
        <f>'Exp Database'!I457</f>
        <v>#REF!</v>
      </c>
      <c r="K457" s="170">
        <f>'Exp Database'!J457</f>
        <v>0</v>
      </c>
      <c r="L457" s="267" t="str">
        <f>'Exp Database'!K457</f>
        <v>Prevention, promotion of testing and linkage to care programmes for transgender persons</v>
      </c>
      <c r="M457" s="229">
        <f>'Exp Database'!L457</f>
        <v>3.8</v>
      </c>
      <c r="N457" s="229" t="e">
        <f>IF(OR('Exp Database'!M457=Lists!$G$2,'Exp Database'!M457=Lists!$G$3,'Exp Database'!M457=0),0,IF($F457=Lists!$G$2,('Exp Database'!M457/'Exp with units conversion'!$H457)*'Exp with units conversion'!$G457,'Exp Database'!M457*'Exp with units conversion'!$G457))</f>
        <v>#REF!</v>
      </c>
      <c r="O457" s="229" t="e">
        <f>IF(OR('Exp Database'!N457=Lists!$G$2,'Exp Database'!N457=Lists!$G$3,'Exp Database'!N457=0),0,IF($F457=Lists!$G$2,('Exp Database'!N457/'Exp with units conversion'!$H457)*'Exp with units conversion'!$G457,'Exp Database'!N457*'Exp with units conversion'!$G457))</f>
        <v>#REF!</v>
      </c>
      <c r="P457" s="229" t="e">
        <f>IF(OR('Exp Database'!O457=Lists!$G$2,'Exp Database'!O457=Lists!$G$3,'Exp Database'!O457=0),0,IF($F457=Lists!$G$2,('Exp Database'!O457/'Exp with units conversion'!$H457)*'Exp with units conversion'!$G457,'Exp Database'!O457*'Exp with units conversion'!$G457))</f>
        <v>#REF!</v>
      </c>
      <c r="Q457" s="229" t="e">
        <f>IF(OR('Exp Database'!P457=Lists!$G$2,'Exp Database'!P457=Lists!$G$3,'Exp Database'!P457=0),0,IF($F457=Lists!$G$2,('Exp Database'!P457/'Exp with units conversion'!$H457)*'Exp with units conversion'!$G457,'Exp Database'!P457*'Exp with units conversion'!$G457))</f>
        <v>#REF!</v>
      </c>
      <c r="R457" s="229" t="e">
        <f>IF(OR('Exp Database'!Q457=Lists!$G$2,'Exp Database'!Q457=Lists!$G$3,'Exp Database'!Q457=0),0,IF($F457=Lists!$G$2,('Exp Database'!Q457/'Exp with units conversion'!$H457)*'Exp with units conversion'!$G457,'Exp Database'!Q457*'Exp with units conversion'!$G457))</f>
        <v>#REF!</v>
      </c>
      <c r="S457" s="229" t="e">
        <f>IF(OR('Exp Database'!R457=Lists!$G$2,'Exp Database'!R457=Lists!$G$3,'Exp Database'!R457=0),0,IF($F457=Lists!$G$2,('Exp Database'!R457/'Exp with units conversion'!$H457)*'Exp with units conversion'!$G457,'Exp Database'!R457*'Exp with units conversion'!$G457))</f>
        <v>#REF!</v>
      </c>
      <c r="T457" s="229" t="e">
        <f>IF(OR('Exp Database'!S457=Lists!$G$2,'Exp Database'!S457=Lists!$G$3,'Exp Database'!S457=0),0,IF($F457=Lists!$G$2,('Exp Database'!S457/'Exp with units conversion'!$H457)*'Exp with units conversion'!$G457,'Exp Database'!S457*'Exp with units conversion'!$G457))</f>
        <v>#REF!</v>
      </c>
      <c r="U457" s="229" t="e">
        <f>IF(OR('Exp Database'!T457=Lists!$G$2,'Exp Database'!T457=Lists!$G$3,'Exp Database'!T457=0),0,IF($F457=Lists!$G$2,('Exp Database'!T457/'Exp with units conversion'!$H457)*'Exp with units conversion'!$G457,'Exp Database'!T457*'Exp with units conversion'!$G457))</f>
        <v>#REF!</v>
      </c>
      <c r="V457" s="229" t="e">
        <f>IF(OR('Exp Database'!U457=Lists!$G$2,'Exp Database'!U457=Lists!$G$3,'Exp Database'!U457=0),0,IF($F457=Lists!$G$2,('Exp Database'!U457/'Exp with units conversion'!$H457)*'Exp with units conversion'!$G457,'Exp Database'!U457*'Exp with units conversion'!$G457))</f>
        <v>#REF!</v>
      </c>
      <c r="W457" s="229" t="e">
        <f>IF(OR('Exp Database'!V457=Lists!$G$2,'Exp Database'!V457=Lists!$G$3,'Exp Database'!V457=0),0,IF($F457=Lists!$G$2,('Exp Database'!V457/'Exp with units conversion'!$H457)*'Exp with units conversion'!$G457,'Exp Database'!V457*'Exp with units conversion'!$G457))</f>
        <v>#REF!</v>
      </c>
      <c r="X457" s="229" t="e">
        <f>IF(OR('Exp Database'!W457=Lists!$G$2,'Exp Database'!W457=Lists!$G$3,'Exp Database'!W457=0),0,IF($F457=Lists!$G$2,('Exp Database'!W457/'Exp with units conversion'!$H457)*'Exp with units conversion'!$G457,'Exp Database'!W457*'Exp with units conversion'!$G457))</f>
        <v>#REF!</v>
      </c>
      <c r="Y457" s="229" t="e">
        <f>IF(OR('Exp Database'!X457=Lists!$G$2,'Exp Database'!X457=Lists!$G$3,'Exp Database'!X457=0),0,IF($F457=Lists!$G$2,('Exp Database'!X457/'Exp with units conversion'!$H457)*'Exp with units conversion'!$G457,'Exp Database'!X457*'Exp with units conversion'!$G457))</f>
        <v>#REF!</v>
      </c>
      <c r="Z457" s="229" t="e">
        <f>IF(OR('Exp Database'!Y457=Lists!$G$2,'Exp Database'!Y457=Lists!$G$3,'Exp Database'!Y457=0),0,IF($F457=Lists!$G$2,('Exp Database'!Y457/'Exp with units conversion'!$H457)*'Exp with units conversion'!$G457,'Exp Database'!Y457*'Exp with units conversion'!$G457))</f>
        <v>#REF!</v>
      </c>
      <c r="AA457" s="229" t="e">
        <f>IF(OR('Exp Database'!Z457=Lists!$G$2,'Exp Database'!Z457=Lists!$G$3,'Exp Database'!Z457=0),0,IF($F457=Lists!$G$2,('Exp Database'!Z457/'Exp with units conversion'!$H457)*'Exp with units conversion'!$G457,'Exp Database'!Z457*'Exp with units conversion'!$G457))</f>
        <v>#REF!</v>
      </c>
      <c r="AB457" s="229" t="e">
        <f>IF(OR('Exp Database'!AA457=Lists!$G$2,'Exp Database'!AA457=Lists!$G$3,'Exp Database'!AA457=0),0,IF($F457=Lists!$G$2,('Exp Database'!AA457/'Exp with units conversion'!$H457)*'Exp with units conversion'!$G457,'Exp Database'!AA457*'Exp with units conversion'!$G457))</f>
        <v>#REF!</v>
      </c>
      <c r="AC457" s="229" t="e">
        <f>IF(OR('Exp Database'!AB457=Lists!$G$2,'Exp Database'!AB457=Lists!$G$3,'Exp Database'!AB457=0),0,IF($F457=Lists!$G$2,('Exp Database'!AB457/'Exp with units conversion'!$H457)*'Exp with units conversion'!$G457,'Exp Database'!AB457*'Exp with units conversion'!$G457))</f>
        <v>#REF!</v>
      </c>
      <c r="AD457" s="229" t="e">
        <f>IF(OR('Exp Database'!AC457=Lists!$G$2,'Exp Database'!AC457=Lists!$G$3,'Exp Database'!AC457=0),0,IF($F457=Lists!$G$2,('Exp Database'!AC457/'Exp with units conversion'!$H457)*'Exp with units conversion'!$G457,'Exp Database'!AC457*'Exp with units conversion'!$G457))</f>
        <v>#REF!</v>
      </c>
      <c r="AE457" s="229" t="e">
        <f>IF(OR('Exp Database'!AD457=Lists!$G$2,'Exp Database'!AD457=Lists!$G$3,'Exp Database'!AD457=0),0,IF($F457=Lists!$G$2,('Exp Database'!AD457/'Exp with units conversion'!$H457)*'Exp with units conversion'!$G457,'Exp Database'!AD457*'Exp with units conversion'!$G457))</f>
        <v>#REF!</v>
      </c>
      <c r="AG457" s="229" t="e">
        <f t="shared" si="35"/>
        <v>#REF!</v>
      </c>
      <c r="AH457" s="229" t="e">
        <f t="shared" si="36"/>
        <v>#REF!</v>
      </c>
      <c r="AI457" s="229" t="e">
        <f t="shared" si="37"/>
        <v>#REF!</v>
      </c>
      <c r="AJ457" s="229" t="e">
        <f t="shared" si="38"/>
        <v>#REF!</v>
      </c>
    </row>
    <row r="458" spans="2:36" ht="75.75" thickBot="1" x14ac:dyDescent="0.3">
      <c r="B458" s="229" t="e">
        <f t="shared" si="39"/>
        <v>#REF!</v>
      </c>
      <c r="C458" s="169" t="e">
        <f>'Exp Database'!C458</f>
        <v>#REF!</v>
      </c>
      <c r="D458" s="169">
        <f>'Exp Database'!D458</f>
        <v>2014</v>
      </c>
      <c r="E458" s="169" t="e">
        <f>'Exp Database'!E458</f>
        <v>#REF!</v>
      </c>
      <c r="F458" s="169" t="e">
        <f>'Exp Database'!F458</f>
        <v>#REF!</v>
      </c>
      <c r="G458" s="169" t="e">
        <f>IF('Exp Database'!G458="Units ( x 1)",1,IF('Exp Database'!G458="Thousands (x 1,000)",1000,IF('Exp Database'!G458="Millions (x 1,000,000)",1000000,)))</f>
        <v>#REF!</v>
      </c>
      <c r="H458" s="170" t="e">
        <f>IF('Exp Database'!H458&gt;0,'Exp Database'!H458,'Exp Database'!J458)</f>
        <v>#REF!</v>
      </c>
      <c r="I458" s="170" t="e">
        <f>'Exp Database'!H458</f>
        <v>#REF!</v>
      </c>
      <c r="J458" s="169" t="e">
        <f>'Exp Database'!I458</f>
        <v>#REF!</v>
      </c>
      <c r="K458" s="170">
        <f>'Exp Database'!J458</f>
        <v>0</v>
      </c>
      <c r="L458" s="267" t="str">
        <f>'Exp Database'!K458</f>
        <v>Prevention, promotion of testing and linkage to care programmes  for prisoners</v>
      </c>
      <c r="M458" s="229">
        <f>'Exp Database'!L458</f>
        <v>3.9</v>
      </c>
      <c r="N458" s="229" t="e">
        <f>IF(OR('Exp Database'!M458=Lists!$G$2,'Exp Database'!M458=Lists!$G$3,'Exp Database'!M458=0),0,IF($F458=Lists!$G$2,('Exp Database'!M458/'Exp with units conversion'!$H458)*'Exp with units conversion'!$G458,'Exp Database'!M458*'Exp with units conversion'!$G458))</f>
        <v>#REF!</v>
      </c>
      <c r="O458" s="229" t="e">
        <f>IF(OR('Exp Database'!N458=Lists!$G$2,'Exp Database'!N458=Lists!$G$3,'Exp Database'!N458=0),0,IF($F458=Lists!$G$2,('Exp Database'!N458/'Exp with units conversion'!$H458)*'Exp with units conversion'!$G458,'Exp Database'!N458*'Exp with units conversion'!$G458))</f>
        <v>#REF!</v>
      </c>
      <c r="P458" s="229" t="e">
        <f>IF(OR('Exp Database'!O458=Lists!$G$2,'Exp Database'!O458=Lists!$G$3,'Exp Database'!O458=0),0,IF($F458=Lists!$G$2,('Exp Database'!O458/'Exp with units conversion'!$H458)*'Exp with units conversion'!$G458,'Exp Database'!O458*'Exp with units conversion'!$G458))</f>
        <v>#REF!</v>
      </c>
      <c r="Q458" s="229" t="e">
        <f>IF(OR('Exp Database'!P458=Lists!$G$2,'Exp Database'!P458=Lists!$G$3,'Exp Database'!P458=0),0,IF($F458=Lists!$G$2,('Exp Database'!P458/'Exp with units conversion'!$H458)*'Exp with units conversion'!$G458,'Exp Database'!P458*'Exp with units conversion'!$G458))</f>
        <v>#REF!</v>
      </c>
      <c r="R458" s="229" t="e">
        <f>IF(OR('Exp Database'!Q458=Lists!$G$2,'Exp Database'!Q458=Lists!$G$3,'Exp Database'!Q458=0),0,IF($F458=Lists!$G$2,('Exp Database'!Q458/'Exp with units conversion'!$H458)*'Exp with units conversion'!$G458,'Exp Database'!Q458*'Exp with units conversion'!$G458))</f>
        <v>#REF!</v>
      </c>
      <c r="S458" s="229" t="e">
        <f>IF(OR('Exp Database'!R458=Lists!$G$2,'Exp Database'!R458=Lists!$G$3,'Exp Database'!R458=0),0,IF($F458=Lists!$G$2,('Exp Database'!R458/'Exp with units conversion'!$H458)*'Exp with units conversion'!$G458,'Exp Database'!R458*'Exp with units conversion'!$G458))</f>
        <v>#REF!</v>
      </c>
      <c r="T458" s="229" t="e">
        <f>IF(OR('Exp Database'!S458=Lists!$G$2,'Exp Database'!S458=Lists!$G$3,'Exp Database'!S458=0),0,IF($F458=Lists!$G$2,('Exp Database'!S458/'Exp with units conversion'!$H458)*'Exp with units conversion'!$G458,'Exp Database'!S458*'Exp with units conversion'!$G458))</f>
        <v>#REF!</v>
      </c>
      <c r="U458" s="229" t="e">
        <f>IF(OR('Exp Database'!T458=Lists!$G$2,'Exp Database'!T458=Lists!$G$3,'Exp Database'!T458=0),0,IF($F458=Lists!$G$2,('Exp Database'!T458/'Exp with units conversion'!$H458)*'Exp with units conversion'!$G458,'Exp Database'!T458*'Exp with units conversion'!$G458))</f>
        <v>#REF!</v>
      </c>
      <c r="V458" s="229" t="e">
        <f>IF(OR('Exp Database'!U458=Lists!$G$2,'Exp Database'!U458=Lists!$G$3,'Exp Database'!U458=0),0,IF($F458=Lists!$G$2,('Exp Database'!U458/'Exp with units conversion'!$H458)*'Exp with units conversion'!$G458,'Exp Database'!U458*'Exp with units conversion'!$G458))</f>
        <v>#REF!</v>
      </c>
      <c r="W458" s="229" t="e">
        <f>IF(OR('Exp Database'!V458=Lists!$G$2,'Exp Database'!V458=Lists!$G$3,'Exp Database'!V458=0),0,IF($F458=Lists!$G$2,('Exp Database'!V458/'Exp with units conversion'!$H458)*'Exp with units conversion'!$G458,'Exp Database'!V458*'Exp with units conversion'!$G458))</f>
        <v>#REF!</v>
      </c>
      <c r="X458" s="229" t="e">
        <f>IF(OR('Exp Database'!W458=Lists!$G$2,'Exp Database'!W458=Lists!$G$3,'Exp Database'!W458=0),0,IF($F458=Lists!$G$2,('Exp Database'!W458/'Exp with units conversion'!$H458)*'Exp with units conversion'!$G458,'Exp Database'!W458*'Exp with units conversion'!$G458))</f>
        <v>#REF!</v>
      </c>
      <c r="Y458" s="229" t="e">
        <f>IF(OR('Exp Database'!X458=Lists!$G$2,'Exp Database'!X458=Lists!$G$3,'Exp Database'!X458=0),0,IF($F458=Lists!$G$2,('Exp Database'!X458/'Exp with units conversion'!$H458)*'Exp with units conversion'!$G458,'Exp Database'!X458*'Exp with units conversion'!$G458))</f>
        <v>#REF!</v>
      </c>
      <c r="Z458" s="229" t="e">
        <f>IF(OR('Exp Database'!Y458=Lists!$G$2,'Exp Database'!Y458=Lists!$G$3,'Exp Database'!Y458=0),0,IF($F458=Lists!$G$2,('Exp Database'!Y458/'Exp with units conversion'!$H458)*'Exp with units conversion'!$G458,'Exp Database'!Y458*'Exp with units conversion'!$G458))</f>
        <v>#REF!</v>
      </c>
      <c r="AA458" s="229" t="e">
        <f>IF(OR('Exp Database'!Z458=Lists!$G$2,'Exp Database'!Z458=Lists!$G$3,'Exp Database'!Z458=0),0,IF($F458=Lists!$G$2,('Exp Database'!Z458/'Exp with units conversion'!$H458)*'Exp with units conversion'!$G458,'Exp Database'!Z458*'Exp with units conversion'!$G458))</f>
        <v>#REF!</v>
      </c>
      <c r="AB458" s="229" t="e">
        <f>IF(OR('Exp Database'!AA458=Lists!$G$2,'Exp Database'!AA458=Lists!$G$3,'Exp Database'!AA458=0),0,IF($F458=Lists!$G$2,('Exp Database'!AA458/'Exp with units conversion'!$H458)*'Exp with units conversion'!$G458,'Exp Database'!AA458*'Exp with units conversion'!$G458))</f>
        <v>#REF!</v>
      </c>
      <c r="AC458" s="229" t="e">
        <f>IF(OR('Exp Database'!AB458=Lists!$G$2,'Exp Database'!AB458=Lists!$G$3,'Exp Database'!AB458=0),0,IF($F458=Lists!$G$2,('Exp Database'!AB458/'Exp with units conversion'!$H458)*'Exp with units conversion'!$G458,'Exp Database'!AB458*'Exp with units conversion'!$G458))</f>
        <v>#REF!</v>
      </c>
      <c r="AD458" s="229" t="e">
        <f>IF(OR('Exp Database'!AC458=Lists!$G$2,'Exp Database'!AC458=Lists!$G$3,'Exp Database'!AC458=0),0,IF($F458=Lists!$G$2,('Exp Database'!AC458/'Exp with units conversion'!$H458)*'Exp with units conversion'!$G458,'Exp Database'!AC458*'Exp with units conversion'!$G458))</f>
        <v>#REF!</v>
      </c>
      <c r="AE458" s="229" t="e">
        <f>IF(OR('Exp Database'!AD458=Lists!$G$2,'Exp Database'!AD458=Lists!$G$3,'Exp Database'!AD458=0),0,IF($F458=Lists!$G$2,('Exp Database'!AD458/'Exp with units conversion'!$H458)*'Exp with units conversion'!$G458,'Exp Database'!AD458*'Exp with units conversion'!$G458))</f>
        <v>#REF!</v>
      </c>
      <c r="AG458" s="229" t="e">
        <f t="shared" si="35"/>
        <v>#REF!</v>
      </c>
      <c r="AH458" s="229" t="e">
        <f t="shared" si="36"/>
        <v>#REF!</v>
      </c>
      <c r="AI458" s="229" t="e">
        <f t="shared" si="37"/>
        <v>#REF!</v>
      </c>
      <c r="AJ458" s="229" t="e">
        <f t="shared" si="38"/>
        <v>#REF!</v>
      </c>
    </row>
    <row r="459" spans="2:36" ht="135.75" thickBot="1" x14ac:dyDescent="0.3">
      <c r="B459" s="229" t="e">
        <f t="shared" si="39"/>
        <v>#REF!</v>
      </c>
      <c r="C459" s="169" t="e">
        <f>'Exp Database'!C459</f>
        <v>#REF!</v>
      </c>
      <c r="D459" s="169">
        <f>'Exp Database'!D459</f>
        <v>2014</v>
      </c>
      <c r="E459" s="169" t="e">
        <f>'Exp Database'!E459</f>
        <v>#REF!</v>
      </c>
      <c r="F459" s="169" t="e">
        <f>'Exp Database'!F459</f>
        <v>#REF!</v>
      </c>
      <c r="G459" s="169" t="e">
        <f>IF('Exp Database'!G459="Units ( x 1)",1,IF('Exp Database'!G459="Thousands (x 1,000)",1000,IF('Exp Database'!G459="Millions (x 1,000,000)",1000000,)))</f>
        <v>#REF!</v>
      </c>
      <c r="H459" s="170" t="e">
        <f>IF('Exp Database'!H459&gt;0,'Exp Database'!H459,'Exp Database'!J459)</f>
        <v>#REF!</v>
      </c>
      <c r="I459" s="170" t="e">
        <f>'Exp Database'!H459</f>
        <v>#REF!</v>
      </c>
      <c r="J459" s="169" t="e">
        <f>'Exp Database'!I459</f>
        <v>#REF!</v>
      </c>
      <c r="K459" s="170">
        <f>'Exp Database'!J459</f>
        <v>0</v>
      </c>
      <c r="L459" s="267" t="str">
        <f>'Exp Database'!K459</f>
        <v>Prevention, promotion of testing and linkage to care programmes targeting young women and adolescent girls (high-prevalence countries)</v>
      </c>
      <c r="M459" s="229">
        <f>'Exp Database'!L459</f>
        <v>3.1</v>
      </c>
      <c r="N459" s="229" t="e">
        <f>IF(OR('Exp Database'!M459=Lists!$G$2,'Exp Database'!M459=Lists!$G$3,'Exp Database'!M459=0),0,IF($F459=Lists!$G$2,('Exp Database'!M459/'Exp with units conversion'!$H459)*'Exp with units conversion'!$G459,'Exp Database'!M459*'Exp with units conversion'!$G459))</f>
        <v>#REF!</v>
      </c>
      <c r="O459" s="229" t="e">
        <f>IF(OR('Exp Database'!N459=Lists!$G$2,'Exp Database'!N459=Lists!$G$3,'Exp Database'!N459=0),0,IF($F459=Lists!$G$2,('Exp Database'!N459/'Exp with units conversion'!$H459)*'Exp with units conversion'!$G459,'Exp Database'!N459*'Exp with units conversion'!$G459))</f>
        <v>#REF!</v>
      </c>
      <c r="P459" s="229" t="e">
        <f>IF(OR('Exp Database'!O459=Lists!$G$2,'Exp Database'!O459=Lists!$G$3,'Exp Database'!O459=0),0,IF($F459=Lists!$G$2,('Exp Database'!O459/'Exp with units conversion'!$H459)*'Exp with units conversion'!$G459,'Exp Database'!O459*'Exp with units conversion'!$G459))</f>
        <v>#REF!</v>
      </c>
      <c r="Q459" s="229" t="e">
        <f>IF(OR('Exp Database'!P459=Lists!$G$2,'Exp Database'!P459=Lists!$G$3,'Exp Database'!P459=0),0,IF($F459=Lists!$G$2,('Exp Database'!P459/'Exp with units conversion'!$H459)*'Exp with units conversion'!$G459,'Exp Database'!P459*'Exp with units conversion'!$G459))</f>
        <v>#REF!</v>
      </c>
      <c r="R459" s="229" t="e">
        <f>IF(OR('Exp Database'!Q459=Lists!$G$2,'Exp Database'!Q459=Lists!$G$3,'Exp Database'!Q459=0),0,IF($F459=Lists!$G$2,('Exp Database'!Q459/'Exp with units conversion'!$H459)*'Exp with units conversion'!$G459,'Exp Database'!Q459*'Exp with units conversion'!$G459))</f>
        <v>#REF!</v>
      </c>
      <c r="S459" s="229" t="e">
        <f>IF(OR('Exp Database'!R459=Lists!$G$2,'Exp Database'!R459=Lists!$G$3,'Exp Database'!R459=0),0,IF($F459=Lists!$G$2,('Exp Database'!R459/'Exp with units conversion'!$H459)*'Exp with units conversion'!$G459,'Exp Database'!R459*'Exp with units conversion'!$G459))</f>
        <v>#REF!</v>
      </c>
      <c r="T459" s="229" t="e">
        <f>IF(OR('Exp Database'!S459=Lists!$G$2,'Exp Database'!S459=Lists!$G$3,'Exp Database'!S459=0),0,IF($F459=Lists!$G$2,('Exp Database'!S459/'Exp with units conversion'!$H459)*'Exp with units conversion'!$G459,'Exp Database'!S459*'Exp with units conversion'!$G459))</f>
        <v>#REF!</v>
      </c>
      <c r="U459" s="229" t="e">
        <f>IF(OR('Exp Database'!T459=Lists!$G$2,'Exp Database'!T459=Lists!$G$3,'Exp Database'!T459=0),0,IF($F459=Lists!$G$2,('Exp Database'!T459/'Exp with units conversion'!$H459)*'Exp with units conversion'!$G459,'Exp Database'!T459*'Exp with units conversion'!$G459))</f>
        <v>#REF!</v>
      </c>
      <c r="V459" s="229" t="e">
        <f>IF(OR('Exp Database'!U459=Lists!$G$2,'Exp Database'!U459=Lists!$G$3,'Exp Database'!U459=0),0,IF($F459=Lists!$G$2,('Exp Database'!U459/'Exp with units conversion'!$H459)*'Exp with units conversion'!$G459,'Exp Database'!U459*'Exp with units conversion'!$G459))</f>
        <v>#REF!</v>
      </c>
      <c r="W459" s="229" t="e">
        <f>IF(OR('Exp Database'!V459=Lists!$G$2,'Exp Database'!V459=Lists!$G$3,'Exp Database'!V459=0),0,IF($F459=Lists!$G$2,('Exp Database'!V459/'Exp with units conversion'!$H459)*'Exp with units conversion'!$G459,'Exp Database'!V459*'Exp with units conversion'!$G459))</f>
        <v>#REF!</v>
      </c>
      <c r="X459" s="229" t="e">
        <f>IF(OR('Exp Database'!W459=Lists!$G$2,'Exp Database'!W459=Lists!$G$3,'Exp Database'!W459=0),0,IF($F459=Lists!$G$2,('Exp Database'!W459/'Exp with units conversion'!$H459)*'Exp with units conversion'!$G459,'Exp Database'!W459*'Exp with units conversion'!$G459))</f>
        <v>#REF!</v>
      </c>
      <c r="Y459" s="229" t="e">
        <f>IF(OR('Exp Database'!X459=Lists!$G$2,'Exp Database'!X459=Lists!$G$3,'Exp Database'!X459=0),0,IF($F459=Lists!$G$2,('Exp Database'!X459/'Exp with units conversion'!$H459)*'Exp with units conversion'!$G459,'Exp Database'!X459*'Exp with units conversion'!$G459))</f>
        <v>#REF!</v>
      </c>
      <c r="Z459" s="229" t="e">
        <f>IF(OR('Exp Database'!Y459=Lists!$G$2,'Exp Database'!Y459=Lists!$G$3,'Exp Database'!Y459=0),0,IF($F459=Lists!$G$2,('Exp Database'!Y459/'Exp with units conversion'!$H459)*'Exp with units conversion'!$G459,'Exp Database'!Y459*'Exp with units conversion'!$G459))</f>
        <v>#REF!</v>
      </c>
      <c r="AA459" s="229" t="e">
        <f>IF(OR('Exp Database'!Z459=Lists!$G$2,'Exp Database'!Z459=Lists!$G$3,'Exp Database'!Z459=0),0,IF($F459=Lists!$G$2,('Exp Database'!Z459/'Exp with units conversion'!$H459)*'Exp with units conversion'!$G459,'Exp Database'!Z459*'Exp with units conversion'!$G459))</f>
        <v>#REF!</v>
      </c>
      <c r="AB459" s="229" t="e">
        <f>IF(OR('Exp Database'!AA459=Lists!$G$2,'Exp Database'!AA459=Lists!$G$3,'Exp Database'!AA459=0),0,IF($F459=Lists!$G$2,('Exp Database'!AA459/'Exp with units conversion'!$H459)*'Exp with units conversion'!$G459,'Exp Database'!AA459*'Exp with units conversion'!$G459))</f>
        <v>#REF!</v>
      </c>
      <c r="AC459" s="229" t="e">
        <f>IF(OR('Exp Database'!AB459=Lists!$G$2,'Exp Database'!AB459=Lists!$G$3,'Exp Database'!AB459=0),0,IF($F459=Lists!$G$2,('Exp Database'!AB459/'Exp with units conversion'!$H459)*'Exp with units conversion'!$G459,'Exp Database'!AB459*'Exp with units conversion'!$G459))</f>
        <v>#REF!</v>
      </c>
      <c r="AD459" s="229" t="e">
        <f>IF(OR('Exp Database'!AC459=Lists!$G$2,'Exp Database'!AC459=Lists!$G$3,'Exp Database'!AC459=0),0,IF($F459=Lists!$G$2,('Exp Database'!AC459/'Exp with units conversion'!$H459)*'Exp with units conversion'!$G459,'Exp Database'!AC459*'Exp with units conversion'!$G459))</f>
        <v>#REF!</v>
      </c>
      <c r="AE459" s="229" t="e">
        <f>IF(OR('Exp Database'!AD459=Lists!$G$2,'Exp Database'!AD459=Lists!$G$3,'Exp Database'!AD459=0),0,IF($F459=Lists!$G$2,('Exp Database'!AD459/'Exp with units conversion'!$H459)*'Exp with units conversion'!$G459,'Exp Database'!AD459*'Exp with units conversion'!$G459))</f>
        <v>#REF!</v>
      </c>
      <c r="AG459" s="229" t="e">
        <f t="shared" si="35"/>
        <v>#REF!</v>
      </c>
      <c r="AH459" s="229" t="e">
        <f t="shared" si="36"/>
        <v>#REF!</v>
      </c>
      <c r="AI459" s="229" t="e">
        <f t="shared" si="37"/>
        <v>#REF!</v>
      </c>
      <c r="AJ459" s="229" t="e">
        <f t="shared" si="38"/>
        <v>#REF!</v>
      </c>
    </row>
    <row r="460" spans="2:36" ht="75.75" thickBot="1" x14ac:dyDescent="0.3">
      <c r="B460" s="229" t="e">
        <f t="shared" si="39"/>
        <v>#REF!</v>
      </c>
      <c r="C460" s="169" t="e">
        <f>'Exp Database'!C460</f>
        <v>#REF!</v>
      </c>
      <c r="D460" s="169">
        <f>'Exp Database'!D460</f>
        <v>2014</v>
      </c>
      <c r="E460" s="169" t="e">
        <f>'Exp Database'!E460</f>
        <v>#REF!</v>
      </c>
      <c r="F460" s="169" t="e">
        <f>'Exp Database'!F460</f>
        <v>#REF!</v>
      </c>
      <c r="G460" s="169" t="e">
        <f>IF('Exp Database'!G460="Units ( x 1)",1,IF('Exp Database'!G460="Thousands (x 1,000)",1000,IF('Exp Database'!G460="Millions (x 1,000,000)",1000000,)))</f>
        <v>#REF!</v>
      </c>
      <c r="H460" s="170" t="e">
        <f>IF('Exp Database'!H460&gt;0,'Exp Database'!H460,'Exp Database'!J460)</f>
        <v>#REF!</v>
      </c>
      <c r="I460" s="170" t="e">
        <f>'Exp Database'!H460</f>
        <v>#REF!</v>
      </c>
      <c r="J460" s="169" t="e">
        <f>'Exp Database'!I460</f>
        <v>#REF!</v>
      </c>
      <c r="K460" s="170">
        <f>'Exp Database'!J460</f>
        <v>0</v>
      </c>
      <c r="L460" s="267" t="str">
        <f>'Exp Database'!K460</f>
        <v>Cash transfers to girls (high-prevalence countries), including:</v>
      </c>
      <c r="M460" s="229">
        <f>'Exp Database'!L460</f>
        <v>3.11</v>
      </c>
      <c r="N460" s="229" t="e">
        <f>IF(OR('Exp Database'!M460=Lists!$G$2,'Exp Database'!M460=Lists!$G$3,'Exp Database'!M460=0),0,IF($F460=Lists!$G$2,('Exp Database'!M460/'Exp with units conversion'!$H460)*'Exp with units conversion'!$G460,'Exp Database'!M460*'Exp with units conversion'!$G460))</f>
        <v>#REF!</v>
      </c>
      <c r="O460" s="229" t="e">
        <f>IF(OR('Exp Database'!N460=Lists!$G$2,'Exp Database'!N460=Lists!$G$3,'Exp Database'!N460=0),0,IF($F460=Lists!$G$2,('Exp Database'!N460/'Exp with units conversion'!$H460)*'Exp with units conversion'!$G460,'Exp Database'!N460*'Exp with units conversion'!$G460))</f>
        <v>#REF!</v>
      </c>
      <c r="P460" s="229" t="e">
        <f>IF(OR('Exp Database'!O460=Lists!$G$2,'Exp Database'!O460=Lists!$G$3,'Exp Database'!O460=0),0,IF($F460=Lists!$G$2,('Exp Database'!O460/'Exp with units conversion'!$H460)*'Exp with units conversion'!$G460,'Exp Database'!O460*'Exp with units conversion'!$G460))</f>
        <v>#REF!</v>
      </c>
      <c r="Q460" s="229" t="e">
        <f>IF(OR('Exp Database'!P460=Lists!$G$2,'Exp Database'!P460=Lists!$G$3,'Exp Database'!P460=0),0,IF($F460=Lists!$G$2,('Exp Database'!P460/'Exp with units conversion'!$H460)*'Exp with units conversion'!$G460,'Exp Database'!P460*'Exp with units conversion'!$G460))</f>
        <v>#REF!</v>
      </c>
      <c r="R460" s="229" t="e">
        <f>IF(OR('Exp Database'!Q460=Lists!$G$2,'Exp Database'!Q460=Lists!$G$3,'Exp Database'!Q460=0),0,IF($F460=Lists!$G$2,('Exp Database'!Q460/'Exp with units conversion'!$H460)*'Exp with units conversion'!$G460,'Exp Database'!Q460*'Exp with units conversion'!$G460))</f>
        <v>#REF!</v>
      </c>
      <c r="S460" s="229" t="e">
        <f>IF(OR('Exp Database'!R460=Lists!$G$2,'Exp Database'!R460=Lists!$G$3,'Exp Database'!R460=0),0,IF($F460=Lists!$G$2,('Exp Database'!R460/'Exp with units conversion'!$H460)*'Exp with units conversion'!$G460,'Exp Database'!R460*'Exp with units conversion'!$G460))</f>
        <v>#REF!</v>
      </c>
      <c r="T460" s="229" t="e">
        <f>IF(OR('Exp Database'!S460=Lists!$G$2,'Exp Database'!S460=Lists!$G$3,'Exp Database'!S460=0),0,IF($F460=Lists!$G$2,('Exp Database'!S460/'Exp with units conversion'!$H460)*'Exp with units conversion'!$G460,'Exp Database'!S460*'Exp with units conversion'!$G460))</f>
        <v>#REF!</v>
      </c>
      <c r="U460" s="229" t="e">
        <f>IF(OR('Exp Database'!T460=Lists!$G$2,'Exp Database'!T460=Lists!$G$3,'Exp Database'!T460=0),0,IF($F460=Lists!$G$2,('Exp Database'!T460/'Exp with units conversion'!$H460)*'Exp with units conversion'!$G460,'Exp Database'!T460*'Exp with units conversion'!$G460))</f>
        <v>#REF!</v>
      </c>
      <c r="V460" s="229" t="e">
        <f>IF(OR('Exp Database'!U460=Lists!$G$2,'Exp Database'!U460=Lists!$G$3,'Exp Database'!U460=0),0,IF($F460=Lists!$G$2,('Exp Database'!U460/'Exp with units conversion'!$H460)*'Exp with units conversion'!$G460,'Exp Database'!U460*'Exp with units conversion'!$G460))</f>
        <v>#REF!</v>
      </c>
      <c r="W460" s="229" t="e">
        <f>IF(OR('Exp Database'!V460=Lists!$G$2,'Exp Database'!V460=Lists!$G$3,'Exp Database'!V460=0),0,IF($F460=Lists!$G$2,('Exp Database'!V460/'Exp with units conversion'!$H460)*'Exp with units conversion'!$G460,'Exp Database'!V460*'Exp with units conversion'!$G460))</f>
        <v>#REF!</v>
      </c>
      <c r="X460" s="229" t="e">
        <f>IF(OR('Exp Database'!W460=Lists!$G$2,'Exp Database'!W460=Lists!$G$3,'Exp Database'!W460=0),0,IF($F460=Lists!$G$2,('Exp Database'!W460/'Exp with units conversion'!$H460)*'Exp with units conversion'!$G460,'Exp Database'!W460*'Exp with units conversion'!$G460))</f>
        <v>#REF!</v>
      </c>
      <c r="Y460" s="229" t="e">
        <f>IF(OR('Exp Database'!X460=Lists!$G$2,'Exp Database'!X460=Lists!$G$3,'Exp Database'!X460=0),0,IF($F460=Lists!$G$2,('Exp Database'!X460/'Exp with units conversion'!$H460)*'Exp with units conversion'!$G460,'Exp Database'!X460*'Exp with units conversion'!$G460))</f>
        <v>#REF!</v>
      </c>
      <c r="Z460" s="229" t="e">
        <f>IF(OR('Exp Database'!Y460=Lists!$G$2,'Exp Database'!Y460=Lists!$G$3,'Exp Database'!Y460=0),0,IF($F460=Lists!$G$2,('Exp Database'!Y460/'Exp with units conversion'!$H460)*'Exp with units conversion'!$G460,'Exp Database'!Y460*'Exp with units conversion'!$G460))</f>
        <v>#REF!</v>
      </c>
      <c r="AA460" s="229" t="e">
        <f>IF(OR('Exp Database'!Z460=Lists!$G$2,'Exp Database'!Z460=Lists!$G$3,'Exp Database'!Z460=0),0,IF($F460=Lists!$G$2,('Exp Database'!Z460/'Exp with units conversion'!$H460)*'Exp with units conversion'!$G460,'Exp Database'!Z460*'Exp with units conversion'!$G460))</f>
        <v>#REF!</v>
      </c>
      <c r="AB460" s="229" t="e">
        <f>IF(OR('Exp Database'!AA460=Lists!$G$2,'Exp Database'!AA460=Lists!$G$3,'Exp Database'!AA460=0),0,IF($F460=Lists!$G$2,('Exp Database'!AA460/'Exp with units conversion'!$H460)*'Exp with units conversion'!$G460,'Exp Database'!AA460*'Exp with units conversion'!$G460))</f>
        <v>#REF!</v>
      </c>
      <c r="AC460" s="229" t="e">
        <f>IF(OR('Exp Database'!AB460=Lists!$G$2,'Exp Database'!AB460=Lists!$G$3,'Exp Database'!AB460=0),0,IF($F460=Lists!$G$2,('Exp Database'!AB460/'Exp with units conversion'!$H460)*'Exp with units conversion'!$G460,'Exp Database'!AB460*'Exp with units conversion'!$G460))</f>
        <v>#REF!</v>
      </c>
      <c r="AD460" s="229" t="e">
        <f>IF(OR('Exp Database'!AC460=Lists!$G$2,'Exp Database'!AC460=Lists!$G$3,'Exp Database'!AC460=0),0,IF($F460=Lists!$G$2,('Exp Database'!AC460/'Exp with units conversion'!$H460)*'Exp with units conversion'!$G460,'Exp Database'!AC460*'Exp with units conversion'!$G460))</f>
        <v>#REF!</v>
      </c>
      <c r="AE460" s="229" t="e">
        <f>IF(OR('Exp Database'!AD460=Lists!$G$2,'Exp Database'!AD460=Lists!$G$3,'Exp Database'!AD460=0),0,IF($F460=Lists!$G$2,('Exp Database'!AD460/'Exp with units conversion'!$H460)*'Exp with units conversion'!$G460,'Exp Database'!AD460*'Exp with units conversion'!$G460))</f>
        <v>#REF!</v>
      </c>
      <c r="AG460" s="229" t="e">
        <f t="shared" si="35"/>
        <v>#REF!</v>
      </c>
      <c r="AH460" s="229" t="e">
        <f t="shared" si="36"/>
        <v>#REF!</v>
      </c>
      <c r="AI460" s="229" t="e">
        <f t="shared" si="37"/>
        <v>#REF!</v>
      </c>
      <c r="AJ460" s="229" t="e">
        <f t="shared" si="38"/>
        <v>#REF!</v>
      </c>
    </row>
    <row r="461" spans="2:36" ht="30.75" thickBot="1" x14ac:dyDescent="0.3">
      <c r="B461" s="229" t="e">
        <f t="shared" si="39"/>
        <v>#REF!</v>
      </c>
      <c r="C461" s="169" t="e">
        <f>'Exp Database'!C461</f>
        <v>#REF!</v>
      </c>
      <c r="D461" s="169">
        <f>'Exp Database'!D461</f>
        <v>2014</v>
      </c>
      <c r="E461" s="169" t="e">
        <f>'Exp Database'!E461</f>
        <v>#REF!</v>
      </c>
      <c r="F461" s="169" t="e">
        <f>'Exp Database'!F461</f>
        <v>#REF!</v>
      </c>
      <c r="G461" s="169" t="e">
        <f>IF('Exp Database'!G461="Units ( x 1)",1,IF('Exp Database'!G461="Thousands (x 1,000)",1000,IF('Exp Database'!G461="Millions (x 1,000,000)",1000000,)))</f>
        <v>#REF!</v>
      </c>
      <c r="H461" s="170" t="e">
        <f>IF('Exp Database'!H461&gt;0,'Exp Database'!H461,'Exp Database'!J461)</f>
        <v>#REF!</v>
      </c>
      <c r="I461" s="170" t="e">
        <f>'Exp Database'!H461</f>
        <v>#REF!</v>
      </c>
      <c r="J461" s="169" t="e">
        <f>'Exp Database'!I461</f>
        <v>#REF!</v>
      </c>
      <c r="K461" s="170">
        <f>'Exp Database'!J461</f>
        <v>0</v>
      </c>
      <c r="L461" s="267" t="str">
        <f>'Exp Database'!K461</f>
        <v xml:space="preserve"> from HIV earmarked budgets</v>
      </c>
      <c r="M461" s="229" t="str">
        <f>'Exp Database'!L461</f>
        <v>3.11.1</v>
      </c>
      <c r="N461" s="229" t="e">
        <f>IF(OR('Exp Database'!M461=Lists!$G$2,'Exp Database'!M461=Lists!$G$3,'Exp Database'!M461=0),0,IF($F461=Lists!$G$2,('Exp Database'!M461/'Exp with units conversion'!$H461)*'Exp with units conversion'!$G461,'Exp Database'!M461*'Exp with units conversion'!$G461))</f>
        <v>#REF!</v>
      </c>
      <c r="O461" s="229" t="e">
        <f>IF(OR('Exp Database'!N461=Lists!$G$2,'Exp Database'!N461=Lists!$G$3,'Exp Database'!N461=0),0,IF($F461=Lists!$G$2,('Exp Database'!N461/'Exp with units conversion'!$H461)*'Exp with units conversion'!$G461,'Exp Database'!N461*'Exp with units conversion'!$G461))</f>
        <v>#REF!</v>
      </c>
      <c r="P461" s="229" t="e">
        <f>IF(OR('Exp Database'!O461=Lists!$G$2,'Exp Database'!O461=Lists!$G$3,'Exp Database'!O461=0),0,IF($F461=Lists!$G$2,('Exp Database'!O461/'Exp with units conversion'!$H461)*'Exp with units conversion'!$G461,'Exp Database'!O461*'Exp with units conversion'!$G461))</f>
        <v>#REF!</v>
      </c>
      <c r="Q461" s="229" t="e">
        <f>IF(OR('Exp Database'!P461=Lists!$G$2,'Exp Database'!P461=Lists!$G$3,'Exp Database'!P461=0),0,IF($F461=Lists!$G$2,('Exp Database'!P461/'Exp with units conversion'!$H461)*'Exp with units conversion'!$G461,'Exp Database'!P461*'Exp with units conversion'!$G461))</f>
        <v>#REF!</v>
      </c>
      <c r="R461" s="229" t="e">
        <f>IF(OR('Exp Database'!Q461=Lists!$G$2,'Exp Database'!Q461=Lists!$G$3,'Exp Database'!Q461=0),0,IF($F461=Lists!$G$2,('Exp Database'!Q461/'Exp with units conversion'!$H461)*'Exp with units conversion'!$G461,'Exp Database'!Q461*'Exp with units conversion'!$G461))</f>
        <v>#REF!</v>
      </c>
      <c r="S461" s="229" t="e">
        <f>IF(OR('Exp Database'!R461=Lists!$G$2,'Exp Database'!R461=Lists!$G$3,'Exp Database'!R461=0),0,IF($F461=Lists!$G$2,('Exp Database'!R461/'Exp with units conversion'!$H461)*'Exp with units conversion'!$G461,'Exp Database'!R461*'Exp with units conversion'!$G461))</f>
        <v>#REF!</v>
      </c>
      <c r="T461" s="229" t="e">
        <f>IF(OR('Exp Database'!S461=Lists!$G$2,'Exp Database'!S461=Lists!$G$3,'Exp Database'!S461=0),0,IF($F461=Lists!$G$2,('Exp Database'!S461/'Exp with units conversion'!$H461)*'Exp with units conversion'!$G461,'Exp Database'!S461*'Exp with units conversion'!$G461))</f>
        <v>#REF!</v>
      </c>
      <c r="U461" s="229" t="e">
        <f>IF(OR('Exp Database'!T461=Lists!$G$2,'Exp Database'!T461=Lists!$G$3,'Exp Database'!T461=0),0,IF($F461=Lists!$G$2,('Exp Database'!T461/'Exp with units conversion'!$H461)*'Exp with units conversion'!$G461,'Exp Database'!T461*'Exp with units conversion'!$G461))</f>
        <v>#REF!</v>
      </c>
      <c r="V461" s="229" t="e">
        <f>IF(OR('Exp Database'!U461=Lists!$G$2,'Exp Database'!U461=Lists!$G$3,'Exp Database'!U461=0),0,IF($F461=Lists!$G$2,('Exp Database'!U461/'Exp with units conversion'!$H461)*'Exp with units conversion'!$G461,'Exp Database'!U461*'Exp with units conversion'!$G461))</f>
        <v>#REF!</v>
      </c>
      <c r="W461" s="229" t="e">
        <f>IF(OR('Exp Database'!V461=Lists!$G$2,'Exp Database'!V461=Lists!$G$3,'Exp Database'!V461=0),0,IF($F461=Lists!$G$2,('Exp Database'!V461/'Exp with units conversion'!$H461)*'Exp with units conversion'!$G461,'Exp Database'!V461*'Exp with units conversion'!$G461))</f>
        <v>#REF!</v>
      </c>
      <c r="X461" s="229" t="e">
        <f>IF(OR('Exp Database'!W461=Lists!$G$2,'Exp Database'!W461=Lists!$G$3,'Exp Database'!W461=0),0,IF($F461=Lists!$G$2,('Exp Database'!W461/'Exp with units conversion'!$H461)*'Exp with units conversion'!$G461,'Exp Database'!W461*'Exp with units conversion'!$G461))</f>
        <v>#REF!</v>
      </c>
      <c r="Y461" s="229" t="e">
        <f>IF(OR('Exp Database'!X461=Lists!$G$2,'Exp Database'!X461=Lists!$G$3,'Exp Database'!X461=0),0,IF($F461=Lists!$G$2,('Exp Database'!X461/'Exp with units conversion'!$H461)*'Exp with units conversion'!$G461,'Exp Database'!X461*'Exp with units conversion'!$G461))</f>
        <v>#REF!</v>
      </c>
      <c r="Z461" s="229" t="e">
        <f>IF(OR('Exp Database'!Y461=Lists!$G$2,'Exp Database'!Y461=Lists!$G$3,'Exp Database'!Y461=0),0,IF($F461=Lists!$G$2,('Exp Database'!Y461/'Exp with units conversion'!$H461)*'Exp with units conversion'!$G461,'Exp Database'!Y461*'Exp with units conversion'!$G461))</f>
        <v>#REF!</v>
      </c>
      <c r="AA461" s="229" t="e">
        <f>IF(OR('Exp Database'!Z461=Lists!$G$2,'Exp Database'!Z461=Lists!$G$3,'Exp Database'!Z461=0),0,IF($F461=Lists!$G$2,('Exp Database'!Z461/'Exp with units conversion'!$H461)*'Exp with units conversion'!$G461,'Exp Database'!Z461*'Exp with units conversion'!$G461))</f>
        <v>#REF!</v>
      </c>
      <c r="AB461" s="229" t="e">
        <f>IF(OR('Exp Database'!AA461=Lists!$G$2,'Exp Database'!AA461=Lists!$G$3,'Exp Database'!AA461=0),0,IF($F461=Lists!$G$2,('Exp Database'!AA461/'Exp with units conversion'!$H461)*'Exp with units conversion'!$G461,'Exp Database'!AA461*'Exp with units conversion'!$G461))</f>
        <v>#REF!</v>
      </c>
      <c r="AC461" s="229" t="e">
        <f>IF(OR('Exp Database'!AB461=Lists!$G$2,'Exp Database'!AB461=Lists!$G$3,'Exp Database'!AB461=0),0,IF($F461=Lists!$G$2,('Exp Database'!AB461/'Exp with units conversion'!$H461)*'Exp with units conversion'!$G461,'Exp Database'!AB461*'Exp with units conversion'!$G461))</f>
        <v>#REF!</v>
      </c>
      <c r="AD461" s="229" t="e">
        <f>IF(OR('Exp Database'!AC461=Lists!$G$2,'Exp Database'!AC461=Lists!$G$3,'Exp Database'!AC461=0),0,IF($F461=Lists!$G$2,('Exp Database'!AC461/'Exp with units conversion'!$H461)*'Exp with units conversion'!$G461,'Exp Database'!AC461*'Exp with units conversion'!$G461))</f>
        <v>#REF!</v>
      </c>
      <c r="AE461" s="229" t="e">
        <f>IF(OR('Exp Database'!AD461=Lists!$G$2,'Exp Database'!AD461=Lists!$G$3,'Exp Database'!AD461=0),0,IF($F461=Lists!$G$2,('Exp Database'!AD461/'Exp with units conversion'!$H461)*'Exp with units conversion'!$G461,'Exp Database'!AD461*'Exp with units conversion'!$G461))</f>
        <v>#REF!</v>
      </c>
      <c r="AG461" s="229" t="e">
        <f t="shared" si="35"/>
        <v>#REF!</v>
      </c>
      <c r="AH461" s="229" t="e">
        <f t="shared" si="36"/>
        <v>#REF!</v>
      </c>
      <c r="AI461" s="229" t="e">
        <f t="shared" si="37"/>
        <v>#REF!</v>
      </c>
      <c r="AJ461" s="229" t="e">
        <f t="shared" si="38"/>
        <v>#REF!</v>
      </c>
    </row>
    <row r="462" spans="2:36" ht="75.75" thickBot="1" x14ac:dyDescent="0.3">
      <c r="B462" s="229" t="e">
        <f t="shared" si="39"/>
        <v>#REF!</v>
      </c>
      <c r="C462" s="169" t="e">
        <f>'Exp Database'!C462</f>
        <v>#REF!</v>
      </c>
      <c r="D462" s="169">
        <f>'Exp Database'!D462</f>
        <v>2014</v>
      </c>
      <c r="E462" s="169" t="e">
        <f>'Exp Database'!E462</f>
        <v>#REF!</v>
      </c>
      <c r="F462" s="169" t="e">
        <f>'Exp Database'!F462</f>
        <v>#REF!</v>
      </c>
      <c r="G462" s="169" t="e">
        <f>IF('Exp Database'!G462="Units ( x 1)",1,IF('Exp Database'!G462="Thousands (x 1,000)",1000,IF('Exp Database'!G462="Millions (x 1,000,000)",1000000,)))</f>
        <v>#REF!</v>
      </c>
      <c r="H462" s="170" t="e">
        <f>IF('Exp Database'!H462&gt;0,'Exp Database'!H462,'Exp Database'!J462)</f>
        <v>#REF!</v>
      </c>
      <c r="I462" s="170" t="e">
        <f>'Exp Database'!H462</f>
        <v>#REF!</v>
      </c>
      <c r="J462" s="169" t="e">
        <f>'Exp Database'!I462</f>
        <v>#REF!</v>
      </c>
      <c r="K462" s="170">
        <f>'Exp Database'!J462</f>
        <v>0</v>
      </c>
      <c r="L462" s="267" t="str">
        <f>'Exp Database'!K462</f>
        <v>Prevention programmes for vulnerable and accessible populations</v>
      </c>
      <c r="M462" s="229">
        <f>'Exp Database'!L462</f>
        <v>3.12</v>
      </c>
      <c r="N462" s="229" t="e">
        <f>IF(OR('Exp Database'!M462=Lists!$G$2,'Exp Database'!M462=Lists!$G$3,'Exp Database'!M462=0),0,IF($F462=Lists!$G$2,('Exp Database'!M462/'Exp with units conversion'!$H462)*'Exp with units conversion'!$G462,'Exp Database'!M462*'Exp with units conversion'!$G462))</f>
        <v>#REF!</v>
      </c>
      <c r="O462" s="229" t="e">
        <f>IF(OR('Exp Database'!N462=Lists!$G$2,'Exp Database'!N462=Lists!$G$3,'Exp Database'!N462=0),0,IF($F462=Lists!$G$2,('Exp Database'!N462/'Exp with units conversion'!$H462)*'Exp with units conversion'!$G462,'Exp Database'!N462*'Exp with units conversion'!$G462))</f>
        <v>#REF!</v>
      </c>
      <c r="P462" s="229" t="e">
        <f>IF(OR('Exp Database'!O462=Lists!$G$2,'Exp Database'!O462=Lists!$G$3,'Exp Database'!O462=0),0,IF($F462=Lists!$G$2,('Exp Database'!O462/'Exp with units conversion'!$H462)*'Exp with units conversion'!$G462,'Exp Database'!O462*'Exp with units conversion'!$G462))</f>
        <v>#REF!</v>
      </c>
      <c r="Q462" s="229" t="e">
        <f>IF(OR('Exp Database'!P462=Lists!$G$2,'Exp Database'!P462=Lists!$G$3,'Exp Database'!P462=0),0,IF($F462=Lists!$G$2,('Exp Database'!P462/'Exp with units conversion'!$H462)*'Exp with units conversion'!$G462,'Exp Database'!P462*'Exp with units conversion'!$G462))</f>
        <v>#REF!</v>
      </c>
      <c r="R462" s="229" t="e">
        <f>IF(OR('Exp Database'!Q462=Lists!$G$2,'Exp Database'!Q462=Lists!$G$3,'Exp Database'!Q462=0),0,IF($F462=Lists!$G$2,('Exp Database'!Q462/'Exp with units conversion'!$H462)*'Exp with units conversion'!$G462,'Exp Database'!Q462*'Exp with units conversion'!$G462))</f>
        <v>#REF!</v>
      </c>
      <c r="S462" s="229" t="e">
        <f>IF(OR('Exp Database'!R462=Lists!$G$2,'Exp Database'!R462=Lists!$G$3,'Exp Database'!R462=0),0,IF($F462=Lists!$G$2,('Exp Database'!R462/'Exp with units conversion'!$H462)*'Exp with units conversion'!$G462,'Exp Database'!R462*'Exp with units conversion'!$G462))</f>
        <v>#REF!</v>
      </c>
      <c r="T462" s="229" t="e">
        <f>IF(OR('Exp Database'!S462=Lists!$G$2,'Exp Database'!S462=Lists!$G$3,'Exp Database'!S462=0),0,IF($F462=Lists!$G$2,('Exp Database'!S462/'Exp with units conversion'!$H462)*'Exp with units conversion'!$G462,'Exp Database'!S462*'Exp with units conversion'!$G462))</f>
        <v>#REF!</v>
      </c>
      <c r="U462" s="229" t="e">
        <f>IF(OR('Exp Database'!T462=Lists!$G$2,'Exp Database'!T462=Lists!$G$3,'Exp Database'!T462=0),0,IF($F462=Lists!$G$2,('Exp Database'!T462/'Exp with units conversion'!$H462)*'Exp with units conversion'!$G462,'Exp Database'!T462*'Exp with units conversion'!$G462))</f>
        <v>#REF!</v>
      </c>
      <c r="V462" s="229" t="e">
        <f>IF(OR('Exp Database'!U462=Lists!$G$2,'Exp Database'!U462=Lists!$G$3,'Exp Database'!U462=0),0,IF($F462=Lists!$G$2,('Exp Database'!U462/'Exp with units conversion'!$H462)*'Exp with units conversion'!$G462,'Exp Database'!U462*'Exp with units conversion'!$G462))</f>
        <v>#REF!</v>
      </c>
      <c r="W462" s="229" t="e">
        <f>IF(OR('Exp Database'!V462=Lists!$G$2,'Exp Database'!V462=Lists!$G$3,'Exp Database'!V462=0),0,IF($F462=Lists!$G$2,('Exp Database'!V462/'Exp with units conversion'!$H462)*'Exp with units conversion'!$G462,'Exp Database'!V462*'Exp with units conversion'!$G462))</f>
        <v>#REF!</v>
      </c>
      <c r="X462" s="229" t="e">
        <f>IF(OR('Exp Database'!W462=Lists!$G$2,'Exp Database'!W462=Lists!$G$3,'Exp Database'!W462=0),0,IF($F462=Lists!$G$2,('Exp Database'!W462/'Exp with units conversion'!$H462)*'Exp with units conversion'!$G462,'Exp Database'!W462*'Exp with units conversion'!$G462))</f>
        <v>#REF!</v>
      </c>
      <c r="Y462" s="229" t="e">
        <f>IF(OR('Exp Database'!X462=Lists!$G$2,'Exp Database'!X462=Lists!$G$3,'Exp Database'!X462=0),0,IF($F462=Lists!$G$2,('Exp Database'!X462/'Exp with units conversion'!$H462)*'Exp with units conversion'!$G462,'Exp Database'!X462*'Exp with units conversion'!$G462))</f>
        <v>#REF!</v>
      </c>
      <c r="Z462" s="229" t="e">
        <f>IF(OR('Exp Database'!Y462=Lists!$G$2,'Exp Database'!Y462=Lists!$G$3,'Exp Database'!Y462=0),0,IF($F462=Lists!$G$2,('Exp Database'!Y462/'Exp with units conversion'!$H462)*'Exp with units conversion'!$G462,'Exp Database'!Y462*'Exp with units conversion'!$G462))</f>
        <v>#REF!</v>
      </c>
      <c r="AA462" s="229" t="e">
        <f>IF(OR('Exp Database'!Z462=Lists!$G$2,'Exp Database'!Z462=Lists!$G$3,'Exp Database'!Z462=0),0,IF($F462=Lists!$G$2,('Exp Database'!Z462/'Exp with units conversion'!$H462)*'Exp with units conversion'!$G462,'Exp Database'!Z462*'Exp with units conversion'!$G462))</f>
        <v>#REF!</v>
      </c>
      <c r="AB462" s="229" t="e">
        <f>IF(OR('Exp Database'!AA462=Lists!$G$2,'Exp Database'!AA462=Lists!$G$3,'Exp Database'!AA462=0),0,IF($F462=Lists!$G$2,('Exp Database'!AA462/'Exp with units conversion'!$H462)*'Exp with units conversion'!$G462,'Exp Database'!AA462*'Exp with units conversion'!$G462))</f>
        <v>#REF!</v>
      </c>
      <c r="AC462" s="229" t="e">
        <f>IF(OR('Exp Database'!AB462=Lists!$G$2,'Exp Database'!AB462=Lists!$G$3,'Exp Database'!AB462=0),0,IF($F462=Lists!$G$2,('Exp Database'!AB462/'Exp with units conversion'!$H462)*'Exp with units conversion'!$G462,'Exp Database'!AB462*'Exp with units conversion'!$G462))</f>
        <v>#REF!</v>
      </c>
      <c r="AD462" s="229" t="e">
        <f>IF(OR('Exp Database'!AC462=Lists!$G$2,'Exp Database'!AC462=Lists!$G$3,'Exp Database'!AC462=0),0,IF($F462=Lists!$G$2,('Exp Database'!AC462/'Exp with units conversion'!$H462)*'Exp with units conversion'!$G462,'Exp Database'!AC462*'Exp with units conversion'!$G462))</f>
        <v>#REF!</v>
      </c>
      <c r="AE462" s="229" t="e">
        <f>IF(OR('Exp Database'!AD462=Lists!$G$2,'Exp Database'!AD462=Lists!$G$3,'Exp Database'!AD462=0),0,IF($F462=Lists!$G$2,('Exp Database'!AD462/'Exp with units conversion'!$H462)*'Exp with units conversion'!$G462,'Exp Database'!AD462*'Exp with units conversion'!$G462))</f>
        <v>#REF!</v>
      </c>
      <c r="AG462" s="229" t="e">
        <f t="shared" si="35"/>
        <v>#REF!</v>
      </c>
      <c r="AH462" s="229" t="e">
        <f t="shared" si="36"/>
        <v>#REF!</v>
      </c>
      <c r="AI462" s="229" t="e">
        <f t="shared" si="37"/>
        <v>#REF!</v>
      </c>
      <c r="AJ462" s="229" t="e">
        <f t="shared" si="38"/>
        <v>#REF!</v>
      </c>
    </row>
    <row r="463" spans="2:36" ht="30.75" thickBot="1" x14ac:dyDescent="0.3">
      <c r="B463" s="229" t="e">
        <f t="shared" si="39"/>
        <v>#REF!</v>
      </c>
      <c r="C463" s="169" t="e">
        <f>'Exp Database'!C463</f>
        <v>#REF!</v>
      </c>
      <c r="D463" s="169">
        <f>'Exp Database'!D463</f>
        <v>2014</v>
      </c>
      <c r="E463" s="169" t="e">
        <f>'Exp Database'!E463</f>
        <v>#REF!</v>
      </c>
      <c r="F463" s="169" t="e">
        <f>'Exp Database'!F463</f>
        <v>#REF!</v>
      </c>
      <c r="G463" s="169" t="e">
        <f>IF('Exp Database'!G463="Units ( x 1)",1,IF('Exp Database'!G463="Thousands (x 1,000)",1000,IF('Exp Database'!G463="Millions (x 1,000,000)",1000000,)))</f>
        <v>#REF!</v>
      </c>
      <c r="H463" s="170" t="e">
        <f>IF('Exp Database'!H463&gt;0,'Exp Database'!H463,'Exp Database'!J463)</f>
        <v>#REF!</v>
      </c>
      <c r="I463" s="170" t="e">
        <f>'Exp Database'!H463</f>
        <v>#REF!</v>
      </c>
      <c r="J463" s="169" t="e">
        <f>'Exp Database'!I463</f>
        <v>#REF!</v>
      </c>
      <c r="K463" s="170">
        <f>'Exp Database'!J463</f>
        <v>0</v>
      </c>
      <c r="L463" s="267" t="str">
        <f>'Exp Database'!K463</f>
        <v>Post-exposure prophylaxis (PEP)</v>
      </c>
      <c r="M463" s="229">
        <f>'Exp Database'!L463</f>
        <v>3.13</v>
      </c>
      <c r="N463" s="229" t="e">
        <f>IF(OR('Exp Database'!M463=Lists!$G$2,'Exp Database'!M463=Lists!$G$3,'Exp Database'!M463=0),0,IF($F463=Lists!$G$2,('Exp Database'!M463/'Exp with units conversion'!$H463)*'Exp with units conversion'!$G463,'Exp Database'!M463*'Exp with units conversion'!$G463))</f>
        <v>#REF!</v>
      </c>
      <c r="O463" s="229" t="e">
        <f>IF(OR('Exp Database'!N463=Lists!$G$2,'Exp Database'!N463=Lists!$G$3,'Exp Database'!N463=0),0,IF($F463=Lists!$G$2,('Exp Database'!N463/'Exp with units conversion'!$H463)*'Exp with units conversion'!$G463,'Exp Database'!N463*'Exp with units conversion'!$G463))</f>
        <v>#REF!</v>
      </c>
      <c r="P463" s="229" t="e">
        <f>IF(OR('Exp Database'!O463=Lists!$G$2,'Exp Database'!O463=Lists!$G$3,'Exp Database'!O463=0),0,IF($F463=Lists!$G$2,('Exp Database'!O463/'Exp with units conversion'!$H463)*'Exp with units conversion'!$G463,'Exp Database'!O463*'Exp with units conversion'!$G463))</f>
        <v>#REF!</v>
      </c>
      <c r="Q463" s="229" t="e">
        <f>IF(OR('Exp Database'!P463=Lists!$G$2,'Exp Database'!P463=Lists!$G$3,'Exp Database'!P463=0),0,IF($F463=Lists!$G$2,('Exp Database'!P463/'Exp with units conversion'!$H463)*'Exp with units conversion'!$G463,'Exp Database'!P463*'Exp with units conversion'!$G463))</f>
        <v>#REF!</v>
      </c>
      <c r="R463" s="229" t="e">
        <f>IF(OR('Exp Database'!Q463=Lists!$G$2,'Exp Database'!Q463=Lists!$G$3,'Exp Database'!Q463=0),0,IF($F463=Lists!$G$2,('Exp Database'!Q463/'Exp with units conversion'!$H463)*'Exp with units conversion'!$G463,'Exp Database'!Q463*'Exp with units conversion'!$G463))</f>
        <v>#REF!</v>
      </c>
      <c r="S463" s="229" t="e">
        <f>IF(OR('Exp Database'!R463=Lists!$G$2,'Exp Database'!R463=Lists!$G$3,'Exp Database'!R463=0),0,IF($F463=Lists!$G$2,('Exp Database'!R463/'Exp with units conversion'!$H463)*'Exp with units conversion'!$G463,'Exp Database'!R463*'Exp with units conversion'!$G463))</f>
        <v>#REF!</v>
      </c>
      <c r="T463" s="229" t="e">
        <f>IF(OR('Exp Database'!S463=Lists!$G$2,'Exp Database'!S463=Lists!$G$3,'Exp Database'!S463=0),0,IF($F463=Lists!$G$2,('Exp Database'!S463/'Exp with units conversion'!$H463)*'Exp with units conversion'!$G463,'Exp Database'!S463*'Exp with units conversion'!$G463))</f>
        <v>#REF!</v>
      </c>
      <c r="U463" s="229" t="e">
        <f>IF(OR('Exp Database'!T463=Lists!$G$2,'Exp Database'!T463=Lists!$G$3,'Exp Database'!T463=0),0,IF($F463=Lists!$G$2,('Exp Database'!T463/'Exp with units conversion'!$H463)*'Exp with units conversion'!$G463,'Exp Database'!T463*'Exp with units conversion'!$G463))</f>
        <v>#REF!</v>
      </c>
      <c r="V463" s="229" t="e">
        <f>IF(OR('Exp Database'!U463=Lists!$G$2,'Exp Database'!U463=Lists!$G$3,'Exp Database'!U463=0),0,IF($F463=Lists!$G$2,('Exp Database'!U463/'Exp with units conversion'!$H463)*'Exp with units conversion'!$G463,'Exp Database'!U463*'Exp with units conversion'!$G463))</f>
        <v>#REF!</v>
      </c>
      <c r="W463" s="229" t="e">
        <f>IF(OR('Exp Database'!V463=Lists!$G$2,'Exp Database'!V463=Lists!$G$3,'Exp Database'!V463=0),0,IF($F463=Lists!$G$2,('Exp Database'!V463/'Exp with units conversion'!$H463)*'Exp with units conversion'!$G463,'Exp Database'!V463*'Exp with units conversion'!$G463))</f>
        <v>#REF!</v>
      </c>
      <c r="X463" s="229" t="e">
        <f>IF(OR('Exp Database'!W463=Lists!$G$2,'Exp Database'!W463=Lists!$G$3,'Exp Database'!W463=0),0,IF($F463=Lists!$G$2,('Exp Database'!W463/'Exp with units conversion'!$H463)*'Exp with units conversion'!$G463,'Exp Database'!W463*'Exp with units conversion'!$G463))</f>
        <v>#REF!</v>
      </c>
      <c r="Y463" s="229" t="e">
        <f>IF(OR('Exp Database'!X463=Lists!$G$2,'Exp Database'!X463=Lists!$G$3,'Exp Database'!X463=0),0,IF($F463=Lists!$G$2,('Exp Database'!X463/'Exp with units conversion'!$H463)*'Exp with units conversion'!$G463,'Exp Database'!X463*'Exp with units conversion'!$G463))</f>
        <v>#REF!</v>
      </c>
      <c r="Z463" s="229" t="e">
        <f>IF(OR('Exp Database'!Y463=Lists!$G$2,'Exp Database'!Y463=Lists!$G$3,'Exp Database'!Y463=0),0,IF($F463=Lists!$G$2,('Exp Database'!Y463/'Exp with units conversion'!$H463)*'Exp with units conversion'!$G463,'Exp Database'!Y463*'Exp with units conversion'!$G463))</f>
        <v>#REF!</v>
      </c>
      <c r="AA463" s="229" t="e">
        <f>IF(OR('Exp Database'!Z463=Lists!$G$2,'Exp Database'!Z463=Lists!$G$3,'Exp Database'!Z463=0),0,IF($F463=Lists!$G$2,('Exp Database'!Z463/'Exp with units conversion'!$H463)*'Exp with units conversion'!$G463,'Exp Database'!Z463*'Exp with units conversion'!$G463))</f>
        <v>#REF!</v>
      </c>
      <c r="AB463" s="229" t="e">
        <f>IF(OR('Exp Database'!AA463=Lists!$G$2,'Exp Database'!AA463=Lists!$G$3,'Exp Database'!AA463=0),0,IF($F463=Lists!$G$2,('Exp Database'!AA463/'Exp with units conversion'!$H463)*'Exp with units conversion'!$G463,'Exp Database'!AA463*'Exp with units conversion'!$G463))</f>
        <v>#REF!</v>
      </c>
      <c r="AC463" s="229" t="e">
        <f>IF(OR('Exp Database'!AB463=Lists!$G$2,'Exp Database'!AB463=Lists!$G$3,'Exp Database'!AB463=0),0,IF($F463=Lists!$G$2,('Exp Database'!AB463/'Exp with units conversion'!$H463)*'Exp with units conversion'!$G463,'Exp Database'!AB463*'Exp with units conversion'!$G463))</f>
        <v>#REF!</v>
      </c>
      <c r="AD463" s="229" t="e">
        <f>IF(OR('Exp Database'!AC463=Lists!$G$2,'Exp Database'!AC463=Lists!$G$3,'Exp Database'!AC463=0),0,IF($F463=Lists!$G$2,('Exp Database'!AC463/'Exp with units conversion'!$H463)*'Exp with units conversion'!$G463,'Exp Database'!AC463*'Exp with units conversion'!$G463))</f>
        <v>#REF!</v>
      </c>
      <c r="AE463" s="229" t="e">
        <f>IF(OR('Exp Database'!AD463=Lists!$G$2,'Exp Database'!AD463=Lists!$G$3,'Exp Database'!AD463=0),0,IF($F463=Lists!$G$2,('Exp Database'!AD463/'Exp with units conversion'!$H463)*'Exp with units conversion'!$G463,'Exp Database'!AD463*'Exp with units conversion'!$G463))</f>
        <v>#REF!</v>
      </c>
      <c r="AG463" s="229" t="e">
        <f t="shared" si="35"/>
        <v>#REF!</v>
      </c>
      <c r="AH463" s="229" t="e">
        <f t="shared" si="36"/>
        <v>#REF!</v>
      </c>
      <c r="AI463" s="229" t="e">
        <f t="shared" si="37"/>
        <v>#REF!</v>
      </c>
      <c r="AJ463" s="229" t="e">
        <f t="shared" si="38"/>
        <v>#REF!</v>
      </c>
    </row>
    <row r="464" spans="2:36" ht="15.75" thickBot="1" x14ac:dyDescent="0.3">
      <c r="B464" s="229" t="e">
        <f t="shared" si="39"/>
        <v>#REF!</v>
      </c>
      <c r="C464" s="169" t="e">
        <f>'Exp Database'!C464</f>
        <v>#REF!</v>
      </c>
      <c r="D464" s="169">
        <f>'Exp Database'!D464</f>
        <v>2014</v>
      </c>
      <c r="E464" s="169" t="e">
        <f>'Exp Database'!E464</f>
        <v>#REF!</v>
      </c>
      <c r="F464" s="169" t="e">
        <f>'Exp Database'!F464</f>
        <v>#REF!</v>
      </c>
      <c r="G464" s="169" t="e">
        <f>IF('Exp Database'!G464="Units ( x 1)",1,IF('Exp Database'!G464="Thousands (x 1,000)",1000,IF('Exp Database'!G464="Millions (x 1,000,000)",1000000,)))</f>
        <v>#REF!</v>
      </c>
      <c r="H464" s="170" t="e">
        <f>IF('Exp Database'!H464&gt;0,'Exp Database'!H464,'Exp Database'!J464)</f>
        <v>#REF!</v>
      </c>
      <c r="I464" s="170" t="e">
        <f>'Exp Database'!H464</f>
        <v>#REF!</v>
      </c>
      <c r="J464" s="169" t="e">
        <f>'Exp Database'!I464</f>
        <v>#REF!</v>
      </c>
      <c r="K464" s="170">
        <f>'Exp Database'!J464</f>
        <v>0</v>
      </c>
      <c r="L464" s="267" t="str">
        <f>'Exp Database'!K464</f>
        <v>Workplace</v>
      </c>
      <c r="M464" s="229">
        <f>'Exp Database'!L464</f>
        <v>3.14</v>
      </c>
      <c r="N464" s="229" t="e">
        <f>IF(OR('Exp Database'!M464=Lists!$G$2,'Exp Database'!M464=Lists!$G$3,'Exp Database'!M464=0),0,IF($F464=Lists!$G$2,('Exp Database'!M464/'Exp with units conversion'!$H464)*'Exp with units conversion'!$G464,'Exp Database'!M464*'Exp with units conversion'!$G464))</f>
        <v>#REF!</v>
      </c>
      <c r="O464" s="229" t="e">
        <f>IF(OR('Exp Database'!N464=Lists!$G$2,'Exp Database'!N464=Lists!$G$3,'Exp Database'!N464=0),0,IF($F464=Lists!$G$2,('Exp Database'!N464/'Exp with units conversion'!$H464)*'Exp with units conversion'!$G464,'Exp Database'!N464*'Exp with units conversion'!$G464))</f>
        <v>#REF!</v>
      </c>
      <c r="P464" s="229" t="e">
        <f>IF(OR('Exp Database'!O464=Lists!$G$2,'Exp Database'!O464=Lists!$G$3,'Exp Database'!O464=0),0,IF($F464=Lists!$G$2,('Exp Database'!O464/'Exp with units conversion'!$H464)*'Exp with units conversion'!$G464,'Exp Database'!O464*'Exp with units conversion'!$G464))</f>
        <v>#REF!</v>
      </c>
      <c r="Q464" s="229" t="e">
        <f>IF(OR('Exp Database'!P464=Lists!$G$2,'Exp Database'!P464=Lists!$G$3,'Exp Database'!P464=0),0,IF($F464=Lists!$G$2,('Exp Database'!P464/'Exp with units conversion'!$H464)*'Exp with units conversion'!$G464,'Exp Database'!P464*'Exp with units conversion'!$G464))</f>
        <v>#REF!</v>
      </c>
      <c r="R464" s="229" t="e">
        <f>IF(OR('Exp Database'!Q464=Lists!$G$2,'Exp Database'!Q464=Lists!$G$3,'Exp Database'!Q464=0),0,IF($F464=Lists!$G$2,('Exp Database'!Q464/'Exp with units conversion'!$H464)*'Exp with units conversion'!$G464,'Exp Database'!Q464*'Exp with units conversion'!$G464))</f>
        <v>#REF!</v>
      </c>
      <c r="S464" s="229" t="e">
        <f>IF(OR('Exp Database'!R464=Lists!$G$2,'Exp Database'!R464=Lists!$G$3,'Exp Database'!R464=0),0,IF($F464=Lists!$G$2,('Exp Database'!R464/'Exp with units conversion'!$H464)*'Exp with units conversion'!$G464,'Exp Database'!R464*'Exp with units conversion'!$G464))</f>
        <v>#REF!</v>
      </c>
      <c r="T464" s="229" t="e">
        <f>IF(OR('Exp Database'!S464=Lists!$G$2,'Exp Database'!S464=Lists!$G$3,'Exp Database'!S464=0),0,IF($F464=Lists!$G$2,('Exp Database'!S464/'Exp with units conversion'!$H464)*'Exp with units conversion'!$G464,'Exp Database'!S464*'Exp with units conversion'!$G464))</f>
        <v>#REF!</v>
      </c>
      <c r="U464" s="229" t="e">
        <f>IF(OR('Exp Database'!T464=Lists!$G$2,'Exp Database'!T464=Lists!$G$3,'Exp Database'!T464=0),0,IF($F464=Lists!$G$2,('Exp Database'!T464/'Exp with units conversion'!$H464)*'Exp with units conversion'!$G464,'Exp Database'!T464*'Exp with units conversion'!$G464))</f>
        <v>#REF!</v>
      </c>
      <c r="V464" s="229" t="e">
        <f>IF(OR('Exp Database'!U464=Lists!$G$2,'Exp Database'!U464=Lists!$G$3,'Exp Database'!U464=0),0,IF($F464=Lists!$G$2,('Exp Database'!U464/'Exp with units conversion'!$H464)*'Exp with units conversion'!$G464,'Exp Database'!U464*'Exp with units conversion'!$G464))</f>
        <v>#REF!</v>
      </c>
      <c r="W464" s="229" t="e">
        <f>IF(OR('Exp Database'!V464=Lists!$G$2,'Exp Database'!V464=Lists!$G$3,'Exp Database'!V464=0),0,IF($F464=Lists!$G$2,('Exp Database'!V464/'Exp with units conversion'!$H464)*'Exp with units conversion'!$G464,'Exp Database'!V464*'Exp with units conversion'!$G464))</f>
        <v>#REF!</v>
      </c>
      <c r="X464" s="229" t="e">
        <f>IF(OR('Exp Database'!W464=Lists!$G$2,'Exp Database'!W464=Lists!$G$3,'Exp Database'!W464=0),0,IF($F464=Lists!$G$2,('Exp Database'!W464/'Exp with units conversion'!$H464)*'Exp with units conversion'!$G464,'Exp Database'!W464*'Exp with units conversion'!$G464))</f>
        <v>#REF!</v>
      </c>
      <c r="Y464" s="229" t="e">
        <f>IF(OR('Exp Database'!X464=Lists!$G$2,'Exp Database'!X464=Lists!$G$3,'Exp Database'!X464=0),0,IF($F464=Lists!$G$2,('Exp Database'!X464/'Exp with units conversion'!$H464)*'Exp with units conversion'!$G464,'Exp Database'!X464*'Exp with units conversion'!$G464))</f>
        <v>#REF!</v>
      </c>
      <c r="Z464" s="229" t="e">
        <f>IF(OR('Exp Database'!Y464=Lists!$G$2,'Exp Database'!Y464=Lists!$G$3,'Exp Database'!Y464=0),0,IF($F464=Lists!$G$2,('Exp Database'!Y464/'Exp with units conversion'!$H464)*'Exp with units conversion'!$G464,'Exp Database'!Y464*'Exp with units conversion'!$G464))</f>
        <v>#REF!</v>
      </c>
      <c r="AA464" s="229" t="e">
        <f>IF(OR('Exp Database'!Z464=Lists!$G$2,'Exp Database'!Z464=Lists!$G$3,'Exp Database'!Z464=0),0,IF($F464=Lists!$G$2,('Exp Database'!Z464/'Exp with units conversion'!$H464)*'Exp with units conversion'!$G464,'Exp Database'!Z464*'Exp with units conversion'!$G464))</f>
        <v>#REF!</v>
      </c>
      <c r="AB464" s="229" t="e">
        <f>IF(OR('Exp Database'!AA464=Lists!$G$2,'Exp Database'!AA464=Lists!$G$3,'Exp Database'!AA464=0),0,IF($F464=Lists!$G$2,('Exp Database'!AA464/'Exp with units conversion'!$H464)*'Exp with units conversion'!$G464,'Exp Database'!AA464*'Exp with units conversion'!$G464))</f>
        <v>#REF!</v>
      </c>
      <c r="AC464" s="229" t="e">
        <f>IF(OR('Exp Database'!AB464=Lists!$G$2,'Exp Database'!AB464=Lists!$G$3,'Exp Database'!AB464=0),0,IF($F464=Lists!$G$2,('Exp Database'!AB464/'Exp with units conversion'!$H464)*'Exp with units conversion'!$G464,'Exp Database'!AB464*'Exp with units conversion'!$G464))</f>
        <v>#REF!</v>
      </c>
      <c r="AD464" s="229" t="e">
        <f>IF(OR('Exp Database'!AC464=Lists!$G$2,'Exp Database'!AC464=Lists!$G$3,'Exp Database'!AC464=0),0,IF($F464=Lists!$G$2,('Exp Database'!AC464/'Exp with units conversion'!$H464)*'Exp with units conversion'!$G464,'Exp Database'!AC464*'Exp with units conversion'!$G464))</f>
        <v>#REF!</v>
      </c>
      <c r="AE464" s="229" t="e">
        <f>IF(OR('Exp Database'!AD464=Lists!$G$2,'Exp Database'!AD464=Lists!$G$3,'Exp Database'!AD464=0),0,IF($F464=Lists!$G$2,('Exp Database'!AD464/'Exp with units conversion'!$H464)*'Exp with units conversion'!$G464,'Exp Database'!AD464*'Exp with units conversion'!$G464))</f>
        <v>#REF!</v>
      </c>
      <c r="AG464" s="229" t="e">
        <f t="shared" si="35"/>
        <v>#REF!</v>
      </c>
      <c r="AH464" s="229" t="e">
        <f t="shared" si="36"/>
        <v>#REF!</v>
      </c>
      <c r="AI464" s="229" t="e">
        <f t="shared" si="37"/>
        <v>#REF!</v>
      </c>
      <c r="AJ464" s="229" t="e">
        <f t="shared" si="38"/>
        <v>#REF!</v>
      </c>
    </row>
    <row r="465" spans="2:36" ht="30.75" thickBot="1" x14ac:dyDescent="0.3">
      <c r="B465" s="229" t="e">
        <f t="shared" si="39"/>
        <v>#REF!</v>
      </c>
      <c r="C465" s="169" t="e">
        <f>'Exp Database'!C465</f>
        <v>#REF!</v>
      </c>
      <c r="D465" s="169">
        <f>'Exp Database'!D465</f>
        <v>2014</v>
      </c>
      <c r="E465" s="169" t="e">
        <f>'Exp Database'!E465</f>
        <v>#REF!</v>
      </c>
      <c r="F465" s="169" t="e">
        <f>'Exp Database'!F465</f>
        <v>#REF!</v>
      </c>
      <c r="G465" s="169" t="e">
        <f>IF('Exp Database'!G465="Units ( x 1)",1,IF('Exp Database'!G465="Thousands (x 1,000)",1000,IF('Exp Database'!G465="Millions (x 1,000,000)",1000000,)))</f>
        <v>#REF!</v>
      </c>
      <c r="H465" s="170" t="e">
        <f>IF('Exp Database'!H465&gt;0,'Exp Database'!H465,'Exp Database'!J465)</f>
        <v>#REF!</v>
      </c>
      <c r="I465" s="170" t="e">
        <f>'Exp Database'!H465</f>
        <v>#REF!</v>
      </c>
      <c r="J465" s="169" t="e">
        <f>'Exp Database'!I465</f>
        <v>#REF!</v>
      </c>
      <c r="K465" s="170">
        <f>'Exp Database'!J465</f>
        <v>0</v>
      </c>
      <c r="L465" s="267" t="str">
        <f>'Exp Database'!K465</f>
        <v>Synergies with health sector</v>
      </c>
      <c r="M465" s="229">
        <f>'Exp Database'!L465</f>
        <v>3.15</v>
      </c>
      <c r="N465" s="229" t="e">
        <f>IF(OR('Exp Database'!M465=Lists!$G$2,'Exp Database'!M465=Lists!$G$3,'Exp Database'!M465=0),0,IF($F465=Lists!$G$2,('Exp Database'!M465/'Exp with units conversion'!$H465)*'Exp with units conversion'!$G465,'Exp Database'!M465*'Exp with units conversion'!$G465))</f>
        <v>#REF!</v>
      </c>
      <c r="O465" s="229" t="e">
        <f>IF(OR('Exp Database'!N465=Lists!$G$2,'Exp Database'!N465=Lists!$G$3,'Exp Database'!N465=0),0,IF($F465=Lists!$G$2,('Exp Database'!N465/'Exp with units conversion'!$H465)*'Exp with units conversion'!$G465,'Exp Database'!N465*'Exp with units conversion'!$G465))</f>
        <v>#REF!</v>
      </c>
      <c r="P465" s="229" t="e">
        <f>IF(OR('Exp Database'!O465=Lists!$G$2,'Exp Database'!O465=Lists!$G$3,'Exp Database'!O465=0),0,IF($F465=Lists!$G$2,('Exp Database'!O465/'Exp with units conversion'!$H465)*'Exp with units conversion'!$G465,'Exp Database'!O465*'Exp with units conversion'!$G465))</f>
        <v>#REF!</v>
      </c>
      <c r="Q465" s="229" t="e">
        <f>IF(OR('Exp Database'!P465=Lists!$G$2,'Exp Database'!P465=Lists!$G$3,'Exp Database'!P465=0),0,IF($F465=Lists!$G$2,('Exp Database'!P465/'Exp with units conversion'!$H465)*'Exp with units conversion'!$G465,'Exp Database'!P465*'Exp with units conversion'!$G465))</f>
        <v>#REF!</v>
      </c>
      <c r="R465" s="229" t="e">
        <f>IF(OR('Exp Database'!Q465=Lists!$G$2,'Exp Database'!Q465=Lists!$G$3,'Exp Database'!Q465=0),0,IF($F465=Lists!$G$2,('Exp Database'!Q465/'Exp with units conversion'!$H465)*'Exp with units conversion'!$G465,'Exp Database'!Q465*'Exp with units conversion'!$G465))</f>
        <v>#REF!</v>
      </c>
      <c r="S465" s="229" t="e">
        <f>IF(OR('Exp Database'!R465=Lists!$G$2,'Exp Database'!R465=Lists!$G$3,'Exp Database'!R465=0),0,IF($F465=Lists!$G$2,('Exp Database'!R465/'Exp with units conversion'!$H465)*'Exp with units conversion'!$G465,'Exp Database'!R465*'Exp with units conversion'!$G465))</f>
        <v>#REF!</v>
      </c>
      <c r="T465" s="229" t="e">
        <f>IF(OR('Exp Database'!S465=Lists!$G$2,'Exp Database'!S465=Lists!$G$3,'Exp Database'!S465=0),0,IF($F465=Lists!$G$2,('Exp Database'!S465/'Exp with units conversion'!$H465)*'Exp with units conversion'!$G465,'Exp Database'!S465*'Exp with units conversion'!$G465))</f>
        <v>#REF!</v>
      </c>
      <c r="U465" s="229" t="e">
        <f>IF(OR('Exp Database'!T465=Lists!$G$2,'Exp Database'!T465=Lists!$G$3,'Exp Database'!T465=0),0,IF($F465=Lists!$G$2,('Exp Database'!T465/'Exp with units conversion'!$H465)*'Exp with units conversion'!$G465,'Exp Database'!T465*'Exp with units conversion'!$G465))</f>
        <v>#REF!</v>
      </c>
      <c r="V465" s="229" t="e">
        <f>IF(OR('Exp Database'!U465=Lists!$G$2,'Exp Database'!U465=Lists!$G$3,'Exp Database'!U465=0),0,IF($F465=Lists!$G$2,('Exp Database'!U465/'Exp with units conversion'!$H465)*'Exp with units conversion'!$G465,'Exp Database'!U465*'Exp with units conversion'!$G465))</f>
        <v>#REF!</v>
      </c>
      <c r="W465" s="229" t="e">
        <f>IF(OR('Exp Database'!V465=Lists!$G$2,'Exp Database'!V465=Lists!$G$3,'Exp Database'!V465=0),0,IF($F465=Lists!$G$2,('Exp Database'!V465/'Exp with units conversion'!$H465)*'Exp with units conversion'!$G465,'Exp Database'!V465*'Exp with units conversion'!$G465))</f>
        <v>#REF!</v>
      </c>
      <c r="X465" s="229" t="e">
        <f>IF(OR('Exp Database'!W465=Lists!$G$2,'Exp Database'!W465=Lists!$G$3,'Exp Database'!W465=0),0,IF($F465=Lists!$G$2,('Exp Database'!W465/'Exp with units conversion'!$H465)*'Exp with units conversion'!$G465,'Exp Database'!W465*'Exp with units conversion'!$G465))</f>
        <v>#REF!</v>
      </c>
      <c r="Y465" s="229" t="e">
        <f>IF(OR('Exp Database'!X465=Lists!$G$2,'Exp Database'!X465=Lists!$G$3,'Exp Database'!X465=0),0,IF($F465=Lists!$G$2,('Exp Database'!X465/'Exp with units conversion'!$H465)*'Exp with units conversion'!$G465,'Exp Database'!X465*'Exp with units conversion'!$G465))</f>
        <v>#REF!</v>
      </c>
      <c r="Z465" s="229" t="e">
        <f>IF(OR('Exp Database'!Y465=Lists!$G$2,'Exp Database'!Y465=Lists!$G$3,'Exp Database'!Y465=0),0,IF($F465=Lists!$G$2,('Exp Database'!Y465/'Exp with units conversion'!$H465)*'Exp with units conversion'!$G465,'Exp Database'!Y465*'Exp with units conversion'!$G465))</f>
        <v>#REF!</v>
      </c>
      <c r="AA465" s="229" t="e">
        <f>IF(OR('Exp Database'!Z465=Lists!$G$2,'Exp Database'!Z465=Lists!$G$3,'Exp Database'!Z465=0),0,IF($F465=Lists!$G$2,('Exp Database'!Z465/'Exp with units conversion'!$H465)*'Exp with units conversion'!$G465,'Exp Database'!Z465*'Exp with units conversion'!$G465))</f>
        <v>#REF!</v>
      </c>
      <c r="AB465" s="229" t="e">
        <f>IF(OR('Exp Database'!AA465=Lists!$G$2,'Exp Database'!AA465=Lists!$G$3,'Exp Database'!AA465=0),0,IF($F465=Lists!$G$2,('Exp Database'!AA465/'Exp with units conversion'!$H465)*'Exp with units conversion'!$G465,'Exp Database'!AA465*'Exp with units conversion'!$G465))</f>
        <v>#REF!</v>
      </c>
      <c r="AC465" s="229" t="e">
        <f>IF(OR('Exp Database'!AB465=Lists!$G$2,'Exp Database'!AB465=Lists!$G$3,'Exp Database'!AB465=0),0,IF($F465=Lists!$G$2,('Exp Database'!AB465/'Exp with units conversion'!$H465)*'Exp with units conversion'!$G465,'Exp Database'!AB465*'Exp with units conversion'!$G465))</f>
        <v>#REF!</v>
      </c>
      <c r="AD465" s="229" t="e">
        <f>IF(OR('Exp Database'!AC465=Lists!$G$2,'Exp Database'!AC465=Lists!$G$3,'Exp Database'!AC465=0),0,IF($F465=Lists!$G$2,('Exp Database'!AC465/'Exp with units conversion'!$H465)*'Exp with units conversion'!$G465,'Exp Database'!AC465*'Exp with units conversion'!$G465))</f>
        <v>#REF!</v>
      </c>
      <c r="AE465" s="229" t="e">
        <f>IF(OR('Exp Database'!AD465=Lists!$G$2,'Exp Database'!AD465=Lists!$G$3,'Exp Database'!AD465=0),0,IF($F465=Lists!$G$2,('Exp Database'!AD465/'Exp with units conversion'!$H465)*'Exp with units conversion'!$G465,'Exp Database'!AD465*'Exp with units conversion'!$G465))</f>
        <v>#REF!</v>
      </c>
      <c r="AG465" s="229" t="e">
        <f t="shared" si="35"/>
        <v>#REF!</v>
      </c>
      <c r="AH465" s="229" t="e">
        <f t="shared" si="36"/>
        <v>#REF!</v>
      </c>
      <c r="AI465" s="229" t="e">
        <f t="shared" si="37"/>
        <v>#REF!</v>
      </c>
      <c r="AJ465" s="229" t="e">
        <f t="shared" si="38"/>
        <v>#REF!</v>
      </c>
    </row>
    <row r="466" spans="2:36" ht="15.75" thickBot="1" x14ac:dyDescent="0.3">
      <c r="B466" s="229" t="e">
        <f t="shared" si="39"/>
        <v>#REF!</v>
      </c>
      <c r="C466" s="169" t="e">
        <f>'Exp Database'!C466</f>
        <v>#REF!</v>
      </c>
      <c r="D466" s="169">
        <f>'Exp Database'!D466</f>
        <v>2014</v>
      </c>
      <c r="E466" s="169" t="e">
        <f>'Exp Database'!E466</f>
        <v>#REF!</v>
      </c>
      <c r="F466" s="169" t="e">
        <f>'Exp Database'!F466</f>
        <v>#REF!</v>
      </c>
      <c r="G466" s="169" t="e">
        <f>IF('Exp Database'!G466="Units ( x 1)",1,IF('Exp Database'!G466="Thousands (x 1,000)",1000,IF('Exp Database'!G466="Millions (x 1,000,000)",1000000,)))</f>
        <v>#REF!</v>
      </c>
      <c r="H466" s="170" t="e">
        <f>IF('Exp Database'!H466&gt;0,'Exp Database'!H466,'Exp Database'!J466)</f>
        <v>#REF!</v>
      </c>
      <c r="I466" s="170" t="e">
        <f>'Exp Database'!H466</f>
        <v>#REF!</v>
      </c>
      <c r="J466" s="169" t="e">
        <f>'Exp Database'!I466</f>
        <v>#REF!</v>
      </c>
      <c r="K466" s="170">
        <f>'Exp Database'!J466</f>
        <v>0</v>
      </c>
      <c r="L466" s="267">
        <f>'Exp Database'!K466</f>
        <v>0</v>
      </c>
      <c r="M466" s="229">
        <f>'Exp Database'!L466</f>
        <v>0</v>
      </c>
      <c r="N466" s="229">
        <f>IF(OR('Exp Database'!M466=Lists!$G$2,'Exp Database'!M466=Lists!$G$3,'Exp Database'!M466=0),0,IF($F466=Lists!$G$2,('Exp Database'!M466/'Exp with units conversion'!$H466)*'Exp with units conversion'!$G466,'Exp Database'!M466*'Exp with units conversion'!$G466))</f>
        <v>0</v>
      </c>
      <c r="O466" s="229">
        <f>IF(OR('Exp Database'!N466=Lists!$G$2,'Exp Database'!N466=Lists!$G$3,'Exp Database'!N466=0),0,IF($F466=Lists!$G$2,('Exp Database'!N466/'Exp with units conversion'!$H466)*'Exp with units conversion'!$G466,'Exp Database'!N466*'Exp with units conversion'!$G466))</f>
        <v>0</v>
      </c>
      <c r="P466" s="229">
        <f>IF(OR('Exp Database'!O466=Lists!$G$2,'Exp Database'!O466=Lists!$G$3,'Exp Database'!O466=0),0,IF($F466=Lists!$G$2,('Exp Database'!O466/'Exp with units conversion'!$H466)*'Exp with units conversion'!$G466,'Exp Database'!O466*'Exp with units conversion'!$G466))</f>
        <v>0</v>
      </c>
      <c r="Q466" s="229">
        <f>IF(OR('Exp Database'!P466=Lists!$G$2,'Exp Database'!P466=Lists!$G$3,'Exp Database'!P466=0),0,IF($F466=Lists!$G$2,('Exp Database'!P466/'Exp with units conversion'!$H466)*'Exp with units conversion'!$G466,'Exp Database'!P466*'Exp with units conversion'!$G466))</f>
        <v>0</v>
      </c>
      <c r="R466" s="229">
        <f>IF(OR('Exp Database'!Q466=Lists!$G$2,'Exp Database'!Q466=Lists!$G$3,'Exp Database'!Q466=0),0,IF($F466=Lists!$G$2,('Exp Database'!Q466/'Exp with units conversion'!$H466)*'Exp with units conversion'!$G466,'Exp Database'!Q466*'Exp with units conversion'!$G466))</f>
        <v>0</v>
      </c>
      <c r="S466" s="229">
        <f>IF(OR('Exp Database'!R466=Lists!$G$2,'Exp Database'!R466=Lists!$G$3,'Exp Database'!R466=0),0,IF($F466=Lists!$G$2,('Exp Database'!R466/'Exp with units conversion'!$H466)*'Exp with units conversion'!$G466,'Exp Database'!R466*'Exp with units conversion'!$G466))</f>
        <v>0</v>
      </c>
      <c r="T466" s="229">
        <f>IF(OR('Exp Database'!S466=Lists!$G$2,'Exp Database'!S466=Lists!$G$3,'Exp Database'!S466=0),0,IF($F466=Lists!$G$2,('Exp Database'!S466/'Exp with units conversion'!$H466)*'Exp with units conversion'!$G466,'Exp Database'!S466*'Exp with units conversion'!$G466))</f>
        <v>0</v>
      </c>
      <c r="U466" s="229">
        <f>IF(OR('Exp Database'!T466=Lists!$G$2,'Exp Database'!T466=Lists!$G$3,'Exp Database'!T466=0),0,IF($F466=Lists!$G$2,('Exp Database'!T466/'Exp with units conversion'!$H466)*'Exp with units conversion'!$G466,'Exp Database'!T466*'Exp with units conversion'!$G466))</f>
        <v>0</v>
      </c>
      <c r="V466" s="229">
        <f>IF(OR('Exp Database'!U466=Lists!$G$2,'Exp Database'!U466=Lists!$G$3,'Exp Database'!U466=0),0,IF($F466=Lists!$G$2,('Exp Database'!U466/'Exp with units conversion'!$H466)*'Exp with units conversion'!$G466,'Exp Database'!U466*'Exp with units conversion'!$G466))</f>
        <v>0</v>
      </c>
      <c r="W466" s="229">
        <f>IF(OR('Exp Database'!V466=Lists!$G$2,'Exp Database'!V466=Lists!$G$3,'Exp Database'!V466=0),0,IF($F466=Lists!$G$2,('Exp Database'!V466/'Exp with units conversion'!$H466)*'Exp with units conversion'!$G466,'Exp Database'!V466*'Exp with units conversion'!$G466))</f>
        <v>0</v>
      </c>
      <c r="X466" s="229">
        <f>IF(OR('Exp Database'!W466=Lists!$G$2,'Exp Database'!W466=Lists!$G$3,'Exp Database'!W466=0),0,IF($F466=Lists!$G$2,('Exp Database'!W466/'Exp with units conversion'!$H466)*'Exp with units conversion'!$G466,'Exp Database'!W466*'Exp with units conversion'!$G466))</f>
        <v>0</v>
      </c>
      <c r="Y466" s="229">
        <f>IF(OR('Exp Database'!X466=Lists!$G$2,'Exp Database'!X466=Lists!$G$3,'Exp Database'!X466=0),0,IF($F466=Lists!$G$2,('Exp Database'!X466/'Exp with units conversion'!$H466)*'Exp with units conversion'!$G466,'Exp Database'!X466*'Exp with units conversion'!$G466))</f>
        <v>0</v>
      </c>
      <c r="Z466" s="229">
        <f>IF(OR('Exp Database'!Y466=Lists!$G$2,'Exp Database'!Y466=Lists!$G$3,'Exp Database'!Y466=0),0,IF($F466=Lists!$G$2,('Exp Database'!Y466/'Exp with units conversion'!$H466)*'Exp with units conversion'!$G466,'Exp Database'!Y466*'Exp with units conversion'!$G466))</f>
        <v>0</v>
      </c>
      <c r="AA466" s="229">
        <f>IF(OR('Exp Database'!Z466=Lists!$G$2,'Exp Database'!Z466=Lists!$G$3,'Exp Database'!Z466=0),0,IF($F466=Lists!$G$2,('Exp Database'!Z466/'Exp with units conversion'!$H466)*'Exp with units conversion'!$G466,'Exp Database'!Z466*'Exp with units conversion'!$G466))</f>
        <v>0</v>
      </c>
      <c r="AB466" s="229">
        <f>IF(OR('Exp Database'!AA466=Lists!$G$2,'Exp Database'!AA466=Lists!$G$3,'Exp Database'!AA466=0),0,IF($F466=Lists!$G$2,('Exp Database'!AA466/'Exp with units conversion'!$H466)*'Exp with units conversion'!$G466,'Exp Database'!AA466*'Exp with units conversion'!$G466))</f>
        <v>0</v>
      </c>
      <c r="AC466" s="229">
        <f>IF(OR('Exp Database'!AB466=Lists!$G$2,'Exp Database'!AB466=Lists!$G$3,'Exp Database'!AB466=0),0,IF($F466=Lists!$G$2,('Exp Database'!AB466/'Exp with units conversion'!$H466)*'Exp with units conversion'!$G466,'Exp Database'!AB466*'Exp with units conversion'!$G466))</f>
        <v>0</v>
      </c>
      <c r="AD466" s="229">
        <f>IF(OR('Exp Database'!AC466=Lists!$G$2,'Exp Database'!AC466=Lists!$G$3,'Exp Database'!AC466=0),0,IF($F466=Lists!$G$2,('Exp Database'!AC466/'Exp with units conversion'!$H466)*'Exp with units conversion'!$G466,'Exp Database'!AC466*'Exp with units conversion'!$G466))</f>
        <v>0</v>
      </c>
      <c r="AE466" s="229">
        <f>IF(OR('Exp Database'!AD466=Lists!$G$2,'Exp Database'!AD466=Lists!$G$3,'Exp Database'!AD466=0),0,IF($F466=Lists!$G$2,('Exp Database'!AD466/'Exp with units conversion'!$H466)*'Exp with units conversion'!$G466,'Exp Database'!AD466*'Exp with units conversion'!$G466))</f>
        <v>0</v>
      </c>
      <c r="AG466" s="229">
        <f t="shared" si="35"/>
        <v>1</v>
      </c>
      <c r="AH466" s="229">
        <f t="shared" si="36"/>
        <v>1</v>
      </c>
      <c r="AI466" s="229">
        <f t="shared" si="37"/>
        <v>1</v>
      </c>
      <c r="AJ466" s="229">
        <f t="shared" si="38"/>
        <v>1</v>
      </c>
    </row>
    <row r="467" spans="2:36" ht="30.75" thickBot="1" x14ac:dyDescent="0.3">
      <c r="B467" s="229" t="e">
        <f t="shared" si="39"/>
        <v>#REF!</v>
      </c>
      <c r="C467" s="169" t="e">
        <f>'Exp Database'!C467</f>
        <v>#REF!</v>
      </c>
      <c r="D467" s="169">
        <f>'Exp Database'!D467</f>
        <v>2014</v>
      </c>
      <c r="E467" s="169" t="e">
        <f>'Exp Database'!E467</f>
        <v>#REF!</v>
      </c>
      <c r="F467" s="169" t="e">
        <f>'Exp Database'!F467</f>
        <v>#REF!</v>
      </c>
      <c r="G467" s="169" t="e">
        <f>IF('Exp Database'!G467="Units ( x 1)",1,IF('Exp Database'!G467="Thousands (x 1,000)",1000,IF('Exp Database'!G467="Millions (x 1,000,000)",1000000,)))</f>
        <v>#REF!</v>
      </c>
      <c r="H467" s="170" t="e">
        <f>IF('Exp Database'!H467&gt;0,'Exp Database'!H467,'Exp Database'!J467)</f>
        <v>#REF!</v>
      </c>
      <c r="I467" s="170" t="e">
        <f>'Exp Database'!H467</f>
        <v>#REF!</v>
      </c>
      <c r="J467" s="169" t="e">
        <f>'Exp Database'!I467</f>
        <v>#REF!</v>
      </c>
      <c r="K467" s="170">
        <f>'Exp Database'!J467</f>
        <v>0</v>
      </c>
      <c r="L467" s="267" t="str">
        <f>'Exp Database'!K467</f>
        <v>Gender programmes</v>
      </c>
      <c r="M467" s="229">
        <f>'Exp Database'!L467</f>
        <v>4</v>
      </c>
      <c r="N467" s="229" t="e">
        <f>IF(OR('Exp Database'!M467=Lists!$G$2,'Exp Database'!M467=Lists!$G$3,'Exp Database'!M467=0),0,IF($F467=Lists!$G$2,('Exp Database'!M467/'Exp with units conversion'!$H467)*'Exp with units conversion'!$G467,'Exp Database'!M467*'Exp with units conversion'!$G467))</f>
        <v>#REF!</v>
      </c>
      <c r="O467" s="229" t="e">
        <f>IF(OR('Exp Database'!N467=Lists!$G$2,'Exp Database'!N467=Lists!$G$3,'Exp Database'!N467=0),0,IF($F467=Lists!$G$2,('Exp Database'!N467/'Exp with units conversion'!$H467)*'Exp with units conversion'!$G467,'Exp Database'!N467*'Exp with units conversion'!$G467))</f>
        <v>#REF!</v>
      </c>
      <c r="P467" s="229" t="e">
        <f>IF(OR('Exp Database'!O467=Lists!$G$2,'Exp Database'!O467=Lists!$G$3,'Exp Database'!O467=0),0,IF($F467=Lists!$G$2,('Exp Database'!O467/'Exp with units conversion'!$H467)*'Exp with units conversion'!$G467,'Exp Database'!O467*'Exp with units conversion'!$G467))</f>
        <v>#REF!</v>
      </c>
      <c r="Q467" s="229" t="e">
        <f>IF(OR('Exp Database'!P467=Lists!$G$2,'Exp Database'!P467=Lists!$G$3,'Exp Database'!P467=0),0,IF($F467=Lists!$G$2,('Exp Database'!P467/'Exp with units conversion'!$H467)*'Exp with units conversion'!$G467,'Exp Database'!P467*'Exp with units conversion'!$G467))</f>
        <v>#REF!</v>
      </c>
      <c r="R467" s="229" t="e">
        <f>IF(OR('Exp Database'!Q467=Lists!$G$2,'Exp Database'!Q467=Lists!$G$3,'Exp Database'!Q467=0),0,IF($F467=Lists!$G$2,('Exp Database'!Q467/'Exp with units conversion'!$H467)*'Exp with units conversion'!$G467,'Exp Database'!Q467*'Exp with units conversion'!$G467))</f>
        <v>#REF!</v>
      </c>
      <c r="S467" s="229" t="e">
        <f>IF(OR('Exp Database'!R467=Lists!$G$2,'Exp Database'!R467=Lists!$G$3,'Exp Database'!R467=0),0,IF($F467=Lists!$G$2,('Exp Database'!R467/'Exp with units conversion'!$H467)*'Exp with units conversion'!$G467,'Exp Database'!R467*'Exp with units conversion'!$G467))</f>
        <v>#REF!</v>
      </c>
      <c r="T467" s="229" t="e">
        <f>IF(OR('Exp Database'!S467=Lists!$G$2,'Exp Database'!S467=Lists!$G$3,'Exp Database'!S467=0),0,IF($F467=Lists!$G$2,('Exp Database'!S467/'Exp with units conversion'!$H467)*'Exp with units conversion'!$G467,'Exp Database'!S467*'Exp with units conversion'!$G467))</f>
        <v>#REF!</v>
      </c>
      <c r="U467" s="229" t="e">
        <f>IF(OR('Exp Database'!T467=Lists!$G$2,'Exp Database'!T467=Lists!$G$3,'Exp Database'!T467=0),0,IF($F467=Lists!$G$2,('Exp Database'!T467/'Exp with units conversion'!$H467)*'Exp with units conversion'!$G467,'Exp Database'!T467*'Exp with units conversion'!$G467))</f>
        <v>#REF!</v>
      </c>
      <c r="V467" s="229" t="e">
        <f>IF(OR('Exp Database'!U467=Lists!$G$2,'Exp Database'!U467=Lists!$G$3,'Exp Database'!U467=0),0,IF($F467=Lists!$G$2,('Exp Database'!U467/'Exp with units conversion'!$H467)*'Exp with units conversion'!$G467,'Exp Database'!U467*'Exp with units conversion'!$G467))</f>
        <v>#REF!</v>
      </c>
      <c r="W467" s="229" t="e">
        <f>IF(OR('Exp Database'!V467=Lists!$G$2,'Exp Database'!V467=Lists!$G$3,'Exp Database'!V467=0),0,IF($F467=Lists!$G$2,('Exp Database'!V467/'Exp with units conversion'!$H467)*'Exp with units conversion'!$G467,'Exp Database'!V467*'Exp with units conversion'!$G467))</f>
        <v>#REF!</v>
      </c>
      <c r="X467" s="229" t="e">
        <f>IF(OR('Exp Database'!W467=Lists!$G$2,'Exp Database'!W467=Lists!$G$3,'Exp Database'!W467=0),0,IF($F467=Lists!$G$2,('Exp Database'!W467/'Exp with units conversion'!$H467)*'Exp with units conversion'!$G467,'Exp Database'!W467*'Exp with units conversion'!$G467))</f>
        <v>#REF!</v>
      </c>
      <c r="Y467" s="229" t="e">
        <f>IF(OR('Exp Database'!X467=Lists!$G$2,'Exp Database'!X467=Lists!$G$3,'Exp Database'!X467=0),0,IF($F467=Lists!$G$2,('Exp Database'!X467/'Exp with units conversion'!$H467)*'Exp with units conversion'!$G467,'Exp Database'!X467*'Exp with units conversion'!$G467))</f>
        <v>#REF!</v>
      </c>
      <c r="Z467" s="229" t="e">
        <f>IF(OR('Exp Database'!Y467=Lists!$G$2,'Exp Database'!Y467=Lists!$G$3,'Exp Database'!Y467=0),0,IF($F467=Lists!$G$2,('Exp Database'!Y467/'Exp with units conversion'!$H467)*'Exp with units conversion'!$G467,'Exp Database'!Y467*'Exp with units conversion'!$G467))</f>
        <v>#REF!</v>
      </c>
      <c r="AA467" s="229" t="e">
        <f>IF(OR('Exp Database'!Z467=Lists!$G$2,'Exp Database'!Z467=Lists!$G$3,'Exp Database'!Z467=0),0,IF($F467=Lists!$G$2,('Exp Database'!Z467/'Exp with units conversion'!$H467)*'Exp with units conversion'!$G467,'Exp Database'!Z467*'Exp with units conversion'!$G467))</f>
        <v>#REF!</v>
      </c>
      <c r="AB467" s="229" t="e">
        <f>IF(OR('Exp Database'!AA467=Lists!$G$2,'Exp Database'!AA467=Lists!$G$3,'Exp Database'!AA467=0),0,IF($F467=Lists!$G$2,('Exp Database'!AA467/'Exp with units conversion'!$H467)*'Exp with units conversion'!$G467,'Exp Database'!AA467*'Exp with units conversion'!$G467))</f>
        <v>#REF!</v>
      </c>
      <c r="AC467" s="229" t="e">
        <f>IF(OR('Exp Database'!AB467=Lists!$G$2,'Exp Database'!AB467=Lists!$G$3,'Exp Database'!AB467=0),0,IF($F467=Lists!$G$2,('Exp Database'!AB467/'Exp with units conversion'!$H467)*'Exp with units conversion'!$G467,'Exp Database'!AB467*'Exp with units conversion'!$G467))</f>
        <v>#REF!</v>
      </c>
      <c r="AD467" s="229" t="e">
        <f>IF(OR('Exp Database'!AC467=Lists!$G$2,'Exp Database'!AC467=Lists!$G$3,'Exp Database'!AC467=0),0,IF($F467=Lists!$G$2,('Exp Database'!AC467/'Exp with units conversion'!$H467)*'Exp with units conversion'!$G467,'Exp Database'!AC467*'Exp with units conversion'!$G467))</f>
        <v>#REF!</v>
      </c>
      <c r="AE467" s="229" t="e">
        <f>IF(OR('Exp Database'!AD467=Lists!$G$2,'Exp Database'!AD467=Lists!$G$3,'Exp Database'!AD467=0),0,IF($F467=Lists!$G$2,('Exp Database'!AD467/'Exp with units conversion'!$H467)*'Exp with units conversion'!$G467,'Exp Database'!AD467*'Exp with units conversion'!$G467))</f>
        <v>#REF!</v>
      </c>
      <c r="AG467" s="229" t="e">
        <f t="shared" si="35"/>
        <v>#REF!</v>
      </c>
      <c r="AH467" s="229" t="e">
        <f t="shared" si="36"/>
        <v>#REF!</v>
      </c>
      <c r="AI467" s="229" t="e">
        <f t="shared" si="37"/>
        <v>#REF!</v>
      </c>
      <c r="AJ467" s="229" t="e">
        <f t="shared" si="38"/>
        <v>#REF!</v>
      </c>
    </row>
    <row r="468" spans="2:36" ht="15.75" thickBot="1" x14ac:dyDescent="0.3">
      <c r="B468" s="229" t="e">
        <f t="shared" si="39"/>
        <v>#REF!</v>
      </c>
      <c r="C468" s="169" t="e">
        <f>'Exp Database'!C468</f>
        <v>#REF!</v>
      </c>
      <c r="D468" s="169">
        <f>'Exp Database'!D468</f>
        <v>2014</v>
      </c>
      <c r="E468" s="169" t="e">
        <f>'Exp Database'!E468</f>
        <v>#REF!</v>
      </c>
      <c r="F468" s="169" t="e">
        <f>'Exp Database'!F468</f>
        <v>#REF!</v>
      </c>
      <c r="G468" s="169" t="e">
        <f>IF('Exp Database'!G468="Units ( x 1)",1,IF('Exp Database'!G468="Thousands (x 1,000)",1000,IF('Exp Database'!G468="Millions (x 1,000,000)",1000000,)))</f>
        <v>#REF!</v>
      </c>
      <c r="H468" s="170" t="e">
        <f>IF('Exp Database'!H468&gt;0,'Exp Database'!H468,'Exp Database'!J468)</f>
        <v>#REF!</v>
      </c>
      <c r="I468" s="170" t="e">
        <f>'Exp Database'!H468</f>
        <v>#REF!</v>
      </c>
      <c r="J468" s="169" t="e">
        <f>'Exp Database'!I468</f>
        <v>#REF!</v>
      </c>
      <c r="K468" s="170">
        <f>'Exp Database'!J468</f>
        <v>0</v>
      </c>
      <c r="L468" s="267">
        <f>'Exp Database'!K468</f>
        <v>0</v>
      </c>
      <c r="M468" s="229">
        <f>'Exp Database'!L468</f>
        <v>0</v>
      </c>
      <c r="N468" s="229">
        <f>IF(OR('Exp Database'!M468=Lists!$G$2,'Exp Database'!M468=Lists!$G$3,'Exp Database'!M468=0),0,IF($F468=Lists!$G$2,('Exp Database'!M468/'Exp with units conversion'!$H468)*'Exp with units conversion'!$G468,'Exp Database'!M468*'Exp with units conversion'!$G468))</f>
        <v>0</v>
      </c>
      <c r="O468" s="229">
        <f>IF(OR('Exp Database'!N468=Lists!$G$2,'Exp Database'!N468=Lists!$G$3,'Exp Database'!N468=0),0,IF($F468=Lists!$G$2,('Exp Database'!N468/'Exp with units conversion'!$H468)*'Exp with units conversion'!$G468,'Exp Database'!N468*'Exp with units conversion'!$G468))</f>
        <v>0</v>
      </c>
      <c r="P468" s="229">
        <f>IF(OR('Exp Database'!O468=Lists!$G$2,'Exp Database'!O468=Lists!$G$3,'Exp Database'!O468=0),0,IF($F468=Lists!$G$2,('Exp Database'!O468/'Exp with units conversion'!$H468)*'Exp with units conversion'!$G468,'Exp Database'!O468*'Exp with units conversion'!$G468))</f>
        <v>0</v>
      </c>
      <c r="Q468" s="229">
        <f>IF(OR('Exp Database'!P468=Lists!$G$2,'Exp Database'!P468=Lists!$G$3,'Exp Database'!P468=0),0,IF($F468=Lists!$G$2,('Exp Database'!P468/'Exp with units conversion'!$H468)*'Exp with units conversion'!$G468,'Exp Database'!P468*'Exp with units conversion'!$G468))</f>
        <v>0</v>
      </c>
      <c r="R468" s="229">
        <f>IF(OR('Exp Database'!Q468=Lists!$G$2,'Exp Database'!Q468=Lists!$G$3,'Exp Database'!Q468=0),0,IF($F468=Lists!$G$2,('Exp Database'!Q468/'Exp with units conversion'!$H468)*'Exp with units conversion'!$G468,'Exp Database'!Q468*'Exp with units conversion'!$G468))</f>
        <v>0</v>
      </c>
      <c r="S468" s="229">
        <f>IF(OR('Exp Database'!R468=Lists!$G$2,'Exp Database'!R468=Lists!$G$3,'Exp Database'!R468=0),0,IF($F468=Lists!$G$2,('Exp Database'!R468/'Exp with units conversion'!$H468)*'Exp with units conversion'!$G468,'Exp Database'!R468*'Exp with units conversion'!$G468))</f>
        <v>0</v>
      </c>
      <c r="T468" s="229">
        <f>IF(OR('Exp Database'!S468=Lists!$G$2,'Exp Database'!S468=Lists!$G$3,'Exp Database'!S468=0),0,IF($F468=Lists!$G$2,('Exp Database'!S468/'Exp with units conversion'!$H468)*'Exp with units conversion'!$G468,'Exp Database'!S468*'Exp with units conversion'!$G468))</f>
        <v>0</v>
      </c>
      <c r="U468" s="229">
        <f>IF(OR('Exp Database'!T468=Lists!$G$2,'Exp Database'!T468=Lists!$G$3,'Exp Database'!T468=0),0,IF($F468=Lists!$G$2,('Exp Database'!T468/'Exp with units conversion'!$H468)*'Exp with units conversion'!$G468,'Exp Database'!T468*'Exp with units conversion'!$G468))</f>
        <v>0</v>
      </c>
      <c r="V468" s="229">
        <f>IF(OR('Exp Database'!U468=Lists!$G$2,'Exp Database'!U468=Lists!$G$3,'Exp Database'!U468=0),0,IF($F468=Lists!$G$2,('Exp Database'!U468/'Exp with units conversion'!$H468)*'Exp with units conversion'!$G468,'Exp Database'!U468*'Exp with units conversion'!$G468))</f>
        <v>0</v>
      </c>
      <c r="W468" s="229">
        <f>IF(OR('Exp Database'!V468=Lists!$G$2,'Exp Database'!V468=Lists!$G$3,'Exp Database'!V468=0),0,IF($F468=Lists!$G$2,('Exp Database'!V468/'Exp with units conversion'!$H468)*'Exp with units conversion'!$G468,'Exp Database'!V468*'Exp with units conversion'!$G468))</f>
        <v>0</v>
      </c>
      <c r="X468" s="229">
        <f>IF(OR('Exp Database'!W468=Lists!$G$2,'Exp Database'!W468=Lists!$G$3,'Exp Database'!W468=0),0,IF($F468=Lists!$G$2,('Exp Database'!W468/'Exp with units conversion'!$H468)*'Exp with units conversion'!$G468,'Exp Database'!W468*'Exp with units conversion'!$G468))</f>
        <v>0</v>
      </c>
      <c r="Y468" s="229">
        <f>IF(OR('Exp Database'!X468=Lists!$G$2,'Exp Database'!X468=Lists!$G$3,'Exp Database'!X468=0),0,IF($F468=Lists!$G$2,('Exp Database'!X468/'Exp with units conversion'!$H468)*'Exp with units conversion'!$G468,'Exp Database'!X468*'Exp with units conversion'!$G468))</f>
        <v>0</v>
      </c>
      <c r="Z468" s="229">
        <f>IF(OR('Exp Database'!Y468=Lists!$G$2,'Exp Database'!Y468=Lists!$G$3,'Exp Database'!Y468=0),0,IF($F468=Lists!$G$2,('Exp Database'!Y468/'Exp with units conversion'!$H468)*'Exp with units conversion'!$G468,'Exp Database'!Y468*'Exp with units conversion'!$G468))</f>
        <v>0</v>
      </c>
      <c r="AA468" s="229">
        <f>IF(OR('Exp Database'!Z468=Lists!$G$2,'Exp Database'!Z468=Lists!$G$3,'Exp Database'!Z468=0),0,IF($F468=Lists!$G$2,('Exp Database'!Z468/'Exp with units conversion'!$H468)*'Exp with units conversion'!$G468,'Exp Database'!Z468*'Exp with units conversion'!$G468))</f>
        <v>0</v>
      </c>
      <c r="AB468" s="229">
        <f>IF(OR('Exp Database'!AA468=Lists!$G$2,'Exp Database'!AA468=Lists!$G$3,'Exp Database'!AA468=0),0,IF($F468=Lists!$G$2,('Exp Database'!AA468/'Exp with units conversion'!$H468)*'Exp with units conversion'!$G468,'Exp Database'!AA468*'Exp with units conversion'!$G468))</f>
        <v>0</v>
      </c>
      <c r="AC468" s="229">
        <f>IF(OR('Exp Database'!AB468=Lists!$G$2,'Exp Database'!AB468=Lists!$G$3,'Exp Database'!AB468=0),0,IF($F468=Lists!$G$2,('Exp Database'!AB468/'Exp with units conversion'!$H468)*'Exp with units conversion'!$G468,'Exp Database'!AB468*'Exp with units conversion'!$G468))</f>
        <v>0</v>
      </c>
      <c r="AD468" s="229">
        <f>IF(OR('Exp Database'!AC468=Lists!$G$2,'Exp Database'!AC468=Lists!$G$3,'Exp Database'!AC468=0),0,IF($F468=Lists!$G$2,('Exp Database'!AC468/'Exp with units conversion'!$H468)*'Exp with units conversion'!$G468,'Exp Database'!AC468*'Exp with units conversion'!$G468))</f>
        <v>0</v>
      </c>
      <c r="AE468" s="229">
        <f>IF(OR('Exp Database'!AD468=Lists!$G$2,'Exp Database'!AD468=Lists!$G$3,'Exp Database'!AD468=0),0,IF($F468=Lists!$G$2,('Exp Database'!AD468/'Exp with units conversion'!$H468)*'Exp with units conversion'!$G468,'Exp Database'!AD468*'Exp with units conversion'!$G468))</f>
        <v>0</v>
      </c>
      <c r="AG468" s="229">
        <f t="shared" ref="AG468:AG531" si="40">IF((R468+W468+AD468)=AE468,1,0)</f>
        <v>1</v>
      </c>
      <c r="AH468" s="229">
        <f t="shared" ref="AH468:AH531" si="41">IF(R468=SUM(N468:Q468),1,0)</f>
        <v>1</v>
      </c>
      <c r="AI468" s="229">
        <f t="shared" ref="AI468:AI531" si="42">IF(W468=SUM(S468:V468),1,0)</f>
        <v>1</v>
      </c>
      <c r="AJ468" s="229">
        <f t="shared" ref="AJ468:AJ531" si="43">IF(AD468=SUM(X468:AC468),1,0)</f>
        <v>1</v>
      </c>
    </row>
    <row r="469" spans="2:36" ht="45.75" thickBot="1" x14ac:dyDescent="0.3">
      <c r="B469" s="229" t="e">
        <f t="shared" si="39"/>
        <v>#REF!</v>
      </c>
      <c r="C469" s="169" t="e">
        <f>'Exp Database'!C469</f>
        <v>#REF!</v>
      </c>
      <c r="D469" s="169">
        <f>'Exp Database'!D469</f>
        <v>2014</v>
      </c>
      <c r="E469" s="169" t="e">
        <f>'Exp Database'!E469</f>
        <v>#REF!</v>
      </c>
      <c r="F469" s="169" t="e">
        <f>'Exp Database'!F469</f>
        <v>#REF!</v>
      </c>
      <c r="G469" s="169" t="e">
        <f>IF('Exp Database'!G469="Units ( x 1)",1,IF('Exp Database'!G469="Thousands (x 1,000)",1000,IF('Exp Database'!G469="Millions (x 1,000,000)",1000000,)))</f>
        <v>#REF!</v>
      </c>
      <c r="H469" s="170" t="e">
        <f>IF('Exp Database'!H469&gt;0,'Exp Database'!H469,'Exp Database'!J469)</f>
        <v>#REF!</v>
      </c>
      <c r="I469" s="170" t="e">
        <f>'Exp Database'!H469</f>
        <v>#REF!</v>
      </c>
      <c r="J469" s="169" t="e">
        <f>'Exp Database'!I469</f>
        <v>#REF!</v>
      </c>
      <c r="K469" s="170">
        <f>'Exp Database'!J469</f>
        <v>0</v>
      </c>
      <c r="L469" s="267" t="str">
        <f>'Exp Database'!K469</f>
        <v>Programmes for children and adolescents</v>
      </c>
      <c r="M469" s="229">
        <f>'Exp Database'!L469</f>
        <v>5</v>
      </c>
      <c r="N469" s="229" t="e">
        <f>IF(OR('Exp Database'!M469=Lists!$G$2,'Exp Database'!M469=Lists!$G$3,'Exp Database'!M469=0),0,IF($F469=Lists!$G$2,('Exp Database'!M469/'Exp with units conversion'!$H469)*'Exp with units conversion'!$G469,'Exp Database'!M469*'Exp with units conversion'!$G469))</f>
        <v>#REF!</v>
      </c>
      <c r="O469" s="229" t="e">
        <f>IF(OR('Exp Database'!N469=Lists!$G$2,'Exp Database'!N469=Lists!$G$3,'Exp Database'!N469=0),0,IF($F469=Lists!$G$2,('Exp Database'!N469/'Exp with units conversion'!$H469)*'Exp with units conversion'!$G469,'Exp Database'!N469*'Exp with units conversion'!$G469))</f>
        <v>#REF!</v>
      </c>
      <c r="P469" s="229" t="e">
        <f>IF(OR('Exp Database'!O469=Lists!$G$2,'Exp Database'!O469=Lists!$G$3,'Exp Database'!O469=0),0,IF($F469=Lists!$G$2,('Exp Database'!O469/'Exp with units conversion'!$H469)*'Exp with units conversion'!$G469,'Exp Database'!O469*'Exp with units conversion'!$G469))</f>
        <v>#REF!</v>
      </c>
      <c r="Q469" s="229" t="e">
        <f>IF(OR('Exp Database'!P469=Lists!$G$2,'Exp Database'!P469=Lists!$G$3,'Exp Database'!P469=0),0,IF($F469=Lists!$G$2,('Exp Database'!P469/'Exp with units conversion'!$H469)*'Exp with units conversion'!$G469,'Exp Database'!P469*'Exp with units conversion'!$G469))</f>
        <v>#REF!</v>
      </c>
      <c r="R469" s="229" t="e">
        <f>IF(OR('Exp Database'!Q469=Lists!$G$2,'Exp Database'!Q469=Lists!$G$3,'Exp Database'!Q469=0),0,IF($F469=Lists!$G$2,('Exp Database'!Q469/'Exp with units conversion'!$H469)*'Exp with units conversion'!$G469,'Exp Database'!Q469*'Exp with units conversion'!$G469))</f>
        <v>#REF!</v>
      </c>
      <c r="S469" s="229" t="e">
        <f>IF(OR('Exp Database'!R469=Lists!$G$2,'Exp Database'!R469=Lists!$G$3,'Exp Database'!R469=0),0,IF($F469=Lists!$G$2,('Exp Database'!R469/'Exp with units conversion'!$H469)*'Exp with units conversion'!$G469,'Exp Database'!R469*'Exp with units conversion'!$G469))</f>
        <v>#REF!</v>
      </c>
      <c r="T469" s="229" t="e">
        <f>IF(OR('Exp Database'!S469=Lists!$G$2,'Exp Database'!S469=Lists!$G$3,'Exp Database'!S469=0),0,IF($F469=Lists!$G$2,('Exp Database'!S469/'Exp with units conversion'!$H469)*'Exp with units conversion'!$G469,'Exp Database'!S469*'Exp with units conversion'!$G469))</f>
        <v>#REF!</v>
      </c>
      <c r="U469" s="229" t="e">
        <f>IF(OR('Exp Database'!T469=Lists!$G$2,'Exp Database'!T469=Lists!$G$3,'Exp Database'!T469=0),0,IF($F469=Lists!$G$2,('Exp Database'!T469/'Exp with units conversion'!$H469)*'Exp with units conversion'!$G469,'Exp Database'!T469*'Exp with units conversion'!$G469))</f>
        <v>#REF!</v>
      </c>
      <c r="V469" s="229" t="e">
        <f>IF(OR('Exp Database'!U469=Lists!$G$2,'Exp Database'!U469=Lists!$G$3,'Exp Database'!U469=0),0,IF($F469=Lists!$G$2,('Exp Database'!U469/'Exp with units conversion'!$H469)*'Exp with units conversion'!$G469,'Exp Database'!U469*'Exp with units conversion'!$G469))</f>
        <v>#REF!</v>
      </c>
      <c r="W469" s="229" t="e">
        <f>IF(OR('Exp Database'!V469=Lists!$G$2,'Exp Database'!V469=Lists!$G$3,'Exp Database'!V469=0),0,IF($F469=Lists!$G$2,('Exp Database'!V469/'Exp with units conversion'!$H469)*'Exp with units conversion'!$G469,'Exp Database'!V469*'Exp with units conversion'!$G469))</f>
        <v>#REF!</v>
      </c>
      <c r="X469" s="229" t="e">
        <f>IF(OR('Exp Database'!W469=Lists!$G$2,'Exp Database'!W469=Lists!$G$3,'Exp Database'!W469=0),0,IF($F469=Lists!$G$2,('Exp Database'!W469/'Exp with units conversion'!$H469)*'Exp with units conversion'!$G469,'Exp Database'!W469*'Exp with units conversion'!$G469))</f>
        <v>#REF!</v>
      </c>
      <c r="Y469" s="229" t="e">
        <f>IF(OR('Exp Database'!X469=Lists!$G$2,'Exp Database'!X469=Lists!$G$3,'Exp Database'!X469=0),0,IF($F469=Lists!$G$2,('Exp Database'!X469/'Exp with units conversion'!$H469)*'Exp with units conversion'!$G469,'Exp Database'!X469*'Exp with units conversion'!$G469))</f>
        <v>#REF!</v>
      </c>
      <c r="Z469" s="229" t="e">
        <f>IF(OR('Exp Database'!Y469=Lists!$G$2,'Exp Database'!Y469=Lists!$G$3,'Exp Database'!Y469=0),0,IF($F469=Lists!$G$2,('Exp Database'!Y469/'Exp with units conversion'!$H469)*'Exp with units conversion'!$G469,'Exp Database'!Y469*'Exp with units conversion'!$G469))</f>
        <v>#REF!</v>
      </c>
      <c r="AA469" s="229" t="e">
        <f>IF(OR('Exp Database'!Z469=Lists!$G$2,'Exp Database'!Z469=Lists!$G$3,'Exp Database'!Z469=0),0,IF($F469=Lists!$G$2,('Exp Database'!Z469/'Exp with units conversion'!$H469)*'Exp with units conversion'!$G469,'Exp Database'!Z469*'Exp with units conversion'!$G469))</f>
        <v>#REF!</v>
      </c>
      <c r="AB469" s="229" t="e">
        <f>IF(OR('Exp Database'!AA469=Lists!$G$2,'Exp Database'!AA469=Lists!$G$3,'Exp Database'!AA469=0),0,IF($F469=Lists!$G$2,('Exp Database'!AA469/'Exp with units conversion'!$H469)*'Exp with units conversion'!$G469,'Exp Database'!AA469*'Exp with units conversion'!$G469))</f>
        <v>#REF!</v>
      </c>
      <c r="AC469" s="229" t="e">
        <f>IF(OR('Exp Database'!AB469=Lists!$G$2,'Exp Database'!AB469=Lists!$G$3,'Exp Database'!AB469=0),0,IF($F469=Lists!$G$2,('Exp Database'!AB469/'Exp with units conversion'!$H469)*'Exp with units conversion'!$G469,'Exp Database'!AB469*'Exp with units conversion'!$G469))</f>
        <v>#REF!</v>
      </c>
      <c r="AD469" s="229" t="e">
        <f>IF(OR('Exp Database'!AC469=Lists!$G$2,'Exp Database'!AC469=Lists!$G$3,'Exp Database'!AC469=0),0,IF($F469=Lists!$G$2,('Exp Database'!AC469/'Exp with units conversion'!$H469)*'Exp with units conversion'!$G469,'Exp Database'!AC469*'Exp with units conversion'!$G469))</f>
        <v>#REF!</v>
      </c>
      <c r="AE469" s="229" t="e">
        <f>IF(OR('Exp Database'!AD469=Lists!$G$2,'Exp Database'!AD469=Lists!$G$3,'Exp Database'!AD469=0),0,IF($F469=Lists!$G$2,('Exp Database'!AD469/'Exp with units conversion'!$H469)*'Exp with units conversion'!$G469,'Exp Database'!AD469*'Exp with units conversion'!$G469))</f>
        <v>#REF!</v>
      </c>
      <c r="AG469" s="229" t="e">
        <f t="shared" si="40"/>
        <v>#REF!</v>
      </c>
      <c r="AH469" s="229" t="e">
        <f t="shared" si="41"/>
        <v>#REF!</v>
      </c>
      <c r="AI469" s="229" t="e">
        <f t="shared" si="42"/>
        <v>#REF!</v>
      </c>
      <c r="AJ469" s="229" t="e">
        <f t="shared" si="43"/>
        <v>#REF!</v>
      </c>
    </row>
    <row r="470" spans="2:36" ht="15.75" thickBot="1" x14ac:dyDescent="0.3">
      <c r="B470" s="229" t="e">
        <f t="shared" si="39"/>
        <v>#REF!</v>
      </c>
      <c r="C470" s="169" t="e">
        <f>'Exp Database'!C470</f>
        <v>#REF!</v>
      </c>
      <c r="D470" s="169">
        <f>'Exp Database'!D470</f>
        <v>2014</v>
      </c>
      <c r="E470" s="169" t="e">
        <f>'Exp Database'!E470</f>
        <v>#REF!</v>
      </c>
      <c r="F470" s="169" t="e">
        <f>'Exp Database'!F470</f>
        <v>#REF!</v>
      </c>
      <c r="G470" s="169" t="e">
        <f>IF('Exp Database'!G470="Units ( x 1)",1,IF('Exp Database'!G470="Thousands (x 1,000)",1000,IF('Exp Database'!G470="Millions (x 1,000,000)",1000000,)))</f>
        <v>#REF!</v>
      </c>
      <c r="H470" s="170" t="e">
        <f>IF('Exp Database'!H470&gt;0,'Exp Database'!H470,'Exp Database'!J470)</f>
        <v>#REF!</v>
      </c>
      <c r="I470" s="170" t="e">
        <f>'Exp Database'!H470</f>
        <v>#REF!</v>
      </c>
      <c r="J470" s="169" t="e">
        <f>'Exp Database'!I470</f>
        <v>#REF!</v>
      </c>
      <c r="K470" s="170">
        <f>'Exp Database'!J470</f>
        <v>0</v>
      </c>
      <c r="L470" s="267">
        <f>'Exp Database'!K470</f>
        <v>0</v>
      </c>
      <c r="M470" s="229">
        <f>'Exp Database'!L470</f>
        <v>0</v>
      </c>
      <c r="N470" s="229">
        <f>IF(OR('Exp Database'!M470=Lists!$G$2,'Exp Database'!M470=Lists!$G$3,'Exp Database'!M470=0),0,IF($F470=Lists!$G$2,('Exp Database'!M470/'Exp with units conversion'!$H470)*'Exp with units conversion'!$G470,'Exp Database'!M470*'Exp with units conversion'!$G470))</f>
        <v>0</v>
      </c>
      <c r="O470" s="229">
        <f>IF(OR('Exp Database'!N470=Lists!$G$2,'Exp Database'!N470=Lists!$G$3,'Exp Database'!N470=0),0,IF($F470=Lists!$G$2,('Exp Database'!N470/'Exp with units conversion'!$H470)*'Exp with units conversion'!$G470,'Exp Database'!N470*'Exp with units conversion'!$G470))</f>
        <v>0</v>
      </c>
      <c r="P470" s="229">
        <f>IF(OR('Exp Database'!O470=Lists!$G$2,'Exp Database'!O470=Lists!$G$3,'Exp Database'!O470=0),0,IF($F470=Lists!$G$2,('Exp Database'!O470/'Exp with units conversion'!$H470)*'Exp with units conversion'!$G470,'Exp Database'!O470*'Exp with units conversion'!$G470))</f>
        <v>0</v>
      </c>
      <c r="Q470" s="229">
        <f>IF(OR('Exp Database'!P470=Lists!$G$2,'Exp Database'!P470=Lists!$G$3,'Exp Database'!P470=0),0,IF($F470=Lists!$G$2,('Exp Database'!P470/'Exp with units conversion'!$H470)*'Exp with units conversion'!$G470,'Exp Database'!P470*'Exp with units conversion'!$G470))</f>
        <v>0</v>
      </c>
      <c r="R470" s="229">
        <f>IF(OR('Exp Database'!Q470=Lists!$G$2,'Exp Database'!Q470=Lists!$G$3,'Exp Database'!Q470=0),0,IF($F470=Lists!$G$2,('Exp Database'!Q470/'Exp with units conversion'!$H470)*'Exp with units conversion'!$G470,'Exp Database'!Q470*'Exp with units conversion'!$G470))</f>
        <v>0</v>
      </c>
      <c r="S470" s="229">
        <f>IF(OR('Exp Database'!R470=Lists!$G$2,'Exp Database'!R470=Lists!$G$3,'Exp Database'!R470=0),0,IF($F470=Lists!$G$2,('Exp Database'!R470/'Exp with units conversion'!$H470)*'Exp with units conversion'!$G470,'Exp Database'!R470*'Exp with units conversion'!$G470))</f>
        <v>0</v>
      </c>
      <c r="T470" s="229">
        <f>IF(OR('Exp Database'!S470=Lists!$G$2,'Exp Database'!S470=Lists!$G$3,'Exp Database'!S470=0),0,IF($F470=Lists!$G$2,('Exp Database'!S470/'Exp with units conversion'!$H470)*'Exp with units conversion'!$G470,'Exp Database'!S470*'Exp with units conversion'!$G470))</f>
        <v>0</v>
      </c>
      <c r="U470" s="229">
        <f>IF(OR('Exp Database'!T470=Lists!$G$2,'Exp Database'!T470=Lists!$G$3,'Exp Database'!T470=0),0,IF($F470=Lists!$G$2,('Exp Database'!T470/'Exp with units conversion'!$H470)*'Exp with units conversion'!$G470,'Exp Database'!T470*'Exp with units conversion'!$G470))</f>
        <v>0</v>
      </c>
      <c r="V470" s="229">
        <f>IF(OR('Exp Database'!U470=Lists!$G$2,'Exp Database'!U470=Lists!$G$3,'Exp Database'!U470=0),0,IF($F470=Lists!$G$2,('Exp Database'!U470/'Exp with units conversion'!$H470)*'Exp with units conversion'!$G470,'Exp Database'!U470*'Exp with units conversion'!$G470))</f>
        <v>0</v>
      </c>
      <c r="W470" s="229">
        <f>IF(OR('Exp Database'!V470=Lists!$G$2,'Exp Database'!V470=Lists!$G$3,'Exp Database'!V470=0),0,IF($F470=Lists!$G$2,('Exp Database'!V470/'Exp with units conversion'!$H470)*'Exp with units conversion'!$G470,'Exp Database'!V470*'Exp with units conversion'!$G470))</f>
        <v>0</v>
      </c>
      <c r="X470" s="229">
        <f>IF(OR('Exp Database'!W470=Lists!$G$2,'Exp Database'!W470=Lists!$G$3,'Exp Database'!W470=0),0,IF($F470=Lists!$G$2,('Exp Database'!W470/'Exp with units conversion'!$H470)*'Exp with units conversion'!$G470,'Exp Database'!W470*'Exp with units conversion'!$G470))</f>
        <v>0</v>
      </c>
      <c r="Y470" s="229">
        <f>IF(OR('Exp Database'!X470=Lists!$G$2,'Exp Database'!X470=Lists!$G$3,'Exp Database'!X470=0),0,IF($F470=Lists!$G$2,('Exp Database'!X470/'Exp with units conversion'!$H470)*'Exp with units conversion'!$G470,'Exp Database'!X470*'Exp with units conversion'!$G470))</f>
        <v>0</v>
      </c>
      <c r="Z470" s="229">
        <f>IF(OR('Exp Database'!Y470=Lists!$G$2,'Exp Database'!Y470=Lists!$G$3,'Exp Database'!Y470=0),0,IF($F470=Lists!$G$2,('Exp Database'!Y470/'Exp with units conversion'!$H470)*'Exp with units conversion'!$G470,'Exp Database'!Y470*'Exp with units conversion'!$G470))</f>
        <v>0</v>
      </c>
      <c r="AA470" s="229">
        <f>IF(OR('Exp Database'!Z470=Lists!$G$2,'Exp Database'!Z470=Lists!$G$3,'Exp Database'!Z470=0),0,IF($F470=Lists!$G$2,('Exp Database'!Z470/'Exp with units conversion'!$H470)*'Exp with units conversion'!$G470,'Exp Database'!Z470*'Exp with units conversion'!$G470))</f>
        <v>0</v>
      </c>
      <c r="AB470" s="229">
        <f>IF(OR('Exp Database'!AA470=Lists!$G$2,'Exp Database'!AA470=Lists!$G$3,'Exp Database'!AA470=0),0,IF($F470=Lists!$G$2,('Exp Database'!AA470/'Exp with units conversion'!$H470)*'Exp with units conversion'!$G470,'Exp Database'!AA470*'Exp with units conversion'!$G470))</f>
        <v>0</v>
      </c>
      <c r="AC470" s="229">
        <f>IF(OR('Exp Database'!AB470=Lists!$G$2,'Exp Database'!AB470=Lists!$G$3,'Exp Database'!AB470=0),0,IF($F470=Lists!$G$2,('Exp Database'!AB470/'Exp with units conversion'!$H470)*'Exp with units conversion'!$G470,'Exp Database'!AB470*'Exp with units conversion'!$G470))</f>
        <v>0</v>
      </c>
      <c r="AD470" s="229">
        <f>IF(OR('Exp Database'!AC470=Lists!$G$2,'Exp Database'!AC470=Lists!$G$3,'Exp Database'!AC470=0),0,IF($F470=Lists!$G$2,('Exp Database'!AC470/'Exp with units conversion'!$H470)*'Exp with units conversion'!$G470,'Exp Database'!AC470*'Exp with units conversion'!$G470))</f>
        <v>0</v>
      </c>
      <c r="AE470" s="229">
        <f>IF(OR('Exp Database'!AD470=Lists!$G$2,'Exp Database'!AD470=Lists!$G$3,'Exp Database'!AD470=0),0,IF($F470=Lists!$G$2,('Exp Database'!AD470/'Exp with units conversion'!$H470)*'Exp with units conversion'!$G470,'Exp Database'!AD470*'Exp with units conversion'!$G470))</f>
        <v>0</v>
      </c>
      <c r="AG470" s="229">
        <f t="shared" si="40"/>
        <v>1</v>
      </c>
      <c r="AH470" s="229">
        <f t="shared" si="41"/>
        <v>1</v>
      </c>
      <c r="AI470" s="229">
        <f t="shared" si="42"/>
        <v>1</v>
      </c>
      <c r="AJ470" s="229">
        <f t="shared" si="43"/>
        <v>1</v>
      </c>
    </row>
    <row r="471" spans="2:36" ht="15.75" thickBot="1" x14ac:dyDescent="0.3">
      <c r="B471" s="229" t="e">
        <f t="shared" si="39"/>
        <v>#REF!</v>
      </c>
      <c r="C471" s="169" t="e">
        <f>'Exp Database'!C471</f>
        <v>#REF!</v>
      </c>
      <c r="D471" s="169">
        <f>'Exp Database'!D471</f>
        <v>2014</v>
      </c>
      <c r="E471" s="169" t="e">
        <f>'Exp Database'!E471</f>
        <v>#REF!</v>
      </c>
      <c r="F471" s="169" t="e">
        <f>'Exp Database'!F471</f>
        <v>#REF!</v>
      </c>
      <c r="G471" s="169" t="e">
        <f>IF('Exp Database'!G471="Units ( x 1)",1,IF('Exp Database'!G471="Thousands (x 1,000)",1000,IF('Exp Database'!G471="Millions (x 1,000,000)",1000000,)))</f>
        <v>#REF!</v>
      </c>
      <c r="H471" s="170" t="e">
        <f>IF('Exp Database'!H471&gt;0,'Exp Database'!H471,'Exp Database'!J471)</f>
        <v>#REF!</v>
      </c>
      <c r="I471" s="170" t="e">
        <f>'Exp Database'!H471</f>
        <v>#REF!</v>
      </c>
      <c r="J471" s="169" t="e">
        <f>'Exp Database'!I471</f>
        <v>#REF!</v>
      </c>
      <c r="K471" s="170">
        <f>'Exp Database'!J471</f>
        <v>0</v>
      </c>
      <c r="L471" s="267" t="str">
        <f>'Exp Database'!K471</f>
        <v>Social protection</v>
      </c>
      <c r="M471" s="229">
        <f>'Exp Database'!L471</f>
        <v>6</v>
      </c>
      <c r="N471" s="229" t="e">
        <f>IF(OR('Exp Database'!M471=Lists!$G$2,'Exp Database'!M471=Lists!$G$3,'Exp Database'!M471=0),0,IF($F471=Lists!$G$2,('Exp Database'!M471/'Exp with units conversion'!$H471)*'Exp with units conversion'!$G471,'Exp Database'!M471*'Exp with units conversion'!$G471))</f>
        <v>#REF!</v>
      </c>
      <c r="O471" s="229" t="e">
        <f>IF(OR('Exp Database'!N471=Lists!$G$2,'Exp Database'!N471=Lists!$G$3,'Exp Database'!N471=0),0,IF($F471=Lists!$G$2,('Exp Database'!N471/'Exp with units conversion'!$H471)*'Exp with units conversion'!$G471,'Exp Database'!N471*'Exp with units conversion'!$G471))</f>
        <v>#REF!</v>
      </c>
      <c r="P471" s="229" t="e">
        <f>IF(OR('Exp Database'!O471=Lists!$G$2,'Exp Database'!O471=Lists!$G$3,'Exp Database'!O471=0),0,IF($F471=Lists!$G$2,('Exp Database'!O471/'Exp with units conversion'!$H471)*'Exp with units conversion'!$G471,'Exp Database'!O471*'Exp with units conversion'!$G471))</f>
        <v>#REF!</v>
      </c>
      <c r="Q471" s="229" t="e">
        <f>IF(OR('Exp Database'!P471=Lists!$G$2,'Exp Database'!P471=Lists!$G$3,'Exp Database'!P471=0),0,IF($F471=Lists!$G$2,('Exp Database'!P471/'Exp with units conversion'!$H471)*'Exp with units conversion'!$G471,'Exp Database'!P471*'Exp with units conversion'!$G471))</f>
        <v>#REF!</v>
      </c>
      <c r="R471" s="229" t="e">
        <f>IF(OR('Exp Database'!Q471=Lists!$G$2,'Exp Database'!Q471=Lists!$G$3,'Exp Database'!Q471=0),0,IF($F471=Lists!$G$2,('Exp Database'!Q471/'Exp with units conversion'!$H471)*'Exp with units conversion'!$G471,'Exp Database'!Q471*'Exp with units conversion'!$G471))</f>
        <v>#REF!</v>
      </c>
      <c r="S471" s="229" t="e">
        <f>IF(OR('Exp Database'!R471=Lists!$G$2,'Exp Database'!R471=Lists!$G$3,'Exp Database'!R471=0),0,IF($F471=Lists!$G$2,('Exp Database'!R471/'Exp with units conversion'!$H471)*'Exp with units conversion'!$G471,'Exp Database'!R471*'Exp with units conversion'!$G471))</f>
        <v>#REF!</v>
      </c>
      <c r="T471" s="229" t="e">
        <f>IF(OR('Exp Database'!S471=Lists!$G$2,'Exp Database'!S471=Lists!$G$3,'Exp Database'!S471=0),0,IF($F471=Lists!$G$2,('Exp Database'!S471/'Exp with units conversion'!$H471)*'Exp with units conversion'!$G471,'Exp Database'!S471*'Exp with units conversion'!$G471))</f>
        <v>#REF!</v>
      </c>
      <c r="U471" s="229" t="e">
        <f>IF(OR('Exp Database'!T471=Lists!$G$2,'Exp Database'!T471=Lists!$G$3,'Exp Database'!T471=0),0,IF($F471=Lists!$G$2,('Exp Database'!T471/'Exp with units conversion'!$H471)*'Exp with units conversion'!$G471,'Exp Database'!T471*'Exp with units conversion'!$G471))</f>
        <v>#REF!</v>
      </c>
      <c r="V471" s="229" t="e">
        <f>IF(OR('Exp Database'!U471=Lists!$G$2,'Exp Database'!U471=Lists!$G$3,'Exp Database'!U471=0),0,IF($F471=Lists!$G$2,('Exp Database'!U471/'Exp with units conversion'!$H471)*'Exp with units conversion'!$G471,'Exp Database'!U471*'Exp with units conversion'!$G471))</f>
        <v>#REF!</v>
      </c>
      <c r="W471" s="229" t="e">
        <f>IF(OR('Exp Database'!V471=Lists!$G$2,'Exp Database'!V471=Lists!$G$3,'Exp Database'!V471=0),0,IF($F471=Lists!$G$2,('Exp Database'!V471/'Exp with units conversion'!$H471)*'Exp with units conversion'!$G471,'Exp Database'!V471*'Exp with units conversion'!$G471))</f>
        <v>#REF!</v>
      </c>
      <c r="X471" s="229" t="e">
        <f>IF(OR('Exp Database'!W471=Lists!$G$2,'Exp Database'!W471=Lists!$G$3,'Exp Database'!W471=0),0,IF($F471=Lists!$G$2,('Exp Database'!W471/'Exp with units conversion'!$H471)*'Exp with units conversion'!$G471,'Exp Database'!W471*'Exp with units conversion'!$G471))</f>
        <v>#REF!</v>
      </c>
      <c r="Y471" s="229" t="e">
        <f>IF(OR('Exp Database'!X471=Lists!$G$2,'Exp Database'!X471=Lists!$G$3,'Exp Database'!X471=0),0,IF($F471=Lists!$G$2,('Exp Database'!X471/'Exp with units conversion'!$H471)*'Exp with units conversion'!$G471,'Exp Database'!X471*'Exp with units conversion'!$G471))</f>
        <v>#REF!</v>
      </c>
      <c r="Z471" s="229" t="e">
        <f>IF(OR('Exp Database'!Y471=Lists!$G$2,'Exp Database'!Y471=Lists!$G$3,'Exp Database'!Y471=0),0,IF($F471=Lists!$G$2,('Exp Database'!Y471/'Exp with units conversion'!$H471)*'Exp with units conversion'!$G471,'Exp Database'!Y471*'Exp with units conversion'!$G471))</f>
        <v>#REF!</v>
      </c>
      <c r="AA471" s="229" t="e">
        <f>IF(OR('Exp Database'!Z471=Lists!$G$2,'Exp Database'!Z471=Lists!$G$3,'Exp Database'!Z471=0),0,IF($F471=Lists!$G$2,('Exp Database'!Z471/'Exp with units conversion'!$H471)*'Exp with units conversion'!$G471,'Exp Database'!Z471*'Exp with units conversion'!$G471))</f>
        <v>#REF!</v>
      </c>
      <c r="AB471" s="229" t="e">
        <f>IF(OR('Exp Database'!AA471=Lists!$G$2,'Exp Database'!AA471=Lists!$G$3,'Exp Database'!AA471=0),0,IF($F471=Lists!$G$2,('Exp Database'!AA471/'Exp with units conversion'!$H471)*'Exp with units conversion'!$G471,'Exp Database'!AA471*'Exp with units conversion'!$G471))</f>
        <v>#REF!</v>
      </c>
      <c r="AC471" s="229" t="e">
        <f>IF(OR('Exp Database'!AB471=Lists!$G$2,'Exp Database'!AB471=Lists!$G$3,'Exp Database'!AB471=0),0,IF($F471=Lists!$G$2,('Exp Database'!AB471/'Exp with units conversion'!$H471)*'Exp with units conversion'!$G471,'Exp Database'!AB471*'Exp with units conversion'!$G471))</f>
        <v>#REF!</v>
      </c>
      <c r="AD471" s="229" t="e">
        <f>IF(OR('Exp Database'!AC471=Lists!$G$2,'Exp Database'!AC471=Lists!$G$3,'Exp Database'!AC471=0),0,IF($F471=Lists!$G$2,('Exp Database'!AC471/'Exp with units conversion'!$H471)*'Exp with units conversion'!$G471,'Exp Database'!AC471*'Exp with units conversion'!$G471))</f>
        <v>#REF!</v>
      </c>
      <c r="AE471" s="229" t="e">
        <f>IF(OR('Exp Database'!AD471=Lists!$G$2,'Exp Database'!AD471=Lists!$G$3,'Exp Database'!AD471=0),0,IF($F471=Lists!$G$2,('Exp Database'!AD471/'Exp with units conversion'!$H471)*'Exp with units conversion'!$G471,'Exp Database'!AD471*'Exp with units conversion'!$G471))</f>
        <v>#REF!</v>
      </c>
      <c r="AG471" s="229" t="e">
        <f t="shared" si="40"/>
        <v>#REF!</v>
      </c>
      <c r="AH471" s="229" t="e">
        <f t="shared" si="41"/>
        <v>#REF!</v>
      </c>
      <c r="AI471" s="229" t="e">
        <f t="shared" si="42"/>
        <v>#REF!</v>
      </c>
      <c r="AJ471" s="229" t="e">
        <f t="shared" si="43"/>
        <v>#REF!</v>
      </c>
    </row>
    <row r="472" spans="2:36" ht="15.75" thickBot="1" x14ac:dyDescent="0.3">
      <c r="B472" s="229" t="e">
        <f t="shared" si="39"/>
        <v>#REF!</v>
      </c>
      <c r="C472" s="169" t="e">
        <f>'Exp Database'!C472</f>
        <v>#REF!</v>
      </c>
      <c r="D472" s="169">
        <f>'Exp Database'!D472</f>
        <v>2014</v>
      </c>
      <c r="E472" s="169" t="e">
        <f>'Exp Database'!E472</f>
        <v>#REF!</v>
      </c>
      <c r="F472" s="169" t="e">
        <f>'Exp Database'!F472</f>
        <v>#REF!</v>
      </c>
      <c r="G472" s="169" t="e">
        <f>IF('Exp Database'!G472="Units ( x 1)",1,IF('Exp Database'!G472="Thousands (x 1,000)",1000,IF('Exp Database'!G472="Millions (x 1,000,000)",1000000,)))</f>
        <v>#REF!</v>
      </c>
      <c r="H472" s="170" t="e">
        <f>IF('Exp Database'!H472&gt;0,'Exp Database'!H472,'Exp Database'!J472)</f>
        <v>#REF!</v>
      </c>
      <c r="I472" s="170" t="e">
        <f>'Exp Database'!H472</f>
        <v>#REF!</v>
      </c>
      <c r="J472" s="169" t="e">
        <f>'Exp Database'!I472</f>
        <v>#REF!</v>
      </c>
      <c r="K472" s="170">
        <f>'Exp Database'!J472</f>
        <v>0</v>
      </c>
      <c r="L472" s="267">
        <f>'Exp Database'!K472</f>
        <v>0</v>
      </c>
      <c r="M472" s="229">
        <f>'Exp Database'!L472</f>
        <v>0</v>
      </c>
      <c r="N472" s="229">
        <f>IF(OR('Exp Database'!M472=Lists!$G$2,'Exp Database'!M472=Lists!$G$3,'Exp Database'!M472=0),0,IF($F472=Lists!$G$2,('Exp Database'!M472/'Exp with units conversion'!$H472)*'Exp with units conversion'!$G472,'Exp Database'!M472*'Exp with units conversion'!$G472))</f>
        <v>0</v>
      </c>
      <c r="O472" s="229">
        <f>IF(OR('Exp Database'!N472=Lists!$G$2,'Exp Database'!N472=Lists!$G$3,'Exp Database'!N472=0),0,IF($F472=Lists!$G$2,('Exp Database'!N472/'Exp with units conversion'!$H472)*'Exp with units conversion'!$G472,'Exp Database'!N472*'Exp with units conversion'!$G472))</f>
        <v>0</v>
      </c>
      <c r="P472" s="229">
        <f>IF(OR('Exp Database'!O472=Lists!$G$2,'Exp Database'!O472=Lists!$G$3,'Exp Database'!O472=0),0,IF($F472=Lists!$G$2,('Exp Database'!O472/'Exp with units conversion'!$H472)*'Exp with units conversion'!$G472,'Exp Database'!O472*'Exp with units conversion'!$G472))</f>
        <v>0</v>
      </c>
      <c r="Q472" s="229">
        <f>IF(OR('Exp Database'!P472=Lists!$G$2,'Exp Database'!P472=Lists!$G$3,'Exp Database'!P472=0),0,IF($F472=Lists!$G$2,('Exp Database'!P472/'Exp with units conversion'!$H472)*'Exp with units conversion'!$G472,'Exp Database'!P472*'Exp with units conversion'!$G472))</f>
        <v>0</v>
      </c>
      <c r="R472" s="229">
        <f>IF(OR('Exp Database'!Q472=Lists!$G$2,'Exp Database'!Q472=Lists!$G$3,'Exp Database'!Q472=0),0,IF($F472=Lists!$G$2,('Exp Database'!Q472/'Exp with units conversion'!$H472)*'Exp with units conversion'!$G472,'Exp Database'!Q472*'Exp with units conversion'!$G472))</f>
        <v>0</v>
      </c>
      <c r="S472" s="229">
        <f>IF(OR('Exp Database'!R472=Lists!$G$2,'Exp Database'!R472=Lists!$G$3,'Exp Database'!R472=0),0,IF($F472=Lists!$G$2,('Exp Database'!R472/'Exp with units conversion'!$H472)*'Exp with units conversion'!$G472,'Exp Database'!R472*'Exp with units conversion'!$G472))</f>
        <v>0</v>
      </c>
      <c r="T472" s="229">
        <f>IF(OR('Exp Database'!S472=Lists!$G$2,'Exp Database'!S472=Lists!$G$3,'Exp Database'!S472=0),0,IF($F472=Lists!$G$2,('Exp Database'!S472/'Exp with units conversion'!$H472)*'Exp with units conversion'!$G472,'Exp Database'!S472*'Exp with units conversion'!$G472))</f>
        <v>0</v>
      </c>
      <c r="U472" s="229">
        <f>IF(OR('Exp Database'!T472=Lists!$G$2,'Exp Database'!T472=Lists!$G$3,'Exp Database'!T472=0),0,IF($F472=Lists!$G$2,('Exp Database'!T472/'Exp with units conversion'!$H472)*'Exp with units conversion'!$G472,'Exp Database'!T472*'Exp with units conversion'!$G472))</f>
        <v>0</v>
      </c>
      <c r="V472" s="229">
        <f>IF(OR('Exp Database'!U472=Lists!$G$2,'Exp Database'!U472=Lists!$G$3,'Exp Database'!U472=0),0,IF($F472=Lists!$G$2,('Exp Database'!U472/'Exp with units conversion'!$H472)*'Exp with units conversion'!$G472,'Exp Database'!U472*'Exp with units conversion'!$G472))</f>
        <v>0</v>
      </c>
      <c r="W472" s="229">
        <f>IF(OR('Exp Database'!V472=Lists!$G$2,'Exp Database'!V472=Lists!$G$3,'Exp Database'!V472=0),0,IF($F472=Lists!$G$2,('Exp Database'!V472/'Exp with units conversion'!$H472)*'Exp with units conversion'!$G472,'Exp Database'!V472*'Exp with units conversion'!$G472))</f>
        <v>0</v>
      </c>
      <c r="X472" s="229">
        <f>IF(OR('Exp Database'!W472=Lists!$G$2,'Exp Database'!W472=Lists!$G$3,'Exp Database'!W472=0),0,IF($F472=Lists!$G$2,('Exp Database'!W472/'Exp with units conversion'!$H472)*'Exp with units conversion'!$G472,'Exp Database'!W472*'Exp with units conversion'!$G472))</f>
        <v>0</v>
      </c>
      <c r="Y472" s="229">
        <f>IF(OR('Exp Database'!X472=Lists!$G$2,'Exp Database'!X472=Lists!$G$3,'Exp Database'!X472=0),0,IF($F472=Lists!$G$2,('Exp Database'!X472/'Exp with units conversion'!$H472)*'Exp with units conversion'!$G472,'Exp Database'!X472*'Exp with units conversion'!$G472))</f>
        <v>0</v>
      </c>
      <c r="Z472" s="229">
        <f>IF(OR('Exp Database'!Y472=Lists!$G$2,'Exp Database'!Y472=Lists!$G$3,'Exp Database'!Y472=0),0,IF($F472=Lists!$G$2,('Exp Database'!Y472/'Exp with units conversion'!$H472)*'Exp with units conversion'!$G472,'Exp Database'!Y472*'Exp with units conversion'!$G472))</f>
        <v>0</v>
      </c>
      <c r="AA472" s="229">
        <f>IF(OR('Exp Database'!Z472=Lists!$G$2,'Exp Database'!Z472=Lists!$G$3,'Exp Database'!Z472=0),0,IF($F472=Lists!$G$2,('Exp Database'!Z472/'Exp with units conversion'!$H472)*'Exp with units conversion'!$G472,'Exp Database'!Z472*'Exp with units conversion'!$G472))</f>
        <v>0</v>
      </c>
      <c r="AB472" s="229">
        <f>IF(OR('Exp Database'!AA472=Lists!$G$2,'Exp Database'!AA472=Lists!$G$3,'Exp Database'!AA472=0),0,IF($F472=Lists!$G$2,('Exp Database'!AA472/'Exp with units conversion'!$H472)*'Exp with units conversion'!$G472,'Exp Database'!AA472*'Exp with units conversion'!$G472))</f>
        <v>0</v>
      </c>
      <c r="AC472" s="229">
        <f>IF(OR('Exp Database'!AB472=Lists!$G$2,'Exp Database'!AB472=Lists!$G$3,'Exp Database'!AB472=0),0,IF($F472=Lists!$G$2,('Exp Database'!AB472/'Exp with units conversion'!$H472)*'Exp with units conversion'!$G472,'Exp Database'!AB472*'Exp with units conversion'!$G472))</f>
        <v>0</v>
      </c>
      <c r="AD472" s="229">
        <f>IF(OR('Exp Database'!AC472=Lists!$G$2,'Exp Database'!AC472=Lists!$G$3,'Exp Database'!AC472=0),0,IF($F472=Lists!$G$2,('Exp Database'!AC472/'Exp with units conversion'!$H472)*'Exp with units conversion'!$G472,'Exp Database'!AC472*'Exp with units conversion'!$G472))</f>
        <v>0</v>
      </c>
      <c r="AE472" s="229">
        <f>IF(OR('Exp Database'!AD472=Lists!$G$2,'Exp Database'!AD472=Lists!$G$3,'Exp Database'!AD472=0),0,IF($F472=Lists!$G$2,('Exp Database'!AD472/'Exp with units conversion'!$H472)*'Exp with units conversion'!$G472,'Exp Database'!AD472*'Exp with units conversion'!$G472))</f>
        <v>0</v>
      </c>
      <c r="AG472" s="229">
        <f t="shared" si="40"/>
        <v>1</v>
      </c>
      <c r="AH472" s="229">
        <f t="shared" si="41"/>
        <v>1</v>
      </c>
      <c r="AI472" s="229">
        <f t="shared" si="42"/>
        <v>1</v>
      </c>
      <c r="AJ472" s="229">
        <f t="shared" si="43"/>
        <v>1</v>
      </c>
    </row>
    <row r="473" spans="2:36" ht="30.75" thickBot="1" x14ac:dyDescent="0.3">
      <c r="B473" s="229" t="e">
        <f t="shared" si="39"/>
        <v>#REF!</v>
      </c>
      <c r="C473" s="169" t="e">
        <f>'Exp Database'!C473</f>
        <v>#REF!</v>
      </c>
      <c r="D473" s="169">
        <f>'Exp Database'!D473</f>
        <v>2014</v>
      </c>
      <c r="E473" s="169" t="e">
        <f>'Exp Database'!E473</f>
        <v>#REF!</v>
      </c>
      <c r="F473" s="169" t="e">
        <f>'Exp Database'!F473</f>
        <v>#REF!</v>
      </c>
      <c r="G473" s="169" t="e">
        <f>IF('Exp Database'!G473="Units ( x 1)",1,IF('Exp Database'!G473="Thousands (x 1,000)",1000,IF('Exp Database'!G473="Millions (x 1,000,000)",1000000,)))</f>
        <v>#REF!</v>
      </c>
      <c r="H473" s="170" t="e">
        <f>IF('Exp Database'!H473&gt;0,'Exp Database'!H473,'Exp Database'!J473)</f>
        <v>#REF!</v>
      </c>
      <c r="I473" s="170" t="e">
        <f>'Exp Database'!H473</f>
        <v>#REF!</v>
      </c>
      <c r="J473" s="169" t="e">
        <f>'Exp Database'!I473</f>
        <v>#REF!</v>
      </c>
      <c r="K473" s="170">
        <f>'Exp Database'!J473</f>
        <v>0</v>
      </c>
      <c r="L473" s="267" t="str">
        <f>'Exp Database'!K473</f>
        <v>Community mobilization</v>
      </c>
      <c r="M473" s="229">
        <f>'Exp Database'!L473</f>
        <v>7</v>
      </c>
      <c r="N473" s="229" t="e">
        <f>IF(OR('Exp Database'!M473=Lists!$G$2,'Exp Database'!M473=Lists!$G$3,'Exp Database'!M473=0),0,IF($F473=Lists!$G$2,('Exp Database'!M473/'Exp with units conversion'!$H473)*'Exp with units conversion'!$G473,'Exp Database'!M473*'Exp with units conversion'!$G473))</f>
        <v>#REF!</v>
      </c>
      <c r="O473" s="229" t="e">
        <f>IF(OR('Exp Database'!N473=Lists!$G$2,'Exp Database'!N473=Lists!$G$3,'Exp Database'!N473=0),0,IF($F473=Lists!$G$2,('Exp Database'!N473/'Exp with units conversion'!$H473)*'Exp with units conversion'!$G473,'Exp Database'!N473*'Exp with units conversion'!$G473))</f>
        <v>#REF!</v>
      </c>
      <c r="P473" s="229" t="e">
        <f>IF(OR('Exp Database'!O473=Lists!$G$2,'Exp Database'!O473=Lists!$G$3,'Exp Database'!O473=0),0,IF($F473=Lists!$G$2,('Exp Database'!O473/'Exp with units conversion'!$H473)*'Exp with units conversion'!$G473,'Exp Database'!O473*'Exp with units conversion'!$G473))</f>
        <v>#REF!</v>
      </c>
      <c r="Q473" s="229" t="e">
        <f>IF(OR('Exp Database'!P473=Lists!$G$2,'Exp Database'!P473=Lists!$G$3,'Exp Database'!P473=0),0,IF($F473=Lists!$G$2,('Exp Database'!P473/'Exp with units conversion'!$H473)*'Exp with units conversion'!$G473,'Exp Database'!P473*'Exp with units conversion'!$G473))</f>
        <v>#REF!</v>
      </c>
      <c r="R473" s="229" t="e">
        <f>IF(OR('Exp Database'!Q473=Lists!$G$2,'Exp Database'!Q473=Lists!$G$3,'Exp Database'!Q473=0),0,IF($F473=Lists!$G$2,('Exp Database'!Q473/'Exp with units conversion'!$H473)*'Exp with units conversion'!$G473,'Exp Database'!Q473*'Exp with units conversion'!$G473))</f>
        <v>#REF!</v>
      </c>
      <c r="S473" s="229" t="e">
        <f>IF(OR('Exp Database'!R473=Lists!$G$2,'Exp Database'!R473=Lists!$G$3,'Exp Database'!R473=0),0,IF($F473=Lists!$G$2,('Exp Database'!R473/'Exp with units conversion'!$H473)*'Exp with units conversion'!$G473,'Exp Database'!R473*'Exp with units conversion'!$G473))</f>
        <v>#REF!</v>
      </c>
      <c r="T473" s="229" t="e">
        <f>IF(OR('Exp Database'!S473=Lists!$G$2,'Exp Database'!S473=Lists!$G$3,'Exp Database'!S473=0),0,IF($F473=Lists!$G$2,('Exp Database'!S473/'Exp with units conversion'!$H473)*'Exp with units conversion'!$G473,'Exp Database'!S473*'Exp with units conversion'!$G473))</f>
        <v>#REF!</v>
      </c>
      <c r="U473" s="229" t="e">
        <f>IF(OR('Exp Database'!T473=Lists!$G$2,'Exp Database'!T473=Lists!$G$3,'Exp Database'!T473=0),0,IF($F473=Lists!$G$2,('Exp Database'!T473/'Exp with units conversion'!$H473)*'Exp with units conversion'!$G473,'Exp Database'!T473*'Exp with units conversion'!$G473))</f>
        <v>#REF!</v>
      </c>
      <c r="V473" s="229" t="e">
        <f>IF(OR('Exp Database'!U473=Lists!$G$2,'Exp Database'!U473=Lists!$G$3,'Exp Database'!U473=0),0,IF($F473=Lists!$G$2,('Exp Database'!U473/'Exp with units conversion'!$H473)*'Exp with units conversion'!$G473,'Exp Database'!U473*'Exp with units conversion'!$G473))</f>
        <v>#REF!</v>
      </c>
      <c r="W473" s="229" t="e">
        <f>IF(OR('Exp Database'!V473=Lists!$G$2,'Exp Database'!V473=Lists!$G$3,'Exp Database'!V473=0),0,IF($F473=Lists!$G$2,('Exp Database'!V473/'Exp with units conversion'!$H473)*'Exp with units conversion'!$G473,'Exp Database'!V473*'Exp with units conversion'!$G473))</f>
        <v>#REF!</v>
      </c>
      <c r="X473" s="229" t="e">
        <f>IF(OR('Exp Database'!W473=Lists!$G$2,'Exp Database'!W473=Lists!$G$3,'Exp Database'!W473=0),0,IF($F473=Lists!$G$2,('Exp Database'!W473/'Exp with units conversion'!$H473)*'Exp with units conversion'!$G473,'Exp Database'!W473*'Exp with units conversion'!$G473))</f>
        <v>#REF!</v>
      </c>
      <c r="Y473" s="229" t="e">
        <f>IF(OR('Exp Database'!X473=Lists!$G$2,'Exp Database'!X473=Lists!$G$3,'Exp Database'!X473=0),0,IF($F473=Lists!$G$2,('Exp Database'!X473/'Exp with units conversion'!$H473)*'Exp with units conversion'!$G473,'Exp Database'!X473*'Exp with units conversion'!$G473))</f>
        <v>#REF!</v>
      </c>
      <c r="Z473" s="229" t="e">
        <f>IF(OR('Exp Database'!Y473=Lists!$G$2,'Exp Database'!Y473=Lists!$G$3,'Exp Database'!Y473=0),0,IF($F473=Lists!$G$2,('Exp Database'!Y473/'Exp with units conversion'!$H473)*'Exp with units conversion'!$G473,'Exp Database'!Y473*'Exp with units conversion'!$G473))</f>
        <v>#REF!</v>
      </c>
      <c r="AA473" s="229" t="e">
        <f>IF(OR('Exp Database'!Z473=Lists!$G$2,'Exp Database'!Z473=Lists!$G$3,'Exp Database'!Z473=0),0,IF($F473=Lists!$G$2,('Exp Database'!Z473/'Exp with units conversion'!$H473)*'Exp with units conversion'!$G473,'Exp Database'!Z473*'Exp with units conversion'!$G473))</f>
        <v>#REF!</v>
      </c>
      <c r="AB473" s="229" t="e">
        <f>IF(OR('Exp Database'!AA473=Lists!$G$2,'Exp Database'!AA473=Lists!$G$3,'Exp Database'!AA473=0),0,IF($F473=Lists!$G$2,('Exp Database'!AA473/'Exp with units conversion'!$H473)*'Exp with units conversion'!$G473,'Exp Database'!AA473*'Exp with units conversion'!$G473))</f>
        <v>#REF!</v>
      </c>
      <c r="AC473" s="229" t="e">
        <f>IF(OR('Exp Database'!AB473=Lists!$G$2,'Exp Database'!AB473=Lists!$G$3,'Exp Database'!AB473=0),0,IF($F473=Lists!$G$2,('Exp Database'!AB473/'Exp with units conversion'!$H473)*'Exp with units conversion'!$G473,'Exp Database'!AB473*'Exp with units conversion'!$G473))</f>
        <v>#REF!</v>
      </c>
      <c r="AD473" s="229" t="e">
        <f>IF(OR('Exp Database'!AC473=Lists!$G$2,'Exp Database'!AC473=Lists!$G$3,'Exp Database'!AC473=0),0,IF($F473=Lists!$G$2,('Exp Database'!AC473/'Exp with units conversion'!$H473)*'Exp with units conversion'!$G473,'Exp Database'!AC473*'Exp with units conversion'!$G473))</f>
        <v>#REF!</v>
      </c>
      <c r="AE473" s="229" t="e">
        <f>IF(OR('Exp Database'!AD473=Lists!$G$2,'Exp Database'!AD473=Lists!$G$3,'Exp Database'!AD473=0),0,IF($F473=Lists!$G$2,('Exp Database'!AD473/'Exp with units conversion'!$H473)*'Exp with units conversion'!$G473,'Exp Database'!AD473*'Exp with units conversion'!$G473))</f>
        <v>#REF!</v>
      </c>
      <c r="AG473" s="229" t="e">
        <f t="shared" si="40"/>
        <v>#REF!</v>
      </c>
      <c r="AH473" s="229" t="e">
        <f t="shared" si="41"/>
        <v>#REF!</v>
      </c>
      <c r="AI473" s="229" t="e">
        <f t="shared" si="42"/>
        <v>#REF!</v>
      </c>
      <c r="AJ473" s="229" t="e">
        <f t="shared" si="43"/>
        <v>#REF!</v>
      </c>
    </row>
    <row r="474" spans="2:36" ht="15.75" thickBot="1" x14ac:dyDescent="0.3">
      <c r="B474" s="229" t="e">
        <f t="shared" si="39"/>
        <v>#REF!</v>
      </c>
      <c r="C474" s="169" t="e">
        <f>'Exp Database'!C474</f>
        <v>#REF!</v>
      </c>
      <c r="D474" s="169">
        <f>'Exp Database'!D474</f>
        <v>2014</v>
      </c>
      <c r="E474" s="169" t="e">
        <f>'Exp Database'!E474</f>
        <v>#REF!</v>
      </c>
      <c r="F474" s="169" t="e">
        <f>'Exp Database'!F474</f>
        <v>#REF!</v>
      </c>
      <c r="G474" s="169" t="e">
        <f>IF('Exp Database'!G474="Units ( x 1)",1,IF('Exp Database'!G474="Thousands (x 1,000)",1000,IF('Exp Database'!G474="Millions (x 1,000,000)",1000000,)))</f>
        <v>#REF!</v>
      </c>
      <c r="H474" s="170" t="e">
        <f>IF('Exp Database'!H474&gt;0,'Exp Database'!H474,'Exp Database'!J474)</f>
        <v>#REF!</v>
      </c>
      <c r="I474" s="170" t="e">
        <f>'Exp Database'!H474</f>
        <v>#REF!</v>
      </c>
      <c r="J474" s="169" t="e">
        <f>'Exp Database'!I474</f>
        <v>#REF!</v>
      </c>
      <c r="K474" s="170">
        <f>'Exp Database'!J474</f>
        <v>0</v>
      </c>
      <c r="L474" s="267">
        <f>'Exp Database'!K474</f>
        <v>0</v>
      </c>
      <c r="M474" s="229">
        <f>'Exp Database'!L474</f>
        <v>0</v>
      </c>
      <c r="N474" s="229">
        <f>IF(OR('Exp Database'!M474=Lists!$G$2,'Exp Database'!M474=Lists!$G$3,'Exp Database'!M474=0),0,IF($F474=Lists!$G$2,('Exp Database'!M474/'Exp with units conversion'!$H474)*'Exp with units conversion'!$G474,'Exp Database'!M474*'Exp with units conversion'!$G474))</f>
        <v>0</v>
      </c>
      <c r="O474" s="229">
        <f>IF(OR('Exp Database'!N474=Lists!$G$2,'Exp Database'!N474=Lists!$G$3,'Exp Database'!N474=0),0,IF($F474=Lists!$G$2,('Exp Database'!N474/'Exp with units conversion'!$H474)*'Exp with units conversion'!$G474,'Exp Database'!N474*'Exp with units conversion'!$G474))</f>
        <v>0</v>
      </c>
      <c r="P474" s="229">
        <f>IF(OR('Exp Database'!O474=Lists!$G$2,'Exp Database'!O474=Lists!$G$3,'Exp Database'!O474=0),0,IF($F474=Lists!$G$2,('Exp Database'!O474/'Exp with units conversion'!$H474)*'Exp with units conversion'!$G474,'Exp Database'!O474*'Exp with units conversion'!$G474))</f>
        <v>0</v>
      </c>
      <c r="Q474" s="229">
        <f>IF(OR('Exp Database'!P474=Lists!$G$2,'Exp Database'!P474=Lists!$G$3,'Exp Database'!P474=0),0,IF($F474=Lists!$G$2,('Exp Database'!P474/'Exp with units conversion'!$H474)*'Exp with units conversion'!$G474,'Exp Database'!P474*'Exp with units conversion'!$G474))</f>
        <v>0</v>
      </c>
      <c r="R474" s="229">
        <f>IF(OR('Exp Database'!Q474=Lists!$G$2,'Exp Database'!Q474=Lists!$G$3,'Exp Database'!Q474=0),0,IF($F474=Lists!$G$2,('Exp Database'!Q474/'Exp with units conversion'!$H474)*'Exp with units conversion'!$G474,'Exp Database'!Q474*'Exp with units conversion'!$G474))</f>
        <v>0</v>
      </c>
      <c r="S474" s="229">
        <f>IF(OR('Exp Database'!R474=Lists!$G$2,'Exp Database'!R474=Lists!$G$3,'Exp Database'!R474=0),0,IF($F474=Lists!$G$2,('Exp Database'!R474/'Exp with units conversion'!$H474)*'Exp with units conversion'!$G474,'Exp Database'!R474*'Exp with units conversion'!$G474))</f>
        <v>0</v>
      </c>
      <c r="T474" s="229">
        <f>IF(OR('Exp Database'!S474=Lists!$G$2,'Exp Database'!S474=Lists!$G$3,'Exp Database'!S474=0),0,IF($F474=Lists!$G$2,('Exp Database'!S474/'Exp with units conversion'!$H474)*'Exp with units conversion'!$G474,'Exp Database'!S474*'Exp with units conversion'!$G474))</f>
        <v>0</v>
      </c>
      <c r="U474" s="229">
        <f>IF(OR('Exp Database'!T474=Lists!$G$2,'Exp Database'!T474=Lists!$G$3,'Exp Database'!T474=0),0,IF($F474=Lists!$G$2,('Exp Database'!T474/'Exp with units conversion'!$H474)*'Exp with units conversion'!$G474,'Exp Database'!T474*'Exp with units conversion'!$G474))</f>
        <v>0</v>
      </c>
      <c r="V474" s="229">
        <f>IF(OR('Exp Database'!U474=Lists!$G$2,'Exp Database'!U474=Lists!$G$3,'Exp Database'!U474=0),0,IF($F474=Lists!$G$2,('Exp Database'!U474/'Exp with units conversion'!$H474)*'Exp with units conversion'!$G474,'Exp Database'!U474*'Exp with units conversion'!$G474))</f>
        <v>0</v>
      </c>
      <c r="W474" s="229">
        <f>IF(OR('Exp Database'!V474=Lists!$G$2,'Exp Database'!V474=Lists!$G$3,'Exp Database'!V474=0),0,IF($F474=Lists!$G$2,('Exp Database'!V474/'Exp with units conversion'!$H474)*'Exp with units conversion'!$G474,'Exp Database'!V474*'Exp with units conversion'!$G474))</f>
        <v>0</v>
      </c>
      <c r="X474" s="229">
        <f>IF(OR('Exp Database'!W474=Lists!$G$2,'Exp Database'!W474=Lists!$G$3,'Exp Database'!W474=0),0,IF($F474=Lists!$G$2,('Exp Database'!W474/'Exp with units conversion'!$H474)*'Exp with units conversion'!$G474,'Exp Database'!W474*'Exp with units conversion'!$G474))</f>
        <v>0</v>
      </c>
      <c r="Y474" s="229">
        <f>IF(OR('Exp Database'!X474=Lists!$G$2,'Exp Database'!X474=Lists!$G$3,'Exp Database'!X474=0),0,IF($F474=Lists!$G$2,('Exp Database'!X474/'Exp with units conversion'!$H474)*'Exp with units conversion'!$G474,'Exp Database'!X474*'Exp with units conversion'!$G474))</f>
        <v>0</v>
      </c>
      <c r="Z474" s="229">
        <f>IF(OR('Exp Database'!Y474=Lists!$G$2,'Exp Database'!Y474=Lists!$G$3,'Exp Database'!Y474=0),0,IF($F474=Lists!$G$2,('Exp Database'!Y474/'Exp with units conversion'!$H474)*'Exp with units conversion'!$G474,'Exp Database'!Y474*'Exp with units conversion'!$G474))</f>
        <v>0</v>
      </c>
      <c r="AA474" s="229">
        <f>IF(OR('Exp Database'!Z474=Lists!$G$2,'Exp Database'!Z474=Lists!$G$3,'Exp Database'!Z474=0),0,IF($F474=Lists!$G$2,('Exp Database'!Z474/'Exp with units conversion'!$H474)*'Exp with units conversion'!$G474,'Exp Database'!Z474*'Exp with units conversion'!$G474))</f>
        <v>0</v>
      </c>
      <c r="AB474" s="229">
        <f>IF(OR('Exp Database'!AA474=Lists!$G$2,'Exp Database'!AA474=Lists!$G$3,'Exp Database'!AA474=0),0,IF($F474=Lists!$G$2,('Exp Database'!AA474/'Exp with units conversion'!$H474)*'Exp with units conversion'!$G474,'Exp Database'!AA474*'Exp with units conversion'!$G474))</f>
        <v>0</v>
      </c>
      <c r="AC474" s="229">
        <f>IF(OR('Exp Database'!AB474=Lists!$G$2,'Exp Database'!AB474=Lists!$G$3,'Exp Database'!AB474=0),0,IF($F474=Lists!$G$2,('Exp Database'!AB474/'Exp with units conversion'!$H474)*'Exp with units conversion'!$G474,'Exp Database'!AB474*'Exp with units conversion'!$G474))</f>
        <v>0</v>
      </c>
      <c r="AD474" s="229">
        <f>IF(OR('Exp Database'!AC474=Lists!$G$2,'Exp Database'!AC474=Lists!$G$3,'Exp Database'!AC474=0),0,IF($F474=Lists!$G$2,('Exp Database'!AC474/'Exp with units conversion'!$H474)*'Exp with units conversion'!$G474,'Exp Database'!AC474*'Exp with units conversion'!$G474))</f>
        <v>0</v>
      </c>
      <c r="AE474" s="229">
        <f>IF(OR('Exp Database'!AD474=Lists!$G$2,'Exp Database'!AD474=Lists!$G$3,'Exp Database'!AD474=0),0,IF($F474=Lists!$G$2,('Exp Database'!AD474/'Exp with units conversion'!$H474)*'Exp with units conversion'!$G474,'Exp Database'!AD474*'Exp with units conversion'!$G474))</f>
        <v>0</v>
      </c>
      <c r="AG474" s="229">
        <f t="shared" si="40"/>
        <v>1</v>
      </c>
      <c r="AH474" s="229">
        <f t="shared" si="41"/>
        <v>1</v>
      </c>
      <c r="AI474" s="229">
        <f t="shared" si="42"/>
        <v>1</v>
      </c>
      <c r="AJ474" s="229">
        <f t="shared" si="43"/>
        <v>1</v>
      </c>
    </row>
    <row r="475" spans="2:36" ht="45.75" thickBot="1" x14ac:dyDescent="0.3">
      <c r="B475" s="229" t="e">
        <f t="shared" si="39"/>
        <v>#REF!</v>
      </c>
      <c r="C475" s="169" t="e">
        <f>'Exp Database'!C475</f>
        <v>#REF!</v>
      </c>
      <c r="D475" s="169">
        <f>'Exp Database'!D475</f>
        <v>2014</v>
      </c>
      <c r="E475" s="169" t="e">
        <f>'Exp Database'!E475</f>
        <v>#REF!</v>
      </c>
      <c r="F475" s="169" t="e">
        <f>'Exp Database'!F475</f>
        <v>#REF!</v>
      </c>
      <c r="G475" s="169" t="e">
        <f>IF('Exp Database'!G475="Units ( x 1)",1,IF('Exp Database'!G475="Thousands (x 1,000)",1000,IF('Exp Database'!G475="Millions (x 1,000,000)",1000000,)))</f>
        <v>#REF!</v>
      </c>
      <c r="H475" s="170" t="e">
        <f>IF('Exp Database'!H475&gt;0,'Exp Database'!H475,'Exp Database'!J475)</f>
        <v>#REF!</v>
      </c>
      <c r="I475" s="170" t="e">
        <f>'Exp Database'!H475</f>
        <v>#REF!</v>
      </c>
      <c r="J475" s="169" t="e">
        <f>'Exp Database'!I475</f>
        <v>#REF!</v>
      </c>
      <c r="K475" s="170">
        <f>'Exp Database'!J475</f>
        <v>0</v>
      </c>
      <c r="L475" s="267" t="str">
        <f>'Exp Database'!K475</f>
        <v>Governance and sustainability (sub-total)</v>
      </c>
      <c r="M475" s="229">
        <f>'Exp Database'!L475</f>
        <v>8</v>
      </c>
      <c r="N475" s="229" t="e">
        <f>IF(OR('Exp Database'!M475=Lists!$G$2,'Exp Database'!M475=Lists!$G$3,'Exp Database'!M475=0),0,IF($F475=Lists!$G$2,('Exp Database'!M475/'Exp with units conversion'!$H475)*'Exp with units conversion'!$G475,'Exp Database'!M475*'Exp with units conversion'!$G475))</f>
        <v>#REF!</v>
      </c>
      <c r="O475" s="229" t="e">
        <f>IF(OR('Exp Database'!N475=Lists!$G$2,'Exp Database'!N475=Lists!$G$3,'Exp Database'!N475=0),0,IF($F475=Lists!$G$2,('Exp Database'!N475/'Exp with units conversion'!$H475)*'Exp with units conversion'!$G475,'Exp Database'!N475*'Exp with units conversion'!$G475))</f>
        <v>#REF!</v>
      </c>
      <c r="P475" s="229" t="e">
        <f>IF(OR('Exp Database'!O475=Lists!$G$2,'Exp Database'!O475=Lists!$G$3,'Exp Database'!O475=0),0,IF($F475=Lists!$G$2,('Exp Database'!O475/'Exp with units conversion'!$H475)*'Exp with units conversion'!$G475,'Exp Database'!O475*'Exp with units conversion'!$G475))</f>
        <v>#REF!</v>
      </c>
      <c r="Q475" s="229" t="e">
        <f>IF(OR('Exp Database'!P475=Lists!$G$2,'Exp Database'!P475=Lists!$G$3,'Exp Database'!P475=0),0,IF($F475=Lists!$G$2,('Exp Database'!P475/'Exp with units conversion'!$H475)*'Exp with units conversion'!$G475,'Exp Database'!P475*'Exp with units conversion'!$G475))</f>
        <v>#REF!</v>
      </c>
      <c r="R475" s="229" t="e">
        <f>IF(OR('Exp Database'!Q475=Lists!$G$2,'Exp Database'!Q475=Lists!$G$3,'Exp Database'!Q475=0),0,IF($F475=Lists!$G$2,('Exp Database'!Q475/'Exp with units conversion'!$H475)*'Exp with units conversion'!$G475,'Exp Database'!Q475*'Exp with units conversion'!$G475))</f>
        <v>#REF!</v>
      </c>
      <c r="S475" s="229" t="e">
        <f>IF(OR('Exp Database'!R475=Lists!$G$2,'Exp Database'!R475=Lists!$G$3,'Exp Database'!R475=0),0,IF($F475=Lists!$G$2,('Exp Database'!R475/'Exp with units conversion'!$H475)*'Exp with units conversion'!$G475,'Exp Database'!R475*'Exp with units conversion'!$G475))</f>
        <v>#REF!</v>
      </c>
      <c r="T475" s="229" t="e">
        <f>IF(OR('Exp Database'!S475=Lists!$G$2,'Exp Database'!S475=Lists!$G$3,'Exp Database'!S475=0),0,IF($F475=Lists!$G$2,('Exp Database'!S475/'Exp with units conversion'!$H475)*'Exp with units conversion'!$G475,'Exp Database'!S475*'Exp with units conversion'!$G475))</f>
        <v>#REF!</v>
      </c>
      <c r="U475" s="229" t="e">
        <f>IF(OR('Exp Database'!T475=Lists!$G$2,'Exp Database'!T475=Lists!$G$3,'Exp Database'!T475=0),0,IF($F475=Lists!$G$2,('Exp Database'!T475/'Exp with units conversion'!$H475)*'Exp with units conversion'!$G475,'Exp Database'!T475*'Exp with units conversion'!$G475))</f>
        <v>#REF!</v>
      </c>
      <c r="V475" s="229" t="e">
        <f>IF(OR('Exp Database'!U475=Lists!$G$2,'Exp Database'!U475=Lists!$G$3,'Exp Database'!U475=0),0,IF($F475=Lists!$G$2,('Exp Database'!U475/'Exp with units conversion'!$H475)*'Exp with units conversion'!$G475,'Exp Database'!U475*'Exp with units conversion'!$G475))</f>
        <v>#REF!</v>
      </c>
      <c r="W475" s="229" t="e">
        <f>IF(OR('Exp Database'!V475=Lists!$G$2,'Exp Database'!V475=Lists!$G$3,'Exp Database'!V475=0),0,IF($F475=Lists!$G$2,('Exp Database'!V475/'Exp with units conversion'!$H475)*'Exp with units conversion'!$G475,'Exp Database'!V475*'Exp with units conversion'!$G475))</f>
        <v>#REF!</v>
      </c>
      <c r="X475" s="229" t="e">
        <f>IF(OR('Exp Database'!W475=Lists!$G$2,'Exp Database'!W475=Lists!$G$3,'Exp Database'!W475=0),0,IF($F475=Lists!$G$2,('Exp Database'!W475/'Exp with units conversion'!$H475)*'Exp with units conversion'!$G475,'Exp Database'!W475*'Exp with units conversion'!$G475))</f>
        <v>#REF!</v>
      </c>
      <c r="Y475" s="229" t="e">
        <f>IF(OR('Exp Database'!X475=Lists!$G$2,'Exp Database'!X475=Lists!$G$3,'Exp Database'!X475=0),0,IF($F475=Lists!$G$2,('Exp Database'!X475/'Exp with units conversion'!$H475)*'Exp with units conversion'!$G475,'Exp Database'!X475*'Exp with units conversion'!$G475))</f>
        <v>#REF!</v>
      </c>
      <c r="Z475" s="229" t="e">
        <f>IF(OR('Exp Database'!Y475=Lists!$G$2,'Exp Database'!Y475=Lists!$G$3,'Exp Database'!Y475=0),0,IF($F475=Lists!$G$2,('Exp Database'!Y475/'Exp with units conversion'!$H475)*'Exp with units conversion'!$G475,'Exp Database'!Y475*'Exp with units conversion'!$G475))</f>
        <v>#REF!</v>
      </c>
      <c r="AA475" s="229" t="e">
        <f>IF(OR('Exp Database'!Z475=Lists!$G$2,'Exp Database'!Z475=Lists!$G$3,'Exp Database'!Z475=0),0,IF($F475=Lists!$G$2,('Exp Database'!Z475/'Exp with units conversion'!$H475)*'Exp with units conversion'!$G475,'Exp Database'!Z475*'Exp with units conversion'!$G475))</f>
        <v>#REF!</v>
      </c>
      <c r="AB475" s="229" t="e">
        <f>IF(OR('Exp Database'!AA475=Lists!$G$2,'Exp Database'!AA475=Lists!$G$3,'Exp Database'!AA475=0),0,IF($F475=Lists!$G$2,('Exp Database'!AA475/'Exp with units conversion'!$H475)*'Exp with units conversion'!$G475,'Exp Database'!AA475*'Exp with units conversion'!$G475))</f>
        <v>#REF!</v>
      </c>
      <c r="AC475" s="229" t="e">
        <f>IF(OR('Exp Database'!AB475=Lists!$G$2,'Exp Database'!AB475=Lists!$G$3,'Exp Database'!AB475=0),0,IF($F475=Lists!$G$2,('Exp Database'!AB475/'Exp with units conversion'!$H475)*'Exp with units conversion'!$G475,'Exp Database'!AB475*'Exp with units conversion'!$G475))</f>
        <v>#REF!</v>
      </c>
      <c r="AD475" s="229" t="e">
        <f>IF(OR('Exp Database'!AC475=Lists!$G$2,'Exp Database'!AC475=Lists!$G$3,'Exp Database'!AC475=0),0,IF($F475=Lists!$G$2,('Exp Database'!AC475/'Exp with units conversion'!$H475)*'Exp with units conversion'!$G475,'Exp Database'!AC475*'Exp with units conversion'!$G475))</f>
        <v>#REF!</v>
      </c>
      <c r="AE475" s="229" t="e">
        <f>IF(OR('Exp Database'!AD475=Lists!$G$2,'Exp Database'!AD475=Lists!$G$3,'Exp Database'!AD475=0),0,IF($F475=Lists!$G$2,('Exp Database'!AD475/'Exp with units conversion'!$H475)*'Exp with units conversion'!$G475,'Exp Database'!AD475*'Exp with units conversion'!$G475))</f>
        <v>#REF!</v>
      </c>
      <c r="AG475" s="229" t="e">
        <f t="shared" si="40"/>
        <v>#REF!</v>
      </c>
      <c r="AH475" s="229" t="e">
        <f t="shared" si="41"/>
        <v>#REF!</v>
      </c>
      <c r="AI475" s="229" t="e">
        <f t="shared" si="42"/>
        <v>#REF!</v>
      </c>
      <c r="AJ475" s="229" t="e">
        <f t="shared" si="43"/>
        <v>#REF!</v>
      </c>
    </row>
    <row r="476" spans="2:36" ht="30.75" thickBot="1" x14ac:dyDescent="0.3">
      <c r="B476" s="229" t="e">
        <f t="shared" si="39"/>
        <v>#REF!</v>
      </c>
      <c r="C476" s="169" t="e">
        <f>'Exp Database'!C476</f>
        <v>#REF!</v>
      </c>
      <c r="D476" s="169">
        <f>'Exp Database'!D476</f>
        <v>2014</v>
      </c>
      <c r="E476" s="169" t="e">
        <f>'Exp Database'!E476</f>
        <v>#REF!</v>
      </c>
      <c r="F476" s="169" t="e">
        <f>'Exp Database'!F476</f>
        <v>#REF!</v>
      </c>
      <c r="G476" s="169" t="e">
        <f>IF('Exp Database'!G476="Units ( x 1)",1,IF('Exp Database'!G476="Thousands (x 1,000)",1000,IF('Exp Database'!G476="Millions (x 1,000,000)",1000000,)))</f>
        <v>#REF!</v>
      </c>
      <c r="H476" s="170" t="e">
        <f>IF('Exp Database'!H476&gt;0,'Exp Database'!H476,'Exp Database'!J476)</f>
        <v>#REF!</v>
      </c>
      <c r="I476" s="170" t="e">
        <f>'Exp Database'!H476</f>
        <v>#REF!</v>
      </c>
      <c r="J476" s="169" t="e">
        <f>'Exp Database'!I476</f>
        <v>#REF!</v>
      </c>
      <c r="K476" s="170">
        <f>'Exp Database'!J476</f>
        <v>0</v>
      </c>
      <c r="L476" s="267" t="str">
        <f>'Exp Database'!K476</f>
        <v>Strategic information</v>
      </c>
      <c r="M476" s="229">
        <f>'Exp Database'!L476</f>
        <v>8.1</v>
      </c>
      <c r="N476" s="229" t="e">
        <f>IF(OR('Exp Database'!M476=Lists!$G$2,'Exp Database'!M476=Lists!$G$3,'Exp Database'!M476=0),0,IF($F476=Lists!$G$2,('Exp Database'!M476/'Exp with units conversion'!$H476)*'Exp with units conversion'!$G476,'Exp Database'!M476*'Exp with units conversion'!$G476))</f>
        <v>#REF!</v>
      </c>
      <c r="O476" s="229" t="e">
        <f>IF(OR('Exp Database'!N476=Lists!$G$2,'Exp Database'!N476=Lists!$G$3,'Exp Database'!N476=0),0,IF($F476=Lists!$G$2,('Exp Database'!N476/'Exp with units conversion'!$H476)*'Exp with units conversion'!$G476,'Exp Database'!N476*'Exp with units conversion'!$G476))</f>
        <v>#REF!</v>
      </c>
      <c r="P476" s="229" t="e">
        <f>IF(OR('Exp Database'!O476=Lists!$G$2,'Exp Database'!O476=Lists!$G$3,'Exp Database'!O476=0),0,IF($F476=Lists!$G$2,('Exp Database'!O476/'Exp with units conversion'!$H476)*'Exp with units conversion'!$G476,'Exp Database'!O476*'Exp with units conversion'!$G476))</f>
        <v>#REF!</v>
      </c>
      <c r="Q476" s="229" t="e">
        <f>IF(OR('Exp Database'!P476=Lists!$G$2,'Exp Database'!P476=Lists!$G$3,'Exp Database'!P476=0),0,IF($F476=Lists!$G$2,('Exp Database'!P476/'Exp with units conversion'!$H476)*'Exp with units conversion'!$G476,'Exp Database'!P476*'Exp with units conversion'!$G476))</f>
        <v>#REF!</v>
      </c>
      <c r="R476" s="229" t="e">
        <f>IF(OR('Exp Database'!Q476=Lists!$G$2,'Exp Database'!Q476=Lists!$G$3,'Exp Database'!Q476=0),0,IF($F476=Lists!$G$2,('Exp Database'!Q476/'Exp with units conversion'!$H476)*'Exp with units conversion'!$G476,'Exp Database'!Q476*'Exp with units conversion'!$G476))</f>
        <v>#REF!</v>
      </c>
      <c r="S476" s="229" t="e">
        <f>IF(OR('Exp Database'!R476=Lists!$G$2,'Exp Database'!R476=Lists!$G$3,'Exp Database'!R476=0),0,IF($F476=Lists!$G$2,('Exp Database'!R476/'Exp with units conversion'!$H476)*'Exp with units conversion'!$G476,'Exp Database'!R476*'Exp with units conversion'!$G476))</f>
        <v>#REF!</v>
      </c>
      <c r="T476" s="229" t="e">
        <f>IF(OR('Exp Database'!S476=Lists!$G$2,'Exp Database'!S476=Lists!$G$3,'Exp Database'!S476=0),0,IF($F476=Lists!$G$2,('Exp Database'!S476/'Exp with units conversion'!$H476)*'Exp with units conversion'!$G476,'Exp Database'!S476*'Exp with units conversion'!$G476))</f>
        <v>#REF!</v>
      </c>
      <c r="U476" s="229" t="e">
        <f>IF(OR('Exp Database'!T476=Lists!$G$2,'Exp Database'!T476=Lists!$G$3,'Exp Database'!T476=0),0,IF($F476=Lists!$G$2,('Exp Database'!T476/'Exp with units conversion'!$H476)*'Exp with units conversion'!$G476,'Exp Database'!T476*'Exp with units conversion'!$G476))</f>
        <v>#REF!</v>
      </c>
      <c r="V476" s="229" t="e">
        <f>IF(OR('Exp Database'!U476=Lists!$G$2,'Exp Database'!U476=Lists!$G$3,'Exp Database'!U476=0),0,IF($F476=Lists!$G$2,('Exp Database'!U476/'Exp with units conversion'!$H476)*'Exp with units conversion'!$G476,'Exp Database'!U476*'Exp with units conversion'!$G476))</f>
        <v>#REF!</v>
      </c>
      <c r="W476" s="229" t="e">
        <f>IF(OR('Exp Database'!V476=Lists!$G$2,'Exp Database'!V476=Lists!$G$3,'Exp Database'!V476=0),0,IF($F476=Lists!$G$2,('Exp Database'!V476/'Exp with units conversion'!$H476)*'Exp with units conversion'!$G476,'Exp Database'!V476*'Exp with units conversion'!$G476))</f>
        <v>#REF!</v>
      </c>
      <c r="X476" s="229" t="e">
        <f>IF(OR('Exp Database'!W476=Lists!$G$2,'Exp Database'!W476=Lists!$G$3,'Exp Database'!W476=0),0,IF($F476=Lists!$G$2,('Exp Database'!W476/'Exp with units conversion'!$H476)*'Exp with units conversion'!$G476,'Exp Database'!W476*'Exp with units conversion'!$G476))</f>
        <v>#REF!</v>
      </c>
      <c r="Y476" s="229" t="e">
        <f>IF(OR('Exp Database'!X476=Lists!$G$2,'Exp Database'!X476=Lists!$G$3,'Exp Database'!X476=0),0,IF($F476=Lists!$G$2,('Exp Database'!X476/'Exp with units conversion'!$H476)*'Exp with units conversion'!$G476,'Exp Database'!X476*'Exp with units conversion'!$G476))</f>
        <v>#REF!</v>
      </c>
      <c r="Z476" s="229" t="e">
        <f>IF(OR('Exp Database'!Y476=Lists!$G$2,'Exp Database'!Y476=Lists!$G$3,'Exp Database'!Y476=0),0,IF($F476=Lists!$G$2,('Exp Database'!Y476/'Exp with units conversion'!$H476)*'Exp with units conversion'!$G476,'Exp Database'!Y476*'Exp with units conversion'!$G476))</f>
        <v>#REF!</v>
      </c>
      <c r="AA476" s="229" t="e">
        <f>IF(OR('Exp Database'!Z476=Lists!$G$2,'Exp Database'!Z476=Lists!$G$3,'Exp Database'!Z476=0),0,IF($F476=Lists!$G$2,('Exp Database'!Z476/'Exp with units conversion'!$H476)*'Exp with units conversion'!$G476,'Exp Database'!Z476*'Exp with units conversion'!$G476))</f>
        <v>#REF!</v>
      </c>
      <c r="AB476" s="229" t="e">
        <f>IF(OR('Exp Database'!AA476=Lists!$G$2,'Exp Database'!AA476=Lists!$G$3,'Exp Database'!AA476=0),0,IF($F476=Lists!$G$2,('Exp Database'!AA476/'Exp with units conversion'!$H476)*'Exp with units conversion'!$G476,'Exp Database'!AA476*'Exp with units conversion'!$G476))</f>
        <v>#REF!</v>
      </c>
      <c r="AC476" s="229" t="e">
        <f>IF(OR('Exp Database'!AB476=Lists!$G$2,'Exp Database'!AB476=Lists!$G$3,'Exp Database'!AB476=0),0,IF($F476=Lists!$G$2,('Exp Database'!AB476/'Exp with units conversion'!$H476)*'Exp with units conversion'!$G476,'Exp Database'!AB476*'Exp with units conversion'!$G476))</f>
        <v>#REF!</v>
      </c>
      <c r="AD476" s="229" t="e">
        <f>IF(OR('Exp Database'!AC476=Lists!$G$2,'Exp Database'!AC476=Lists!$G$3,'Exp Database'!AC476=0),0,IF($F476=Lists!$G$2,('Exp Database'!AC476/'Exp with units conversion'!$H476)*'Exp with units conversion'!$G476,'Exp Database'!AC476*'Exp with units conversion'!$G476))</f>
        <v>#REF!</v>
      </c>
      <c r="AE476" s="229" t="e">
        <f>IF(OR('Exp Database'!AD476=Lists!$G$2,'Exp Database'!AD476=Lists!$G$3,'Exp Database'!AD476=0),0,IF($F476=Lists!$G$2,('Exp Database'!AD476/'Exp with units conversion'!$H476)*'Exp with units conversion'!$G476,'Exp Database'!AD476*'Exp with units conversion'!$G476))</f>
        <v>#REF!</v>
      </c>
      <c r="AG476" s="229" t="e">
        <f t="shared" si="40"/>
        <v>#REF!</v>
      </c>
      <c r="AH476" s="229" t="e">
        <f t="shared" si="41"/>
        <v>#REF!</v>
      </c>
      <c r="AI476" s="229" t="e">
        <f t="shared" si="42"/>
        <v>#REF!</v>
      </c>
      <c r="AJ476" s="229" t="e">
        <f t="shared" si="43"/>
        <v>#REF!</v>
      </c>
    </row>
    <row r="477" spans="2:36" ht="30.75" thickBot="1" x14ac:dyDescent="0.3">
      <c r="B477" s="229" t="e">
        <f t="shared" si="39"/>
        <v>#REF!</v>
      </c>
      <c r="C477" s="169" t="e">
        <f>'Exp Database'!C477</f>
        <v>#REF!</v>
      </c>
      <c r="D477" s="169">
        <f>'Exp Database'!D477</f>
        <v>2014</v>
      </c>
      <c r="E477" s="169" t="e">
        <f>'Exp Database'!E477</f>
        <v>#REF!</v>
      </c>
      <c r="F477" s="169" t="e">
        <f>'Exp Database'!F477</f>
        <v>#REF!</v>
      </c>
      <c r="G477" s="169" t="e">
        <f>IF('Exp Database'!G477="Units ( x 1)",1,IF('Exp Database'!G477="Thousands (x 1,000)",1000,IF('Exp Database'!G477="Millions (x 1,000,000)",1000000,)))</f>
        <v>#REF!</v>
      </c>
      <c r="H477" s="170" t="e">
        <f>IF('Exp Database'!H477&gt;0,'Exp Database'!H477,'Exp Database'!J477)</f>
        <v>#REF!</v>
      </c>
      <c r="I477" s="170" t="e">
        <f>'Exp Database'!H477</f>
        <v>#REF!</v>
      </c>
      <c r="J477" s="169" t="e">
        <f>'Exp Database'!I477</f>
        <v>#REF!</v>
      </c>
      <c r="K477" s="170">
        <f>'Exp Database'!J477</f>
        <v>0</v>
      </c>
      <c r="L477" s="267" t="str">
        <f>'Exp Database'!K477</f>
        <v>Planning and coordination</v>
      </c>
      <c r="M477" s="229">
        <f>'Exp Database'!L477</f>
        <v>8.1999999999999993</v>
      </c>
      <c r="N477" s="229" t="e">
        <f>IF(OR('Exp Database'!M477=Lists!$G$2,'Exp Database'!M477=Lists!$G$3,'Exp Database'!M477=0),0,IF($F477=Lists!$G$2,('Exp Database'!M477/'Exp with units conversion'!$H477)*'Exp with units conversion'!$G477,'Exp Database'!M477*'Exp with units conversion'!$G477))</f>
        <v>#REF!</v>
      </c>
      <c r="O477" s="229" t="e">
        <f>IF(OR('Exp Database'!N477=Lists!$G$2,'Exp Database'!N477=Lists!$G$3,'Exp Database'!N477=0),0,IF($F477=Lists!$G$2,('Exp Database'!N477/'Exp with units conversion'!$H477)*'Exp with units conversion'!$G477,'Exp Database'!N477*'Exp with units conversion'!$G477))</f>
        <v>#REF!</v>
      </c>
      <c r="P477" s="229" t="e">
        <f>IF(OR('Exp Database'!O477=Lists!$G$2,'Exp Database'!O477=Lists!$G$3,'Exp Database'!O477=0),0,IF($F477=Lists!$G$2,('Exp Database'!O477/'Exp with units conversion'!$H477)*'Exp with units conversion'!$G477,'Exp Database'!O477*'Exp with units conversion'!$G477))</f>
        <v>#REF!</v>
      </c>
      <c r="Q477" s="229" t="e">
        <f>IF(OR('Exp Database'!P477=Lists!$G$2,'Exp Database'!P477=Lists!$G$3,'Exp Database'!P477=0),0,IF($F477=Lists!$G$2,('Exp Database'!P477/'Exp with units conversion'!$H477)*'Exp with units conversion'!$G477,'Exp Database'!P477*'Exp with units conversion'!$G477))</f>
        <v>#REF!</v>
      </c>
      <c r="R477" s="229" t="e">
        <f>IF(OR('Exp Database'!Q477=Lists!$G$2,'Exp Database'!Q477=Lists!$G$3,'Exp Database'!Q477=0),0,IF($F477=Lists!$G$2,('Exp Database'!Q477/'Exp with units conversion'!$H477)*'Exp with units conversion'!$G477,'Exp Database'!Q477*'Exp with units conversion'!$G477))</f>
        <v>#REF!</v>
      </c>
      <c r="S477" s="229" t="e">
        <f>IF(OR('Exp Database'!R477=Lists!$G$2,'Exp Database'!R477=Lists!$G$3,'Exp Database'!R477=0),0,IF($F477=Lists!$G$2,('Exp Database'!R477/'Exp with units conversion'!$H477)*'Exp with units conversion'!$G477,'Exp Database'!R477*'Exp with units conversion'!$G477))</f>
        <v>#REF!</v>
      </c>
      <c r="T477" s="229" t="e">
        <f>IF(OR('Exp Database'!S477=Lists!$G$2,'Exp Database'!S477=Lists!$G$3,'Exp Database'!S477=0),0,IF($F477=Lists!$G$2,('Exp Database'!S477/'Exp with units conversion'!$H477)*'Exp with units conversion'!$G477,'Exp Database'!S477*'Exp with units conversion'!$G477))</f>
        <v>#REF!</v>
      </c>
      <c r="U477" s="229" t="e">
        <f>IF(OR('Exp Database'!T477=Lists!$G$2,'Exp Database'!T477=Lists!$G$3,'Exp Database'!T477=0),0,IF($F477=Lists!$G$2,('Exp Database'!T477/'Exp with units conversion'!$H477)*'Exp with units conversion'!$G477,'Exp Database'!T477*'Exp with units conversion'!$G477))</f>
        <v>#REF!</v>
      </c>
      <c r="V477" s="229" t="e">
        <f>IF(OR('Exp Database'!U477=Lists!$G$2,'Exp Database'!U477=Lists!$G$3,'Exp Database'!U477=0),0,IF($F477=Lists!$G$2,('Exp Database'!U477/'Exp with units conversion'!$H477)*'Exp with units conversion'!$G477,'Exp Database'!U477*'Exp with units conversion'!$G477))</f>
        <v>#REF!</v>
      </c>
      <c r="W477" s="229" t="e">
        <f>IF(OR('Exp Database'!V477=Lists!$G$2,'Exp Database'!V477=Lists!$G$3,'Exp Database'!V477=0),0,IF($F477=Lists!$G$2,('Exp Database'!V477/'Exp with units conversion'!$H477)*'Exp with units conversion'!$G477,'Exp Database'!V477*'Exp with units conversion'!$G477))</f>
        <v>#REF!</v>
      </c>
      <c r="X477" s="229" t="e">
        <f>IF(OR('Exp Database'!W477=Lists!$G$2,'Exp Database'!W477=Lists!$G$3,'Exp Database'!W477=0),0,IF($F477=Lists!$G$2,('Exp Database'!W477/'Exp with units conversion'!$H477)*'Exp with units conversion'!$G477,'Exp Database'!W477*'Exp with units conversion'!$G477))</f>
        <v>#REF!</v>
      </c>
      <c r="Y477" s="229" t="e">
        <f>IF(OR('Exp Database'!X477=Lists!$G$2,'Exp Database'!X477=Lists!$G$3,'Exp Database'!X477=0),0,IF($F477=Lists!$G$2,('Exp Database'!X477/'Exp with units conversion'!$H477)*'Exp with units conversion'!$G477,'Exp Database'!X477*'Exp with units conversion'!$G477))</f>
        <v>#REF!</v>
      </c>
      <c r="Z477" s="229" t="e">
        <f>IF(OR('Exp Database'!Y477=Lists!$G$2,'Exp Database'!Y477=Lists!$G$3,'Exp Database'!Y477=0),0,IF($F477=Lists!$G$2,('Exp Database'!Y477/'Exp with units conversion'!$H477)*'Exp with units conversion'!$G477,'Exp Database'!Y477*'Exp with units conversion'!$G477))</f>
        <v>#REF!</v>
      </c>
      <c r="AA477" s="229" t="e">
        <f>IF(OR('Exp Database'!Z477=Lists!$G$2,'Exp Database'!Z477=Lists!$G$3,'Exp Database'!Z477=0),0,IF($F477=Lists!$G$2,('Exp Database'!Z477/'Exp with units conversion'!$H477)*'Exp with units conversion'!$G477,'Exp Database'!Z477*'Exp with units conversion'!$G477))</f>
        <v>#REF!</v>
      </c>
      <c r="AB477" s="229" t="e">
        <f>IF(OR('Exp Database'!AA477=Lists!$G$2,'Exp Database'!AA477=Lists!$G$3,'Exp Database'!AA477=0),0,IF($F477=Lists!$G$2,('Exp Database'!AA477/'Exp with units conversion'!$H477)*'Exp with units conversion'!$G477,'Exp Database'!AA477*'Exp with units conversion'!$G477))</f>
        <v>#REF!</v>
      </c>
      <c r="AC477" s="229" t="e">
        <f>IF(OR('Exp Database'!AB477=Lists!$G$2,'Exp Database'!AB477=Lists!$G$3,'Exp Database'!AB477=0),0,IF($F477=Lists!$G$2,('Exp Database'!AB477/'Exp with units conversion'!$H477)*'Exp with units conversion'!$G477,'Exp Database'!AB477*'Exp with units conversion'!$G477))</f>
        <v>#REF!</v>
      </c>
      <c r="AD477" s="229" t="e">
        <f>IF(OR('Exp Database'!AC477=Lists!$G$2,'Exp Database'!AC477=Lists!$G$3,'Exp Database'!AC477=0),0,IF($F477=Lists!$G$2,('Exp Database'!AC477/'Exp with units conversion'!$H477)*'Exp with units conversion'!$G477,'Exp Database'!AC477*'Exp with units conversion'!$G477))</f>
        <v>#REF!</v>
      </c>
      <c r="AE477" s="229" t="e">
        <f>IF(OR('Exp Database'!AD477=Lists!$G$2,'Exp Database'!AD477=Lists!$G$3,'Exp Database'!AD477=0),0,IF($F477=Lists!$G$2,('Exp Database'!AD477/'Exp with units conversion'!$H477)*'Exp with units conversion'!$G477,'Exp Database'!AD477*'Exp with units conversion'!$G477))</f>
        <v>#REF!</v>
      </c>
      <c r="AG477" s="229" t="e">
        <f t="shared" si="40"/>
        <v>#REF!</v>
      </c>
      <c r="AH477" s="229" t="e">
        <f t="shared" si="41"/>
        <v>#REF!</v>
      </c>
      <c r="AI477" s="229" t="e">
        <f t="shared" si="42"/>
        <v>#REF!</v>
      </c>
      <c r="AJ477" s="229" t="e">
        <f t="shared" si="43"/>
        <v>#REF!</v>
      </c>
    </row>
    <row r="478" spans="2:36" ht="30.75" thickBot="1" x14ac:dyDescent="0.3">
      <c r="B478" s="229" t="e">
        <f t="shared" si="39"/>
        <v>#REF!</v>
      </c>
      <c r="C478" s="169" t="e">
        <f>'Exp Database'!C478</f>
        <v>#REF!</v>
      </c>
      <c r="D478" s="169">
        <f>'Exp Database'!D478</f>
        <v>2014</v>
      </c>
      <c r="E478" s="169" t="e">
        <f>'Exp Database'!E478</f>
        <v>#REF!</v>
      </c>
      <c r="F478" s="169" t="e">
        <f>'Exp Database'!F478</f>
        <v>#REF!</v>
      </c>
      <c r="G478" s="169" t="e">
        <f>IF('Exp Database'!G478="Units ( x 1)",1,IF('Exp Database'!G478="Thousands (x 1,000)",1000,IF('Exp Database'!G478="Millions (x 1,000,000)",1000000,)))</f>
        <v>#REF!</v>
      </c>
      <c r="H478" s="170" t="e">
        <f>IF('Exp Database'!H478&gt;0,'Exp Database'!H478,'Exp Database'!J478)</f>
        <v>#REF!</v>
      </c>
      <c r="I478" s="170" t="e">
        <f>'Exp Database'!H478</f>
        <v>#REF!</v>
      </c>
      <c r="J478" s="169" t="e">
        <f>'Exp Database'!I478</f>
        <v>#REF!</v>
      </c>
      <c r="K478" s="170">
        <f>'Exp Database'!J478</f>
        <v>0</v>
      </c>
      <c r="L478" s="267" t="str">
        <f>'Exp Database'!K478</f>
        <v>Procurement and logistics</v>
      </c>
      <c r="M478" s="229">
        <f>'Exp Database'!L478</f>
        <v>8.3000000000000007</v>
      </c>
      <c r="N478" s="229" t="e">
        <f>IF(OR('Exp Database'!M478=Lists!$G$2,'Exp Database'!M478=Lists!$G$3,'Exp Database'!M478=0),0,IF($F478=Lists!$G$2,('Exp Database'!M478/'Exp with units conversion'!$H478)*'Exp with units conversion'!$G478,'Exp Database'!M478*'Exp with units conversion'!$G478))</f>
        <v>#REF!</v>
      </c>
      <c r="O478" s="229" t="e">
        <f>IF(OR('Exp Database'!N478=Lists!$G$2,'Exp Database'!N478=Lists!$G$3,'Exp Database'!N478=0),0,IF($F478=Lists!$G$2,('Exp Database'!N478/'Exp with units conversion'!$H478)*'Exp with units conversion'!$G478,'Exp Database'!N478*'Exp with units conversion'!$G478))</f>
        <v>#REF!</v>
      </c>
      <c r="P478" s="229" t="e">
        <f>IF(OR('Exp Database'!O478=Lists!$G$2,'Exp Database'!O478=Lists!$G$3,'Exp Database'!O478=0),0,IF($F478=Lists!$G$2,('Exp Database'!O478/'Exp with units conversion'!$H478)*'Exp with units conversion'!$G478,'Exp Database'!O478*'Exp with units conversion'!$G478))</f>
        <v>#REF!</v>
      </c>
      <c r="Q478" s="229" t="e">
        <f>IF(OR('Exp Database'!P478=Lists!$G$2,'Exp Database'!P478=Lists!$G$3,'Exp Database'!P478=0),0,IF($F478=Lists!$G$2,('Exp Database'!P478/'Exp with units conversion'!$H478)*'Exp with units conversion'!$G478,'Exp Database'!P478*'Exp with units conversion'!$G478))</f>
        <v>#REF!</v>
      </c>
      <c r="R478" s="229" t="e">
        <f>IF(OR('Exp Database'!Q478=Lists!$G$2,'Exp Database'!Q478=Lists!$G$3,'Exp Database'!Q478=0),0,IF($F478=Lists!$G$2,('Exp Database'!Q478/'Exp with units conversion'!$H478)*'Exp with units conversion'!$G478,'Exp Database'!Q478*'Exp with units conversion'!$G478))</f>
        <v>#REF!</v>
      </c>
      <c r="S478" s="229" t="e">
        <f>IF(OR('Exp Database'!R478=Lists!$G$2,'Exp Database'!R478=Lists!$G$3,'Exp Database'!R478=0),0,IF($F478=Lists!$G$2,('Exp Database'!R478/'Exp with units conversion'!$H478)*'Exp with units conversion'!$G478,'Exp Database'!R478*'Exp with units conversion'!$G478))</f>
        <v>#REF!</v>
      </c>
      <c r="T478" s="229" t="e">
        <f>IF(OR('Exp Database'!S478=Lists!$G$2,'Exp Database'!S478=Lists!$G$3,'Exp Database'!S478=0),0,IF($F478=Lists!$G$2,('Exp Database'!S478/'Exp with units conversion'!$H478)*'Exp with units conversion'!$G478,'Exp Database'!S478*'Exp with units conversion'!$G478))</f>
        <v>#REF!</v>
      </c>
      <c r="U478" s="229" t="e">
        <f>IF(OR('Exp Database'!T478=Lists!$G$2,'Exp Database'!T478=Lists!$G$3,'Exp Database'!T478=0),0,IF($F478=Lists!$G$2,('Exp Database'!T478/'Exp with units conversion'!$H478)*'Exp with units conversion'!$G478,'Exp Database'!T478*'Exp with units conversion'!$G478))</f>
        <v>#REF!</v>
      </c>
      <c r="V478" s="229" t="e">
        <f>IF(OR('Exp Database'!U478=Lists!$G$2,'Exp Database'!U478=Lists!$G$3,'Exp Database'!U478=0),0,IF($F478=Lists!$G$2,('Exp Database'!U478/'Exp with units conversion'!$H478)*'Exp with units conversion'!$G478,'Exp Database'!U478*'Exp with units conversion'!$G478))</f>
        <v>#REF!</v>
      </c>
      <c r="W478" s="229" t="e">
        <f>IF(OR('Exp Database'!V478=Lists!$G$2,'Exp Database'!V478=Lists!$G$3,'Exp Database'!V478=0),0,IF($F478=Lists!$G$2,('Exp Database'!V478/'Exp with units conversion'!$H478)*'Exp with units conversion'!$G478,'Exp Database'!V478*'Exp with units conversion'!$G478))</f>
        <v>#REF!</v>
      </c>
      <c r="X478" s="229" t="e">
        <f>IF(OR('Exp Database'!W478=Lists!$G$2,'Exp Database'!W478=Lists!$G$3,'Exp Database'!W478=0),0,IF($F478=Lists!$G$2,('Exp Database'!W478/'Exp with units conversion'!$H478)*'Exp with units conversion'!$G478,'Exp Database'!W478*'Exp with units conversion'!$G478))</f>
        <v>#REF!</v>
      </c>
      <c r="Y478" s="229" t="e">
        <f>IF(OR('Exp Database'!X478=Lists!$G$2,'Exp Database'!X478=Lists!$G$3,'Exp Database'!X478=0),0,IF($F478=Lists!$G$2,('Exp Database'!X478/'Exp with units conversion'!$H478)*'Exp with units conversion'!$G478,'Exp Database'!X478*'Exp with units conversion'!$G478))</f>
        <v>#REF!</v>
      </c>
      <c r="Z478" s="229" t="e">
        <f>IF(OR('Exp Database'!Y478=Lists!$G$2,'Exp Database'!Y478=Lists!$G$3,'Exp Database'!Y478=0),0,IF($F478=Lists!$G$2,('Exp Database'!Y478/'Exp with units conversion'!$H478)*'Exp with units conversion'!$G478,'Exp Database'!Y478*'Exp with units conversion'!$G478))</f>
        <v>#REF!</v>
      </c>
      <c r="AA478" s="229" t="e">
        <f>IF(OR('Exp Database'!Z478=Lists!$G$2,'Exp Database'!Z478=Lists!$G$3,'Exp Database'!Z478=0),0,IF($F478=Lists!$G$2,('Exp Database'!Z478/'Exp with units conversion'!$H478)*'Exp with units conversion'!$G478,'Exp Database'!Z478*'Exp with units conversion'!$G478))</f>
        <v>#REF!</v>
      </c>
      <c r="AB478" s="229" t="e">
        <f>IF(OR('Exp Database'!AA478=Lists!$G$2,'Exp Database'!AA478=Lists!$G$3,'Exp Database'!AA478=0),0,IF($F478=Lists!$G$2,('Exp Database'!AA478/'Exp with units conversion'!$H478)*'Exp with units conversion'!$G478,'Exp Database'!AA478*'Exp with units conversion'!$G478))</f>
        <v>#REF!</v>
      </c>
      <c r="AC478" s="229" t="e">
        <f>IF(OR('Exp Database'!AB478=Lists!$G$2,'Exp Database'!AB478=Lists!$G$3,'Exp Database'!AB478=0),0,IF($F478=Lists!$G$2,('Exp Database'!AB478/'Exp with units conversion'!$H478)*'Exp with units conversion'!$G478,'Exp Database'!AB478*'Exp with units conversion'!$G478))</f>
        <v>#REF!</v>
      </c>
      <c r="AD478" s="229" t="e">
        <f>IF(OR('Exp Database'!AC478=Lists!$G$2,'Exp Database'!AC478=Lists!$G$3,'Exp Database'!AC478=0),0,IF($F478=Lists!$G$2,('Exp Database'!AC478/'Exp with units conversion'!$H478)*'Exp with units conversion'!$G478,'Exp Database'!AC478*'Exp with units conversion'!$G478))</f>
        <v>#REF!</v>
      </c>
      <c r="AE478" s="229" t="e">
        <f>IF(OR('Exp Database'!AD478=Lists!$G$2,'Exp Database'!AD478=Lists!$G$3,'Exp Database'!AD478=0),0,IF($F478=Lists!$G$2,('Exp Database'!AD478/'Exp with units conversion'!$H478)*'Exp with units conversion'!$G478,'Exp Database'!AD478*'Exp with units conversion'!$G478))</f>
        <v>#REF!</v>
      </c>
      <c r="AG478" s="229" t="e">
        <f t="shared" si="40"/>
        <v>#REF!</v>
      </c>
      <c r="AH478" s="229" t="e">
        <f t="shared" si="41"/>
        <v>#REF!</v>
      </c>
      <c r="AI478" s="229" t="e">
        <f t="shared" si="42"/>
        <v>#REF!</v>
      </c>
      <c r="AJ478" s="229" t="e">
        <f t="shared" si="43"/>
        <v>#REF!</v>
      </c>
    </row>
    <row r="479" spans="2:36" ht="30.75" thickBot="1" x14ac:dyDescent="0.3">
      <c r="B479" s="229" t="e">
        <f t="shared" si="39"/>
        <v>#REF!</v>
      </c>
      <c r="C479" s="169" t="e">
        <f>'Exp Database'!C479</f>
        <v>#REF!</v>
      </c>
      <c r="D479" s="169">
        <f>'Exp Database'!D479</f>
        <v>2014</v>
      </c>
      <c r="E479" s="169" t="e">
        <f>'Exp Database'!E479</f>
        <v>#REF!</v>
      </c>
      <c r="F479" s="169" t="e">
        <f>'Exp Database'!F479</f>
        <v>#REF!</v>
      </c>
      <c r="G479" s="169" t="e">
        <f>IF('Exp Database'!G479="Units ( x 1)",1,IF('Exp Database'!G479="Thousands (x 1,000)",1000,IF('Exp Database'!G479="Millions (x 1,000,000)",1000000,)))</f>
        <v>#REF!</v>
      </c>
      <c r="H479" s="170" t="e">
        <f>IF('Exp Database'!H479&gt;0,'Exp Database'!H479,'Exp Database'!J479)</f>
        <v>#REF!</v>
      </c>
      <c r="I479" s="170" t="e">
        <f>'Exp Database'!H479</f>
        <v>#REF!</v>
      </c>
      <c r="J479" s="169" t="e">
        <f>'Exp Database'!I479</f>
        <v>#REF!</v>
      </c>
      <c r="K479" s="170">
        <f>'Exp Database'!J479</f>
        <v>0</v>
      </c>
      <c r="L479" s="267" t="str">
        <f>'Exp Database'!K479</f>
        <v>Health systems strengthening</v>
      </c>
      <c r="M479" s="229">
        <f>'Exp Database'!L479</f>
        <v>8.4</v>
      </c>
      <c r="N479" s="229" t="e">
        <f>IF(OR('Exp Database'!M479=Lists!$G$2,'Exp Database'!M479=Lists!$G$3,'Exp Database'!M479=0),0,IF($F479=Lists!$G$2,('Exp Database'!M479/'Exp with units conversion'!$H479)*'Exp with units conversion'!$G479,'Exp Database'!M479*'Exp with units conversion'!$G479))</f>
        <v>#REF!</v>
      </c>
      <c r="O479" s="229" t="e">
        <f>IF(OR('Exp Database'!N479=Lists!$G$2,'Exp Database'!N479=Lists!$G$3,'Exp Database'!N479=0),0,IF($F479=Lists!$G$2,('Exp Database'!N479/'Exp with units conversion'!$H479)*'Exp with units conversion'!$G479,'Exp Database'!N479*'Exp with units conversion'!$G479))</f>
        <v>#REF!</v>
      </c>
      <c r="P479" s="229" t="e">
        <f>IF(OR('Exp Database'!O479=Lists!$G$2,'Exp Database'!O479=Lists!$G$3,'Exp Database'!O479=0),0,IF($F479=Lists!$G$2,('Exp Database'!O479/'Exp with units conversion'!$H479)*'Exp with units conversion'!$G479,'Exp Database'!O479*'Exp with units conversion'!$G479))</f>
        <v>#REF!</v>
      </c>
      <c r="Q479" s="229" t="e">
        <f>IF(OR('Exp Database'!P479=Lists!$G$2,'Exp Database'!P479=Lists!$G$3,'Exp Database'!P479=0),0,IF($F479=Lists!$G$2,('Exp Database'!P479/'Exp with units conversion'!$H479)*'Exp with units conversion'!$G479,'Exp Database'!P479*'Exp with units conversion'!$G479))</f>
        <v>#REF!</v>
      </c>
      <c r="R479" s="229" t="e">
        <f>IF(OR('Exp Database'!Q479=Lists!$G$2,'Exp Database'!Q479=Lists!$G$3,'Exp Database'!Q479=0),0,IF($F479=Lists!$G$2,('Exp Database'!Q479/'Exp with units conversion'!$H479)*'Exp with units conversion'!$G479,'Exp Database'!Q479*'Exp with units conversion'!$G479))</f>
        <v>#REF!</v>
      </c>
      <c r="S479" s="229" t="e">
        <f>IF(OR('Exp Database'!R479=Lists!$G$2,'Exp Database'!R479=Lists!$G$3,'Exp Database'!R479=0),0,IF($F479=Lists!$G$2,('Exp Database'!R479/'Exp with units conversion'!$H479)*'Exp with units conversion'!$G479,'Exp Database'!R479*'Exp with units conversion'!$G479))</f>
        <v>#REF!</v>
      </c>
      <c r="T479" s="229" t="e">
        <f>IF(OR('Exp Database'!S479=Lists!$G$2,'Exp Database'!S479=Lists!$G$3,'Exp Database'!S479=0),0,IF($F479=Lists!$G$2,('Exp Database'!S479/'Exp with units conversion'!$H479)*'Exp with units conversion'!$G479,'Exp Database'!S479*'Exp with units conversion'!$G479))</f>
        <v>#REF!</v>
      </c>
      <c r="U479" s="229" t="e">
        <f>IF(OR('Exp Database'!T479=Lists!$G$2,'Exp Database'!T479=Lists!$G$3,'Exp Database'!T479=0),0,IF($F479=Lists!$G$2,('Exp Database'!T479/'Exp with units conversion'!$H479)*'Exp with units conversion'!$G479,'Exp Database'!T479*'Exp with units conversion'!$G479))</f>
        <v>#REF!</v>
      </c>
      <c r="V479" s="229" t="e">
        <f>IF(OR('Exp Database'!U479=Lists!$G$2,'Exp Database'!U479=Lists!$G$3,'Exp Database'!U479=0),0,IF($F479=Lists!$G$2,('Exp Database'!U479/'Exp with units conversion'!$H479)*'Exp with units conversion'!$G479,'Exp Database'!U479*'Exp with units conversion'!$G479))</f>
        <v>#REF!</v>
      </c>
      <c r="W479" s="229" t="e">
        <f>IF(OR('Exp Database'!V479=Lists!$G$2,'Exp Database'!V479=Lists!$G$3,'Exp Database'!V479=0),0,IF($F479=Lists!$G$2,('Exp Database'!V479/'Exp with units conversion'!$H479)*'Exp with units conversion'!$G479,'Exp Database'!V479*'Exp with units conversion'!$G479))</f>
        <v>#REF!</v>
      </c>
      <c r="X479" s="229" t="e">
        <f>IF(OR('Exp Database'!W479=Lists!$G$2,'Exp Database'!W479=Lists!$G$3,'Exp Database'!W479=0),0,IF($F479=Lists!$G$2,('Exp Database'!W479/'Exp with units conversion'!$H479)*'Exp with units conversion'!$G479,'Exp Database'!W479*'Exp with units conversion'!$G479))</f>
        <v>#REF!</v>
      </c>
      <c r="Y479" s="229" t="e">
        <f>IF(OR('Exp Database'!X479=Lists!$G$2,'Exp Database'!X479=Lists!$G$3,'Exp Database'!X479=0),0,IF($F479=Lists!$G$2,('Exp Database'!X479/'Exp with units conversion'!$H479)*'Exp with units conversion'!$G479,'Exp Database'!X479*'Exp with units conversion'!$G479))</f>
        <v>#REF!</v>
      </c>
      <c r="Z479" s="229" t="e">
        <f>IF(OR('Exp Database'!Y479=Lists!$G$2,'Exp Database'!Y479=Lists!$G$3,'Exp Database'!Y479=0),0,IF($F479=Lists!$G$2,('Exp Database'!Y479/'Exp with units conversion'!$H479)*'Exp with units conversion'!$G479,'Exp Database'!Y479*'Exp with units conversion'!$G479))</f>
        <v>#REF!</v>
      </c>
      <c r="AA479" s="229" t="e">
        <f>IF(OR('Exp Database'!Z479=Lists!$G$2,'Exp Database'!Z479=Lists!$G$3,'Exp Database'!Z479=0),0,IF($F479=Lists!$G$2,('Exp Database'!Z479/'Exp with units conversion'!$H479)*'Exp with units conversion'!$G479,'Exp Database'!Z479*'Exp with units conversion'!$G479))</f>
        <v>#REF!</v>
      </c>
      <c r="AB479" s="229" t="e">
        <f>IF(OR('Exp Database'!AA479=Lists!$G$2,'Exp Database'!AA479=Lists!$G$3,'Exp Database'!AA479=0),0,IF($F479=Lists!$G$2,('Exp Database'!AA479/'Exp with units conversion'!$H479)*'Exp with units conversion'!$G479,'Exp Database'!AA479*'Exp with units conversion'!$G479))</f>
        <v>#REF!</v>
      </c>
      <c r="AC479" s="229" t="e">
        <f>IF(OR('Exp Database'!AB479=Lists!$G$2,'Exp Database'!AB479=Lists!$G$3,'Exp Database'!AB479=0),0,IF($F479=Lists!$G$2,('Exp Database'!AB479/'Exp with units conversion'!$H479)*'Exp with units conversion'!$G479,'Exp Database'!AB479*'Exp with units conversion'!$G479))</f>
        <v>#REF!</v>
      </c>
      <c r="AD479" s="229" t="e">
        <f>IF(OR('Exp Database'!AC479=Lists!$G$2,'Exp Database'!AC479=Lists!$G$3,'Exp Database'!AC479=0),0,IF($F479=Lists!$G$2,('Exp Database'!AC479/'Exp with units conversion'!$H479)*'Exp with units conversion'!$G479,'Exp Database'!AC479*'Exp with units conversion'!$G479))</f>
        <v>#REF!</v>
      </c>
      <c r="AE479" s="229" t="e">
        <f>IF(OR('Exp Database'!AD479=Lists!$G$2,'Exp Database'!AD479=Lists!$G$3,'Exp Database'!AD479=0),0,IF($F479=Lists!$G$2,('Exp Database'!AD479/'Exp with units conversion'!$H479)*'Exp with units conversion'!$G479,'Exp Database'!AD479*'Exp with units conversion'!$G479))</f>
        <v>#REF!</v>
      </c>
      <c r="AG479" s="229" t="e">
        <f t="shared" si="40"/>
        <v>#REF!</v>
      </c>
      <c r="AH479" s="229" t="e">
        <f t="shared" si="41"/>
        <v>#REF!</v>
      </c>
      <c r="AI479" s="229" t="e">
        <f t="shared" si="42"/>
        <v>#REF!</v>
      </c>
      <c r="AJ479" s="229" t="e">
        <f t="shared" si="43"/>
        <v>#REF!</v>
      </c>
    </row>
    <row r="480" spans="2:36" ht="15.75" thickBot="1" x14ac:dyDescent="0.3">
      <c r="B480" s="229" t="e">
        <f t="shared" si="39"/>
        <v>#REF!</v>
      </c>
      <c r="C480" s="169" t="e">
        <f>'Exp Database'!C480</f>
        <v>#REF!</v>
      </c>
      <c r="D480" s="169">
        <f>'Exp Database'!D480</f>
        <v>2014</v>
      </c>
      <c r="E480" s="169" t="e">
        <f>'Exp Database'!E480</f>
        <v>#REF!</v>
      </c>
      <c r="F480" s="169" t="e">
        <f>'Exp Database'!F480</f>
        <v>#REF!</v>
      </c>
      <c r="G480" s="169" t="e">
        <f>IF('Exp Database'!G480="Units ( x 1)",1,IF('Exp Database'!G480="Thousands (x 1,000)",1000,IF('Exp Database'!G480="Millions (x 1,000,000)",1000000,)))</f>
        <v>#REF!</v>
      </c>
      <c r="H480" s="170" t="e">
        <f>IF('Exp Database'!H480&gt;0,'Exp Database'!H480,'Exp Database'!J480)</f>
        <v>#REF!</v>
      </c>
      <c r="I480" s="170" t="e">
        <f>'Exp Database'!H480</f>
        <v>#REF!</v>
      </c>
      <c r="J480" s="169" t="e">
        <f>'Exp Database'!I480</f>
        <v>#REF!</v>
      </c>
      <c r="K480" s="170">
        <f>'Exp Database'!J480</f>
        <v>0</v>
      </c>
      <c r="L480" s="267" t="str">
        <f>'Exp Database'!K480</f>
        <v>Education</v>
      </c>
      <c r="M480" s="229">
        <f>'Exp Database'!L480</f>
        <v>8.5</v>
      </c>
      <c r="N480" s="229" t="e">
        <f>IF(OR('Exp Database'!M480=Lists!$G$2,'Exp Database'!M480=Lists!$G$3,'Exp Database'!M480=0),0,IF($F480=Lists!$G$2,('Exp Database'!M480/'Exp with units conversion'!$H480)*'Exp with units conversion'!$G480,'Exp Database'!M480*'Exp with units conversion'!$G480))</f>
        <v>#REF!</v>
      </c>
      <c r="O480" s="229" t="e">
        <f>IF(OR('Exp Database'!N480=Lists!$G$2,'Exp Database'!N480=Lists!$G$3,'Exp Database'!N480=0),0,IF($F480=Lists!$G$2,('Exp Database'!N480/'Exp with units conversion'!$H480)*'Exp with units conversion'!$G480,'Exp Database'!N480*'Exp with units conversion'!$G480))</f>
        <v>#REF!</v>
      </c>
      <c r="P480" s="229" t="e">
        <f>IF(OR('Exp Database'!O480=Lists!$G$2,'Exp Database'!O480=Lists!$G$3,'Exp Database'!O480=0),0,IF($F480=Lists!$G$2,('Exp Database'!O480/'Exp with units conversion'!$H480)*'Exp with units conversion'!$G480,'Exp Database'!O480*'Exp with units conversion'!$G480))</f>
        <v>#REF!</v>
      </c>
      <c r="Q480" s="229" t="e">
        <f>IF(OR('Exp Database'!P480=Lists!$G$2,'Exp Database'!P480=Lists!$G$3,'Exp Database'!P480=0),0,IF($F480=Lists!$G$2,('Exp Database'!P480/'Exp with units conversion'!$H480)*'Exp with units conversion'!$G480,'Exp Database'!P480*'Exp with units conversion'!$G480))</f>
        <v>#REF!</v>
      </c>
      <c r="R480" s="229" t="e">
        <f>IF(OR('Exp Database'!Q480=Lists!$G$2,'Exp Database'!Q480=Lists!$G$3,'Exp Database'!Q480=0),0,IF($F480=Lists!$G$2,('Exp Database'!Q480/'Exp with units conversion'!$H480)*'Exp with units conversion'!$G480,'Exp Database'!Q480*'Exp with units conversion'!$G480))</f>
        <v>#REF!</v>
      </c>
      <c r="S480" s="229" t="e">
        <f>IF(OR('Exp Database'!R480=Lists!$G$2,'Exp Database'!R480=Lists!$G$3,'Exp Database'!R480=0),0,IF($F480=Lists!$G$2,('Exp Database'!R480/'Exp with units conversion'!$H480)*'Exp with units conversion'!$G480,'Exp Database'!R480*'Exp with units conversion'!$G480))</f>
        <v>#REF!</v>
      </c>
      <c r="T480" s="229" t="e">
        <f>IF(OR('Exp Database'!S480=Lists!$G$2,'Exp Database'!S480=Lists!$G$3,'Exp Database'!S480=0),0,IF($F480=Lists!$G$2,('Exp Database'!S480/'Exp with units conversion'!$H480)*'Exp with units conversion'!$G480,'Exp Database'!S480*'Exp with units conversion'!$G480))</f>
        <v>#REF!</v>
      </c>
      <c r="U480" s="229" t="e">
        <f>IF(OR('Exp Database'!T480=Lists!$G$2,'Exp Database'!T480=Lists!$G$3,'Exp Database'!T480=0),0,IF($F480=Lists!$G$2,('Exp Database'!T480/'Exp with units conversion'!$H480)*'Exp with units conversion'!$G480,'Exp Database'!T480*'Exp with units conversion'!$G480))</f>
        <v>#REF!</v>
      </c>
      <c r="V480" s="229" t="e">
        <f>IF(OR('Exp Database'!U480=Lists!$G$2,'Exp Database'!U480=Lists!$G$3,'Exp Database'!U480=0),0,IF($F480=Lists!$G$2,('Exp Database'!U480/'Exp with units conversion'!$H480)*'Exp with units conversion'!$G480,'Exp Database'!U480*'Exp with units conversion'!$G480))</f>
        <v>#REF!</v>
      </c>
      <c r="W480" s="229" t="e">
        <f>IF(OR('Exp Database'!V480=Lists!$G$2,'Exp Database'!V480=Lists!$G$3,'Exp Database'!V480=0),0,IF($F480=Lists!$G$2,('Exp Database'!V480/'Exp with units conversion'!$H480)*'Exp with units conversion'!$G480,'Exp Database'!V480*'Exp with units conversion'!$G480))</f>
        <v>#REF!</v>
      </c>
      <c r="X480" s="229" t="e">
        <f>IF(OR('Exp Database'!W480=Lists!$G$2,'Exp Database'!W480=Lists!$G$3,'Exp Database'!W480=0),0,IF($F480=Lists!$G$2,('Exp Database'!W480/'Exp with units conversion'!$H480)*'Exp with units conversion'!$G480,'Exp Database'!W480*'Exp with units conversion'!$G480))</f>
        <v>#REF!</v>
      </c>
      <c r="Y480" s="229" t="e">
        <f>IF(OR('Exp Database'!X480=Lists!$G$2,'Exp Database'!X480=Lists!$G$3,'Exp Database'!X480=0),0,IF($F480=Lists!$G$2,('Exp Database'!X480/'Exp with units conversion'!$H480)*'Exp with units conversion'!$G480,'Exp Database'!X480*'Exp with units conversion'!$G480))</f>
        <v>#REF!</v>
      </c>
      <c r="Z480" s="229" t="e">
        <f>IF(OR('Exp Database'!Y480=Lists!$G$2,'Exp Database'!Y480=Lists!$G$3,'Exp Database'!Y480=0),0,IF($F480=Lists!$G$2,('Exp Database'!Y480/'Exp with units conversion'!$H480)*'Exp with units conversion'!$G480,'Exp Database'!Y480*'Exp with units conversion'!$G480))</f>
        <v>#REF!</v>
      </c>
      <c r="AA480" s="229" t="e">
        <f>IF(OR('Exp Database'!Z480=Lists!$G$2,'Exp Database'!Z480=Lists!$G$3,'Exp Database'!Z480=0),0,IF($F480=Lists!$G$2,('Exp Database'!Z480/'Exp with units conversion'!$H480)*'Exp with units conversion'!$G480,'Exp Database'!Z480*'Exp with units conversion'!$G480))</f>
        <v>#REF!</v>
      </c>
      <c r="AB480" s="229" t="e">
        <f>IF(OR('Exp Database'!AA480=Lists!$G$2,'Exp Database'!AA480=Lists!$G$3,'Exp Database'!AA480=0),0,IF($F480=Lists!$G$2,('Exp Database'!AA480/'Exp with units conversion'!$H480)*'Exp with units conversion'!$G480,'Exp Database'!AA480*'Exp with units conversion'!$G480))</f>
        <v>#REF!</v>
      </c>
      <c r="AC480" s="229" t="e">
        <f>IF(OR('Exp Database'!AB480=Lists!$G$2,'Exp Database'!AB480=Lists!$G$3,'Exp Database'!AB480=0),0,IF($F480=Lists!$G$2,('Exp Database'!AB480/'Exp with units conversion'!$H480)*'Exp with units conversion'!$G480,'Exp Database'!AB480*'Exp with units conversion'!$G480))</f>
        <v>#REF!</v>
      </c>
      <c r="AD480" s="229" t="e">
        <f>IF(OR('Exp Database'!AC480=Lists!$G$2,'Exp Database'!AC480=Lists!$G$3,'Exp Database'!AC480=0),0,IF($F480=Lists!$G$2,('Exp Database'!AC480/'Exp with units conversion'!$H480)*'Exp with units conversion'!$G480,'Exp Database'!AC480*'Exp with units conversion'!$G480))</f>
        <v>#REF!</v>
      </c>
      <c r="AE480" s="229" t="e">
        <f>IF(OR('Exp Database'!AD480=Lists!$G$2,'Exp Database'!AD480=Lists!$G$3,'Exp Database'!AD480=0),0,IF($F480=Lists!$G$2,('Exp Database'!AD480/'Exp with units conversion'!$H480)*'Exp with units conversion'!$G480,'Exp Database'!AD480*'Exp with units conversion'!$G480))</f>
        <v>#REF!</v>
      </c>
      <c r="AG480" s="229" t="e">
        <f t="shared" si="40"/>
        <v>#REF!</v>
      </c>
      <c r="AH480" s="229" t="e">
        <f t="shared" si="41"/>
        <v>#REF!</v>
      </c>
      <c r="AI480" s="229" t="e">
        <f t="shared" si="42"/>
        <v>#REF!</v>
      </c>
      <c r="AJ480" s="229" t="e">
        <f t="shared" si="43"/>
        <v>#REF!</v>
      </c>
    </row>
    <row r="481" spans="2:36" ht="30.75" thickBot="1" x14ac:dyDescent="0.3">
      <c r="B481" s="229" t="e">
        <f t="shared" si="39"/>
        <v>#REF!</v>
      </c>
      <c r="C481" s="169" t="e">
        <f>'Exp Database'!C481</f>
        <v>#REF!</v>
      </c>
      <c r="D481" s="169">
        <f>'Exp Database'!D481</f>
        <v>2014</v>
      </c>
      <c r="E481" s="169" t="e">
        <f>'Exp Database'!E481</f>
        <v>#REF!</v>
      </c>
      <c r="F481" s="169" t="e">
        <f>'Exp Database'!F481</f>
        <v>#REF!</v>
      </c>
      <c r="G481" s="169" t="e">
        <f>IF('Exp Database'!G481="Units ( x 1)",1,IF('Exp Database'!G481="Thousands (x 1,000)",1000,IF('Exp Database'!G481="Millions (x 1,000,000)",1000000,)))</f>
        <v>#REF!</v>
      </c>
      <c r="H481" s="170" t="e">
        <f>IF('Exp Database'!H481&gt;0,'Exp Database'!H481,'Exp Database'!J481)</f>
        <v>#REF!</v>
      </c>
      <c r="I481" s="170" t="e">
        <f>'Exp Database'!H481</f>
        <v>#REF!</v>
      </c>
      <c r="J481" s="169" t="e">
        <f>'Exp Database'!I481</f>
        <v>#REF!</v>
      </c>
      <c r="K481" s="170">
        <f>'Exp Database'!J481</f>
        <v>0</v>
      </c>
      <c r="L481" s="267" t="str">
        <f>'Exp Database'!K481</f>
        <v>HIV and AIDS related research</v>
      </c>
      <c r="M481" s="229">
        <f>'Exp Database'!L481</f>
        <v>8.6</v>
      </c>
      <c r="N481" s="229" t="e">
        <f>IF(OR('Exp Database'!M481=Lists!$G$2,'Exp Database'!M481=Lists!$G$3,'Exp Database'!M481=0),0,IF($F481=Lists!$G$2,('Exp Database'!M481/'Exp with units conversion'!$H481)*'Exp with units conversion'!$G481,'Exp Database'!M481*'Exp with units conversion'!$G481))</f>
        <v>#REF!</v>
      </c>
      <c r="O481" s="229" t="e">
        <f>IF(OR('Exp Database'!N481=Lists!$G$2,'Exp Database'!N481=Lists!$G$3,'Exp Database'!N481=0),0,IF($F481=Lists!$G$2,('Exp Database'!N481/'Exp with units conversion'!$H481)*'Exp with units conversion'!$G481,'Exp Database'!N481*'Exp with units conversion'!$G481))</f>
        <v>#REF!</v>
      </c>
      <c r="P481" s="229" t="e">
        <f>IF(OR('Exp Database'!O481=Lists!$G$2,'Exp Database'!O481=Lists!$G$3,'Exp Database'!O481=0),0,IF($F481=Lists!$G$2,('Exp Database'!O481/'Exp with units conversion'!$H481)*'Exp with units conversion'!$G481,'Exp Database'!O481*'Exp with units conversion'!$G481))</f>
        <v>#REF!</v>
      </c>
      <c r="Q481" s="229" t="e">
        <f>IF(OR('Exp Database'!P481=Lists!$G$2,'Exp Database'!P481=Lists!$G$3,'Exp Database'!P481=0),0,IF($F481=Lists!$G$2,('Exp Database'!P481/'Exp with units conversion'!$H481)*'Exp with units conversion'!$G481,'Exp Database'!P481*'Exp with units conversion'!$G481))</f>
        <v>#REF!</v>
      </c>
      <c r="R481" s="229" t="e">
        <f>IF(OR('Exp Database'!Q481=Lists!$G$2,'Exp Database'!Q481=Lists!$G$3,'Exp Database'!Q481=0),0,IF($F481=Lists!$G$2,('Exp Database'!Q481/'Exp with units conversion'!$H481)*'Exp with units conversion'!$G481,'Exp Database'!Q481*'Exp with units conversion'!$G481))</f>
        <v>#REF!</v>
      </c>
      <c r="S481" s="229" t="e">
        <f>IF(OR('Exp Database'!R481=Lists!$G$2,'Exp Database'!R481=Lists!$G$3,'Exp Database'!R481=0),0,IF($F481=Lists!$G$2,('Exp Database'!R481/'Exp with units conversion'!$H481)*'Exp with units conversion'!$G481,'Exp Database'!R481*'Exp with units conversion'!$G481))</f>
        <v>#REF!</v>
      </c>
      <c r="T481" s="229" t="e">
        <f>IF(OR('Exp Database'!S481=Lists!$G$2,'Exp Database'!S481=Lists!$G$3,'Exp Database'!S481=0),0,IF($F481=Lists!$G$2,('Exp Database'!S481/'Exp with units conversion'!$H481)*'Exp with units conversion'!$G481,'Exp Database'!S481*'Exp with units conversion'!$G481))</f>
        <v>#REF!</v>
      </c>
      <c r="U481" s="229" t="e">
        <f>IF(OR('Exp Database'!T481=Lists!$G$2,'Exp Database'!T481=Lists!$G$3,'Exp Database'!T481=0),0,IF($F481=Lists!$G$2,('Exp Database'!T481/'Exp with units conversion'!$H481)*'Exp with units conversion'!$G481,'Exp Database'!T481*'Exp with units conversion'!$G481))</f>
        <v>#REF!</v>
      </c>
      <c r="V481" s="229" t="e">
        <f>IF(OR('Exp Database'!U481=Lists!$G$2,'Exp Database'!U481=Lists!$G$3,'Exp Database'!U481=0),0,IF($F481=Lists!$G$2,('Exp Database'!U481/'Exp with units conversion'!$H481)*'Exp with units conversion'!$G481,'Exp Database'!U481*'Exp with units conversion'!$G481))</f>
        <v>#REF!</v>
      </c>
      <c r="W481" s="229" t="e">
        <f>IF(OR('Exp Database'!V481=Lists!$G$2,'Exp Database'!V481=Lists!$G$3,'Exp Database'!V481=0),0,IF($F481=Lists!$G$2,('Exp Database'!V481/'Exp with units conversion'!$H481)*'Exp with units conversion'!$G481,'Exp Database'!V481*'Exp with units conversion'!$G481))</f>
        <v>#REF!</v>
      </c>
      <c r="X481" s="229" t="e">
        <f>IF(OR('Exp Database'!W481=Lists!$G$2,'Exp Database'!W481=Lists!$G$3,'Exp Database'!W481=0),0,IF($F481=Lists!$G$2,('Exp Database'!W481/'Exp with units conversion'!$H481)*'Exp with units conversion'!$G481,'Exp Database'!W481*'Exp with units conversion'!$G481))</f>
        <v>#REF!</v>
      </c>
      <c r="Y481" s="229" t="e">
        <f>IF(OR('Exp Database'!X481=Lists!$G$2,'Exp Database'!X481=Lists!$G$3,'Exp Database'!X481=0),0,IF($F481=Lists!$G$2,('Exp Database'!X481/'Exp with units conversion'!$H481)*'Exp with units conversion'!$G481,'Exp Database'!X481*'Exp with units conversion'!$G481))</f>
        <v>#REF!</v>
      </c>
      <c r="Z481" s="229" t="e">
        <f>IF(OR('Exp Database'!Y481=Lists!$G$2,'Exp Database'!Y481=Lists!$G$3,'Exp Database'!Y481=0),0,IF($F481=Lists!$G$2,('Exp Database'!Y481/'Exp with units conversion'!$H481)*'Exp with units conversion'!$G481,'Exp Database'!Y481*'Exp with units conversion'!$G481))</f>
        <v>#REF!</v>
      </c>
      <c r="AA481" s="229" t="e">
        <f>IF(OR('Exp Database'!Z481=Lists!$G$2,'Exp Database'!Z481=Lists!$G$3,'Exp Database'!Z481=0),0,IF($F481=Lists!$G$2,('Exp Database'!Z481/'Exp with units conversion'!$H481)*'Exp with units conversion'!$G481,'Exp Database'!Z481*'Exp with units conversion'!$G481))</f>
        <v>#REF!</v>
      </c>
      <c r="AB481" s="229" t="e">
        <f>IF(OR('Exp Database'!AA481=Lists!$G$2,'Exp Database'!AA481=Lists!$G$3,'Exp Database'!AA481=0),0,IF($F481=Lists!$G$2,('Exp Database'!AA481/'Exp with units conversion'!$H481)*'Exp with units conversion'!$G481,'Exp Database'!AA481*'Exp with units conversion'!$G481))</f>
        <v>#REF!</v>
      </c>
      <c r="AC481" s="229" t="e">
        <f>IF(OR('Exp Database'!AB481=Lists!$G$2,'Exp Database'!AB481=Lists!$G$3,'Exp Database'!AB481=0),0,IF($F481=Lists!$G$2,('Exp Database'!AB481/'Exp with units conversion'!$H481)*'Exp with units conversion'!$G481,'Exp Database'!AB481*'Exp with units conversion'!$G481))</f>
        <v>#REF!</v>
      </c>
      <c r="AD481" s="229" t="e">
        <f>IF(OR('Exp Database'!AC481=Lists!$G$2,'Exp Database'!AC481=Lists!$G$3,'Exp Database'!AC481=0),0,IF($F481=Lists!$G$2,('Exp Database'!AC481/'Exp with units conversion'!$H481)*'Exp with units conversion'!$G481,'Exp Database'!AC481*'Exp with units conversion'!$G481))</f>
        <v>#REF!</v>
      </c>
      <c r="AE481" s="229" t="e">
        <f>IF(OR('Exp Database'!AD481=Lists!$G$2,'Exp Database'!AD481=Lists!$G$3,'Exp Database'!AD481=0),0,IF($F481=Lists!$G$2,('Exp Database'!AD481/'Exp with units conversion'!$H481)*'Exp with units conversion'!$G481,'Exp Database'!AD481*'Exp with units conversion'!$G481))</f>
        <v>#REF!</v>
      </c>
      <c r="AG481" s="229" t="e">
        <f t="shared" si="40"/>
        <v>#REF!</v>
      </c>
      <c r="AH481" s="229" t="e">
        <f t="shared" si="41"/>
        <v>#REF!</v>
      </c>
      <c r="AI481" s="229" t="e">
        <f t="shared" si="42"/>
        <v>#REF!</v>
      </c>
      <c r="AJ481" s="229" t="e">
        <f t="shared" si="43"/>
        <v>#REF!</v>
      </c>
    </row>
    <row r="482" spans="2:36" ht="15.75" thickBot="1" x14ac:dyDescent="0.3">
      <c r="B482" s="229" t="e">
        <f t="shared" si="39"/>
        <v>#REF!</v>
      </c>
      <c r="C482" s="169" t="e">
        <f>'Exp Database'!C482</f>
        <v>#REF!</v>
      </c>
      <c r="D482" s="169">
        <f>'Exp Database'!D482</f>
        <v>2014</v>
      </c>
      <c r="E482" s="169" t="e">
        <f>'Exp Database'!E482</f>
        <v>#REF!</v>
      </c>
      <c r="F482" s="169" t="e">
        <f>'Exp Database'!F482</f>
        <v>#REF!</v>
      </c>
      <c r="G482" s="169" t="e">
        <f>IF('Exp Database'!G482="Units ( x 1)",1,IF('Exp Database'!G482="Thousands (x 1,000)",1000,IF('Exp Database'!G482="Millions (x 1,000,000)",1000000,)))</f>
        <v>#REF!</v>
      </c>
      <c r="H482" s="170" t="e">
        <f>IF('Exp Database'!H482&gt;0,'Exp Database'!H482,'Exp Database'!J482)</f>
        <v>#REF!</v>
      </c>
      <c r="I482" s="170" t="e">
        <f>'Exp Database'!H482</f>
        <v>#REF!</v>
      </c>
      <c r="J482" s="169" t="e">
        <f>'Exp Database'!I482</f>
        <v>#REF!</v>
      </c>
      <c r="K482" s="170">
        <f>'Exp Database'!J482</f>
        <v>0</v>
      </c>
      <c r="L482" s="267">
        <f>'Exp Database'!K482</f>
        <v>0</v>
      </c>
      <c r="M482" s="229">
        <f>'Exp Database'!L482</f>
        <v>0</v>
      </c>
      <c r="N482" s="229">
        <f>IF(OR('Exp Database'!M482=Lists!$G$2,'Exp Database'!M482=Lists!$G$3,'Exp Database'!M482=0),0,IF($F482=Lists!$G$2,('Exp Database'!M482/'Exp with units conversion'!$H482)*'Exp with units conversion'!$G482,'Exp Database'!M482*'Exp with units conversion'!$G482))</f>
        <v>0</v>
      </c>
      <c r="O482" s="229">
        <f>IF(OR('Exp Database'!N482=Lists!$G$2,'Exp Database'!N482=Lists!$G$3,'Exp Database'!N482=0),0,IF($F482=Lists!$G$2,('Exp Database'!N482/'Exp with units conversion'!$H482)*'Exp with units conversion'!$G482,'Exp Database'!N482*'Exp with units conversion'!$G482))</f>
        <v>0</v>
      </c>
      <c r="P482" s="229">
        <f>IF(OR('Exp Database'!O482=Lists!$G$2,'Exp Database'!O482=Lists!$G$3,'Exp Database'!O482=0),0,IF($F482=Lists!$G$2,('Exp Database'!O482/'Exp with units conversion'!$H482)*'Exp with units conversion'!$G482,'Exp Database'!O482*'Exp with units conversion'!$G482))</f>
        <v>0</v>
      </c>
      <c r="Q482" s="229">
        <f>IF(OR('Exp Database'!P482=Lists!$G$2,'Exp Database'!P482=Lists!$G$3,'Exp Database'!P482=0),0,IF($F482=Lists!$G$2,('Exp Database'!P482/'Exp with units conversion'!$H482)*'Exp with units conversion'!$G482,'Exp Database'!P482*'Exp with units conversion'!$G482))</f>
        <v>0</v>
      </c>
      <c r="R482" s="229">
        <f>IF(OR('Exp Database'!Q482=Lists!$G$2,'Exp Database'!Q482=Lists!$G$3,'Exp Database'!Q482=0),0,IF($F482=Lists!$G$2,('Exp Database'!Q482/'Exp with units conversion'!$H482)*'Exp with units conversion'!$G482,'Exp Database'!Q482*'Exp with units conversion'!$G482))</f>
        <v>0</v>
      </c>
      <c r="S482" s="229">
        <f>IF(OR('Exp Database'!R482=Lists!$G$2,'Exp Database'!R482=Lists!$G$3,'Exp Database'!R482=0),0,IF($F482=Lists!$G$2,('Exp Database'!R482/'Exp with units conversion'!$H482)*'Exp with units conversion'!$G482,'Exp Database'!R482*'Exp with units conversion'!$G482))</f>
        <v>0</v>
      </c>
      <c r="T482" s="229">
        <f>IF(OR('Exp Database'!S482=Lists!$G$2,'Exp Database'!S482=Lists!$G$3,'Exp Database'!S482=0),0,IF($F482=Lists!$G$2,('Exp Database'!S482/'Exp with units conversion'!$H482)*'Exp with units conversion'!$G482,'Exp Database'!S482*'Exp with units conversion'!$G482))</f>
        <v>0</v>
      </c>
      <c r="U482" s="229">
        <f>IF(OR('Exp Database'!T482=Lists!$G$2,'Exp Database'!T482=Lists!$G$3,'Exp Database'!T482=0),0,IF($F482=Lists!$G$2,('Exp Database'!T482/'Exp with units conversion'!$H482)*'Exp with units conversion'!$G482,'Exp Database'!T482*'Exp with units conversion'!$G482))</f>
        <v>0</v>
      </c>
      <c r="V482" s="229">
        <f>IF(OR('Exp Database'!U482=Lists!$G$2,'Exp Database'!U482=Lists!$G$3,'Exp Database'!U482=0),0,IF($F482=Lists!$G$2,('Exp Database'!U482/'Exp with units conversion'!$H482)*'Exp with units conversion'!$G482,'Exp Database'!U482*'Exp with units conversion'!$G482))</f>
        <v>0</v>
      </c>
      <c r="W482" s="229">
        <f>IF(OR('Exp Database'!V482=Lists!$G$2,'Exp Database'!V482=Lists!$G$3,'Exp Database'!V482=0),0,IF($F482=Lists!$G$2,('Exp Database'!V482/'Exp with units conversion'!$H482)*'Exp with units conversion'!$G482,'Exp Database'!V482*'Exp with units conversion'!$G482))</f>
        <v>0</v>
      </c>
      <c r="X482" s="229">
        <f>IF(OR('Exp Database'!W482=Lists!$G$2,'Exp Database'!W482=Lists!$G$3,'Exp Database'!W482=0),0,IF($F482=Lists!$G$2,('Exp Database'!W482/'Exp with units conversion'!$H482)*'Exp with units conversion'!$G482,'Exp Database'!W482*'Exp with units conversion'!$G482))</f>
        <v>0</v>
      </c>
      <c r="Y482" s="229">
        <f>IF(OR('Exp Database'!X482=Lists!$G$2,'Exp Database'!X482=Lists!$G$3,'Exp Database'!X482=0),0,IF($F482=Lists!$G$2,('Exp Database'!X482/'Exp with units conversion'!$H482)*'Exp with units conversion'!$G482,'Exp Database'!X482*'Exp with units conversion'!$G482))</f>
        <v>0</v>
      </c>
      <c r="Z482" s="229">
        <f>IF(OR('Exp Database'!Y482=Lists!$G$2,'Exp Database'!Y482=Lists!$G$3,'Exp Database'!Y482=0),0,IF($F482=Lists!$G$2,('Exp Database'!Y482/'Exp with units conversion'!$H482)*'Exp with units conversion'!$G482,'Exp Database'!Y482*'Exp with units conversion'!$G482))</f>
        <v>0</v>
      </c>
      <c r="AA482" s="229">
        <f>IF(OR('Exp Database'!Z482=Lists!$G$2,'Exp Database'!Z482=Lists!$G$3,'Exp Database'!Z482=0),0,IF($F482=Lists!$G$2,('Exp Database'!Z482/'Exp with units conversion'!$H482)*'Exp with units conversion'!$G482,'Exp Database'!Z482*'Exp with units conversion'!$G482))</f>
        <v>0</v>
      </c>
      <c r="AB482" s="229">
        <f>IF(OR('Exp Database'!AA482=Lists!$G$2,'Exp Database'!AA482=Lists!$G$3,'Exp Database'!AA482=0),0,IF($F482=Lists!$G$2,('Exp Database'!AA482/'Exp with units conversion'!$H482)*'Exp with units conversion'!$G482,'Exp Database'!AA482*'Exp with units conversion'!$G482))</f>
        <v>0</v>
      </c>
      <c r="AC482" s="229">
        <f>IF(OR('Exp Database'!AB482=Lists!$G$2,'Exp Database'!AB482=Lists!$G$3,'Exp Database'!AB482=0),0,IF($F482=Lists!$G$2,('Exp Database'!AB482/'Exp with units conversion'!$H482)*'Exp with units conversion'!$G482,'Exp Database'!AB482*'Exp with units conversion'!$G482))</f>
        <v>0</v>
      </c>
      <c r="AD482" s="229">
        <f>IF(OR('Exp Database'!AC482=Lists!$G$2,'Exp Database'!AC482=Lists!$G$3,'Exp Database'!AC482=0),0,IF($F482=Lists!$G$2,('Exp Database'!AC482/'Exp with units conversion'!$H482)*'Exp with units conversion'!$G482,'Exp Database'!AC482*'Exp with units conversion'!$G482))</f>
        <v>0</v>
      </c>
      <c r="AE482" s="229">
        <f>IF(OR('Exp Database'!AD482=Lists!$G$2,'Exp Database'!AD482=Lists!$G$3,'Exp Database'!AD482=0),0,IF($F482=Lists!$G$2,('Exp Database'!AD482/'Exp with units conversion'!$H482)*'Exp with units conversion'!$G482,'Exp Database'!AD482*'Exp with units conversion'!$G482))</f>
        <v>0</v>
      </c>
      <c r="AG482" s="229">
        <f t="shared" si="40"/>
        <v>1</v>
      </c>
      <c r="AH482" s="229">
        <f t="shared" si="41"/>
        <v>1</v>
      </c>
      <c r="AI482" s="229">
        <f t="shared" si="42"/>
        <v>1</v>
      </c>
      <c r="AJ482" s="229">
        <f t="shared" si="43"/>
        <v>1</v>
      </c>
    </row>
    <row r="483" spans="2:36" ht="30.75" thickBot="1" x14ac:dyDescent="0.3">
      <c r="B483" s="229" t="e">
        <f t="shared" si="39"/>
        <v>#REF!</v>
      </c>
      <c r="C483" s="169" t="e">
        <f>'Exp Database'!C483</f>
        <v>#REF!</v>
      </c>
      <c r="D483" s="169">
        <f>'Exp Database'!D483</f>
        <v>2014</v>
      </c>
      <c r="E483" s="169" t="e">
        <f>'Exp Database'!E483</f>
        <v>#REF!</v>
      </c>
      <c r="F483" s="169" t="e">
        <f>'Exp Database'!F483</f>
        <v>#REF!</v>
      </c>
      <c r="G483" s="169" t="e">
        <f>IF('Exp Database'!G483="Units ( x 1)",1,IF('Exp Database'!G483="Thousands (x 1,000)",1000,IF('Exp Database'!G483="Millions (x 1,000,000)",1000000,)))</f>
        <v>#REF!</v>
      </c>
      <c r="H483" s="170" t="e">
        <f>IF('Exp Database'!H483&gt;0,'Exp Database'!H483,'Exp Database'!J483)</f>
        <v>#REF!</v>
      </c>
      <c r="I483" s="170" t="e">
        <f>'Exp Database'!H483</f>
        <v>#REF!</v>
      </c>
      <c r="J483" s="169" t="e">
        <f>'Exp Database'!I483</f>
        <v>#REF!</v>
      </c>
      <c r="K483" s="170">
        <f>'Exp Database'!J483</f>
        <v>0</v>
      </c>
      <c r="L483" s="267" t="str">
        <f>'Exp Database'!K483</f>
        <v>Critical enablers (sub-total)</v>
      </c>
      <c r="M483" s="229">
        <f>'Exp Database'!L483</f>
        <v>9</v>
      </c>
      <c r="N483" s="229" t="e">
        <f>IF(OR('Exp Database'!M483=Lists!$G$2,'Exp Database'!M483=Lists!$G$3,'Exp Database'!M483=0),0,IF($F483=Lists!$G$2,('Exp Database'!M483/'Exp with units conversion'!$H483)*'Exp with units conversion'!$G483,'Exp Database'!M483*'Exp with units conversion'!$G483))</f>
        <v>#REF!</v>
      </c>
      <c r="O483" s="229" t="e">
        <f>IF(OR('Exp Database'!N483=Lists!$G$2,'Exp Database'!N483=Lists!$G$3,'Exp Database'!N483=0),0,IF($F483=Lists!$G$2,('Exp Database'!N483/'Exp with units conversion'!$H483)*'Exp with units conversion'!$G483,'Exp Database'!N483*'Exp with units conversion'!$G483))</f>
        <v>#REF!</v>
      </c>
      <c r="P483" s="229" t="e">
        <f>IF(OR('Exp Database'!O483=Lists!$G$2,'Exp Database'!O483=Lists!$G$3,'Exp Database'!O483=0),0,IF($F483=Lists!$G$2,('Exp Database'!O483/'Exp with units conversion'!$H483)*'Exp with units conversion'!$G483,'Exp Database'!O483*'Exp with units conversion'!$G483))</f>
        <v>#REF!</v>
      </c>
      <c r="Q483" s="229" t="e">
        <f>IF(OR('Exp Database'!P483=Lists!$G$2,'Exp Database'!P483=Lists!$G$3,'Exp Database'!P483=0),0,IF($F483=Lists!$G$2,('Exp Database'!P483/'Exp with units conversion'!$H483)*'Exp with units conversion'!$G483,'Exp Database'!P483*'Exp with units conversion'!$G483))</f>
        <v>#REF!</v>
      </c>
      <c r="R483" s="229" t="e">
        <f>IF(OR('Exp Database'!Q483=Lists!$G$2,'Exp Database'!Q483=Lists!$G$3,'Exp Database'!Q483=0),0,IF($F483=Lists!$G$2,('Exp Database'!Q483/'Exp with units conversion'!$H483)*'Exp with units conversion'!$G483,'Exp Database'!Q483*'Exp with units conversion'!$G483))</f>
        <v>#REF!</v>
      </c>
      <c r="S483" s="229" t="e">
        <f>IF(OR('Exp Database'!R483=Lists!$G$2,'Exp Database'!R483=Lists!$G$3,'Exp Database'!R483=0),0,IF($F483=Lists!$G$2,('Exp Database'!R483/'Exp with units conversion'!$H483)*'Exp with units conversion'!$G483,'Exp Database'!R483*'Exp with units conversion'!$G483))</f>
        <v>#REF!</v>
      </c>
      <c r="T483" s="229" t="e">
        <f>IF(OR('Exp Database'!S483=Lists!$G$2,'Exp Database'!S483=Lists!$G$3,'Exp Database'!S483=0),0,IF($F483=Lists!$G$2,('Exp Database'!S483/'Exp with units conversion'!$H483)*'Exp with units conversion'!$G483,'Exp Database'!S483*'Exp with units conversion'!$G483))</f>
        <v>#REF!</v>
      </c>
      <c r="U483" s="229" t="e">
        <f>IF(OR('Exp Database'!T483=Lists!$G$2,'Exp Database'!T483=Lists!$G$3,'Exp Database'!T483=0),0,IF($F483=Lists!$G$2,('Exp Database'!T483/'Exp with units conversion'!$H483)*'Exp with units conversion'!$G483,'Exp Database'!T483*'Exp with units conversion'!$G483))</f>
        <v>#REF!</v>
      </c>
      <c r="V483" s="229" t="e">
        <f>IF(OR('Exp Database'!U483=Lists!$G$2,'Exp Database'!U483=Lists!$G$3,'Exp Database'!U483=0),0,IF($F483=Lists!$G$2,('Exp Database'!U483/'Exp with units conversion'!$H483)*'Exp with units conversion'!$G483,'Exp Database'!U483*'Exp with units conversion'!$G483))</f>
        <v>#REF!</v>
      </c>
      <c r="W483" s="229" t="e">
        <f>IF(OR('Exp Database'!V483=Lists!$G$2,'Exp Database'!V483=Lists!$G$3,'Exp Database'!V483=0),0,IF($F483=Lists!$G$2,('Exp Database'!V483/'Exp with units conversion'!$H483)*'Exp with units conversion'!$G483,'Exp Database'!V483*'Exp with units conversion'!$G483))</f>
        <v>#REF!</v>
      </c>
      <c r="X483" s="229" t="e">
        <f>IF(OR('Exp Database'!W483=Lists!$G$2,'Exp Database'!W483=Lists!$G$3,'Exp Database'!W483=0),0,IF($F483=Lists!$G$2,('Exp Database'!W483/'Exp with units conversion'!$H483)*'Exp with units conversion'!$G483,'Exp Database'!W483*'Exp with units conversion'!$G483))</f>
        <v>#REF!</v>
      </c>
      <c r="Y483" s="229" t="e">
        <f>IF(OR('Exp Database'!X483=Lists!$G$2,'Exp Database'!X483=Lists!$G$3,'Exp Database'!X483=0),0,IF($F483=Lists!$G$2,('Exp Database'!X483/'Exp with units conversion'!$H483)*'Exp with units conversion'!$G483,'Exp Database'!X483*'Exp with units conversion'!$G483))</f>
        <v>#REF!</v>
      </c>
      <c r="Z483" s="229" t="e">
        <f>IF(OR('Exp Database'!Y483=Lists!$G$2,'Exp Database'!Y483=Lists!$G$3,'Exp Database'!Y483=0),0,IF($F483=Lists!$G$2,('Exp Database'!Y483/'Exp with units conversion'!$H483)*'Exp with units conversion'!$G483,'Exp Database'!Y483*'Exp with units conversion'!$G483))</f>
        <v>#REF!</v>
      </c>
      <c r="AA483" s="229" t="e">
        <f>IF(OR('Exp Database'!Z483=Lists!$G$2,'Exp Database'!Z483=Lists!$G$3,'Exp Database'!Z483=0),0,IF($F483=Lists!$G$2,('Exp Database'!Z483/'Exp with units conversion'!$H483)*'Exp with units conversion'!$G483,'Exp Database'!Z483*'Exp with units conversion'!$G483))</f>
        <v>#REF!</v>
      </c>
      <c r="AB483" s="229" t="e">
        <f>IF(OR('Exp Database'!AA483=Lists!$G$2,'Exp Database'!AA483=Lists!$G$3,'Exp Database'!AA483=0),0,IF($F483=Lists!$G$2,('Exp Database'!AA483/'Exp with units conversion'!$H483)*'Exp with units conversion'!$G483,'Exp Database'!AA483*'Exp with units conversion'!$G483))</f>
        <v>#REF!</v>
      </c>
      <c r="AC483" s="229" t="e">
        <f>IF(OR('Exp Database'!AB483=Lists!$G$2,'Exp Database'!AB483=Lists!$G$3,'Exp Database'!AB483=0),0,IF($F483=Lists!$G$2,('Exp Database'!AB483/'Exp with units conversion'!$H483)*'Exp with units conversion'!$G483,'Exp Database'!AB483*'Exp with units conversion'!$G483))</f>
        <v>#REF!</v>
      </c>
      <c r="AD483" s="229" t="e">
        <f>IF(OR('Exp Database'!AC483=Lists!$G$2,'Exp Database'!AC483=Lists!$G$3,'Exp Database'!AC483=0),0,IF($F483=Lists!$G$2,('Exp Database'!AC483/'Exp with units conversion'!$H483)*'Exp with units conversion'!$G483,'Exp Database'!AC483*'Exp with units conversion'!$G483))</f>
        <v>#REF!</v>
      </c>
      <c r="AE483" s="229" t="e">
        <f>IF(OR('Exp Database'!AD483=Lists!$G$2,'Exp Database'!AD483=Lists!$G$3,'Exp Database'!AD483=0),0,IF($F483=Lists!$G$2,('Exp Database'!AD483/'Exp with units conversion'!$H483)*'Exp with units conversion'!$G483,'Exp Database'!AD483*'Exp with units conversion'!$G483))</f>
        <v>#REF!</v>
      </c>
      <c r="AG483" s="229" t="e">
        <f t="shared" si="40"/>
        <v>#REF!</v>
      </c>
      <c r="AH483" s="229" t="e">
        <f t="shared" si="41"/>
        <v>#REF!</v>
      </c>
      <c r="AI483" s="229" t="e">
        <f t="shared" si="42"/>
        <v>#REF!</v>
      </c>
      <c r="AJ483" s="229" t="e">
        <f t="shared" si="43"/>
        <v>#REF!</v>
      </c>
    </row>
    <row r="484" spans="2:36" ht="15.75" thickBot="1" x14ac:dyDescent="0.3">
      <c r="B484" s="229" t="e">
        <f t="shared" si="39"/>
        <v>#REF!</v>
      </c>
      <c r="C484" s="169" t="e">
        <f>'Exp Database'!C484</f>
        <v>#REF!</v>
      </c>
      <c r="D484" s="169">
        <f>'Exp Database'!D484</f>
        <v>2014</v>
      </c>
      <c r="E484" s="169" t="e">
        <f>'Exp Database'!E484</f>
        <v>#REF!</v>
      </c>
      <c r="F484" s="169" t="e">
        <f>'Exp Database'!F484</f>
        <v>#REF!</v>
      </c>
      <c r="G484" s="169" t="e">
        <f>IF('Exp Database'!G484="Units ( x 1)",1,IF('Exp Database'!G484="Thousands (x 1,000)",1000,IF('Exp Database'!G484="Millions (x 1,000,000)",1000000,)))</f>
        <v>#REF!</v>
      </c>
      <c r="H484" s="170" t="e">
        <f>IF('Exp Database'!H484&gt;0,'Exp Database'!H484,'Exp Database'!J484)</f>
        <v>#REF!</v>
      </c>
      <c r="I484" s="170" t="e">
        <f>'Exp Database'!H484</f>
        <v>#REF!</v>
      </c>
      <c r="J484" s="169" t="e">
        <f>'Exp Database'!I484</f>
        <v>#REF!</v>
      </c>
      <c r="K484" s="170">
        <f>'Exp Database'!J484</f>
        <v>0</v>
      </c>
      <c r="L484" s="267" t="str">
        <f>'Exp Database'!K484</f>
        <v>Policy dialogue</v>
      </c>
      <c r="M484" s="229">
        <f>'Exp Database'!L484</f>
        <v>9.1</v>
      </c>
      <c r="N484" s="229" t="e">
        <f>IF(OR('Exp Database'!M484=Lists!$G$2,'Exp Database'!M484=Lists!$G$3,'Exp Database'!M484=0),0,IF($F484=Lists!$G$2,('Exp Database'!M484/'Exp with units conversion'!$H484)*'Exp with units conversion'!$G484,'Exp Database'!M484*'Exp with units conversion'!$G484))</f>
        <v>#REF!</v>
      </c>
      <c r="O484" s="229" t="e">
        <f>IF(OR('Exp Database'!N484=Lists!$G$2,'Exp Database'!N484=Lists!$G$3,'Exp Database'!N484=0),0,IF($F484=Lists!$G$2,('Exp Database'!N484/'Exp with units conversion'!$H484)*'Exp with units conversion'!$G484,'Exp Database'!N484*'Exp with units conversion'!$G484))</f>
        <v>#REF!</v>
      </c>
      <c r="P484" s="229" t="e">
        <f>IF(OR('Exp Database'!O484=Lists!$G$2,'Exp Database'!O484=Lists!$G$3,'Exp Database'!O484=0),0,IF($F484=Lists!$G$2,('Exp Database'!O484/'Exp with units conversion'!$H484)*'Exp with units conversion'!$G484,'Exp Database'!O484*'Exp with units conversion'!$G484))</f>
        <v>#REF!</v>
      </c>
      <c r="Q484" s="229" t="e">
        <f>IF(OR('Exp Database'!P484=Lists!$G$2,'Exp Database'!P484=Lists!$G$3,'Exp Database'!P484=0),0,IF($F484=Lists!$G$2,('Exp Database'!P484/'Exp with units conversion'!$H484)*'Exp with units conversion'!$G484,'Exp Database'!P484*'Exp with units conversion'!$G484))</f>
        <v>#REF!</v>
      </c>
      <c r="R484" s="229" t="e">
        <f>IF(OR('Exp Database'!Q484=Lists!$G$2,'Exp Database'!Q484=Lists!$G$3,'Exp Database'!Q484=0),0,IF($F484=Lists!$G$2,('Exp Database'!Q484/'Exp with units conversion'!$H484)*'Exp with units conversion'!$G484,'Exp Database'!Q484*'Exp with units conversion'!$G484))</f>
        <v>#REF!</v>
      </c>
      <c r="S484" s="229" t="e">
        <f>IF(OR('Exp Database'!R484=Lists!$G$2,'Exp Database'!R484=Lists!$G$3,'Exp Database'!R484=0),0,IF($F484=Lists!$G$2,('Exp Database'!R484/'Exp with units conversion'!$H484)*'Exp with units conversion'!$G484,'Exp Database'!R484*'Exp with units conversion'!$G484))</f>
        <v>#REF!</v>
      </c>
      <c r="T484" s="229" t="e">
        <f>IF(OR('Exp Database'!S484=Lists!$G$2,'Exp Database'!S484=Lists!$G$3,'Exp Database'!S484=0),0,IF($F484=Lists!$G$2,('Exp Database'!S484/'Exp with units conversion'!$H484)*'Exp with units conversion'!$G484,'Exp Database'!S484*'Exp with units conversion'!$G484))</f>
        <v>#REF!</v>
      </c>
      <c r="U484" s="229" t="e">
        <f>IF(OR('Exp Database'!T484=Lists!$G$2,'Exp Database'!T484=Lists!$G$3,'Exp Database'!T484=0),0,IF($F484=Lists!$G$2,('Exp Database'!T484/'Exp with units conversion'!$H484)*'Exp with units conversion'!$G484,'Exp Database'!T484*'Exp with units conversion'!$G484))</f>
        <v>#REF!</v>
      </c>
      <c r="V484" s="229" t="e">
        <f>IF(OR('Exp Database'!U484=Lists!$G$2,'Exp Database'!U484=Lists!$G$3,'Exp Database'!U484=0),0,IF($F484=Lists!$G$2,('Exp Database'!U484/'Exp with units conversion'!$H484)*'Exp with units conversion'!$G484,'Exp Database'!U484*'Exp with units conversion'!$G484))</f>
        <v>#REF!</v>
      </c>
      <c r="W484" s="229" t="e">
        <f>IF(OR('Exp Database'!V484=Lists!$G$2,'Exp Database'!V484=Lists!$G$3,'Exp Database'!V484=0),0,IF($F484=Lists!$G$2,('Exp Database'!V484/'Exp with units conversion'!$H484)*'Exp with units conversion'!$G484,'Exp Database'!V484*'Exp with units conversion'!$G484))</f>
        <v>#REF!</v>
      </c>
      <c r="X484" s="229" t="e">
        <f>IF(OR('Exp Database'!W484=Lists!$G$2,'Exp Database'!W484=Lists!$G$3,'Exp Database'!W484=0),0,IF($F484=Lists!$G$2,('Exp Database'!W484/'Exp with units conversion'!$H484)*'Exp with units conversion'!$G484,'Exp Database'!W484*'Exp with units conversion'!$G484))</f>
        <v>#REF!</v>
      </c>
      <c r="Y484" s="229" t="e">
        <f>IF(OR('Exp Database'!X484=Lists!$G$2,'Exp Database'!X484=Lists!$G$3,'Exp Database'!X484=0),0,IF($F484=Lists!$G$2,('Exp Database'!X484/'Exp with units conversion'!$H484)*'Exp with units conversion'!$G484,'Exp Database'!X484*'Exp with units conversion'!$G484))</f>
        <v>#REF!</v>
      </c>
      <c r="Z484" s="229" t="e">
        <f>IF(OR('Exp Database'!Y484=Lists!$G$2,'Exp Database'!Y484=Lists!$G$3,'Exp Database'!Y484=0),0,IF($F484=Lists!$G$2,('Exp Database'!Y484/'Exp with units conversion'!$H484)*'Exp with units conversion'!$G484,'Exp Database'!Y484*'Exp with units conversion'!$G484))</f>
        <v>#REF!</v>
      </c>
      <c r="AA484" s="229" t="e">
        <f>IF(OR('Exp Database'!Z484=Lists!$G$2,'Exp Database'!Z484=Lists!$G$3,'Exp Database'!Z484=0),0,IF($F484=Lists!$G$2,('Exp Database'!Z484/'Exp with units conversion'!$H484)*'Exp with units conversion'!$G484,'Exp Database'!Z484*'Exp with units conversion'!$G484))</f>
        <v>#REF!</v>
      </c>
      <c r="AB484" s="229" t="e">
        <f>IF(OR('Exp Database'!AA484=Lists!$G$2,'Exp Database'!AA484=Lists!$G$3,'Exp Database'!AA484=0),0,IF($F484=Lists!$G$2,('Exp Database'!AA484/'Exp with units conversion'!$H484)*'Exp with units conversion'!$G484,'Exp Database'!AA484*'Exp with units conversion'!$G484))</f>
        <v>#REF!</v>
      </c>
      <c r="AC484" s="229" t="e">
        <f>IF(OR('Exp Database'!AB484=Lists!$G$2,'Exp Database'!AB484=Lists!$G$3,'Exp Database'!AB484=0),0,IF($F484=Lists!$G$2,('Exp Database'!AB484/'Exp with units conversion'!$H484)*'Exp with units conversion'!$G484,'Exp Database'!AB484*'Exp with units conversion'!$G484))</f>
        <v>#REF!</v>
      </c>
      <c r="AD484" s="229" t="e">
        <f>IF(OR('Exp Database'!AC484=Lists!$G$2,'Exp Database'!AC484=Lists!$G$3,'Exp Database'!AC484=0),0,IF($F484=Lists!$G$2,('Exp Database'!AC484/'Exp with units conversion'!$H484)*'Exp with units conversion'!$G484,'Exp Database'!AC484*'Exp with units conversion'!$G484))</f>
        <v>#REF!</v>
      </c>
      <c r="AE484" s="229" t="e">
        <f>IF(OR('Exp Database'!AD484=Lists!$G$2,'Exp Database'!AD484=Lists!$G$3,'Exp Database'!AD484=0),0,IF($F484=Lists!$G$2,('Exp Database'!AD484/'Exp with units conversion'!$H484)*'Exp with units conversion'!$G484,'Exp Database'!AD484*'Exp with units conversion'!$G484))</f>
        <v>#REF!</v>
      </c>
      <c r="AG484" s="229" t="e">
        <f t="shared" si="40"/>
        <v>#REF!</v>
      </c>
      <c r="AH484" s="229" t="e">
        <f t="shared" si="41"/>
        <v>#REF!</v>
      </c>
      <c r="AI484" s="229" t="e">
        <f t="shared" si="42"/>
        <v>#REF!</v>
      </c>
      <c r="AJ484" s="229" t="e">
        <f t="shared" si="43"/>
        <v>#REF!</v>
      </c>
    </row>
    <row r="485" spans="2:36" ht="30.75" thickBot="1" x14ac:dyDescent="0.3">
      <c r="B485" s="229" t="e">
        <f t="shared" si="39"/>
        <v>#REF!</v>
      </c>
      <c r="C485" s="169" t="e">
        <f>'Exp Database'!C485</f>
        <v>#REF!</v>
      </c>
      <c r="D485" s="169">
        <f>'Exp Database'!D485</f>
        <v>2014</v>
      </c>
      <c r="E485" s="169" t="e">
        <f>'Exp Database'!E485</f>
        <v>#REF!</v>
      </c>
      <c r="F485" s="169" t="e">
        <f>'Exp Database'!F485</f>
        <v>#REF!</v>
      </c>
      <c r="G485" s="169" t="e">
        <f>IF('Exp Database'!G485="Units ( x 1)",1,IF('Exp Database'!G485="Thousands (x 1,000)",1000,IF('Exp Database'!G485="Millions (x 1,000,000)",1000000,)))</f>
        <v>#REF!</v>
      </c>
      <c r="H485" s="170" t="e">
        <f>IF('Exp Database'!H485&gt;0,'Exp Database'!H485,'Exp Database'!J485)</f>
        <v>#REF!</v>
      </c>
      <c r="I485" s="170" t="e">
        <f>'Exp Database'!H485</f>
        <v>#REF!</v>
      </c>
      <c r="J485" s="169" t="e">
        <f>'Exp Database'!I485</f>
        <v>#REF!</v>
      </c>
      <c r="K485" s="170">
        <f>'Exp Database'!J485</f>
        <v>0</v>
      </c>
      <c r="L485" s="267" t="str">
        <f>'Exp Database'!K485</f>
        <v>Key human rights programmes</v>
      </c>
      <c r="M485" s="229">
        <f>'Exp Database'!L485</f>
        <v>9.1999999999999993</v>
      </c>
      <c r="N485" s="229" t="e">
        <f>IF(OR('Exp Database'!M485=Lists!$G$2,'Exp Database'!M485=Lists!$G$3,'Exp Database'!M485=0),0,IF($F485=Lists!$G$2,('Exp Database'!M485/'Exp with units conversion'!$H485)*'Exp with units conversion'!$G485,'Exp Database'!M485*'Exp with units conversion'!$G485))</f>
        <v>#REF!</v>
      </c>
      <c r="O485" s="229" t="e">
        <f>IF(OR('Exp Database'!N485=Lists!$G$2,'Exp Database'!N485=Lists!$G$3,'Exp Database'!N485=0),0,IF($F485=Lists!$G$2,('Exp Database'!N485/'Exp with units conversion'!$H485)*'Exp with units conversion'!$G485,'Exp Database'!N485*'Exp with units conversion'!$G485))</f>
        <v>#REF!</v>
      </c>
      <c r="P485" s="229" t="e">
        <f>IF(OR('Exp Database'!O485=Lists!$G$2,'Exp Database'!O485=Lists!$G$3,'Exp Database'!O485=0),0,IF($F485=Lists!$G$2,('Exp Database'!O485/'Exp with units conversion'!$H485)*'Exp with units conversion'!$G485,'Exp Database'!O485*'Exp with units conversion'!$G485))</f>
        <v>#REF!</v>
      </c>
      <c r="Q485" s="229" t="e">
        <f>IF(OR('Exp Database'!P485=Lists!$G$2,'Exp Database'!P485=Lists!$G$3,'Exp Database'!P485=0),0,IF($F485=Lists!$G$2,('Exp Database'!P485/'Exp with units conversion'!$H485)*'Exp with units conversion'!$G485,'Exp Database'!P485*'Exp with units conversion'!$G485))</f>
        <v>#REF!</v>
      </c>
      <c r="R485" s="229" t="e">
        <f>IF(OR('Exp Database'!Q485=Lists!$G$2,'Exp Database'!Q485=Lists!$G$3,'Exp Database'!Q485=0),0,IF($F485=Lists!$G$2,('Exp Database'!Q485/'Exp with units conversion'!$H485)*'Exp with units conversion'!$G485,'Exp Database'!Q485*'Exp with units conversion'!$G485))</f>
        <v>#REF!</v>
      </c>
      <c r="S485" s="229" t="e">
        <f>IF(OR('Exp Database'!R485=Lists!$G$2,'Exp Database'!R485=Lists!$G$3,'Exp Database'!R485=0),0,IF($F485=Lists!$G$2,('Exp Database'!R485/'Exp with units conversion'!$H485)*'Exp with units conversion'!$G485,'Exp Database'!R485*'Exp with units conversion'!$G485))</f>
        <v>#REF!</v>
      </c>
      <c r="T485" s="229" t="e">
        <f>IF(OR('Exp Database'!S485=Lists!$G$2,'Exp Database'!S485=Lists!$G$3,'Exp Database'!S485=0),0,IF($F485=Lists!$G$2,('Exp Database'!S485/'Exp with units conversion'!$H485)*'Exp with units conversion'!$G485,'Exp Database'!S485*'Exp with units conversion'!$G485))</f>
        <v>#REF!</v>
      </c>
      <c r="U485" s="229" t="e">
        <f>IF(OR('Exp Database'!T485=Lists!$G$2,'Exp Database'!T485=Lists!$G$3,'Exp Database'!T485=0),0,IF($F485=Lists!$G$2,('Exp Database'!T485/'Exp with units conversion'!$H485)*'Exp with units conversion'!$G485,'Exp Database'!T485*'Exp with units conversion'!$G485))</f>
        <v>#REF!</v>
      </c>
      <c r="V485" s="229" t="e">
        <f>IF(OR('Exp Database'!U485=Lists!$G$2,'Exp Database'!U485=Lists!$G$3,'Exp Database'!U485=0),0,IF($F485=Lists!$G$2,('Exp Database'!U485/'Exp with units conversion'!$H485)*'Exp with units conversion'!$G485,'Exp Database'!U485*'Exp with units conversion'!$G485))</f>
        <v>#REF!</v>
      </c>
      <c r="W485" s="229" t="e">
        <f>IF(OR('Exp Database'!V485=Lists!$G$2,'Exp Database'!V485=Lists!$G$3,'Exp Database'!V485=0),0,IF($F485=Lists!$G$2,('Exp Database'!V485/'Exp with units conversion'!$H485)*'Exp with units conversion'!$G485,'Exp Database'!V485*'Exp with units conversion'!$G485))</f>
        <v>#REF!</v>
      </c>
      <c r="X485" s="229" t="e">
        <f>IF(OR('Exp Database'!W485=Lists!$G$2,'Exp Database'!W485=Lists!$G$3,'Exp Database'!W485=0),0,IF($F485=Lists!$G$2,('Exp Database'!W485/'Exp with units conversion'!$H485)*'Exp with units conversion'!$G485,'Exp Database'!W485*'Exp with units conversion'!$G485))</f>
        <v>#REF!</v>
      </c>
      <c r="Y485" s="229" t="e">
        <f>IF(OR('Exp Database'!X485=Lists!$G$2,'Exp Database'!X485=Lists!$G$3,'Exp Database'!X485=0),0,IF($F485=Lists!$G$2,('Exp Database'!X485/'Exp with units conversion'!$H485)*'Exp with units conversion'!$G485,'Exp Database'!X485*'Exp with units conversion'!$G485))</f>
        <v>#REF!</v>
      </c>
      <c r="Z485" s="229" t="e">
        <f>IF(OR('Exp Database'!Y485=Lists!$G$2,'Exp Database'!Y485=Lists!$G$3,'Exp Database'!Y485=0),0,IF($F485=Lists!$G$2,('Exp Database'!Y485/'Exp with units conversion'!$H485)*'Exp with units conversion'!$G485,'Exp Database'!Y485*'Exp with units conversion'!$G485))</f>
        <v>#REF!</v>
      </c>
      <c r="AA485" s="229" t="e">
        <f>IF(OR('Exp Database'!Z485=Lists!$G$2,'Exp Database'!Z485=Lists!$G$3,'Exp Database'!Z485=0),0,IF($F485=Lists!$G$2,('Exp Database'!Z485/'Exp with units conversion'!$H485)*'Exp with units conversion'!$G485,'Exp Database'!Z485*'Exp with units conversion'!$G485))</f>
        <v>#REF!</v>
      </c>
      <c r="AB485" s="229" t="e">
        <f>IF(OR('Exp Database'!AA485=Lists!$G$2,'Exp Database'!AA485=Lists!$G$3,'Exp Database'!AA485=0),0,IF($F485=Lists!$G$2,('Exp Database'!AA485/'Exp with units conversion'!$H485)*'Exp with units conversion'!$G485,'Exp Database'!AA485*'Exp with units conversion'!$G485))</f>
        <v>#REF!</v>
      </c>
      <c r="AC485" s="229" t="e">
        <f>IF(OR('Exp Database'!AB485=Lists!$G$2,'Exp Database'!AB485=Lists!$G$3,'Exp Database'!AB485=0),0,IF($F485=Lists!$G$2,('Exp Database'!AB485/'Exp with units conversion'!$H485)*'Exp with units conversion'!$G485,'Exp Database'!AB485*'Exp with units conversion'!$G485))</f>
        <v>#REF!</v>
      </c>
      <c r="AD485" s="229" t="e">
        <f>IF(OR('Exp Database'!AC485=Lists!$G$2,'Exp Database'!AC485=Lists!$G$3,'Exp Database'!AC485=0),0,IF($F485=Lists!$G$2,('Exp Database'!AC485/'Exp with units conversion'!$H485)*'Exp with units conversion'!$G485,'Exp Database'!AC485*'Exp with units conversion'!$G485))</f>
        <v>#REF!</v>
      </c>
      <c r="AE485" s="229" t="e">
        <f>IF(OR('Exp Database'!AD485=Lists!$G$2,'Exp Database'!AD485=Lists!$G$3,'Exp Database'!AD485=0),0,IF($F485=Lists!$G$2,('Exp Database'!AD485/'Exp with units conversion'!$H485)*'Exp with units conversion'!$G485,'Exp Database'!AD485*'Exp with units conversion'!$G485))</f>
        <v>#REF!</v>
      </c>
      <c r="AG485" s="229" t="e">
        <f t="shared" si="40"/>
        <v>#REF!</v>
      </c>
      <c r="AH485" s="229" t="e">
        <f t="shared" si="41"/>
        <v>#REF!</v>
      </c>
      <c r="AI485" s="229" t="e">
        <f t="shared" si="42"/>
        <v>#REF!</v>
      </c>
      <c r="AJ485" s="229" t="e">
        <f t="shared" si="43"/>
        <v>#REF!</v>
      </c>
    </row>
    <row r="486" spans="2:36" ht="15.75" thickBot="1" x14ac:dyDescent="0.3">
      <c r="B486" s="229" t="e">
        <f t="shared" si="39"/>
        <v>#REF!</v>
      </c>
      <c r="C486" s="169" t="e">
        <f>'Exp Database'!C486</f>
        <v>#REF!</v>
      </c>
      <c r="D486" s="169">
        <f>'Exp Database'!D486</f>
        <v>2014</v>
      </c>
      <c r="E486" s="169" t="e">
        <f>'Exp Database'!E486</f>
        <v>#REF!</v>
      </c>
      <c r="F486" s="169" t="e">
        <f>'Exp Database'!F486</f>
        <v>#REF!</v>
      </c>
      <c r="G486" s="169" t="e">
        <f>IF('Exp Database'!G486="Units ( x 1)",1,IF('Exp Database'!G486="Thousands (x 1,000)",1000,IF('Exp Database'!G486="Millions (x 1,000,000)",1000000,)))</f>
        <v>#REF!</v>
      </c>
      <c r="H486" s="170" t="e">
        <f>IF('Exp Database'!H486&gt;0,'Exp Database'!H486,'Exp Database'!J486)</f>
        <v>#REF!</v>
      </c>
      <c r="I486" s="170" t="e">
        <f>'Exp Database'!H486</f>
        <v>#REF!</v>
      </c>
      <c r="J486" s="169" t="e">
        <f>'Exp Database'!I486</f>
        <v>#REF!</v>
      </c>
      <c r="K486" s="170">
        <f>'Exp Database'!J486</f>
        <v>0</v>
      </c>
      <c r="L486" s="267">
        <f>'Exp Database'!K486</f>
        <v>0</v>
      </c>
      <c r="M486" s="229">
        <f>'Exp Database'!L486</f>
        <v>0</v>
      </c>
      <c r="N486" s="229" t="e">
        <f>IF(OR('Exp Database'!M486=Lists!$G$2,'Exp Database'!M486=Lists!$G$3,'Exp Database'!M486=0),0,IF($F486=Lists!$G$2,('Exp Database'!M486/'Exp with units conversion'!$H486)*'Exp with units conversion'!$G486,'Exp Database'!M486*'Exp with units conversion'!$G486))</f>
        <v>#REF!</v>
      </c>
      <c r="O486" s="229" t="e">
        <f>IF(OR('Exp Database'!N486=Lists!$G$2,'Exp Database'!N486=Lists!$G$3,'Exp Database'!N486=0),0,IF($F486=Lists!$G$2,('Exp Database'!N486/'Exp with units conversion'!$H486)*'Exp with units conversion'!$G486,'Exp Database'!N486*'Exp with units conversion'!$G486))</f>
        <v>#REF!</v>
      </c>
      <c r="P486" s="229" t="e">
        <f>IF(OR('Exp Database'!O486=Lists!$G$2,'Exp Database'!O486=Lists!$G$3,'Exp Database'!O486=0),0,IF($F486=Lists!$G$2,('Exp Database'!O486/'Exp with units conversion'!$H486)*'Exp with units conversion'!$G486,'Exp Database'!O486*'Exp with units conversion'!$G486))</f>
        <v>#REF!</v>
      </c>
      <c r="Q486" s="229" t="e">
        <f>IF(OR('Exp Database'!P486=Lists!$G$2,'Exp Database'!P486=Lists!$G$3,'Exp Database'!P486=0),0,IF($F486=Lists!$G$2,('Exp Database'!P486/'Exp with units conversion'!$H486)*'Exp with units conversion'!$G486,'Exp Database'!P486*'Exp with units conversion'!$G486))</f>
        <v>#REF!</v>
      </c>
      <c r="R486" s="229" t="e">
        <f>IF(OR('Exp Database'!Q486=Lists!$G$2,'Exp Database'!Q486=Lists!$G$3,'Exp Database'!Q486=0),0,IF($F486=Lists!$G$2,('Exp Database'!Q486/'Exp with units conversion'!$H486)*'Exp with units conversion'!$G486,'Exp Database'!Q486*'Exp with units conversion'!$G486))</f>
        <v>#REF!</v>
      </c>
      <c r="S486" s="229" t="e">
        <f>IF(OR('Exp Database'!R486=Lists!$G$2,'Exp Database'!R486=Lists!$G$3,'Exp Database'!R486=0),0,IF($F486=Lists!$G$2,('Exp Database'!R486/'Exp with units conversion'!$H486)*'Exp with units conversion'!$G486,'Exp Database'!R486*'Exp with units conversion'!$G486))</f>
        <v>#REF!</v>
      </c>
      <c r="T486" s="229" t="e">
        <f>IF(OR('Exp Database'!S486=Lists!$G$2,'Exp Database'!S486=Lists!$G$3,'Exp Database'!S486=0),0,IF($F486=Lists!$G$2,('Exp Database'!S486/'Exp with units conversion'!$H486)*'Exp with units conversion'!$G486,'Exp Database'!S486*'Exp with units conversion'!$G486))</f>
        <v>#REF!</v>
      </c>
      <c r="U486" s="229" t="e">
        <f>IF(OR('Exp Database'!T486=Lists!$G$2,'Exp Database'!T486=Lists!$G$3,'Exp Database'!T486=0),0,IF($F486=Lists!$G$2,('Exp Database'!T486/'Exp with units conversion'!$H486)*'Exp with units conversion'!$G486,'Exp Database'!T486*'Exp with units conversion'!$G486))</f>
        <v>#REF!</v>
      </c>
      <c r="V486" s="229" t="e">
        <f>IF(OR('Exp Database'!U486=Lists!$G$2,'Exp Database'!U486=Lists!$G$3,'Exp Database'!U486=0),0,IF($F486=Lists!$G$2,('Exp Database'!U486/'Exp with units conversion'!$H486)*'Exp with units conversion'!$G486,'Exp Database'!U486*'Exp with units conversion'!$G486))</f>
        <v>#REF!</v>
      </c>
      <c r="W486" s="229" t="e">
        <f>IF(OR('Exp Database'!V486=Lists!$G$2,'Exp Database'!V486=Lists!$G$3,'Exp Database'!V486=0),0,IF($F486=Lists!$G$2,('Exp Database'!V486/'Exp with units conversion'!$H486)*'Exp with units conversion'!$G486,'Exp Database'!V486*'Exp with units conversion'!$G486))</f>
        <v>#REF!</v>
      </c>
      <c r="X486" s="229" t="e">
        <f>IF(OR('Exp Database'!W486=Lists!$G$2,'Exp Database'!W486=Lists!$G$3,'Exp Database'!W486=0),0,IF($F486=Lists!$G$2,('Exp Database'!W486/'Exp with units conversion'!$H486)*'Exp with units conversion'!$G486,'Exp Database'!W486*'Exp with units conversion'!$G486))</f>
        <v>#REF!</v>
      </c>
      <c r="Y486" s="229" t="e">
        <f>IF(OR('Exp Database'!X486=Lists!$G$2,'Exp Database'!X486=Lists!$G$3,'Exp Database'!X486=0),0,IF($F486=Lists!$G$2,('Exp Database'!X486/'Exp with units conversion'!$H486)*'Exp with units conversion'!$G486,'Exp Database'!X486*'Exp with units conversion'!$G486))</f>
        <v>#REF!</v>
      </c>
      <c r="Z486" s="229" t="e">
        <f>IF(OR('Exp Database'!Y486=Lists!$G$2,'Exp Database'!Y486=Lists!$G$3,'Exp Database'!Y486=0),0,IF($F486=Lists!$G$2,('Exp Database'!Y486/'Exp with units conversion'!$H486)*'Exp with units conversion'!$G486,'Exp Database'!Y486*'Exp with units conversion'!$G486))</f>
        <v>#REF!</v>
      </c>
      <c r="AA486" s="229" t="e">
        <f>IF(OR('Exp Database'!Z486=Lists!$G$2,'Exp Database'!Z486=Lists!$G$3,'Exp Database'!Z486=0),0,IF($F486=Lists!$G$2,('Exp Database'!Z486/'Exp with units conversion'!$H486)*'Exp with units conversion'!$G486,'Exp Database'!Z486*'Exp with units conversion'!$G486))</f>
        <v>#REF!</v>
      </c>
      <c r="AB486" s="229" t="e">
        <f>IF(OR('Exp Database'!AA486=Lists!$G$2,'Exp Database'!AA486=Lists!$G$3,'Exp Database'!AA486=0),0,IF($F486=Lists!$G$2,('Exp Database'!AA486/'Exp with units conversion'!$H486)*'Exp with units conversion'!$G486,'Exp Database'!AA486*'Exp with units conversion'!$G486))</f>
        <v>#REF!</v>
      </c>
      <c r="AC486" s="229" t="e">
        <f>IF(OR('Exp Database'!AB486=Lists!$G$2,'Exp Database'!AB486=Lists!$G$3,'Exp Database'!AB486=0),0,IF($F486=Lists!$G$2,('Exp Database'!AB486/'Exp with units conversion'!$H486)*'Exp with units conversion'!$G486,'Exp Database'!AB486*'Exp with units conversion'!$G486))</f>
        <v>#REF!</v>
      </c>
      <c r="AD486" s="229" t="e">
        <f>IF(OR('Exp Database'!AC486=Lists!$G$2,'Exp Database'!AC486=Lists!$G$3,'Exp Database'!AC486=0),0,IF($F486=Lists!$G$2,('Exp Database'!AC486/'Exp with units conversion'!$H486)*'Exp with units conversion'!$G486,'Exp Database'!AC486*'Exp with units conversion'!$G486))</f>
        <v>#REF!</v>
      </c>
      <c r="AE486" s="229" t="e">
        <f>IF(OR('Exp Database'!AD486=Lists!$G$2,'Exp Database'!AD486=Lists!$G$3,'Exp Database'!AD486=0),0,IF($F486=Lists!$G$2,('Exp Database'!AD486/'Exp with units conversion'!$H486)*'Exp with units conversion'!$G486,'Exp Database'!AD486*'Exp with units conversion'!$G486))</f>
        <v>#REF!</v>
      </c>
      <c r="AG486" s="229" t="e">
        <f t="shared" si="40"/>
        <v>#REF!</v>
      </c>
      <c r="AH486" s="229" t="e">
        <f t="shared" si="41"/>
        <v>#REF!</v>
      </c>
      <c r="AI486" s="229" t="e">
        <f t="shared" si="42"/>
        <v>#REF!</v>
      </c>
      <c r="AJ486" s="229" t="e">
        <f t="shared" si="43"/>
        <v>#REF!</v>
      </c>
    </row>
    <row r="487" spans="2:36" ht="45.75" thickBot="1" x14ac:dyDescent="0.3">
      <c r="B487" s="229" t="e">
        <f t="shared" si="39"/>
        <v>#REF!</v>
      </c>
      <c r="C487" s="169" t="e">
        <f>'Exp Database'!C487</f>
        <v>#REF!</v>
      </c>
      <c r="D487" s="169">
        <f>'Exp Database'!D487</f>
        <v>2014</v>
      </c>
      <c r="E487" s="169" t="e">
        <f>'Exp Database'!E487</f>
        <v>#REF!</v>
      </c>
      <c r="F487" s="169" t="e">
        <f>'Exp Database'!F487</f>
        <v>#REF!</v>
      </c>
      <c r="G487" s="169" t="e">
        <f>IF('Exp Database'!G487="Units ( x 1)",1,IF('Exp Database'!G487="Thousands (x 1,000)",1000,IF('Exp Database'!G487="Millions (x 1,000,000)",1000000,)))</f>
        <v>#REF!</v>
      </c>
      <c r="H487" s="170" t="e">
        <f>IF('Exp Database'!H487&gt;0,'Exp Database'!H487,'Exp Database'!J487)</f>
        <v>#REF!</v>
      </c>
      <c r="I487" s="170" t="e">
        <f>'Exp Database'!H487</f>
        <v>#REF!</v>
      </c>
      <c r="J487" s="169" t="e">
        <f>'Exp Database'!I487</f>
        <v>#REF!</v>
      </c>
      <c r="K487" s="170">
        <f>'Exp Database'!J487</f>
        <v>0</v>
      </c>
      <c r="L487" s="267" t="str">
        <f>'Exp Database'!K487</f>
        <v>AIDS-specific institutional development</v>
      </c>
      <c r="M487" s="229">
        <f>'Exp Database'!L487</f>
        <v>9.3000000000000007</v>
      </c>
      <c r="N487" s="229" t="e">
        <f>IF(OR('Exp Database'!M487=Lists!$G$2,'Exp Database'!M487=Lists!$G$3,'Exp Database'!M487=0),0,IF($F487=Lists!$G$2,('Exp Database'!M487/'Exp with units conversion'!$H487)*'Exp with units conversion'!$G487,'Exp Database'!M487*'Exp with units conversion'!$G487))</f>
        <v>#REF!</v>
      </c>
      <c r="O487" s="229" t="e">
        <f>IF(OR('Exp Database'!N487=Lists!$G$2,'Exp Database'!N487=Lists!$G$3,'Exp Database'!N487=0),0,IF($F487=Lists!$G$2,('Exp Database'!N487/'Exp with units conversion'!$H487)*'Exp with units conversion'!$G487,'Exp Database'!N487*'Exp with units conversion'!$G487))</f>
        <v>#REF!</v>
      </c>
      <c r="P487" s="229" t="e">
        <f>IF(OR('Exp Database'!O487=Lists!$G$2,'Exp Database'!O487=Lists!$G$3,'Exp Database'!O487=0),0,IF($F487=Lists!$G$2,('Exp Database'!O487/'Exp with units conversion'!$H487)*'Exp with units conversion'!$G487,'Exp Database'!O487*'Exp with units conversion'!$G487))</f>
        <v>#REF!</v>
      </c>
      <c r="Q487" s="229" t="e">
        <f>IF(OR('Exp Database'!P487=Lists!$G$2,'Exp Database'!P487=Lists!$G$3,'Exp Database'!P487=0),0,IF($F487=Lists!$G$2,('Exp Database'!P487/'Exp with units conversion'!$H487)*'Exp with units conversion'!$G487,'Exp Database'!P487*'Exp with units conversion'!$G487))</f>
        <v>#REF!</v>
      </c>
      <c r="R487" s="229" t="e">
        <f>IF(OR('Exp Database'!Q487=Lists!$G$2,'Exp Database'!Q487=Lists!$G$3,'Exp Database'!Q487=0),0,IF($F487=Lists!$G$2,('Exp Database'!Q487/'Exp with units conversion'!$H487)*'Exp with units conversion'!$G487,'Exp Database'!Q487*'Exp with units conversion'!$G487))</f>
        <v>#REF!</v>
      </c>
      <c r="S487" s="229" t="e">
        <f>IF(OR('Exp Database'!R487=Lists!$G$2,'Exp Database'!R487=Lists!$G$3,'Exp Database'!R487=0),0,IF($F487=Lists!$G$2,('Exp Database'!R487/'Exp with units conversion'!$H487)*'Exp with units conversion'!$G487,'Exp Database'!R487*'Exp with units conversion'!$G487))</f>
        <v>#REF!</v>
      </c>
      <c r="T487" s="229" t="e">
        <f>IF(OR('Exp Database'!S487=Lists!$G$2,'Exp Database'!S487=Lists!$G$3,'Exp Database'!S487=0),0,IF($F487=Lists!$G$2,('Exp Database'!S487/'Exp with units conversion'!$H487)*'Exp with units conversion'!$G487,'Exp Database'!S487*'Exp with units conversion'!$G487))</f>
        <v>#REF!</v>
      </c>
      <c r="U487" s="229" t="e">
        <f>IF(OR('Exp Database'!T487=Lists!$G$2,'Exp Database'!T487=Lists!$G$3,'Exp Database'!T487=0),0,IF($F487=Lists!$G$2,('Exp Database'!T487/'Exp with units conversion'!$H487)*'Exp with units conversion'!$G487,'Exp Database'!T487*'Exp with units conversion'!$G487))</f>
        <v>#REF!</v>
      </c>
      <c r="V487" s="229" t="e">
        <f>IF(OR('Exp Database'!U487=Lists!$G$2,'Exp Database'!U487=Lists!$G$3,'Exp Database'!U487=0),0,IF($F487=Lists!$G$2,('Exp Database'!U487/'Exp with units conversion'!$H487)*'Exp with units conversion'!$G487,'Exp Database'!U487*'Exp with units conversion'!$G487))</f>
        <v>#REF!</v>
      </c>
      <c r="W487" s="229" t="e">
        <f>IF(OR('Exp Database'!V487=Lists!$G$2,'Exp Database'!V487=Lists!$G$3,'Exp Database'!V487=0),0,IF($F487=Lists!$G$2,('Exp Database'!V487/'Exp with units conversion'!$H487)*'Exp with units conversion'!$G487,'Exp Database'!V487*'Exp with units conversion'!$G487))</f>
        <v>#REF!</v>
      </c>
      <c r="X487" s="229" t="e">
        <f>IF(OR('Exp Database'!W487=Lists!$G$2,'Exp Database'!W487=Lists!$G$3,'Exp Database'!W487=0),0,IF($F487=Lists!$G$2,('Exp Database'!W487/'Exp with units conversion'!$H487)*'Exp with units conversion'!$G487,'Exp Database'!W487*'Exp with units conversion'!$G487))</f>
        <v>#REF!</v>
      </c>
      <c r="Y487" s="229" t="e">
        <f>IF(OR('Exp Database'!X487=Lists!$G$2,'Exp Database'!X487=Lists!$G$3,'Exp Database'!X487=0),0,IF($F487=Lists!$G$2,('Exp Database'!X487/'Exp with units conversion'!$H487)*'Exp with units conversion'!$G487,'Exp Database'!X487*'Exp with units conversion'!$G487))</f>
        <v>#REF!</v>
      </c>
      <c r="Z487" s="229" t="e">
        <f>IF(OR('Exp Database'!Y487=Lists!$G$2,'Exp Database'!Y487=Lists!$G$3,'Exp Database'!Y487=0),0,IF($F487=Lists!$G$2,('Exp Database'!Y487/'Exp with units conversion'!$H487)*'Exp with units conversion'!$G487,'Exp Database'!Y487*'Exp with units conversion'!$G487))</f>
        <v>#REF!</v>
      </c>
      <c r="AA487" s="229" t="e">
        <f>IF(OR('Exp Database'!Z487=Lists!$G$2,'Exp Database'!Z487=Lists!$G$3,'Exp Database'!Z487=0),0,IF($F487=Lists!$G$2,('Exp Database'!Z487/'Exp with units conversion'!$H487)*'Exp with units conversion'!$G487,'Exp Database'!Z487*'Exp with units conversion'!$G487))</f>
        <v>#REF!</v>
      </c>
      <c r="AB487" s="229" t="e">
        <f>IF(OR('Exp Database'!AA487=Lists!$G$2,'Exp Database'!AA487=Lists!$G$3,'Exp Database'!AA487=0),0,IF($F487=Lists!$G$2,('Exp Database'!AA487/'Exp with units conversion'!$H487)*'Exp with units conversion'!$G487,'Exp Database'!AA487*'Exp with units conversion'!$G487))</f>
        <v>#REF!</v>
      </c>
      <c r="AC487" s="229" t="e">
        <f>IF(OR('Exp Database'!AB487=Lists!$G$2,'Exp Database'!AB487=Lists!$G$3,'Exp Database'!AB487=0),0,IF($F487=Lists!$G$2,('Exp Database'!AB487/'Exp with units conversion'!$H487)*'Exp with units conversion'!$G487,'Exp Database'!AB487*'Exp with units conversion'!$G487))</f>
        <v>#REF!</v>
      </c>
      <c r="AD487" s="229" t="e">
        <f>IF(OR('Exp Database'!AC487=Lists!$G$2,'Exp Database'!AC487=Lists!$G$3,'Exp Database'!AC487=0),0,IF($F487=Lists!$G$2,('Exp Database'!AC487/'Exp with units conversion'!$H487)*'Exp with units conversion'!$G487,'Exp Database'!AC487*'Exp with units conversion'!$G487))</f>
        <v>#REF!</v>
      </c>
      <c r="AE487" s="229" t="e">
        <f>IF(OR('Exp Database'!AD487=Lists!$G$2,'Exp Database'!AD487=Lists!$G$3,'Exp Database'!AD487=0),0,IF($F487=Lists!$G$2,('Exp Database'!AD487/'Exp with units conversion'!$H487)*'Exp with units conversion'!$G487,'Exp Database'!AD487*'Exp with units conversion'!$G487))</f>
        <v>#REF!</v>
      </c>
      <c r="AG487" s="229" t="e">
        <f t="shared" si="40"/>
        <v>#REF!</v>
      </c>
      <c r="AH487" s="229" t="e">
        <f t="shared" si="41"/>
        <v>#REF!</v>
      </c>
      <c r="AI487" s="229" t="e">
        <f t="shared" si="42"/>
        <v>#REF!</v>
      </c>
      <c r="AJ487" s="229" t="e">
        <f t="shared" si="43"/>
        <v>#REF!</v>
      </c>
    </row>
    <row r="488" spans="2:36" ht="15.75" thickBot="1" x14ac:dyDescent="0.3">
      <c r="B488" s="229" t="e">
        <f t="shared" si="39"/>
        <v>#REF!</v>
      </c>
      <c r="C488" s="169" t="e">
        <f>'Exp Database'!C488</f>
        <v>#REF!</v>
      </c>
      <c r="D488" s="169">
        <f>'Exp Database'!D488</f>
        <v>2014</v>
      </c>
      <c r="E488" s="169" t="e">
        <f>'Exp Database'!E488</f>
        <v>#REF!</v>
      </c>
      <c r="F488" s="169" t="e">
        <f>'Exp Database'!F488</f>
        <v>#REF!</v>
      </c>
      <c r="G488" s="169" t="e">
        <f>IF('Exp Database'!G488="Units ( x 1)",1,IF('Exp Database'!G488="Thousands (x 1,000)",1000,IF('Exp Database'!G488="Millions (x 1,000,000)",1000000,)))</f>
        <v>#REF!</v>
      </c>
      <c r="H488" s="170" t="e">
        <f>IF('Exp Database'!H488&gt;0,'Exp Database'!H488,'Exp Database'!J488)</f>
        <v>#REF!</v>
      </c>
      <c r="I488" s="170" t="e">
        <f>'Exp Database'!H488</f>
        <v>#REF!</v>
      </c>
      <c r="J488" s="169" t="e">
        <f>'Exp Database'!I488</f>
        <v>#REF!</v>
      </c>
      <c r="K488" s="170">
        <f>'Exp Database'!J488</f>
        <v>0</v>
      </c>
      <c r="L488" s="267">
        <f>'Exp Database'!K488</f>
        <v>0</v>
      </c>
      <c r="M488" s="229">
        <f>'Exp Database'!L488</f>
        <v>0</v>
      </c>
      <c r="N488" s="229">
        <f>IF(OR('Exp Database'!M488=Lists!$G$2,'Exp Database'!M488=Lists!$G$3,'Exp Database'!M488=0),0,IF($F488=Lists!$G$2,('Exp Database'!M488/'Exp with units conversion'!$H488)*'Exp with units conversion'!$G488,'Exp Database'!M488*'Exp with units conversion'!$G488))</f>
        <v>0</v>
      </c>
      <c r="O488" s="229">
        <f>IF(OR('Exp Database'!N488=Lists!$G$2,'Exp Database'!N488=Lists!$G$3,'Exp Database'!N488=0),0,IF($F488=Lists!$G$2,('Exp Database'!N488/'Exp with units conversion'!$H488)*'Exp with units conversion'!$G488,'Exp Database'!N488*'Exp with units conversion'!$G488))</f>
        <v>0</v>
      </c>
      <c r="P488" s="229">
        <f>IF(OR('Exp Database'!O488=Lists!$G$2,'Exp Database'!O488=Lists!$G$3,'Exp Database'!O488=0),0,IF($F488=Lists!$G$2,('Exp Database'!O488/'Exp with units conversion'!$H488)*'Exp with units conversion'!$G488,'Exp Database'!O488*'Exp with units conversion'!$G488))</f>
        <v>0</v>
      </c>
      <c r="Q488" s="229">
        <f>IF(OR('Exp Database'!P488=Lists!$G$2,'Exp Database'!P488=Lists!$G$3,'Exp Database'!P488=0),0,IF($F488=Lists!$G$2,('Exp Database'!P488/'Exp with units conversion'!$H488)*'Exp with units conversion'!$G488,'Exp Database'!P488*'Exp with units conversion'!$G488))</f>
        <v>0</v>
      </c>
      <c r="R488" s="229">
        <f>IF(OR('Exp Database'!Q488=Lists!$G$2,'Exp Database'!Q488=Lists!$G$3,'Exp Database'!Q488=0),0,IF($F488=Lists!$G$2,('Exp Database'!Q488/'Exp with units conversion'!$H488)*'Exp with units conversion'!$G488,'Exp Database'!Q488*'Exp with units conversion'!$G488))</f>
        <v>0</v>
      </c>
      <c r="S488" s="229">
        <f>IF(OR('Exp Database'!R488=Lists!$G$2,'Exp Database'!R488=Lists!$G$3,'Exp Database'!R488=0),0,IF($F488=Lists!$G$2,('Exp Database'!R488/'Exp with units conversion'!$H488)*'Exp with units conversion'!$G488,'Exp Database'!R488*'Exp with units conversion'!$G488))</f>
        <v>0</v>
      </c>
      <c r="T488" s="229">
        <f>IF(OR('Exp Database'!S488=Lists!$G$2,'Exp Database'!S488=Lists!$G$3,'Exp Database'!S488=0),0,IF($F488=Lists!$G$2,('Exp Database'!S488/'Exp with units conversion'!$H488)*'Exp with units conversion'!$G488,'Exp Database'!S488*'Exp with units conversion'!$G488))</f>
        <v>0</v>
      </c>
      <c r="U488" s="229">
        <f>IF(OR('Exp Database'!T488=Lists!$G$2,'Exp Database'!T488=Lists!$G$3,'Exp Database'!T488=0),0,IF($F488=Lists!$G$2,('Exp Database'!T488/'Exp with units conversion'!$H488)*'Exp with units conversion'!$G488,'Exp Database'!T488*'Exp with units conversion'!$G488))</f>
        <v>0</v>
      </c>
      <c r="V488" s="229">
        <f>IF(OR('Exp Database'!U488=Lists!$G$2,'Exp Database'!U488=Lists!$G$3,'Exp Database'!U488=0),0,IF($F488=Lists!$G$2,('Exp Database'!U488/'Exp with units conversion'!$H488)*'Exp with units conversion'!$G488,'Exp Database'!U488*'Exp with units conversion'!$G488))</f>
        <v>0</v>
      </c>
      <c r="W488" s="229">
        <f>IF(OR('Exp Database'!V488=Lists!$G$2,'Exp Database'!V488=Lists!$G$3,'Exp Database'!V488=0),0,IF($F488=Lists!$G$2,('Exp Database'!V488/'Exp with units conversion'!$H488)*'Exp with units conversion'!$G488,'Exp Database'!V488*'Exp with units conversion'!$G488))</f>
        <v>0</v>
      </c>
      <c r="X488" s="229">
        <f>IF(OR('Exp Database'!W488=Lists!$G$2,'Exp Database'!W488=Lists!$G$3,'Exp Database'!W488=0),0,IF($F488=Lists!$G$2,('Exp Database'!W488/'Exp with units conversion'!$H488)*'Exp with units conversion'!$G488,'Exp Database'!W488*'Exp with units conversion'!$G488))</f>
        <v>0</v>
      </c>
      <c r="Y488" s="229">
        <f>IF(OR('Exp Database'!X488=Lists!$G$2,'Exp Database'!X488=Lists!$G$3,'Exp Database'!X488=0),0,IF($F488=Lists!$G$2,('Exp Database'!X488/'Exp with units conversion'!$H488)*'Exp with units conversion'!$G488,'Exp Database'!X488*'Exp with units conversion'!$G488))</f>
        <v>0</v>
      </c>
      <c r="Z488" s="229">
        <f>IF(OR('Exp Database'!Y488=Lists!$G$2,'Exp Database'!Y488=Lists!$G$3,'Exp Database'!Y488=0),0,IF($F488=Lists!$G$2,('Exp Database'!Y488/'Exp with units conversion'!$H488)*'Exp with units conversion'!$G488,'Exp Database'!Y488*'Exp with units conversion'!$G488))</f>
        <v>0</v>
      </c>
      <c r="AA488" s="229">
        <f>IF(OR('Exp Database'!Z488=Lists!$G$2,'Exp Database'!Z488=Lists!$G$3,'Exp Database'!Z488=0),0,IF($F488=Lists!$G$2,('Exp Database'!Z488/'Exp with units conversion'!$H488)*'Exp with units conversion'!$G488,'Exp Database'!Z488*'Exp with units conversion'!$G488))</f>
        <v>0</v>
      </c>
      <c r="AB488" s="229">
        <f>IF(OR('Exp Database'!AA488=Lists!$G$2,'Exp Database'!AA488=Lists!$G$3,'Exp Database'!AA488=0),0,IF($F488=Lists!$G$2,('Exp Database'!AA488/'Exp with units conversion'!$H488)*'Exp with units conversion'!$G488,'Exp Database'!AA488*'Exp with units conversion'!$G488))</f>
        <v>0</v>
      </c>
      <c r="AC488" s="229">
        <f>IF(OR('Exp Database'!AB488=Lists!$G$2,'Exp Database'!AB488=Lists!$G$3,'Exp Database'!AB488=0),0,IF($F488=Lists!$G$2,('Exp Database'!AB488/'Exp with units conversion'!$H488)*'Exp with units conversion'!$G488,'Exp Database'!AB488*'Exp with units conversion'!$G488))</f>
        <v>0</v>
      </c>
      <c r="AD488" s="229">
        <f>IF(OR('Exp Database'!AC488=Lists!$G$2,'Exp Database'!AC488=Lists!$G$3,'Exp Database'!AC488=0),0,IF($F488=Lists!$G$2,('Exp Database'!AC488/'Exp with units conversion'!$H488)*'Exp with units conversion'!$G488,'Exp Database'!AC488*'Exp with units conversion'!$G488))</f>
        <v>0</v>
      </c>
      <c r="AE488" s="229">
        <f>IF(OR('Exp Database'!AD488=Lists!$G$2,'Exp Database'!AD488=Lists!$G$3,'Exp Database'!AD488=0),0,IF($F488=Lists!$G$2,('Exp Database'!AD488/'Exp with units conversion'!$H488)*'Exp with units conversion'!$G488,'Exp Database'!AD488*'Exp with units conversion'!$G488))</f>
        <v>0</v>
      </c>
      <c r="AG488" s="229">
        <f t="shared" si="40"/>
        <v>1</v>
      </c>
      <c r="AH488" s="229">
        <f t="shared" si="41"/>
        <v>1</v>
      </c>
      <c r="AI488" s="229">
        <f t="shared" si="42"/>
        <v>1</v>
      </c>
      <c r="AJ488" s="229">
        <f t="shared" si="43"/>
        <v>1</v>
      </c>
    </row>
    <row r="489" spans="2:36" ht="60.75" thickBot="1" x14ac:dyDescent="0.3">
      <c r="B489" s="229" t="e">
        <f t="shared" si="39"/>
        <v>#REF!</v>
      </c>
      <c r="C489" s="169" t="e">
        <f>'Exp Database'!C489</f>
        <v>#REF!</v>
      </c>
      <c r="D489" s="169">
        <f>'Exp Database'!D489</f>
        <v>2014</v>
      </c>
      <c r="E489" s="169" t="e">
        <f>'Exp Database'!E489</f>
        <v>#REF!</v>
      </c>
      <c r="F489" s="169" t="e">
        <f>'Exp Database'!F489</f>
        <v>#REF!</v>
      </c>
      <c r="G489" s="169" t="e">
        <f>IF('Exp Database'!G489="Units ( x 1)",1,IF('Exp Database'!G489="Thousands (x 1,000)",1000,IF('Exp Database'!G489="Millions (x 1,000,000)",1000000,)))</f>
        <v>#REF!</v>
      </c>
      <c r="H489" s="170" t="e">
        <f>IF('Exp Database'!H489&gt;0,'Exp Database'!H489,'Exp Database'!J489)</f>
        <v>#REF!</v>
      </c>
      <c r="I489" s="170" t="e">
        <f>'Exp Database'!H489</f>
        <v>#REF!</v>
      </c>
      <c r="J489" s="169" t="e">
        <f>'Exp Database'!I489</f>
        <v>#REF!</v>
      </c>
      <c r="K489" s="170">
        <f>'Exp Database'!J489</f>
        <v>0</v>
      </c>
      <c r="L489" s="267" t="str">
        <f>'Exp Database'!K489</f>
        <v>TB / HIV co-infection, diagnosis and treatment (sub-total)</v>
      </c>
      <c r="M489" s="229">
        <f>'Exp Database'!L489</f>
        <v>10</v>
      </c>
      <c r="N489" s="229" t="e">
        <f>IF(OR('Exp Database'!M489=Lists!$G$2,'Exp Database'!M489=Lists!$G$3,'Exp Database'!M489=0),0,IF($F489=Lists!$G$2,('Exp Database'!M489/'Exp with units conversion'!$H489)*'Exp with units conversion'!$G489,'Exp Database'!M489*'Exp with units conversion'!$G489))</f>
        <v>#REF!</v>
      </c>
      <c r="O489" s="229" t="e">
        <f>IF(OR('Exp Database'!N489=Lists!$G$2,'Exp Database'!N489=Lists!$G$3,'Exp Database'!N489=0),0,IF($F489=Lists!$G$2,('Exp Database'!N489/'Exp with units conversion'!$H489)*'Exp with units conversion'!$G489,'Exp Database'!N489*'Exp with units conversion'!$G489))</f>
        <v>#REF!</v>
      </c>
      <c r="P489" s="229" t="e">
        <f>IF(OR('Exp Database'!O489=Lists!$G$2,'Exp Database'!O489=Lists!$G$3,'Exp Database'!O489=0),0,IF($F489=Lists!$G$2,('Exp Database'!O489/'Exp with units conversion'!$H489)*'Exp with units conversion'!$G489,'Exp Database'!O489*'Exp with units conversion'!$G489))</f>
        <v>#REF!</v>
      </c>
      <c r="Q489" s="229" t="e">
        <f>IF(OR('Exp Database'!P489=Lists!$G$2,'Exp Database'!P489=Lists!$G$3,'Exp Database'!P489=0),0,IF($F489=Lists!$G$2,('Exp Database'!P489/'Exp with units conversion'!$H489)*'Exp with units conversion'!$G489,'Exp Database'!P489*'Exp with units conversion'!$G489))</f>
        <v>#REF!</v>
      </c>
      <c r="R489" s="229" t="e">
        <f>IF(OR('Exp Database'!Q489=Lists!$G$2,'Exp Database'!Q489=Lists!$G$3,'Exp Database'!Q489=0),0,IF($F489=Lists!$G$2,('Exp Database'!Q489/'Exp with units conversion'!$H489)*'Exp with units conversion'!$G489,'Exp Database'!Q489*'Exp with units conversion'!$G489))</f>
        <v>#REF!</v>
      </c>
      <c r="S489" s="229" t="e">
        <f>IF(OR('Exp Database'!R489=Lists!$G$2,'Exp Database'!R489=Lists!$G$3,'Exp Database'!R489=0),0,IF($F489=Lists!$G$2,('Exp Database'!R489/'Exp with units conversion'!$H489)*'Exp with units conversion'!$G489,'Exp Database'!R489*'Exp with units conversion'!$G489))</f>
        <v>#REF!</v>
      </c>
      <c r="T489" s="229" t="e">
        <f>IF(OR('Exp Database'!S489=Lists!$G$2,'Exp Database'!S489=Lists!$G$3,'Exp Database'!S489=0),0,IF($F489=Lists!$G$2,('Exp Database'!S489/'Exp with units conversion'!$H489)*'Exp with units conversion'!$G489,'Exp Database'!S489*'Exp with units conversion'!$G489))</f>
        <v>#REF!</v>
      </c>
      <c r="U489" s="229" t="e">
        <f>IF(OR('Exp Database'!T489=Lists!$G$2,'Exp Database'!T489=Lists!$G$3,'Exp Database'!T489=0),0,IF($F489=Lists!$G$2,('Exp Database'!T489/'Exp with units conversion'!$H489)*'Exp with units conversion'!$G489,'Exp Database'!T489*'Exp with units conversion'!$G489))</f>
        <v>#REF!</v>
      </c>
      <c r="V489" s="229" t="e">
        <f>IF(OR('Exp Database'!U489=Lists!$G$2,'Exp Database'!U489=Lists!$G$3,'Exp Database'!U489=0),0,IF($F489=Lists!$G$2,('Exp Database'!U489/'Exp with units conversion'!$H489)*'Exp with units conversion'!$G489,'Exp Database'!U489*'Exp with units conversion'!$G489))</f>
        <v>#REF!</v>
      </c>
      <c r="W489" s="229" t="e">
        <f>IF(OR('Exp Database'!V489=Lists!$G$2,'Exp Database'!V489=Lists!$G$3,'Exp Database'!V489=0),0,IF($F489=Lists!$G$2,('Exp Database'!V489/'Exp with units conversion'!$H489)*'Exp with units conversion'!$G489,'Exp Database'!V489*'Exp with units conversion'!$G489))</f>
        <v>#REF!</v>
      </c>
      <c r="X489" s="229" t="e">
        <f>IF(OR('Exp Database'!W489=Lists!$G$2,'Exp Database'!W489=Lists!$G$3,'Exp Database'!W489=0),0,IF($F489=Lists!$G$2,('Exp Database'!W489/'Exp with units conversion'!$H489)*'Exp with units conversion'!$G489,'Exp Database'!W489*'Exp with units conversion'!$G489))</f>
        <v>#REF!</v>
      </c>
      <c r="Y489" s="229" t="e">
        <f>IF(OR('Exp Database'!X489=Lists!$G$2,'Exp Database'!X489=Lists!$G$3,'Exp Database'!X489=0),0,IF($F489=Lists!$G$2,('Exp Database'!X489/'Exp with units conversion'!$H489)*'Exp with units conversion'!$G489,'Exp Database'!X489*'Exp with units conversion'!$G489))</f>
        <v>#REF!</v>
      </c>
      <c r="Z489" s="229" t="e">
        <f>IF(OR('Exp Database'!Y489=Lists!$G$2,'Exp Database'!Y489=Lists!$G$3,'Exp Database'!Y489=0),0,IF($F489=Lists!$G$2,('Exp Database'!Y489/'Exp with units conversion'!$H489)*'Exp with units conversion'!$G489,'Exp Database'!Y489*'Exp with units conversion'!$G489))</f>
        <v>#REF!</v>
      </c>
      <c r="AA489" s="229" t="e">
        <f>IF(OR('Exp Database'!Z489=Lists!$G$2,'Exp Database'!Z489=Lists!$G$3,'Exp Database'!Z489=0),0,IF($F489=Lists!$G$2,('Exp Database'!Z489/'Exp with units conversion'!$H489)*'Exp with units conversion'!$G489,'Exp Database'!Z489*'Exp with units conversion'!$G489))</f>
        <v>#REF!</v>
      </c>
      <c r="AB489" s="229" t="e">
        <f>IF(OR('Exp Database'!AA489=Lists!$G$2,'Exp Database'!AA489=Lists!$G$3,'Exp Database'!AA489=0),0,IF($F489=Lists!$G$2,('Exp Database'!AA489/'Exp with units conversion'!$H489)*'Exp with units conversion'!$G489,'Exp Database'!AA489*'Exp with units conversion'!$G489))</f>
        <v>#REF!</v>
      </c>
      <c r="AC489" s="229" t="e">
        <f>IF(OR('Exp Database'!AB489=Lists!$G$2,'Exp Database'!AB489=Lists!$G$3,'Exp Database'!AB489=0),0,IF($F489=Lists!$G$2,('Exp Database'!AB489/'Exp with units conversion'!$H489)*'Exp with units conversion'!$G489,'Exp Database'!AB489*'Exp with units conversion'!$G489))</f>
        <v>#REF!</v>
      </c>
      <c r="AD489" s="229" t="e">
        <f>IF(OR('Exp Database'!AC489=Lists!$G$2,'Exp Database'!AC489=Lists!$G$3,'Exp Database'!AC489=0),0,IF($F489=Lists!$G$2,('Exp Database'!AC489/'Exp with units conversion'!$H489)*'Exp with units conversion'!$G489,'Exp Database'!AC489*'Exp with units conversion'!$G489))</f>
        <v>#REF!</v>
      </c>
      <c r="AE489" s="229" t="e">
        <f>IF(OR('Exp Database'!AD489=Lists!$G$2,'Exp Database'!AD489=Lists!$G$3,'Exp Database'!AD489=0),0,IF($F489=Lists!$G$2,('Exp Database'!AD489/'Exp with units conversion'!$H489)*'Exp with units conversion'!$G489,'Exp Database'!AD489*'Exp with units conversion'!$G489))</f>
        <v>#REF!</v>
      </c>
      <c r="AG489" s="229" t="e">
        <f t="shared" si="40"/>
        <v>#REF!</v>
      </c>
      <c r="AH489" s="229" t="e">
        <f t="shared" si="41"/>
        <v>#REF!</v>
      </c>
      <c r="AI489" s="229" t="e">
        <f t="shared" si="42"/>
        <v>#REF!</v>
      </c>
      <c r="AJ489" s="229" t="e">
        <f t="shared" si="43"/>
        <v>#REF!</v>
      </c>
    </row>
    <row r="490" spans="2:36" ht="30.75" thickBot="1" x14ac:dyDescent="0.3">
      <c r="B490" s="229" t="e">
        <f t="shared" si="39"/>
        <v>#REF!</v>
      </c>
      <c r="C490" s="169" t="e">
        <f>'Exp Database'!C490</f>
        <v>#REF!</v>
      </c>
      <c r="D490" s="169">
        <f>'Exp Database'!D490</f>
        <v>2014</v>
      </c>
      <c r="E490" s="169" t="e">
        <f>'Exp Database'!E490</f>
        <v>#REF!</v>
      </c>
      <c r="F490" s="169" t="e">
        <f>'Exp Database'!F490</f>
        <v>#REF!</v>
      </c>
      <c r="G490" s="169" t="e">
        <f>IF('Exp Database'!G490="Units ( x 1)",1,IF('Exp Database'!G490="Thousands (x 1,000)",1000,IF('Exp Database'!G490="Millions (x 1,000,000)",1000000,)))</f>
        <v>#REF!</v>
      </c>
      <c r="H490" s="170" t="e">
        <f>IF('Exp Database'!H490&gt;0,'Exp Database'!H490,'Exp Database'!J490)</f>
        <v>#REF!</v>
      </c>
      <c r="I490" s="170" t="e">
        <f>'Exp Database'!H490</f>
        <v>#REF!</v>
      </c>
      <c r="J490" s="169" t="e">
        <f>'Exp Database'!I490</f>
        <v>#REF!</v>
      </c>
      <c r="K490" s="170">
        <f>'Exp Database'!J490</f>
        <v>0</v>
      </c>
      <c r="L490" s="267" t="str">
        <f>'Exp Database'!K490</f>
        <v>TB screening and diagnosis in PLHIV</v>
      </c>
      <c r="M490" s="229">
        <f>'Exp Database'!L490</f>
        <v>10.1</v>
      </c>
      <c r="N490" s="229" t="e">
        <f>IF(OR('Exp Database'!M490=Lists!$G$2,'Exp Database'!M490=Lists!$G$3,'Exp Database'!M490=0),0,IF($F490=Lists!$G$2,('Exp Database'!M490/'Exp with units conversion'!$H490)*'Exp with units conversion'!$G490,'Exp Database'!M490*'Exp with units conversion'!$G490))</f>
        <v>#REF!</v>
      </c>
      <c r="O490" s="229" t="e">
        <f>IF(OR('Exp Database'!N490=Lists!$G$2,'Exp Database'!N490=Lists!$G$3,'Exp Database'!N490=0),0,IF($F490=Lists!$G$2,('Exp Database'!N490/'Exp with units conversion'!$H490)*'Exp with units conversion'!$G490,'Exp Database'!N490*'Exp with units conversion'!$G490))</f>
        <v>#REF!</v>
      </c>
      <c r="P490" s="229" t="e">
        <f>IF(OR('Exp Database'!O490=Lists!$G$2,'Exp Database'!O490=Lists!$G$3,'Exp Database'!O490=0),0,IF($F490=Lists!$G$2,('Exp Database'!O490/'Exp with units conversion'!$H490)*'Exp with units conversion'!$G490,'Exp Database'!O490*'Exp with units conversion'!$G490))</f>
        <v>#REF!</v>
      </c>
      <c r="Q490" s="229" t="e">
        <f>IF(OR('Exp Database'!P490=Lists!$G$2,'Exp Database'!P490=Lists!$G$3,'Exp Database'!P490=0),0,IF($F490=Lists!$G$2,('Exp Database'!P490/'Exp with units conversion'!$H490)*'Exp with units conversion'!$G490,'Exp Database'!P490*'Exp with units conversion'!$G490))</f>
        <v>#REF!</v>
      </c>
      <c r="R490" s="229" t="e">
        <f>IF(OR('Exp Database'!Q490=Lists!$G$2,'Exp Database'!Q490=Lists!$G$3,'Exp Database'!Q490=0),0,IF($F490=Lists!$G$2,('Exp Database'!Q490/'Exp with units conversion'!$H490)*'Exp with units conversion'!$G490,'Exp Database'!Q490*'Exp with units conversion'!$G490))</f>
        <v>#REF!</v>
      </c>
      <c r="S490" s="229" t="e">
        <f>IF(OR('Exp Database'!R490=Lists!$G$2,'Exp Database'!R490=Lists!$G$3,'Exp Database'!R490=0),0,IF($F490=Lists!$G$2,('Exp Database'!R490/'Exp with units conversion'!$H490)*'Exp with units conversion'!$G490,'Exp Database'!R490*'Exp with units conversion'!$G490))</f>
        <v>#REF!</v>
      </c>
      <c r="T490" s="229" t="e">
        <f>IF(OR('Exp Database'!S490=Lists!$G$2,'Exp Database'!S490=Lists!$G$3,'Exp Database'!S490=0),0,IF($F490=Lists!$G$2,('Exp Database'!S490/'Exp with units conversion'!$H490)*'Exp with units conversion'!$G490,'Exp Database'!S490*'Exp with units conversion'!$G490))</f>
        <v>#REF!</v>
      </c>
      <c r="U490" s="229" t="e">
        <f>IF(OR('Exp Database'!T490=Lists!$G$2,'Exp Database'!T490=Lists!$G$3,'Exp Database'!T490=0),0,IF($F490=Lists!$G$2,('Exp Database'!T490/'Exp with units conversion'!$H490)*'Exp with units conversion'!$G490,'Exp Database'!T490*'Exp with units conversion'!$G490))</f>
        <v>#REF!</v>
      </c>
      <c r="V490" s="229" t="e">
        <f>IF(OR('Exp Database'!U490=Lists!$G$2,'Exp Database'!U490=Lists!$G$3,'Exp Database'!U490=0),0,IF($F490=Lists!$G$2,('Exp Database'!U490/'Exp with units conversion'!$H490)*'Exp with units conversion'!$G490,'Exp Database'!U490*'Exp with units conversion'!$G490))</f>
        <v>#REF!</v>
      </c>
      <c r="W490" s="229" t="e">
        <f>IF(OR('Exp Database'!V490=Lists!$G$2,'Exp Database'!V490=Lists!$G$3,'Exp Database'!V490=0),0,IF($F490=Lists!$G$2,('Exp Database'!V490/'Exp with units conversion'!$H490)*'Exp with units conversion'!$G490,'Exp Database'!V490*'Exp with units conversion'!$G490))</f>
        <v>#REF!</v>
      </c>
      <c r="X490" s="229" t="e">
        <f>IF(OR('Exp Database'!W490=Lists!$G$2,'Exp Database'!W490=Lists!$G$3,'Exp Database'!W490=0),0,IF($F490=Lists!$G$2,('Exp Database'!W490/'Exp with units conversion'!$H490)*'Exp with units conversion'!$G490,'Exp Database'!W490*'Exp with units conversion'!$G490))</f>
        <v>#REF!</v>
      </c>
      <c r="Y490" s="229" t="e">
        <f>IF(OR('Exp Database'!X490=Lists!$G$2,'Exp Database'!X490=Lists!$G$3,'Exp Database'!X490=0),0,IF($F490=Lists!$G$2,('Exp Database'!X490/'Exp with units conversion'!$H490)*'Exp with units conversion'!$G490,'Exp Database'!X490*'Exp with units conversion'!$G490))</f>
        <v>#REF!</v>
      </c>
      <c r="Z490" s="229" t="e">
        <f>IF(OR('Exp Database'!Y490=Lists!$G$2,'Exp Database'!Y490=Lists!$G$3,'Exp Database'!Y490=0),0,IF($F490=Lists!$G$2,('Exp Database'!Y490/'Exp with units conversion'!$H490)*'Exp with units conversion'!$G490,'Exp Database'!Y490*'Exp with units conversion'!$G490))</f>
        <v>#REF!</v>
      </c>
      <c r="AA490" s="229" t="e">
        <f>IF(OR('Exp Database'!Z490=Lists!$G$2,'Exp Database'!Z490=Lists!$G$3,'Exp Database'!Z490=0),0,IF($F490=Lists!$G$2,('Exp Database'!Z490/'Exp with units conversion'!$H490)*'Exp with units conversion'!$G490,'Exp Database'!Z490*'Exp with units conversion'!$G490))</f>
        <v>#REF!</v>
      </c>
      <c r="AB490" s="229" t="e">
        <f>IF(OR('Exp Database'!AA490=Lists!$G$2,'Exp Database'!AA490=Lists!$G$3,'Exp Database'!AA490=0),0,IF($F490=Lists!$G$2,('Exp Database'!AA490/'Exp with units conversion'!$H490)*'Exp with units conversion'!$G490,'Exp Database'!AA490*'Exp with units conversion'!$G490))</f>
        <v>#REF!</v>
      </c>
      <c r="AC490" s="229" t="e">
        <f>IF(OR('Exp Database'!AB490=Lists!$G$2,'Exp Database'!AB490=Lists!$G$3,'Exp Database'!AB490=0),0,IF($F490=Lists!$G$2,('Exp Database'!AB490/'Exp with units conversion'!$H490)*'Exp with units conversion'!$G490,'Exp Database'!AB490*'Exp with units conversion'!$G490))</f>
        <v>#REF!</v>
      </c>
      <c r="AD490" s="229" t="e">
        <f>IF(OR('Exp Database'!AC490=Lists!$G$2,'Exp Database'!AC490=Lists!$G$3,'Exp Database'!AC490=0),0,IF($F490=Lists!$G$2,('Exp Database'!AC490/'Exp with units conversion'!$H490)*'Exp with units conversion'!$G490,'Exp Database'!AC490*'Exp with units conversion'!$G490))</f>
        <v>#REF!</v>
      </c>
      <c r="AE490" s="229" t="e">
        <f>IF(OR('Exp Database'!AD490=Lists!$G$2,'Exp Database'!AD490=Lists!$G$3,'Exp Database'!AD490=0),0,IF($F490=Lists!$G$2,('Exp Database'!AD490/'Exp with units conversion'!$H490)*'Exp with units conversion'!$G490,'Exp Database'!AD490*'Exp with units conversion'!$G490))</f>
        <v>#REF!</v>
      </c>
      <c r="AG490" s="229" t="e">
        <f t="shared" si="40"/>
        <v>#REF!</v>
      </c>
      <c r="AH490" s="229" t="e">
        <f t="shared" si="41"/>
        <v>#REF!</v>
      </c>
      <c r="AI490" s="229" t="e">
        <f t="shared" si="42"/>
        <v>#REF!</v>
      </c>
      <c r="AJ490" s="229" t="e">
        <f t="shared" si="43"/>
        <v>#REF!</v>
      </c>
    </row>
    <row r="491" spans="2:36" ht="30.75" thickBot="1" x14ac:dyDescent="0.3">
      <c r="B491" s="229" t="e">
        <f t="shared" si="39"/>
        <v>#REF!</v>
      </c>
      <c r="C491" s="169" t="e">
        <f>'Exp Database'!C491</f>
        <v>#REF!</v>
      </c>
      <c r="D491" s="169">
        <f>'Exp Database'!D491</f>
        <v>2014</v>
      </c>
      <c r="E491" s="169" t="e">
        <f>'Exp Database'!E491</f>
        <v>#REF!</v>
      </c>
      <c r="F491" s="169" t="e">
        <f>'Exp Database'!F491</f>
        <v>#REF!</v>
      </c>
      <c r="G491" s="169" t="e">
        <f>IF('Exp Database'!G491="Units ( x 1)",1,IF('Exp Database'!G491="Thousands (x 1,000)",1000,IF('Exp Database'!G491="Millions (x 1,000,000)",1000000,)))</f>
        <v>#REF!</v>
      </c>
      <c r="H491" s="170" t="e">
        <f>IF('Exp Database'!H491&gt;0,'Exp Database'!H491,'Exp Database'!J491)</f>
        <v>#REF!</v>
      </c>
      <c r="I491" s="170" t="e">
        <f>'Exp Database'!H491</f>
        <v>#REF!</v>
      </c>
      <c r="J491" s="169" t="e">
        <f>'Exp Database'!I491</f>
        <v>#REF!</v>
      </c>
      <c r="K491" s="170">
        <f>'Exp Database'!J491</f>
        <v>0</v>
      </c>
      <c r="L491" s="267" t="str">
        <f>'Exp Database'!K491</f>
        <v>TB prevention and treatment for PLHIV</v>
      </c>
      <c r="M491" s="229">
        <f>'Exp Database'!L491</f>
        <v>10.199999999999999</v>
      </c>
      <c r="N491" s="229" t="e">
        <f>IF(OR('Exp Database'!M491=Lists!$G$2,'Exp Database'!M491=Lists!$G$3,'Exp Database'!M491=0),0,IF($F491=Lists!$G$2,('Exp Database'!M491/'Exp with units conversion'!$H491)*'Exp with units conversion'!$G491,'Exp Database'!M491*'Exp with units conversion'!$G491))</f>
        <v>#REF!</v>
      </c>
      <c r="O491" s="229" t="e">
        <f>IF(OR('Exp Database'!N491=Lists!$G$2,'Exp Database'!N491=Lists!$G$3,'Exp Database'!N491=0),0,IF($F491=Lists!$G$2,('Exp Database'!N491/'Exp with units conversion'!$H491)*'Exp with units conversion'!$G491,'Exp Database'!N491*'Exp with units conversion'!$G491))</f>
        <v>#REF!</v>
      </c>
      <c r="P491" s="229" t="e">
        <f>IF(OR('Exp Database'!O491=Lists!$G$2,'Exp Database'!O491=Lists!$G$3,'Exp Database'!O491=0),0,IF($F491=Lists!$G$2,('Exp Database'!O491/'Exp with units conversion'!$H491)*'Exp with units conversion'!$G491,'Exp Database'!O491*'Exp with units conversion'!$G491))</f>
        <v>#REF!</v>
      </c>
      <c r="Q491" s="229" t="e">
        <f>IF(OR('Exp Database'!P491=Lists!$G$2,'Exp Database'!P491=Lists!$G$3,'Exp Database'!P491=0),0,IF($F491=Lists!$G$2,('Exp Database'!P491/'Exp with units conversion'!$H491)*'Exp with units conversion'!$G491,'Exp Database'!P491*'Exp with units conversion'!$G491))</f>
        <v>#REF!</v>
      </c>
      <c r="R491" s="229" t="e">
        <f>IF(OR('Exp Database'!Q491=Lists!$G$2,'Exp Database'!Q491=Lists!$G$3,'Exp Database'!Q491=0),0,IF($F491=Lists!$G$2,('Exp Database'!Q491/'Exp with units conversion'!$H491)*'Exp with units conversion'!$G491,'Exp Database'!Q491*'Exp with units conversion'!$G491))</f>
        <v>#REF!</v>
      </c>
      <c r="S491" s="229" t="e">
        <f>IF(OR('Exp Database'!R491=Lists!$G$2,'Exp Database'!R491=Lists!$G$3,'Exp Database'!R491=0),0,IF($F491=Lists!$G$2,('Exp Database'!R491/'Exp with units conversion'!$H491)*'Exp with units conversion'!$G491,'Exp Database'!R491*'Exp with units conversion'!$G491))</f>
        <v>#REF!</v>
      </c>
      <c r="T491" s="229" t="e">
        <f>IF(OR('Exp Database'!S491=Lists!$G$2,'Exp Database'!S491=Lists!$G$3,'Exp Database'!S491=0),0,IF($F491=Lists!$G$2,('Exp Database'!S491/'Exp with units conversion'!$H491)*'Exp with units conversion'!$G491,'Exp Database'!S491*'Exp with units conversion'!$G491))</f>
        <v>#REF!</v>
      </c>
      <c r="U491" s="229" t="e">
        <f>IF(OR('Exp Database'!T491=Lists!$G$2,'Exp Database'!T491=Lists!$G$3,'Exp Database'!T491=0),0,IF($F491=Lists!$G$2,('Exp Database'!T491/'Exp with units conversion'!$H491)*'Exp with units conversion'!$G491,'Exp Database'!T491*'Exp with units conversion'!$G491))</f>
        <v>#REF!</v>
      </c>
      <c r="V491" s="229" t="e">
        <f>IF(OR('Exp Database'!U491=Lists!$G$2,'Exp Database'!U491=Lists!$G$3,'Exp Database'!U491=0),0,IF($F491=Lists!$G$2,('Exp Database'!U491/'Exp with units conversion'!$H491)*'Exp with units conversion'!$G491,'Exp Database'!U491*'Exp with units conversion'!$G491))</f>
        <v>#REF!</v>
      </c>
      <c r="W491" s="229" t="e">
        <f>IF(OR('Exp Database'!V491=Lists!$G$2,'Exp Database'!V491=Lists!$G$3,'Exp Database'!V491=0),0,IF($F491=Lists!$G$2,('Exp Database'!V491/'Exp with units conversion'!$H491)*'Exp with units conversion'!$G491,'Exp Database'!V491*'Exp with units conversion'!$G491))</f>
        <v>#REF!</v>
      </c>
      <c r="X491" s="229" t="e">
        <f>IF(OR('Exp Database'!W491=Lists!$G$2,'Exp Database'!W491=Lists!$G$3,'Exp Database'!W491=0),0,IF($F491=Lists!$G$2,('Exp Database'!W491/'Exp with units conversion'!$H491)*'Exp with units conversion'!$G491,'Exp Database'!W491*'Exp with units conversion'!$G491))</f>
        <v>#REF!</v>
      </c>
      <c r="Y491" s="229" t="e">
        <f>IF(OR('Exp Database'!X491=Lists!$G$2,'Exp Database'!X491=Lists!$G$3,'Exp Database'!X491=0),0,IF($F491=Lists!$G$2,('Exp Database'!X491/'Exp with units conversion'!$H491)*'Exp with units conversion'!$G491,'Exp Database'!X491*'Exp with units conversion'!$G491))</f>
        <v>#REF!</v>
      </c>
      <c r="Z491" s="229" t="e">
        <f>IF(OR('Exp Database'!Y491=Lists!$G$2,'Exp Database'!Y491=Lists!$G$3,'Exp Database'!Y491=0),0,IF($F491=Lists!$G$2,('Exp Database'!Y491/'Exp with units conversion'!$H491)*'Exp with units conversion'!$G491,'Exp Database'!Y491*'Exp with units conversion'!$G491))</f>
        <v>#REF!</v>
      </c>
      <c r="AA491" s="229" t="e">
        <f>IF(OR('Exp Database'!Z491=Lists!$G$2,'Exp Database'!Z491=Lists!$G$3,'Exp Database'!Z491=0),0,IF($F491=Lists!$G$2,('Exp Database'!Z491/'Exp with units conversion'!$H491)*'Exp with units conversion'!$G491,'Exp Database'!Z491*'Exp with units conversion'!$G491))</f>
        <v>#REF!</v>
      </c>
      <c r="AB491" s="229" t="e">
        <f>IF(OR('Exp Database'!AA491=Lists!$G$2,'Exp Database'!AA491=Lists!$G$3,'Exp Database'!AA491=0),0,IF($F491=Lists!$G$2,('Exp Database'!AA491/'Exp with units conversion'!$H491)*'Exp with units conversion'!$G491,'Exp Database'!AA491*'Exp with units conversion'!$G491))</f>
        <v>#REF!</v>
      </c>
      <c r="AC491" s="229" t="e">
        <f>IF(OR('Exp Database'!AB491=Lists!$G$2,'Exp Database'!AB491=Lists!$G$3,'Exp Database'!AB491=0),0,IF($F491=Lists!$G$2,('Exp Database'!AB491/'Exp with units conversion'!$H491)*'Exp with units conversion'!$G491,'Exp Database'!AB491*'Exp with units conversion'!$G491))</f>
        <v>#REF!</v>
      </c>
      <c r="AD491" s="229" t="e">
        <f>IF(OR('Exp Database'!AC491=Lists!$G$2,'Exp Database'!AC491=Lists!$G$3,'Exp Database'!AC491=0),0,IF($F491=Lists!$G$2,('Exp Database'!AC491/'Exp with units conversion'!$H491)*'Exp with units conversion'!$G491,'Exp Database'!AC491*'Exp with units conversion'!$G491))</f>
        <v>#REF!</v>
      </c>
      <c r="AE491" s="229" t="e">
        <f>IF(OR('Exp Database'!AD491=Lists!$G$2,'Exp Database'!AD491=Lists!$G$3,'Exp Database'!AD491=0),0,IF($F491=Lists!$G$2,('Exp Database'!AD491/'Exp with units conversion'!$H491)*'Exp with units conversion'!$G491,'Exp Database'!AD491*'Exp with units conversion'!$G491))</f>
        <v>#REF!</v>
      </c>
      <c r="AG491" s="229" t="e">
        <f t="shared" si="40"/>
        <v>#REF!</v>
      </c>
      <c r="AH491" s="229" t="e">
        <f t="shared" si="41"/>
        <v>#REF!</v>
      </c>
      <c r="AI491" s="229" t="e">
        <f t="shared" si="42"/>
        <v>#REF!</v>
      </c>
      <c r="AJ491" s="229" t="e">
        <f t="shared" si="43"/>
        <v>#REF!</v>
      </c>
    </row>
    <row r="492" spans="2:36" ht="15.75" thickBot="1" x14ac:dyDescent="0.3">
      <c r="B492" s="229" t="e">
        <f t="shared" si="39"/>
        <v>#REF!</v>
      </c>
      <c r="C492" s="169" t="e">
        <f>'Exp Database'!C492</f>
        <v>#REF!</v>
      </c>
      <c r="D492" s="169">
        <f>'Exp Database'!D492</f>
        <v>2014</v>
      </c>
      <c r="E492" s="169" t="e">
        <f>'Exp Database'!E492</f>
        <v>#REF!</v>
      </c>
      <c r="F492" s="169" t="e">
        <f>'Exp Database'!F492</f>
        <v>#REF!</v>
      </c>
      <c r="G492" s="169" t="e">
        <f>IF('Exp Database'!G492="Units ( x 1)",1,IF('Exp Database'!G492="Thousands (x 1,000)",1000,IF('Exp Database'!G492="Millions (x 1,000,000)",1000000,)))</f>
        <v>#REF!</v>
      </c>
      <c r="H492" s="170" t="e">
        <f>IF('Exp Database'!H492&gt;0,'Exp Database'!H492,'Exp Database'!J492)</f>
        <v>#REF!</v>
      </c>
      <c r="I492" s="170" t="e">
        <f>'Exp Database'!H492</f>
        <v>#REF!</v>
      </c>
      <c r="J492" s="169" t="e">
        <f>'Exp Database'!I492</f>
        <v>#REF!</v>
      </c>
      <c r="K492" s="170">
        <f>'Exp Database'!J492</f>
        <v>0</v>
      </c>
      <c r="L492" s="267">
        <f>'Exp Database'!K492</f>
        <v>0</v>
      </c>
      <c r="M492" s="229">
        <f>'Exp Database'!L492</f>
        <v>0</v>
      </c>
      <c r="N492" s="229">
        <f>IF(OR('Exp Database'!M492=Lists!$G$2,'Exp Database'!M492=Lists!$G$3,'Exp Database'!M492=0),0,IF($F492=Lists!$G$2,('Exp Database'!M492/'Exp with units conversion'!$H492)*'Exp with units conversion'!$G492,'Exp Database'!M492*'Exp with units conversion'!$G492))</f>
        <v>0</v>
      </c>
      <c r="O492" s="229">
        <f>IF(OR('Exp Database'!N492=Lists!$G$2,'Exp Database'!N492=Lists!$G$3,'Exp Database'!N492=0),0,IF($F492=Lists!$G$2,('Exp Database'!N492/'Exp with units conversion'!$H492)*'Exp with units conversion'!$G492,'Exp Database'!N492*'Exp with units conversion'!$G492))</f>
        <v>0</v>
      </c>
      <c r="P492" s="229">
        <f>IF(OR('Exp Database'!O492=Lists!$G$2,'Exp Database'!O492=Lists!$G$3,'Exp Database'!O492=0),0,IF($F492=Lists!$G$2,('Exp Database'!O492/'Exp with units conversion'!$H492)*'Exp with units conversion'!$G492,'Exp Database'!O492*'Exp with units conversion'!$G492))</f>
        <v>0</v>
      </c>
      <c r="Q492" s="229">
        <f>IF(OR('Exp Database'!P492=Lists!$G$2,'Exp Database'!P492=Lists!$G$3,'Exp Database'!P492=0),0,IF($F492=Lists!$G$2,('Exp Database'!P492/'Exp with units conversion'!$H492)*'Exp with units conversion'!$G492,'Exp Database'!P492*'Exp with units conversion'!$G492))</f>
        <v>0</v>
      </c>
      <c r="R492" s="229">
        <f>IF(OR('Exp Database'!Q492=Lists!$G$2,'Exp Database'!Q492=Lists!$G$3,'Exp Database'!Q492=0),0,IF($F492=Lists!$G$2,('Exp Database'!Q492/'Exp with units conversion'!$H492)*'Exp with units conversion'!$G492,'Exp Database'!Q492*'Exp with units conversion'!$G492))</f>
        <v>0</v>
      </c>
      <c r="S492" s="229">
        <f>IF(OR('Exp Database'!R492=Lists!$G$2,'Exp Database'!R492=Lists!$G$3,'Exp Database'!R492=0),0,IF($F492=Lists!$G$2,('Exp Database'!R492/'Exp with units conversion'!$H492)*'Exp with units conversion'!$G492,'Exp Database'!R492*'Exp with units conversion'!$G492))</f>
        <v>0</v>
      </c>
      <c r="T492" s="229">
        <f>IF(OR('Exp Database'!S492=Lists!$G$2,'Exp Database'!S492=Lists!$G$3,'Exp Database'!S492=0),0,IF($F492=Lists!$G$2,('Exp Database'!S492/'Exp with units conversion'!$H492)*'Exp with units conversion'!$G492,'Exp Database'!S492*'Exp with units conversion'!$G492))</f>
        <v>0</v>
      </c>
      <c r="U492" s="229">
        <f>IF(OR('Exp Database'!T492=Lists!$G$2,'Exp Database'!T492=Lists!$G$3,'Exp Database'!T492=0),0,IF($F492=Lists!$G$2,('Exp Database'!T492/'Exp with units conversion'!$H492)*'Exp with units conversion'!$G492,'Exp Database'!T492*'Exp with units conversion'!$G492))</f>
        <v>0</v>
      </c>
      <c r="V492" s="229">
        <f>IF(OR('Exp Database'!U492=Lists!$G$2,'Exp Database'!U492=Lists!$G$3,'Exp Database'!U492=0),0,IF($F492=Lists!$G$2,('Exp Database'!U492/'Exp with units conversion'!$H492)*'Exp with units conversion'!$G492,'Exp Database'!U492*'Exp with units conversion'!$G492))</f>
        <v>0</v>
      </c>
      <c r="W492" s="229">
        <f>IF(OR('Exp Database'!V492=Lists!$G$2,'Exp Database'!V492=Lists!$G$3,'Exp Database'!V492=0),0,IF($F492=Lists!$G$2,('Exp Database'!V492/'Exp with units conversion'!$H492)*'Exp with units conversion'!$G492,'Exp Database'!V492*'Exp with units conversion'!$G492))</f>
        <v>0</v>
      </c>
      <c r="X492" s="229">
        <f>IF(OR('Exp Database'!W492=Lists!$G$2,'Exp Database'!W492=Lists!$G$3,'Exp Database'!W492=0),0,IF($F492=Lists!$G$2,('Exp Database'!W492/'Exp with units conversion'!$H492)*'Exp with units conversion'!$G492,'Exp Database'!W492*'Exp with units conversion'!$G492))</f>
        <v>0</v>
      </c>
      <c r="Y492" s="229">
        <f>IF(OR('Exp Database'!X492=Lists!$G$2,'Exp Database'!X492=Lists!$G$3,'Exp Database'!X492=0),0,IF($F492=Lists!$G$2,('Exp Database'!X492/'Exp with units conversion'!$H492)*'Exp with units conversion'!$G492,'Exp Database'!X492*'Exp with units conversion'!$G492))</f>
        <v>0</v>
      </c>
      <c r="Z492" s="229">
        <f>IF(OR('Exp Database'!Y492=Lists!$G$2,'Exp Database'!Y492=Lists!$G$3,'Exp Database'!Y492=0),0,IF($F492=Lists!$G$2,('Exp Database'!Y492/'Exp with units conversion'!$H492)*'Exp with units conversion'!$G492,'Exp Database'!Y492*'Exp with units conversion'!$G492))</f>
        <v>0</v>
      </c>
      <c r="AA492" s="229">
        <f>IF(OR('Exp Database'!Z492=Lists!$G$2,'Exp Database'!Z492=Lists!$G$3,'Exp Database'!Z492=0),0,IF($F492=Lists!$G$2,('Exp Database'!Z492/'Exp with units conversion'!$H492)*'Exp with units conversion'!$G492,'Exp Database'!Z492*'Exp with units conversion'!$G492))</f>
        <v>0</v>
      </c>
      <c r="AB492" s="229">
        <f>IF(OR('Exp Database'!AA492=Lists!$G$2,'Exp Database'!AA492=Lists!$G$3,'Exp Database'!AA492=0),0,IF($F492=Lists!$G$2,('Exp Database'!AA492/'Exp with units conversion'!$H492)*'Exp with units conversion'!$G492,'Exp Database'!AA492*'Exp with units conversion'!$G492))</f>
        <v>0</v>
      </c>
      <c r="AC492" s="229">
        <f>IF(OR('Exp Database'!AB492=Lists!$G$2,'Exp Database'!AB492=Lists!$G$3,'Exp Database'!AB492=0),0,IF($F492=Lists!$G$2,('Exp Database'!AB492/'Exp with units conversion'!$H492)*'Exp with units conversion'!$G492,'Exp Database'!AB492*'Exp with units conversion'!$G492))</f>
        <v>0</v>
      </c>
      <c r="AD492" s="229">
        <f>IF(OR('Exp Database'!AC492=Lists!$G$2,'Exp Database'!AC492=Lists!$G$3,'Exp Database'!AC492=0),0,IF($F492=Lists!$G$2,('Exp Database'!AC492/'Exp with units conversion'!$H492)*'Exp with units conversion'!$G492,'Exp Database'!AC492*'Exp with units conversion'!$G492))</f>
        <v>0</v>
      </c>
      <c r="AE492" s="229">
        <f>IF(OR('Exp Database'!AD492=Lists!$G$2,'Exp Database'!AD492=Lists!$G$3,'Exp Database'!AD492=0),0,IF($F492=Lists!$G$2,('Exp Database'!AD492/'Exp with units conversion'!$H492)*'Exp with units conversion'!$G492,'Exp Database'!AD492*'Exp with units conversion'!$G492))</f>
        <v>0</v>
      </c>
      <c r="AG492" s="229">
        <f t="shared" si="40"/>
        <v>1</v>
      </c>
      <c r="AH492" s="229">
        <f t="shared" si="41"/>
        <v>1</v>
      </c>
      <c r="AI492" s="229">
        <f t="shared" si="42"/>
        <v>1</v>
      </c>
      <c r="AJ492" s="229">
        <f t="shared" si="43"/>
        <v>1</v>
      </c>
    </row>
    <row r="493" spans="2:36" ht="15.75" thickBot="1" x14ac:dyDescent="0.3">
      <c r="B493" s="229" t="e">
        <f t="shared" si="39"/>
        <v>#REF!</v>
      </c>
      <c r="C493" s="169" t="e">
        <f>'Exp Database'!C493</f>
        <v>#REF!</v>
      </c>
      <c r="D493" s="169">
        <f>'Exp Database'!D493</f>
        <v>2014</v>
      </c>
      <c r="E493" s="169" t="e">
        <f>'Exp Database'!E493</f>
        <v>#REF!</v>
      </c>
      <c r="F493" s="169" t="e">
        <f>'Exp Database'!F493</f>
        <v>#REF!</v>
      </c>
      <c r="G493" s="169" t="e">
        <f>IF('Exp Database'!G493="Units ( x 1)",1,IF('Exp Database'!G493="Thousands (x 1,000)",1000,IF('Exp Database'!G493="Millions (x 1,000,000)",1000000,)))</f>
        <v>#REF!</v>
      </c>
      <c r="H493" s="170" t="e">
        <f>IF('Exp Database'!H493&gt;0,'Exp Database'!H493,'Exp Database'!J493)</f>
        <v>#REF!</v>
      </c>
      <c r="I493" s="170" t="e">
        <f>'Exp Database'!H493</f>
        <v>#REF!</v>
      </c>
      <c r="J493" s="169" t="e">
        <f>'Exp Database'!I493</f>
        <v>#REF!</v>
      </c>
      <c r="K493" s="170">
        <f>'Exp Database'!J493</f>
        <v>0</v>
      </c>
      <c r="L493" s="267" t="str">
        <f>'Exp Database'!K493</f>
        <v>Total</v>
      </c>
      <c r="M493" s="229">
        <f>'Exp Database'!L493</f>
        <v>0</v>
      </c>
      <c r="N493" s="229">
        <f>IF(OR('Exp Database'!M493=Lists!$G$2,'Exp Database'!M493=Lists!$G$3,'Exp Database'!M493=0),0,IF($F493=Lists!$G$2,('Exp Database'!M493/'Exp with units conversion'!$H493)*'Exp with units conversion'!$G493,'Exp Database'!M493*'Exp with units conversion'!$G493))</f>
        <v>0</v>
      </c>
      <c r="O493" s="229">
        <f>IF(OR('Exp Database'!N493=Lists!$G$2,'Exp Database'!N493=Lists!$G$3,'Exp Database'!N493=0),0,IF($F493=Lists!$G$2,('Exp Database'!N493/'Exp with units conversion'!$H493)*'Exp with units conversion'!$G493,'Exp Database'!N493*'Exp with units conversion'!$G493))</f>
        <v>0</v>
      </c>
      <c r="P493" s="229">
        <f>IF(OR('Exp Database'!O493=Lists!$G$2,'Exp Database'!O493=Lists!$G$3,'Exp Database'!O493=0),0,IF($F493=Lists!$G$2,('Exp Database'!O493/'Exp with units conversion'!$H493)*'Exp with units conversion'!$G493,'Exp Database'!O493*'Exp with units conversion'!$G493))</f>
        <v>0</v>
      </c>
      <c r="Q493" s="229">
        <f>IF(OR('Exp Database'!P493=Lists!$G$2,'Exp Database'!P493=Lists!$G$3,'Exp Database'!P493=0),0,IF($F493=Lists!$G$2,('Exp Database'!P493/'Exp with units conversion'!$H493)*'Exp with units conversion'!$G493,'Exp Database'!P493*'Exp with units conversion'!$G493))</f>
        <v>0</v>
      </c>
      <c r="R493" s="229">
        <f>IF(OR('Exp Database'!Q493=Lists!$G$2,'Exp Database'!Q493=Lists!$G$3,'Exp Database'!Q493=0),0,IF($F493=Lists!$G$2,('Exp Database'!Q493/'Exp with units conversion'!$H493)*'Exp with units conversion'!$G493,'Exp Database'!Q493*'Exp with units conversion'!$G493))</f>
        <v>0</v>
      </c>
      <c r="S493" s="229">
        <f>IF(OR('Exp Database'!R493=Lists!$G$2,'Exp Database'!R493=Lists!$G$3,'Exp Database'!R493=0),0,IF($F493=Lists!$G$2,('Exp Database'!R493/'Exp with units conversion'!$H493)*'Exp with units conversion'!$G493,'Exp Database'!R493*'Exp with units conversion'!$G493))</f>
        <v>0</v>
      </c>
      <c r="T493" s="229">
        <f>IF(OR('Exp Database'!S493=Lists!$G$2,'Exp Database'!S493=Lists!$G$3,'Exp Database'!S493=0),0,IF($F493=Lists!$G$2,('Exp Database'!S493/'Exp with units conversion'!$H493)*'Exp with units conversion'!$G493,'Exp Database'!S493*'Exp with units conversion'!$G493))</f>
        <v>0</v>
      </c>
      <c r="U493" s="229">
        <f>IF(OR('Exp Database'!T493=Lists!$G$2,'Exp Database'!T493=Lists!$G$3,'Exp Database'!T493=0),0,IF($F493=Lists!$G$2,('Exp Database'!T493/'Exp with units conversion'!$H493)*'Exp with units conversion'!$G493,'Exp Database'!T493*'Exp with units conversion'!$G493))</f>
        <v>0</v>
      </c>
      <c r="V493" s="229">
        <f>IF(OR('Exp Database'!U493=Lists!$G$2,'Exp Database'!U493=Lists!$G$3,'Exp Database'!U493=0),0,IF($F493=Lists!$G$2,('Exp Database'!U493/'Exp with units conversion'!$H493)*'Exp with units conversion'!$G493,'Exp Database'!U493*'Exp with units conversion'!$G493))</f>
        <v>0</v>
      </c>
      <c r="W493" s="229">
        <f>IF(OR('Exp Database'!V493=Lists!$G$2,'Exp Database'!V493=Lists!$G$3,'Exp Database'!V493=0),0,IF($F493=Lists!$G$2,('Exp Database'!V493/'Exp with units conversion'!$H493)*'Exp with units conversion'!$G493,'Exp Database'!V493*'Exp with units conversion'!$G493))</f>
        <v>0</v>
      </c>
      <c r="X493" s="229">
        <f>IF(OR('Exp Database'!W493=Lists!$G$2,'Exp Database'!W493=Lists!$G$3,'Exp Database'!W493=0),0,IF($F493=Lists!$G$2,('Exp Database'!W493/'Exp with units conversion'!$H493)*'Exp with units conversion'!$G493,'Exp Database'!W493*'Exp with units conversion'!$G493))</f>
        <v>0</v>
      </c>
      <c r="Y493" s="229">
        <f>IF(OR('Exp Database'!X493=Lists!$G$2,'Exp Database'!X493=Lists!$G$3,'Exp Database'!X493=0),0,IF($F493=Lists!$G$2,('Exp Database'!X493/'Exp with units conversion'!$H493)*'Exp with units conversion'!$G493,'Exp Database'!X493*'Exp with units conversion'!$G493))</f>
        <v>0</v>
      </c>
      <c r="Z493" s="229">
        <f>IF(OR('Exp Database'!Y493=Lists!$G$2,'Exp Database'!Y493=Lists!$G$3,'Exp Database'!Y493=0),0,IF($F493=Lists!$G$2,('Exp Database'!Y493/'Exp with units conversion'!$H493)*'Exp with units conversion'!$G493,'Exp Database'!Y493*'Exp with units conversion'!$G493))</f>
        <v>0</v>
      </c>
      <c r="AA493" s="229">
        <f>IF(OR('Exp Database'!Z493=Lists!$G$2,'Exp Database'!Z493=Lists!$G$3,'Exp Database'!Z493=0),0,IF($F493=Lists!$G$2,('Exp Database'!Z493/'Exp with units conversion'!$H493)*'Exp with units conversion'!$G493,'Exp Database'!Z493*'Exp with units conversion'!$G493))</f>
        <v>0</v>
      </c>
      <c r="AB493" s="229">
        <f>IF(OR('Exp Database'!AA493=Lists!$G$2,'Exp Database'!AA493=Lists!$G$3,'Exp Database'!AA493=0),0,IF($F493=Lists!$G$2,('Exp Database'!AA493/'Exp with units conversion'!$H493)*'Exp with units conversion'!$G493,'Exp Database'!AA493*'Exp with units conversion'!$G493))</f>
        <v>0</v>
      </c>
      <c r="AC493" s="229">
        <f>IF(OR('Exp Database'!AB493=Lists!$G$2,'Exp Database'!AB493=Lists!$G$3,'Exp Database'!AB493=0),0,IF($F493=Lists!$G$2,('Exp Database'!AB493/'Exp with units conversion'!$H493)*'Exp with units conversion'!$G493,'Exp Database'!AB493*'Exp with units conversion'!$G493))</f>
        <v>0</v>
      </c>
      <c r="AD493" s="229">
        <f>IF(OR('Exp Database'!AC493=Lists!$G$2,'Exp Database'!AC493=Lists!$G$3,'Exp Database'!AC493=0),0,IF($F493=Lists!$G$2,('Exp Database'!AC493/'Exp with units conversion'!$H493)*'Exp with units conversion'!$G493,'Exp Database'!AC493*'Exp with units conversion'!$G493))</f>
        <v>0</v>
      </c>
      <c r="AE493" s="229" t="e">
        <f>IF(OR('Exp Database'!AD493=Lists!$G$2,'Exp Database'!AD493=Lists!$G$3,'Exp Database'!AD493=0),0,IF($F493=Lists!$G$2,('Exp Database'!AD493/'Exp with units conversion'!$H493)*'Exp with units conversion'!$G493,'Exp Database'!AD493*'Exp with units conversion'!$G493))</f>
        <v>#REF!</v>
      </c>
      <c r="AG493" s="229" t="e">
        <f t="shared" si="40"/>
        <v>#REF!</v>
      </c>
      <c r="AH493" s="229">
        <f t="shared" si="41"/>
        <v>1</v>
      </c>
      <c r="AI493" s="229">
        <f t="shared" si="42"/>
        <v>1</v>
      </c>
      <c r="AJ493" s="229">
        <f t="shared" si="43"/>
        <v>1</v>
      </c>
    </row>
    <row r="494" spans="2:36" ht="15.75" thickBot="1" x14ac:dyDescent="0.3">
      <c r="B494" s="229" t="e">
        <f t="shared" si="39"/>
        <v>#REF!</v>
      </c>
      <c r="C494" s="169" t="e">
        <f>'Exp Database'!C494</f>
        <v>#REF!</v>
      </c>
      <c r="D494" s="169">
        <f>'Exp Database'!D494</f>
        <v>2014</v>
      </c>
      <c r="E494" s="169" t="e">
        <f>'Exp Database'!E494</f>
        <v>#REF!</v>
      </c>
      <c r="F494" s="169" t="e">
        <f>'Exp Database'!F494</f>
        <v>#REF!</v>
      </c>
      <c r="G494" s="169" t="e">
        <f>IF('Exp Database'!G494="Units ( x 1)",1,IF('Exp Database'!G494="Thousands (x 1,000)",1000,IF('Exp Database'!G494="Millions (x 1,000,000)",1000000,)))</f>
        <v>#REF!</v>
      </c>
      <c r="H494" s="170" t="e">
        <f>IF('Exp Database'!H494&gt;0,'Exp Database'!H494,'Exp Database'!J494)</f>
        <v>#REF!</v>
      </c>
      <c r="I494" s="170" t="e">
        <f>'Exp Database'!H494</f>
        <v>#REF!</v>
      </c>
      <c r="J494" s="169" t="e">
        <f>'Exp Database'!I494</f>
        <v>#REF!</v>
      </c>
      <c r="K494" s="170">
        <f>'Exp Database'!J494</f>
        <v>0</v>
      </c>
      <c r="L494" s="267">
        <f>'Exp Database'!K494</f>
        <v>0</v>
      </c>
      <c r="M494" s="229">
        <f>'Exp Database'!L494</f>
        <v>0</v>
      </c>
      <c r="N494" s="229">
        <f>IF(OR('Exp Database'!M494=Lists!$G$2,'Exp Database'!M494=Lists!$G$3,'Exp Database'!M494=0),0,IF($F494=Lists!$G$2,('Exp Database'!M494/'Exp with units conversion'!$H494)*'Exp with units conversion'!$G494,'Exp Database'!M494*'Exp with units conversion'!$G494))</f>
        <v>0</v>
      </c>
      <c r="O494" s="229">
        <f>IF(OR('Exp Database'!N494=Lists!$G$2,'Exp Database'!N494=Lists!$G$3,'Exp Database'!N494=0),0,IF($F494=Lists!$G$2,('Exp Database'!N494/'Exp with units conversion'!$H494)*'Exp with units conversion'!$G494,'Exp Database'!N494*'Exp with units conversion'!$G494))</f>
        <v>0</v>
      </c>
      <c r="P494" s="229">
        <f>IF(OR('Exp Database'!O494=Lists!$G$2,'Exp Database'!O494=Lists!$G$3,'Exp Database'!O494=0),0,IF($F494=Lists!$G$2,('Exp Database'!O494/'Exp with units conversion'!$H494)*'Exp with units conversion'!$G494,'Exp Database'!O494*'Exp with units conversion'!$G494))</f>
        <v>0</v>
      </c>
      <c r="Q494" s="229">
        <f>IF(OR('Exp Database'!P494=Lists!$G$2,'Exp Database'!P494=Lists!$G$3,'Exp Database'!P494=0),0,IF($F494=Lists!$G$2,('Exp Database'!P494/'Exp with units conversion'!$H494)*'Exp with units conversion'!$G494,'Exp Database'!P494*'Exp with units conversion'!$G494))</f>
        <v>0</v>
      </c>
      <c r="R494" s="229">
        <f>IF(OR('Exp Database'!Q494=Lists!$G$2,'Exp Database'!Q494=Lists!$G$3,'Exp Database'!Q494=0),0,IF($F494=Lists!$G$2,('Exp Database'!Q494/'Exp with units conversion'!$H494)*'Exp with units conversion'!$G494,'Exp Database'!Q494*'Exp with units conversion'!$G494))</f>
        <v>0</v>
      </c>
      <c r="S494" s="229">
        <f>IF(OR('Exp Database'!R494=Lists!$G$2,'Exp Database'!R494=Lists!$G$3,'Exp Database'!R494=0),0,IF($F494=Lists!$G$2,('Exp Database'!R494/'Exp with units conversion'!$H494)*'Exp with units conversion'!$G494,'Exp Database'!R494*'Exp with units conversion'!$G494))</f>
        <v>0</v>
      </c>
      <c r="T494" s="229">
        <f>IF(OR('Exp Database'!S494=Lists!$G$2,'Exp Database'!S494=Lists!$G$3,'Exp Database'!S494=0),0,IF($F494=Lists!$G$2,('Exp Database'!S494/'Exp with units conversion'!$H494)*'Exp with units conversion'!$G494,'Exp Database'!S494*'Exp with units conversion'!$G494))</f>
        <v>0</v>
      </c>
      <c r="U494" s="229">
        <f>IF(OR('Exp Database'!T494=Lists!$G$2,'Exp Database'!T494=Lists!$G$3,'Exp Database'!T494=0),0,IF($F494=Lists!$G$2,('Exp Database'!T494/'Exp with units conversion'!$H494)*'Exp with units conversion'!$G494,'Exp Database'!T494*'Exp with units conversion'!$G494))</f>
        <v>0</v>
      </c>
      <c r="V494" s="229">
        <f>IF(OR('Exp Database'!U494=Lists!$G$2,'Exp Database'!U494=Lists!$G$3,'Exp Database'!U494=0),0,IF($F494=Lists!$G$2,('Exp Database'!U494/'Exp with units conversion'!$H494)*'Exp with units conversion'!$G494,'Exp Database'!U494*'Exp with units conversion'!$G494))</f>
        <v>0</v>
      </c>
      <c r="W494" s="229">
        <f>IF(OR('Exp Database'!V494=Lists!$G$2,'Exp Database'!V494=Lists!$G$3,'Exp Database'!V494=0),0,IF($F494=Lists!$G$2,('Exp Database'!V494/'Exp with units conversion'!$H494)*'Exp with units conversion'!$G494,'Exp Database'!V494*'Exp with units conversion'!$G494))</f>
        <v>0</v>
      </c>
      <c r="X494" s="229">
        <f>IF(OR('Exp Database'!W494=Lists!$G$2,'Exp Database'!W494=Lists!$G$3,'Exp Database'!W494=0),0,IF($F494=Lists!$G$2,('Exp Database'!W494/'Exp with units conversion'!$H494)*'Exp with units conversion'!$G494,'Exp Database'!W494*'Exp with units conversion'!$G494))</f>
        <v>0</v>
      </c>
      <c r="Y494" s="229">
        <f>IF(OR('Exp Database'!X494=Lists!$G$2,'Exp Database'!X494=Lists!$G$3,'Exp Database'!X494=0),0,IF($F494=Lists!$G$2,('Exp Database'!X494/'Exp with units conversion'!$H494)*'Exp with units conversion'!$G494,'Exp Database'!X494*'Exp with units conversion'!$G494))</f>
        <v>0</v>
      </c>
      <c r="Z494" s="229">
        <f>IF(OR('Exp Database'!Y494=Lists!$G$2,'Exp Database'!Y494=Lists!$G$3,'Exp Database'!Y494=0),0,IF($F494=Lists!$G$2,('Exp Database'!Y494/'Exp with units conversion'!$H494)*'Exp with units conversion'!$G494,'Exp Database'!Y494*'Exp with units conversion'!$G494))</f>
        <v>0</v>
      </c>
      <c r="AA494" s="229">
        <f>IF(OR('Exp Database'!Z494=Lists!$G$2,'Exp Database'!Z494=Lists!$G$3,'Exp Database'!Z494=0),0,IF($F494=Lists!$G$2,('Exp Database'!Z494/'Exp with units conversion'!$H494)*'Exp with units conversion'!$G494,'Exp Database'!Z494*'Exp with units conversion'!$G494))</f>
        <v>0</v>
      </c>
      <c r="AB494" s="229">
        <f>IF(OR('Exp Database'!AA494=Lists!$G$2,'Exp Database'!AA494=Lists!$G$3,'Exp Database'!AA494=0),0,IF($F494=Lists!$G$2,('Exp Database'!AA494/'Exp with units conversion'!$H494)*'Exp with units conversion'!$G494,'Exp Database'!AA494*'Exp with units conversion'!$G494))</f>
        <v>0</v>
      </c>
      <c r="AC494" s="229">
        <f>IF(OR('Exp Database'!AB494=Lists!$G$2,'Exp Database'!AB494=Lists!$G$3,'Exp Database'!AB494=0),0,IF($F494=Lists!$G$2,('Exp Database'!AB494/'Exp with units conversion'!$H494)*'Exp with units conversion'!$G494,'Exp Database'!AB494*'Exp with units conversion'!$G494))</f>
        <v>0</v>
      </c>
      <c r="AD494" s="229">
        <f>IF(OR('Exp Database'!AC494=Lists!$G$2,'Exp Database'!AC494=Lists!$G$3,'Exp Database'!AC494=0),0,IF($F494=Lists!$G$2,('Exp Database'!AC494/'Exp with units conversion'!$H494)*'Exp with units conversion'!$G494,'Exp Database'!AC494*'Exp with units conversion'!$G494))</f>
        <v>0</v>
      </c>
      <c r="AE494" s="229">
        <f>IF(OR('Exp Database'!AD494=Lists!$G$2,'Exp Database'!AD494=Lists!$G$3,'Exp Database'!AD494=0),0,IF($F494=Lists!$G$2,('Exp Database'!AD494/'Exp with units conversion'!$H494)*'Exp with units conversion'!$G494,'Exp Database'!AD494*'Exp with units conversion'!$G494))</f>
        <v>0</v>
      </c>
      <c r="AG494" s="229">
        <f t="shared" si="40"/>
        <v>1</v>
      </c>
      <c r="AH494" s="229">
        <f t="shared" si="41"/>
        <v>1</v>
      </c>
      <c r="AI494" s="229">
        <f t="shared" si="42"/>
        <v>1</v>
      </c>
      <c r="AJ494" s="229">
        <f t="shared" si="43"/>
        <v>1</v>
      </c>
    </row>
    <row r="495" spans="2:36" ht="135.75" thickBot="1" x14ac:dyDescent="0.3">
      <c r="B495" s="229" t="e">
        <f t="shared" si="39"/>
        <v>#REF!</v>
      </c>
      <c r="C495" s="169" t="e">
        <f>'Exp Database'!C495</f>
        <v>#REF!</v>
      </c>
      <c r="D495" s="169">
        <f>'Exp Database'!D495</f>
        <v>2014</v>
      </c>
      <c r="E495" s="169" t="e">
        <f>'Exp Database'!E495</f>
        <v>#REF!</v>
      </c>
      <c r="F495" s="169" t="e">
        <f>'Exp Database'!F495</f>
        <v>#REF!</v>
      </c>
      <c r="G495" s="169" t="e">
        <f>IF('Exp Database'!G495="Units ( x 1)",1,IF('Exp Database'!G495="Thousands (x 1,000)",1000,IF('Exp Database'!G495="Millions (x 1,000,000)",1000000,)))</f>
        <v>#REF!</v>
      </c>
      <c r="H495" s="170" t="e">
        <f>IF('Exp Database'!H495&gt;0,'Exp Database'!H495,'Exp Database'!J495)</f>
        <v>#REF!</v>
      </c>
      <c r="I495" s="170" t="e">
        <f>'Exp Database'!H495</f>
        <v>#REF!</v>
      </c>
      <c r="J495" s="169" t="e">
        <f>'Exp Database'!I495</f>
        <v>#REF!</v>
      </c>
      <c r="K495" s="170">
        <f>'Exp Database'!J495</f>
        <v>0</v>
      </c>
      <c r="L495" s="267" t="str">
        <f>'Exp Database'!K495</f>
        <v>Other essential programmes outside the suggested framework of core HIV and AIDS programmes (please list below and specify)</v>
      </c>
      <c r="M495" s="229">
        <f>'Exp Database'!L495</f>
        <v>0</v>
      </c>
      <c r="N495" s="229" t="e">
        <f>IF(OR('Exp Database'!M495=Lists!$G$2,'Exp Database'!M495=Lists!$G$3,'Exp Database'!M495=0),0,IF($F495=Lists!$G$2,('Exp Database'!M495/'Exp with units conversion'!$H495)*'Exp with units conversion'!$G495,'Exp Database'!M495*'Exp with units conversion'!$G495))</f>
        <v>#REF!</v>
      </c>
      <c r="O495" s="229" t="e">
        <f>IF(OR('Exp Database'!N495=Lists!$G$2,'Exp Database'!N495=Lists!$G$3,'Exp Database'!N495=0),0,IF($F495=Lists!$G$2,('Exp Database'!N495/'Exp with units conversion'!$H495)*'Exp with units conversion'!$G495,'Exp Database'!N495*'Exp with units conversion'!$G495))</f>
        <v>#REF!</v>
      </c>
      <c r="P495" s="229" t="e">
        <f>IF(OR('Exp Database'!O495=Lists!$G$2,'Exp Database'!O495=Lists!$G$3,'Exp Database'!O495=0),0,IF($F495=Lists!$G$2,('Exp Database'!O495/'Exp with units conversion'!$H495)*'Exp with units conversion'!$G495,'Exp Database'!O495*'Exp with units conversion'!$G495))</f>
        <v>#REF!</v>
      </c>
      <c r="Q495" s="229" t="e">
        <f>IF(OR('Exp Database'!P495=Lists!$G$2,'Exp Database'!P495=Lists!$G$3,'Exp Database'!P495=0),0,IF($F495=Lists!$G$2,('Exp Database'!P495/'Exp with units conversion'!$H495)*'Exp with units conversion'!$G495,'Exp Database'!P495*'Exp with units conversion'!$G495))</f>
        <v>#REF!</v>
      </c>
      <c r="R495" s="229" t="e">
        <f>IF(OR('Exp Database'!Q495=Lists!$G$2,'Exp Database'!Q495=Lists!$G$3,'Exp Database'!Q495=0),0,IF($F495=Lists!$G$2,('Exp Database'!Q495/'Exp with units conversion'!$H495)*'Exp with units conversion'!$G495,'Exp Database'!Q495*'Exp with units conversion'!$G495))</f>
        <v>#REF!</v>
      </c>
      <c r="S495" s="229" t="e">
        <f>IF(OR('Exp Database'!R495=Lists!$G$2,'Exp Database'!R495=Lists!$G$3,'Exp Database'!R495=0),0,IF($F495=Lists!$G$2,('Exp Database'!R495/'Exp with units conversion'!$H495)*'Exp with units conversion'!$G495,'Exp Database'!R495*'Exp with units conversion'!$G495))</f>
        <v>#REF!</v>
      </c>
      <c r="T495" s="229" t="e">
        <f>IF(OR('Exp Database'!S495=Lists!$G$2,'Exp Database'!S495=Lists!$G$3,'Exp Database'!S495=0),0,IF($F495=Lists!$G$2,('Exp Database'!S495/'Exp with units conversion'!$H495)*'Exp with units conversion'!$G495,'Exp Database'!S495*'Exp with units conversion'!$G495))</f>
        <v>#REF!</v>
      </c>
      <c r="U495" s="229" t="e">
        <f>IF(OR('Exp Database'!T495=Lists!$G$2,'Exp Database'!T495=Lists!$G$3,'Exp Database'!T495=0),0,IF($F495=Lists!$G$2,('Exp Database'!T495/'Exp with units conversion'!$H495)*'Exp with units conversion'!$G495,'Exp Database'!T495*'Exp with units conversion'!$G495))</f>
        <v>#REF!</v>
      </c>
      <c r="V495" s="229" t="e">
        <f>IF(OR('Exp Database'!U495=Lists!$G$2,'Exp Database'!U495=Lists!$G$3,'Exp Database'!U495=0),0,IF($F495=Lists!$G$2,('Exp Database'!U495/'Exp with units conversion'!$H495)*'Exp with units conversion'!$G495,'Exp Database'!U495*'Exp with units conversion'!$G495))</f>
        <v>#REF!</v>
      </c>
      <c r="W495" s="229" t="e">
        <f>IF(OR('Exp Database'!V495=Lists!$G$2,'Exp Database'!V495=Lists!$G$3,'Exp Database'!V495=0),0,IF($F495=Lists!$G$2,('Exp Database'!V495/'Exp with units conversion'!$H495)*'Exp with units conversion'!$G495,'Exp Database'!V495*'Exp with units conversion'!$G495))</f>
        <v>#REF!</v>
      </c>
      <c r="X495" s="229" t="e">
        <f>IF(OR('Exp Database'!W495=Lists!$G$2,'Exp Database'!W495=Lists!$G$3,'Exp Database'!W495=0),0,IF($F495=Lists!$G$2,('Exp Database'!W495/'Exp with units conversion'!$H495)*'Exp with units conversion'!$G495,'Exp Database'!W495*'Exp with units conversion'!$G495))</f>
        <v>#REF!</v>
      </c>
      <c r="Y495" s="229" t="e">
        <f>IF(OR('Exp Database'!X495=Lists!$G$2,'Exp Database'!X495=Lists!$G$3,'Exp Database'!X495=0),0,IF($F495=Lists!$G$2,('Exp Database'!X495/'Exp with units conversion'!$H495)*'Exp with units conversion'!$G495,'Exp Database'!X495*'Exp with units conversion'!$G495))</f>
        <v>#REF!</v>
      </c>
      <c r="Z495" s="229" t="e">
        <f>IF(OR('Exp Database'!Y495=Lists!$G$2,'Exp Database'!Y495=Lists!$G$3,'Exp Database'!Y495=0),0,IF($F495=Lists!$G$2,('Exp Database'!Y495/'Exp with units conversion'!$H495)*'Exp with units conversion'!$G495,'Exp Database'!Y495*'Exp with units conversion'!$G495))</f>
        <v>#REF!</v>
      </c>
      <c r="AA495" s="229" t="e">
        <f>IF(OR('Exp Database'!Z495=Lists!$G$2,'Exp Database'!Z495=Lists!$G$3,'Exp Database'!Z495=0),0,IF($F495=Lists!$G$2,('Exp Database'!Z495/'Exp with units conversion'!$H495)*'Exp with units conversion'!$G495,'Exp Database'!Z495*'Exp with units conversion'!$G495))</f>
        <v>#REF!</v>
      </c>
      <c r="AB495" s="229" t="e">
        <f>IF(OR('Exp Database'!AA495=Lists!$G$2,'Exp Database'!AA495=Lists!$G$3,'Exp Database'!AA495=0),0,IF($F495=Lists!$G$2,('Exp Database'!AA495/'Exp with units conversion'!$H495)*'Exp with units conversion'!$G495,'Exp Database'!AA495*'Exp with units conversion'!$G495))</f>
        <v>#REF!</v>
      </c>
      <c r="AC495" s="229" t="e">
        <f>IF(OR('Exp Database'!AB495=Lists!$G$2,'Exp Database'!AB495=Lists!$G$3,'Exp Database'!AB495=0),0,IF($F495=Lists!$G$2,('Exp Database'!AB495/'Exp with units conversion'!$H495)*'Exp with units conversion'!$G495,'Exp Database'!AB495*'Exp with units conversion'!$G495))</f>
        <v>#REF!</v>
      </c>
      <c r="AD495" s="229" t="e">
        <f>IF(OR('Exp Database'!AC495=Lists!$G$2,'Exp Database'!AC495=Lists!$G$3,'Exp Database'!AC495=0),0,IF($F495=Lists!$G$2,('Exp Database'!AC495/'Exp with units conversion'!$H495)*'Exp with units conversion'!$G495,'Exp Database'!AC495*'Exp with units conversion'!$G495))</f>
        <v>#REF!</v>
      </c>
      <c r="AE495" s="229" t="e">
        <f>IF(OR('Exp Database'!AD495=Lists!$G$2,'Exp Database'!AD495=Lists!$G$3,'Exp Database'!AD495=0),0,IF($F495=Lists!$G$2,('Exp Database'!AD495/'Exp with units conversion'!$H495)*'Exp with units conversion'!$G495,'Exp Database'!AD495*'Exp with units conversion'!$G495))</f>
        <v>#REF!</v>
      </c>
      <c r="AG495" s="229" t="e">
        <f t="shared" si="40"/>
        <v>#REF!</v>
      </c>
      <c r="AH495" s="229" t="e">
        <f t="shared" si="41"/>
        <v>#REF!</v>
      </c>
      <c r="AI495" s="229" t="e">
        <f t="shared" si="42"/>
        <v>#REF!</v>
      </c>
      <c r="AJ495" s="229" t="e">
        <f t="shared" si="43"/>
        <v>#REF!</v>
      </c>
    </row>
    <row r="496" spans="2:36" ht="15.75" thickBot="1" x14ac:dyDescent="0.3">
      <c r="B496" s="229" t="e">
        <f t="shared" si="39"/>
        <v>#REF!</v>
      </c>
      <c r="C496" s="169" t="e">
        <f>'Exp Database'!C496</f>
        <v>#REF!</v>
      </c>
      <c r="D496" s="169">
        <f>'Exp Database'!D496</f>
        <v>2014</v>
      </c>
      <c r="E496" s="169" t="e">
        <f>'Exp Database'!E496</f>
        <v>#REF!</v>
      </c>
      <c r="F496" s="169" t="e">
        <f>'Exp Database'!F496</f>
        <v>#REF!</v>
      </c>
      <c r="G496" s="169" t="e">
        <f>IF('Exp Database'!G496="Units ( x 1)",1,IF('Exp Database'!G496="Thousands (x 1,000)",1000,IF('Exp Database'!G496="Millions (x 1,000,000)",1000000,)))</f>
        <v>#REF!</v>
      </c>
      <c r="H496" s="170" t="e">
        <f>IF('Exp Database'!H496&gt;0,'Exp Database'!H496,'Exp Database'!J496)</f>
        <v>#REF!</v>
      </c>
      <c r="I496" s="170" t="e">
        <f>'Exp Database'!H496</f>
        <v>#REF!</v>
      </c>
      <c r="J496" s="169" t="e">
        <f>'Exp Database'!I496</f>
        <v>#REF!</v>
      </c>
      <c r="K496" s="170">
        <f>'Exp Database'!J496</f>
        <v>0</v>
      </c>
      <c r="L496" s="267">
        <f>'Exp Database'!K496</f>
        <v>0</v>
      </c>
      <c r="M496" s="229">
        <f>'Exp Database'!L496</f>
        <v>0</v>
      </c>
      <c r="N496" s="229">
        <f>IF(OR('Exp Database'!M496=Lists!$G$2,'Exp Database'!M496=Lists!$G$3,'Exp Database'!M496=0),0,IF($F496=Lists!$G$2,('Exp Database'!M496/'Exp with units conversion'!$H496)*'Exp with units conversion'!$G496,'Exp Database'!M496*'Exp with units conversion'!$G496))</f>
        <v>0</v>
      </c>
      <c r="O496" s="229">
        <f>IF(OR('Exp Database'!N496=Lists!$G$2,'Exp Database'!N496=Lists!$G$3,'Exp Database'!N496=0),0,IF($F496=Lists!$G$2,('Exp Database'!N496/'Exp with units conversion'!$H496)*'Exp with units conversion'!$G496,'Exp Database'!N496*'Exp with units conversion'!$G496))</f>
        <v>0</v>
      </c>
      <c r="P496" s="229">
        <f>IF(OR('Exp Database'!O496=Lists!$G$2,'Exp Database'!O496=Lists!$G$3,'Exp Database'!O496=0),0,IF($F496=Lists!$G$2,('Exp Database'!O496/'Exp with units conversion'!$H496)*'Exp with units conversion'!$G496,'Exp Database'!O496*'Exp with units conversion'!$G496))</f>
        <v>0</v>
      </c>
      <c r="Q496" s="229">
        <f>IF(OR('Exp Database'!P496=Lists!$G$2,'Exp Database'!P496=Lists!$G$3,'Exp Database'!P496=0),0,IF($F496=Lists!$G$2,('Exp Database'!P496/'Exp with units conversion'!$H496)*'Exp with units conversion'!$G496,'Exp Database'!P496*'Exp with units conversion'!$G496))</f>
        <v>0</v>
      </c>
      <c r="R496" s="229">
        <f>IF(OR('Exp Database'!Q496=Lists!$G$2,'Exp Database'!Q496=Lists!$G$3,'Exp Database'!Q496=0),0,IF($F496=Lists!$G$2,('Exp Database'!Q496/'Exp with units conversion'!$H496)*'Exp with units conversion'!$G496,'Exp Database'!Q496*'Exp with units conversion'!$G496))</f>
        <v>0</v>
      </c>
      <c r="S496" s="229">
        <f>IF(OR('Exp Database'!R496=Lists!$G$2,'Exp Database'!R496=Lists!$G$3,'Exp Database'!R496=0),0,IF($F496=Lists!$G$2,('Exp Database'!R496/'Exp with units conversion'!$H496)*'Exp with units conversion'!$G496,'Exp Database'!R496*'Exp with units conversion'!$G496))</f>
        <v>0</v>
      </c>
      <c r="T496" s="229">
        <f>IF(OR('Exp Database'!S496=Lists!$G$2,'Exp Database'!S496=Lists!$G$3,'Exp Database'!S496=0),0,IF($F496=Lists!$G$2,('Exp Database'!S496/'Exp with units conversion'!$H496)*'Exp with units conversion'!$G496,'Exp Database'!S496*'Exp with units conversion'!$G496))</f>
        <v>0</v>
      </c>
      <c r="U496" s="229">
        <f>IF(OR('Exp Database'!T496=Lists!$G$2,'Exp Database'!T496=Lists!$G$3,'Exp Database'!T496=0),0,IF($F496=Lists!$G$2,('Exp Database'!T496/'Exp with units conversion'!$H496)*'Exp with units conversion'!$G496,'Exp Database'!T496*'Exp with units conversion'!$G496))</f>
        <v>0</v>
      </c>
      <c r="V496" s="229">
        <f>IF(OR('Exp Database'!U496=Lists!$G$2,'Exp Database'!U496=Lists!$G$3,'Exp Database'!U496=0),0,IF($F496=Lists!$G$2,('Exp Database'!U496/'Exp with units conversion'!$H496)*'Exp with units conversion'!$G496,'Exp Database'!U496*'Exp with units conversion'!$G496))</f>
        <v>0</v>
      </c>
      <c r="W496" s="229">
        <f>IF(OR('Exp Database'!V496=Lists!$G$2,'Exp Database'!V496=Lists!$G$3,'Exp Database'!V496=0),0,IF($F496=Lists!$G$2,('Exp Database'!V496/'Exp with units conversion'!$H496)*'Exp with units conversion'!$G496,'Exp Database'!V496*'Exp with units conversion'!$G496))</f>
        <v>0</v>
      </c>
      <c r="X496" s="229">
        <f>IF(OR('Exp Database'!W496=Lists!$G$2,'Exp Database'!W496=Lists!$G$3,'Exp Database'!W496=0),0,IF($F496=Lists!$G$2,('Exp Database'!W496/'Exp with units conversion'!$H496)*'Exp with units conversion'!$G496,'Exp Database'!W496*'Exp with units conversion'!$G496))</f>
        <v>0</v>
      </c>
      <c r="Y496" s="229">
        <f>IF(OR('Exp Database'!X496=Lists!$G$2,'Exp Database'!X496=Lists!$G$3,'Exp Database'!X496=0),0,IF($F496=Lists!$G$2,('Exp Database'!X496/'Exp with units conversion'!$H496)*'Exp with units conversion'!$G496,'Exp Database'!X496*'Exp with units conversion'!$G496))</f>
        <v>0</v>
      </c>
      <c r="Z496" s="229">
        <f>IF(OR('Exp Database'!Y496=Lists!$G$2,'Exp Database'!Y496=Lists!$G$3,'Exp Database'!Y496=0),0,IF($F496=Lists!$G$2,('Exp Database'!Y496/'Exp with units conversion'!$H496)*'Exp with units conversion'!$G496,'Exp Database'!Y496*'Exp with units conversion'!$G496))</f>
        <v>0</v>
      </c>
      <c r="AA496" s="229">
        <f>IF(OR('Exp Database'!Z496=Lists!$G$2,'Exp Database'!Z496=Lists!$G$3,'Exp Database'!Z496=0),0,IF($F496=Lists!$G$2,('Exp Database'!Z496/'Exp with units conversion'!$H496)*'Exp with units conversion'!$G496,'Exp Database'!Z496*'Exp with units conversion'!$G496))</f>
        <v>0</v>
      </c>
      <c r="AB496" s="229">
        <f>IF(OR('Exp Database'!AA496=Lists!$G$2,'Exp Database'!AA496=Lists!$G$3,'Exp Database'!AA496=0),0,IF($F496=Lists!$G$2,('Exp Database'!AA496/'Exp with units conversion'!$H496)*'Exp with units conversion'!$G496,'Exp Database'!AA496*'Exp with units conversion'!$G496))</f>
        <v>0</v>
      </c>
      <c r="AC496" s="229">
        <f>IF(OR('Exp Database'!AB496=Lists!$G$2,'Exp Database'!AB496=Lists!$G$3,'Exp Database'!AB496=0),0,IF($F496=Lists!$G$2,('Exp Database'!AB496/'Exp with units conversion'!$H496)*'Exp with units conversion'!$G496,'Exp Database'!AB496*'Exp with units conversion'!$G496))</f>
        <v>0</v>
      </c>
      <c r="AD496" s="229">
        <f>IF(OR('Exp Database'!AC496=Lists!$G$2,'Exp Database'!AC496=Lists!$G$3,'Exp Database'!AC496=0),0,IF($F496=Lists!$G$2,('Exp Database'!AC496/'Exp with units conversion'!$H496)*'Exp with units conversion'!$G496,'Exp Database'!AC496*'Exp with units conversion'!$G496))</f>
        <v>0</v>
      </c>
      <c r="AE496" s="229">
        <f>IF(OR('Exp Database'!AD496=Lists!$G$2,'Exp Database'!AD496=Lists!$G$3,'Exp Database'!AD496=0),0,IF($F496=Lists!$G$2,('Exp Database'!AD496/'Exp with units conversion'!$H496)*'Exp with units conversion'!$G496,'Exp Database'!AD496*'Exp with units conversion'!$G496))</f>
        <v>0</v>
      </c>
      <c r="AG496" s="229">
        <f t="shared" si="40"/>
        <v>1</v>
      </c>
      <c r="AH496" s="229">
        <f t="shared" si="41"/>
        <v>1</v>
      </c>
      <c r="AI496" s="229">
        <f t="shared" si="42"/>
        <v>1</v>
      </c>
      <c r="AJ496" s="229">
        <f t="shared" si="43"/>
        <v>1</v>
      </c>
    </row>
    <row r="497" spans="2:36" ht="15.75" thickBot="1" x14ac:dyDescent="0.3">
      <c r="B497" s="229" t="e">
        <f t="shared" si="39"/>
        <v>#REF!</v>
      </c>
      <c r="C497" s="169" t="e">
        <f>'Exp Database'!C497</f>
        <v>#REF!</v>
      </c>
      <c r="D497" s="169">
        <f>'Exp Database'!D497</f>
        <v>2014</v>
      </c>
      <c r="E497" s="169" t="e">
        <f>'Exp Database'!E497</f>
        <v>#REF!</v>
      </c>
      <c r="F497" s="169" t="e">
        <f>'Exp Database'!F497</f>
        <v>#REF!</v>
      </c>
      <c r="G497" s="169" t="e">
        <f>IF('Exp Database'!G497="Units ( x 1)",1,IF('Exp Database'!G497="Thousands (x 1,000)",1000,IF('Exp Database'!G497="Millions (x 1,000,000)",1000000,)))</f>
        <v>#REF!</v>
      </c>
      <c r="H497" s="170" t="e">
        <f>IF('Exp Database'!H497&gt;0,'Exp Database'!H497,'Exp Database'!J497)</f>
        <v>#REF!</v>
      </c>
      <c r="I497" s="170" t="e">
        <f>'Exp Database'!H497</f>
        <v>#REF!</v>
      </c>
      <c r="J497" s="169" t="e">
        <f>'Exp Database'!I497</f>
        <v>#REF!</v>
      </c>
      <c r="K497" s="170">
        <f>'Exp Database'!J497</f>
        <v>0</v>
      </c>
      <c r="L497" s="267">
        <f>'Exp Database'!K497</f>
        <v>0</v>
      </c>
      <c r="M497" s="229">
        <f>'Exp Database'!L497</f>
        <v>0</v>
      </c>
      <c r="N497" s="229">
        <f>IF(OR('Exp Database'!M497=Lists!$G$2,'Exp Database'!M497=Lists!$G$3,'Exp Database'!M497=0),0,IF($F497=Lists!$G$2,('Exp Database'!M497/'Exp with units conversion'!$H497)*'Exp with units conversion'!$G497,'Exp Database'!M497*'Exp with units conversion'!$G497))</f>
        <v>0</v>
      </c>
      <c r="O497" s="229">
        <f>IF(OR('Exp Database'!N497=Lists!$G$2,'Exp Database'!N497=Lists!$G$3,'Exp Database'!N497=0),0,IF($F497=Lists!$G$2,('Exp Database'!N497/'Exp with units conversion'!$H497)*'Exp with units conversion'!$G497,'Exp Database'!N497*'Exp with units conversion'!$G497))</f>
        <v>0</v>
      </c>
      <c r="P497" s="229">
        <f>IF(OR('Exp Database'!O497=Lists!$G$2,'Exp Database'!O497=Lists!$G$3,'Exp Database'!O497=0),0,IF($F497=Lists!$G$2,('Exp Database'!O497/'Exp with units conversion'!$H497)*'Exp with units conversion'!$G497,'Exp Database'!O497*'Exp with units conversion'!$G497))</f>
        <v>0</v>
      </c>
      <c r="Q497" s="229">
        <f>IF(OR('Exp Database'!P497=Lists!$G$2,'Exp Database'!P497=Lists!$G$3,'Exp Database'!P497=0),0,IF($F497=Lists!$G$2,('Exp Database'!P497/'Exp with units conversion'!$H497)*'Exp with units conversion'!$G497,'Exp Database'!P497*'Exp with units conversion'!$G497))</f>
        <v>0</v>
      </c>
      <c r="R497" s="229">
        <f>IF(OR('Exp Database'!Q497=Lists!$G$2,'Exp Database'!Q497=Lists!$G$3,'Exp Database'!Q497=0),0,IF($F497=Lists!$G$2,('Exp Database'!Q497/'Exp with units conversion'!$H497)*'Exp with units conversion'!$G497,'Exp Database'!Q497*'Exp with units conversion'!$G497))</f>
        <v>0</v>
      </c>
      <c r="S497" s="229">
        <f>IF(OR('Exp Database'!R497=Lists!$G$2,'Exp Database'!R497=Lists!$G$3,'Exp Database'!R497=0),0,IF($F497=Lists!$G$2,('Exp Database'!R497/'Exp with units conversion'!$H497)*'Exp with units conversion'!$G497,'Exp Database'!R497*'Exp with units conversion'!$G497))</f>
        <v>0</v>
      </c>
      <c r="T497" s="229">
        <f>IF(OR('Exp Database'!S497=Lists!$G$2,'Exp Database'!S497=Lists!$G$3,'Exp Database'!S497=0),0,IF($F497=Lists!$G$2,('Exp Database'!S497/'Exp with units conversion'!$H497)*'Exp with units conversion'!$G497,'Exp Database'!S497*'Exp with units conversion'!$G497))</f>
        <v>0</v>
      </c>
      <c r="U497" s="229">
        <f>IF(OR('Exp Database'!T497=Lists!$G$2,'Exp Database'!T497=Lists!$G$3,'Exp Database'!T497=0),0,IF($F497=Lists!$G$2,('Exp Database'!T497/'Exp with units conversion'!$H497)*'Exp with units conversion'!$G497,'Exp Database'!T497*'Exp with units conversion'!$G497))</f>
        <v>0</v>
      </c>
      <c r="V497" s="229">
        <f>IF(OR('Exp Database'!U497=Lists!$G$2,'Exp Database'!U497=Lists!$G$3,'Exp Database'!U497=0),0,IF($F497=Lists!$G$2,('Exp Database'!U497/'Exp with units conversion'!$H497)*'Exp with units conversion'!$G497,'Exp Database'!U497*'Exp with units conversion'!$G497))</f>
        <v>0</v>
      </c>
      <c r="W497" s="229">
        <f>IF(OR('Exp Database'!V497=Lists!$G$2,'Exp Database'!V497=Lists!$G$3,'Exp Database'!V497=0),0,IF($F497=Lists!$G$2,('Exp Database'!V497/'Exp with units conversion'!$H497)*'Exp with units conversion'!$G497,'Exp Database'!V497*'Exp with units conversion'!$G497))</f>
        <v>0</v>
      </c>
      <c r="X497" s="229">
        <f>IF(OR('Exp Database'!W497=Lists!$G$2,'Exp Database'!W497=Lists!$G$3,'Exp Database'!W497=0),0,IF($F497=Lists!$G$2,('Exp Database'!W497/'Exp with units conversion'!$H497)*'Exp with units conversion'!$G497,'Exp Database'!W497*'Exp with units conversion'!$G497))</f>
        <v>0</v>
      </c>
      <c r="Y497" s="229">
        <f>IF(OR('Exp Database'!X497=Lists!$G$2,'Exp Database'!X497=Lists!$G$3,'Exp Database'!X497=0),0,IF($F497=Lists!$G$2,('Exp Database'!X497/'Exp with units conversion'!$H497)*'Exp with units conversion'!$G497,'Exp Database'!X497*'Exp with units conversion'!$G497))</f>
        <v>0</v>
      </c>
      <c r="Z497" s="229">
        <f>IF(OR('Exp Database'!Y497=Lists!$G$2,'Exp Database'!Y497=Lists!$G$3,'Exp Database'!Y497=0),0,IF($F497=Lists!$G$2,('Exp Database'!Y497/'Exp with units conversion'!$H497)*'Exp with units conversion'!$G497,'Exp Database'!Y497*'Exp with units conversion'!$G497))</f>
        <v>0</v>
      </c>
      <c r="AA497" s="229">
        <f>IF(OR('Exp Database'!Z497=Lists!$G$2,'Exp Database'!Z497=Lists!$G$3,'Exp Database'!Z497=0),0,IF($F497=Lists!$G$2,('Exp Database'!Z497/'Exp with units conversion'!$H497)*'Exp with units conversion'!$G497,'Exp Database'!Z497*'Exp with units conversion'!$G497))</f>
        <v>0</v>
      </c>
      <c r="AB497" s="229">
        <f>IF(OR('Exp Database'!AA497=Lists!$G$2,'Exp Database'!AA497=Lists!$G$3,'Exp Database'!AA497=0),0,IF($F497=Lists!$G$2,('Exp Database'!AA497/'Exp with units conversion'!$H497)*'Exp with units conversion'!$G497,'Exp Database'!AA497*'Exp with units conversion'!$G497))</f>
        <v>0</v>
      </c>
      <c r="AC497" s="229">
        <f>IF(OR('Exp Database'!AB497=Lists!$G$2,'Exp Database'!AB497=Lists!$G$3,'Exp Database'!AB497=0),0,IF($F497=Lists!$G$2,('Exp Database'!AB497/'Exp with units conversion'!$H497)*'Exp with units conversion'!$G497,'Exp Database'!AB497*'Exp with units conversion'!$G497))</f>
        <v>0</v>
      </c>
      <c r="AD497" s="229">
        <f>IF(OR('Exp Database'!AC497=Lists!$G$2,'Exp Database'!AC497=Lists!$G$3,'Exp Database'!AC497=0),0,IF($F497=Lists!$G$2,('Exp Database'!AC497/'Exp with units conversion'!$H497)*'Exp with units conversion'!$G497,'Exp Database'!AC497*'Exp with units conversion'!$G497))</f>
        <v>0</v>
      </c>
      <c r="AE497" s="229">
        <f>IF(OR('Exp Database'!AD497=Lists!$G$2,'Exp Database'!AD497=Lists!$G$3,'Exp Database'!AD497=0),0,IF($F497=Lists!$G$2,('Exp Database'!AD497/'Exp with units conversion'!$H497)*'Exp with units conversion'!$G497,'Exp Database'!AD497*'Exp with units conversion'!$G497))</f>
        <v>0</v>
      </c>
      <c r="AG497" s="229">
        <f t="shared" si="40"/>
        <v>1</v>
      </c>
      <c r="AH497" s="229">
        <f t="shared" si="41"/>
        <v>1</v>
      </c>
      <c r="AI497" s="229">
        <f t="shared" si="42"/>
        <v>1</v>
      </c>
      <c r="AJ497" s="229">
        <f t="shared" si="43"/>
        <v>1</v>
      </c>
    </row>
    <row r="498" spans="2:36" ht="15.75" thickBot="1" x14ac:dyDescent="0.3">
      <c r="B498" s="229" t="e">
        <f t="shared" si="39"/>
        <v>#REF!</v>
      </c>
      <c r="C498" s="169" t="e">
        <f>'Exp Database'!C498</f>
        <v>#REF!</v>
      </c>
      <c r="D498" s="169">
        <f>'Exp Database'!D498</f>
        <v>2014</v>
      </c>
      <c r="E498" s="169" t="e">
        <f>'Exp Database'!E498</f>
        <v>#REF!</v>
      </c>
      <c r="F498" s="169" t="e">
        <f>'Exp Database'!F498</f>
        <v>#REF!</v>
      </c>
      <c r="G498" s="169" t="e">
        <f>IF('Exp Database'!G498="Units ( x 1)",1,IF('Exp Database'!G498="Thousands (x 1,000)",1000,IF('Exp Database'!G498="Millions (x 1,000,000)",1000000,)))</f>
        <v>#REF!</v>
      </c>
      <c r="H498" s="170" t="e">
        <f>IF('Exp Database'!H498&gt;0,'Exp Database'!H498,'Exp Database'!J498)</f>
        <v>#REF!</v>
      </c>
      <c r="I498" s="170" t="e">
        <f>'Exp Database'!H498</f>
        <v>#REF!</v>
      </c>
      <c r="J498" s="169" t="e">
        <f>'Exp Database'!I498</f>
        <v>#REF!</v>
      </c>
      <c r="K498" s="170">
        <f>'Exp Database'!J498</f>
        <v>0</v>
      </c>
      <c r="L498" s="267">
        <f>'Exp Database'!K498</f>
        <v>0</v>
      </c>
      <c r="M498" s="229">
        <f>'Exp Database'!L498</f>
        <v>0</v>
      </c>
      <c r="N498" s="229">
        <f>IF(OR('Exp Database'!M498=Lists!$G$2,'Exp Database'!M498=Lists!$G$3,'Exp Database'!M498=0),0,IF($F498=Lists!$G$2,('Exp Database'!M498/'Exp with units conversion'!$H498)*'Exp with units conversion'!$G498,'Exp Database'!M498*'Exp with units conversion'!$G498))</f>
        <v>0</v>
      </c>
      <c r="O498" s="229">
        <f>IF(OR('Exp Database'!N498=Lists!$G$2,'Exp Database'!N498=Lists!$G$3,'Exp Database'!N498=0),0,IF($F498=Lists!$G$2,('Exp Database'!N498/'Exp with units conversion'!$H498)*'Exp with units conversion'!$G498,'Exp Database'!N498*'Exp with units conversion'!$G498))</f>
        <v>0</v>
      </c>
      <c r="P498" s="229">
        <f>IF(OR('Exp Database'!O498=Lists!$G$2,'Exp Database'!O498=Lists!$G$3,'Exp Database'!O498=0),0,IF($F498=Lists!$G$2,('Exp Database'!O498/'Exp with units conversion'!$H498)*'Exp with units conversion'!$G498,'Exp Database'!O498*'Exp with units conversion'!$G498))</f>
        <v>0</v>
      </c>
      <c r="Q498" s="229">
        <f>IF(OR('Exp Database'!P498=Lists!$G$2,'Exp Database'!P498=Lists!$G$3,'Exp Database'!P498=0),0,IF($F498=Lists!$G$2,('Exp Database'!P498/'Exp with units conversion'!$H498)*'Exp with units conversion'!$G498,'Exp Database'!P498*'Exp with units conversion'!$G498))</f>
        <v>0</v>
      </c>
      <c r="R498" s="229">
        <f>IF(OR('Exp Database'!Q498=Lists!$G$2,'Exp Database'!Q498=Lists!$G$3,'Exp Database'!Q498=0),0,IF($F498=Lists!$G$2,('Exp Database'!Q498/'Exp with units conversion'!$H498)*'Exp with units conversion'!$G498,'Exp Database'!Q498*'Exp with units conversion'!$G498))</f>
        <v>0</v>
      </c>
      <c r="S498" s="229">
        <f>IF(OR('Exp Database'!R498=Lists!$G$2,'Exp Database'!R498=Lists!$G$3,'Exp Database'!R498=0),0,IF($F498=Lists!$G$2,('Exp Database'!R498/'Exp with units conversion'!$H498)*'Exp with units conversion'!$G498,'Exp Database'!R498*'Exp with units conversion'!$G498))</f>
        <v>0</v>
      </c>
      <c r="T498" s="229">
        <f>IF(OR('Exp Database'!S498=Lists!$G$2,'Exp Database'!S498=Lists!$G$3,'Exp Database'!S498=0),0,IF($F498=Lists!$G$2,('Exp Database'!S498/'Exp with units conversion'!$H498)*'Exp with units conversion'!$G498,'Exp Database'!S498*'Exp with units conversion'!$G498))</f>
        <v>0</v>
      </c>
      <c r="U498" s="229">
        <f>IF(OR('Exp Database'!T498=Lists!$G$2,'Exp Database'!T498=Lists!$G$3,'Exp Database'!T498=0),0,IF($F498=Lists!$G$2,('Exp Database'!T498/'Exp with units conversion'!$H498)*'Exp with units conversion'!$G498,'Exp Database'!T498*'Exp with units conversion'!$G498))</f>
        <v>0</v>
      </c>
      <c r="V498" s="229">
        <f>IF(OR('Exp Database'!U498=Lists!$G$2,'Exp Database'!U498=Lists!$G$3,'Exp Database'!U498=0),0,IF($F498=Lists!$G$2,('Exp Database'!U498/'Exp with units conversion'!$H498)*'Exp with units conversion'!$G498,'Exp Database'!U498*'Exp with units conversion'!$G498))</f>
        <v>0</v>
      </c>
      <c r="W498" s="229">
        <f>IF(OR('Exp Database'!V498=Lists!$G$2,'Exp Database'!V498=Lists!$G$3,'Exp Database'!V498=0),0,IF($F498=Lists!$G$2,('Exp Database'!V498/'Exp with units conversion'!$H498)*'Exp with units conversion'!$G498,'Exp Database'!V498*'Exp with units conversion'!$G498))</f>
        <v>0</v>
      </c>
      <c r="X498" s="229">
        <f>IF(OR('Exp Database'!W498=Lists!$G$2,'Exp Database'!W498=Lists!$G$3,'Exp Database'!W498=0),0,IF($F498=Lists!$G$2,('Exp Database'!W498/'Exp with units conversion'!$H498)*'Exp with units conversion'!$G498,'Exp Database'!W498*'Exp with units conversion'!$G498))</f>
        <v>0</v>
      </c>
      <c r="Y498" s="229">
        <f>IF(OR('Exp Database'!X498=Lists!$G$2,'Exp Database'!X498=Lists!$G$3,'Exp Database'!X498=0),0,IF($F498=Lists!$G$2,('Exp Database'!X498/'Exp with units conversion'!$H498)*'Exp with units conversion'!$G498,'Exp Database'!X498*'Exp with units conversion'!$G498))</f>
        <v>0</v>
      </c>
      <c r="Z498" s="229">
        <f>IF(OR('Exp Database'!Y498=Lists!$G$2,'Exp Database'!Y498=Lists!$G$3,'Exp Database'!Y498=0),0,IF($F498=Lists!$G$2,('Exp Database'!Y498/'Exp with units conversion'!$H498)*'Exp with units conversion'!$G498,'Exp Database'!Y498*'Exp with units conversion'!$G498))</f>
        <v>0</v>
      </c>
      <c r="AA498" s="229">
        <f>IF(OR('Exp Database'!Z498=Lists!$G$2,'Exp Database'!Z498=Lists!$G$3,'Exp Database'!Z498=0),0,IF($F498=Lists!$G$2,('Exp Database'!Z498/'Exp with units conversion'!$H498)*'Exp with units conversion'!$G498,'Exp Database'!Z498*'Exp with units conversion'!$G498))</f>
        <v>0</v>
      </c>
      <c r="AB498" s="229">
        <f>IF(OR('Exp Database'!AA498=Lists!$G$2,'Exp Database'!AA498=Lists!$G$3,'Exp Database'!AA498=0),0,IF($F498=Lists!$G$2,('Exp Database'!AA498/'Exp with units conversion'!$H498)*'Exp with units conversion'!$G498,'Exp Database'!AA498*'Exp with units conversion'!$G498))</f>
        <v>0</v>
      </c>
      <c r="AC498" s="229">
        <f>IF(OR('Exp Database'!AB498=Lists!$G$2,'Exp Database'!AB498=Lists!$G$3,'Exp Database'!AB498=0),0,IF($F498=Lists!$G$2,('Exp Database'!AB498/'Exp with units conversion'!$H498)*'Exp with units conversion'!$G498,'Exp Database'!AB498*'Exp with units conversion'!$G498))</f>
        <v>0</v>
      </c>
      <c r="AD498" s="229">
        <f>IF(OR('Exp Database'!AC498=Lists!$G$2,'Exp Database'!AC498=Lists!$G$3,'Exp Database'!AC498=0),0,IF($F498=Lists!$G$2,('Exp Database'!AC498/'Exp with units conversion'!$H498)*'Exp with units conversion'!$G498,'Exp Database'!AC498*'Exp with units conversion'!$G498))</f>
        <v>0</v>
      </c>
      <c r="AE498" s="229">
        <f>IF(OR('Exp Database'!AD498=Lists!$G$2,'Exp Database'!AD498=Lists!$G$3,'Exp Database'!AD498=0),0,IF($F498=Lists!$G$2,('Exp Database'!AD498/'Exp with units conversion'!$H498)*'Exp with units conversion'!$G498,'Exp Database'!AD498*'Exp with units conversion'!$G498))</f>
        <v>0</v>
      </c>
      <c r="AG498" s="229">
        <f t="shared" si="40"/>
        <v>1</v>
      </c>
      <c r="AH498" s="229">
        <f t="shared" si="41"/>
        <v>1</v>
      </c>
      <c r="AI498" s="229">
        <f t="shared" si="42"/>
        <v>1</v>
      </c>
      <c r="AJ498" s="229">
        <f t="shared" si="43"/>
        <v>1</v>
      </c>
    </row>
    <row r="499" spans="2:36" ht="15.75" thickBot="1" x14ac:dyDescent="0.3">
      <c r="B499" s="229" t="e">
        <f t="shared" si="39"/>
        <v>#REF!</v>
      </c>
      <c r="C499" s="169" t="e">
        <f>'Exp Database'!C499</f>
        <v>#REF!</v>
      </c>
      <c r="D499" s="169">
        <f>'Exp Database'!D499</f>
        <v>2014</v>
      </c>
      <c r="E499" s="169" t="e">
        <f>'Exp Database'!E499</f>
        <v>#REF!</v>
      </c>
      <c r="F499" s="169" t="e">
        <f>'Exp Database'!F499</f>
        <v>#REF!</v>
      </c>
      <c r="G499" s="169" t="e">
        <f>IF('Exp Database'!G499="Units ( x 1)",1,IF('Exp Database'!G499="Thousands (x 1,000)",1000,IF('Exp Database'!G499="Millions (x 1,000,000)",1000000,)))</f>
        <v>#REF!</v>
      </c>
      <c r="H499" s="170" t="e">
        <f>IF('Exp Database'!H499&gt;0,'Exp Database'!H499,'Exp Database'!J499)</f>
        <v>#REF!</v>
      </c>
      <c r="I499" s="170" t="e">
        <f>'Exp Database'!H499</f>
        <v>#REF!</v>
      </c>
      <c r="J499" s="169" t="e">
        <f>'Exp Database'!I499</f>
        <v>#REF!</v>
      </c>
      <c r="K499" s="170">
        <f>'Exp Database'!J499</f>
        <v>0</v>
      </c>
      <c r="L499" s="267">
        <f>'Exp Database'!K499</f>
        <v>0</v>
      </c>
      <c r="M499" s="229">
        <f>'Exp Database'!L499</f>
        <v>0</v>
      </c>
      <c r="N499" s="229">
        <f>IF(OR('Exp Database'!M499=Lists!$G$2,'Exp Database'!M499=Lists!$G$3,'Exp Database'!M499=0),0,IF($F499=Lists!$G$2,('Exp Database'!M499/'Exp with units conversion'!$H499)*'Exp with units conversion'!$G499,'Exp Database'!M499*'Exp with units conversion'!$G499))</f>
        <v>0</v>
      </c>
      <c r="O499" s="229">
        <f>IF(OR('Exp Database'!N499=Lists!$G$2,'Exp Database'!N499=Lists!$G$3,'Exp Database'!N499=0),0,IF($F499=Lists!$G$2,('Exp Database'!N499/'Exp with units conversion'!$H499)*'Exp with units conversion'!$G499,'Exp Database'!N499*'Exp with units conversion'!$G499))</f>
        <v>0</v>
      </c>
      <c r="P499" s="229">
        <f>IF(OR('Exp Database'!O499=Lists!$G$2,'Exp Database'!O499=Lists!$G$3,'Exp Database'!O499=0),0,IF($F499=Lists!$G$2,('Exp Database'!O499/'Exp with units conversion'!$H499)*'Exp with units conversion'!$G499,'Exp Database'!O499*'Exp with units conversion'!$G499))</f>
        <v>0</v>
      </c>
      <c r="Q499" s="229">
        <f>IF(OR('Exp Database'!P499=Lists!$G$2,'Exp Database'!P499=Lists!$G$3,'Exp Database'!P499=0),0,IF($F499=Lists!$G$2,('Exp Database'!P499/'Exp with units conversion'!$H499)*'Exp with units conversion'!$G499,'Exp Database'!P499*'Exp with units conversion'!$G499))</f>
        <v>0</v>
      </c>
      <c r="R499" s="229">
        <f>IF(OR('Exp Database'!Q499=Lists!$G$2,'Exp Database'!Q499=Lists!$G$3,'Exp Database'!Q499=0),0,IF($F499=Lists!$G$2,('Exp Database'!Q499/'Exp with units conversion'!$H499)*'Exp with units conversion'!$G499,'Exp Database'!Q499*'Exp with units conversion'!$G499))</f>
        <v>0</v>
      </c>
      <c r="S499" s="229">
        <f>IF(OR('Exp Database'!R499=Lists!$G$2,'Exp Database'!R499=Lists!$G$3,'Exp Database'!R499=0),0,IF($F499=Lists!$G$2,('Exp Database'!R499/'Exp with units conversion'!$H499)*'Exp with units conversion'!$G499,'Exp Database'!R499*'Exp with units conversion'!$G499))</f>
        <v>0</v>
      </c>
      <c r="T499" s="229">
        <f>IF(OR('Exp Database'!S499=Lists!$G$2,'Exp Database'!S499=Lists!$G$3,'Exp Database'!S499=0),0,IF($F499=Lists!$G$2,('Exp Database'!S499/'Exp with units conversion'!$H499)*'Exp with units conversion'!$G499,'Exp Database'!S499*'Exp with units conversion'!$G499))</f>
        <v>0</v>
      </c>
      <c r="U499" s="229">
        <f>IF(OR('Exp Database'!T499=Lists!$G$2,'Exp Database'!T499=Lists!$G$3,'Exp Database'!T499=0),0,IF($F499=Lists!$G$2,('Exp Database'!T499/'Exp with units conversion'!$H499)*'Exp with units conversion'!$G499,'Exp Database'!T499*'Exp with units conversion'!$G499))</f>
        <v>0</v>
      </c>
      <c r="V499" s="229">
        <f>IF(OR('Exp Database'!U499=Lists!$G$2,'Exp Database'!U499=Lists!$G$3,'Exp Database'!U499=0),0,IF($F499=Lists!$G$2,('Exp Database'!U499/'Exp with units conversion'!$H499)*'Exp with units conversion'!$G499,'Exp Database'!U499*'Exp with units conversion'!$G499))</f>
        <v>0</v>
      </c>
      <c r="W499" s="229">
        <f>IF(OR('Exp Database'!V499=Lists!$G$2,'Exp Database'!V499=Lists!$G$3,'Exp Database'!V499=0),0,IF($F499=Lists!$G$2,('Exp Database'!V499/'Exp with units conversion'!$H499)*'Exp with units conversion'!$G499,'Exp Database'!V499*'Exp with units conversion'!$G499))</f>
        <v>0</v>
      </c>
      <c r="X499" s="229">
        <f>IF(OR('Exp Database'!W499=Lists!$G$2,'Exp Database'!W499=Lists!$G$3,'Exp Database'!W499=0),0,IF($F499=Lists!$G$2,('Exp Database'!W499/'Exp with units conversion'!$H499)*'Exp with units conversion'!$G499,'Exp Database'!W499*'Exp with units conversion'!$G499))</f>
        <v>0</v>
      </c>
      <c r="Y499" s="229">
        <f>IF(OR('Exp Database'!X499=Lists!$G$2,'Exp Database'!X499=Lists!$G$3,'Exp Database'!X499=0),0,IF($F499=Lists!$G$2,('Exp Database'!X499/'Exp with units conversion'!$H499)*'Exp with units conversion'!$G499,'Exp Database'!X499*'Exp with units conversion'!$G499))</f>
        <v>0</v>
      </c>
      <c r="Z499" s="229">
        <f>IF(OR('Exp Database'!Y499=Lists!$G$2,'Exp Database'!Y499=Lists!$G$3,'Exp Database'!Y499=0),0,IF($F499=Lists!$G$2,('Exp Database'!Y499/'Exp with units conversion'!$H499)*'Exp with units conversion'!$G499,'Exp Database'!Y499*'Exp with units conversion'!$G499))</f>
        <v>0</v>
      </c>
      <c r="AA499" s="229">
        <f>IF(OR('Exp Database'!Z499=Lists!$G$2,'Exp Database'!Z499=Lists!$G$3,'Exp Database'!Z499=0),0,IF($F499=Lists!$G$2,('Exp Database'!Z499/'Exp with units conversion'!$H499)*'Exp with units conversion'!$G499,'Exp Database'!Z499*'Exp with units conversion'!$G499))</f>
        <v>0</v>
      </c>
      <c r="AB499" s="229">
        <f>IF(OR('Exp Database'!AA499=Lists!$G$2,'Exp Database'!AA499=Lists!$G$3,'Exp Database'!AA499=0),0,IF($F499=Lists!$G$2,('Exp Database'!AA499/'Exp with units conversion'!$H499)*'Exp with units conversion'!$G499,'Exp Database'!AA499*'Exp with units conversion'!$G499))</f>
        <v>0</v>
      </c>
      <c r="AC499" s="229">
        <f>IF(OR('Exp Database'!AB499=Lists!$G$2,'Exp Database'!AB499=Lists!$G$3,'Exp Database'!AB499=0),0,IF($F499=Lists!$G$2,('Exp Database'!AB499/'Exp with units conversion'!$H499)*'Exp with units conversion'!$G499,'Exp Database'!AB499*'Exp with units conversion'!$G499))</f>
        <v>0</v>
      </c>
      <c r="AD499" s="229">
        <f>IF(OR('Exp Database'!AC499=Lists!$G$2,'Exp Database'!AC499=Lists!$G$3,'Exp Database'!AC499=0),0,IF($F499=Lists!$G$2,('Exp Database'!AC499/'Exp with units conversion'!$H499)*'Exp with units conversion'!$G499,'Exp Database'!AC499*'Exp with units conversion'!$G499))</f>
        <v>0</v>
      </c>
      <c r="AE499" s="229">
        <f>IF(OR('Exp Database'!AD499=Lists!$G$2,'Exp Database'!AD499=Lists!$G$3,'Exp Database'!AD499=0),0,IF($F499=Lists!$G$2,('Exp Database'!AD499/'Exp with units conversion'!$H499)*'Exp with units conversion'!$G499,'Exp Database'!AD499*'Exp with units conversion'!$G499))</f>
        <v>0</v>
      </c>
      <c r="AG499" s="229">
        <f t="shared" si="40"/>
        <v>1</v>
      </c>
      <c r="AH499" s="229">
        <f t="shared" si="41"/>
        <v>1</v>
      </c>
      <c r="AI499" s="229">
        <f t="shared" si="42"/>
        <v>1</v>
      </c>
      <c r="AJ499" s="229">
        <f t="shared" si="43"/>
        <v>1</v>
      </c>
    </row>
    <row r="500" spans="2:36" ht="15.75" thickBot="1" x14ac:dyDescent="0.3">
      <c r="B500" s="229" t="e">
        <f t="shared" si="39"/>
        <v>#REF!</v>
      </c>
      <c r="C500" s="169" t="e">
        <f>'Exp Database'!C500</f>
        <v>#REF!</v>
      </c>
      <c r="D500" s="169">
        <f>'Exp Database'!D500</f>
        <v>2014</v>
      </c>
      <c r="E500" s="169" t="e">
        <f>'Exp Database'!E500</f>
        <v>#REF!</v>
      </c>
      <c r="F500" s="169" t="e">
        <f>'Exp Database'!F500</f>
        <v>#REF!</v>
      </c>
      <c r="G500" s="169" t="e">
        <f>IF('Exp Database'!G500="Units ( x 1)",1,IF('Exp Database'!G500="Thousands (x 1,000)",1000,IF('Exp Database'!G500="Millions (x 1,000,000)",1000000,)))</f>
        <v>#REF!</v>
      </c>
      <c r="H500" s="170" t="e">
        <f>IF('Exp Database'!H500&gt;0,'Exp Database'!H500,'Exp Database'!J500)</f>
        <v>#REF!</v>
      </c>
      <c r="I500" s="170" t="e">
        <f>'Exp Database'!H500</f>
        <v>#REF!</v>
      </c>
      <c r="J500" s="169" t="e">
        <f>'Exp Database'!I500</f>
        <v>#REF!</v>
      </c>
      <c r="K500" s="170">
        <f>'Exp Database'!J500</f>
        <v>0</v>
      </c>
      <c r="L500" s="267">
        <f>'Exp Database'!K500</f>
        <v>0</v>
      </c>
      <c r="M500" s="229">
        <f>'Exp Database'!L500</f>
        <v>0</v>
      </c>
      <c r="N500" s="229">
        <f>IF(OR('Exp Database'!M500=Lists!$G$2,'Exp Database'!M500=Lists!$G$3,'Exp Database'!M500=0),0,IF($F500=Lists!$G$2,('Exp Database'!M500/'Exp with units conversion'!$H500)*'Exp with units conversion'!$G500,'Exp Database'!M500*'Exp with units conversion'!$G500))</f>
        <v>0</v>
      </c>
      <c r="O500" s="229">
        <f>IF(OR('Exp Database'!N500=Lists!$G$2,'Exp Database'!N500=Lists!$G$3,'Exp Database'!N500=0),0,IF($F500=Lists!$G$2,('Exp Database'!N500/'Exp with units conversion'!$H500)*'Exp with units conversion'!$G500,'Exp Database'!N500*'Exp with units conversion'!$G500))</f>
        <v>0</v>
      </c>
      <c r="P500" s="229">
        <f>IF(OR('Exp Database'!O500=Lists!$G$2,'Exp Database'!O500=Lists!$G$3,'Exp Database'!O500=0),0,IF($F500=Lists!$G$2,('Exp Database'!O500/'Exp with units conversion'!$H500)*'Exp with units conversion'!$G500,'Exp Database'!O500*'Exp with units conversion'!$G500))</f>
        <v>0</v>
      </c>
      <c r="Q500" s="229">
        <f>IF(OR('Exp Database'!P500=Lists!$G$2,'Exp Database'!P500=Lists!$G$3,'Exp Database'!P500=0),0,IF($F500=Lists!$G$2,('Exp Database'!P500/'Exp with units conversion'!$H500)*'Exp with units conversion'!$G500,'Exp Database'!P500*'Exp with units conversion'!$G500))</f>
        <v>0</v>
      </c>
      <c r="R500" s="229">
        <f>IF(OR('Exp Database'!Q500=Lists!$G$2,'Exp Database'!Q500=Lists!$G$3,'Exp Database'!Q500=0),0,IF($F500=Lists!$G$2,('Exp Database'!Q500/'Exp with units conversion'!$H500)*'Exp with units conversion'!$G500,'Exp Database'!Q500*'Exp with units conversion'!$G500))</f>
        <v>0</v>
      </c>
      <c r="S500" s="229">
        <f>IF(OR('Exp Database'!R500=Lists!$G$2,'Exp Database'!R500=Lists!$G$3,'Exp Database'!R500=0),0,IF($F500=Lists!$G$2,('Exp Database'!R500/'Exp with units conversion'!$H500)*'Exp with units conversion'!$G500,'Exp Database'!R500*'Exp with units conversion'!$G500))</f>
        <v>0</v>
      </c>
      <c r="T500" s="229">
        <f>IF(OR('Exp Database'!S500=Lists!$G$2,'Exp Database'!S500=Lists!$G$3,'Exp Database'!S500=0),0,IF($F500=Lists!$G$2,('Exp Database'!S500/'Exp with units conversion'!$H500)*'Exp with units conversion'!$G500,'Exp Database'!S500*'Exp with units conversion'!$G500))</f>
        <v>0</v>
      </c>
      <c r="U500" s="229">
        <f>IF(OR('Exp Database'!T500=Lists!$G$2,'Exp Database'!T500=Lists!$G$3,'Exp Database'!T500=0),0,IF($F500=Lists!$G$2,('Exp Database'!T500/'Exp with units conversion'!$H500)*'Exp with units conversion'!$G500,'Exp Database'!T500*'Exp with units conversion'!$G500))</f>
        <v>0</v>
      </c>
      <c r="V500" s="229">
        <f>IF(OR('Exp Database'!U500=Lists!$G$2,'Exp Database'!U500=Lists!$G$3,'Exp Database'!U500=0),0,IF($F500=Lists!$G$2,('Exp Database'!U500/'Exp with units conversion'!$H500)*'Exp with units conversion'!$G500,'Exp Database'!U500*'Exp with units conversion'!$G500))</f>
        <v>0</v>
      </c>
      <c r="W500" s="229">
        <f>IF(OR('Exp Database'!V500=Lists!$G$2,'Exp Database'!V500=Lists!$G$3,'Exp Database'!V500=0),0,IF($F500=Lists!$G$2,('Exp Database'!V500/'Exp with units conversion'!$H500)*'Exp with units conversion'!$G500,'Exp Database'!V500*'Exp with units conversion'!$G500))</f>
        <v>0</v>
      </c>
      <c r="X500" s="229">
        <f>IF(OR('Exp Database'!W500=Lists!$G$2,'Exp Database'!W500=Lists!$G$3,'Exp Database'!W500=0),0,IF($F500=Lists!$G$2,('Exp Database'!W500/'Exp with units conversion'!$H500)*'Exp with units conversion'!$G500,'Exp Database'!W500*'Exp with units conversion'!$G500))</f>
        <v>0</v>
      </c>
      <c r="Y500" s="229">
        <f>IF(OR('Exp Database'!X500=Lists!$G$2,'Exp Database'!X500=Lists!$G$3,'Exp Database'!X500=0),0,IF($F500=Lists!$G$2,('Exp Database'!X500/'Exp with units conversion'!$H500)*'Exp with units conversion'!$G500,'Exp Database'!X500*'Exp with units conversion'!$G500))</f>
        <v>0</v>
      </c>
      <c r="Z500" s="229">
        <f>IF(OR('Exp Database'!Y500=Lists!$G$2,'Exp Database'!Y500=Lists!$G$3,'Exp Database'!Y500=0),0,IF($F500=Lists!$G$2,('Exp Database'!Y500/'Exp with units conversion'!$H500)*'Exp with units conversion'!$G500,'Exp Database'!Y500*'Exp with units conversion'!$G500))</f>
        <v>0</v>
      </c>
      <c r="AA500" s="229">
        <f>IF(OR('Exp Database'!Z500=Lists!$G$2,'Exp Database'!Z500=Lists!$G$3,'Exp Database'!Z500=0),0,IF($F500=Lists!$G$2,('Exp Database'!Z500/'Exp with units conversion'!$H500)*'Exp with units conversion'!$G500,'Exp Database'!Z500*'Exp with units conversion'!$G500))</f>
        <v>0</v>
      </c>
      <c r="AB500" s="229">
        <f>IF(OR('Exp Database'!AA500=Lists!$G$2,'Exp Database'!AA500=Lists!$G$3,'Exp Database'!AA500=0),0,IF($F500=Lists!$G$2,('Exp Database'!AA500/'Exp with units conversion'!$H500)*'Exp with units conversion'!$G500,'Exp Database'!AA500*'Exp with units conversion'!$G500))</f>
        <v>0</v>
      </c>
      <c r="AC500" s="229">
        <f>IF(OR('Exp Database'!AB500=Lists!$G$2,'Exp Database'!AB500=Lists!$G$3,'Exp Database'!AB500=0),0,IF($F500=Lists!$G$2,('Exp Database'!AB500/'Exp with units conversion'!$H500)*'Exp with units conversion'!$G500,'Exp Database'!AB500*'Exp with units conversion'!$G500))</f>
        <v>0</v>
      </c>
      <c r="AD500" s="229">
        <f>IF(OR('Exp Database'!AC500=Lists!$G$2,'Exp Database'!AC500=Lists!$G$3,'Exp Database'!AC500=0),0,IF($F500=Lists!$G$2,('Exp Database'!AC500/'Exp with units conversion'!$H500)*'Exp with units conversion'!$G500,'Exp Database'!AC500*'Exp with units conversion'!$G500))</f>
        <v>0</v>
      </c>
      <c r="AE500" s="229">
        <f>IF(OR('Exp Database'!AD500=Lists!$G$2,'Exp Database'!AD500=Lists!$G$3,'Exp Database'!AD500=0),0,IF($F500=Lists!$G$2,('Exp Database'!AD500/'Exp with units conversion'!$H500)*'Exp with units conversion'!$G500,'Exp Database'!AD500*'Exp with units conversion'!$G500))</f>
        <v>0</v>
      </c>
      <c r="AG500" s="229">
        <f t="shared" si="40"/>
        <v>1</v>
      </c>
      <c r="AH500" s="229">
        <f t="shared" si="41"/>
        <v>1</v>
      </c>
      <c r="AI500" s="229">
        <f t="shared" si="42"/>
        <v>1</v>
      </c>
      <c r="AJ500" s="229">
        <f t="shared" si="43"/>
        <v>1</v>
      </c>
    </row>
    <row r="501" spans="2:36" ht="15.75" thickBot="1" x14ac:dyDescent="0.3">
      <c r="B501" s="229" t="e">
        <f t="shared" si="39"/>
        <v>#REF!</v>
      </c>
      <c r="C501" s="169" t="e">
        <f>'Exp Database'!C501</f>
        <v>#REF!</v>
      </c>
      <c r="D501" s="169">
        <f>'Exp Database'!D501</f>
        <v>2014</v>
      </c>
      <c r="E501" s="169" t="e">
        <f>'Exp Database'!E501</f>
        <v>#REF!</v>
      </c>
      <c r="F501" s="169" t="e">
        <f>'Exp Database'!F501</f>
        <v>#REF!</v>
      </c>
      <c r="G501" s="169" t="e">
        <f>IF('Exp Database'!G501="Units ( x 1)",1,IF('Exp Database'!G501="Thousands (x 1,000)",1000,IF('Exp Database'!G501="Millions (x 1,000,000)",1000000,)))</f>
        <v>#REF!</v>
      </c>
      <c r="H501" s="170" t="e">
        <f>IF('Exp Database'!H501&gt;0,'Exp Database'!H501,'Exp Database'!J501)</f>
        <v>#REF!</v>
      </c>
      <c r="I501" s="170" t="e">
        <f>'Exp Database'!H501</f>
        <v>#REF!</v>
      </c>
      <c r="J501" s="169" t="e">
        <f>'Exp Database'!I501</f>
        <v>#REF!</v>
      </c>
      <c r="K501" s="170">
        <f>'Exp Database'!J501</f>
        <v>0</v>
      </c>
      <c r="L501" s="267">
        <f>'Exp Database'!K501</f>
        <v>0</v>
      </c>
      <c r="M501" s="229">
        <f>'Exp Database'!L501</f>
        <v>0</v>
      </c>
      <c r="N501" s="229">
        <f>IF(OR('Exp Database'!M501=Lists!$G$2,'Exp Database'!M501=Lists!$G$3,'Exp Database'!M501=0),0,IF($F501=Lists!$G$2,('Exp Database'!M501/'Exp with units conversion'!$H501)*'Exp with units conversion'!$G501,'Exp Database'!M501*'Exp with units conversion'!$G501))</f>
        <v>0</v>
      </c>
      <c r="O501" s="229">
        <f>IF(OR('Exp Database'!N501=Lists!$G$2,'Exp Database'!N501=Lists!$G$3,'Exp Database'!N501=0),0,IF($F501=Lists!$G$2,('Exp Database'!N501/'Exp with units conversion'!$H501)*'Exp with units conversion'!$G501,'Exp Database'!N501*'Exp with units conversion'!$G501))</f>
        <v>0</v>
      </c>
      <c r="P501" s="229">
        <f>IF(OR('Exp Database'!O501=Lists!$G$2,'Exp Database'!O501=Lists!$G$3,'Exp Database'!O501=0),0,IF($F501=Lists!$G$2,('Exp Database'!O501/'Exp with units conversion'!$H501)*'Exp with units conversion'!$G501,'Exp Database'!O501*'Exp with units conversion'!$G501))</f>
        <v>0</v>
      </c>
      <c r="Q501" s="229">
        <f>IF(OR('Exp Database'!P501=Lists!$G$2,'Exp Database'!P501=Lists!$G$3,'Exp Database'!P501=0),0,IF($F501=Lists!$G$2,('Exp Database'!P501/'Exp with units conversion'!$H501)*'Exp with units conversion'!$G501,'Exp Database'!P501*'Exp with units conversion'!$G501))</f>
        <v>0</v>
      </c>
      <c r="R501" s="229">
        <f>IF(OR('Exp Database'!Q501=Lists!$G$2,'Exp Database'!Q501=Lists!$G$3,'Exp Database'!Q501=0),0,IF($F501=Lists!$G$2,('Exp Database'!Q501/'Exp with units conversion'!$H501)*'Exp with units conversion'!$G501,'Exp Database'!Q501*'Exp with units conversion'!$G501))</f>
        <v>0</v>
      </c>
      <c r="S501" s="229">
        <f>IF(OR('Exp Database'!R501=Lists!$G$2,'Exp Database'!R501=Lists!$G$3,'Exp Database'!R501=0),0,IF($F501=Lists!$G$2,('Exp Database'!R501/'Exp with units conversion'!$H501)*'Exp with units conversion'!$G501,'Exp Database'!R501*'Exp with units conversion'!$G501))</f>
        <v>0</v>
      </c>
      <c r="T501" s="229">
        <f>IF(OR('Exp Database'!S501=Lists!$G$2,'Exp Database'!S501=Lists!$G$3,'Exp Database'!S501=0),0,IF($F501=Lists!$G$2,('Exp Database'!S501/'Exp with units conversion'!$H501)*'Exp with units conversion'!$G501,'Exp Database'!S501*'Exp with units conversion'!$G501))</f>
        <v>0</v>
      </c>
      <c r="U501" s="229">
        <f>IF(OR('Exp Database'!T501=Lists!$G$2,'Exp Database'!T501=Lists!$G$3,'Exp Database'!T501=0),0,IF($F501=Lists!$G$2,('Exp Database'!T501/'Exp with units conversion'!$H501)*'Exp with units conversion'!$G501,'Exp Database'!T501*'Exp with units conversion'!$G501))</f>
        <v>0</v>
      </c>
      <c r="V501" s="229">
        <f>IF(OR('Exp Database'!U501=Lists!$G$2,'Exp Database'!U501=Lists!$G$3,'Exp Database'!U501=0),0,IF($F501=Lists!$G$2,('Exp Database'!U501/'Exp with units conversion'!$H501)*'Exp with units conversion'!$G501,'Exp Database'!U501*'Exp with units conversion'!$G501))</f>
        <v>0</v>
      </c>
      <c r="W501" s="229">
        <f>IF(OR('Exp Database'!V501=Lists!$G$2,'Exp Database'!V501=Lists!$G$3,'Exp Database'!V501=0),0,IF($F501=Lists!$G$2,('Exp Database'!V501/'Exp with units conversion'!$H501)*'Exp with units conversion'!$G501,'Exp Database'!V501*'Exp with units conversion'!$G501))</f>
        <v>0</v>
      </c>
      <c r="X501" s="229">
        <f>IF(OR('Exp Database'!W501=Lists!$G$2,'Exp Database'!W501=Lists!$G$3,'Exp Database'!W501=0),0,IF($F501=Lists!$G$2,('Exp Database'!W501/'Exp with units conversion'!$H501)*'Exp with units conversion'!$G501,'Exp Database'!W501*'Exp with units conversion'!$G501))</f>
        <v>0</v>
      </c>
      <c r="Y501" s="229">
        <f>IF(OR('Exp Database'!X501=Lists!$G$2,'Exp Database'!X501=Lists!$G$3,'Exp Database'!X501=0),0,IF($F501=Lists!$G$2,('Exp Database'!X501/'Exp with units conversion'!$H501)*'Exp with units conversion'!$G501,'Exp Database'!X501*'Exp with units conversion'!$G501))</f>
        <v>0</v>
      </c>
      <c r="Z501" s="229">
        <f>IF(OR('Exp Database'!Y501=Lists!$G$2,'Exp Database'!Y501=Lists!$G$3,'Exp Database'!Y501=0),0,IF($F501=Lists!$G$2,('Exp Database'!Y501/'Exp with units conversion'!$H501)*'Exp with units conversion'!$G501,'Exp Database'!Y501*'Exp with units conversion'!$G501))</f>
        <v>0</v>
      </c>
      <c r="AA501" s="229">
        <f>IF(OR('Exp Database'!Z501=Lists!$G$2,'Exp Database'!Z501=Lists!$G$3,'Exp Database'!Z501=0),0,IF($F501=Lists!$G$2,('Exp Database'!Z501/'Exp with units conversion'!$H501)*'Exp with units conversion'!$G501,'Exp Database'!Z501*'Exp with units conversion'!$G501))</f>
        <v>0</v>
      </c>
      <c r="AB501" s="229">
        <f>IF(OR('Exp Database'!AA501=Lists!$G$2,'Exp Database'!AA501=Lists!$G$3,'Exp Database'!AA501=0),0,IF($F501=Lists!$G$2,('Exp Database'!AA501/'Exp with units conversion'!$H501)*'Exp with units conversion'!$G501,'Exp Database'!AA501*'Exp with units conversion'!$G501))</f>
        <v>0</v>
      </c>
      <c r="AC501" s="229">
        <f>IF(OR('Exp Database'!AB501=Lists!$G$2,'Exp Database'!AB501=Lists!$G$3,'Exp Database'!AB501=0),0,IF($F501=Lists!$G$2,('Exp Database'!AB501/'Exp with units conversion'!$H501)*'Exp with units conversion'!$G501,'Exp Database'!AB501*'Exp with units conversion'!$G501))</f>
        <v>0</v>
      </c>
      <c r="AD501" s="229">
        <f>IF(OR('Exp Database'!AC501=Lists!$G$2,'Exp Database'!AC501=Lists!$G$3,'Exp Database'!AC501=0),0,IF($F501=Lists!$G$2,('Exp Database'!AC501/'Exp with units conversion'!$H501)*'Exp with units conversion'!$G501,'Exp Database'!AC501*'Exp with units conversion'!$G501))</f>
        <v>0</v>
      </c>
      <c r="AE501" s="229">
        <f>IF(OR('Exp Database'!AD501=Lists!$G$2,'Exp Database'!AD501=Lists!$G$3,'Exp Database'!AD501=0),0,IF($F501=Lists!$G$2,('Exp Database'!AD501/'Exp with units conversion'!$H501)*'Exp with units conversion'!$G501,'Exp Database'!AD501*'Exp with units conversion'!$G501))</f>
        <v>0</v>
      </c>
      <c r="AG501" s="229">
        <f t="shared" si="40"/>
        <v>1</v>
      </c>
      <c r="AH501" s="229">
        <f t="shared" si="41"/>
        <v>1</v>
      </c>
      <c r="AI501" s="229">
        <f t="shared" si="42"/>
        <v>1</v>
      </c>
      <c r="AJ501" s="229">
        <f t="shared" si="43"/>
        <v>1</v>
      </c>
    </row>
    <row r="502" spans="2:36" ht="15.75" thickBot="1" x14ac:dyDescent="0.3">
      <c r="B502" s="229" t="e">
        <f t="shared" si="39"/>
        <v>#REF!</v>
      </c>
      <c r="C502" s="169" t="e">
        <f>'Exp Database'!C502</f>
        <v>#REF!</v>
      </c>
      <c r="D502" s="169">
        <f>'Exp Database'!D502</f>
        <v>2014</v>
      </c>
      <c r="E502" s="169" t="e">
        <f>'Exp Database'!E502</f>
        <v>#REF!</v>
      </c>
      <c r="F502" s="169" t="e">
        <f>'Exp Database'!F502</f>
        <v>#REF!</v>
      </c>
      <c r="G502" s="169" t="e">
        <f>IF('Exp Database'!G502="Units ( x 1)",1,IF('Exp Database'!G502="Thousands (x 1,000)",1000,IF('Exp Database'!G502="Millions (x 1,000,000)",1000000,)))</f>
        <v>#REF!</v>
      </c>
      <c r="H502" s="170" t="e">
        <f>IF('Exp Database'!H502&gt;0,'Exp Database'!H502,'Exp Database'!J502)</f>
        <v>#REF!</v>
      </c>
      <c r="I502" s="170" t="e">
        <f>'Exp Database'!H502</f>
        <v>#REF!</v>
      </c>
      <c r="J502" s="169" t="e">
        <f>'Exp Database'!I502</f>
        <v>#REF!</v>
      </c>
      <c r="K502" s="170">
        <f>'Exp Database'!J502</f>
        <v>0</v>
      </c>
      <c r="L502" s="267">
        <f>'Exp Database'!K502</f>
        <v>0</v>
      </c>
      <c r="M502" s="229">
        <f>'Exp Database'!L502</f>
        <v>0</v>
      </c>
      <c r="N502" s="229">
        <f>IF(OR('Exp Database'!M502=Lists!$G$2,'Exp Database'!M502=Lists!$G$3,'Exp Database'!M502=0),0,IF($F502=Lists!$G$2,('Exp Database'!M502/'Exp with units conversion'!$H502)*'Exp with units conversion'!$G502,'Exp Database'!M502*'Exp with units conversion'!$G502))</f>
        <v>0</v>
      </c>
      <c r="O502" s="229">
        <f>IF(OR('Exp Database'!N502=Lists!$G$2,'Exp Database'!N502=Lists!$G$3,'Exp Database'!N502=0),0,IF($F502=Lists!$G$2,('Exp Database'!N502/'Exp with units conversion'!$H502)*'Exp with units conversion'!$G502,'Exp Database'!N502*'Exp with units conversion'!$G502))</f>
        <v>0</v>
      </c>
      <c r="P502" s="229">
        <f>IF(OR('Exp Database'!O502=Lists!$G$2,'Exp Database'!O502=Lists!$G$3,'Exp Database'!O502=0),0,IF($F502=Lists!$G$2,('Exp Database'!O502/'Exp with units conversion'!$H502)*'Exp with units conversion'!$G502,'Exp Database'!O502*'Exp with units conversion'!$G502))</f>
        <v>0</v>
      </c>
      <c r="Q502" s="229">
        <f>IF(OR('Exp Database'!P502=Lists!$G$2,'Exp Database'!P502=Lists!$G$3,'Exp Database'!P502=0),0,IF($F502=Lists!$G$2,('Exp Database'!P502/'Exp with units conversion'!$H502)*'Exp with units conversion'!$G502,'Exp Database'!P502*'Exp with units conversion'!$G502))</f>
        <v>0</v>
      </c>
      <c r="R502" s="229">
        <f>IF(OR('Exp Database'!Q502=Lists!$G$2,'Exp Database'!Q502=Lists!$G$3,'Exp Database'!Q502=0),0,IF($F502=Lists!$G$2,('Exp Database'!Q502/'Exp with units conversion'!$H502)*'Exp with units conversion'!$G502,'Exp Database'!Q502*'Exp with units conversion'!$G502))</f>
        <v>0</v>
      </c>
      <c r="S502" s="229">
        <f>IF(OR('Exp Database'!R502=Lists!$G$2,'Exp Database'!R502=Lists!$G$3,'Exp Database'!R502=0),0,IF($F502=Lists!$G$2,('Exp Database'!R502/'Exp with units conversion'!$H502)*'Exp with units conversion'!$G502,'Exp Database'!R502*'Exp with units conversion'!$G502))</f>
        <v>0</v>
      </c>
      <c r="T502" s="229">
        <f>IF(OR('Exp Database'!S502=Lists!$G$2,'Exp Database'!S502=Lists!$G$3,'Exp Database'!S502=0),0,IF($F502=Lists!$G$2,('Exp Database'!S502/'Exp with units conversion'!$H502)*'Exp with units conversion'!$G502,'Exp Database'!S502*'Exp with units conversion'!$G502))</f>
        <v>0</v>
      </c>
      <c r="U502" s="229">
        <f>IF(OR('Exp Database'!T502=Lists!$G$2,'Exp Database'!T502=Lists!$G$3,'Exp Database'!T502=0),0,IF($F502=Lists!$G$2,('Exp Database'!T502/'Exp with units conversion'!$H502)*'Exp with units conversion'!$G502,'Exp Database'!T502*'Exp with units conversion'!$G502))</f>
        <v>0</v>
      </c>
      <c r="V502" s="229">
        <f>IF(OR('Exp Database'!U502=Lists!$G$2,'Exp Database'!U502=Lists!$G$3,'Exp Database'!U502=0),0,IF($F502=Lists!$G$2,('Exp Database'!U502/'Exp with units conversion'!$H502)*'Exp with units conversion'!$G502,'Exp Database'!U502*'Exp with units conversion'!$G502))</f>
        <v>0</v>
      </c>
      <c r="W502" s="229">
        <f>IF(OR('Exp Database'!V502=Lists!$G$2,'Exp Database'!V502=Lists!$G$3,'Exp Database'!V502=0),0,IF($F502=Lists!$G$2,('Exp Database'!V502/'Exp with units conversion'!$H502)*'Exp with units conversion'!$G502,'Exp Database'!V502*'Exp with units conversion'!$G502))</f>
        <v>0</v>
      </c>
      <c r="X502" s="229">
        <f>IF(OR('Exp Database'!W502=Lists!$G$2,'Exp Database'!W502=Lists!$G$3,'Exp Database'!W502=0),0,IF($F502=Lists!$G$2,('Exp Database'!W502/'Exp with units conversion'!$H502)*'Exp with units conversion'!$G502,'Exp Database'!W502*'Exp with units conversion'!$G502))</f>
        <v>0</v>
      </c>
      <c r="Y502" s="229">
        <f>IF(OR('Exp Database'!X502=Lists!$G$2,'Exp Database'!X502=Lists!$G$3,'Exp Database'!X502=0),0,IF($F502=Lists!$G$2,('Exp Database'!X502/'Exp with units conversion'!$H502)*'Exp with units conversion'!$G502,'Exp Database'!X502*'Exp with units conversion'!$G502))</f>
        <v>0</v>
      </c>
      <c r="Z502" s="229">
        <f>IF(OR('Exp Database'!Y502=Lists!$G$2,'Exp Database'!Y502=Lists!$G$3,'Exp Database'!Y502=0),0,IF($F502=Lists!$G$2,('Exp Database'!Y502/'Exp with units conversion'!$H502)*'Exp with units conversion'!$G502,'Exp Database'!Y502*'Exp with units conversion'!$G502))</f>
        <v>0</v>
      </c>
      <c r="AA502" s="229">
        <f>IF(OR('Exp Database'!Z502=Lists!$G$2,'Exp Database'!Z502=Lists!$G$3,'Exp Database'!Z502=0),0,IF($F502=Lists!$G$2,('Exp Database'!Z502/'Exp with units conversion'!$H502)*'Exp with units conversion'!$G502,'Exp Database'!Z502*'Exp with units conversion'!$G502))</f>
        <v>0</v>
      </c>
      <c r="AB502" s="229">
        <f>IF(OR('Exp Database'!AA502=Lists!$G$2,'Exp Database'!AA502=Lists!$G$3,'Exp Database'!AA502=0),0,IF($F502=Lists!$G$2,('Exp Database'!AA502/'Exp with units conversion'!$H502)*'Exp with units conversion'!$G502,'Exp Database'!AA502*'Exp with units conversion'!$G502))</f>
        <v>0</v>
      </c>
      <c r="AC502" s="229">
        <f>IF(OR('Exp Database'!AB502=Lists!$G$2,'Exp Database'!AB502=Lists!$G$3,'Exp Database'!AB502=0),0,IF($F502=Lists!$G$2,('Exp Database'!AB502/'Exp with units conversion'!$H502)*'Exp with units conversion'!$G502,'Exp Database'!AB502*'Exp with units conversion'!$G502))</f>
        <v>0</v>
      </c>
      <c r="AD502" s="229">
        <f>IF(OR('Exp Database'!AC502=Lists!$G$2,'Exp Database'!AC502=Lists!$G$3,'Exp Database'!AC502=0),0,IF($F502=Lists!$G$2,('Exp Database'!AC502/'Exp with units conversion'!$H502)*'Exp with units conversion'!$G502,'Exp Database'!AC502*'Exp with units conversion'!$G502))</f>
        <v>0</v>
      </c>
      <c r="AE502" s="229">
        <f>IF(OR('Exp Database'!AD502=Lists!$G$2,'Exp Database'!AD502=Lists!$G$3,'Exp Database'!AD502=0),0,IF($F502=Lists!$G$2,('Exp Database'!AD502/'Exp with units conversion'!$H502)*'Exp with units conversion'!$G502,'Exp Database'!AD502*'Exp with units conversion'!$G502))</f>
        <v>0</v>
      </c>
      <c r="AG502" s="229">
        <f t="shared" si="40"/>
        <v>1</v>
      </c>
      <c r="AH502" s="229">
        <f t="shared" si="41"/>
        <v>1</v>
      </c>
      <c r="AI502" s="229">
        <f t="shared" si="42"/>
        <v>1</v>
      </c>
      <c r="AJ502" s="229">
        <f t="shared" si="43"/>
        <v>1</v>
      </c>
    </row>
    <row r="503" spans="2:36" ht="15.75" thickBot="1" x14ac:dyDescent="0.3">
      <c r="B503" s="229" t="e">
        <f t="shared" si="39"/>
        <v>#REF!</v>
      </c>
      <c r="C503" s="169" t="e">
        <f>'Exp Database'!C503</f>
        <v>#REF!</v>
      </c>
      <c r="D503" s="169">
        <f>'Exp Database'!D503</f>
        <v>2014</v>
      </c>
      <c r="E503" s="169" t="e">
        <f>'Exp Database'!E503</f>
        <v>#REF!</v>
      </c>
      <c r="F503" s="169" t="e">
        <f>'Exp Database'!F503</f>
        <v>#REF!</v>
      </c>
      <c r="G503" s="169" t="e">
        <f>IF('Exp Database'!G503="Units ( x 1)",1,IF('Exp Database'!G503="Thousands (x 1,000)",1000,IF('Exp Database'!G503="Millions (x 1,000,000)",1000000,)))</f>
        <v>#REF!</v>
      </c>
      <c r="H503" s="170" t="e">
        <f>IF('Exp Database'!H503&gt;0,'Exp Database'!H503,'Exp Database'!J503)</f>
        <v>#REF!</v>
      </c>
      <c r="I503" s="170" t="e">
        <f>'Exp Database'!H503</f>
        <v>#REF!</v>
      </c>
      <c r="J503" s="169" t="e">
        <f>'Exp Database'!I503</f>
        <v>#REF!</v>
      </c>
      <c r="K503" s="170">
        <f>'Exp Database'!J503</f>
        <v>0</v>
      </c>
      <c r="L503" s="267">
        <f>'Exp Database'!K503</f>
        <v>0</v>
      </c>
      <c r="M503" s="229">
        <f>'Exp Database'!L503</f>
        <v>0</v>
      </c>
      <c r="N503" s="229">
        <f>IF(OR('Exp Database'!M503=Lists!$G$2,'Exp Database'!M503=Lists!$G$3,'Exp Database'!M503=0),0,IF($F503=Lists!$G$2,('Exp Database'!M503/'Exp with units conversion'!$H503)*'Exp with units conversion'!$G503,'Exp Database'!M503*'Exp with units conversion'!$G503))</f>
        <v>0</v>
      </c>
      <c r="O503" s="229">
        <f>IF(OR('Exp Database'!N503=Lists!$G$2,'Exp Database'!N503=Lists!$G$3,'Exp Database'!N503=0),0,IF($F503=Lists!$G$2,('Exp Database'!N503/'Exp with units conversion'!$H503)*'Exp with units conversion'!$G503,'Exp Database'!N503*'Exp with units conversion'!$G503))</f>
        <v>0</v>
      </c>
      <c r="P503" s="229">
        <f>IF(OR('Exp Database'!O503=Lists!$G$2,'Exp Database'!O503=Lists!$G$3,'Exp Database'!O503=0),0,IF($F503=Lists!$G$2,('Exp Database'!O503/'Exp with units conversion'!$H503)*'Exp with units conversion'!$G503,'Exp Database'!O503*'Exp with units conversion'!$G503))</f>
        <v>0</v>
      </c>
      <c r="Q503" s="229">
        <f>IF(OR('Exp Database'!P503=Lists!$G$2,'Exp Database'!P503=Lists!$G$3,'Exp Database'!P503=0),0,IF($F503=Lists!$G$2,('Exp Database'!P503/'Exp with units conversion'!$H503)*'Exp with units conversion'!$G503,'Exp Database'!P503*'Exp with units conversion'!$G503))</f>
        <v>0</v>
      </c>
      <c r="R503" s="229">
        <f>IF(OR('Exp Database'!Q503=Lists!$G$2,'Exp Database'!Q503=Lists!$G$3,'Exp Database'!Q503=0),0,IF($F503=Lists!$G$2,('Exp Database'!Q503/'Exp with units conversion'!$H503)*'Exp with units conversion'!$G503,'Exp Database'!Q503*'Exp with units conversion'!$G503))</f>
        <v>0</v>
      </c>
      <c r="S503" s="229">
        <f>IF(OR('Exp Database'!R503=Lists!$G$2,'Exp Database'!R503=Lists!$G$3,'Exp Database'!R503=0),0,IF($F503=Lists!$G$2,('Exp Database'!R503/'Exp with units conversion'!$H503)*'Exp with units conversion'!$G503,'Exp Database'!R503*'Exp with units conversion'!$G503))</f>
        <v>0</v>
      </c>
      <c r="T503" s="229">
        <f>IF(OR('Exp Database'!S503=Lists!$G$2,'Exp Database'!S503=Lists!$G$3,'Exp Database'!S503=0),0,IF($F503=Lists!$G$2,('Exp Database'!S503/'Exp with units conversion'!$H503)*'Exp with units conversion'!$G503,'Exp Database'!S503*'Exp with units conversion'!$G503))</f>
        <v>0</v>
      </c>
      <c r="U503" s="229">
        <f>IF(OR('Exp Database'!T503=Lists!$G$2,'Exp Database'!T503=Lists!$G$3,'Exp Database'!T503=0),0,IF($F503=Lists!$G$2,('Exp Database'!T503/'Exp with units conversion'!$H503)*'Exp with units conversion'!$G503,'Exp Database'!T503*'Exp with units conversion'!$G503))</f>
        <v>0</v>
      </c>
      <c r="V503" s="229">
        <f>IF(OR('Exp Database'!U503=Lists!$G$2,'Exp Database'!U503=Lists!$G$3,'Exp Database'!U503=0),0,IF($F503=Lists!$G$2,('Exp Database'!U503/'Exp with units conversion'!$H503)*'Exp with units conversion'!$G503,'Exp Database'!U503*'Exp with units conversion'!$G503))</f>
        <v>0</v>
      </c>
      <c r="W503" s="229">
        <f>IF(OR('Exp Database'!V503=Lists!$G$2,'Exp Database'!V503=Lists!$G$3,'Exp Database'!V503=0),0,IF($F503=Lists!$G$2,('Exp Database'!V503/'Exp with units conversion'!$H503)*'Exp with units conversion'!$G503,'Exp Database'!V503*'Exp with units conversion'!$G503))</f>
        <v>0</v>
      </c>
      <c r="X503" s="229">
        <f>IF(OR('Exp Database'!W503=Lists!$G$2,'Exp Database'!W503=Lists!$G$3,'Exp Database'!W503=0),0,IF($F503=Lists!$G$2,('Exp Database'!W503/'Exp with units conversion'!$H503)*'Exp with units conversion'!$G503,'Exp Database'!W503*'Exp with units conversion'!$G503))</f>
        <v>0</v>
      </c>
      <c r="Y503" s="229">
        <f>IF(OR('Exp Database'!X503=Lists!$G$2,'Exp Database'!X503=Lists!$G$3,'Exp Database'!X503=0),0,IF($F503=Lists!$G$2,('Exp Database'!X503/'Exp with units conversion'!$H503)*'Exp with units conversion'!$G503,'Exp Database'!X503*'Exp with units conversion'!$G503))</f>
        <v>0</v>
      </c>
      <c r="Z503" s="229">
        <f>IF(OR('Exp Database'!Y503=Lists!$G$2,'Exp Database'!Y503=Lists!$G$3,'Exp Database'!Y503=0),0,IF($F503=Lists!$G$2,('Exp Database'!Y503/'Exp with units conversion'!$H503)*'Exp with units conversion'!$G503,'Exp Database'!Y503*'Exp with units conversion'!$G503))</f>
        <v>0</v>
      </c>
      <c r="AA503" s="229">
        <f>IF(OR('Exp Database'!Z503=Lists!$G$2,'Exp Database'!Z503=Lists!$G$3,'Exp Database'!Z503=0),0,IF($F503=Lists!$G$2,('Exp Database'!Z503/'Exp with units conversion'!$H503)*'Exp with units conversion'!$G503,'Exp Database'!Z503*'Exp with units conversion'!$G503))</f>
        <v>0</v>
      </c>
      <c r="AB503" s="229">
        <f>IF(OR('Exp Database'!AA503=Lists!$G$2,'Exp Database'!AA503=Lists!$G$3,'Exp Database'!AA503=0),0,IF($F503=Lists!$G$2,('Exp Database'!AA503/'Exp with units conversion'!$H503)*'Exp with units conversion'!$G503,'Exp Database'!AA503*'Exp with units conversion'!$G503))</f>
        <v>0</v>
      </c>
      <c r="AC503" s="229">
        <f>IF(OR('Exp Database'!AB503=Lists!$G$2,'Exp Database'!AB503=Lists!$G$3,'Exp Database'!AB503=0),0,IF($F503=Lists!$G$2,('Exp Database'!AB503/'Exp with units conversion'!$H503)*'Exp with units conversion'!$G503,'Exp Database'!AB503*'Exp with units conversion'!$G503))</f>
        <v>0</v>
      </c>
      <c r="AD503" s="229">
        <f>IF(OR('Exp Database'!AC503=Lists!$G$2,'Exp Database'!AC503=Lists!$G$3,'Exp Database'!AC503=0),0,IF($F503=Lists!$G$2,('Exp Database'!AC503/'Exp with units conversion'!$H503)*'Exp with units conversion'!$G503,'Exp Database'!AC503*'Exp with units conversion'!$G503))</f>
        <v>0</v>
      </c>
      <c r="AE503" s="229">
        <f>IF(OR('Exp Database'!AD503=Lists!$G$2,'Exp Database'!AD503=Lists!$G$3,'Exp Database'!AD503=0),0,IF($F503=Lists!$G$2,('Exp Database'!AD503/'Exp with units conversion'!$H503)*'Exp with units conversion'!$G503,'Exp Database'!AD503*'Exp with units conversion'!$G503))</f>
        <v>0</v>
      </c>
      <c r="AG503" s="229">
        <f t="shared" si="40"/>
        <v>1</v>
      </c>
      <c r="AH503" s="229">
        <f t="shared" si="41"/>
        <v>1</v>
      </c>
      <c r="AI503" s="229">
        <f t="shared" si="42"/>
        <v>1</v>
      </c>
      <c r="AJ503" s="229">
        <f t="shared" si="43"/>
        <v>1</v>
      </c>
    </row>
    <row r="504" spans="2:36" ht="15.75" thickBot="1" x14ac:dyDescent="0.3">
      <c r="B504" s="229" t="e">
        <f t="shared" si="39"/>
        <v>#REF!</v>
      </c>
      <c r="C504" s="169" t="e">
        <f>'Exp Database'!C504</f>
        <v>#REF!</v>
      </c>
      <c r="D504" s="169">
        <f>'Exp Database'!D504</f>
        <v>2014</v>
      </c>
      <c r="E504" s="169" t="e">
        <f>'Exp Database'!E504</f>
        <v>#REF!</v>
      </c>
      <c r="F504" s="169" t="e">
        <f>'Exp Database'!F504</f>
        <v>#REF!</v>
      </c>
      <c r="G504" s="169" t="e">
        <f>IF('Exp Database'!G504="Units ( x 1)",1,IF('Exp Database'!G504="Thousands (x 1,000)",1000,IF('Exp Database'!G504="Millions (x 1,000,000)",1000000,)))</f>
        <v>#REF!</v>
      </c>
      <c r="H504" s="170" t="e">
        <f>IF('Exp Database'!H504&gt;0,'Exp Database'!H504,'Exp Database'!J504)</f>
        <v>#REF!</v>
      </c>
      <c r="I504" s="170" t="e">
        <f>'Exp Database'!H504</f>
        <v>#REF!</v>
      </c>
      <c r="J504" s="169" t="e">
        <f>'Exp Database'!I504</f>
        <v>#REF!</v>
      </c>
      <c r="K504" s="170">
        <f>'Exp Database'!J504</f>
        <v>0</v>
      </c>
      <c r="L504" s="267">
        <f>'Exp Database'!K504</f>
        <v>0</v>
      </c>
      <c r="M504" s="229">
        <f>'Exp Database'!L504</f>
        <v>0</v>
      </c>
      <c r="N504" s="229">
        <f>IF(OR('Exp Database'!M504=Lists!$G$2,'Exp Database'!M504=Lists!$G$3,'Exp Database'!M504=0),0,IF($F504=Lists!$G$2,('Exp Database'!M504/'Exp with units conversion'!$H504)*'Exp with units conversion'!$G504,'Exp Database'!M504*'Exp with units conversion'!$G504))</f>
        <v>0</v>
      </c>
      <c r="O504" s="229">
        <f>IF(OR('Exp Database'!N504=Lists!$G$2,'Exp Database'!N504=Lists!$G$3,'Exp Database'!N504=0),0,IF($F504=Lists!$G$2,('Exp Database'!N504/'Exp with units conversion'!$H504)*'Exp with units conversion'!$G504,'Exp Database'!N504*'Exp with units conversion'!$G504))</f>
        <v>0</v>
      </c>
      <c r="P504" s="229">
        <f>IF(OR('Exp Database'!O504=Lists!$G$2,'Exp Database'!O504=Lists!$G$3,'Exp Database'!O504=0),0,IF($F504=Lists!$G$2,('Exp Database'!O504/'Exp with units conversion'!$H504)*'Exp with units conversion'!$G504,'Exp Database'!O504*'Exp with units conversion'!$G504))</f>
        <v>0</v>
      </c>
      <c r="Q504" s="229">
        <f>IF(OR('Exp Database'!P504=Lists!$G$2,'Exp Database'!P504=Lists!$G$3,'Exp Database'!P504=0),0,IF($F504=Lists!$G$2,('Exp Database'!P504/'Exp with units conversion'!$H504)*'Exp with units conversion'!$G504,'Exp Database'!P504*'Exp with units conversion'!$G504))</f>
        <v>0</v>
      </c>
      <c r="R504" s="229">
        <f>IF(OR('Exp Database'!Q504=Lists!$G$2,'Exp Database'!Q504=Lists!$G$3,'Exp Database'!Q504=0),0,IF($F504=Lists!$G$2,('Exp Database'!Q504/'Exp with units conversion'!$H504)*'Exp with units conversion'!$G504,'Exp Database'!Q504*'Exp with units conversion'!$G504))</f>
        <v>0</v>
      </c>
      <c r="S504" s="229">
        <f>IF(OR('Exp Database'!R504=Lists!$G$2,'Exp Database'!R504=Lists!$G$3,'Exp Database'!R504=0),0,IF($F504=Lists!$G$2,('Exp Database'!R504/'Exp with units conversion'!$H504)*'Exp with units conversion'!$G504,'Exp Database'!R504*'Exp with units conversion'!$G504))</f>
        <v>0</v>
      </c>
      <c r="T504" s="229">
        <f>IF(OR('Exp Database'!S504=Lists!$G$2,'Exp Database'!S504=Lists!$G$3,'Exp Database'!S504=0),0,IF($F504=Lists!$G$2,('Exp Database'!S504/'Exp with units conversion'!$H504)*'Exp with units conversion'!$G504,'Exp Database'!S504*'Exp with units conversion'!$G504))</f>
        <v>0</v>
      </c>
      <c r="U504" s="229">
        <f>IF(OR('Exp Database'!T504=Lists!$G$2,'Exp Database'!T504=Lists!$G$3,'Exp Database'!T504=0),0,IF($F504=Lists!$G$2,('Exp Database'!T504/'Exp with units conversion'!$H504)*'Exp with units conversion'!$G504,'Exp Database'!T504*'Exp with units conversion'!$G504))</f>
        <v>0</v>
      </c>
      <c r="V504" s="229">
        <f>IF(OR('Exp Database'!U504=Lists!$G$2,'Exp Database'!U504=Lists!$G$3,'Exp Database'!U504=0),0,IF($F504=Lists!$G$2,('Exp Database'!U504/'Exp with units conversion'!$H504)*'Exp with units conversion'!$G504,'Exp Database'!U504*'Exp with units conversion'!$G504))</f>
        <v>0</v>
      </c>
      <c r="W504" s="229">
        <f>IF(OR('Exp Database'!V504=Lists!$G$2,'Exp Database'!V504=Lists!$G$3,'Exp Database'!V504=0),0,IF($F504=Lists!$G$2,('Exp Database'!V504/'Exp with units conversion'!$H504)*'Exp with units conversion'!$G504,'Exp Database'!V504*'Exp with units conversion'!$G504))</f>
        <v>0</v>
      </c>
      <c r="X504" s="229">
        <f>IF(OR('Exp Database'!W504=Lists!$G$2,'Exp Database'!W504=Lists!$G$3,'Exp Database'!W504=0),0,IF($F504=Lists!$G$2,('Exp Database'!W504/'Exp with units conversion'!$H504)*'Exp with units conversion'!$G504,'Exp Database'!W504*'Exp with units conversion'!$G504))</f>
        <v>0</v>
      </c>
      <c r="Y504" s="229">
        <f>IF(OR('Exp Database'!X504=Lists!$G$2,'Exp Database'!X504=Lists!$G$3,'Exp Database'!X504=0),0,IF($F504=Lists!$G$2,('Exp Database'!X504/'Exp with units conversion'!$H504)*'Exp with units conversion'!$G504,'Exp Database'!X504*'Exp with units conversion'!$G504))</f>
        <v>0</v>
      </c>
      <c r="Z504" s="229">
        <f>IF(OR('Exp Database'!Y504=Lists!$G$2,'Exp Database'!Y504=Lists!$G$3,'Exp Database'!Y504=0),0,IF($F504=Lists!$G$2,('Exp Database'!Y504/'Exp with units conversion'!$H504)*'Exp with units conversion'!$G504,'Exp Database'!Y504*'Exp with units conversion'!$G504))</f>
        <v>0</v>
      </c>
      <c r="AA504" s="229">
        <f>IF(OR('Exp Database'!Z504=Lists!$G$2,'Exp Database'!Z504=Lists!$G$3,'Exp Database'!Z504=0),0,IF($F504=Lists!$G$2,('Exp Database'!Z504/'Exp with units conversion'!$H504)*'Exp with units conversion'!$G504,'Exp Database'!Z504*'Exp with units conversion'!$G504))</f>
        <v>0</v>
      </c>
      <c r="AB504" s="229">
        <f>IF(OR('Exp Database'!AA504=Lists!$G$2,'Exp Database'!AA504=Lists!$G$3,'Exp Database'!AA504=0),0,IF($F504=Lists!$G$2,('Exp Database'!AA504/'Exp with units conversion'!$H504)*'Exp with units conversion'!$G504,'Exp Database'!AA504*'Exp with units conversion'!$G504))</f>
        <v>0</v>
      </c>
      <c r="AC504" s="229">
        <f>IF(OR('Exp Database'!AB504=Lists!$G$2,'Exp Database'!AB504=Lists!$G$3,'Exp Database'!AB504=0),0,IF($F504=Lists!$G$2,('Exp Database'!AB504/'Exp with units conversion'!$H504)*'Exp with units conversion'!$G504,'Exp Database'!AB504*'Exp with units conversion'!$G504))</f>
        <v>0</v>
      </c>
      <c r="AD504" s="229">
        <f>IF(OR('Exp Database'!AC504=Lists!$G$2,'Exp Database'!AC504=Lists!$G$3,'Exp Database'!AC504=0),0,IF($F504=Lists!$G$2,('Exp Database'!AC504/'Exp with units conversion'!$H504)*'Exp with units conversion'!$G504,'Exp Database'!AC504*'Exp with units conversion'!$G504))</f>
        <v>0</v>
      </c>
      <c r="AE504" s="229">
        <f>IF(OR('Exp Database'!AD504=Lists!$G$2,'Exp Database'!AD504=Lists!$G$3,'Exp Database'!AD504=0),0,IF($F504=Lists!$G$2,('Exp Database'!AD504/'Exp with units conversion'!$H504)*'Exp with units conversion'!$G504,'Exp Database'!AD504*'Exp with units conversion'!$G504))</f>
        <v>0</v>
      </c>
      <c r="AG504" s="229">
        <f t="shared" si="40"/>
        <v>1</v>
      </c>
      <c r="AH504" s="229">
        <f t="shared" si="41"/>
        <v>1</v>
      </c>
      <c r="AI504" s="229">
        <f t="shared" si="42"/>
        <v>1</v>
      </c>
      <c r="AJ504" s="229">
        <f t="shared" si="43"/>
        <v>1</v>
      </c>
    </row>
    <row r="505" spans="2:36" ht="15.75" thickBot="1" x14ac:dyDescent="0.3">
      <c r="B505" s="229" t="e">
        <f t="shared" si="39"/>
        <v>#REF!</v>
      </c>
      <c r="C505" s="169" t="e">
        <f>'Exp Database'!C505</f>
        <v>#REF!</v>
      </c>
      <c r="D505" s="169">
        <f>'Exp Database'!D505</f>
        <v>2014</v>
      </c>
      <c r="E505" s="169" t="e">
        <f>'Exp Database'!E505</f>
        <v>#REF!</v>
      </c>
      <c r="F505" s="169" t="e">
        <f>'Exp Database'!F505</f>
        <v>#REF!</v>
      </c>
      <c r="G505" s="169" t="e">
        <f>IF('Exp Database'!G505="Units ( x 1)",1,IF('Exp Database'!G505="Thousands (x 1,000)",1000,IF('Exp Database'!G505="Millions (x 1,000,000)",1000000,)))</f>
        <v>#REF!</v>
      </c>
      <c r="H505" s="170" t="e">
        <f>IF('Exp Database'!H505&gt;0,'Exp Database'!H505,'Exp Database'!J505)</f>
        <v>#REF!</v>
      </c>
      <c r="I505" s="170" t="e">
        <f>'Exp Database'!H505</f>
        <v>#REF!</v>
      </c>
      <c r="J505" s="169" t="e">
        <f>'Exp Database'!I505</f>
        <v>#REF!</v>
      </c>
      <c r="K505" s="170">
        <f>'Exp Database'!J505</f>
        <v>0</v>
      </c>
      <c r="L505" s="267">
        <f>'Exp Database'!K505</f>
        <v>0</v>
      </c>
      <c r="M505" s="229">
        <f>'Exp Database'!L505</f>
        <v>0</v>
      </c>
      <c r="N505" s="229">
        <f>IF(OR('Exp Database'!M505=Lists!$G$2,'Exp Database'!M505=Lists!$G$3,'Exp Database'!M505=0),0,IF($F505=Lists!$G$2,('Exp Database'!M505/'Exp with units conversion'!$H505)*'Exp with units conversion'!$G505,'Exp Database'!M505*'Exp with units conversion'!$G505))</f>
        <v>0</v>
      </c>
      <c r="O505" s="229">
        <f>IF(OR('Exp Database'!N505=Lists!$G$2,'Exp Database'!N505=Lists!$G$3,'Exp Database'!N505=0),0,IF($F505=Lists!$G$2,('Exp Database'!N505/'Exp with units conversion'!$H505)*'Exp with units conversion'!$G505,'Exp Database'!N505*'Exp with units conversion'!$G505))</f>
        <v>0</v>
      </c>
      <c r="P505" s="229">
        <f>IF(OR('Exp Database'!O505=Lists!$G$2,'Exp Database'!O505=Lists!$G$3,'Exp Database'!O505=0),0,IF($F505=Lists!$G$2,('Exp Database'!O505/'Exp with units conversion'!$H505)*'Exp with units conversion'!$G505,'Exp Database'!O505*'Exp with units conversion'!$G505))</f>
        <v>0</v>
      </c>
      <c r="Q505" s="229">
        <f>IF(OR('Exp Database'!P505=Lists!$G$2,'Exp Database'!P505=Lists!$G$3,'Exp Database'!P505=0),0,IF($F505=Lists!$G$2,('Exp Database'!P505/'Exp with units conversion'!$H505)*'Exp with units conversion'!$G505,'Exp Database'!P505*'Exp with units conversion'!$G505))</f>
        <v>0</v>
      </c>
      <c r="R505" s="229">
        <f>IF(OR('Exp Database'!Q505=Lists!$G$2,'Exp Database'!Q505=Lists!$G$3,'Exp Database'!Q505=0),0,IF($F505=Lists!$G$2,('Exp Database'!Q505/'Exp with units conversion'!$H505)*'Exp with units conversion'!$G505,'Exp Database'!Q505*'Exp with units conversion'!$G505))</f>
        <v>0</v>
      </c>
      <c r="S505" s="229">
        <f>IF(OR('Exp Database'!R505=Lists!$G$2,'Exp Database'!R505=Lists!$G$3,'Exp Database'!R505=0),0,IF($F505=Lists!$G$2,('Exp Database'!R505/'Exp with units conversion'!$H505)*'Exp with units conversion'!$G505,'Exp Database'!R505*'Exp with units conversion'!$G505))</f>
        <v>0</v>
      </c>
      <c r="T505" s="229">
        <f>IF(OR('Exp Database'!S505=Lists!$G$2,'Exp Database'!S505=Lists!$G$3,'Exp Database'!S505=0),0,IF($F505=Lists!$G$2,('Exp Database'!S505/'Exp with units conversion'!$H505)*'Exp with units conversion'!$G505,'Exp Database'!S505*'Exp with units conversion'!$G505))</f>
        <v>0</v>
      </c>
      <c r="U505" s="229">
        <f>IF(OR('Exp Database'!T505=Lists!$G$2,'Exp Database'!T505=Lists!$G$3,'Exp Database'!T505=0),0,IF($F505=Lists!$G$2,('Exp Database'!T505/'Exp with units conversion'!$H505)*'Exp with units conversion'!$G505,'Exp Database'!T505*'Exp with units conversion'!$G505))</f>
        <v>0</v>
      </c>
      <c r="V505" s="229">
        <f>IF(OR('Exp Database'!U505=Lists!$G$2,'Exp Database'!U505=Lists!$G$3,'Exp Database'!U505=0),0,IF($F505=Lists!$G$2,('Exp Database'!U505/'Exp with units conversion'!$H505)*'Exp with units conversion'!$G505,'Exp Database'!U505*'Exp with units conversion'!$G505))</f>
        <v>0</v>
      </c>
      <c r="W505" s="229">
        <f>IF(OR('Exp Database'!V505=Lists!$G$2,'Exp Database'!V505=Lists!$G$3,'Exp Database'!V505=0),0,IF($F505=Lists!$G$2,('Exp Database'!V505/'Exp with units conversion'!$H505)*'Exp with units conversion'!$G505,'Exp Database'!V505*'Exp with units conversion'!$G505))</f>
        <v>0</v>
      </c>
      <c r="X505" s="229">
        <f>IF(OR('Exp Database'!W505=Lists!$G$2,'Exp Database'!W505=Lists!$G$3,'Exp Database'!W505=0),0,IF($F505=Lists!$G$2,('Exp Database'!W505/'Exp with units conversion'!$H505)*'Exp with units conversion'!$G505,'Exp Database'!W505*'Exp with units conversion'!$G505))</f>
        <v>0</v>
      </c>
      <c r="Y505" s="229">
        <f>IF(OR('Exp Database'!X505=Lists!$G$2,'Exp Database'!X505=Lists!$G$3,'Exp Database'!X505=0),0,IF($F505=Lists!$G$2,('Exp Database'!X505/'Exp with units conversion'!$H505)*'Exp with units conversion'!$G505,'Exp Database'!X505*'Exp with units conversion'!$G505))</f>
        <v>0</v>
      </c>
      <c r="Z505" s="229">
        <f>IF(OR('Exp Database'!Y505=Lists!$G$2,'Exp Database'!Y505=Lists!$G$3,'Exp Database'!Y505=0),0,IF($F505=Lists!$G$2,('Exp Database'!Y505/'Exp with units conversion'!$H505)*'Exp with units conversion'!$G505,'Exp Database'!Y505*'Exp with units conversion'!$G505))</f>
        <v>0</v>
      </c>
      <c r="AA505" s="229">
        <f>IF(OR('Exp Database'!Z505=Lists!$G$2,'Exp Database'!Z505=Lists!$G$3,'Exp Database'!Z505=0),0,IF($F505=Lists!$G$2,('Exp Database'!Z505/'Exp with units conversion'!$H505)*'Exp with units conversion'!$G505,'Exp Database'!Z505*'Exp with units conversion'!$G505))</f>
        <v>0</v>
      </c>
      <c r="AB505" s="229">
        <f>IF(OR('Exp Database'!AA505=Lists!$G$2,'Exp Database'!AA505=Lists!$G$3,'Exp Database'!AA505=0),0,IF($F505=Lists!$G$2,('Exp Database'!AA505/'Exp with units conversion'!$H505)*'Exp with units conversion'!$G505,'Exp Database'!AA505*'Exp with units conversion'!$G505))</f>
        <v>0</v>
      </c>
      <c r="AC505" s="229">
        <f>IF(OR('Exp Database'!AB505=Lists!$G$2,'Exp Database'!AB505=Lists!$G$3,'Exp Database'!AB505=0),0,IF($F505=Lists!$G$2,('Exp Database'!AB505/'Exp with units conversion'!$H505)*'Exp with units conversion'!$G505,'Exp Database'!AB505*'Exp with units conversion'!$G505))</f>
        <v>0</v>
      </c>
      <c r="AD505" s="229">
        <f>IF(OR('Exp Database'!AC505=Lists!$G$2,'Exp Database'!AC505=Lists!$G$3,'Exp Database'!AC505=0),0,IF($F505=Lists!$G$2,('Exp Database'!AC505/'Exp with units conversion'!$H505)*'Exp with units conversion'!$G505,'Exp Database'!AC505*'Exp with units conversion'!$G505))</f>
        <v>0</v>
      </c>
      <c r="AE505" s="229">
        <f>IF(OR('Exp Database'!AD505=Lists!$G$2,'Exp Database'!AD505=Lists!$G$3,'Exp Database'!AD505=0),0,IF($F505=Lists!$G$2,('Exp Database'!AD505/'Exp with units conversion'!$H505)*'Exp with units conversion'!$G505,'Exp Database'!AD505*'Exp with units conversion'!$G505))</f>
        <v>0</v>
      </c>
      <c r="AG505" s="229">
        <f t="shared" si="40"/>
        <v>1</v>
      </c>
      <c r="AH505" s="229">
        <f t="shared" si="41"/>
        <v>1</v>
      </c>
      <c r="AI505" s="229">
        <f t="shared" si="42"/>
        <v>1</v>
      </c>
      <c r="AJ505" s="229">
        <f t="shared" si="43"/>
        <v>1</v>
      </c>
    </row>
    <row r="506" spans="2:36" ht="15.75" thickBot="1" x14ac:dyDescent="0.3">
      <c r="B506" s="229" t="e">
        <f t="shared" si="39"/>
        <v>#REF!</v>
      </c>
      <c r="C506" s="169" t="e">
        <f>'Exp Database'!C506</f>
        <v>#REF!</v>
      </c>
      <c r="D506" s="169">
        <f>'Exp Database'!D506</f>
        <v>2014</v>
      </c>
      <c r="E506" s="169" t="e">
        <f>'Exp Database'!E506</f>
        <v>#REF!</v>
      </c>
      <c r="F506" s="169" t="e">
        <f>'Exp Database'!F506</f>
        <v>#REF!</v>
      </c>
      <c r="G506" s="169" t="e">
        <f>IF('Exp Database'!G506="Units ( x 1)",1,IF('Exp Database'!G506="Thousands (x 1,000)",1000,IF('Exp Database'!G506="Millions (x 1,000,000)",1000000,)))</f>
        <v>#REF!</v>
      </c>
      <c r="H506" s="170" t="e">
        <f>IF('Exp Database'!H506&gt;0,'Exp Database'!H506,'Exp Database'!J506)</f>
        <v>#REF!</v>
      </c>
      <c r="I506" s="170" t="e">
        <f>'Exp Database'!H506</f>
        <v>#REF!</v>
      </c>
      <c r="J506" s="169" t="e">
        <f>'Exp Database'!I506</f>
        <v>#REF!</v>
      </c>
      <c r="K506" s="170">
        <f>'Exp Database'!J506</f>
        <v>0</v>
      </c>
      <c r="L506" s="267">
        <f>'Exp Database'!K506</f>
        <v>0</v>
      </c>
      <c r="M506" s="229">
        <f>'Exp Database'!L506</f>
        <v>0</v>
      </c>
      <c r="N506" s="229">
        <f>IF(OR('Exp Database'!M506=Lists!$G$2,'Exp Database'!M506=Lists!$G$3,'Exp Database'!M506=0),0,IF($F506=Lists!$G$2,('Exp Database'!M506/'Exp with units conversion'!$H506)*'Exp with units conversion'!$G506,'Exp Database'!M506*'Exp with units conversion'!$G506))</f>
        <v>0</v>
      </c>
      <c r="O506" s="229">
        <f>IF(OR('Exp Database'!N506=Lists!$G$2,'Exp Database'!N506=Lists!$G$3,'Exp Database'!N506=0),0,IF($F506=Lists!$G$2,('Exp Database'!N506/'Exp with units conversion'!$H506)*'Exp with units conversion'!$G506,'Exp Database'!N506*'Exp with units conversion'!$G506))</f>
        <v>0</v>
      </c>
      <c r="P506" s="229">
        <f>IF(OR('Exp Database'!O506=Lists!$G$2,'Exp Database'!O506=Lists!$G$3,'Exp Database'!O506=0),0,IF($F506=Lists!$G$2,('Exp Database'!O506/'Exp with units conversion'!$H506)*'Exp with units conversion'!$G506,'Exp Database'!O506*'Exp with units conversion'!$G506))</f>
        <v>0</v>
      </c>
      <c r="Q506" s="229">
        <f>IF(OR('Exp Database'!P506=Lists!$G$2,'Exp Database'!P506=Lists!$G$3,'Exp Database'!P506=0),0,IF($F506=Lists!$G$2,('Exp Database'!P506/'Exp with units conversion'!$H506)*'Exp with units conversion'!$G506,'Exp Database'!P506*'Exp with units conversion'!$G506))</f>
        <v>0</v>
      </c>
      <c r="R506" s="229">
        <f>IF(OR('Exp Database'!Q506=Lists!$G$2,'Exp Database'!Q506=Lists!$G$3,'Exp Database'!Q506=0),0,IF($F506=Lists!$G$2,('Exp Database'!Q506/'Exp with units conversion'!$H506)*'Exp with units conversion'!$G506,'Exp Database'!Q506*'Exp with units conversion'!$G506))</f>
        <v>0</v>
      </c>
      <c r="S506" s="229">
        <f>IF(OR('Exp Database'!R506=Lists!$G$2,'Exp Database'!R506=Lists!$G$3,'Exp Database'!R506=0),0,IF($F506=Lists!$G$2,('Exp Database'!R506/'Exp with units conversion'!$H506)*'Exp with units conversion'!$G506,'Exp Database'!R506*'Exp with units conversion'!$G506))</f>
        <v>0</v>
      </c>
      <c r="T506" s="229">
        <f>IF(OR('Exp Database'!S506=Lists!$G$2,'Exp Database'!S506=Lists!$G$3,'Exp Database'!S506=0),0,IF($F506=Lists!$G$2,('Exp Database'!S506/'Exp with units conversion'!$H506)*'Exp with units conversion'!$G506,'Exp Database'!S506*'Exp with units conversion'!$G506))</f>
        <v>0</v>
      </c>
      <c r="U506" s="229">
        <f>IF(OR('Exp Database'!T506=Lists!$G$2,'Exp Database'!T506=Lists!$G$3,'Exp Database'!T506=0),0,IF($F506=Lists!$G$2,('Exp Database'!T506/'Exp with units conversion'!$H506)*'Exp with units conversion'!$G506,'Exp Database'!T506*'Exp with units conversion'!$G506))</f>
        <v>0</v>
      </c>
      <c r="V506" s="229">
        <f>IF(OR('Exp Database'!U506=Lists!$G$2,'Exp Database'!U506=Lists!$G$3,'Exp Database'!U506=0),0,IF($F506=Lists!$G$2,('Exp Database'!U506/'Exp with units conversion'!$H506)*'Exp with units conversion'!$G506,'Exp Database'!U506*'Exp with units conversion'!$G506))</f>
        <v>0</v>
      </c>
      <c r="W506" s="229">
        <f>IF(OR('Exp Database'!V506=Lists!$G$2,'Exp Database'!V506=Lists!$G$3,'Exp Database'!V506=0),0,IF($F506=Lists!$G$2,('Exp Database'!V506/'Exp with units conversion'!$H506)*'Exp with units conversion'!$G506,'Exp Database'!V506*'Exp with units conversion'!$G506))</f>
        <v>0</v>
      </c>
      <c r="X506" s="229">
        <f>IF(OR('Exp Database'!W506=Lists!$G$2,'Exp Database'!W506=Lists!$G$3,'Exp Database'!W506=0),0,IF($F506=Lists!$G$2,('Exp Database'!W506/'Exp with units conversion'!$H506)*'Exp with units conversion'!$G506,'Exp Database'!W506*'Exp with units conversion'!$G506))</f>
        <v>0</v>
      </c>
      <c r="Y506" s="229">
        <f>IF(OR('Exp Database'!X506=Lists!$G$2,'Exp Database'!X506=Lists!$G$3,'Exp Database'!X506=0),0,IF($F506=Lists!$G$2,('Exp Database'!X506/'Exp with units conversion'!$H506)*'Exp with units conversion'!$G506,'Exp Database'!X506*'Exp with units conversion'!$G506))</f>
        <v>0</v>
      </c>
      <c r="Z506" s="229">
        <f>IF(OR('Exp Database'!Y506=Lists!$G$2,'Exp Database'!Y506=Lists!$G$3,'Exp Database'!Y506=0),0,IF($F506=Lists!$G$2,('Exp Database'!Y506/'Exp with units conversion'!$H506)*'Exp with units conversion'!$G506,'Exp Database'!Y506*'Exp with units conversion'!$G506))</f>
        <v>0</v>
      </c>
      <c r="AA506" s="229">
        <f>IF(OR('Exp Database'!Z506=Lists!$G$2,'Exp Database'!Z506=Lists!$G$3,'Exp Database'!Z506=0),0,IF($F506=Lists!$G$2,('Exp Database'!Z506/'Exp with units conversion'!$H506)*'Exp with units conversion'!$G506,'Exp Database'!Z506*'Exp with units conversion'!$G506))</f>
        <v>0</v>
      </c>
      <c r="AB506" s="229">
        <f>IF(OR('Exp Database'!AA506=Lists!$G$2,'Exp Database'!AA506=Lists!$G$3,'Exp Database'!AA506=0),0,IF($F506=Lists!$G$2,('Exp Database'!AA506/'Exp with units conversion'!$H506)*'Exp with units conversion'!$G506,'Exp Database'!AA506*'Exp with units conversion'!$G506))</f>
        <v>0</v>
      </c>
      <c r="AC506" s="229">
        <f>IF(OR('Exp Database'!AB506=Lists!$G$2,'Exp Database'!AB506=Lists!$G$3,'Exp Database'!AB506=0),0,IF($F506=Lists!$G$2,('Exp Database'!AB506/'Exp with units conversion'!$H506)*'Exp with units conversion'!$G506,'Exp Database'!AB506*'Exp with units conversion'!$G506))</f>
        <v>0</v>
      </c>
      <c r="AD506" s="229">
        <f>IF(OR('Exp Database'!AC506=Lists!$G$2,'Exp Database'!AC506=Lists!$G$3,'Exp Database'!AC506=0),0,IF($F506=Lists!$G$2,('Exp Database'!AC506/'Exp with units conversion'!$H506)*'Exp with units conversion'!$G506,'Exp Database'!AC506*'Exp with units conversion'!$G506))</f>
        <v>0</v>
      </c>
      <c r="AE506" s="229">
        <f>IF(OR('Exp Database'!AD506=Lists!$G$2,'Exp Database'!AD506=Lists!$G$3,'Exp Database'!AD506=0),0,IF($F506=Lists!$G$2,('Exp Database'!AD506/'Exp with units conversion'!$H506)*'Exp with units conversion'!$G506,'Exp Database'!AD506*'Exp with units conversion'!$G506))</f>
        <v>0</v>
      </c>
      <c r="AG506" s="229">
        <f t="shared" si="40"/>
        <v>1</v>
      </c>
      <c r="AH506" s="229">
        <f t="shared" si="41"/>
        <v>1</v>
      </c>
      <c r="AI506" s="229">
        <f t="shared" si="42"/>
        <v>1</v>
      </c>
      <c r="AJ506" s="229">
        <f t="shared" si="43"/>
        <v>1</v>
      </c>
    </row>
    <row r="507" spans="2:36" ht="15.75" thickBot="1" x14ac:dyDescent="0.3">
      <c r="B507" s="229" t="e">
        <f t="shared" si="39"/>
        <v>#REF!</v>
      </c>
      <c r="C507" s="169" t="e">
        <f>'Exp Database'!C507</f>
        <v>#REF!</v>
      </c>
      <c r="D507" s="169">
        <f>'Exp Database'!D507</f>
        <v>2014</v>
      </c>
      <c r="E507" s="169" t="e">
        <f>'Exp Database'!E507</f>
        <v>#REF!</v>
      </c>
      <c r="F507" s="169" t="e">
        <f>'Exp Database'!F507</f>
        <v>#REF!</v>
      </c>
      <c r="G507" s="169" t="e">
        <f>IF('Exp Database'!G507="Units ( x 1)",1,IF('Exp Database'!G507="Thousands (x 1,000)",1000,IF('Exp Database'!G507="Millions (x 1,000,000)",1000000,)))</f>
        <v>#REF!</v>
      </c>
      <c r="H507" s="170" t="e">
        <f>IF('Exp Database'!H507&gt;0,'Exp Database'!H507,'Exp Database'!J507)</f>
        <v>#REF!</v>
      </c>
      <c r="I507" s="170" t="e">
        <f>'Exp Database'!H507</f>
        <v>#REF!</v>
      </c>
      <c r="J507" s="169" t="e">
        <f>'Exp Database'!I507</f>
        <v>#REF!</v>
      </c>
      <c r="K507" s="170">
        <f>'Exp Database'!J507</f>
        <v>0</v>
      </c>
      <c r="L507" s="267">
        <f>'Exp Database'!K507</f>
        <v>0</v>
      </c>
      <c r="M507" s="229">
        <f>'Exp Database'!L507</f>
        <v>0</v>
      </c>
      <c r="N507" s="229">
        <f>IF(OR('Exp Database'!M507=Lists!$G$2,'Exp Database'!M507=Lists!$G$3,'Exp Database'!M507=0),0,IF($F507=Lists!$G$2,('Exp Database'!M507/'Exp with units conversion'!$H507)*'Exp with units conversion'!$G507,'Exp Database'!M507*'Exp with units conversion'!$G507))</f>
        <v>0</v>
      </c>
      <c r="O507" s="229">
        <f>IF(OR('Exp Database'!N507=Lists!$G$2,'Exp Database'!N507=Lists!$G$3,'Exp Database'!N507=0),0,IF($F507=Lists!$G$2,('Exp Database'!N507/'Exp with units conversion'!$H507)*'Exp with units conversion'!$G507,'Exp Database'!N507*'Exp with units conversion'!$G507))</f>
        <v>0</v>
      </c>
      <c r="P507" s="229">
        <f>IF(OR('Exp Database'!O507=Lists!$G$2,'Exp Database'!O507=Lists!$G$3,'Exp Database'!O507=0),0,IF($F507=Lists!$G$2,('Exp Database'!O507/'Exp with units conversion'!$H507)*'Exp with units conversion'!$G507,'Exp Database'!O507*'Exp with units conversion'!$G507))</f>
        <v>0</v>
      </c>
      <c r="Q507" s="229">
        <f>IF(OR('Exp Database'!P507=Lists!$G$2,'Exp Database'!P507=Lists!$G$3,'Exp Database'!P507=0),0,IF($F507=Lists!$G$2,('Exp Database'!P507/'Exp with units conversion'!$H507)*'Exp with units conversion'!$G507,'Exp Database'!P507*'Exp with units conversion'!$G507))</f>
        <v>0</v>
      </c>
      <c r="R507" s="229">
        <f>IF(OR('Exp Database'!Q507=Lists!$G$2,'Exp Database'!Q507=Lists!$G$3,'Exp Database'!Q507=0),0,IF($F507=Lists!$G$2,('Exp Database'!Q507/'Exp with units conversion'!$H507)*'Exp with units conversion'!$G507,'Exp Database'!Q507*'Exp with units conversion'!$G507))</f>
        <v>0</v>
      </c>
      <c r="S507" s="229">
        <f>IF(OR('Exp Database'!R507=Lists!$G$2,'Exp Database'!R507=Lists!$G$3,'Exp Database'!R507=0),0,IF($F507=Lists!$G$2,('Exp Database'!R507/'Exp with units conversion'!$H507)*'Exp with units conversion'!$G507,'Exp Database'!R507*'Exp with units conversion'!$G507))</f>
        <v>0</v>
      </c>
      <c r="T507" s="229">
        <f>IF(OR('Exp Database'!S507=Lists!$G$2,'Exp Database'!S507=Lists!$G$3,'Exp Database'!S507=0),0,IF($F507=Lists!$G$2,('Exp Database'!S507/'Exp with units conversion'!$H507)*'Exp with units conversion'!$G507,'Exp Database'!S507*'Exp with units conversion'!$G507))</f>
        <v>0</v>
      </c>
      <c r="U507" s="229">
        <f>IF(OR('Exp Database'!T507=Lists!$G$2,'Exp Database'!T507=Lists!$G$3,'Exp Database'!T507=0),0,IF($F507=Lists!$G$2,('Exp Database'!T507/'Exp with units conversion'!$H507)*'Exp with units conversion'!$G507,'Exp Database'!T507*'Exp with units conversion'!$G507))</f>
        <v>0</v>
      </c>
      <c r="V507" s="229">
        <f>IF(OR('Exp Database'!U507=Lists!$G$2,'Exp Database'!U507=Lists!$G$3,'Exp Database'!U507=0),0,IF($F507=Lists!$G$2,('Exp Database'!U507/'Exp with units conversion'!$H507)*'Exp with units conversion'!$G507,'Exp Database'!U507*'Exp with units conversion'!$G507))</f>
        <v>0</v>
      </c>
      <c r="W507" s="229">
        <f>IF(OR('Exp Database'!V507=Lists!$G$2,'Exp Database'!V507=Lists!$G$3,'Exp Database'!V507=0),0,IF($F507=Lists!$G$2,('Exp Database'!V507/'Exp with units conversion'!$H507)*'Exp with units conversion'!$G507,'Exp Database'!V507*'Exp with units conversion'!$G507))</f>
        <v>0</v>
      </c>
      <c r="X507" s="229">
        <f>IF(OR('Exp Database'!W507=Lists!$G$2,'Exp Database'!W507=Lists!$G$3,'Exp Database'!W507=0),0,IF($F507=Lists!$G$2,('Exp Database'!W507/'Exp with units conversion'!$H507)*'Exp with units conversion'!$G507,'Exp Database'!W507*'Exp with units conversion'!$G507))</f>
        <v>0</v>
      </c>
      <c r="Y507" s="229">
        <f>IF(OR('Exp Database'!X507=Lists!$G$2,'Exp Database'!X507=Lists!$G$3,'Exp Database'!X507=0),0,IF($F507=Lists!$G$2,('Exp Database'!X507/'Exp with units conversion'!$H507)*'Exp with units conversion'!$G507,'Exp Database'!X507*'Exp with units conversion'!$G507))</f>
        <v>0</v>
      </c>
      <c r="Z507" s="229">
        <f>IF(OR('Exp Database'!Y507=Lists!$G$2,'Exp Database'!Y507=Lists!$G$3,'Exp Database'!Y507=0),0,IF($F507=Lists!$G$2,('Exp Database'!Y507/'Exp with units conversion'!$H507)*'Exp with units conversion'!$G507,'Exp Database'!Y507*'Exp with units conversion'!$G507))</f>
        <v>0</v>
      </c>
      <c r="AA507" s="229">
        <f>IF(OR('Exp Database'!Z507=Lists!$G$2,'Exp Database'!Z507=Lists!$G$3,'Exp Database'!Z507=0),0,IF($F507=Lists!$G$2,('Exp Database'!Z507/'Exp with units conversion'!$H507)*'Exp with units conversion'!$G507,'Exp Database'!Z507*'Exp with units conversion'!$G507))</f>
        <v>0</v>
      </c>
      <c r="AB507" s="229">
        <f>IF(OR('Exp Database'!AA507=Lists!$G$2,'Exp Database'!AA507=Lists!$G$3,'Exp Database'!AA507=0),0,IF($F507=Lists!$G$2,('Exp Database'!AA507/'Exp with units conversion'!$H507)*'Exp with units conversion'!$G507,'Exp Database'!AA507*'Exp with units conversion'!$G507))</f>
        <v>0</v>
      </c>
      <c r="AC507" s="229">
        <f>IF(OR('Exp Database'!AB507=Lists!$G$2,'Exp Database'!AB507=Lists!$G$3,'Exp Database'!AB507=0),0,IF($F507=Lists!$G$2,('Exp Database'!AB507/'Exp with units conversion'!$H507)*'Exp with units conversion'!$G507,'Exp Database'!AB507*'Exp with units conversion'!$G507))</f>
        <v>0</v>
      </c>
      <c r="AD507" s="229">
        <f>IF(OR('Exp Database'!AC507=Lists!$G$2,'Exp Database'!AC507=Lists!$G$3,'Exp Database'!AC507=0),0,IF($F507=Lists!$G$2,('Exp Database'!AC507/'Exp with units conversion'!$H507)*'Exp with units conversion'!$G507,'Exp Database'!AC507*'Exp with units conversion'!$G507))</f>
        <v>0</v>
      </c>
      <c r="AE507" s="229">
        <f>IF(OR('Exp Database'!AD507=Lists!$G$2,'Exp Database'!AD507=Lists!$G$3,'Exp Database'!AD507=0),0,IF($F507=Lists!$G$2,('Exp Database'!AD507/'Exp with units conversion'!$H507)*'Exp with units conversion'!$G507,'Exp Database'!AD507*'Exp with units conversion'!$G507))</f>
        <v>0</v>
      </c>
      <c r="AG507" s="229">
        <f t="shared" si="40"/>
        <v>1</v>
      </c>
      <c r="AH507" s="229">
        <f t="shared" si="41"/>
        <v>1</v>
      </c>
      <c r="AI507" s="229">
        <f t="shared" si="42"/>
        <v>1</v>
      </c>
      <c r="AJ507" s="229">
        <f t="shared" si="43"/>
        <v>1</v>
      </c>
    </row>
    <row r="508" spans="2:36" ht="15.75" thickBot="1" x14ac:dyDescent="0.3">
      <c r="B508" s="229" t="e">
        <f t="shared" si="39"/>
        <v>#REF!</v>
      </c>
      <c r="C508" s="169" t="e">
        <f>'Exp Database'!C508</f>
        <v>#REF!</v>
      </c>
      <c r="D508" s="169">
        <f>'Exp Database'!D508</f>
        <v>2014</v>
      </c>
      <c r="E508" s="169" t="e">
        <f>'Exp Database'!E508</f>
        <v>#REF!</v>
      </c>
      <c r="F508" s="169" t="e">
        <f>'Exp Database'!F508</f>
        <v>#REF!</v>
      </c>
      <c r="G508" s="169" t="e">
        <f>IF('Exp Database'!G508="Units ( x 1)",1,IF('Exp Database'!G508="Thousands (x 1,000)",1000,IF('Exp Database'!G508="Millions (x 1,000,000)",1000000,)))</f>
        <v>#REF!</v>
      </c>
      <c r="H508" s="170" t="e">
        <f>IF('Exp Database'!H508&gt;0,'Exp Database'!H508,'Exp Database'!J508)</f>
        <v>#REF!</v>
      </c>
      <c r="I508" s="170" t="e">
        <f>'Exp Database'!H508</f>
        <v>#REF!</v>
      </c>
      <c r="J508" s="169" t="e">
        <f>'Exp Database'!I508</f>
        <v>#REF!</v>
      </c>
      <c r="K508" s="170">
        <f>'Exp Database'!J508</f>
        <v>0</v>
      </c>
      <c r="L508" s="267">
        <f>'Exp Database'!K508</f>
        <v>0</v>
      </c>
      <c r="M508" s="229">
        <f>'Exp Database'!L508</f>
        <v>0</v>
      </c>
      <c r="N508" s="229">
        <f>IF(OR('Exp Database'!M508=Lists!$G$2,'Exp Database'!M508=Lists!$G$3,'Exp Database'!M508=0),0,IF($F508=Lists!$G$2,('Exp Database'!M508/'Exp with units conversion'!$H508)*'Exp with units conversion'!$G508,'Exp Database'!M508*'Exp with units conversion'!$G508))</f>
        <v>0</v>
      </c>
      <c r="O508" s="229">
        <f>IF(OR('Exp Database'!N508=Lists!$G$2,'Exp Database'!N508=Lists!$G$3,'Exp Database'!N508=0),0,IF($F508=Lists!$G$2,('Exp Database'!N508/'Exp with units conversion'!$H508)*'Exp with units conversion'!$G508,'Exp Database'!N508*'Exp with units conversion'!$G508))</f>
        <v>0</v>
      </c>
      <c r="P508" s="229">
        <f>IF(OR('Exp Database'!O508=Lists!$G$2,'Exp Database'!O508=Lists!$G$3,'Exp Database'!O508=0),0,IF($F508=Lists!$G$2,('Exp Database'!O508/'Exp with units conversion'!$H508)*'Exp with units conversion'!$G508,'Exp Database'!O508*'Exp with units conversion'!$G508))</f>
        <v>0</v>
      </c>
      <c r="Q508" s="229">
        <f>IF(OR('Exp Database'!P508=Lists!$G$2,'Exp Database'!P508=Lists!$G$3,'Exp Database'!P508=0),0,IF($F508=Lists!$G$2,('Exp Database'!P508/'Exp with units conversion'!$H508)*'Exp with units conversion'!$G508,'Exp Database'!P508*'Exp with units conversion'!$G508))</f>
        <v>0</v>
      </c>
      <c r="R508" s="229">
        <f>IF(OR('Exp Database'!Q508=Lists!$G$2,'Exp Database'!Q508=Lists!$G$3,'Exp Database'!Q508=0),0,IF($F508=Lists!$G$2,('Exp Database'!Q508/'Exp with units conversion'!$H508)*'Exp with units conversion'!$G508,'Exp Database'!Q508*'Exp with units conversion'!$G508))</f>
        <v>0</v>
      </c>
      <c r="S508" s="229">
        <f>IF(OR('Exp Database'!R508=Lists!$G$2,'Exp Database'!R508=Lists!$G$3,'Exp Database'!R508=0),0,IF($F508=Lists!$G$2,('Exp Database'!R508/'Exp with units conversion'!$H508)*'Exp with units conversion'!$G508,'Exp Database'!R508*'Exp with units conversion'!$G508))</f>
        <v>0</v>
      </c>
      <c r="T508" s="229">
        <f>IF(OR('Exp Database'!S508=Lists!$G$2,'Exp Database'!S508=Lists!$G$3,'Exp Database'!S508=0),0,IF($F508=Lists!$G$2,('Exp Database'!S508/'Exp with units conversion'!$H508)*'Exp with units conversion'!$G508,'Exp Database'!S508*'Exp with units conversion'!$G508))</f>
        <v>0</v>
      </c>
      <c r="U508" s="229">
        <f>IF(OR('Exp Database'!T508=Lists!$G$2,'Exp Database'!T508=Lists!$G$3,'Exp Database'!T508=0),0,IF($F508=Lists!$G$2,('Exp Database'!T508/'Exp with units conversion'!$H508)*'Exp with units conversion'!$G508,'Exp Database'!T508*'Exp with units conversion'!$G508))</f>
        <v>0</v>
      </c>
      <c r="V508" s="229">
        <f>IF(OR('Exp Database'!U508=Lists!$G$2,'Exp Database'!U508=Lists!$G$3,'Exp Database'!U508=0),0,IF($F508=Lists!$G$2,('Exp Database'!U508/'Exp with units conversion'!$H508)*'Exp with units conversion'!$G508,'Exp Database'!U508*'Exp with units conversion'!$G508))</f>
        <v>0</v>
      </c>
      <c r="W508" s="229">
        <f>IF(OR('Exp Database'!V508=Lists!$G$2,'Exp Database'!V508=Lists!$G$3,'Exp Database'!V508=0),0,IF($F508=Lists!$G$2,('Exp Database'!V508/'Exp with units conversion'!$H508)*'Exp with units conversion'!$G508,'Exp Database'!V508*'Exp with units conversion'!$G508))</f>
        <v>0</v>
      </c>
      <c r="X508" s="229">
        <f>IF(OR('Exp Database'!W508=Lists!$G$2,'Exp Database'!W508=Lists!$G$3,'Exp Database'!W508=0),0,IF($F508=Lists!$G$2,('Exp Database'!W508/'Exp with units conversion'!$H508)*'Exp with units conversion'!$G508,'Exp Database'!W508*'Exp with units conversion'!$G508))</f>
        <v>0</v>
      </c>
      <c r="Y508" s="229">
        <f>IF(OR('Exp Database'!X508=Lists!$G$2,'Exp Database'!X508=Lists!$G$3,'Exp Database'!X508=0),0,IF($F508=Lists!$G$2,('Exp Database'!X508/'Exp with units conversion'!$H508)*'Exp with units conversion'!$G508,'Exp Database'!X508*'Exp with units conversion'!$G508))</f>
        <v>0</v>
      </c>
      <c r="Z508" s="229">
        <f>IF(OR('Exp Database'!Y508=Lists!$G$2,'Exp Database'!Y508=Lists!$G$3,'Exp Database'!Y508=0),0,IF($F508=Lists!$G$2,('Exp Database'!Y508/'Exp with units conversion'!$H508)*'Exp with units conversion'!$G508,'Exp Database'!Y508*'Exp with units conversion'!$G508))</f>
        <v>0</v>
      </c>
      <c r="AA508" s="229">
        <f>IF(OR('Exp Database'!Z508=Lists!$G$2,'Exp Database'!Z508=Lists!$G$3,'Exp Database'!Z508=0),0,IF($F508=Lists!$G$2,('Exp Database'!Z508/'Exp with units conversion'!$H508)*'Exp with units conversion'!$G508,'Exp Database'!Z508*'Exp with units conversion'!$G508))</f>
        <v>0</v>
      </c>
      <c r="AB508" s="229">
        <f>IF(OR('Exp Database'!AA508=Lists!$G$2,'Exp Database'!AA508=Lists!$G$3,'Exp Database'!AA508=0),0,IF($F508=Lists!$G$2,('Exp Database'!AA508/'Exp with units conversion'!$H508)*'Exp with units conversion'!$G508,'Exp Database'!AA508*'Exp with units conversion'!$G508))</f>
        <v>0</v>
      </c>
      <c r="AC508" s="229">
        <f>IF(OR('Exp Database'!AB508=Lists!$G$2,'Exp Database'!AB508=Lists!$G$3,'Exp Database'!AB508=0),0,IF($F508=Lists!$G$2,('Exp Database'!AB508/'Exp with units conversion'!$H508)*'Exp with units conversion'!$G508,'Exp Database'!AB508*'Exp with units conversion'!$G508))</f>
        <v>0</v>
      </c>
      <c r="AD508" s="229">
        <f>IF(OR('Exp Database'!AC508=Lists!$G$2,'Exp Database'!AC508=Lists!$G$3,'Exp Database'!AC508=0),0,IF($F508=Lists!$G$2,('Exp Database'!AC508/'Exp with units conversion'!$H508)*'Exp with units conversion'!$G508,'Exp Database'!AC508*'Exp with units conversion'!$G508))</f>
        <v>0</v>
      </c>
      <c r="AE508" s="229">
        <f>IF(OR('Exp Database'!AD508=Lists!$G$2,'Exp Database'!AD508=Lists!$G$3,'Exp Database'!AD508=0),0,IF($F508=Lists!$G$2,('Exp Database'!AD508/'Exp with units conversion'!$H508)*'Exp with units conversion'!$G508,'Exp Database'!AD508*'Exp with units conversion'!$G508))</f>
        <v>0</v>
      </c>
      <c r="AG508" s="229">
        <f t="shared" si="40"/>
        <v>1</v>
      </c>
      <c r="AH508" s="229">
        <f t="shared" si="41"/>
        <v>1</v>
      </c>
      <c r="AI508" s="229">
        <f t="shared" si="42"/>
        <v>1</v>
      </c>
      <c r="AJ508" s="229">
        <f t="shared" si="43"/>
        <v>1</v>
      </c>
    </row>
    <row r="509" spans="2:36" ht="15.75" thickBot="1" x14ac:dyDescent="0.3">
      <c r="B509" s="229" t="e">
        <f t="shared" si="39"/>
        <v>#REF!</v>
      </c>
      <c r="C509" s="169" t="e">
        <f>'Exp Database'!C509</f>
        <v>#REF!</v>
      </c>
      <c r="D509" s="169">
        <f>'Exp Database'!D509</f>
        <v>2014</v>
      </c>
      <c r="E509" s="169" t="e">
        <f>'Exp Database'!E509</f>
        <v>#REF!</v>
      </c>
      <c r="F509" s="169" t="e">
        <f>'Exp Database'!F509</f>
        <v>#REF!</v>
      </c>
      <c r="G509" s="169" t="e">
        <f>IF('Exp Database'!G509="Units ( x 1)",1,IF('Exp Database'!G509="Thousands (x 1,000)",1000,IF('Exp Database'!G509="Millions (x 1,000,000)",1000000,)))</f>
        <v>#REF!</v>
      </c>
      <c r="H509" s="170" t="e">
        <f>IF('Exp Database'!H509&gt;0,'Exp Database'!H509,'Exp Database'!J509)</f>
        <v>#REF!</v>
      </c>
      <c r="I509" s="170" t="e">
        <f>'Exp Database'!H509</f>
        <v>#REF!</v>
      </c>
      <c r="J509" s="169" t="e">
        <f>'Exp Database'!I509</f>
        <v>#REF!</v>
      </c>
      <c r="K509" s="170">
        <f>'Exp Database'!J509</f>
        <v>0</v>
      </c>
      <c r="L509" s="267">
        <f>'Exp Database'!K509</f>
        <v>0</v>
      </c>
      <c r="M509" s="229">
        <f>'Exp Database'!L509</f>
        <v>0</v>
      </c>
      <c r="N509" s="229">
        <f>IF(OR('Exp Database'!M509=Lists!$G$2,'Exp Database'!M509=Lists!$G$3,'Exp Database'!M509=0),0,IF($F509=Lists!$G$2,('Exp Database'!M509/'Exp with units conversion'!$H509)*'Exp with units conversion'!$G509,'Exp Database'!M509*'Exp with units conversion'!$G509))</f>
        <v>0</v>
      </c>
      <c r="O509" s="229">
        <f>IF(OR('Exp Database'!N509=Lists!$G$2,'Exp Database'!N509=Lists!$G$3,'Exp Database'!N509=0),0,IF($F509=Lists!$G$2,('Exp Database'!N509/'Exp with units conversion'!$H509)*'Exp with units conversion'!$G509,'Exp Database'!N509*'Exp with units conversion'!$G509))</f>
        <v>0</v>
      </c>
      <c r="P509" s="229">
        <f>IF(OR('Exp Database'!O509=Lists!$G$2,'Exp Database'!O509=Lists!$G$3,'Exp Database'!O509=0),0,IF($F509=Lists!$G$2,('Exp Database'!O509/'Exp with units conversion'!$H509)*'Exp with units conversion'!$G509,'Exp Database'!O509*'Exp with units conversion'!$G509))</f>
        <v>0</v>
      </c>
      <c r="Q509" s="229">
        <f>IF(OR('Exp Database'!P509=Lists!$G$2,'Exp Database'!P509=Lists!$G$3,'Exp Database'!P509=0),0,IF($F509=Lists!$G$2,('Exp Database'!P509/'Exp with units conversion'!$H509)*'Exp with units conversion'!$G509,'Exp Database'!P509*'Exp with units conversion'!$G509))</f>
        <v>0</v>
      </c>
      <c r="R509" s="229">
        <f>IF(OR('Exp Database'!Q509=Lists!$G$2,'Exp Database'!Q509=Lists!$G$3,'Exp Database'!Q509=0),0,IF($F509=Lists!$G$2,('Exp Database'!Q509/'Exp with units conversion'!$H509)*'Exp with units conversion'!$G509,'Exp Database'!Q509*'Exp with units conversion'!$G509))</f>
        <v>0</v>
      </c>
      <c r="S509" s="229">
        <f>IF(OR('Exp Database'!R509=Lists!$G$2,'Exp Database'!R509=Lists!$G$3,'Exp Database'!R509=0),0,IF($F509=Lists!$G$2,('Exp Database'!R509/'Exp with units conversion'!$H509)*'Exp with units conversion'!$G509,'Exp Database'!R509*'Exp with units conversion'!$G509))</f>
        <v>0</v>
      </c>
      <c r="T509" s="229">
        <f>IF(OR('Exp Database'!S509=Lists!$G$2,'Exp Database'!S509=Lists!$G$3,'Exp Database'!S509=0),0,IF($F509=Lists!$G$2,('Exp Database'!S509/'Exp with units conversion'!$H509)*'Exp with units conversion'!$G509,'Exp Database'!S509*'Exp with units conversion'!$G509))</f>
        <v>0</v>
      </c>
      <c r="U509" s="229">
        <f>IF(OR('Exp Database'!T509=Lists!$G$2,'Exp Database'!T509=Lists!$G$3,'Exp Database'!T509=0),0,IF($F509=Lists!$G$2,('Exp Database'!T509/'Exp with units conversion'!$H509)*'Exp with units conversion'!$G509,'Exp Database'!T509*'Exp with units conversion'!$G509))</f>
        <v>0</v>
      </c>
      <c r="V509" s="229">
        <f>IF(OR('Exp Database'!U509=Lists!$G$2,'Exp Database'!U509=Lists!$G$3,'Exp Database'!U509=0),0,IF($F509=Lists!$G$2,('Exp Database'!U509/'Exp with units conversion'!$H509)*'Exp with units conversion'!$G509,'Exp Database'!U509*'Exp with units conversion'!$G509))</f>
        <v>0</v>
      </c>
      <c r="W509" s="229">
        <f>IF(OR('Exp Database'!V509=Lists!$G$2,'Exp Database'!V509=Lists!$G$3,'Exp Database'!V509=0),0,IF($F509=Lists!$G$2,('Exp Database'!V509/'Exp with units conversion'!$H509)*'Exp with units conversion'!$G509,'Exp Database'!V509*'Exp with units conversion'!$G509))</f>
        <v>0</v>
      </c>
      <c r="X509" s="229">
        <f>IF(OR('Exp Database'!W509=Lists!$G$2,'Exp Database'!W509=Lists!$G$3,'Exp Database'!W509=0),0,IF($F509=Lists!$G$2,('Exp Database'!W509/'Exp with units conversion'!$H509)*'Exp with units conversion'!$G509,'Exp Database'!W509*'Exp with units conversion'!$G509))</f>
        <v>0</v>
      </c>
      <c r="Y509" s="229">
        <f>IF(OR('Exp Database'!X509=Lists!$G$2,'Exp Database'!X509=Lists!$G$3,'Exp Database'!X509=0),0,IF($F509=Lists!$G$2,('Exp Database'!X509/'Exp with units conversion'!$H509)*'Exp with units conversion'!$G509,'Exp Database'!X509*'Exp with units conversion'!$G509))</f>
        <v>0</v>
      </c>
      <c r="Z509" s="229">
        <f>IF(OR('Exp Database'!Y509=Lists!$G$2,'Exp Database'!Y509=Lists!$G$3,'Exp Database'!Y509=0),0,IF($F509=Lists!$G$2,('Exp Database'!Y509/'Exp with units conversion'!$H509)*'Exp with units conversion'!$G509,'Exp Database'!Y509*'Exp with units conversion'!$G509))</f>
        <v>0</v>
      </c>
      <c r="AA509" s="229">
        <f>IF(OR('Exp Database'!Z509=Lists!$G$2,'Exp Database'!Z509=Lists!$G$3,'Exp Database'!Z509=0),0,IF($F509=Lists!$G$2,('Exp Database'!Z509/'Exp with units conversion'!$H509)*'Exp with units conversion'!$G509,'Exp Database'!Z509*'Exp with units conversion'!$G509))</f>
        <v>0</v>
      </c>
      <c r="AB509" s="229">
        <f>IF(OR('Exp Database'!AA509=Lists!$G$2,'Exp Database'!AA509=Lists!$G$3,'Exp Database'!AA509=0),0,IF($F509=Lists!$G$2,('Exp Database'!AA509/'Exp with units conversion'!$H509)*'Exp with units conversion'!$G509,'Exp Database'!AA509*'Exp with units conversion'!$G509))</f>
        <v>0</v>
      </c>
      <c r="AC509" s="229">
        <f>IF(OR('Exp Database'!AB509=Lists!$G$2,'Exp Database'!AB509=Lists!$G$3,'Exp Database'!AB509=0),0,IF($F509=Lists!$G$2,('Exp Database'!AB509/'Exp with units conversion'!$H509)*'Exp with units conversion'!$G509,'Exp Database'!AB509*'Exp with units conversion'!$G509))</f>
        <v>0</v>
      </c>
      <c r="AD509" s="229">
        <f>IF(OR('Exp Database'!AC509=Lists!$G$2,'Exp Database'!AC509=Lists!$G$3,'Exp Database'!AC509=0),0,IF($F509=Lists!$G$2,('Exp Database'!AC509/'Exp with units conversion'!$H509)*'Exp with units conversion'!$G509,'Exp Database'!AC509*'Exp with units conversion'!$G509))</f>
        <v>0</v>
      </c>
      <c r="AE509" s="229">
        <f>IF(OR('Exp Database'!AD509=Lists!$G$2,'Exp Database'!AD509=Lists!$G$3,'Exp Database'!AD509=0),0,IF($F509=Lists!$G$2,('Exp Database'!AD509/'Exp with units conversion'!$H509)*'Exp with units conversion'!$G509,'Exp Database'!AD509*'Exp with units conversion'!$G509))</f>
        <v>0</v>
      </c>
      <c r="AG509" s="229">
        <f t="shared" si="40"/>
        <v>1</v>
      </c>
      <c r="AH509" s="229">
        <f t="shared" si="41"/>
        <v>1</v>
      </c>
      <c r="AI509" s="229">
        <f t="shared" si="42"/>
        <v>1</v>
      </c>
      <c r="AJ509" s="229">
        <f t="shared" si="43"/>
        <v>1</v>
      </c>
    </row>
    <row r="510" spans="2:36" ht="45.75" thickBot="1" x14ac:dyDescent="0.3">
      <c r="B510" s="229" t="e">
        <f t="shared" si="39"/>
        <v>#REF!</v>
      </c>
      <c r="C510" s="169" t="e">
        <f>'Exp Database'!C510</f>
        <v>#REF!</v>
      </c>
      <c r="D510" s="169">
        <f>'Exp Database'!D510</f>
        <v>2013</v>
      </c>
      <c r="E510" s="169" t="e">
        <f>'Exp Database'!E510</f>
        <v>#REF!</v>
      </c>
      <c r="F510" s="169" t="e">
        <f>'Exp Database'!F510</f>
        <v>#REF!</v>
      </c>
      <c r="G510" s="169" t="e">
        <f>IF('Exp Database'!G510="Units ( x 1)",1,IF('Exp Database'!G510="Thousands (x 1,000)",1000,IF('Exp Database'!G510="Millions (x 1,000,000)",1000000,)))</f>
        <v>#REF!</v>
      </c>
      <c r="H510" s="170" t="e">
        <f>IF('Exp Database'!H510&gt;0,'Exp Database'!H510,'Exp Database'!J510)</f>
        <v>#REF!</v>
      </c>
      <c r="I510" s="170" t="e">
        <f>'Exp Database'!H510</f>
        <v>#REF!</v>
      </c>
      <c r="J510" s="169" t="e">
        <f>'Exp Database'!I510</f>
        <v>#REF!</v>
      </c>
      <c r="K510" s="170">
        <f>'Exp Database'!J510</f>
        <v>0</v>
      </c>
      <c r="L510" s="267" t="str">
        <f>'Exp Database'!K510</f>
        <v>Treatment, care and support (sub-total)</v>
      </c>
      <c r="M510" s="229">
        <f>'Exp Database'!L510</f>
        <v>1</v>
      </c>
      <c r="N510" s="229" t="e">
        <f>IF(OR('Exp Database'!M510=Lists!$G$2,'Exp Database'!M510=Lists!$G$3,'Exp Database'!M510=0),0,IF($F510=Lists!$G$2,('Exp Database'!M510/'Exp with units conversion'!$H510)*'Exp with units conversion'!$G510,'Exp Database'!M510*'Exp with units conversion'!$G510))</f>
        <v>#REF!</v>
      </c>
      <c r="O510" s="229" t="e">
        <f>IF(OR('Exp Database'!N510=Lists!$G$2,'Exp Database'!N510=Lists!$G$3,'Exp Database'!N510=0),0,IF($F510=Lists!$G$2,('Exp Database'!N510/'Exp with units conversion'!$H510)*'Exp with units conversion'!$G510,'Exp Database'!N510*'Exp with units conversion'!$G510))</f>
        <v>#REF!</v>
      </c>
      <c r="P510" s="229" t="e">
        <f>IF(OR('Exp Database'!O510=Lists!$G$2,'Exp Database'!O510=Lists!$G$3,'Exp Database'!O510=0),0,IF($F510=Lists!$G$2,('Exp Database'!O510/'Exp with units conversion'!$H510)*'Exp with units conversion'!$G510,'Exp Database'!O510*'Exp with units conversion'!$G510))</f>
        <v>#REF!</v>
      </c>
      <c r="Q510" s="229" t="e">
        <f>IF(OR('Exp Database'!P510=Lists!$G$2,'Exp Database'!P510=Lists!$G$3,'Exp Database'!P510=0),0,IF($F510=Lists!$G$2,('Exp Database'!P510/'Exp with units conversion'!$H510)*'Exp with units conversion'!$G510,'Exp Database'!P510*'Exp with units conversion'!$G510))</f>
        <v>#REF!</v>
      </c>
      <c r="R510" s="229" t="e">
        <f>IF(OR('Exp Database'!Q510=Lists!$G$2,'Exp Database'!Q510=Lists!$G$3,'Exp Database'!Q510=0),0,IF($F510=Lists!$G$2,('Exp Database'!Q510/'Exp with units conversion'!$H510)*'Exp with units conversion'!$G510,'Exp Database'!Q510*'Exp with units conversion'!$G510))</f>
        <v>#REF!</v>
      </c>
      <c r="S510" s="229" t="e">
        <f>IF(OR('Exp Database'!R510=Lists!$G$2,'Exp Database'!R510=Lists!$G$3,'Exp Database'!R510=0),0,IF($F510=Lists!$G$2,('Exp Database'!R510/'Exp with units conversion'!$H510)*'Exp with units conversion'!$G510,'Exp Database'!R510*'Exp with units conversion'!$G510))</f>
        <v>#REF!</v>
      </c>
      <c r="T510" s="229" t="e">
        <f>IF(OR('Exp Database'!S510=Lists!$G$2,'Exp Database'!S510=Lists!$G$3,'Exp Database'!S510=0),0,IF($F510=Lists!$G$2,('Exp Database'!S510/'Exp with units conversion'!$H510)*'Exp with units conversion'!$G510,'Exp Database'!S510*'Exp with units conversion'!$G510))</f>
        <v>#REF!</v>
      </c>
      <c r="U510" s="229" t="e">
        <f>IF(OR('Exp Database'!T510=Lists!$G$2,'Exp Database'!T510=Lists!$G$3,'Exp Database'!T510=0),0,IF($F510=Lists!$G$2,('Exp Database'!T510/'Exp with units conversion'!$H510)*'Exp with units conversion'!$G510,'Exp Database'!T510*'Exp with units conversion'!$G510))</f>
        <v>#REF!</v>
      </c>
      <c r="V510" s="229" t="e">
        <f>IF(OR('Exp Database'!U510=Lists!$G$2,'Exp Database'!U510=Lists!$G$3,'Exp Database'!U510=0),0,IF($F510=Lists!$G$2,('Exp Database'!U510/'Exp with units conversion'!$H510)*'Exp with units conversion'!$G510,'Exp Database'!U510*'Exp with units conversion'!$G510))</f>
        <v>#REF!</v>
      </c>
      <c r="W510" s="229" t="e">
        <f>IF(OR('Exp Database'!V510=Lists!$G$2,'Exp Database'!V510=Lists!$G$3,'Exp Database'!V510=0),0,IF($F510=Lists!$G$2,('Exp Database'!V510/'Exp with units conversion'!$H510)*'Exp with units conversion'!$G510,'Exp Database'!V510*'Exp with units conversion'!$G510))</f>
        <v>#REF!</v>
      </c>
      <c r="X510" s="229" t="e">
        <f>IF(OR('Exp Database'!W510=Lists!$G$2,'Exp Database'!W510=Lists!$G$3,'Exp Database'!W510=0),0,IF($F510=Lists!$G$2,('Exp Database'!W510/'Exp with units conversion'!$H510)*'Exp with units conversion'!$G510,'Exp Database'!W510*'Exp with units conversion'!$G510))</f>
        <v>#REF!</v>
      </c>
      <c r="Y510" s="229" t="e">
        <f>IF(OR('Exp Database'!X510=Lists!$G$2,'Exp Database'!X510=Lists!$G$3,'Exp Database'!X510=0),0,IF($F510=Lists!$G$2,('Exp Database'!X510/'Exp with units conversion'!$H510)*'Exp with units conversion'!$G510,'Exp Database'!X510*'Exp with units conversion'!$G510))</f>
        <v>#REF!</v>
      </c>
      <c r="Z510" s="229" t="e">
        <f>IF(OR('Exp Database'!Y510=Lists!$G$2,'Exp Database'!Y510=Lists!$G$3,'Exp Database'!Y510=0),0,IF($F510=Lists!$G$2,('Exp Database'!Y510/'Exp with units conversion'!$H510)*'Exp with units conversion'!$G510,'Exp Database'!Y510*'Exp with units conversion'!$G510))</f>
        <v>#REF!</v>
      </c>
      <c r="AA510" s="229" t="e">
        <f>IF(OR('Exp Database'!Z510=Lists!$G$2,'Exp Database'!Z510=Lists!$G$3,'Exp Database'!Z510=0),0,IF($F510=Lists!$G$2,('Exp Database'!Z510/'Exp with units conversion'!$H510)*'Exp with units conversion'!$G510,'Exp Database'!Z510*'Exp with units conversion'!$G510))</f>
        <v>#REF!</v>
      </c>
      <c r="AB510" s="229" t="e">
        <f>IF(OR('Exp Database'!AA510=Lists!$G$2,'Exp Database'!AA510=Lists!$G$3,'Exp Database'!AA510=0),0,IF($F510=Lists!$G$2,('Exp Database'!AA510/'Exp with units conversion'!$H510)*'Exp with units conversion'!$G510,'Exp Database'!AA510*'Exp with units conversion'!$G510))</f>
        <v>#REF!</v>
      </c>
      <c r="AC510" s="229" t="e">
        <f>IF(OR('Exp Database'!AB510=Lists!$G$2,'Exp Database'!AB510=Lists!$G$3,'Exp Database'!AB510=0),0,IF($F510=Lists!$G$2,('Exp Database'!AB510/'Exp with units conversion'!$H510)*'Exp with units conversion'!$G510,'Exp Database'!AB510*'Exp with units conversion'!$G510))</f>
        <v>#REF!</v>
      </c>
      <c r="AD510" s="229" t="e">
        <f>IF(OR('Exp Database'!AC510=Lists!$G$2,'Exp Database'!AC510=Lists!$G$3,'Exp Database'!AC510=0),0,IF($F510=Lists!$G$2,('Exp Database'!AC510/'Exp with units conversion'!$H510)*'Exp with units conversion'!$G510,'Exp Database'!AC510*'Exp with units conversion'!$G510))</f>
        <v>#REF!</v>
      </c>
      <c r="AE510" s="229" t="e">
        <f>IF(OR('Exp Database'!AD510=Lists!$G$2,'Exp Database'!AD510=Lists!$G$3,'Exp Database'!AD510=0),0,IF($F510=Lists!$G$2,('Exp Database'!AD510/'Exp with units conversion'!$H510)*'Exp with units conversion'!$G510,'Exp Database'!AD510*'Exp with units conversion'!$G510))</f>
        <v>#REF!</v>
      </c>
      <c r="AG510" s="229" t="e">
        <f t="shared" si="40"/>
        <v>#REF!</v>
      </c>
      <c r="AH510" s="229" t="e">
        <f t="shared" si="41"/>
        <v>#REF!</v>
      </c>
      <c r="AI510" s="229" t="e">
        <f t="shared" si="42"/>
        <v>#REF!</v>
      </c>
      <c r="AJ510" s="229" t="e">
        <f t="shared" si="43"/>
        <v>#REF!</v>
      </c>
    </row>
    <row r="511" spans="2:36" ht="30.75" thickBot="1" x14ac:dyDescent="0.3">
      <c r="B511" s="229" t="e">
        <f t="shared" si="39"/>
        <v>#REF!</v>
      </c>
      <c r="C511" s="169" t="e">
        <f>'Exp Database'!C511</f>
        <v>#REF!</v>
      </c>
      <c r="D511" s="169">
        <f>'Exp Database'!D511</f>
        <v>2013</v>
      </c>
      <c r="E511" s="169" t="e">
        <f>'Exp Database'!E511</f>
        <v>#REF!</v>
      </c>
      <c r="F511" s="169" t="e">
        <f>'Exp Database'!F511</f>
        <v>#REF!</v>
      </c>
      <c r="G511" s="169" t="e">
        <f>IF('Exp Database'!G511="Units ( x 1)",1,IF('Exp Database'!G511="Thousands (x 1,000)",1000,IF('Exp Database'!G511="Millions (x 1,000,000)",1000000,)))</f>
        <v>#REF!</v>
      </c>
      <c r="H511" s="170" t="e">
        <f>IF('Exp Database'!H511&gt;0,'Exp Database'!H511,'Exp Database'!J511)</f>
        <v>#REF!</v>
      </c>
      <c r="I511" s="170" t="e">
        <f>'Exp Database'!H511</f>
        <v>#REF!</v>
      </c>
      <c r="J511" s="169" t="e">
        <f>'Exp Database'!I511</f>
        <v>#REF!</v>
      </c>
      <c r="K511" s="170">
        <f>'Exp Database'!J511</f>
        <v>0</v>
      </c>
      <c r="L511" s="267" t="str">
        <f>'Exp Database'!K511</f>
        <v>HIV testing and counselling (HTC):</v>
      </c>
      <c r="M511" s="229">
        <f>'Exp Database'!L511</f>
        <v>1.1000000000000001</v>
      </c>
      <c r="N511" s="229" t="e">
        <f>IF(OR('Exp Database'!M511=Lists!$G$2,'Exp Database'!M511=Lists!$G$3,'Exp Database'!M511=0),0,IF($F511=Lists!$G$2,('Exp Database'!M511/'Exp with units conversion'!$H511)*'Exp with units conversion'!$G511,'Exp Database'!M511*'Exp with units conversion'!$G511))</f>
        <v>#REF!</v>
      </c>
      <c r="O511" s="229" t="e">
        <f>IF(OR('Exp Database'!N511=Lists!$G$2,'Exp Database'!N511=Lists!$G$3,'Exp Database'!N511=0),0,IF($F511=Lists!$G$2,('Exp Database'!N511/'Exp with units conversion'!$H511)*'Exp with units conversion'!$G511,'Exp Database'!N511*'Exp with units conversion'!$G511))</f>
        <v>#REF!</v>
      </c>
      <c r="P511" s="229" t="e">
        <f>IF(OR('Exp Database'!O511=Lists!$G$2,'Exp Database'!O511=Lists!$G$3,'Exp Database'!O511=0),0,IF($F511=Lists!$G$2,('Exp Database'!O511/'Exp with units conversion'!$H511)*'Exp with units conversion'!$G511,'Exp Database'!O511*'Exp with units conversion'!$G511))</f>
        <v>#REF!</v>
      </c>
      <c r="Q511" s="229" t="e">
        <f>IF(OR('Exp Database'!P511=Lists!$G$2,'Exp Database'!P511=Lists!$G$3,'Exp Database'!P511=0),0,IF($F511=Lists!$G$2,('Exp Database'!P511/'Exp with units conversion'!$H511)*'Exp with units conversion'!$G511,'Exp Database'!P511*'Exp with units conversion'!$G511))</f>
        <v>#REF!</v>
      </c>
      <c r="R511" s="229" t="e">
        <f>IF(OR('Exp Database'!Q511=Lists!$G$2,'Exp Database'!Q511=Lists!$G$3,'Exp Database'!Q511=0),0,IF($F511=Lists!$G$2,('Exp Database'!Q511/'Exp with units conversion'!$H511)*'Exp with units conversion'!$G511,'Exp Database'!Q511*'Exp with units conversion'!$G511))</f>
        <v>#REF!</v>
      </c>
      <c r="S511" s="229" t="e">
        <f>IF(OR('Exp Database'!R511=Lists!$G$2,'Exp Database'!R511=Lists!$G$3,'Exp Database'!R511=0),0,IF($F511=Lists!$G$2,('Exp Database'!R511/'Exp with units conversion'!$H511)*'Exp with units conversion'!$G511,'Exp Database'!R511*'Exp with units conversion'!$G511))</f>
        <v>#REF!</v>
      </c>
      <c r="T511" s="229" t="e">
        <f>IF(OR('Exp Database'!S511=Lists!$G$2,'Exp Database'!S511=Lists!$G$3,'Exp Database'!S511=0),0,IF($F511=Lists!$G$2,('Exp Database'!S511/'Exp with units conversion'!$H511)*'Exp with units conversion'!$G511,'Exp Database'!S511*'Exp with units conversion'!$G511))</f>
        <v>#REF!</v>
      </c>
      <c r="U511" s="229" t="e">
        <f>IF(OR('Exp Database'!T511=Lists!$G$2,'Exp Database'!T511=Lists!$G$3,'Exp Database'!T511=0),0,IF($F511=Lists!$G$2,('Exp Database'!T511/'Exp with units conversion'!$H511)*'Exp with units conversion'!$G511,'Exp Database'!T511*'Exp with units conversion'!$G511))</f>
        <v>#REF!</v>
      </c>
      <c r="V511" s="229" t="e">
        <f>IF(OR('Exp Database'!U511=Lists!$G$2,'Exp Database'!U511=Lists!$G$3,'Exp Database'!U511=0),0,IF($F511=Lists!$G$2,('Exp Database'!U511/'Exp with units conversion'!$H511)*'Exp with units conversion'!$G511,'Exp Database'!U511*'Exp with units conversion'!$G511))</f>
        <v>#REF!</v>
      </c>
      <c r="W511" s="229" t="e">
        <f>IF(OR('Exp Database'!V511=Lists!$G$2,'Exp Database'!V511=Lists!$G$3,'Exp Database'!V511=0),0,IF($F511=Lists!$G$2,('Exp Database'!V511/'Exp with units conversion'!$H511)*'Exp with units conversion'!$G511,'Exp Database'!V511*'Exp with units conversion'!$G511))</f>
        <v>#REF!</v>
      </c>
      <c r="X511" s="229" t="e">
        <f>IF(OR('Exp Database'!W511=Lists!$G$2,'Exp Database'!W511=Lists!$G$3,'Exp Database'!W511=0),0,IF($F511=Lists!$G$2,('Exp Database'!W511/'Exp with units conversion'!$H511)*'Exp with units conversion'!$G511,'Exp Database'!W511*'Exp with units conversion'!$G511))</f>
        <v>#REF!</v>
      </c>
      <c r="Y511" s="229" t="e">
        <f>IF(OR('Exp Database'!X511=Lists!$G$2,'Exp Database'!X511=Lists!$G$3,'Exp Database'!X511=0),0,IF($F511=Lists!$G$2,('Exp Database'!X511/'Exp with units conversion'!$H511)*'Exp with units conversion'!$G511,'Exp Database'!X511*'Exp with units conversion'!$G511))</f>
        <v>#REF!</v>
      </c>
      <c r="Z511" s="229" t="e">
        <f>IF(OR('Exp Database'!Y511=Lists!$G$2,'Exp Database'!Y511=Lists!$G$3,'Exp Database'!Y511=0),0,IF($F511=Lists!$G$2,('Exp Database'!Y511/'Exp with units conversion'!$H511)*'Exp with units conversion'!$G511,'Exp Database'!Y511*'Exp with units conversion'!$G511))</f>
        <v>#REF!</v>
      </c>
      <c r="AA511" s="229" t="e">
        <f>IF(OR('Exp Database'!Z511=Lists!$G$2,'Exp Database'!Z511=Lists!$G$3,'Exp Database'!Z511=0),0,IF($F511=Lists!$G$2,('Exp Database'!Z511/'Exp with units conversion'!$H511)*'Exp with units conversion'!$G511,'Exp Database'!Z511*'Exp with units conversion'!$G511))</f>
        <v>#REF!</v>
      </c>
      <c r="AB511" s="229" t="e">
        <f>IF(OR('Exp Database'!AA511=Lists!$G$2,'Exp Database'!AA511=Lists!$G$3,'Exp Database'!AA511=0),0,IF($F511=Lists!$G$2,('Exp Database'!AA511/'Exp with units conversion'!$H511)*'Exp with units conversion'!$G511,'Exp Database'!AA511*'Exp with units conversion'!$G511))</f>
        <v>#REF!</v>
      </c>
      <c r="AC511" s="229" t="e">
        <f>IF(OR('Exp Database'!AB511=Lists!$G$2,'Exp Database'!AB511=Lists!$G$3,'Exp Database'!AB511=0),0,IF($F511=Lists!$G$2,('Exp Database'!AB511/'Exp with units conversion'!$H511)*'Exp with units conversion'!$G511,'Exp Database'!AB511*'Exp with units conversion'!$G511))</f>
        <v>#REF!</v>
      </c>
      <c r="AD511" s="229" t="e">
        <f>IF(OR('Exp Database'!AC511=Lists!$G$2,'Exp Database'!AC511=Lists!$G$3,'Exp Database'!AC511=0),0,IF($F511=Lists!$G$2,('Exp Database'!AC511/'Exp with units conversion'!$H511)*'Exp with units conversion'!$G511,'Exp Database'!AC511*'Exp with units conversion'!$G511))</f>
        <v>#REF!</v>
      </c>
      <c r="AE511" s="229" t="e">
        <f>IF(OR('Exp Database'!AD511=Lists!$G$2,'Exp Database'!AD511=Lists!$G$3,'Exp Database'!AD511=0),0,IF($F511=Lists!$G$2,('Exp Database'!AD511/'Exp with units conversion'!$H511)*'Exp with units conversion'!$G511,'Exp Database'!AD511*'Exp with units conversion'!$G511))</f>
        <v>#REF!</v>
      </c>
      <c r="AG511" s="229" t="e">
        <f t="shared" si="40"/>
        <v>#REF!</v>
      </c>
      <c r="AH511" s="229" t="e">
        <f t="shared" si="41"/>
        <v>#REF!</v>
      </c>
      <c r="AI511" s="229" t="e">
        <f t="shared" si="42"/>
        <v>#REF!</v>
      </c>
      <c r="AJ511" s="229" t="e">
        <f t="shared" si="43"/>
        <v>#REF!</v>
      </c>
    </row>
    <row r="512" spans="2:36" ht="30.75" thickBot="1" x14ac:dyDescent="0.3">
      <c r="B512" s="229" t="e">
        <f t="shared" si="39"/>
        <v>#REF!</v>
      </c>
      <c r="C512" s="169" t="e">
        <f>'Exp Database'!C512</f>
        <v>#REF!</v>
      </c>
      <c r="D512" s="169">
        <f>'Exp Database'!D512</f>
        <v>2013</v>
      </c>
      <c r="E512" s="169" t="e">
        <f>'Exp Database'!E512</f>
        <v>#REF!</v>
      </c>
      <c r="F512" s="169" t="e">
        <f>'Exp Database'!F512</f>
        <v>#REF!</v>
      </c>
      <c r="G512" s="169" t="e">
        <f>IF('Exp Database'!G512="Units ( x 1)",1,IF('Exp Database'!G512="Thousands (x 1,000)",1000,IF('Exp Database'!G512="Millions (x 1,000,000)",1000000,)))</f>
        <v>#REF!</v>
      </c>
      <c r="H512" s="170" t="e">
        <f>IF('Exp Database'!H512&gt;0,'Exp Database'!H512,'Exp Database'!J512)</f>
        <v>#REF!</v>
      </c>
      <c r="I512" s="170" t="e">
        <f>'Exp Database'!H512</f>
        <v>#REF!</v>
      </c>
      <c r="J512" s="169" t="e">
        <f>'Exp Database'!I512</f>
        <v>#REF!</v>
      </c>
      <c r="K512" s="170">
        <f>'Exp Database'!J512</f>
        <v>0</v>
      </c>
      <c r="L512" s="267" t="str">
        <f>'Exp Database'!K512</f>
        <v>HIV tests (commodities)</v>
      </c>
      <c r="M512" s="229" t="str">
        <f>'Exp Database'!L512</f>
        <v>1.1.1</v>
      </c>
      <c r="N512" s="229" t="e">
        <f>IF(OR('Exp Database'!M512=Lists!$G$2,'Exp Database'!M512=Lists!$G$3,'Exp Database'!M512=0),0,IF($F512=Lists!$G$2,('Exp Database'!M512/'Exp with units conversion'!$H512)*'Exp with units conversion'!$G512,'Exp Database'!M512*'Exp with units conversion'!$G512))</f>
        <v>#REF!</v>
      </c>
      <c r="O512" s="229" t="e">
        <f>IF(OR('Exp Database'!N512=Lists!$G$2,'Exp Database'!N512=Lists!$G$3,'Exp Database'!N512=0),0,IF($F512=Lists!$G$2,('Exp Database'!N512/'Exp with units conversion'!$H512)*'Exp with units conversion'!$G512,'Exp Database'!N512*'Exp with units conversion'!$G512))</f>
        <v>#REF!</v>
      </c>
      <c r="P512" s="229" t="e">
        <f>IF(OR('Exp Database'!O512=Lists!$G$2,'Exp Database'!O512=Lists!$G$3,'Exp Database'!O512=0),0,IF($F512=Lists!$G$2,('Exp Database'!O512/'Exp with units conversion'!$H512)*'Exp with units conversion'!$G512,'Exp Database'!O512*'Exp with units conversion'!$G512))</f>
        <v>#REF!</v>
      </c>
      <c r="Q512" s="229" t="e">
        <f>IF(OR('Exp Database'!P512=Lists!$G$2,'Exp Database'!P512=Lists!$G$3,'Exp Database'!P512=0),0,IF($F512=Lists!$G$2,('Exp Database'!P512/'Exp with units conversion'!$H512)*'Exp with units conversion'!$G512,'Exp Database'!P512*'Exp with units conversion'!$G512))</f>
        <v>#REF!</v>
      </c>
      <c r="R512" s="229" t="e">
        <f>IF(OR('Exp Database'!Q512=Lists!$G$2,'Exp Database'!Q512=Lists!$G$3,'Exp Database'!Q512=0),0,IF($F512=Lists!$G$2,('Exp Database'!Q512/'Exp with units conversion'!$H512)*'Exp with units conversion'!$G512,'Exp Database'!Q512*'Exp with units conversion'!$G512))</f>
        <v>#REF!</v>
      </c>
      <c r="S512" s="229" t="e">
        <f>IF(OR('Exp Database'!R512=Lists!$G$2,'Exp Database'!R512=Lists!$G$3,'Exp Database'!R512=0),0,IF($F512=Lists!$G$2,('Exp Database'!R512/'Exp with units conversion'!$H512)*'Exp with units conversion'!$G512,'Exp Database'!R512*'Exp with units conversion'!$G512))</f>
        <v>#REF!</v>
      </c>
      <c r="T512" s="229" t="e">
        <f>IF(OR('Exp Database'!S512=Lists!$G$2,'Exp Database'!S512=Lists!$G$3,'Exp Database'!S512=0),0,IF($F512=Lists!$G$2,('Exp Database'!S512/'Exp with units conversion'!$H512)*'Exp with units conversion'!$G512,'Exp Database'!S512*'Exp with units conversion'!$G512))</f>
        <v>#REF!</v>
      </c>
      <c r="U512" s="229" t="e">
        <f>IF(OR('Exp Database'!T512=Lists!$G$2,'Exp Database'!T512=Lists!$G$3,'Exp Database'!T512=0),0,IF($F512=Lists!$G$2,('Exp Database'!T512/'Exp with units conversion'!$H512)*'Exp with units conversion'!$G512,'Exp Database'!T512*'Exp with units conversion'!$G512))</f>
        <v>#REF!</v>
      </c>
      <c r="V512" s="229" t="e">
        <f>IF(OR('Exp Database'!U512=Lists!$G$2,'Exp Database'!U512=Lists!$G$3,'Exp Database'!U512=0),0,IF($F512=Lists!$G$2,('Exp Database'!U512/'Exp with units conversion'!$H512)*'Exp with units conversion'!$G512,'Exp Database'!U512*'Exp with units conversion'!$G512))</f>
        <v>#REF!</v>
      </c>
      <c r="W512" s="229" t="e">
        <f>IF(OR('Exp Database'!V512=Lists!$G$2,'Exp Database'!V512=Lists!$G$3,'Exp Database'!V512=0),0,IF($F512=Lists!$G$2,('Exp Database'!V512/'Exp with units conversion'!$H512)*'Exp with units conversion'!$G512,'Exp Database'!V512*'Exp with units conversion'!$G512))</f>
        <v>#REF!</v>
      </c>
      <c r="X512" s="229" t="e">
        <f>IF(OR('Exp Database'!W512=Lists!$G$2,'Exp Database'!W512=Lists!$G$3,'Exp Database'!W512=0),0,IF($F512=Lists!$G$2,('Exp Database'!W512/'Exp with units conversion'!$H512)*'Exp with units conversion'!$G512,'Exp Database'!W512*'Exp with units conversion'!$G512))</f>
        <v>#REF!</v>
      </c>
      <c r="Y512" s="229" t="e">
        <f>IF(OR('Exp Database'!X512=Lists!$G$2,'Exp Database'!X512=Lists!$G$3,'Exp Database'!X512=0),0,IF($F512=Lists!$G$2,('Exp Database'!X512/'Exp with units conversion'!$H512)*'Exp with units conversion'!$G512,'Exp Database'!X512*'Exp with units conversion'!$G512))</f>
        <v>#REF!</v>
      </c>
      <c r="Z512" s="229" t="e">
        <f>IF(OR('Exp Database'!Y512=Lists!$G$2,'Exp Database'!Y512=Lists!$G$3,'Exp Database'!Y512=0),0,IF($F512=Lists!$G$2,('Exp Database'!Y512/'Exp with units conversion'!$H512)*'Exp with units conversion'!$G512,'Exp Database'!Y512*'Exp with units conversion'!$G512))</f>
        <v>#REF!</v>
      </c>
      <c r="AA512" s="229" t="e">
        <f>IF(OR('Exp Database'!Z512=Lists!$G$2,'Exp Database'!Z512=Lists!$G$3,'Exp Database'!Z512=0),0,IF($F512=Lists!$G$2,('Exp Database'!Z512/'Exp with units conversion'!$H512)*'Exp with units conversion'!$G512,'Exp Database'!Z512*'Exp with units conversion'!$G512))</f>
        <v>#REF!</v>
      </c>
      <c r="AB512" s="229" t="e">
        <f>IF(OR('Exp Database'!AA512=Lists!$G$2,'Exp Database'!AA512=Lists!$G$3,'Exp Database'!AA512=0),0,IF($F512=Lists!$G$2,('Exp Database'!AA512/'Exp with units conversion'!$H512)*'Exp with units conversion'!$G512,'Exp Database'!AA512*'Exp with units conversion'!$G512))</f>
        <v>#REF!</v>
      </c>
      <c r="AC512" s="229" t="e">
        <f>IF(OR('Exp Database'!AB512=Lists!$G$2,'Exp Database'!AB512=Lists!$G$3,'Exp Database'!AB512=0),0,IF($F512=Lists!$G$2,('Exp Database'!AB512/'Exp with units conversion'!$H512)*'Exp with units conversion'!$G512,'Exp Database'!AB512*'Exp with units conversion'!$G512))</f>
        <v>#REF!</v>
      </c>
      <c r="AD512" s="229" t="e">
        <f>IF(OR('Exp Database'!AC512=Lists!$G$2,'Exp Database'!AC512=Lists!$G$3,'Exp Database'!AC512=0),0,IF($F512=Lists!$G$2,('Exp Database'!AC512/'Exp with units conversion'!$H512)*'Exp with units conversion'!$G512,'Exp Database'!AC512*'Exp with units conversion'!$G512))</f>
        <v>#REF!</v>
      </c>
      <c r="AE512" s="229" t="e">
        <f>IF(OR('Exp Database'!AD512=Lists!$G$2,'Exp Database'!AD512=Lists!$G$3,'Exp Database'!AD512=0),0,IF($F512=Lists!$G$2,('Exp Database'!AD512/'Exp with units conversion'!$H512)*'Exp with units conversion'!$G512,'Exp Database'!AD512*'Exp with units conversion'!$G512))</f>
        <v>#REF!</v>
      </c>
      <c r="AG512" s="229" t="e">
        <f t="shared" si="40"/>
        <v>#REF!</v>
      </c>
      <c r="AH512" s="229" t="e">
        <f t="shared" si="41"/>
        <v>#REF!</v>
      </c>
      <c r="AI512" s="229" t="e">
        <f t="shared" si="42"/>
        <v>#REF!</v>
      </c>
      <c r="AJ512" s="229" t="e">
        <f t="shared" si="43"/>
        <v>#REF!</v>
      </c>
    </row>
    <row r="513" spans="2:36" ht="30.75" thickBot="1" x14ac:dyDescent="0.3">
      <c r="B513" s="229" t="e">
        <f t="shared" si="39"/>
        <v>#REF!</v>
      </c>
      <c r="C513" s="169" t="e">
        <f>'Exp Database'!C513</f>
        <v>#REF!</v>
      </c>
      <c r="D513" s="169">
        <f>'Exp Database'!D513</f>
        <v>2013</v>
      </c>
      <c r="E513" s="169" t="e">
        <f>'Exp Database'!E513</f>
        <v>#REF!</v>
      </c>
      <c r="F513" s="169" t="e">
        <f>'Exp Database'!F513</f>
        <v>#REF!</v>
      </c>
      <c r="G513" s="169" t="e">
        <f>IF('Exp Database'!G513="Units ( x 1)",1,IF('Exp Database'!G513="Thousands (x 1,000)",1000,IF('Exp Database'!G513="Millions (x 1,000,000)",1000000,)))</f>
        <v>#REF!</v>
      </c>
      <c r="H513" s="170" t="e">
        <f>IF('Exp Database'!H513&gt;0,'Exp Database'!H513,'Exp Database'!J513)</f>
        <v>#REF!</v>
      </c>
      <c r="I513" s="170" t="e">
        <f>'Exp Database'!H513</f>
        <v>#REF!</v>
      </c>
      <c r="J513" s="169" t="e">
        <f>'Exp Database'!I513</f>
        <v>#REF!</v>
      </c>
      <c r="K513" s="170">
        <f>'Exp Database'!J513</f>
        <v>0</v>
      </c>
      <c r="L513" s="267" t="str">
        <f>'Exp Database'!K513</f>
        <v xml:space="preserve"> Other direct and indirect costs</v>
      </c>
      <c r="M513" s="229" t="str">
        <f>'Exp Database'!L513</f>
        <v>1.1.2</v>
      </c>
      <c r="N513" s="229" t="e">
        <f>IF(OR('Exp Database'!M513=Lists!$G$2,'Exp Database'!M513=Lists!$G$3,'Exp Database'!M513=0),0,IF($F513=Lists!$G$2,('Exp Database'!M513/'Exp with units conversion'!$H513)*'Exp with units conversion'!$G513,'Exp Database'!M513*'Exp with units conversion'!$G513))</f>
        <v>#REF!</v>
      </c>
      <c r="O513" s="229" t="e">
        <f>IF(OR('Exp Database'!N513=Lists!$G$2,'Exp Database'!N513=Lists!$G$3,'Exp Database'!N513=0),0,IF($F513=Lists!$G$2,('Exp Database'!N513/'Exp with units conversion'!$H513)*'Exp with units conversion'!$G513,'Exp Database'!N513*'Exp with units conversion'!$G513))</f>
        <v>#REF!</v>
      </c>
      <c r="P513" s="229" t="e">
        <f>IF(OR('Exp Database'!O513=Lists!$G$2,'Exp Database'!O513=Lists!$G$3,'Exp Database'!O513=0),0,IF($F513=Lists!$G$2,('Exp Database'!O513/'Exp with units conversion'!$H513)*'Exp with units conversion'!$G513,'Exp Database'!O513*'Exp with units conversion'!$G513))</f>
        <v>#REF!</v>
      </c>
      <c r="Q513" s="229" t="e">
        <f>IF(OR('Exp Database'!P513=Lists!$G$2,'Exp Database'!P513=Lists!$G$3,'Exp Database'!P513=0),0,IF($F513=Lists!$G$2,('Exp Database'!P513/'Exp with units conversion'!$H513)*'Exp with units conversion'!$G513,'Exp Database'!P513*'Exp with units conversion'!$G513))</f>
        <v>#REF!</v>
      </c>
      <c r="R513" s="229" t="e">
        <f>IF(OR('Exp Database'!Q513=Lists!$G$2,'Exp Database'!Q513=Lists!$G$3,'Exp Database'!Q513=0),0,IF($F513=Lists!$G$2,('Exp Database'!Q513/'Exp with units conversion'!$H513)*'Exp with units conversion'!$G513,'Exp Database'!Q513*'Exp with units conversion'!$G513))</f>
        <v>#REF!</v>
      </c>
      <c r="S513" s="229" t="e">
        <f>IF(OR('Exp Database'!R513=Lists!$G$2,'Exp Database'!R513=Lists!$G$3,'Exp Database'!R513=0),0,IF($F513=Lists!$G$2,('Exp Database'!R513/'Exp with units conversion'!$H513)*'Exp with units conversion'!$G513,'Exp Database'!R513*'Exp with units conversion'!$G513))</f>
        <v>#REF!</v>
      </c>
      <c r="T513" s="229" t="e">
        <f>IF(OR('Exp Database'!S513=Lists!$G$2,'Exp Database'!S513=Lists!$G$3,'Exp Database'!S513=0),0,IF($F513=Lists!$G$2,('Exp Database'!S513/'Exp with units conversion'!$H513)*'Exp with units conversion'!$G513,'Exp Database'!S513*'Exp with units conversion'!$G513))</f>
        <v>#REF!</v>
      </c>
      <c r="U513" s="229" t="e">
        <f>IF(OR('Exp Database'!T513=Lists!$G$2,'Exp Database'!T513=Lists!$G$3,'Exp Database'!T513=0),0,IF($F513=Lists!$G$2,('Exp Database'!T513/'Exp with units conversion'!$H513)*'Exp with units conversion'!$G513,'Exp Database'!T513*'Exp with units conversion'!$G513))</f>
        <v>#REF!</v>
      </c>
      <c r="V513" s="229" t="e">
        <f>IF(OR('Exp Database'!U513=Lists!$G$2,'Exp Database'!U513=Lists!$G$3,'Exp Database'!U513=0),0,IF($F513=Lists!$G$2,('Exp Database'!U513/'Exp with units conversion'!$H513)*'Exp with units conversion'!$G513,'Exp Database'!U513*'Exp with units conversion'!$G513))</f>
        <v>#REF!</v>
      </c>
      <c r="W513" s="229" t="e">
        <f>IF(OR('Exp Database'!V513=Lists!$G$2,'Exp Database'!V513=Lists!$G$3,'Exp Database'!V513=0),0,IF($F513=Lists!$G$2,('Exp Database'!V513/'Exp with units conversion'!$H513)*'Exp with units conversion'!$G513,'Exp Database'!V513*'Exp with units conversion'!$G513))</f>
        <v>#REF!</v>
      </c>
      <c r="X513" s="229" t="e">
        <f>IF(OR('Exp Database'!W513=Lists!$G$2,'Exp Database'!W513=Lists!$G$3,'Exp Database'!W513=0),0,IF($F513=Lists!$G$2,('Exp Database'!W513/'Exp with units conversion'!$H513)*'Exp with units conversion'!$G513,'Exp Database'!W513*'Exp with units conversion'!$G513))</f>
        <v>#REF!</v>
      </c>
      <c r="Y513" s="229" t="e">
        <f>IF(OR('Exp Database'!X513=Lists!$G$2,'Exp Database'!X513=Lists!$G$3,'Exp Database'!X513=0),0,IF($F513=Lists!$G$2,('Exp Database'!X513/'Exp with units conversion'!$H513)*'Exp with units conversion'!$G513,'Exp Database'!X513*'Exp with units conversion'!$G513))</f>
        <v>#REF!</v>
      </c>
      <c r="Z513" s="229" t="e">
        <f>IF(OR('Exp Database'!Y513=Lists!$G$2,'Exp Database'!Y513=Lists!$G$3,'Exp Database'!Y513=0),0,IF($F513=Lists!$G$2,('Exp Database'!Y513/'Exp with units conversion'!$H513)*'Exp with units conversion'!$G513,'Exp Database'!Y513*'Exp with units conversion'!$G513))</f>
        <v>#REF!</v>
      </c>
      <c r="AA513" s="229" t="e">
        <f>IF(OR('Exp Database'!Z513=Lists!$G$2,'Exp Database'!Z513=Lists!$G$3,'Exp Database'!Z513=0),0,IF($F513=Lists!$G$2,('Exp Database'!Z513/'Exp with units conversion'!$H513)*'Exp with units conversion'!$G513,'Exp Database'!Z513*'Exp with units conversion'!$G513))</f>
        <v>#REF!</v>
      </c>
      <c r="AB513" s="229" t="e">
        <f>IF(OR('Exp Database'!AA513=Lists!$G$2,'Exp Database'!AA513=Lists!$G$3,'Exp Database'!AA513=0),0,IF($F513=Lists!$G$2,('Exp Database'!AA513/'Exp with units conversion'!$H513)*'Exp with units conversion'!$G513,'Exp Database'!AA513*'Exp with units conversion'!$G513))</f>
        <v>#REF!</v>
      </c>
      <c r="AC513" s="229" t="e">
        <f>IF(OR('Exp Database'!AB513=Lists!$G$2,'Exp Database'!AB513=Lists!$G$3,'Exp Database'!AB513=0),0,IF($F513=Lists!$G$2,('Exp Database'!AB513/'Exp with units conversion'!$H513)*'Exp with units conversion'!$G513,'Exp Database'!AB513*'Exp with units conversion'!$G513))</f>
        <v>#REF!</v>
      </c>
      <c r="AD513" s="229" t="e">
        <f>IF(OR('Exp Database'!AC513=Lists!$G$2,'Exp Database'!AC513=Lists!$G$3,'Exp Database'!AC513=0),0,IF($F513=Lists!$G$2,('Exp Database'!AC513/'Exp with units conversion'!$H513)*'Exp with units conversion'!$G513,'Exp Database'!AC513*'Exp with units conversion'!$G513))</f>
        <v>#REF!</v>
      </c>
      <c r="AE513" s="229" t="e">
        <f>IF(OR('Exp Database'!AD513=Lists!$G$2,'Exp Database'!AD513=Lists!$G$3,'Exp Database'!AD513=0),0,IF($F513=Lists!$G$2,('Exp Database'!AD513/'Exp with units conversion'!$H513)*'Exp with units conversion'!$G513,'Exp Database'!AD513*'Exp with units conversion'!$G513))</f>
        <v>#REF!</v>
      </c>
      <c r="AG513" s="229" t="e">
        <f t="shared" si="40"/>
        <v>#REF!</v>
      </c>
      <c r="AH513" s="229" t="e">
        <f t="shared" si="41"/>
        <v>#REF!</v>
      </c>
      <c r="AI513" s="229" t="e">
        <f t="shared" si="42"/>
        <v>#REF!</v>
      </c>
      <c r="AJ513" s="229" t="e">
        <f t="shared" si="43"/>
        <v>#REF!</v>
      </c>
    </row>
    <row r="514" spans="2:36" ht="30.75" thickBot="1" x14ac:dyDescent="0.3">
      <c r="B514" s="229" t="e">
        <f t="shared" si="39"/>
        <v>#REF!</v>
      </c>
      <c r="C514" s="169" t="e">
        <f>'Exp Database'!C514</f>
        <v>#REF!</v>
      </c>
      <c r="D514" s="169">
        <f>'Exp Database'!D514</f>
        <v>2013</v>
      </c>
      <c r="E514" s="169" t="e">
        <f>'Exp Database'!E514</f>
        <v>#REF!</v>
      </c>
      <c r="F514" s="169" t="e">
        <f>'Exp Database'!F514</f>
        <v>#REF!</v>
      </c>
      <c r="G514" s="169" t="e">
        <f>IF('Exp Database'!G514="Units ( x 1)",1,IF('Exp Database'!G514="Thousands (x 1,000)",1000,IF('Exp Database'!G514="Millions (x 1,000,000)",1000000,)))</f>
        <v>#REF!</v>
      </c>
      <c r="H514" s="170" t="e">
        <f>IF('Exp Database'!H514&gt;0,'Exp Database'!H514,'Exp Database'!J514)</f>
        <v>#REF!</v>
      </c>
      <c r="I514" s="170" t="e">
        <f>'Exp Database'!H514</f>
        <v>#REF!</v>
      </c>
      <c r="J514" s="169" t="e">
        <f>'Exp Database'!I514</f>
        <v>#REF!</v>
      </c>
      <c r="K514" s="170">
        <f>'Exp Database'!J514</f>
        <v>0</v>
      </c>
      <c r="L514" s="267" t="str">
        <f>'Exp Database'!K514</f>
        <v>Not disaggregated by type of cost</v>
      </c>
      <c r="M514" s="229" t="str">
        <f>'Exp Database'!L514</f>
        <v>1.1.3</v>
      </c>
      <c r="N514" s="229" t="e">
        <f>IF(OR('Exp Database'!M514=Lists!$G$2,'Exp Database'!M514=Lists!$G$3,'Exp Database'!M514=0),0,IF($F514=Lists!$G$2,('Exp Database'!M514/'Exp with units conversion'!$H514)*'Exp with units conversion'!$G514,'Exp Database'!M514*'Exp with units conversion'!$G514))</f>
        <v>#REF!</v>
      </c>
      <c r="O514" s="229" t="e">
        <f>IF(OR('Exp Database'!N514=Lists!$G$2,'Exp Database'!N514=Lists!$G$3,'Exp Database'!N514=0),0,IF($F514=Lists!$G$2,('Exp Database'!N514/'Exp with units conversion'!$H514)*'Exp with units conversion'!$G514,'Exp Database'!N514*'Exp with units conversion'!$G514))</f>
        <v>#REF!</v>
      </c>
      <c r="P514" s="229" t="e">
        <f>IF(OR('Exp Database'!O514=Lists!$G$2,'Exp Database'!O514=Lists!$G$3,'Exp Database'!O514=0),0,IF($F514=Lists!$G$2,('Exp Database'!O514/'Exp with units conversion'!$H514)*'Exp with units conversion'!$G514,'Exp Database'!O514*'Exp with units conversion'!$G514))</f>
        <v>#REF!</v>
      </c>
      <c r="Q514" s="229" t="e">
        <f>IF(OR('Exp Database'!P514=Lists!$G$2,'Exp Database'!P514=Lists!$G$3,'Exp Database'!P514=0),0,IF($F514=Lists!$G$2,('Exp Database'!P514/'Exp with units conversion'!$H514)*'Exp with units conversion'!$G514,'Exp Database'!P514*'Exp with units conversion'!$G514))</f>
        <v>#REF!</v>
      </c>
      <c r="R514" s="229" t="e">
        <f>IF(OR('Exp Database'!Q514=Lists!$G$2,'Exp Database'!Q514=Lists!$G$3,'Exp Database'!Q514=0),0,IF($F514=Lists!$G$2,('Exp Database'!Q514/'Exp with units conversion'!$H514)*'Exp with units conversion'!$G514,'Exp Database'!Q514*'Exp with units conversion'!$G514))</f>
        <v>#REF!</v>
      </c>
      <c r="S514" s="229" t="e">
        <f>IF(OR('Exp Database'!R514=Lists!$G$2,'Exp Database'!R514=Lists!$G$3,'Exp Database'!R514=0),0,IF($F514=Lists!$G$2,('Exp Database'!R514/'Exp with units conversion'!$H514)*'Exp with units conversion'!$G514,'Exp Database'!R514*'Exp with units conversion'!$G514))</f>
        <v>#REF!</v>
      </c>
      <c r="T514" s="229" t="e">
        <f>IF(OR('Exp Database'!S514=Lists!$G$2,'Exp Database'!S514=Lists!$G$3,'Exp Database'!S514=0),0,IF($F514=Lists!$G$2,('Exp Database'!S514/'Exp with units conversion'!$H514)*'Exp with units conversion'!$G514,'Exp Database'!S514*'Exp with units conversion'!$G514))</f>
        <v>#REF!</v>
      </c>
      <c r="U514" s="229" t="e">
        <f>IF(OR('Exp Database'!T514=Lists!$G$2,'Exp Database'!T514=Lists!$G$3,'Exp Database'!T514=0),0,IF($F514=Lists!$G$2,('Exp Database'!T514/'Exp with units conversion'!$H514)*'Exp with units conversion'!$G514,'Exp Database'!T514*'Exp with units conversion'!$G514))</f>
        <v>#REF!</v>
      </c>
      <c r="V514" s="229" t="e">
        <f>IF(OR('Exp Database'!U514=Lists!$G$2,'Exp Database'!U514=Lists!$G$3,'Exp Database'!U514=0),0,IF($F514=Lists!$G$2,('Exp Database'!U514/'Exp with units conversion'!$H514)*'Exp with units conversion'!$G514,'Exp Database'!U514*'Exp with units conversion'!$G514))</f>
        <v>#REF!</v>
      </c>
      <c r="W514" s="229" t="e">
        <f>IF(OR('Exp Database'!V514=Lists!$G$2,'Exp Database'!V514=Lists!$G$3,'Exp Database'!V514=0),0,IF($F514=Lists!$G$2,('Exp Database'!V514/'Exp with units conversion'!$H514)*'Exp with units conversion'!$G514,'Exp Database'!V514*'Exp with units conversion'!$G514))</f>
        <v>#REF!</v>
      </c>
      <c r="X514" s="229" t="e">
        <f>IF(OR('Exp Database'!W514=Lists!$G$2,'Exp Database'!W514=Lists!$G$3,'Exp Database'!W514=0),0,IF($F514=Lists!$G$2,('Exp Database'!W514/'Exp with units conversion'!$H514)*'Exp with units conversion'!$G514,'Exp Database'!W514*'Exp with units conversion'!$G514))</f>
        <v>#REF!</v>
      </c>
      <c r="Y514" s="229" t="e">
        <f>IF(OR('Exp Database'!X514=Lists!$G$2,'Exp Database'!X514=Lists!$G$3,'Exp Database'!X514=0),0,IF($F514=Lists!$G$2,('Exp Database'!X514/'Exp with units conversion'!$H514)*'Exp with units conversion'!$G514,'Exp Database'!X514*'Exp with units conversion'!$G514))</f>
        <v>#REF!</v>
      </c>
      <c r="Z514" s="229" t="e">
        <f>IF(OR('Exp Database'!Y514=Lists!$G$2,'Exp Database'!Y514=Lists!$G$3,'Exp Database'!Y514=0),0,IF($F514=Lists!$G$2,('Exp Database'!Y514/'Exp with units conversion'!$H514)*'Exp with units conversion'!$G514,'Exp Database'!Y514*'Exp with units conversion'!$G514))</f>
        <v>#REF!</v>
      </c>
      <c r="AA514" s="229" t="e">
        <f>IF(OR('Exp Database'!Z514=Lists!$G$2,'Exp Database'!Z514=Lists!$G$3,'Exp Database'!Z514=0),0,IF($F514=Lists!$G$2,('Exp Database'!Z514/'Exp with units conversion'!$H514)*'Exp with units conversion'!$G514,'Exp Database'!Z514*'Exp with units conversion'!$G514))</f>
        <v>#REF!</v>
      </c>
      <c r="AB514" s="229" t="e">
        <f>IF(OR('Exp Database'!AA514=Lists!$G$2,'Exp Database'!AA514=Lists!$G$3,'Exp Database'!AA514=0),0,IF($F514=Lists!$G$2,('Exp Database'!AA514/'Exp with units conversion'!$H514)*'Exp with units conversion'!$G514,'Exp Database'!AA514*'Exp with units conversion'!$G514))</f>
        <v>#REF!</v>
      </c>
      <c r="AC514" s="229" t="e">
        <f>IF(OR('Exp Database'!AB514=Lists!$G$2,'Exp Database'!AB514=Lists!$G$3,'Exp Database'!AB514=0),0,IF($F514=Lists!$G$2,('Exp Database'!AB514/'Exp with units conversion'!$H514)*'Exp with units conversion'!$G514,'Exp Database'!AB514*'Exp with units conversion'!$G514))</f>
        <v>#REF!</v>
      </c>
      <c r="AD514" s="229" t="e">
        <f>IF(OR('Exp Database'!AC514=Lists!$G$2,'Exp Database'!AC514=Lists!$G$3,'Exp Database'!AC514=0),0,IF($F514=Lists!$G$2,('Exp Database'!AC514/'Exp with units conversion'!$H514)*'Exp with units conversion'!$G514,'Exp Database'!AC514*'Exp with units conversion'!$G514))</f>
        <v>#REF!</v>
      </c>
      <c r="AE514" s="229" t="e">
        <f>IF(OR('Exp Database'!AD514=Lists!$G$2,'Exp Database'!AD514=Lists!$G$3,'Exp Database'!AD514=0),0,IF($F514=Lists!$G$2,('Exp Database'!AD514/'Exp with units conversion'!$H514)*'Exp with units conversion'!$G514,'Exp Database'!AD514*'Exp with units conversion'!$G514))</f>
        <v>#REF!</v>
      </c>
      <c r="AG514" s="229" t="e">
        <f t="shared" si="40"/>
        <v>#REF!</v>
      </c>
      <c r="AH514" s="229" t="e">
        <f t="shared" si="41"/>
        <v>#REF!</v>
      </c>
      <c r="AI514" s="229" t="e">
        <f t="shared" si="42"/>
        <v>#REF!</v>
      </c>
      <c r="AJ514" s="229" t="e">
        <f t="shared" si="43"/>
        <v>#REF!</v>
      </c>
    </row>
    <row r="515" spans="2:36" ht="45.75" thickBot="1" x14ac:dyDescent="0.3">
      <c r="B515" s="229" t="e">
        <f t="shared" si="39"/>
        <v>#REF!</v>
      </c>
      <c r="C515" s="169" t="e">
        <f>'Exp Database'!C515</f>
        <v>#REF!</v>
      </c>
      <c r="D515" s="169">
        <f>'Exp Database'!D515</f>
        <v>2013</v>
      </c>
      <c r="E515" s="169" t="e">
        <f>'Exp Database'!E515</f>
        <v>#REF!</v>
      </c>
      <c r="F515" s="169" t="e">
        <f>'Exp Database'!F515</f>
        <v>#REF!</v>
      </c>
      <c r="G515" s="169" t="e">
        <f>IF('Exp Database'!G515="Units ( x 1)",1,IF('Exp Database'!G515="Thousands (x 1,000)",1000,IF('Exp Database'!G515="Millions (x 1,000,000)",1000000,)))</f>
        <v>#REF!</v>
      </c>
      <c r="H515" s="170" t="e">
        <f>IF('Exp Database'!H515&gt;0,'Exp Database'!H515,'Exp Database'!J515)</f>
        <v>#REF!</v>
      </c>
      <c r="I515" s="170" t="e">
        <f>'Exp Database'!H515</f>
        <v>#REF!</v>
      </c>
      <c r="J515" s="169" t="e">
        <f>'Exp Database'!I515</f>
        <v>#REF!</v>
      </c>
      <c r="K515" s="170">
        <f>'Exp Database'!J515</f>
        <v>0</v>
      </c>
      <c r="L515" s="267" t="str">
        <f>'Exp Database'!K515</f>
        <v>Antiretroviral treatment (sub-total)</v>
      </c>
      <c r="M515" s="229">
        <f>'Exp Database'!L515</f>
        <v>1.2</v>
      </c>
      <c r="N515" s="229" t="e">
        <f>IF(OR('Exp Database'!M515=Lists!$G$2,'Exp Database'!M515=Lists!$G$3,'Exp Database'!M515=0),0,IF($F515=Lists!$G$2,('Exp Database'!M515/'Exp with units conversion'!$H515)*'Exp with units conversion'!$G515,'Exp Database'!M515*'Exp with units conversion'!$G515))</f>
        <v>#REF!</v>
      </c>
      <c r="O515" s="229" t="e">
        <f>IF(OR('Exp Database'!N515=Lists!$G$2,'Exp Database'!N515=Lists!$G$3,'Exp Database'!N515=0),0,IF($F515=Lists!$G$2,('Exp Database'!N515/'Exp with units conversion'!$H515)*'Exp with units conversion'!$G515,'Exp Database'!N515*'Exp with units conversion'!$G515))</f>
        <v>#REF!</v>
      </c>
      <c r="P515" s="229" t="e">
        <f>IF(OR('Exp Database'!O515=Lists!$G$2,'Exp Database'!O515=Lists!$G$3,'Exp Database'!O515=0),0,IF($F515=Lists!$G$2,('Exp Database'!O515/'Exp with units conversion'!$H515)*'Exp with units conversion'!$G515,'Exp Database'!O515*'Exp with units conversion'!$G515))</f>
        <v>#REF!</v>
      </c>
      <c r="Q515" s="229" t="e">
        <f>IF(OR('Exp Database'!P515=Lists!$G$2,'Exp Database'!P515=Lists!$G$3,'Exp Database'!P515=0),0,IF($F515=Lists!$G$2,('Exp Database'!P515/'Exp with units conversion'!$H515)*'Exp with units conversion'!$G515,'Exp Database'!P515*'Exp with units conversion'!$G515))</f>
        <v>#REF!</v>
      </c>
      <c r="R515" s="229" t="e">
        <f>IF(OR('Exp Database'!Q515=Lists!$G$2,'Exp Database'!Q515=Lists!$G$3,'Exp Database'!Q515=0),0,IF($F515=Lists!$G$2,('Exp Database'!Q515/'Exp with units conversion'!$H515)*'Exp with units conversion'!$G515,'Exp Database'!Q515*'Exp with units conversion'!$G515))</f>
        <v>#REF!</v>
      </c>
      <c r="S515" s="229" t="e">
        <f>IF(OR('Exp Database'!R515=Lists!$G$2,'Exp Database'!R515=Lists!$G$3,'Exp Database'!R515=0),0,IF($F515=Lists!$G$2,('Exp Database'!R515/'Exp with units conversion'!$H515)*'Exp with units conversion'!$G515,'Exp Database'!R515*'Exp with units conversion'!$G515))</f>
        <v>#REF!</v>
      </c>
      <c r="T515" s="229" t="e">
        <f>IF(OR('Exp Database'!S515=Lists!$G$2,'Exp Database'!S515=Lists!$G$3,'Exp Database'!S515=0),0,IF($F515=Lists!$G$2,('Exp Database'!S515/'Exp with units conversion'!$H515)*'Exp with units conversion'!$G515,'Exp Database'!S515*'Exp with units conversion'!$G515))</f>
        <v>#REF!</v>
      </c>
      <c r="U515" s="229" t="e">
        <f>IF(OR('Exp Database'!T515=Lists!$G$2,'Exp Database'!T515=Lists!$G$3,'Exp Database'!T515=0),0,IF($F515=Lists!$G$2,('Exp Database'!T515/'Exp with units conversion'!$H515)*'Exp with units conversion'!$G515,'Exp Database'!T515*'Exp with units conversion'!$G515))</f>
        <v>#REF!</v>
      </c>
      <c r="V515" s="229" t="e">
        <f>IF(OR('Exp Database'!U515=Lists!$G$2,'Exp Database'!U515=Lists!$G$3,'Exp Database'!U515=0),0,IF($F515=Lists!$G$2,('Exp Database'!U515/'Exp with units conversion'!$H515)*'Exp with units conversion'!$G515,'Exp Database'!U515*'Exp with units conversion'!$G515))</f>
        <v>#REF!</v>
      </c>
      <c r="W515" s="229" t="e">
        <f>IF(OR('Exp Database'!V515=Lists!$G$2,'Exp Database'!V515=Lists!$G$3,'Exp Database'!V515=0),0,IF($F515=Lists!$G$2,('Exp Database'!V515/'Exp with units conversion'!$H515)*'Exp with units conversion'!$G515,'Exp Database'!V515*'Exp with units conversion'!$G515))</f>
        <v>#REF!</v>
      </c>
      <c r="X515" s="229" t="e">
        <f>IF(OR('Exp Database'!W515=Lists!$G$2,'Exp Database'!W515=Lists!$G$3,'Exp Database'!W515=0),0,IF($F515=Lists!$G$2,('Exp Database'!W515/'Exp with units conversion'!$H515)*'Exp with units conversion'!$G515,'Exp Database'!W515*'Exp with units conversion'!$G515))</f>
        <v>#REF!</v>
      </c>
      <c r="Y515" s="229" t="e">
        <f>IF(OR('Exp Database'!X515=Lists!$G$2,'Exp Database'!X515=Lists!$G$3,'Exp Database'!X515=0),0,IF($F515=Lists!$G$2,('Exp Database'!X515/'Exp with units conversion'!$H515)*'Exp with units conversion'!$G515,'Exp Database'!X515*'Exp with units conversion'!$G515))</f>
        <v>#REF!</v>
      </c>
      <c r="Z515" s="229" t="e">
        <f>IF(OR('Exp Database'!Y515=Lists!$G$2,'Exp Database'!Y515=Lists!$G$3,'Exp Database'!Y515=0),0,IF($F515=Lists!$G$2,('Exp Database'!Y515/'Exp with units conversion'!$H515)*'Exp with units conversion'!$G515,'Exp Database'!Y515*'Exp with units conversion'!$G515))</f>
        <v>#REF!</v>
      </c>
      <c r="AA515" s="229" t="e">
        <f>IF(OR('Exp Database'!Z515=Lists!$G$2,'Exp Database'!Z515=Lists!$G$3,'Exp Database'!Z515=0),0,IF($F515=Lists!$G$2,('Exp Database'!Z515/'Exp with units conversion'!$H515)*'Exp with units conversion'!$G515,'Exp Database'!Z515*'Exp with units conversion'!$G515))</f>
        <v>#REF!</v>
      </c>
      <c r="AB515" s="229" t="e">
        <f>IF(OR('Exp Database'!AA515=Lists!$G$2,'Exp Database'!AA515=Lists!$G$3,'Exp Database'!AA515=0),0,IF($F515=Lists!$G$2,('Exp Database'!AA515/'Exp with units conversion'!$H515)*'Exp with units conversion'!$G515,'Exp Database'!AA515*'Exp with units conversion'!$G515))</f>
        <v>#REF!</v>
      </c>
      <c r="AC515" s="229" t="e">
        <f>IF(OR('Exp Database'!AB515=Lists!$G$2,'Exp Database'!AB515=Lists!$G$3,'Exp Database'!AB515=0),0,IF($F515=Lists!$G$2,('Exp Database'!AB515/'Exp with units conversion'!$H515)*'Exp with units conversion'!$G515,'Exp Database'!AB515*'Exp with units conversion'!$G515))</f>
        <v>#REF!</v>
      </c>
      <c r="AD515" s="229" t="e">
        <f>IF(OR('Exp Database'!AC515=Lists!$G$2,'Exp Database'!AC515=Lists!$G$3,'Exp Database'!AC515=0),0,IF($F515=Lists!$G$2,('Exp Database'!AC515/'Exp with units conversion'!$H515)*'Exp with units conversion'!$G515,'Exp Database'!AC515*'Exp with units conversion'!$G515))</f>
        <v>#REF!</v>
      </c>
      <c r="AE515" s="229" t="e">
        <f>IF(OR('Exp Database'!AD515=Lists!$G$2,'Exp Database'!AD515=Lists!$G$3,'Exp Database'!AD515=0),0,IF($F515=Lists!$G$2,('Exp Database'!AD515/'Exp with units conversion'!$H515)*'Exp with units conversion'!$G515,'Exp Database'!AD515*'Exp with units conversion'!$G515))</f>
        <v>#REF!</v>
      </c>
      <c r="AG515" s="229" t="e">
        <f t="shared" si="40"/>
        <v>#REF!</v>
      </c>
      <c r="AH515" s="229" t="e">
        <f t="shared" si="41"/>
        <v>#REF!</v>
      </c>
      <c r="AI515" s="229" t="e">
        <f t="shared" si="42"/>
        <v>#REF!</v>
      </c>
      <c r="AJ515" s="229" t="e">
        <f t="shared" si="43"/>
        <v>#REF!</v>
      </c>
    </row>
    <row r="516" spans="2:36" ht="30.75" thickBot="1" x14ac:dyDescent="0.3">
      <c r="B516" s="229" t="e">
        <f t="shared" si="39"/>
        <v>#REF!</v>
      </c>
      <c r="C516" s="169" t="e">
        <f>'Exp Database'!C516</f>
        <v>#REF!</v>
      </c>
      <c r="D516" s="169">
        <f>'Exp Database'!D516</f>
        <v>2013</v>
      </c>
      <c r="E516" s="169" t="e">
        <f>'Exp Database'!E516</f>
        <v>#REF!</v>
      </c>
      <c r="F516" s="169" t="e">
        <f>'Exp Database'!F516</f>
        <v>#REF!</v>
      </c>
      <c r="G516" s="169" t="e">
        <f>IF('Exp Database'!G516="Units ( x 1)",1,IF('Exp Database'!G516="Thousands (x 1,000)",1000,IF('Exp Database'!G516="Millions (x 1,000,000)",1000000,)))</f>
        <v>#REF!</v>
      </c>
      <c r="H516" s="170" t="e">
        <f>IF('Exp Database'!H516&gt;0,'Exp Database'!H516,'Exp Database'!J516)</f>
        <v>#REF!</v>
      </c>
      <c r="I516" s="170" t="e">
        <f>'Exp Database'!H516</f>
        <v>#REF!</v>
      </c>
      <c r="J516" s="169" t="e">
        <f>'Exp Database'!I516</f>
        <v>#REF!</v>
      </c>
      <c r="K516" s="170">
        <f>'Exp Database'!J516</f>
        <v>0</v>
      </c>
      <c r="L516" s="267" t="str">
        <f>'Exp Database'!K516</f>
        <v>Adult antiretroviral treatment</v>
      </c>
      <c r="M516" s="229" t="str">
        <f>'Exp Database'!L516</f>
        <v>1.2.1</v>
      </c>
      <c r="N516" s="229" t="e">
        <f>IF(OR('Exp Database'!M516=Lists!$G$2,'Exp Database'!M516=Lists!$G$3,'Exp Database'!M516=0),0,IF($F516=Lists!$G$2,('Exp Database'!M516/'Exp with units conversion'!$H516)*'Exp with units conversion'!$G516,'Exp Database'!M516*'Exp with units conversion'!$G516))</f>
        <v>#REF!</v>
      </c>
      <c r="O516" s="229" t="e">
        <f>IF(OR('Exp Database'!N516=Lists!$G$2,'Exp Database'!N516=Lists!$G$3,'Exp Database'!N516=0),0,IF($F516=Lists!$G$2,('Exp Database'!N516/'Exp with units conversion'!$H516)*'Exp with units conversion'!$G516,'Exp Database'!N516*'Exp with units conversion'!$G516))</f>
        <v>#REF!</v>
      </c>
      <c r="P516" s="229" t="e">
        <f>IF(OR('Exp Database'!O516=Lists!$G$2,'Exp Database'!O516=Lists!$G$3,'Exp Database'!O516=0),0,IF($F516=Lists!$G$2,('Exp Database'!O516/'Exp with units conversion'!$H516)*'Exp with units conversion'!$G516,'Exp Database'!O516*'Exp with units conversion'!$G516))</f>
        <v>#REF!</v>
      </c>
      <c r="Q516" s="229" t="e">
        <f>IF(OR('Exp Database'!P516=Lists!$G$2,'Exp Database'!P516=Lists!$G$3,'Exp Database'!P516=0),0,IF($F516=Lists!$G$2,('Exp Database'!P516/'Exp with units conversion'!$H516)*'Exp with units conversion'!$G516,'Exp Database'!P516*'Exp with units conversion'!$G516))</f>
        <v>#REF!</v>
      </c>
      <c r="R516" s="229" t="e">
        <f>IF(OR('Exp Database'!Q516=Lists!$G$2,'Exp Database'!Q516=Lists!$G$3,'Exp Database'!Q516=0),0,IF($F516=Lists!$G$2,('Exp Database'!Q516/'Exp with units conversion'!$H516)*'Exp with units conversion'!$G516,'Exp Database'!Q516*'Exp with units conversion'!$G516))</f>
        <v>#REF!</v>
      </c>
      <c r="S516" s="229" t="e">
        <f>IF(OR('Exp Database'!R516=Lists!$G$2,'Exp Database'!R516=Lists!$G$3,'Exp Database'!R516=0),0,IF($F516=Lists!$G$2,('Exp Database'!R516/'Exp with units conversion'!$H516)*'Exp with units conversion'!$G516,'Exp Database'!R516*'Exp with units conversion'!$G516))</f>
        <v>#REF!</v>
      </c>
      <c r="T516" s="229" t="e">
        <f>IF(OR('Exp Database'!S516=Lists!$G$2,'Exp Database'!S516=Lists!$G$3,'Exp Database'!S516=0),0,IF($F516=Lists!$G$2,('Exp Database'!S516/'Exp with units conversion'!$H516)*'Exp with units conversion'!$G516,'Exp Database'!S516*'Exp with units conversion'!$G516))</f>
        <v>#REF!</v>
      </c>
      <c r="U516" s="229" t="e">
        <f>IF(OR('Exp Database'!T516=Lists!$G$2,'Exp Database'!T516=Lists!$G$3,'Exp Database'!T516=0),0,IF($F516=Lists!$G$2,('Exp Database'!T516/'Exp with units conversion'!$H516)*'Exp with units conversion'!$G516,'Exp Database'!T516*'Exp with units conversion'!$G516))</f>
        <v>#REF!</v>
      </c>
      <c r="V516" s="229" t="e">
        <f>IF(OR('Exp Database'!U516=Lists!$G$2,'Exp Database'!U516=Lists!$G$3,'Exp Database'!U516=0),0,IF($F516=Lists!$G$2,('Exp Database'!U516/'Exp with units conversion'!$H516)*'Exp with units conversion'!$G516,'Exp Database'!U516*'Exp with units conversion'!$G516))</f>
        <v>#REF!</v>
      </c>
      <c r="W516" s="229" t="e">
        <f>IF(OR('Exp Database'!V516=Lists!$G$2,'Exp Database'!V516=Lists!$G$3,'Exp Database'!V516=0),0,IF($F516=Lists!$G$2,('Exp Database'!V516/'Exp with units conversion'!$H516)*'Exp with units conversion'!$G516,'Exp Database'!V516*'Exp with units conversion'!$G516))</f>
        <v>#REF!</v>
      </c>
      <c r="X516" s="229" t="e">
        <f>IF(OR('Exp Database'!W516=Lists!$G$2,'Exp Database'!W516=Lists!$G$3,'Exp Database'!W516=0),0,IF($F516=Lists!$G$2,('Exp Database'!W516/'Exp with units conversion'!$H516)*'Exp with units conversion'!$G516,'Exp Database'!W516*'Exp with units conversion'!$G516))</f>
        <v>#REF!</v>
      </c>
      <c r="Y516" s="229" t="e">
        <f>IF(OR('Exp Database'!X516=Lists!$G$2,'Exp Database'!X516=Lists!$G$3,'Exp Database'!X516=0),0,IF($F516=Lists!$G$2,('Exp Database'!X516/'Exp with units conversion'!$H516)*'Exp with units conversion'!$G516,'Exp Database'!X516*'Exp with units conversion'!$G516))</f>
        <v>#REF!</v>
      </c>
      <c r="Z516" s="229" t="e">
        <f>IF(OR('Exp Database'!Y516=Lists!$G$2,'Exp Database'!Y516=Lists!$G$3,'Exp Database'!Y516=0),0,IF($F516=Lists!$G$2,('Exp Database'!Y516/'Exp with units conversion'!$H516)*'Exp with units conversion'!$G516,'Exp Database'!Y516*'Exp with units conversion'!$G516))</f>
        <v>#REF!</v>
      </c>
      <c r="AA516" s="229" t="e">
        <f>IF(OR('Exp Database'!Z516=Lists!$G$2,'Exp Database'!Z516=Lists!$G$3,'Exp Database'!Z516=0),0,IF($F516=Lists!$G$2,('Exp Database'!Z516/'Exp with units conversion'!$H516)*'Exp with units conversion'!$G516,'Exp Database'!Z516*'Exp with units conversion'!$G516))</f>
        <v>#REF!</v>
      </c>
      <c r="AB516" s="229" t="e">
        <f>IF(OR('Exp Database'!AA516=Lists!$G$2,'Exp Database'!AA516=Lists!$G$3,'Exp Database'!AA516=0),0,IF($F516=Lists!$G$2,('Exp Database'!AA516/'Exp with units conversion'!$H516)*'Exp with units conversion'!$G516,'Exp Database'!AA516*'Exp with units conversion'!$G516))</f>
        <v>#REF!</v>
      </c>
      <c r="AC516" s="229" t="e">
        <f>IF(OR('Exp Database'!AB516=Lists!$G$2,'Exp Database'!AB516=Lists!$G$3,'Exp Database'!AB516=0),0,IF($F516=Lists!$G$2,('Exp Database'!AB516/'Exp with units conversion'!$H516)*'Exp with units conversion'!$G516,'Exp Database'!AB516*'Exp with units conversion'!$G516))</f>
        <v>#REF!</v>
      </c>
      <c r="AD516" s="229" t="e">
        <f>IF(OR('Exp Database'!AC516=Lists!$G$2,'Exp Database'!AC516=Lists!$G$3,'Exp Database'!AC516=0),0,IF($F516=Lists!$G$2,('Exp Database'!AC516/'Exp with units conversion'!$H516)*'Exp with units conversion'!$G516,'Exp Database'!AC516*'Exp with units conversion'!$G516))</f>
        <v>#REF!</v>
      </c>
      <c r="AE516" s="229" t="e">
        <f>IF(OR('Exp Database'!AD516=Lists!$G$2,'Exp Database'!AD516=Lists!$G$3,'Exp Database'!AD516=0),0,IF($F516=Lists!$G$2,('Exp Database'!AD516/'Exp with units conversion'!$H516)*'Exp with units conversion'!$G516,'Exp Database'!AD516*'Exp with units conversion'!$G516))</f>
        <v>#REF!</v>
      </c>
      <c r="AG516" s="229" t="e">
        <f t="shared" si="40"/>
        <v>#REF!</v>
      </c>
      <c r="AH516" s="229" t="e">
        <f t="shared" si="41"/>
        <v>#REF!</v>
      </c>
      <c r="AI516" s="229" t="e">
        <f t="shared" si="42"/>
        <v>#REF!</v>
      </c>
      <c r="AJ516" s="229" t="e">
        <f t="shared" si="43"/>
        <v>#REF!</v>
      </c>
    </row>
    <row r="517" spans="2:36" ht="15.75" thickBot="1" x14ac:dyDescent="0.3">
      <c r="B517" s="229" t="e">
        <f t="shared" si="39"/>
        <v>#REF!</v>
      </c>
      <c r="C517" s="169" t="e">
        <f>'Exp Database'!C517</f>
        <v>#REF!</v>
      </c>
      <c r="D517" s="169">
        <f>'Exp Database'!D517</f>
        <v>2013</v>
      </c>
      <c r="E517" s="169" t="e">
        <f>'Exp Database'!E517</f>
        <v>#REF!</v>
      </c>
      <c r="F517" s="169" t="e">
        <f>'Exp Database'!F517</f>
        <v>#REF!</v>
      </c>
      <c r="G517" s="169" t="e">
        <f>IF('Exp Database'!G517="Units ( x 1)",1,IF('Exp Database'!G517="Thousands (x 1,000)",1000,IF('Exp Database'!G517="Millions (x 1,000,000)",1000000,)))</f>
        <v>#REF!</v>
      </c>
      <c r="H517" s="170" t="e">
        <f>IF('Exp Database'!H517&gt;0,'Exp Database'!H517,'Exp Database'!J517)</f>
        <v>#REF!</v>
      </c>
      <c r="I517" s="170" t="e">
        <f>'Exp Database'!H517</f>
        <v>#REF!</v>
      </c>
      <c r="J517" s="169" t="e">
        <f>'Exp Database'!I517</f>
        <v>#REF!</v>
      </c>
      <c r="K517" s="170">
        <f>'Exp Database'!J517</f>
        <v>0</v>
      </c>
      <c r="L517" s="267" t="str">
        <f>'Exp Database'!K517</f>
        <v xml:space="preserve"> ARVs</v>
      </c>
      <c r="M517" s="229" t="str">
        <f>'Exp Database'!L517</f>
        <v>1.2.1.1</v>
      </c>
      <c r="N517" s="229" t="e">
        <f>IF(OR('Exp Database'!M517=Lists!$G$2,'Exp Database'!M517=Lists!$G$3,'Exp Database'!M517=0),0,IF($F517=Lists!$G$2,('Exp Database'!M517/'Exp with units conversion'!$H517)*'Exp with units conversion'!$G517,'Exp Database'!M517*'Exp with units conversion'!$G517))</f>
        <v>#REF!</v>
      </c>
      <c r="O517" s="229" t="e">
        <f>IF(OR('Exp Database'!N517=Lists!$G$2,'Exp Database'!N517=Lists!$G$3,'Exp Database'!N517=0),0,IF($F517=Lists!$G$2,('Exp Database'!N517/'Exp with units conversion'!$H517)*'Exp with units conversion'!$G517,'Exp Database'!N517*'Exp with units conversion'!$G517))</f>
        <v>#REF!</v>
      </c>
      <c r="P517" s="229" t="e">
        <f>IF(OR('Exp Database'!O517=Lists!$G$2,'Exp Database'!O517=Lists!$G$3,'Exp Database'!O517=0),0,IF($F517=Lists!$G$2,('Exp Database'!O517/'Exp with units conversion'!$H517)*'Exp with units conversion'!$G517,'Exp Database'!O517*'Exp with units conversion'!$G517))</f>
        <v>#REF!</v>
      </c>
      <c r="Q517" s="229" t="e">
        <f>IF(OR('Exp Database'!P517=Lists!$G$2,'Exp Database'!P517=Lists!$G$3,'Exp Database'!P517=0),0,IF($F517=Lists!$G$2,('Exp Database'!P517/'Exp with units conversion'!$H517)*'Exp with units conversion'!$G517,'Exp Database'!P517*'Exp with units conversion'!$G517))</f>
        <v>#REF!</v>
      </c>
      <c r="R517" s="229" t="e">
        <f>IF(OR('Exp Database'!Q517=Lists!$G$2,'Exp Database'!Q517=Lists!$G$3,'Exp Database'!Q517=0),0,IF($F517=Lists!$G$2,('Exp Database'!Q517/'Exp with units conversion'!$H517)*'Exp with units conversion'!$G517,'Exp Database'!Q517*'Exp with units conversion'!$G517))</f>
        <v>#REF!</v>
      </c>
      <c r="S517" s="229" t="e">
        <f>IF(OR('Exp Database'!R517=Lists!$G$2,'Exp Database'!R517=Lists!$G$3,'Exp Database'!R517=0),0,IF($F517=Lists!$G$2,('Exp Database'!R517/'Exp with units conversion'!$H517)*'Exp with units conversion'!$G517,'Exp Database'!R517*'Exp with units conversion'!$G517))</f>
        <v>#REF!</v>
      </c>
      <c r="T517" s="229" t="e">
        <f>IF(OR('Exp Database'!S517=Lists!$G$2,'Exp Database'!S517=Lists!$G$3,'Exp Database'!S517=0),0,IF($F517=Lists!$G$2,('Exp Database'!S517/'Exp with units conversion'!$H517)*'Exp with units conversion'!$G517,'Exp Database'!S517*'Exp with units conversion'!$G517))</f>
        <v>#REF!</v>
      </c>
      <c r="U517" s="229" t="e">
        <f>IF(OR('Exp Database'!T517=Lists!$G$2,'Exp Database'!T517=Lists!$G$3,'Exp Database'!T517=0),0,IF($F517=Lists!$G$2,('Exp Database'!T517/'Exp with units conversion'!$H517)*'Exp with units conversion'!$G517,'Exp Database'!T517*'Exp with units conversion'!$G517))</f>
        <v>#REF!</v>
      </c>
      <c r="V517" s="229" t="e">
        <f>IF(OR('Exp Database'!U517=Lists!$G$2,'Exp Database'!U517=Lists!$G$3,'Exp Database'!U517=0),0,IF($F517=Lists!$G$2,('Exp Database'!U517/'Exp with units conversion'!$H517)*'Exp with units conversion'!$G517,'Exp Database'!U517*'Exp with units conversion'!$G517))</f>
        <v>#REF!</v>
      </c>
      <c r="W517" s="229" t="e">
        <f>IF(OR('Exp Database'!V517=Lists!$G$2,'Exp Database'!V517=Lists!$G$3,'Exp Database'!V517=0),0,IF($F517=Lists!$G$2,('Exp Database'!V517/'Exp with units conversion'!$H517)*'Exp with units conversion'!$G517,'Exp Database'!V517*'Exp with units conversion'!$G517))</f>
        <v>#REF!</v>
      </c>
      <c r="X517" s="229" t="e">
        <f>IF(OR('Exp Database'!W517=Lists!$G$2,'Exp Database'!W517=Lists!$G$3,'Exp Database'!W517=0),0,IF($F517=Lists!$G$2,('Exp Database'!W517/'Exp with units conversion'!$H517)*'Exp with units conversion'!$G517,'Exp Database'!W517*'Exp with units conversion'!$G517))</f>
        <v>#REF!</v>
      </c>
      <c r="Y517" s="229" t="e">
        <f>IF(OR('Exp Database'!X517=Lists!$G$2,'Exp Database'!X517=Lists!$G$3,'Exp Database'!X517=0),0,IF($F517=Lists!$G$2,('Exp Database'!X517/'Exp with units conversion'!$H517)*'Exp with units conversion'!$G517,'Exp Database'!X517*'Exp with units conversion'!$G517))</f>
        <v>#REF!</v>
      </c>
      <c r="Z517" s="229" t="e">
        <f>IF(OR('Exp Database'!Y517=Lists!$G$2,'Exp Database'!Y517=Lists!$G$3,'Exp Database'!Y517=0),0,IF($F517=Lists!$G$2,('Exp Database'!Y517/'Exp with units conversion'!$H517)*'Exp with units conversion'!$G517,'Exp Database'!Y517*'Exp with units conversion'!$G517))</f>
        <v>#REF!</v>
      </c>
      <c r="AA517" s="229" t="e">
        <f>IF(OR('Exp Database'!Z517=Lists!$G$2,'Exp Database'!Z517=Lists!$G$3,'Exp Database'!Z517=0),0,IF($F517=Lists!$G$2,('Exp Database'!Z517/'Exp with units conversion'!$H517)*'Exp with units conversion'!$G517,'Exp Database'!Z517*'Exp with units conversion'!$G517))</f>
        <v>#REF!</v>
      </c>
      <c r="AB517" s="229" t="e">
        <f>IF(OR('Exp Database'!AA517=Lists!$G$2,'Exp Database'!AA517=Lists!$G$3,'Exp Database'!AA517=0),0,IF($F517=Lists!$G$2,('Exp Database'!AA517/'Exp with units conversion'!$H517)*'Exp with units conversion'!$G517,'Exp Database'!AA517*'Exp with units conversion'!$G517))</f>
        <v>#REF!</v>
      </c>
      <c r="AC517" s="229" t="e">
        <f>IF(OR('Exp Database'!AB517=Lists!$G$2,'Exp Database'!AB517=Lists!$G$3,'Exp Database'!AB517=0),0,IF($F517=Lists!$G$2,('Exp Database'!AB517/'Exp with units conversion'!$H517)*'Exp with units conversion'!$G517,'Exp Database'!AB517*'Exp with units conversion'!$G517))</f>
        <v>#REF!</v>
      </c>
      <c r="AD517" s="229" t="e">
        <f>IF(OR('Exp Database'!AC517=Lists!$G$2,'Exp Database'!AC517=Lists!$G$3,'Exp Database'!AC517=0),0,IF($F517=Lists!$G$2,('Exp Database'!AC517/'Exp with units conversion'!$H517)*'Exp with units conversion'!$G517,'Exp Database'!AC517*'Exp with units conversion'!$G517))</f>
        <v>#REF!</v>
      </c>
      <c r="AE517" s="229" t="e">
        <f>IF(OR('Exp Database'!AD517=Lists!$G$2,'Exp Database'!AD517=Lists!$G$3,'Exp Database'!AD517=0),0,IF($F517=Lists!$G$2,('Exp Database'!AD517/'Exp with units conversion'!$H517)*'Exp with units conversion'!$G517,'Exp Database'!AD517*'Exp with units conversion'!$G517))</f>
        <v>#REF!</v>
      </c>
      <c r="AG517" s="229" t="e">
        <f t="shared" si="40"/>
        <v>#REF!</v>
      </c>
      <c r="AH517" s="229" t="e">
        <f t="shared" si="41"/>
        <v>#REF!</v>
      </c>
      <c r="AI517" s="229" t="e">
        <f t="shared" si="42"/>
        <v>#REF!</v>
      </c>
      <c r="AJ517" s="229" t="e">
        <f t="shared" si="43"/>
        <v>#REF!</v>
      </c>
    </row>
    <row r="518" spans="2:36" ht="30.75" thickBot="1" x14ac:dyDescent="0.3">
      <c r="B518" s="229" t="e">
        <f t="shared" si="39"/>
        <v>#REF!</v>
      </c>
      <c r="C518" s="169" t="e">
        <f>'Exp Database'!C518</f>
        <v>#REF!</v>
      </c>
      <c r="D518" s="169">
        <f>'Exp Database'!D518</f>
        <v>2013</v>
      </c>
      <c r="E518" s="169" t="e">
        <f>'Exp Database'!E518</f>
        <v>#REF!</v>
      </c>
      <c r="F518" s="169" t="e">
        <f>'Exp Database'!F518</f>
        <v>#REF!</v>
      </c>
      <c r="G518" s="169" t="e">
        <f>IF('Exp Database'!G518="Units ( x 1)",1,IF('Exp Database'!G518="Thousands (x 1,000)",1000,IF('Exp Database'!G518="Millions (x 1,000,000)",1000000,)))</f>
        <v>#REF!</v>
      </c>
      <c r="H518" s="170" t="e">
        <f>IF('Exp Database'!H518&gt;0,'Exp Database'!H518,'Exp Database'!J518)</f>
        <v>#REF!</v>
      </c>
      <c r="I518" s="170" t="e">
        <f>'Exp Database'!H518</f>
        <v>#REF!</v>
      </c>
      <c r="J518" s="169" t="e">
        <f>'Exp Database'!I518</f>
        <v>#REF!</v>
      </c>
      <c r="K518" s="170">
        <f>'Exp Database'!J518</f>
        <v>0</v>
      </c>
      <c r="L518" s="267" t="str">
        <f>'Exp Database'!K518</f>
        <v>Other direct and indirect costs</v>
      </c>
      <c r="M518" s="229" t="str">
        <f>'Exp Database'!L518</f>
        <v>1.2.1.2</v>
      </c>
      <c r="N518" s="229" t="e">
        <f>IF(OR('Exp Database'!M518=Lists!$G$2,'Exp Database'!M518=Lists!$G$3,'Exp Database'!M518=0),0,IF($F518=Lists!$G$2,('Exp Database'!M518/'Exp with units conversion'!$H518)*'Exp with units conversion'!$G518,'Exp Database'!M518*'Exp with units conversion'!$G518))</f>
        <v>#REF!</v>
      </c>
      <c r="O518" s="229" t="e">
        <f>IF(OR('Exp Database'!N518=Lists!$G$2,'Exp Database'!N518=Lists!$G$3,'Exp Database'!N518=0),0,IF($F518=Lists!$G$2,('Exp Database'!N518/'Exp with units conversion'!$H518)*'Exp with units conversion'!$G518,'Exp Database'!N518*'Exp with units conversion'!$G518))</f>
        <v>#REF!</v>
      </c>
      <c r="P518" s="229" t="e">
        <f>IF(OR('Exp Database'!O518=Lists!$G$2,'Exp Database'!O518=Lists!$G$3,'Exp Database'!O518=0),0,IF($F518=Lists!$G$2,('Exp Database'!O518/'Exp with units conversion'!$H518)*'Exp with units conversion'!$G518,'Exp Database'!O518*'Exp with units conversion'!$G518))</f>
        <v>#REF!</v>
      </c>
      <c r="Q518" s="229" t="e">
        <f>IF(OR('Exp Database'!P518=Lists!$G$2,'Exp Database'!P518=Lists!$G$3,'Exp Database'!P518=0),0,IF($F518=Lists!$G$2,('Exp Database'!P518/'Exp with units conversion'!$H518)*'Exp with units conversion'!$G518,'Exp Database'!P518*'Exp with units conversion'!$G518))</f>
        <v>#REF!</v>
      </c>
      <c r="R518" s="229" t="e">
        <f>IF(OR('Exp Database'!Q518=Lists!$G$2,'Exp Database'!Q518=Lists!$G$3,'Exp Database'!Q518=0),0,IF($F518=Lists!$G$2,('Exp Database'!Q518/'Exp with units conversion'!$H518)*'Exp with units conversion'!$G518,'Exp Database'!Q518*'Exp with units conversion'!$G518))</f>
        <v>#REF!</v>
      </c>
      <c r="S518" s="229" t="e">
        <f>IF(OR('Exp Database'!R518=Lists!$G$2,'Exp Database'!R518=Lists!$G$3,'Exp Database'!R518=0),0,IF($F518=Lists!$G$2,('Exp Database'!R518/'Exp with units conversion'!$H518)*'Exp with units conversion'!$G518,'Exp Database'!R518*'Exp with units conversion'!$G518))</f>
        <v>#REF!</v>
      </c>
      <c r="T518" s="229" t="e">
        <f>IF(OR('Exp Database'!S518=Lists!$G$2,'Exp Database'!S518=Lists!$G$3,'Exp Database'!S518=0),0,IF($F518=Lists!$G$2,('Exp Database'!S518/'Exp with units conversion'!$H518)*'Exp with units conversion'!$G518,'Exp Database'!S518*'Exp with units conversion'!$G518))</f>
        <v>#REF!</v>
      </c>
      <c r="U518" s="229" t="e">
        <f>IF(OR('Exp Database'!T518=Lists!$G$2,'Exp Database'!T518=Lists!$G$3,'Exp Database'!T518=0),0,IF($F518=Lists!$G$2,('Exp Database'!T518/'Exp with units conversion'!$H518)*'Exp with units conversion'!$G518,'Exp Database'!T518*'Exp with units conversion'!$G518))</f>
        <v>#REF!</v>
      </c>
      <c r="V518" s="229" t="e">
        <f>IF(OR('Exp Database'!U518=Lists!$G$2,'Exp Database'!U518=Lists!$G$3,'Exp Database'!U518=0),0,IF($F518=Lists!$G$2,('Exp Database'!U518/'Exp with units conversion'!$H518)*'Exp with units conversion'!$G518,'Exp Database'!U518*'Exp with units conversion'!$G518))</f>
        <v>#REF!</v>
      </c>
      <c r="W518" s="229" t="e">
        <f>IF(OR('Exp Database'!V518=Lists!$G$2,'Exp Database'!V518=Lists!$G$3,'Exp Database'!V518=0),0,IF($F518=Lists!$G$2,('Exp Database'!V518/'Exp with units conversion'!$H518)*'Exp with units conversion'!$G518,'Exp Database'!V518*'Exp with units conversion'!$G518))</f>
        <v>#REF!</v>
      </c>
      <c r="X518" s="229" t="e">
        <f>IF(OR('Exp Database'!W518=Lists!$G$2,'Exp Database'!W518=Lists!$G$3,'Exp Database'!W518=0),0,IF($F518=Lists!$G$2,('Exp Database'!W518/'Exp with units conversion'!$H518)*'Exp with units conversion'!$G518,'Exp Database'!W518*'Exp with units conversion'!$G518))</f>
        <v>#REF!</v>
      </c>
      <c r="Y518" s="229" t="e">
        <f>IF(OR('Exp Database'!X518=Lists!$G$2,'Exp Database'!X518=Lists!$G$3,'Exp Database'!X518=0),0,IF($F518=Lists!$G$2,('Exp Database'!X518/'Exp with units conversion'!$H518)*'Exp with units conversion'!$G518,'Exp Database'!X518*'Exp with units conversion'!$G518))</f>
        <v>#REF!</v>
      </c>
      <c r="Z518" s="229" t="e">
        <f>IF(OR('Exp Database'!Y518=Lists!$G$2,'Exp Database'!Y518=Lists!$G$3,'Exp Database'!Y518=0),0,IF($F518=Lists!$G$2,('Exp Database'!Y518/'Exp with units conversion'!$H518)*'Exp with units conversion'!$G518,'Exp Database'!Y518*'Exp with units conversion'!$G518))</f>
        <v>#REF!</v>
      </c>
      <c r="AA518" s="229" t="e">
        <f>IF(OR('Exp Database'!Z518=Lists!$G$2,'Exp Database'!Z518=Lists!$G$3,'Exp Database'!Z518=0),0,IF($F518=Lists!$G$2,('Exp Database'!Z518/'Exp with units conversion'!$H518)*'Exp with units conversion'!$G518,'Exp Database'!Z518*'Exp with units conversion'!$G518))</f>
        <v>#REF!</v>
      </c>
      <c r="AB518" s="229" t="e">
        <f>IF(OR('Exp Database'!AA518=Lists!$G$2,'Exp Database'!AA518=Lists!$G$3,'Exp Database'!AA518=0),0,IF($F518=Lists!$G$2,('Exp Database'!AA518/'Exp with units conversion'!$H518)*'Exp with units conversion'!$G518,'Exp Database'!AA518*'Exp with units conversion'!$G518))</f>
        <v>#REF!</v>
      </c>
      <c r="AC518" s="229" t="e">
        <f>IF(OR('Exp Database'!AB518=Lists!$G$2,'Exp Database'!AB518=Lists!$G$3,'Exp Database'!AB518=0),0,IF($F518=Lists!$G$2,('Exp Database'!AB518/'Exp with units conversion'!$H518)*'Exp with units conversion'!$G518,'Exp Database'!AB518*'Exp with units conversion'!$G518))</f>
        <v>#REF!</v>
      </c>
      <c r="AD518" s="229" t="e">
        <f>IF(OR('Exp Database'!AC518=Lists!$G$2,'Exp Database'!AC518=Lists!$G$3,'Exp Database'!AC518=0),0,IF($F518=Lists!$G$2,('Exp Database'!AC518/'Exp with units conversion'!$H518)*'Exp with units conversion'!$G518,'Exp Database'!AC518*'Exp with units conversion'!$G518))</f>
        <v>#REF!</v>
      </c>
      <c r="AE518" s="229" t="e">
        <f>IF(OR('Exp Database'!AD518=Lists!$G$2,'Exp Database'!AD518=Lists!$G$3,'Exp Database'!AD518=0),0,IF($F518=Lists!$G$2,('Exp Database'!AD518/'Exp with units conversion'!$H518)*'Exp with units conversion'!$G518,'Exp Database'!AD518*'Exp with units conversion'!$G518))</f>
        <v>#REF!</v>
      </c>
      <c r="AG518" s="229" t="e">
        <f t="shared" si="40"/>
        <v>#REF!</v>
      </c>
      <c r="AH518" s="229" t="e">
        <f t="shared" si="41"/>
        <v>#REF!</v>
      </c>
      <c r="AI518" s="229" t="e">
        <f t="shared" si="42"/>
        <v>#REF!</v>
      </c>
      <c r="AJ518" s="229" t="e">
        <f t="shared" si="43"/>
        <v>#REF!</v>
      </c>
    </row>
    <row r="519" spans="2:36" ht="30.75" thickBot="1" x14ac:dyDescent="0.3">
      <c r="B519" s="229" t="e">
        <f t="shared" ref="B519:B582" si="44">C519&amp;D519</f>
        <v>#REF!</v>
      </c>
      <c r="C519" s="169" t="e">
        <f>'Exp Database'!C519</f>
        <v>#REF!</v>
      </c>
      <c r="D519" s="169">
        <f>'Exp Database'!D519</f>
        <v>2013</v>
      </c>
      <c r="E519" s="169" t="e">
        <f>'Exp Database'!E519</f>
        <v>#REF!</v>
      </c>
      <c r="F519" s="169" t="e">
        <f>'Exp Database'!F519</f>
        <v>#REF!</v>
      </c>
      <c r="G519" s="169" t="e">
        <f>IF('Exp Database'!G519="Units ( x 1)",1,IF('Exp Database'!G519="Thousands (x 1,000)",1000,IF('Exp Database'!G519="Millions (x 1,000,000)",1000000,)))</f>
        <v>#REF!</v>
      </c>
      <c r="H519" s="170" t="e">
        <f>IF('Exp Database'!H519&gt;0,'Exp Database'!H519,'Exp Database'!J519)</f>
        <v>#REF!</v>
      </c>
      <c r="I519" s="170" t="e">
        <f>'Exp Database'!H519</f>
        <v>#REF!</v>
      </c>
      <c r="J519" s="169" t="e">
        <f>'Exp Database'!I519</f>
        <v>#REF!</v>
      </c>
      <c r="K519" s="170">
        <f>'Exp Database'!J519</f>
        <v>0</v>
      </c>
      <c r="L519" s="267" t="str">
        <f>'Exp Database'!K519</f>
        <v>Not disaggregated by type of cost</v>
      </c>
      <c r="M519" s="229" t="str">
        <f>'Exp Database'!L519</f>
        <v>1.2.1.3</v>
      </c>
      <c r="N519" s="229" t="e">
        <f>IF(OR('Exp Database'!M519=Lists!$G$2,'Exp Database'!M519=Lists!$G$3,'Exp Database'!M519=0),0,IF($F519=Lists!$G$2,('Exp Database'!M519/'Exp with units conversion'!$H519)*'Exp with units conversion'!$G519,'Exp Database'!M519*'Exp with units conversion'!$G519))</f>
        <v>#REF!</v>
      </c>
      <c r="O519" s="229" t="e">
        <f>IF(OR('Exp Database'!N519=Lists!$G$2,'Exp Database'!N519=Lists!$G$3,'Exp Database'!N519=0),0,IF($F519=Lists!$G$2,('Exp Database'!N519/'Exp with units conversion'!$H519)*'Exp with units conversion'!$G519,'Exp Database'!N519*'Exp with units conversion'!$G519))</f>
        <v>#REF!</v>
      </c>
      <c r="P519" s="229" t="e">
        <f>IF(OR('Exp Database'!O519=Lists!$G$2,'Exp Database'!O519=Lists!$G$3,'Exp Database'!O519=0),0,IF($F519=Lists!$G$2,('Exp Database'!O519/'Exp with units conversion'!$H519)*'Exp with units conversion'!$G519,'Exp Database'!O519*'Exp with units conversion'!$G519))</f>
        <v>#REF!</v>
      </c>
      <c r="Q519" s="229" t="e">
        <f>IF(OR('Exp Database'!P519=Lists!$G$2,'Exp Database'!P519=Lists!$G$3,'Exp Database'!P519=0),0,IF($F519=Lists!$G$2,('Exp Database'!P519/'Exp with units conversion'!$H519)*'Exp with units conversion'!$G519,'Exp Database'!P519*'Exp with units conversion'!$G519))</f>
        <v>#REF!</v>
      </c>
      <c r="R519" s="229" t="e">
        <f>IF(OR('Exp Database'!Q519=Lists!$G$2,'Exp Database'!Q519=Lists!$G$3,'Exp Database'!Q519=0),0,IF($F519=Lists!$G$2,('Exp Database'!Q519/'Exp with units conversion'!$H519)*'Exp with units conversion'!$G519,'Exp Database'!Q519*'Exp with units conversion'!$G519))</f>
        <v>#REF!</v>
      </c>
      <c r="S519" s="229" t="e">
        <f>IF(OR('Exp Database'!R519=Lists!$G$2,'Exp Database'!R519=Lists!$G$3,'Exp Database'!R519=0),0,IF($F519=Lists!$G$2,('Exp Database'!R519/'Exp with units conversion'!$H519)*'Exp with units conversion'!$G519,'Exp Database'!R519*'Exp with units conversion'!$G519))</f>
        <v>#REF!</v>
      </c>
      <c r="T519" s="229" t="e">
        <f>IF(OR('Exp Database'!S519=Lists!$G$2,'Exp Database'!S519=Lists!$G$3,'Exp Database'!S519=0),0,IF($F519=Lists!$G$2,('Exp Database'!S519/'Exp with units conversion'!$H519)*'Exp with units conversion'!$G519,'Exp Database'!S519*'Exp with units conversion'!$G519))</f>
        <v>#REF!</v>
      </c>
      <c r="U519" s="229" t="e">
        <f>IF(OR('Exp Database'!T519=Lists!$G$2,'Exp Database'!T519=Lists!$G$3,'Exp Database'!T519=0),0,IF($F519=Lists!$G$2,('Exp Database'!T519/'Exp with units conversion'!$H519)*'Exp with units conversion'!$G519,'Exp Database'!T519*'Exp with units conversion'!$G519))</f>
        <v>#REF!</v>
      </c>
      <c r="V519" s="229" t="e">
        <f>IF(OR('Exp Database'!U519=Lists!$G$2,'Exp Database'!U519=Lists!$G$3,'Exp Database'!U519=0),0,IF($F519=Lists!$G$2,('Exp Database'!U519/'Exp with units conversion'!$H519)*'Exp with units conversion'!$G519,'Exp Database'!U519*'Exp with units conversion'!$G519))</f>
        <v>#REF!</v>
      </c>
      <c r="W519" s="229" t="e">
        <f>IF(OR('Exp Database'!V519=Lists!$G$2,'Exp Database'!V519=Lists!$G$3,'Exp Database'!V519=0),0,IF($F519=Lists!$G$2,('Exp Database'!V519/'Exp with units conversion'!$H519)*'Exp with units conversion'!$G519,'Exp Database'!V519*'Exp with units conversion'!$G519))</f>
        <v>#REF!</v>
      </c>
      <c r="X519" s="229" t="e">
        <f>IF(OR('Exp Database'!W519=Lists!$G$2,'Exp Database'!W519=Lists!$G$3,'Exp Database'!W519=0),0,IF($F519=Lists!$G$2,('Exp Database'!W519/'Exp with units conversion'!$H519)*'Exp with units conversion'!$G519,'Exp Database'!W519*'Exp with units conversion'!$G519))</f>
        <v>#REF!</v>
      </c>
      <c r="Y519" s="229" t="e">
        <f>IF(OR('Exp Database'!X519=Lists!$G$2,'Exp Database'!X519=Lists!$G$3,'Exp Database'!X519=0),0,IF($F519=Lists!$G$2,('Exp Database'!X519/'Exp with units conversion'!$H519)*'Exp with units conversion'!$G519,'Exp Database'!X519*'Exp with units conversion'!$G519))</f>
        <v>#REF!</v>
      </c>
      <c r="Z519" s="229" t="e">
        <f>IF(OR('Exp Database'!Y519=Lists!$G$2,'Exp Database'!Y519=Lists!$G$3,'Exp Database'!Y519=0),0,IF($F519=Lists!$G$2,('Exp Database'!Y519/'Exp with units conversion'!$H519)*'Exp with units conversion'!$G519,'Exp Database'!Y519*'Exp with units conversion'!$G519))</f>
        <v>#REF!</v>
      </c>
      <c r="AA519" s="229" t="e">
        <f>IF(OR('Exp Database'!Z519=Lists!$G$2,'Exp Database'!Z519=Lists!$G$3,'Exp Database'!Z519=0),0,IF($F519=Lists!$G$2,('Exp Database'!Z519/'Exp with units conversion'!$H519)*'Exp with units conversion'!$G519,'Exp Database'!Z519*'Exp with units conversion'!$G519))</f>
        <v>#REF!</v>
      </c>
      <c r="AB519" s="229" t="e">
        <f>IF(OR('Exp Database'!AA519=Lists!$G$2,'Exp Database'!AA519=Lists!$G$3,'Exp Database'!AA519=0),0,IF($F519=Lists!$G$2,('Exp Database'!AA519/'Exp with units conversion'!$H519)*'Exp with units conversion'!$G519,'Exp Database'!AA519*'Exp with units conversion'!$G519))</f>
        <v>#REF!</v>
      </c>
      <c r="AC519" s="229" t="e">
        <f>IF(OR('Exp Database'!AB519=Lists!$G$2,'Exp Database'!AB519=Lists!$G$3,'Exp Database'!AB519=0),0,IF($F519=Lists!$G$2,('Exp Database'!AB519/'Exp with units conversion'!$H519)*'Exp with units conversion'!$G519,'Exp Database'!AB519*'Exp with units conversion'!$G519))</f>
        <v>#REF!</v>
      </c>
      <c r="AD519" s="229" t="e">
        <f>IF(OR('Exp Database'!AC519=Lists!$G$2,'Exp Database'!AC519=Lists!$G$3,'Exp Database'!AC519=0),0,IF($F519=Lists!$G$2,('Exp Database'!AC519/'Exp with units conversion'!$H519)*'Exp with units conversion'!$G519,'Exp Database'!AC519*'Exp with units conversion'!$G519))</f>
        <v>#REF!</v>
      </c>
      <c r="AE519" s="229" t="e">
        <f>IF(OR('Exp Database'!AD519=Lists!$G$2,'Exp Database'!AD519=Lists!$G$3,'Exp Database'!AD519=0),0,IF($F519=Lists!$G$2,('Exp Database'!AD519/'Exp with units conversion'!$H519)*'Exp with units conversion'!$G519,'Exp Database'!AD519*'Exp with units conversion'!$G519))</f>
        <v>#REF!</v>
      </c>
      <c r="AG519" s="229" t="e">
        <f t="shared" si="40"/>
        <v>#REF!</v>
      </c>
      <c r="AH519" s="229" t="e">
        <f t="shared" si="41"/>
        <v>#REF!</v>
      </c>
      <c r="AI519" s="229" t="e">
        <f t="shared" si="42"/>
        <v>#REF!</v>
      </c>
      <c r="AJ519" s="229" t="e">
        <f t="shared" si="43"/>
        <v>#REF!</v>
      </c>
    </row>
    <row r="520" spans="2:36" ht="60.75" thickBot="1" x14ac:dyDescent="0.3">
      <c r="B520" s="229" t="e">
        <f t="shared" si="44"/>
        <v>#REF!</v>
      </c>
      <c r="C520" s="169" t="e">
        <f>'Exp Database'!C520</f>
        <v>#REF!</v>
      </c>
      <c r="D520" s="169">
        <f>'Exp Database'!D520</f>
        <v>2013</v>
      </c>
      <c r="E520" s="169" t="e">
        <f>'Exp Database'!E520</f>
        <v>#REF!</v>
      </c>
      <c r="F520" s="169" t="e">
        <f>'Exp Database'!F520</f>
        <v>#REF!</v>
      </c>
      <c r="G520" s="169" t="e">
        <f>IF('Exp Database'!G520="Units ( x 1)",1,IF('Exp Database'!G520="Thousands (x 1,000)",1000,IF('Exp Database'!G520="Millions (x 1,000,000)",1000000,)))</f>
        <v>#REF!</v>
      </c>
      <c r="H520" s="170" t="e">
        <f>IF('Exp Database'!H520&gt;0,'Exp Database'!H520,'Exp Database'!J520)</f>
        <v>#REF!</v>
      </c>
      <c r="I520" s="170" t="e">
        <f>'Exp Database'!H520</f>
        <v>#REF!</v>
      </c>
      <c r="J520" s="169" t="e">
        <f>'Exp Database'!I520</f>
        <v>#REF!</v>
      </c>
      <c r="K520" s="170">
        <f>'Exp Database'!J520</f>
        <v>0</v>
      </c>
      <c r="L520" s="267" t="str">
        <f>'Exp Database'!K520</f>
        <v>Paediatric antiretroviral treatment, including:</v>
      </c>
      <c r="M520" s="229" t="str">
        <f>'Exp Database'!L520</f>
        <v>1.2.2</v>
      </c>
      <c r="N520" s="229" t="e">
        <f>IF(OR('Exp Database'!M520=Lists!$G$2,'Exp Database'!M520=Lists!$G$3,'Exp Database'!M520=0),0,IF($F520=Lists!$G$2,('Exp Database'!M520/'Exp with units conversion'!$H520)*'Exp with units conversion'!$G520,'Exp Database'!M520*'Exp with units conversion'!$G520))</f>
        <v>#REF!</v>
      </c>
      <c r="O520" s="229" t="e">
        <f>IF(OR('Exp Database'!N520=Lists!$G$2,'Exp Database'!N520=Lists!$G$3,'Exp Database'!N520=0),0,IF($F520=Lists!$G$2,('Exp Database'!N520/'Exp with units conversion'!$H520)*'Exp with units conversion'!$G520,'Exp Database'!N520*'Exp with units conversion'!$G520))</f>
        <v>#REF!</v>
      </c>
      <c r="P520" s="229" t="e">
        <f>IF(OR('Exp Database'!O520=Lists!$G$2,'Exp Database'!O520=Lists!$G$3,'Exp Database'!O520=0),0,IF($F520=Lists!$G$2,('Exp Database'!O520/'Exp with units conversion'!$H520)*'Exp with units conversion'!$G520,'Exp Database'!O520*'Exp with units conversion'!$G520))</f>
        <v>#REF!</v>
      </c>
      <c r="Q520" s="229" t="e">
        <f>IF(OR('Exp Database'!P520=Lists!$G$2,'Exp Database'!P520=Lists!$G$3,'Exp Database'!P520=0),0,IF($F520=Lists!$G$2,('Exp Database'!P520/'Exp with units conversion'!$H520)*'Exp with units conversion'!$G520,'Exp Database'!P520*'Exp with units conversion'!$G520))</f>
        <v>#REF!</v>
      </c>
      <c r="R520" s="229" t="e">
        <f>IF(OR('Exp Database'!Q520=Lists!$G$2,'Exp Database'!Q520=Lists!$G$3,'Exp Database'!Q520=0),0,IF($F520=Lists!$G$2,('Exp Database'!Q520/'Exp with units conversion'!$H520)*'Exp with units conversion'!$G520,'Exp Database'!Q520*'Exp with units conversion'!$G520))</f>
        <v>#REF!</v>
      </c>
      <c r="S520" s="229" t="e">
        <f>IF(OR('Exp Database'!R520=Lists!$G$2,'Exp Database'!R520=Lists!$G$3,'Exp Database'!R520=0),0,IF($F520=Lists!$G$2,('Exp Database'!R520/'Exp with units conversion'!$H520)*'Exp with units conversion'!$G520,'Exp Database'!R520*'Exp with units conversion'!$G520))</f>
        <v>#REF!</v>
      </c>
      <c r="T520" s="229" t="e">
        <f>IF(OR('Exp Database'!S520=Lists!$G$2,'Exp Database'!S520=Lists!$G$3,'Exp Database'!S520=0),0,IF($F520=Lists!$G$2,('Exp Database'!S520/'Exp with units conversion'!$H520)*'Exp with units conversion'!$G520,'Exp Database'!S520*'Exp with units conversion'!$G520))</f>
        <v>#REF!</v>
      </c>
      <c r="U520" s="229" t="e">
        <f>IF(OR('Exp Database'!T520=Lists!$G$2,'Exp Database'!T520=Lists!$G$3,'Exp Database'!T520=0),0,IF($F520=Lists!$G$2,('Exp Database'!T520/'Exp with units conversion'!$H520)*'Exp with units conversion'!$G520,'Exp Database'!T520*'Exp with units conversion'!$G520))</f>
        <v>#REF!</v>
      </c>
      <c r="V520" s="229" t="e">
        <f>IF(OR('Exp Database'!U520=Lists!$G$2,'Exp Database'!U520=Lists!$G$3,'Exp Database'!U520=0),0,IF($F520=Lists!$G$2,('Exp Database'!U520/'Exp with units conversion'!$H520)*'Exp with units conversion'!$G520,'Exp Database'!U520*'Exp with units conversion'!$G520))</f>
        <v>#REF!</v>
      </c>
      <c r="W520" s="229" t="e">
        <f>IF(OR('Exp Database'!V520=Lists!$G$2,'Exp Database'!V520=Lists!$G$3,'Exp Database'!V520=0),0,IF($F520=Lists!$G$2,('Exp Database'!V520/'Exp with units conversion'!$H520)*'Exp with units conversion'!$G520,'Exp Database'!V520*'Exp with units conversion'!$G520))</f>
        <v>#REF!</v>
      </c>
      <c r="X520" s="229" t="e">
        <f>IF(OR('Exp Database'!W520=Lists!$G$2,'Exp Database'!W520=Lists!$G$3,'Exp Database'!W520=0),0,IF($F520=Lists!$G$2,('Exp Database'!W520/'Exp with units conversion'!$H520)*'Exp with units conversion'!$G520,'Exp Database'!W520*'Exp with units conversion'!$G520))</f>
        <v>#REF!</v>
      </c>
      <c r="Y520" s="229" t="e">
        <f>IF(OR('Exp Database'!X520=Lists!$G$2,'Exp Database'!X520=Lists!$G$3,'Exp Database'!X520=0),0,IF($F520=Lists!$G$2,('Exp Database'!X520/'Exp with units conversion'!$H520)*'Exp with units conversion'!$G520,'Exp Database'!X520*'Exp with units conversion'!$G520))</f>
        <v>#REF!</v>
      </c>
      <c r="Z520" s="229" t="e">
        <f>IF(OR('Exp Database'!Y520=Lists!$G$2,'Exp Database'!Y520=Lists!$G$3,'Exp Database'!Y520=0),0,IF($F520=Lists!$G$2,('Exp Database'!Y520/'Exp with units conversion'!$H520)*'Exp with units conversion'!$G520,'Exp Database'!Y520*'Exp with units conversion'!$G520))</f>
        <v>#REF!</v>
      </c>
      <c r="AA520" s="229" t="e">
        <f>IF(OR('Exp Database'!Z520=Lists!$G$2,'Exp Database'!Z520=Lists!$G$3,'Exp Database'!Z520=0),0,IF($F520=Lists!$G$2,('Exp Database'!Z520/'Exp with units conversion'!$H520)*'Exp with units conversion'!$G520,'Exp Database'!Z520*'Exp with units conversion'!$G520))</f>
        <v>#REF!</v>
      </c>
      <c r="AB520" s="229" t="e">
        <f>IF(OR('Exp Database'!AA520=Lists!$G$2,'Exp Database'!AA520=Lists!$G$3,'Exp Database'!AA520=0),0,IF($F520=Lists!$G$2,('Exp Database'!AA520/'Exp with units conversion'!$H520)*'Exp with units conversion'!$G520,'Exp Database'!AA520*'Exp with units conversion'!$G520))</f>
        <v>#REF!</v>
      </c>
      <c r="AC520" s="229" t="e">
        <f>IF(OR('Exp Database'!AB520=Lists!$G$2,'Exp Database'!AB520=Lists!$G$3,'Exp Database'!AB520=0),0,IF($F520=Lists!$G$2,('Exp Database'!AB520/'Exp with units conversion'!$H520)*'Exp with units conversion'!$G520,'Exp Database'!AB520*'Exp with units conversion'!$G520))</f>
        <v>#REF!</v>
      </c>
      <c r="AD520" s="229" t="e">
        <f>IF(OR('Exp Database'!AC520=Lists!$G$2,'Exp Database'!AC520=Lists!$G$3,'Exp Database'!AC520=0),0,IF($F520=Lists!$G$2,('Exp Database'!AC520/'Exp with units conversion'!$H520)*'Exp with units conversion'!$G520,'Exp Database'!AC520*'Exp with units conversion'!$G520))</f>
        <v>#REF!</v>
      </c>
      <c r="AE520" s="229" t="e">
        <f>IF(OR('Exp Database'!AD520=Lists!$G$2,'Exp Database'!AD520=Lists!$G$3,'Exp Database'!AD520=0),0,IF($F520=Lists!$G$2,('Exp Database'!AD520/'Exp with units conversion'!$H520)*'Exp with units conversion'!$G520,'Exp Database'!AD520*'Exp with units conversion'!$G520))</f>
        <v>#REF!</v>
      </c>
      <c r="AG520" s="229" t="e">
        <f t="shared" si="40"/>
        <v>#REF!</v>
      </c>
      <c r="AH520" s="229" t="e">
        <f t="shared" si="41"/>
        <v>#REF!</v>
      </c>
      <c r="AI520" s="229" t="e">
        <f t="shared" si="42"/>
        <v>#REF!</v>
      </c>
      <c r="AJ520" s="229" t="e">
        <f t="shared" si="43"/>
        <v>#REF!</v>
      </c>
    </row>
    <row r="521" spans="2:36" ht="15.75" thickBot="1" x14ac:dyDescent="0.3">
      <c r="B521" s="229" t="e">
        <f t="shared" si="44"/>
        <v>#REF!</v>
      </c>
      <c r="C521" s="169" t="e">
        <f>'Exp Database'!C521</f>
        <v>#REF!</v>
      </c>
      <c r="D521" s="169">
        <f>'Exp Database'!D521</f>
        <v>2013</v>
      </c>
      <c r="E521" s="169" t="e">
        <f>'Exp Database'!E521</f>
        <v>#REF!</v>
      </c>
      <c r="F521" s="169" t="e">
        <f>'Exp Database'!F521</f>
        <v>#REF!</v>
      </c>
      <c r="G521" s="169" t="e">
        <f>IF('Exp Database'!G521="Units ( x 1)",1,IF('Exp Database'!G521="Thousands (x 1,000)",1000,IF('Exp Database'!G521="Millions (x 1,000,000)",1000000,)))</f>
        <v>#REF!</v>
      </c>
      <c r="H521" s="170" t="e">
        <f>IF('Exp Database'!H521&gt;0,'Exp Database'!H521,'Exp Database'!J521)</f>
        <v>#REF!</v>
      </c>
      <c r="I521" s="170" t="e">
        <f>'Exp Database'!H521</f>
        <v>#REF!</v>
      </c>
      <c r="J521" s="169" t="e">
        <f>'Exp Database'!I521</f>
        <v>#REF!</v>
      </c>
      <c r="K521" s="170">
        <f>'Exp Database'!J521</f>
        <v>0</v>
      </c>
      <c r="L521" s="267" t="str">
        <f>'Exp Database'!K521</f>
        <v>ARVs</v>
      </c>
      <c r="M521" s="229" t="str">
        <f>'Exp Database'!L521</f>
        <v>1.2.2.1</v>
      </c>
      <c r="N521" s="229" t="e">
        <f>IF(OR('Exp Database'!M521=Lists!$G$2,'Exp Database'!M521=Lists!$G$3,'Exp Database'!M521=0),0,IF($F521=Lists!$G$2,('Exp Database'!M521/'Exp with units conversion'!$H521)*'Exp with units conversion'!$G521,'Exp Database'!M521*'Exp with units conversion'!$G521))</f>
        <v>#REF!</v>
      </c>
      <c r="O521" s="229" t="e">
        <f>IF(OR('Exp Database'!N521=Lists!$G$2,'Exp Database'!N521=Lists!$G$3,'Exp Database'!N521=0),0,IF($F521=Lists!$G$2,('Exp Database'!N521/'Exp with units conversion'!$H521)*'Exp with units conversion'!$G521,'Exp Database'!N521*'Exp with units conversion'!$G521))</f>
        <v>#REF!</v>
      </c>
      <c r="P521" s="229" t="e">
        <f>IF(OR('Exp Database'!O521=Lists!$G$2,'Exp Database'!O521=Lists!$G$3,'Exp Database'!O521=0),0,IF($F521=Lists!$G$2,('Exp Database'!O521/'Exp with units conversion'!$H521)*'Exp with units conversion'!$G521,'Exp Database'!O521*'Exp with units conversion'!$G521))</f>
        <v>#REF!</v>
      </c>
      <c r="Q521" s="229" t="e">
        <f>IF(OR('Exp Database'!P521=Lists!$G$2,'Exp Database'!P521=Lists!$G$3,'Exp Database'!P521=0),0,IF($F521=Lists!$G$2,('Exp Database'!P521/'Exp with units conversion'!$H521)*'Exp with units conversion'!$G521,'Exp Database'!P521*'Exp with units conversion'!$G521))</f>
        <v>#REF!</v>
      </c>
      <c r="R521" s="229" t="e">
        <f>IF(OR('Exp Database'!Q521=Lists!$G$2,'Exp Database'!Q521=Lists!$G$3,'Exp Database'!Q521=0),0,IF($F521=Lists!$G$2,('Exp Database'!Q521/'Exp with units conversion'!$H521)*'Exp with units conversion'!$G521,'Exp Database'!Q521*'Exp with units conversion'!$G521))</f>
        <v>#REF!</v>
      </c>
      <c r="S521" s="229" t="e">
        <f>IF(OR('Exp Database'!R521=Lists!$G$2,'Exp Database'!R521=Lists!$G$3,'Exp Database'!R521=0),0,IF($F521=Lists!$G$2,('Exp Database'!R521/'Exp with units conversion'!$H521)*'Exp with units conversion'!$G521,'Exp Database'!R521*'Exp with units conversion'!$G521))</f>
        <v>#REF!</v>
      </c>
      <c r="T521" s="229" t="e">
        <f>IF(OR('Exp Database'!S521=Lists!$G$2,'Exp Database'!S521=Lists!$G$3,'Exp Database'!S521=0),0,IF($F521=Lists!$G$2,('Exp Database'!S521/'Exp with units conversion'!$H521)*'Exp with units conversion'!$G521,'Exp Database'!S521*'Exp with units conversion'!$G521))</f>
        <v>#REF!</v>
      </c>
      <c r="U521" s="229" t="e">
        <f>IF(OR('Exp Database'!T521=Lists!$G$2,'Exp Database'!T521=Lists!$G$3,'Exp Database'!T521=0),0,IF($F521=Lists!$G$2,('Exp Database'!T521/'Exp with units conversion'!$H521)*'Exp with units conversion'!$G521,'Exp Database'!T521*'Exp with units conversion'!$G521))</f>
        <v>#REF!</v>
      </c>
      <c r="V521" s="229" t="e">
        <f>IF(OR('Exp Database'!U521=Lists!$G$2,'Exp Database'!U521=Lists!$G$3,'Exp Database'!U521=0),0,IF($F521=Lists!$G$2,('Exp Database'!U521/'Exp with units conversion'!$H521)*'Exp with units conversion'!$G521,'Exp Database'!U521*'Exp with units conversion'!$G521))</f>
        <v>#REF!</v>
      </c>
      <c r="W521" s="229" t="e">
        <f>IF(OR('Exp Database'!V521=Lists!$G$2,'Exp Database'!V521=Lists!$G$3,'Exp Database'!V521=0),0,IF($F521=Lists!$G$2,('Exp Database'!V521/'Exp with units conversion'!$H521)*'Exp with units conversion'!$G521,'Exp Database'!V521*'Exp with units conversion'!$G521))</f>
        <v>#REF!</v>
      </c>
      <c r="X521" s="229" t="e">
        <f>IF(OR('Exp Database'!W521=Lists!$G$2,'Exp Database'!W521=Lists!$G$3,'Exp Database'!W521=0),0,IF($F521=Lists!$G$2,('Exp Database'!W521/'Exp with units conversion'!$H521)*'Exp with units conversion'!$G521,'Exp Database'!W521*'Exp with units conversion'!$G521))</f>
        <v>#REF!</v>
      </c>
      <c r="Y521" s="229" t="e">
        <f>IF(OR('Exp Database'!X521=Lists!$G$2,'Exp Database'!X521=Lists!$G$3,'Exp Database'!X521=0),0,IF($F521=Lists!$G$2,('Exp Database'!X521/'Exp with units conversion'!$H521)*'Exp with units conversion'!$G521,'Exp Database'!X521*'Exp with units conversion'!$G521))</f>
        <v>#REF!</v>
      </c>
      <c r="Z521" s="229" t="e">
        <f>IF(OR('Exp Database'!Y521=Lists!$G$2,'Exp Database'!Y521=Lists!$G$3,'Exp Database'!Y521=0),0,IF($F521=Lists!$G$2,('Exp Database'!Y521/'Exp with units conversion'!$H521)*'Exp with units conversion'!$G521,'Exp Database'!Y521*'Exp with units conversion'!$G521))</f>
        <v>#REF!</v>
      </c>
      <c r="AA521" s="229" t="e">
        <f>IF(OR('Exp Database'!Z521=Lists!$G$2,'Exp Database'!Z521=Lists!$G$3,'Exp Database'!Z521=0),0,IF($F521=Lists!$G$2,('Exp Database'!Z521/'Exp with units conversion'!$H521)*'Exp with units conversion'!$G521,'Exp Database'!Z521*'Exp with units conversion'!$G521))</f>
        <v>#REF!</v>
      </c>
      <c r="AB521" s="229" t="e">
        <f>IF(OR('Exp Database'!AA521=Lists!$G$2,'Exp Database'!AA521=Lists!$G$3,'Exp Database'!AA521=0),0,IF($F521=Lists!$G$2,('Exp Database'!AA521/'Exp with units conversion'!$H521)*'Exp with units conversion'!$G521,'Exp Database'!AA521*'Exp with units conversion'!$G521))</f>
        <v>#REF!</v>
      </c>
      <c r="AC521" s="229" t="e">
        <f>IF(OR('Exp Database'!AB521=Lists!$G$2,'Exp Database'!AB521=Lists!$G$3,'Exp Database'!AB521=0),0,IF($F521=Lists!$G$2,('Exp Database'!AB521/'Exp with units conversion'!$H521)*'Exp with units conversion'!$G521,'Exp Database'!AB521*'Exp with units conversion'!$G521))</f>
        <v>#REF!</v>
      </c>
      <c r="AD521" s="229" t="e">
        <f>IF(OR('Exp Database'!AC521=Lists!$G$2,'Exp Database'!AC521=Lists!$G$3,'Exp Database'!AC521=0),0,IF($F521=Lists!$G$2,('Exp Database'!AC521/'Exp with units conversion'!$H521)*'Exp with units conversion'!$G521,'Exp Database'!AC521*'Exp with units conversion'!$G521))</f>
        <v>#REF!</v>
      </c>
      <c r="AE521" s="229" t="e">
        <f>IF(OR('Exp Database'!AD521=Lists!$G$2,'Exp Database'!AD521=Lists!$G$3,'Exp Database'!AD521=0),0,IF($F521=Lists!$G$2,('Exp Database'!AD521/'Exp with units conversion'!$H521)*'Exp with units conversion'!$G521,'Exp Database'!AD521*'Exp with units conversion'!$G521))</f>
        <v>#REF!</v>
      </c>
      <c r="AG521" s="229" t="e">
        <f t="shared" si="40"/>
        <v>#REF!</v>
      </c>
      <c r="AH521" s="229" t="e">
        <f t="shared" si="41"/>
        <v>#REF!</v>
      </c>
      <c r="AI521" s="229" t="e">
        <f t="shared" si="42"/>
        <v>#REF!</v>
      </c>
      <c r="AJ521" s="229" t="e">
        <f t="shared" si="43"/>
        <v>#REF!</v>
      </c>
    </row>
    <row r="522" spans="2:36" ht="30.75" thickBot="1" x14ac:dyDescent="0.3">
      <c r="B522" s="229" t="e">
        <f t="shared" si="44"/>
        <v>#REF!</v>
      </c>
      <c r="C522" s="169" t="e">
        <f>'Exp Database'!C522</f>
        <v>#REF!</v>
      </c>
      <c r="D522" s="169">
        <f>'Exp Database'!D522</f>
        <v>2013</v>
      </c>
      <c r="E522" s="169" t="e">
        <f>'Exp Database'!E522</f>
        <v>#REF!</v>
      </c>
      <c r="F522" s="169" t="e">
        <f>'Exp Database'!F522</f>
        <v>#REF!</v>
      </c>
      <c r="G522" s="169" t="e">
        <f>IF('Exp Database'!G522="Units ( x 1)",1,IF('Exp Database'!G522="Thousands (x 1,000)",1000,IF('Exp Database'!G522="Millions (x 1,000,000)",1000000,)))</f>
        <v>#REF!</v>
      </c>
      <c r="H522" s="170" t="e">
        <f>IF('Exp Database'!H522&gt;0,'Exp Database'!H522,'Exp Database'!J522)</f>
        <v>#REF!</v>
      </c>
      <c r="I522" s="170" t="e">
        <f>'Exp Database'!H522</f>
        <v>#REF!</v>
      </c>
      <c r="J522" s="169" t="e">
        <f>'Exp Database'!I522</f>
        <v>#REF!</v>
      </c>
      <c r="K522" s="170">
        <f>'Exp Database'!J522</f>
        <v>0</v>
      </c>
      <c r="L522" s="267" t="str">
        <f>'Exp Database'!K522</f>
        <v>Other direct and indirect costs</v>
      </c>
      <c r="M522" s="229" t="str">
        <f>'Exp Database'!L522</f>
        <v>1.2.2.2</v>
      </c>
      <c r="N522" s="229" t="e">
        <f>IF(OR('Exp Database'!M522=Lists!$G$2,'Exp Database'!M522=Lists!$G$3,'Exp Database'!M522=0),0,IF($F522=Lists!$G$2,('Exp Database'!M522/'Exp with units conversion'!$H522)*'Exp with units conversion'!$G522,'Exp Database'!M522*'Exp with units conversion'!$G522))</f>
        <v>#REF!</v>
      </c>
      <c r="O522" s="229" t="e">
        <f>IF(OR('Exp Database'!N522=Lists!$G$2,'Exp Database'!N522=Lists!$G$3,'Exp Database'!N522=0),0,IF($F522=Lists!$G$2,('Exp Database'!N522/'Exp with units conversion'!$H522)*'Exp with units conversion'!$G522,'Exp Database'!N522*'Exp with units conversion'!$G522))</f>
        <v>#REF!</v>
      </c>
      <c r="P522" s="229" t="e">
        <f>IF(OR('Exp Database'!O522=Lists!$G$2,'Exp Database'!O522=Lists!$G$3,'Exp Database'!O522=0),0,IF($F522=Lists!$G$2,('Exp Database'!O522/'Exp with units conversion'!$H522)*'Exp with units conversion'!$G522,'Exp Database'!O522*'Exp with units conversion'!$G522))</f>
        <v>#REF!</v>
      </c>
      <c r="Q522" s="229" t="e">
        <f>IF(OR('Exp Database'!P522=Lists!$G$2,'Exp Database'!P522=Lists!$G$3,'Exp Database'!P522=0),0,IF($F522=Lists!$G$2,('Exp Database'!P522/'Exp with units conversion'!$H522)*'Exp with units conversion'!$G522,'Exp Database'!P522*'Exp with units conversion'!$G522))</f>
        <v>#REF!</v>
      </c>
      <c r="R522" s="229" t="e">
        <f>IF(OR('Exp Database'!Q522=Lists!$G$2,'Exp Database'!Q522=Lists!$G$3,'Exp Database'!Q522=0),0,IF($F522=Lists!$G$2,('Exp Database'!Q522/'Exp with units conversion'!$H522)*'Exp with units conversion'!$G522,'Exp Database'!Q522*'Exp with units conversion'!$G522))</f>
        <v>#REF!</v>
      </c>
      <c r="S522" s="229" t="e">
        <f>IF(OR('Exp Database'!R522=Lists!$G$2,'Exp Database'!R522=Lists!$G$3,'Exp Database'!R522=0),0,IF($F522=Lists!$G$2,('Exp Database'!R522/'Exp with units conversion'!$H522)*'Exp with units conversion'!$G522,'Exp Database'!R522*'Exp with units conversion'!$G522))</f>
        <v>#REF!</v>
      </c>
      <c r="T522" s="229" t="e">
        <f>IF(OR('Exp Database'!S522=Lists!$G$2,'Exp Database'!S522=Lists!$G$3,'Exp Database'!S522=0),0,IF($F522=Lists!$G$2,('Exp Database'!S522/'Exp with units conversion'!$H522)*'Exp with units conversion'!$G522,'Exp Database'!S522*'Exp with units conversion'!$G522))</f>
        <v>#REF!</v>
      </c>
      <c r="U522" s="229" t="e">
        <f>IF(OR('Exp Database'!T522=Lists!$G$2,'Exp Database'!T522=Lists!$G$3,'Exp Database'!T522=0),0,IF($F522=Lists!$G$2,('Exp Database'!T522/'Exp with units conversion'!$H522)*'Exp with units conversion'!$G522,'Exp Database'!T522*'Exp with units conversion'!$G522))</f>
        <v>#REF!</v>
      </c>
      <c r="V522" s="229" t="e">
        <f>IF(OR('Exp Database'!U522=Lists!$G$2,'Exp Database'!U522=Lists!$G$3,'Exp Database'!U522=0),0,IF($F522=Lists!$G$2,('Exp Database'!U522/'Exp with units conversion'!$H522)*'Exp with units conversion'!$G522,'Exp Database'!U522*'Exp with units conversion'!$G522))</f>
        <v>#REF!</v>
      </c>
      <c r="W522" s="229" t="e">
        <f>IF(OR('Exp Database'!V522=Lists!$G$2,'Exp Database'!V522=Lists!$G$3,'Exp Database'!V522=0),0,IF($F522=Lists!$G$2,('Exp Database'!V522/'Exp with units conversion'!$H522)*'Exp with units conversion'!$G522,'Exp Database'!V522*'Exp with units conversion'!$G522))</f>
        <v>#REF!</v>
      </c>
      <c r="X522" s="229" t="e">
        <f>IF(OR('Exp Database'!W522=Lists!$G$2,'Exp Database'!W522=Lists!$G$3,'Exp Database'!W522=0),0,IF($F522=Lists!$G$2,('Exp Database'!W522/'Exp with units conversion'!$H522)*'Exp with units conversion'!$G522,'Exp Database'!W522*'Exp with units conversion'!$G522))</f>
        <v>#REF!</v>
      </c>
      <c r="Y522" s="229" t="e">
        <f>IF(OR('Exp Database'!X522=Lists!$G$2,'Exp Database'!X522=Lists!$G$3,'Exp Database'!X522=0),0,IF($F522=Lists!$G$2,('Exp Database'!X522/'Exp with units conversion'!$H522)*'Exp with units conversion'!$G522,'Exp Database'!X522*'Exp with units conversion'!$G522))</f>
        <v>#REF!</v>
      </c>
      <c r="Z522" s="229" t="e">
        <f>IF(OR('Exp Database'!Y522=Lists!$G$2,'Exp Database'!Y522=Lists!$G$3,'Exp Database'!Y522=0),0,IF($F522=Lists!$G$2,('Exp Database'!Y522/'Exp with units conversion'!$H522)*'Exp with units conversion'!$G522,'Exp Database'!Y522*'Exp with units conversion'!$G522))</f>
        <v>#REF!</v>
      </c>
      <c r="AA522" s="229" t="e">
        <f>IF(OR('Exp Database'!Z522=Lists!$G$2,'Exp Database'!Z522=Lists!$G$3,'Exp Database'!Z522=0),0,IF($F522=Lists!$G$2,('Exp Database'!Z522/'Exp with units conversion'!$H522)*'Exp with units conversion'!$G522,'Exp Database'!Z522*'Exp with units conversion'!$G522))</f>
        <v>#REF!</v>
      </c>
      <c r="AB522" s="229" t="e">
        <f>IF(OR('Exp Database'!AA522=Lists!$G$2,'Exp Database'!AA522=Lists!$G$3,'Exp Database'!AA522=0),0,IF($F522=Lists!$G$2,('Exp Database'!AA522/'Exp with units conversion'!$H522)*'Exp with units conversion'!$G522,'Exp Database'!AA522*'Exp with units conversion'!$G522))</f>
        <v>#REF!</v>
      </c>
      <c r="AC522" s="229" t="e">
        <f>IF(OR('Exp Database'!AB522=Lists!$G$2,'Exp Database'!AB522=Lists!$G$3,'Exp Database'!AB522=0),0,IF($F522=Lists!$G$2,('Exp Database'!AB522/'Exp with units conversion'!$H522)*'Exp with units conversion'!$G522,'Exp Database'!AB522*'Exp with units conversion'!$G522))</f>
        <v>#REF!</v>
      </c>
      <c r="AD522" s="229" t="e">
        <f>IF(OR('Exp Database'!AC522=Lists!$G$2,'Exp Database'!AC522=Lists!$G$3,'Exp Database'!AC522=0),0,IF($F522=Lists!$G$2,('Exp Database'!AC522/'Exp with units conversion'!$H522)*'Exp with units conversion'!$G522,'Exp Database'!AC522*'Exp with units conversion'!$G522))</f>
        <v>#REF!</v>
      </c>
      <c r="AE522" s="229" t="e">
        <f>IF(OR('Exp Database'!AD522=Lists!$G$2,'Exp Database'!AD522=Lists!$G$3,'Exp Database'!AD522=0),0,IF($F522=Lists!$G$2,('Exp Database'!AD522/'Exp with units conversion'!$H522)*'Exp with units conversion'!$G522,'Exp Database'!AD522*'Exp with units conversion'!$G522))</f>
        <v>#REF!</v>
      </c>
      <c r="AG522" s="229" t="e">
        <f t="shared" si="40"/>
        <v>#REF!</v>
      </c>
      <c r="AH522" s="229" t="e">
        <f t="shared" si="41"/>
        <v>#REF!</v>
      </c>
      <c r="AI522" s="229" t="e">
        <f t="shared" si="42"/>
        <v>#REF!</v>
      </c>
      <c r="AJ522" s="229" t="e">
        <f t="shared" si="43"/>
        <v>#REF!</v>
      </c>
    </row>
    <row r="523" spans="2:36" ht="30.75" thickBot="1" x14ac:dyDescent="0.3">
      <c r="B523" s="229" t="e">
        <f t="shared" si="44"/>
        <v>#REF!</v>
      </c>
      <c r="C523" s="169" t="e">
        <f>'Exp Database'!C523</f>
        <v>#REF!</v>
      </c>
      <c r="D523" s="169">
        <f>'Exp Database'!D523</f>
        <v>2013</v>
      </c>
      <c r="E523" s="169" t="e">
        <f>'Exp Database'!E523</f>
        <v>#REF!</v>
      </c>
      <c r="F523" s="169" t="e">
        <f>'Exp Database'!F523</f>
        <v>#REF!</v>
      </c>
      <c r="G523" s="169" t="e">
        <f>IF('Exp Database'!G523="Units ( x 1)",1,IF('Exp Database'!G523="Thousands (x 1,000)",1000,IF('Exp Database'!G523="Millions (x 1,000,000)",1000000,)))</f>
        <v>#REF!</v>
      </c>
      <c r="H523" s="170" t="e">
        <f>IF('Exp Database'!H523&gt;0,'Exp Database'!H523,'Exp Database'!J523)</f>
        <v>#REF!</v>
      </c>
      <c r="I523" s="170" t="e">
        <f>'Exp Database'!H523</f>
        <v>#REF!</v>
      </c>
      <c r="J523" s="169" t="e">
        <f>'Exp Database'!I523</f>
        <v>#REF!</v>
      </c>
      <c r="K523" s="170">
        <f>'Exp Database'!J523</f>
        <v>0</v>
      </c>
      <c r="L523" s="267" t="str">
        <f>'Exp Database'!K523</f>
        <v xml:space="preserve"> Not disaggregated by type of cost</v>
      </c>
      <c r="M523" s="229" t="str">
        <f>'Exp Database'!L523</f>
        <v>1.2.2.3</v>
      </c>
      <c r="N523" s="229" t="e">
        <f>IF(OR('Exp Database'!M523=Lists!$G$2,'Exp Database'!M523=Lists!$G$3,'Exp Database'!M523=0),0,IF($F523=Lists!$G$2,('Exp Database'!M523/'Exp with units conversion'!$H523)*'Exp with units conversion'!$G523,'Exp Database'!M523*'Exp with units conversion'!$G523))</f>
        <v>#REF!</v>
      </c>
      <c r="O523" s="229" t="e">
        <f>IF(OR('Exp Database'!N523=Lists!$G$2,'Exp Database'!N523=Lists!$G$3,'Exp Database'!N523=0),0,IF($F523=Lists!$G$2,('Exp Database'!N523/'Exp with units conversion'!$H523)*'Exp with units conversion'!$G523,'Exp Database'!N523*'Exp with units conversion'!$G523))</f>
        <v>#REF!</v>
      </c>
      <c r="P523" s="229" t="e">
        <f>IF(OR('Exp Database'!O523=Lists!$G$2,'Exp Database'!O523=Lists!$G$3,'Exp Database'!O523=0),0,IF($F523=Lists!$G$2,('Exp Database'!O523/'Exp with units conversion'!$H523)*'Exp with units conversion'!$G523,'Exp Database'!O523*'Exp with units conversion'!$G523))</f>
        <v>#REF!</v>
      </c>
      <c r="Q523" s="229" t="e">
        <f>IF(OR('Exp Database'!P523=Lists!$G$2,'Exp Database'!P523=Lists!$G$3,'Exp Database'!P523=0),0,IF($F523=Lists!$G$2,('Exp Database'!P523/'Exp with units conversion'!$H523)*'Exp with units conversion'!$G523,'Exp Database'!P523*'Exp with units conversion'!$G523))</f>
        <v>#REF!</v>
      </c>
      <c r="R523" s="229" t="e">
        <f>IF(OR('Exp Database'!Q523=Lists!$G$2,'Exp Database'!Q523=Lists!$G$3,'Exp Database'!Q523=0),0,IF($F523=Lists!$G$2,('Exp Database'!Q523/'Exp with units conversion'!$H523)*'Exp with units conversion'!$G523,'Exp Database'!Q523*'Exp with units conversion'!$G523))</f>
        <v>#REF!</v>
      </c>
      <c r="S523" s="229" t="e">
        <f>IF(OR('Exp Database'!R523=Lists!$G$2,'Exp Database'!R523=Lists!$G$3,'Exp Database'!R523=0),0,IF($F523=Lists!$G$2,('Exp Database'!R523/'Exp with units conversion'!$H523)*'Exp with units conversion'!$G523,'Exp Database'!R523*'Exp with units conversion'!$G523))</f>
        <v>#REF!</v>
      </c>
      <c r="T523" s="229" t="e">
        <f>IF(OR('Exp Database'!S523=Lists!$G$2,'Exp Database'!S523=Lists!$G$3,'Exp Database'!S523=0),0,IF($F523=Lists!$G$2,('Exp Database'!S523/'Exp with units conversion'!$H523)*'Exp with units conversion'!$G523,'Exp Database'!S523*'Exp with units conversion'!$G523))</f>
        <v>#REF!</v>
      </c>
      <c r="U523" s="229" t="e">
        <f>IF(OR('Exp Database'!T523=Lists!$G$2,'Exp Database'!T523=Lists!$G$3,'Exp Database'!T523=0),0,IF($F523=Lists!$G$2,('Exp Database'!T523/'Exp with units conversion'!$H523)*'Exp with units conversion'!$G523,'Exp Database'!T523*'Exp with units conversion'!$G523))</f>
        <v>#REF!</v>
      </c>
      <c r="V523" s="229" t="e">
        <f>IF(OR('Exp Database'!U523=Lists!$G$2,'Exp Database'!U523=Lists!$G$3,'Exp Database'!U523=0),0,IF($F523=Lists!$G$2,('Exp Database'!U523/'Exp with units conversion'!$H523)*'Exp with units conversion'!$G523,'Exp Database'!U523*'Exp with units conversion'!$G523))</f>
        <v>#REF!</v>
      </c>
      <c r="W523" s="229" t="e">
        <f>IF(OR('Exp Database'!V523=Lists!$G$2,'Exp Database'!V523=Lists!$G$3,'Exp Database'!V523=0),0,IF($F523=Lists!$G$2,('Exp Database'!V523/'Exp with units conversion'!$H523)*'Exp with units conversion'!$G523,'Exp Database'!V523*'Exp with units conversion'!$G523))</f>
        <v>#REF!</v>
      </c>
      <c r="X523" s="229" t="e">
        <f>IF(OR('Exp Database'!W523=Lists!$G$2,'Exp Database'!W523=Lists!$G$3,'Exp Database'!W523=0),0,IF($F523=Lists!$G$2,('Exp Database'!W523/'Exp with units conversion'!$H523)*'Exp with units conversion'!$G523,'Exp Database'!W523*'Exp with units conversion'!$G523))</f>
        <v>#REF!</v>
      </c>
      <c r="Y523" s="229" t="e">
        <f>IF(OR('Exp Database'!X523=Lists!$G$2,'Exp Database'!X523=Lists!$G$3,'Exp Database'!X523=0),0,IF($F523=Lists!$G$2,('Exp Database'!X523/'Exp with units conversion'!$H523)*'Exp with units conversion'!$G523,'Exp Database'!X523*'Exp with units conversion'!$G523))</f>
        <v>#REF!</v>
      </c>
      <c r="Z523" s="229" t="e">
        <f>IF(OR('Exp Database'!Y523=Lists!$G$2,'Exp Database'!Y523=Lists!$G$3,'Exp Database'!Y523=0),0,IF($F523=Lists!$G$2,('Exp Database'!Y523/'Exp with units conversion'!$H523)*'Exp with units conversion'!$G523,'Exp Database'!Y523*'Exp with units conversion'!$G523))</f>
        <v>#REF!</v>
      </c>
      <c r="AA523" s="229" t="e">
        <f>IF(OR('Exp Database'!Z523=Lists!$G$2,'Exp Database'!Z523=Lists!$G$3,'Exp Database'!Z523=0),0,IF($F523=Lists!$G$2,('Exp Database'!Z523/'Exp with units conversion'!$H523)*'Exp with units conversion'!$G523,'Exp Database'!Z523*'Exp with units conversion'!$G523))</f>
        <v>#REF!</v>
      </c>
      <c r="AB523" s="229" t="e">
        <f>IF(OR('Exp Database'!AA523=Lists!$G$2,'Exp Database'!AA523=Lists!$G$3,'Exp Database'!AA523=0),0,IF($F523=Lists!$G$2,('Exp Database'!AA523/'Exp with units conversion'!$H523)*'Exp with units conversion'!$G523,'Exp Database'!AA523*'Exp with units conversion'!$G523))</f>
        <v>#REF!</v>
      </c>
      <c r="AC523" s="229" t="e">
        <f>IF(OR('Exp Database'!AB523=Lists!$G$2,'Exp Database'!AB523=Lists!$G$3,'Exp Database'!AB523=0),0,IF($F523=Lists!$G$2,('Exp Database'!AB523/'Exp with units conversion'!$H523)*'Exp with units conversion'!$G523,'Exp Database'!AB523*'Exp with units conversion'!$G523))</f>
        <v>#REF!</v>
      </c>
      <c r="AD523" s="229" t="e">
        <f>IF(OR('Exp Database'!AC523=Lists!$G$2,'Exp Database'!AC523=Lists!$G$3,'Exp Database'!AC523=0),0,IF($F523=Lists!$G$2,('Exp Database'!AC523/'Exp with units conversion'!$H523)*'Exp with units conversion'!$G523,'Exp Database'!AC523*'Exp with units conversion'!$G523))</f>
        <v>#REF!</v>
      </c>
      <c r="AE523" s="229" t="e">
        <f>IF(OR('Exp Database'!AD523=Lists!$G$2,'Exp Database'!AD523=Lists!$G$3,'Exp Database'!AD523=0),0,IF($F523=Lists!$G$2,('Exp Database'!AD523/'Exp with units conversion'!$H523)*'Exp with units conversion'!$G523,'Exp Database'!AD523*'Exp with units conversion'!$G523))</f>
        <v>#REF!</v>
      </c>
      <c r="AG523" s="229" t="e">
        <f t="shared" si="40"/>
        <v>#REF!</v>
      </c>
      <c r="AH523" s="229" t="e">
        <f t="shared" si="41"/>
        <v>#REF!</v>
      </c>
      <c r="AI523" s="229" t="e">
        <f t="shared" si="42"/>
        <v>#REF!</v>
      </c>
      <c r="AJ523" s="229" t="e">
        <f t="shared" si="43"/>
        <v>#REF!</v>
      </c>
    </row>
    <row r="524" spans="2:36" ht="75.75" thickBot="1" x14ac:dyDescent="0.3">
      <c r="B524" s="229" t="e">
        <f t="shared" si="44"/>
        <v>#REF!</v>
      </c>
      <c r="C524" s="169" t="e">
        <f>'Exp Database'!C524</f>
        <v>#REF!</v>
      </c>
      <c r="D524" s="169">
        <f>'Exp Database'!D524</f>
        <v>2013</v>
      </c>
      <c r="E524" s="169" t="e">
        <f>'Exp Database'!E524</f>
        <v>#REF!</v>
      </c>
      <c r="F524" s="169" t="e">
        <f>'Exp Database'!F524</f>
        <v>#REF!</v>
      </c>
      <c r="G524" s="169" t="e">
        <f>IF('Exp Database'!G524="Units ( x 1)",1,IF('Exp Database'!G524="Thousands (x 1,000)",1000,IF('Exp Database'!G524="Millions (x 1,000,000)",1000000,)))</f>
        <v>#REF!</v>
      </c>
      <c r="H524" s="170" t="e">
        <f>IF('Exp Database'!H524&gt;0,'Exp Database'!H524,'Exp Database'!J524)</f>
        <v>#REF!</v>
      </c>
      <c r="I524" s="170" t="e">
        <f>'Exp Database'!H524</f>
        <v>#REF!</v>
      </c>
      <c r="J524" s="169" t="e">
        <f>'Exp Database'!I524</f>
        <v>#REF!</v>
      </c>
      <c r="K524" s="170">
        <f>'Exp Database'!J524</f>
        <v>0</v>
      </c>
      <c r="L524" s="267" t="str">
        <f>'Exp Database'!K524</f>
        <v>Specific HIV-related laboratory monitoring (CD4, viral load), including:</v>
      </c>
      <c r="M524" s="229">
        <f>'Exp Database'!L524</f>
        <v>1.3</v>
      </c>
      <c r="N524" s="229" t="e">
        <f>IF(OR('Exp Database'!M524=Lists!$G$2,'Exp Database'!M524=Lists!$G$3,'Exp Database'!M524=0),0,IF($F524=Lists!$G$2,('Exp Database'!M524/'Exp with units conversion'!$H524)*'Exp with units conversion'!$G524,'Exp Database'!M524*'Exp with units conversion'!$G524))</f>
        <v>#REF!</v>
      </c>
      <c r="O524" s="229" t="e">
        <f>IF(OR('Exp Database'!N524=Lists!$G$2,'Exp Database'!N524=Lists!$G$3,'Exp Database'!N524=0),0,IF($F524=Lists!$G$2,('Exp Database'!N524/'Exp with units conversion'!$H524)*'Exp with units conversion'!$G524,'Exp Database'!N524*'Exp with units conversion'!$G524))</f>
        <v>#REF!</v>
      </c>
      <c r="P524" s="229" t="e">
        <f>IF(OR('Exp Database'!O524=Lists!$G$2,'Exp Database'!O524=Lists!$G$3,'Exp Database'!O524=0),0,IF($F524=Lists!$G$2,('Exp Database'!O524/'Exp with units conversion'!$H524)*'Exp with units conversion'!$G524,'Exp Database'!O524*'Exp with units conversion'!$G524))</f>
        <v>#REF!</v>
      </c>
      <c r="Q524" s="229" t="e">
        <f>IF(OR('Exp Database'!P524=Lists!$G$2,'Exp Database'!P524=Lists!$G$3,'Exp Database'!P524=0),0,IF($F524=Lists!$G$2,('Exp Database'!P524/'Exp with units conversion'!$H524)*'Exp with units conversion'!$G524,'Exp Database'!P524*'Exp with units conversion'!$G524))</f>
        <v>#REF!</v>
      </c>
      <c r="R524" s="229" t="e">
        <f>IF(OR('Exp Database'!Q524=Lists!$G$2,'Exp Database'!Q524=Lists!$G$3,'Exp Database'!Q524=0),0,IF($F524=Lists!$G$2,('Exp Database'!Q524/'Exp with units conversion'!$H524)*'Exp with units conversion'!$G524,'Exp Database'!Q524*'Exp with units conversion'!$G524))</f>
        <v>#REF!</v>
      </c>
      <c r="S524" s="229" t="e">
        <f>IF(OR('Exp Database'!R524=Lists!$G$2,'Exp Database'!R524=Lists!$G$3,'Exp Database'!R524=0),0,IF($F524=Lists!$G$2,('Exp Database'!R524/'Exp with units conversion'!$H524)*'Exp with units conversion'!$G524,'Exp Database'!R524*'Exp with units conversion'!$G524))</f>
        <v>#REF!</v>
      </c>
      <c r="T524" s="229" t="e">
        <f>IF(OR('Exp Database'!S524=Lists!$G$2,'Exp Database'!S524=Lists!$G$3,'Exp Database'!S524=0),0,IF($F524=Lists!$G$2,('Exp Database'!S524/'Exp with units conversion'!$H524)*'Exp with units conversion'!$G524,'Exp Database'!S524*'Exp with units conversion'!$G524))</f>
        <v>#REF!</v>
      </c>
      <c r="U524" s="229" t="e">
        <f>IF(OR('Exp Database'!T524=Lists!$G$2,'Exp Database'!T524=Lists!$G$3,'Exp Database'!T524=0),0,IF($F524=Lists!$G$2,('Exp Database'!T524/'Exp with units conversion'!$H524)*'Exp with units conversion'!$G524,'Exp Database'!T524*'Exp with units conversion'!$G524))</f>
        <v>#REF!</v>
      </c>
      <c r="V524" s="229" t="e">
        <f>IF(OR('Exp Database'!U524=Lists!$G$2,'Exp Database'!U524=Lists!$G$3,'Exp Database'!U524=0),0,IF($F524=Lists!$G$2,('Exp Database'!U524/'Exp with units conversion'!$H524)*'Exp with units conversion'!$G524,'Exp Database'!U524*'Exp with units conversion'!$G524))</f>
        <v>#REF!</v>
      </c>
      <c r="W524" s="229" t="e">
        <f>IF(OR('Exp Database'!V524=Lists!$G$2,'Exp Database'!V524=Lists!$G$3,'Exp Database'!V524=0),0,IF($F524=Lists!$G$2,('Exp Database'!V524/'Exp with units conversion'!$H524)*'Exp with units conversion'!$G524,'Exp Database'!V524*'Exp with units conversion'!$G524))</f>
        <v>#REF!</v>
      </c>
      <c r="X524" s="229" t="e">
        <f>IF(OR('Exp Database'!W524=Lists!$G$2,'Exp Database'!W524=Lists!$G$3,'Exp Database'!W524=0),0,IF($F524=Lists!$G$2,('Exp Database'!W524/'Exp with units conversion'!$H524)*'Exp with units conversion'!$G524,'Exp Database'!W524*'Exp with units conversion'!$G524))</f>
        <v>#REF!</v>
      </c>
      <c r="Y524" s="229" t="e">
        <f>IF(OR('Exp Database'!X524=Lists!$G$2,'Exp Database'!X524=Lists!$G$3,'Exp Database'!X524=0),0,IF($F524=Lists!$G$2,('Exp Database'!X524/'Exp with units conversion'!$H524)*'Exp with units conversion'!$G524,'Exp Database'!X524*'Exp with units conversion'!$G524))</f>
        <v>#REF!</v>
      </c>
      <c r="Z524" s="229" t="e">
        <f>IF(OR('Exp Database'!Y524=Lists!$G$2,'Exp Database'!Y524=Lists!$G$3,'Exp Database'!Y524=0),0,IF($F524=Lists!$G$2,('Exp Database'!Y524/'Exp with units conversion'!$H524)*'Exp with units conversion'!$G524,'Exp Database'!Y524*'Exp with units conversion'!$G524))</f>
        <v>#REF!</v>
      </c>
      <c r="AA524" s="229" t="e">
        <f>IF(OR('Exp Database'!Z524=Lists!$G$2,'Exp Database'!Z524=Lists!$G$3,'Exp Database'!Z524=0),0,IF($F524=Lists!$G$2,('Exp Database'!Z524/'Exp with units conversion'!$H524)*'Exp with units conversion'!$G524,'Exp Database'!Z524*'Exp with units conversion'!$G524))</f>
        <v>#REF!</v>
      </c>
      <c r="AB524" s="229" t="e">
        <f>IF(OR('Exp Database'!AA524=Lists!$G$2,'Exp Database'!AA524=Lists!$G$3,'Exp Database'!AA524=0),0,IF($F524=Lists!$G$2,('Exp Database'!AA524/'Exp with units conversion'!$H524)*'Exp with units conversion'!$G524,'Exp Database'!AA524*'Exp with units conversion'!$G524))</f>
        <v>#REF!</v>
      </c>
      <c r="AC524" s="229" t="e">
        <f>IF(OR('Exp Database'!AB524=Lists!$G$2,'Exp Database'!AB524=Lists!$G$3,'Exp Database'!AB524=0),0,IF($F524=Lists!$G$2,('Exp Database'!AB524/'Exp with units conversion'!$H524)*'Exp with units conversion'!$G524,'Exp Database'!AB524*'Exp with units conversion'!$G524))</f>
        <v>#REF!</v>
      </c>
      <c r="AD524" s="229" t="e">
        <f>IF(OR('Exp Database'!AC524=Lists!$G$2,'Exp Database'!AC524=Lists!$G$3,'Exp Database'!AC524=0),0,IF($F524=Lists!$G$2,('Exp Database'!AC524/'Exp with units conversion'!$H524)*'Exp with units conversion'!$G524,'Exp Database'!AC524*'Exp with units conversion'!$G524))</f>
        <v>#REF!</v>
      </c>
      <c r="AE524" s="229" t="e">
        <f>IF(OR('Exp Database'!AD524=Lists!$G$2,'Exp Database'!AD524=Lists!$G$3,'Exp Database'!AD524=0),0,IF($F524=Lists!$G$2,('Exp Database'!AD524/'Exp with units conversion'!$H524)*'Exp with units conversion'!$G524,'Exp Database'!AD524*'Exp with units conversion'!$G524))</f>
        <v>#REF!</v>
      </c>
      <c r="AG524" s="229" t="e">
        <f t="shared" si="40"/>
        <v>#REF!</v>
      </c>
      <c r="AH524" s="229" t="e">
        <f t="shared" si="41"/>
        <v>#REF!</v>
      </c>
      <c r="AI524" s="229" t="e">
        <f t="shared" si="42"/>
        <v>#REF!</v>
      </c>
      <c r="AJ524" s="229" t="e">
        <f t="shared" si="43"/>
        <v>#REF!</v>
      </c>
    </row>
    <row r="525" spans="2:36" ht="45.75" thickBot="1" x14ac:dyDescent="0.3">
      <c r="B525" s="229" t="e">
        <f t="shared" si="44"/>
        <v>#REF!</v>
      </c>
      <c r="C525" s="169" t="e">
        <f>'Exp Database'!C525</f>
        <v>#REF!</v>
      </c>
      <c r="D525" s="169">
        <f>'Exp Database'!D525</f>
        <v>2013</v>
      </c>
      <c r="E525" s="169" t="e">
        <f>'Exp Database'!E525</f>
        <v>#REF!</v>
      </c>
      <c r="F525" s="169" t="e">
        <f>'Exp Database'!F525</f>
        <v>#REF!</v>
      </c>
      <c r="G525" s="169" t="e">
        <f>IF('Exp Database'!G525="Units ( x 1)",1,IF('Exp Database'!G525="Thousands (x 1,000)",1000,IF('Exp Database'!G525="Millions (x 1,000,000)",1000000,)))</f>
        <v>#REF!</v>
      </c>
      <c r="H525" s="170" t="e">
        <f>IF('Exp Database'!H525&gt;0,'Exp Database'!H525,'Exp Database'!J525)</f>
        <v>#REF!</v>
      </c>
      <c r="I525" s="170" t="e">
        <f>'Exp Database'!H525</f>
        <v>#REF!</v>
      </c>
      <c r="J525" s="169" t="e">
        <f>'Exp Database'!I525</f>
        <v>#REF!</v>
      </c>
      <c r="K525" s="170">
        <f>'Exp Database'!J525</f>
        <v>0</v>
      </c>
      <c r="L525" s="267" t="str">
        <f>'Exp Database'!K525</f>
        <v xml:space="preserve"> CD4 cell count, viral load tests (commodities)</v>
      </c>
      <c r="M525" s="229" t="str">
        <f>'Exp Database'!L525</f>
        <v>1.3.1</v>
      </c>
      <c r="N525" s="229" t="e">
        <f>IF(OR('Exp Database'!M525=Lists!$G$2,'Exp Database'!M525=Lists!$G$3,'Exp Database'!M525=0),0,IF($F525=Lists!$G$2,('Exp Database'!M525/'Exp with units conversion'!$H525)*'Exp with units conversion'!$G525,'Exp Database'!M525*'Exp with units conversion'!$G525))</f>
        <v>#REF!</v>
      </c>
      <c r="O525" s="229" t="e">
        <f>IF(OR('Exp Database'!N525=Lists!$G$2,'Exp Database'!N525=Lists!$G$3,'Exp Database'!N525=0),0,IF($F525=Lists!$G$2,('Exp Database'!N525/'Exp with units conversion'!$H525)*'Exp with units conversion'!$G525,'Exp Database'!N525*'Exp with units conversion'!$G525))</f>
        <v>#REF!</v>
      </c>
      <c r="P525" s="229" t="e">
        <f>IF(OR('Exp Database'!O525=Lists!$G$2,'Exp Database'!O525=Lists!$G$3,'Exp Database'!O525=0),0,IF($F525=Lists!$G$2,('Exp Database'!O525/'Exp with units conversion'!$H525)*'Exp with units conversion'!$G525,'Exp Database'!O525*'Exp with units conversion'!$G525))</f>
        <v>#REF!</v>
      </c>
      <c r="Q525" s="229" t="e">
        <f>IF(OR('Exp Database'!P525=Lists!$G$2,'Exp Database'!P525=Lists!$G$3,'Exp Database'!P525=0),0,IF($F525=Lists!$G$2,('Exp Database'!P525/'Exp with units conversion'!$H525)*'Exp with units conversion'!$G525,'Exp Database'!P525*'Exp with units conversion'!$G525))</f>
        <v>#REF!</v>
      </c>
      <c r="R525" s="229" t="e">
        <f>IF(OR('Exp Database'!Q525=Lists!$G$2,'Exp Database'!Q525=Lists!$G$3,'Exp Database'!Q525=0),0,IF($F525=Lists!$G$2,('Exp Database'!Q525/'Exp with units conversion'!$H525)*'Exp with units conversion'!$G525,'Exp Database'!Q525*'Exp with units conversion'!$G525))</f>
        <v>#REF!</v>
      </c>
      <c r="S525" s="229" t="e">
        <f>IF(OR('Exp Database'!R525=Lists!$G$2,'Exp Database'!R525=Lists!$G$3,'Exp Database'!R525=0),0,IF($F525=Lists!$G$2,('Exp Database'!R525/'Exp with units conversion'!$H525)*'Exp with units conversion'!$G525,'Exp Database'!R525*'Exp with units conversion'!$G525))</f>
        <v>#REF!</v>
      </c>
      <c r="T525" s="229" t="e">
        <f>IF(OR('Exp Database'!S525=Lists!$G$2,'Exp Database'!S525=Lists!$G$3,'Exp Database'!S525=0),0,IF($F525=Lists!$G$2,('Exp Database'!S525/'Exp with units conversion'!$H525)*'Exp with units conversion'!$G525,'Exp Database'!S525*'Exp with units conversion'!$G525))</f>
        <v>#REF!</v>
      </c>
      <c r="U525" s="229" t="e">
        <f>IF(OR('Exp Database'!T525=Lists!$G$2,'Exp Database'!T525=Lists!$G$3,'Exp Database'!T525=0),0,IF($F525=Lists!$G$2,('Exp Database'!T525/'Exp with units conversion'!$H525)*'Exp with units conversion'!$G525,'Exp Database'!T525*'Exp with units conversion'!$G525))</f>
        <v>#REF!</v>
      </c>
      <c r="V525" s="229" t="e">
        <f>IF(OR('Exp Database'!U525=Lists!$G$2,'Exp Database'!U525=Lists!$G$3,'Exp Database'!U525=0),0,IF($F525=Lists!$G$2,('Exp Database'!U525/'Exp with units conversion'!$H525)*'Exp with units conversion'!$G525,'Exp Database'!U525*'Exp with units conversion'!$G525))</f>
        <v>#REF!</v>
      </c>
      <c r="W525" s="229" t="e">
        <f>IF(OR('Exp Database'!V525=Lists!$G$2,'Exp Database'!V525=Lists!$G$3,'Exp Database'!V525=0),0,IF($F525=Lists!$G$2,('Exp Database'!V525/'Exp with units conversion'!$H525)*'Exp with units conversion'!$G525,'Exp Database'!V525*'Exp with units conversion'!$G525))</f>
        <v>#REF!</v>
      </c>
      <c r="X525" s="229" t="e">
        <f>IF(OR('Exp Database'!W525=Lists!$G$2,'Exp Database'!W525=Lists!$G$3,'Exp Database'!W525=0),0,IF($F525=Lists!$G$2,('Exp Database'!W525/'Exp with units conversion'!$H525)*'Exp with units conversion'!$G525,'Exp Database'!W525*'Exp with units conversion'!$G525))</f>
        <v>#REF!</v>
      </c>
      <c r="Y525" s="229" t="e">
        <f>IF(OR('Exp Database'!X525=Lists!$G$2,'Exp Database'!X525=Lists!$G$3,'Exp Database'!X525=0),0,IF($F525=Lists!$G$2,('Exp Database'!X525/'Exp with units conversion'!$H525)*'Exp with units conversion'!$G525,'Exp Database'!X525*'Exp with units conversion'!$G525))</f>
        <v>#REF!</v>
      </c>
      <c r="Z525" s="229" t="e">
        <f>IF(OR('Exp Database'!Y525=Lists!$G$2,'Exp Database'!Y525=Lists!$G$3,'Exp Database'!Y525=0),0,IF($F525=Lists!$G$2,('Exp Database'!Y525/'Exp with units conversion'!$H525)*'Exp with units conversion'!$G525,'Exp Database'!Y525*'Exp with units conversion'!$G525))</f>
        <v>#REF!</v>
      </c>
      <c r="AA525" s="229" t="e">
        <f>IF(OR('Exp Database'!Z525=Lists!$G$2,'Exp Database'!Z525=Lists!$G$3,'Exp Database'!Z525=0),0,IF($F525=Lists!$G$2,('Exp Database'!Z525/'Exp with units conversion'!$H525)*'Exp with units conversion'!$G525,'Exp Database'!Z525*'Exp with units conversion'!$G525))</f>
        <v>#REF!</v>
      </c>
      <c r="AB525" s="229" t="e">
        <f>IF(OR('Exp Database'!AA525=Lists!$G$2,'Exp Database'!AA525=Lists!$G$3,'Exp Database'!AA525=0),0,IF($F525=Lists!$G$2,('Exp Database'!AA525/'Exp with units conversion'!$H525)*'Exp with units conversion'!$G525,'Exp Database'!AA525*'Exp with units conversion'!$G525))</f>
        <v>#REF!</v>
      </c>
      <c r="AC525" s="229" t="e">
        <f>IF(OR('Exp Database'!AB525=Lists!$G$2,'Exp Database'!AB525=Lists!$G$3,'Exp Database'!AB525=0),0,IF($F525=Lists!$G$2,('Exp Database'!AB525/'Exp with units conversion'!$H525)*'Exp with units conversion'!$G525,'Exp Database'!AB525*'Exp with units conversion'!$G525))</f>
        <v>#REF!</v>
      </c>
      <c r="AD525" s="229" t="e">
        <f>IF(OR('Exp Database'!AC525=Lists!$G$2,'Exp Database'!AC525=Lists!$G$3,'Exp Database'!AC525=0),0,IF($F525=Lists!$G$2,('Exp Database'!AC525/'Exp with units conversion'!$H525)*'Exp with units conversion'!$G525,'Exp Database'!AC525*'Exp with units conversion'!$G525))</f>
        <v>#REF!</v>
      </c>
      <c r="AE525" s="229" t="e">
        <f>IF(OR('Exp Database'!AD525=Lists!$G$2,'Exp Database'!AD525=Lists!$G$3,'Exp Database'!AD525=0),0,IF($F525=Lists!$G$2,('Exp Database'!AD525/'Exp with units conversion'!$H525)*'Exp with units conversion'!$G525,'Exp Database'!AD525*'Exp with units conversion'!$G525))</f>
        <v>#REF!</v>
      </c>
      <c r="AG525" s="229" t="e">
        <f t="shared" si="40"/>
        <v>#REF!</v>
      </c>
      <c r="AH525" s="229" t="e">
        <f t="shared" si="41"/>
        <v>#REF!</v>
      </c>
      <c r="AI525" s="229" t="e">
        <f t="shared" si="42"/>
        <v>#REF!</v>
      </c>
      <c r="AJ525" s="229" t="e">
        <f t="shared" si="43"/>
        <v>#REF!</v>
      </c>
    </row>
    <row r="526" spans="2:36" ht="30.75" thickBot="1" x14ac:dyDescent="0.3">
      <c r="B526" s="229" t="e">
        <f t="shared" si="44"/>
        <v>#REF!</v>
      </c>
      <c r="C526" s="169" t="e">
        <f>'Exp Database'!C526</f>
        <v>#REF!</v>
      </c>
      <c r="D526" s="169">
        <f>'Exp Database'!D526</f>
        <v>2013</v>
      </c>
      <c r="E526" s="169" t="e">
        <f>'Exp Database'!E526</f>
        <v>#REF!</v>
      </c>
      <c r="F526" s="169" t="e">
        <f>'Exp Database'!F526</f>
        <v>#REF!</v>
      </c>
      <c r="G526" s="169" t="e">
        <f>IF('Exp Database'!G526="Units ( x 1)",1,IF('Exp Database'!G526="Thousands (x 1,000)",1000,IF('Exp Database'!G526="Millions (x 1,000,000)",1000000,)))</f>
        <v>#REF!</v>
      </c>
      <c r="H526" s="170" t="e">
        <f>IF('Exp Database'!H526&gt;0,'Exp Database'!H526,'Exp Database'!J526)</f>
        <v>#REF!</v>
      </c>
      <c r="I526" s="170" t="e">
        <f>'Exp Database'!H526</f>
        <v>#REF!</v>
      </c>
      <c r="J526" s="169" t="e">
        <f>'Exp Database'!I526</f>
        <v>#REF!</v>
      </c>
      <c r="K526" s="170">
        <f>'Exp Database'!J526</f>
        <v>0</v>
      </c>
      <c r="L526" s="267" t="str">
        <f>'Exp Database'!K526</f>
        <v xml:space="preserve"> Other direct and indirect costs</v>
      </c>
      <c r="M526" s="229" t="str">
        <f>'Exp Database'!L526</f>
        <v>1.3.2</v>
      </c>
      <c r="N526" s="229" t="e">
        <f>IF(OR('Exp Database'!M526=Lists!$G$2,'Exp Database'!M526=Lists!$G$3,'Exp Database'!M526=0),0,IF($F526=Lists!$G$2,('Exp Database'!M526/'Exp with units conversion'!$H526)*'Exp with units conversion'!$G526,'Exp Database'!M526*'Exp with units conversion'!$G526))</f>
        <v>#REF!</v>
      </c>
      <c r="O526" s="229" t="e">
        <f>IF(OR('Exp Database'!N526=Lists!$G$2,'Exp Database'!N526=Lists!$G$3,'Exp Database'!N526=0),0,IF($F526=Lists!$G$2,('Exp Database'!N526/'Exp with units conversion'!$H526)*'Exp with units conversion'!$G526,'Exp Database'!N526*'Exp with units conversion'!$G526))</f>
        <v>#REF!</v>
      </c>
      <c r="P526" s="229" t="e">
        <f>IF(OR('Exp Database'!O526=Lists!$G$2,'Exp Database'!O526=Lists!$G$3,'Exp Database'!O526=0),0,IF($F526=Lists!$G$2,('Exp Database'!O526/'Exp with units conversion'!$H526)*'Exp with units conversion'!$G526,'Exp Database'!O526*'Exp with units conversion'!$G526))</f>
        <v>#REF!</v>
      </c>
      <c r="Q526" s="229" t="e">
        <f>IF(OR('Exp Database'!P526=Lists!$G$2,'Exp Database'!P526=Lists!$G$3,'Exp Database'!P526=0),0,IF($F526=Lists!$G$2,('Exp Database'!P526/'Exp with units conversion'!$H526)*'Exp with units conversion'!$G526,'Exp Database'!P526*'Exp with units conversion'!$G526))</f>
        <v>#REF!</v>
      </c>
      <c r="R526" s="229" t="e">
        <f>IF(OR('Exp Database'!Q526=Lists!$G$2,'Exp Database'!Q526=Lists!$G$3,'Exp Database'!Q526=0),0,IF($F526=Lists!$G$2,('Exp Database'!Q526/'Exp with units conversion'!$H526)*'Exp with units conversion'!$G526,'Exp Database'!Q526*'Exp with units conversion'!$G526))</f>
        <v>#REF!</v>
      </c>
      <c r="S526" s="229" t="e">
        <f>IF(OR('Exp Database'!R526=Lists!$G$2,'Exp Database'!R526=Lists!$G$3,'Exp Database'!R526=0),0,IF($F526=Lists!$G$2,('Exp Database'!R526/'Exp with units conversion'!$H526)*'Exp with units conversion'!$G526,'Exp Database'!R526*'Exp with units conversion'!$G526))</f>
        <v>#REF!</v>
      </c>
      <c r="T526" s="229" t="e">
        <f>IF(OR('Exp Database'!S526=Lists!$G$2,'Exp Database'!S526=Lists!$G$3,'Exp Database'!S526=0),0,IF($F526=Lists!$G$2,('Exp Database'!S526/'Exp with units conversion'!$H526)*'Exp with units conversion'!$G526,'Exp Database'!S526*'Exp with units conversion'!$G526))</f>
        <v>#REF!</v>
      </c>
      <c r="U526" s="229" t="e">
        <f>IF(OR('Exp Database'!T526=Lists!$G$2,'Exp Database'!T526=Lists!$G$3,'Exp Database'!T526=0),0,IF($F526=Lists!$G$2,('Exp Database'!T526/'Exp with units conversion'!$H526)*'Exp with units conversion'!$G526,'Exp Database'!T526*'Exp with units conversion'!$G526))</f>
        <v>#REF!</v>
      </c>
      <c r="V526" s="229" t="e">
        <f>IF(OR('Exp Database'!U526=Lists!$G$2,'Exp Database'!U526=Lists!$G$3,'Exp Database'!U526=0),0,IF($F526=Lists!$G$2,('Exp Database'!U526/'Exp with units conversion'!$H526)*'Exp with units conversion'!$G526,'Exp Database'!U526*'Exp with units conversion'!$G526))</f>
        <v>#REF!</v>
      </c>
      <c r="W526" s="229" t="e">
        <f>IF(OR('Exp Database'!V526=Lists!$G$2,'Exp Database'!V526=Lists!$G$3,'Exp Database'!V526=0),0,IF($F526=Lists!$G$2,('Exp Database'!V526/'Exp with units conversion'!$H526)*'Exp with units conversion'!$G526,'Exp Database'!V526*'Exp with units conversion'!$G526))</f>
        <v>#REF!</v>
      </c>
      <c r="X526" s="229" t="e">
        <f>IF(OR('Exp Database'!W526=Lists!$G$2,'Exp Database'!W526=Lists!$G$3,'Exp Database'!W526=0),0,IF($F526=Lists!$G$2,('Exp Database'!W526/'Exp with units conversion'!$H526)*'Exp with units conversion'!$G526,'Exp Database'!W526*'Exp with units conversion'!$G526))</f>
        <v>#REF!</v>
      </c>
      <c r="Y526" s="229" t="e">
        <f>IF(OR('Exp Database'!X526=Lists!$G$2,'Exp Database'!X526=Lists!$G$3,'Exp Database'!X526=0),0,IF($F526=Lists!$G$2,('Exp Database'!X526/'Exp with units conversion'!$H526)*'Exp with units conversion'!$G526,'Exp Database'!X526*'Exp with units conversion'!$G526))</f>
        <v>#REF!</v>
      </c>
      <c r="Z526" s="229" t="e">
        <f>IF(OR('Exp Database'!Y526=Lists!$G$2,'Exp Database'!Y526=Lists!$G$3,'Exp Database'!Y526=0),0,IF($F526=Lists!$G$2,('Exp Database'!Y526/'Exp with units conversion'!$H526)*'Exp with units conversion'!$G526,'Exp Database'!Y526*'Exp with units conversion'!$G526))</f>
        <v>#REF!</v>
      </c>
      <c r="AA526" s="229" t="e">
        <f>IF(OR('Exp Database'!Z526=Lists!$G$2,'Exp Database'!Z526=Lists!$G$3,'Exp Database'!Z526=0),0,IF($F526=Lists!$G$2,('Exp Database'!Z526/'Exp with units conversion'!$H526)*'Exp with units conversion'!$G526,'Exp Database'!Z526*'Exp with units conversion'!$G526))</f>
        <v>#REF!</v>
      </c>
      <c r="AB526" s="229" t="e">
        <f>IF(OR('Exp Database'!AA526=Lists!$G$2,'Exp Database'!AA526=Lists!$G$3,'Exp Database'!AA526=0),0,IF($F526=Lists!$G$2,('Exp Database'!AA526/'Exp with units conversion'!$H526)*'Exp with units conversion'!$G526,'Exp Database'!AA526*'Exp with units conversion'!$G526))</f>
        <v>#REF!</v>
      </c>
      <c r="AC526" s="229" t="e">
        <f>IF(OR('Exp Database'!AB526=Lists!$G$2,'Exp Database'!AB526=Lists!$G$3,'Exp Database'!AB526=0),0,IF($F526=Lists!$G$2,('Exp Database'!AB526/'Exp with units conversion'!$H526)*'Exp with units conversion'!$G526,'Exp Database'!AB526*'Exp with units conversion'!$G526))</f>
        <v>#REF!</v>
      </c>
      <c r="AD526" s="229" t="e">
        <f>IF(OR('Exp Database'!AC526=Lists!$G$2,'Exp Database'!AC526=Lists!$G$3,'Exp Database'!AC526=0),0,IF($F526=Lists!$G$2,('Exp Database'!AC526/'Exp with units conversion'!$H526)*'Exp with units conversion'!$G526,'Exp Database'!AC526*'Exp with units conversion'!$G526))</f>
        <v>#REF!</v>
      </c>
      <c r="AE526" s="229" t="e">
        <f>IF(OR('Exp Database'!AD526=Lists!$G$2,'Exp Database'!AD526=Lists!$G$3,'Exp Database'!AD526=0),0,IF($F526=Lists!$G$2,('Exp Database'!AD526/'Exp with units conversion'!$H526)*'Exp with units conversion'!$G526,'Exp Database'!AD526*'Exp with units conversion'!$G526))</f>
        <v>#REF!</v>
      </c>
      <c r="AG526" s="229" t="e">
        <f t="shared" si="40"/>
        <v>#REF!</v>
      </c>
      <c r="AH526" s="229" t="e">
        <f t="shared" si="41"/>
        <v>#REF!</v>
      </c>
      <c r="AI526" s="229" t="e">
        <f t="shared" si="42"/>
        <v>#REF!</v>
      </c>
      <c r="AJ526" s="229" t="e">
        <f t="shared" si="43"/>
        <v>#REF!</v>
      </c>
    </row>
    <row r="527" spans="2:36" ht="30.75" thickBot="1" x14ac:dyDescent="0.3">
      <c r="B527" s="229" t="e">
        <f t="shared" si="44"/>
        <v>#REF!</v>
      </c>
      <c r="C527" s="169" t="e">
        <f>'Exp Database'!C527</f>
        <v>#REF!</v>
      </c>
      <c r="D527" s="169">
        <f>'Exp Database'!D527</f>
        <v>2013</v>
      </c>
      <c r="E527" s="169" t="e">
        <f>'Exp Database'!E527</f>
        <v>#REF!</v>
      </c>
      <c r="F527" s="169" t="e">
        <f>'Exp Database'!F527</f>
        <v>#REF!</v>
      </c>
      <c r="G527" s="169" t="e">
        <f>IF('Exp Database'!G527="Units ( x 1)",1,IF('Exp Database'!G527="Thousands (x 1,000)",1000,IF('Exp Database'!G527="Millions (x 1,000,000)",1000000,)))</f>
        <v>#REF!</v>
      </c>
      <c r="H527" s="170" t="e">
        <f>IF('Exp Database'!H527&gt;0,'Exp Database'!H527,'Exp Database'!J527)</f>
        <v>#REF!</v>
      </c>
      <c r="I527" s="170" t="e">
        <f>'Exp Database'!H527</f>
        <v>#REF!</v>
      </c>
      <c r="J527" s="169" t="e">
        <f>'Exp Database'!I527</f>
        <v>#REF!</v>
      </c>
      <c r="K527" s="170">
        <f>'Exp Database'!J527</f>
        <v>0</v>
      </c>
      <c r="L527" s="267" t="str">
        <f>'Exp Database'!K527</f>
        <v xml:space="preserve"> Not disaggregated by type of cost</v>
      </c>
      <c r="M527" s="229" t="str">
        <f>'Exp Database'!L527</f>
        <v>1.3.3</v>
      </c>
      <c r="N527" s="229" t="e">
        <f>IF(OR('Exp Database'!M527=Lists!$G$2,'Exp Database'!M527=Lists!$G$3,'Exp Database'!M527=0),0,IF($F527=Lists!$G$2,('Exp Database'!M527/'Exp with units conversion'!$H527)*'Exp with units conversion'!$G527,'Exp Database'!M527*'Exp with units conversion'!$G527))</f>
        <v>#REF!</v>
      </c>
      <c r="O527" s="229" t="e">
        <f>IF(OR('Exp Database'!N527=Lists!$G$2,'Exp Database'!N527=Lists!$G$3,'Exp Database'!N527=0),0,IF($F527=Lists!$G$2,('Exp Database'!N527/'Exp with units conversion'!$H527)*'Exp with units conversion'!$G527,'Exp Database'!N527*'Exp with units conversion'!$G527))</f>
        <v>#REF!</v>
      </c>
      <c r="P527" s="229" t="e">
        <f>IF(OR('Exp Database'!O527=Lists!$G$2,'Exp Database'!O527=Lists!$G$3,'Exp Database'!O527=0),0,IF($F527=Lists!$G$2,('Exp Database'!O527/'Exp with units conversion'!$H527)*'Exp with units conversion'!$G527,'Exp Database'!O527*'Exp with units conversion'!$G527))</f>
        <v>#REF!</v>
      </c>
      <c r="Q527" s="229" t="e">
        <f>IF(OR('Exp Database'!P527=Lists!$G$2,'Exp Database'!P527=Lists!$G$3,'Exp Database'!P527=0),0,IF($F527=Lists!$G$2,('Exp Database'!P527/'Exp with units conversion'!$H527)*'Exp with units conversion'!$G527,'Exp Database'!P527*'Exp with units conversion'!$G527))</f>
        <v>#REF!</v>
      </c>
      <c r="R527" s="229" t="e">
        <f>IF(OR('Exp Database'!Q527=Lists!$G$2,'Exp Database'!Q527=Lists!$G$3,'Exp Database'!Q527=0),0,IF($F527=Lists!$G$2,('Exp Database'!Q527/'Exp with units conversion'!$H527)*'Exp with units conversion'!$G527,'Exp Database'!Q527*'Exp with units conversion'!$G527))</f>
        <v>#REF!</v>
      </c>
      <c r="S527" s="229" t="e">
        <f>IF(OR('Exp Database'!R527=Lists!$G$2,'Exp Database'!R527=Lists!$G$3,'Exp Database'!R527=0),0,IF($F527=Lists!$G$2,('Exp Database'!R527/'Exp with units conversion'!$H527)*'Exp with units conversion'!$G527,'Exp Database'!R527*'Exp with units conversion'!$G527))</f>
        <v>#REF!</v>
      </c>
      <c r="T527" s="229" t="e">
        <f>IF(OR('Exp Database'!S527=Lists!$G$2,'Exp Database'!S527=Lists!$G$3,'Exp Database'!S527=0),0,IF($F527=Lists!$G$2,('Exp Database'!S527/'Exp with units conversion'!$H527)*'Exp with units conversion'!$G527,'Exp Database'!S527*'Exp with units conversion'!$G527))</f>
        <v>#REF!</v>
      </c>
      <c r="U527" s="229" t="e">
        <f>IF(OR('Exp Database'!T527=Lists!$G$2,'Exp Database'!T527=Lists!$G$3,'Exp Database'!T527=0),0,IF($F527=Lists!$G$2,('Exp Database'!T527/'Exp with units conversion'!$H527)*'Exp with units conversion'!$G527,'Exp Database'!T527*'Exp with units conversion'!$G527))</f>
        <v>#REF!</v>
      </c>
      <c r="V527" s="229" t="e">
        <f>IF(OR('Exp Database'!U527=Lists!$G$2,'Exp Database'!U527=Lists!$G$3,'Exp Database'!U527=0),0,IF($F527=Lists!$G$2,('Exp Database'!U527/'Exp with units conversion'!$H527)*'Exp with units conversion'!$G527,'Exp Database'!U527*'Exp with units conversion'!$G527))</f>
        <v>#REF!</v>
      </c>
      <c r="W527" s="229" t="e">
        <f>IF(OR('Exp Database'!V527=Lists!$G$2,'Exp Database'!V527=Lists!$G$3,'Exp Database'!V527=0),0,IF($F527=Lists!$G$2,('Exp Database'!V527/'Exp with units conversion'!$H527)*'Exp with units conversion'!$G527,'Exp Database'!V527*'Exp with units conversion'!$G527))</f>
        <v>#REF!</v>
      </c>
      <c r="X527" s="229" t="e">
        <f>IF(OR('Exp Database'!W527=Lists!$G$2,'Exp Database'!W527=Lists!$G$3,'Exp Database'!W527=0),0,IF($F527=Lists!$G$2,('Exp Database'!W527/'Exp with units conversion'!$H527)*'Exp with units conversion'!$G527,'Exp Database'!W527*'Exp with units conversion'!$G527))</f>
        <v>#REF!</v>
      </c>
      <c r="Y527" s="229" t="e">
        <f>IF(OR('Exp Database'!X527=Lists!$G$2,'Exp Database'!X527=Lists!$G$3,'Exp Database'!X527=0),0,IF($F527=Lists!$G$2,('Exp Database'!X527/'Exp with units conversion'!$H527)*'Exp with units conversion'!$G527,'Exp Database'!X527*'Exp with units conversion'!$G527))</f>
        <v>#REF!</v>
      </c>
      <c r="Z527" s="229" t="e">
        <f>IF(OR('Exp Database'!Y527=Lists!$G$2,'Exp Database'!Y527=Lists!$G$3,'Exp Database'!Y527=0),0,IF($F527=Lists!$G$2,('Exp Database'!Y527/'Exp with units conversion'!$H527)*'Exp with units conversion'!$G527,'Exp Database'!Y527*'Exp with units conversion'!$G527))</f>
        <v>#REF!</v>
      </c>
      <c r="AA527" s="229" t="e">
        <f>IF(OR('Exp Database'!Z527=Lists!$G$2,'Exp Database'!Z527=Lists!$G$3,'Exp Database'!Z527=0),0,IF($F527=Lists!$G$2,('Exp Database'!Z527/'Exp with units conversion'!$H527)*'Exp with units conversion'!$G527,'Exp Database'!Z527*'Exp with units conversion'!$G527))</f>
        <v>#REF!</v>
      </c>
      <c r="AB527" s="229" t="e">
        <f>IF(OR('Exp Database'!AA527=Lists!$G$2,'Exp Database'!AA527=Lists!$G$3,'Exp Database'!AA527=0),0,IF($F527=Lists!$G$2,('Exp Database'!AA527/'Exp with units conversion'!$H527)*'Exp with units conversion'!$G527,'Exp Database'!AA527*'Exp with units conversion'!$G527))</f>
        <v>#REF!</v>
      </c>
      <c r="AC527" s="229" t="e">
        <f>IF(OR('Exp Database'!AB527=Lists!$G$2,'Exp Database'!AB527=Lists!$G$3,'Exp Database'!AB527=0),0,IF($F527=Lists!$G$2,('Exp Database'!AB527/'Exp with units conversion'!$H527)*'Exp with units conversion'!$G527,'Exp Database'!AB527*'Exp with units conversion'!$G527))</f>
        <v>#REF!</v>
      </c>
      <c r="AD527" s="229" t="e">
        <f>IF(OR('Exp Database'!AC527=Lists!$G$2,'Exp Database'!AC527=Lists!$G$3,'Exp Database'!AC527=0),0,IF($F527=Lists!$G$2,('Exp Database'!AC527/'Exp with units conversion'!$H527)*'Exp with units conversion'!$G527,'Exp Database'!AC527*'Exp with units conversion'!$G527))</f>
        <v>#REF!</v>
      </c>
      <c r="AE527" s="229" t="e">
        <f>IF(OR('Exp Database'!AD527=Lists!$G$2,'Exp Database'!AD527=Lists!$G$3,'Exp Database'!AD527=0),0,IF($F527=Lists!$G$2,('Exp Database'!AD527/'Exp with units conversion'!$H527)*'Exp with units conversion'!$G527,'Exp Database'!AD527*'Exp with units conversion'!$G527))</f>
        <v>#REF!</v>
      </c>
      <c r="AG527" s="229" t="e">
        <f t="shared" si="40"/>
        <v>#REF!</v>
      </c>
      <c r="AH527" s="229" t="e">
        <f t="shared" si="41"/>
        <v>#REF!</v>
      </c>
      <c r="AI527" s="229" t="e">
        <f t="shared" si="42"/>
        <v>#REF!</v>
      </c>
      <c r="AJ527" s="229" t="e">
        <f t="shared" si="43"/>
        <v>#REF!</v>
      </c>
    </row>
    <row r="528" spans="2:36" ht="150.75" thickBot="1" x14ac:dyDescent="0.3">
      <c r="B528" s="229" t="e">
        <f t="shared" si="44"/>
        <v>#REF!</v>
      </c>
      <c r="C528" s="169" t="e">
        <f>'Exp Database'!C528</f>
        <v>#REF!</v>
      </c>
      <c r="D528" s="169">
        <f>'Exp Database'!D528</f>
        <v>2013</v>
      </c>
      <c r="E528" s="169" t="e">
        <f>'Exp Database'!E528</f>
        <v>#REF!</v>
      </c>
      <c r="F528" s="169" t="e">
        <f>'Exp Database'!F528</f>
        <v>#REF!</v>
      </c>
      <c r="G528" s="169" t="e">
        <f>IF('Exp Database'!G528="Units ( x 1)",1,IF('Exp Database'!G528="Thousands (x 1,000)",1000,IF('Exp Database'!G528="Millions (x 1,000,000)",1000000,)))</f>
        <v>#REF!</v>
      </c>
      <c r="H528" s="170" t="e">
        <f>IF('Exp Database'!H528&gt;0,'Exp Database'!H528,'Exp Database'!J528)</f>
        <v>#REF!</v>
      </c>
      <c r="I528" s="170" t="e">
        <f>'Exp Database'!H528</f>
        <v>#REF!</v>
      </c>
      <c r="J528" s="169" t="e">
        <f>'Exp Database'!I528</f>
        <v>#REF!</v>
      </c>
      <c r="K528" s="170">
        <f>'Exp Database'!J528</f>
        <v>0</v>
      </c>
      <c r="L528" s="267" t="str">
        <f>'Exp Database'!K528</f>
        <v xml:space="preserve">Opportunistic infections (OI) prophylaxis and treatment, excluding Treatment and prevention of tuberculosis for people living with HIV </v>
      </c>
      <c r="M528" s="229">
        <f>'Exp Database'!L528</f>
        <v>1.4</v>
      </c>
      <c r="N528" s="229" t="e">
        <f>IF(OR('Exp Database'!M528=Lists!$G$2,'Exp Database'!M528=Lists!$G$3,'Exp Database'!M528=0),0,IF($F528=Lists!$G$2,('Exp Database'!M528/'Exp with units conversion'!$H528)*'Exp with units conversion'!$G528,'Exp Database'!M528*'Exp with units conversion'!$G528))</f>
        <v>#REF!</v>
      </c>
      <c r="O528" s="229" t="e">
        <f>IF(OR('Exp Database'!N528=Lists!$G$2,'Exp Database'!N528=Lists!$G$3,'Exp Database'!N528=0),0,IF($F528=Lists!$G$2,('Exp Database'!N528/'Exp with units conversion'!$H528)*'Exp with units conversion'!$G528,'Exp Database'!N528*'Exp with units conversion'!$G528))</f>
        <v>#REF!</v>
      </c>
      <c r="P528" s="229" t="e">
        <f>IF(OR('Exp Database'!O528=Lists!$G$2,'Exp Database'!O528=Lists!$G$3,'Exp Database'!O528=0),0,IF($F528=Lists!$G$2,('Exp Database'!O528/'Exp with units conversion'!$H528)*'Exp with units conversion'!$G528,'Exp Database'!O528*'Exp with units conversion'!$G528))</f>
        <v>#REF!</v>
      </c>
      <c r="Q528" s="229" t="e">
        <f>IF(OR('Exp Database'!P528=Lists!$G$2,'Exp Database'!P528=Lists!$G$3,'Exp Database'!P528=0),0,IF($F528=Lists!$G$2,('Exp Database'!P528/'Exp with units conversion'!$H528)*'Exp with units conversion'!$G528,'Exp Database'!P528*'Exp with units conversion'!$G528))</f>
        <v>#REF!</v>
      </c>
      <c r="R528" s="229" t="e">
        <f>IF(OR('Exp Database'!Q528=Lists!$G$2,'Exp Database'!Q528=Lists!$G$3,'Exp Database'!Q528=0),0,IF($F528=Lists!$G$2,('Exp Database'!Q528/'Exp with units conversion'!$H528)*'Exp with units conversion'!$G528,'Exp Database'!Q528*'Exp with units conversion'!$G528))</f>
        <v>#REF!</v>
      </c>
      <c r="S528" s="229" t="e">
        <f>IF(OR('Exp Database'!R528=Lists!$G$2,'Exp Database'!R528=Lists!$G$3,'Exp Database'!R528=0),0,IF($F528=Lists!$G$2,('Exp Database'!R528/'Exp with units conversion'!$H528)*'Exp with units conversion'!$G528,'Exp Database'!R528*'Exp with units conversion'!$G528))</f>
        <v>#REF!</v>
      </c>
      <c r="T528" s="229" t="e">
        <f>IF(OR('Exp Database'!S528=Lists!$G$2,'Exp Database'!S528=Lists!$G$3,'Exp Database'!S528=0),0,IF($F528=Lists!$G$2,('Exp Database'!S528/'Exp with units conversion'!$H528)*'Exp with units conversion'!$G528,'Exp Database'!S528*'Exp with units conversion'!$G528))</f>
        <v>#REF!</v>
      </c>
      <c r="U528" s="229" t="e">
        <f>IF(OR('Exp Database'!T528=Lists!$G$2,'Exp Database'!T528=Lists!$G$3,'Exp Database'!T528=0),0,IF($F528=Lists!$G$2,('Exp Database'!T528/'Exp with units conversion'!$H528)*'Exp with units conversion'!$G528,'Exp Database'!T528*'Exp with units conversion'!$G528))</f>
        <v>#REF!</v>
      </c>
      <c r="V528" s="229" t="e">
        <f>IF(OR('Exp Database'!U528=Lists!$G$2,'Exp Database'!U528=Lists!$G$3,'Exp Database'!U528=0),0,IF($F528=Lists!$G$2,('Exp Database'!U528/'Exp with units conversion'!$H528)*'Exp with units conversion'!$G528,'Exp Database'!U528*'Exp with units conversion'!$G528))</f>
        <v>#REF!</v>
      </c>
      <c r="W528" s="229" t="e">
        <f>IF(OR('Exp Database'!V528=Lists!$G$2,'Exp Database'!V528=Lists!$G$3,'Exp Database'!V528=0),0,IF($F528=Lists!$G$2,('Exp Database'!V528/'Exp with units conversion'!$H528)*'Exp with units conversion'!$G528,'Exp Database'!V528*'Exp with units conversion'!$G528))</f>
        <v>#REF!</v>
      </c>
      <c r="X528" s="229" t="e">
        <f>IF(OR('Exp Database'!W528=Lists!$G$2,'Exp Database'!W528=Lists!$G$3,'Exp Database'!W528=0),0,IF($F528=Lists!$G$2,('Exp Database'!W528/'Exp with units conversion'!$H528)*'Exp with units conversion'!$G528,'Exp Database'!W528*'Exp with units conversion'!$G528))</f>
        <v>#REF!</v>
      </c>
      <c r="Y528" s="229" t="e">
        <f>IF(OR('Exp Database'!X528=Lists!$G$2,'Exp Database'!X528=Lists!$G$3,'Exp Database'!X528=0),0,IF($F528=Lists!$G$2,('Exp Database'!X528/'Exp with units conversion'!$H528)*'Exp with units conversion'!$G528,'Exp Database'!X528*'Exp with units conversion'!$G528))</f>
        <v>#REF!</v>
      </c>
      <c r="Z528" s="229" t="e">
        <f>IF(OR('Exp Database'!Y528=Lists!$G$2,'Exp Database'!Y528=Lists!$G$3,'Exp Database'!Y528=0),0,IF($F528=Lists!$G$2,('Exp Database'!Y528/'Exp with units conversion'!$H528)*'Exp with units conversion'!$G528,'Exp Database'!Y528*'Exp with units conversion'!$G528))</f>
        <v>#REF!</v>
      </c>
      <c r="AA528" s="229" t="e">
        <f>IF(OR('Exp Database'!Z528=Lists!$G$2,'Exp Database'!Z528=Lists!$G$3,'Exp Database'!Z528=0),0,IF($F528=Lists!$G$2,('Exp Database'!Z528/'Exp with units conversion'!$H528)*'Exp with units conversion'!$G528,'Exp Database'!Z528*'Exp with units conversion'!$G528))</f>
        <v>#REF!</v>
      </c>
      <c r="AB528" s="229" t="e">
        <f>IF(OR('Exp Database'!AA528=Lists!$G$2,'Exp Database'!AA528=Lists!$G$3,'Exp Database'!AA528=0),0,IF($F528=Lists!$G$2,('Exp Database'!AA528/'Exp with units conversion'!$H528)*'Exp with units conversion'!$G528,'Exp Database'!AA528*'Exp with units conversion'!$G528))</f>
        <v>#REF!</v>
      </c>
      <c r="AC528" s="229" t="e">
        <f>IF(OR('Exp Database'!AB528=Lists!$G$2,'Exp Database'!AB528=Lists!$G$3,'Exp Database'!AB528=0),0,IF($F528=Lists!$G$2,('Exp Database'!AB528/'Exp with units conversion'!$H528)*'Exp with units conversion'!$G528,'Exp Database'!AB528*'Exp with units conversion'!$G528))</f>
        <v>#REF!</v>
      </c>
      <c r="AD528" s="229" t="e">
        <f>IF(OR('Exp Database'!AC528=Lists!$G$2,'Exp Database'!AC528=Lists!$G$3,'Exp Database'!AC528=0),0,IF($F528=Lists!$G$2,('Exp Database'!AC528/'Exp with units conversion'!$H528)*'Exp with units conversion'!$G528,'Exp Database'!AC528*'Exp with units conversion'!$G528))</f>
        <v>#REF!</v>
      </c>
      <c r="AE528" s="229" t="e">
        <f>IF(OR('Exp Database'!AD528=Lists!$G$2,'Exp Database'!AD528=Lists!$G$3,'Exp Database'!AD528=0),0,IF($F528=Lists!$G$2,('Exp Database'!AD528/'Exp with units conversion'!$H528)*'Exp with units conversion'!$G528,'Exp Database'!AD528*'Exp with units conversion'!$G528))</f>
        <v>#REF!</v>
      </c>
      <c r="AG528" s="229" t="e">
        <f t="shared" si="40"/>
        <v>#REF!</v>
      </c>
      <c r="AH528" s="229" t="e">
        <f t="shared" si="41"/>
        <v>#REF!</v>
      </c>
      <c r="AI528" s="229" t="e">
        <f t="shared" si="42"/>
        <v>#REF!</v>
      </c>
      <c r="AJ528" s="229" t="e">
        <f t="shared" si="43"/>
        <v>#REF!</v>
      </c>
    </row>
    <row r="529" spans="2:36" ht="15.75" thickBot="1" x14ac:dyDescent="0.3">
      <c r="B529" s="229" t="e">
        <f t="shared" si="44"/>
        <v>#REF!</v>
      </c>
      <c r="C529" s="169" t="e">
        <f>'Exp Database'!C529</f>
        <v>#REF!</v>
      </c>
      <c r="D529" s="169">
        <f>'Exp Database'!D529</f>
        <v>2013</v>
      </c>
      <c r="E529" s="169" t="e">
        <f>'Exp Database'!E529</f>
        <v>#REF!</v>
      </c>
      <c r="F529" s="169" t="e">
        <f>'Exp Database'!F529</f>
        <v>#REF!</v>
      </c>
      <c r="G529" s="169" t="e">
        <f>IF('Exp Database'!G529="Units ( x 1)",1,IF('Exp Database'!G529="Thousands (x 1,000)",1000,IF('Exp Database'!G529="Millions (x 1,000,000)",1000000,)))</f>
        <v>#REF!</v>
      </c>
      <c r="H529" s="170" t="e">
        <f>IF('Exp Database'!H529&gt;0,'Exp Database'!H529,'Exp Database'!J529)</f>
        <v>#REF!</v>
      </c>
      <c r="I529" s="170" t="e">
        <f>'Exp Database'!H529</f>
        <v>#REF!</v>
      </c>
      <c r="J529" s="169" t="e">
        <f>'Exp Database'!I529</f>
        <v>#REF!</v>
      </c>
      <c r="K529" s="170">
        <f>'Exp Database'!J529</f>
        <v>0</v>
      </c>
      <c r="L529" s="267" t="str">
        <f>'Exp Database'!K529</f>
        <v>Palliative care</v>
      </c>
      <c r="M529" s="229">
        <f>'Exp Database'!L529</f>
        <v>1.5</v>
      </c>
      <c r="N529" s="229" t="e">
        <f>IF(OR('Exp Database'!M529=Lists!$G$2,'Exp Database'!M529=Lists!$G$3,'Exp Database'!M529=0),0,IF($F529=Lists!$G$2,('Exp Database'!M529/'Exp with units conversion'!$H529)*'Exp with units conversion'!$G529,'Exp Database'!M529*'Exp with units conversion'!$G529))</f>
        <v>#REF!</v>
      </c>
      <c r="O529" s="229" t="e">
        <f>IF(OR('Exp Database'!N529=Lists!$G$2,'Exp Database'!N529=Lists!$G$3,'Exp Database'!N529=0),0,IF($F529=Lists!$G$2,('Exp Database'!N529/'Exp with units conversion'!$H529)*'Exp with units conversion'!$G529,'Exp Database'!N529*'Exp with units conversion'!$G529))</f>
        <v>#REF!</v>
      </c>
      <c r="P529" s="229" t="e">
        <f>IF(OR('Exp Database'!O529=Lists!$G$2,'Exp Database'!O529=Lists!$G$3,'Exp Database'!O529=0),0,IF($F529=Lists!$G$2,('Exp Database'!O529/'Exp with units conversion'!$H529)*'Exp with units conversion'!$G529,'Exp Database'!O529*'Exp with units conversion'!$G529))</f>
        <v>#REF!</v>
      </c>
      <c r="Q529" s="229" t="e">
        <f>IF(OR('Exp Database'!P529=Lists!$G$2,'Exp Database'!P529=Lists!$G$3,'Exp Database'!P529=0),0,IF($F529=Lists!$G$2,('Exp Database'!P529/'Exp with units conversion'!$H529)*'Exp with units conversion'!$G529,'Exp Database'!P529*'Exp with units conversion'!$G529))</f>
        <v>#REF!</v>
      </c>
      <c r="R529" s="229" t="e">
        <f>IF(OR('Exp Database'!Q529=Lists!$G$2,'Exp Database'!Q529=Lists!$G$3,'Exp Database'!Q529=0),0,IF($F529=Lists!$G$2,('Exp Database'!Q529/'Exp with units conversion'!$H529)*'Exp with units conversion'!$G529,'Exp Database'!Q529*'Exp with units conversion'!$G529))</f>
        <v>#REF!</v>
      </c>
      <c r="S529" s="229" t="e">
        <f>IF(OR('Exp Database'!R529=Lists!$G$2,'Exp Database'!R529=Lists!$G$3,'Exp Database'!R529=0),0,IF($F529=Lists!$G$2,('Exp Database'!R529/'Exp with units conversion'!$H529)*'Exp with units conversion'!$G529,'Exp Database'!R529*'Exp with units conversion'!$G529))</f>
        <v>#REF!</v>
      </c>
      <c r="T529" s="229" t="e">
        <f>IF(OR('Exp Database'!S529=Lists!$G$2,'Exp Database'!S529=Lists!$G$3,'Exp Database'!S529=0),0,IF($F529=Lists!$G$2,('Exp Database'!S529/'Exp with units conversion'!$H529)*'Exp with units conversion'!$G529,'Exp Database'!S529*'Exp with units conversion'!$G529))</f>
        <v>#REF!</v>
      </c>
      <c r="U529" s="229" t="e">
        <f>IF(OR('Exp Database'!T529=Lists!$G$2,'Exp Database'!T529=Lists!$G$3,'Exp Database'!T529=0),0,IF($F529=Lists!$G$2,('Exp Database'!T529/'Exp with units conversion'!$H529)*'Exp with units conversion'!$G529,'Exp Database'!T529*'Exp with units conversion'!$G529))</f>
        <v>#REF!</v>
      </c>
      <c r="V529" s="229" t="e">
        <f>IF(OR('Exp Database'!U529=Lists!$G$2,'Exp Database'!U529=Lists!$G$3,'Exp Database'!U529=0),0,IF($F529=Lists!$G$2,('Exp Database'!U529/'Exp with units conversion'!$H529)*'Exp with units conversion'!$G529,'Exp Database'!U529*'Exp with units conversion'!$G529))</f>
        <v>#REF!</v>
      </c>
      <c r="W529" s="229" t="e">
        <f>IF(OR('Exp Database'!V529=Lists!$G$2,'Exp Database'!V529=Lists!$G$3,'Exp Database'!V529=0),0,IF($F529=Lists!$G$2,('Exp Database'!V529/'Exp with units conversion'!$H529)*'Exp with units conversion'!$G529,'Exp Database'!V529*'Exp with units conversion'!$G529))</f>
        <v>#REF!</v>
      </c>
      <c r="X529" s="229" t="e">
        <f>IF(OR('Exp Database'!W529=Lists!$G$2,'Exp Database'!W529=Lists!$G$3,'Exp Database'!W529=0),0,IF($F529=Lists!$G$2,('Exp Database'!W529/'Exp with units conversion'!$H529)*'Exp with units conversion'!$G529,'Exp Database'!W529*'Exp with units conversion'!$G529))</f>
        <v>#REF!</v>
      </c>
      <c r="Y529" s="229" t="e">
        <f>IF(OR('Exp Database'!X529=Lists!$G$2,'Exp Database'!X529=Lists!$G$3,'Exp Database'!X529=0),0,IF($F529=Lists!$G$2,('Exp Database'!X529/'Exp with units conversion'!$H529)*'Exp with units conversion'!$G529,'Exp Database'!X529*'Exp with units conversion'!$G529))</f>
        <v>#REF!</v>
      </c>
      <c r="Z529" s="229" t="e">
        <f>IF(OR('Exp Database'!Y529=Lists!$G$2,'Exp Database'!Y529=Lists!$G$3,'Exp Database'!Y529=0),0,IF($F529=Lists!$G$2,('Exp Database'!Y529/'Exp with units conversion'!$H529)*'Exp with units conversion'!$G529,'Exp Database'!Y529*'Exp with units conversion'!$G529))</f>
        <v>#REF!</v>
      </c>
      <c r="AA529" s="229" t="e">
        <f>IF(OR('Exp Database'!Z529=Lists!$G$2,'Exp Database'!Z529=Lists!$G$3,'Exp Database'!Z529=0),0,IF($F529=Lists!$G$2,('Exp Database'!Z529/'Exp with units conversion'!$H529)*'Exp with units conversion'!$G529,'Exp Database'!Z529*'Exp with units conversion'!$G529))</f>
        <v>#REF!</v>
      </c>
      <c r="AB529" s="229" t="e">
        <f>IF(OR('Exp Database'!AA529=Lists!$G$2,'Exp Database'!AA529=Lists!$G$3,'Exp Database'!AA529=0),0,IF($F529=Lists!$G$2,('Exp Database'!AA529/'Exp with units conversion'!$H529)*'Exp with units conversion'!$G529,'Exp Database'!AA529*'Exp with units conversion'!$G529))</f>
        <v>#REF!</v>
      </c>
      <c r="AC529" s="229" t="e">
        <f>IF(OR('Exp Database'!AB529=Lists!$G$2,'Exp Database'!AB529=Lists!$G$3,'Exp Database'!AB529=0),0,IF($F529=Lists!$G$2,('Exp Database'!AB529/'Exp with units conversion'!$H529)*'Exp with units conversion'!$G529,'Exp Database'!AB529*'Exp with units conversion'!$G529))</f>
        <v>#REF!</v>
      </c>
      <c r="AD529" s="229" t="e">
        <f>IF(OR('Exp Database'!AC529=Lists!$G$2,'Exp Database'!AC529=Lists!$G$3,'Exp Database'!AC529=0),0,IF($F529=Lists!$G$2,('Exp Database'!AC529/'Exp with units conversion'!$H529)*'Exp with units conversion'!$G529,'Exp Database'!AC529*'Exp with units conversion'!$G529))</f>
        <v>#REF!</v>
      </c>
      <c r="AE529" s="229" t="e">
        <f>IF(OR('Exp Database'!AD529=Lists!$G$2,'Exp Database'!AD529=Lists!$G$3,'Exp Database'!AD529=0),0,IF($F529=Lists!$G$2,('Exp Database'!AD529/'Exp with units conversion'!$H529)*'Exp with units conversion'!$G529,'Exp Database'!AD529*'Exp with units conversion'!$G529))</f>
        <v>#REF!</v>
      </c>
      <c r="AG529" s="229" t="e">
        <f t="shared" si="40"/>
        <v>#REF!</v>
      </c>
      <c r="AH529" s="229" t="e">
        <f t="shared" si="41"/>
        <v>#REF!</v>
      </c>
      <c r="AI529" s="229" t="e">
        <f t="shared" si="42"/>
        <v>#REF!</v>
      </c>
      <c r="AJ529" s="229" t="e">
        <f t="shared" si="43"/>
        <v>#REF!</v>
      </c>
    </row>
    <row r="530" spans="2:36" ht="30.75" thickBot="1" x14ac:dyDescent="0.3">
      <c r="B530" s="229" t="e">
        <f t="shared" si="44"/>
        <v>#REF!</v>
      </c>
      <c r="C530" s="169" t="e">
        <f>'Exp Database'!C530</f>
        <v>#REF!</v>
      </c>
      <c r="D530" s="169">
        <f>'Exp Database'!D530</f>
        <v>2013</v>
      </c>
      <c r="E530" s="169" t="e">
        <f>'Exp Database'!E530</f>
        <v>#REF!</v>
      </c>
      <c r="F530" s="169" t="e">
        <f>'Exp Database'!F530</f>
        <v>#REF!</v>
      </c>
      <c r="G530" s="169" t="e">
        <f>IF('Exp Database'!G530="Units ( x 1)",1,IF('Exp Database'!G530="Thousands (x 1,000)",1000,IF('Exp Database'!G530="Millions (x 1,000,000)",1000000,)))</f>
        <v>#REF!</v>
      </c>
      <c r="H530" s="170" t="e">
        <f>IF('Exp Database'!H530&gt;0,'Exp Database'!H530,'Exp Database'!J530)</f>
        <v>#REF!</v>
      </c>
      <c r="I530" s="170" t="e">
        <f>'Exp Database'!H530</f>
        <v>#REF!</v>
      </c>
      <c r="J530" s="169" t="e">
        <f>'Exp Database'!I530</f>
        <v>#REF!</v>
      </c>
      <c r="K530" s="170">
        <f>'Exp Database'!J530</f>
        <v>0</v>
      </c>
      <c r="L530" s="267" t="str">
        <f>'Exp Database'!K530</f>
        <v>Support and retention</v>
      </c>
      <c r="M530" s="229">
        <f>'Exp Database'!L530</f>
        <v>1.6</v>
      </c>
      <c r="N530" s="229" t="e">
        <f>IF(OR('Exp Database'!M530=Lists!$G$2,'Exp Database'!M530=Lists!$G$3,'Exp Database'!M530=0),0,IF($F530=Lists!$G$2,('Exp Database'!M530/'Exp with units conversion'!$H530)*'Exp with units conversion'!$G530,'Exp Database'!M530*'Exp with units conversion'!$G530))</f>
        <v>#REF!</v>
      </c>
      <c r="O530" s="229" t="e">
        <f>IF(OR('Exp Database'!N530=Lists!$G$2,'Exp Database'!N530=Lists!$G$3,'Exp Database'!N530=0),0,IF($F530=Lists!$G$2,('Exp Database'!N530/'Exp with units conversion'!$H530)*'Exp with units conversion'!$G530,'Exp Database'!N530*'Exp with units conversion'!$G530))</f>
        <v>#REF!</v>
      </c>
      <c r="P530" s="229" t="e">
        <f>IF(OR('Exp Database'!O530=Lists!$G$2,'Exp Database'!O530=Lists!$G$3,'Exp Database'!O530=0),0,IF($F530=Lists!$G$2,('Exp Database'!O530/'Exp with units conversion'!$H530)*'Exp with units conversion'!$G530,'Exp Database'!O530*'Exp with units conversion'!$G530))</f>
        <v>#REF!</v>
      </c>
      <c r="Q530" s="229" t="e">
        <f>IF(OR('Exp Database'!P530=Lists!$G$2,'Exp Database'!P530=Lists!$G$3,'Exp Database'!P530=0),0,IF($F530=Lists!$G$2,('Exp Database'!P530/'Exp with units conversion'!$H530)*'Exp with units conversion'!$G530,'Exp Database'!P530*'Exp with units conversion'!$G530))</f>
        <v>#REF!</v>
      </c>
      <c r="R530" s="229" t="e">
        <f>IF(OR('Exp Database'!Q530=Lists!$G$2,'Exp Database'!Q530=Lists!$G$3,'Exp Database'!Q530=0),0,IF($F530=Lists!$G$2,('Exp Database'!Q530/'Exp with units conversion'!$H530)*'Exp with units conversion'!$G530,'Exp Database'!Q530*'Exp with units conversion'!$G530))</f>
        <v>#REF!</v>
      </c>
      <c r="S530" s="229" t="e">
        <f>IF(OR('Exp Database'!R530=Lists!$G$2,'Exp Database'!R530=Lists!$G$3,'Exp Database'!R530=0),0,IF($F530=Lists!$G$2,('Exp Database'!R530/'Exp with units conversion'!$H530)*'Exp with units conversion'!$G530,'Exp Database'!R530*'Exp with units conversion'!$G530))</f>
        <v>#REF!</v>
      </c>
      <c r="T530" s="229" t="e">
        <f>IF(OR('Exp Database'!S530=Lists!$G$2,'Exp Database'!S530=Lists!$G$3,'Exp Database'!S530=0),0,IF($F530=Lists!$G$2,('Exp Database'!S530/'Exp with units conversion'!$H530)*'Exp with units conversion'!$G530,'Exp Database'!S530*'Exp with units conversion'!$G530))</f>
        <v>#REF!</v>
      </c>
      <c r="U530" s="229" t="e">
        <f>IF(OR('Exp Database'!T530=Lists!$G$2,'Exp Database'!T530=Lists!$G$3,'Exp Database'!T530=0),0,IF($F530=Lists!$G$2,('Exp Database'!T530/'Exp with units conversion'!$H530)*'Exp with units conversion'!$G530,'Exp Database'!T530*'Exp with units conversion'!$G530))</f>
        <v>#REF!</v>
      </c>
      <c r="V530" s="229" t="e">
        <f>IF(OR('Exp Database'!U530=Lists!$G$2,'Exp Database'!U530=Lists!$G$3,'Exp Database'!U530=0),0,IF($F530=Lists!$G$2,('Exp Database'!U530/'Exp with units conversion'!$H530)*'Exp with units conversion'!$G530,'Exp Database'!U530*'Exp with units conversion'!$G530))</f>
        <v>#REF!</v>
      </c>
      <c r="W530" s="229" t="e">
        <f>IF(OR('Exp Database'!V530=Lists!$G$2,'Exp Database'!V530=Lists!$G$3,'Exp Database'!V530=0),0,IF($F530=Lists!$G$2,('Exp Database'!V530/'Exp with units conversion'!$H530)*'Exp with units conversion'!$G530,'Exp Database'!V530*'Exp with units conversion'!$G530))</f>
        <v>#REF!</v>
      </c>
      <c r="X530" s="229" t="e">
        <f>IF(OR('Exp Database'!W530=Lists!$G$2,'Exp Database'!W530=Lists!$G$3,'Exp Database'!W530=0),0,IF($F530=Lists!$G$2,('Exp Database'!W530/'Exp with units conversion'!$H530)*'Exp with units conversion'!$G530,'Exp Database'!W530*'Exp with units conversion'!$G530))</f>
        <v>#REF!</v>
      </c>
      <c r="Y530" s="229" t="e">
        <f>IF(OR('Exp Database'!X530=Lists!$G$2,'Exp Database'!X530=Lists!$G$3,'Exp Database'!X530=0),0,IF($F530=Lists!$G$2,('Exp Database'!X530/'Exp with units conversion'!$H530)*'Exp with units conversion'!$G530,'Exp Database'!X530*'Exp with units conversion'!$G530))</f>
        <v>#REF!</v>
      </c>
      <c r="Z530" s="229" t="e">
        <f>IF(OR('Exp Database'!Y530=Lists!$G$2,'Exp Database'!Y530=Lists!$G$3,'Exp Database'!Y530=0),0,IF($F530=Lists!$G$2,('Exp Database'!Y530/'Exp with units conversion'!$H530)*'Exp with units conversion'!$G530,'Exp Database'!Y530*'Exp with units conversion'!$G530))</f>
        <v>#REF!</v>
      </c>
      <c r="AA530" s="229" t="e">
        <f>IF(OR('Exp Database'!Z530=Lists!$G$2,'Exp Database'!Z530=Lists!$G$3,'Exp Database'!Z530=0),0,IF($F530=Lists!$G$2,('Exp Database'!Z530/'Exp with units conversion'!$H530)*'Exp with units conversion'!$G530,'Exp Database'!Z530*'Exp with units conversion'!$G530))</f>
        <v>#REF!</v>
      </c>
      <c r="AB530" s="229" t="e">
        <f>IF(OR('Exp Database'!AA530=Lists!$G$2,'Exp Database'!AA530=Lists!$G$3,'Exp Database'!AA530=0),0,IF($F530=Lists!$G$2,('Exp Database'!AA530/'Exp with units conversion'!$H530)*'Exp with units conversion'!$G530,'Exp Database'!AA530*'Exp with units conversion'!$G530))</f>
        <v>#REF!</v>
      </c>
      <c r="AC530" s="229" t="e">
        <f>IF(OR('Exp Database'!AB530=Lists!$G$2,'Exp Database'!AB530=Lists!$G$3,'Exp Database'!AB530=0),0,IF($F530=Lists!$G$2,('Exp Database'!AB530/'Exp with units conversion'!$H530)*'Exp with units conversion'!$G530,'Exp Database'!AB530*'Exp with units conversion'!$G530))</f>
        <v>#REF!</v>
      </c>
      <c r="AD530" s="229" t="e">
        <f>IF(OR('Exp Database'!AC530=Lists!$G$2,'Exp Database'!AC530=Lists!$G$3,'Exp Database'!AC530=0),0,IF($F530=Lists!$G$2,('Exp Database'!AC530/'Exp with units conversion'!$H530)*'Exp with units conversion'!$G530,'Exp Database'!AC530*'Exp with units conversion'!$G530))</f>
        <v>#REF!</v>
      </c>
      <c r="AE530" s="229" t="e">
        <f>IF(OR('Exp Database'!AD530=Lists!$G$2,'Exp Database'!AD530=Lists!$G$3,'Exp Database'!AD530=0),0,IF($F530=Lists!$G$2,('Exp Database'!AD530/'Exp with units conversion'!$H530)*'Exp with units conversion'!$G530,'Exp Database'!AD530*'Exp with units conversion'!$G530))</f>
        <v>#REF!</v>
      </c>
      <c r="AG530" s="229" t="e">
        <f t="shared" si="40"/>
        <v>#REF!</v>
      </c>
      <c r="AH530" s="229" t="e">
        <f t="shared" si="41"/>
        <v>#REF!</v>
      </c>
      <c r="AI530" s="229" t="e">
        <f t="shared" si="42"/>
        <v>#REF!</v>
      </c>
      <c r="AJ530" s="229" t="e">
        <f t="shared" si="43"/>
        <v>#REF!</v>
      </c>
    </row>
    <row r="531" spans="2:36" ht="15.75" thickBot="1" x14ac:dyDescent="0.3">
      <c r="B531" s="229" t="e">
        <f t="shared" si="44"/>
        <v>#REF!</v>
      </c>
      <c r="C531" s="169" t="e">
        <f>'Exp Database'!C531</f>
        <v>#REF!</v>
      </c>
      <c r="D531" s="169">
        <f>'Exp Database'!D531</f>
        <v>2013</v>
      </c>
      <c r="E531" s="169" t="e">
        <f>'Exp Database'!E531</f>
        <v>#REF!</v>
      </c>
      <c r="F531" s="169" t="e">
        <f>'Exp Database'!F531</f>
        <v>#REF!</v>
      </c>
      <c r="G531" s="169" t="e">
        <f>IF('Exp Database'!G531="Units ( x 1)",1,IF('Exp Database'!G531="Thousands (x 1,000)",1000,IF('Exp Database'!G531="Millions (x 1,000,000)",1000000,)))</f>
        <v>#REF!</v>
      </c>
      <c r="H531" s="170" t="e">
        <f>IF('Exp Database'!H531&gt;0,'Exp Database'!H531,'Exp Database'!J531)</f>
        <v>#REF!</v>
      </c>
      <c r="I531" s="170" t="e">
        <f>'Exp Database'!H531</f>
        <v>#REF!</v>
      </c>
      <c r="J531" s="169" t="e">
        <f>'Exp Database'!I531</f>
        <v>#REF!</v>
      </c>
      <c r="K531" s="170">
        <f>'Exp Database'!J531</f>
        <v>0</v>
      </c>
      <c r="L531" s="267">
        <f>'Exp Database'!K531</f>
        <v>0</v>
      </c>
      <c r="M531" s="229">
        <f>'Exp Database'!L531</f>
        <v>0</v>
      </c>
      <c r="N531" s="229" t="e">
        <f>IF(OR('Exp Database'!M531=Lists!$G$2,'Exp Database'!M531=Lists!$G$3,'Exp Database'!M531=0),0,IF($F531=Lists!$G$2,('Exp Database'!M531/'Exp with units conversion'!$H531)*'Exp with units conversion'!$G531,'Exp Database'!M531*'Exp with units conversion'!$G531))</f>
        <v>#REF!</v>
      </c>
      <c r="O531" s="229" t="e">
        <f>IF(OR('Exp Database'!N531=Lists!$G$2,'Exp Database'!N531=Lists!$G$3,'Exp Database'!N531=0),0,IF($F531=Lists!$G$2,('Exp Database'!N531/'Exp with units conversion'!$H531)*'Exp with units conversion'!$G531,'Exp Database'!N531*'Exp with units conversion'!$G531))</f>
        <v>#REF!</v>
      </c>
      <c r="P531" s="229" t="e">
        <f>IF(OR('Exp Database'!O531=Lists!$G$2,'Exp Database'!O531=Lists!$G$3,'Exp Database'!O531=0),0,IF($F531=Lists!$G$2,('Exp Database'!O531/'Exp with units conversion'!$H531)*'Exp with units conversion'!$G531,'Exp Database'!O531*'Exp with units conversion'!$G531))</f>
        <v>#REF!</v>
      </c>
      <c r="Q531" s="229" t="e">
        <f>IF(OR('Exp Database'!P531=Lists!$G$2,'Exp Database'!P531=Lists!$G$3,'Exp Database'!P531=0),0,IF($F531=Lists!$G$2,('Exp Database'!P531/'Exp with units conversion'!$H531)*'Exp with units conversion'!$G531,'Exp Database'!P531*'Exp with units conversion'!$G531))</f>
        <v>#REF!</v>
      </c>
      <c r="R531" s="229" t="e">
        <f>IF(OR('Exp Database'!Q531=Lists!$G$2,'Exp Database'!Q531=Lists!$G$3,'Exp Database'!Q531=0),0,IF($F531=Lists!$G$2,('Exp Database'!Q531/'Exp with units conversion'!$H531)*'Exp with units conversion'!$G531,'Exp Database'!Q531*'Exp with units conversion'!$G531))</f>
        <v>#REF!</v>
      </c>
      <c r="S531" s="229" t="e">
        <f>IF(OR('Exp Database'!R531=Lists!$G$2,'Exp Database'!R531=Lists!$G$3,'Exp Database'!R531=0),0,IF($F531=Lists!$G$2,('Exp Database'!R531/'Exp with units conversion'!$H531)*'Exp with units conversion'!$G531,'Exp Database'!R531*'Exp with units conversion'!$G531))</f>
        <v>#REF!</v>
      </c>
      <c r="T531" s="229" t="e">
        <f>IF(OR('Exp Database'!S531=Lists!$G$2,'Exp Database'!S531=Lists!$G$3,'Exp Database'!S531=0),0,IF($F531=Lists!$G$2,('Exp Database'!S531/'Exp with units conversion'!$H531)*'Exp with units conversion'!$G531,'Exp Database'!S531*'Exp with units conversion'!$G531))</f>
        <v>#REF!</v>
      </c>
      <c r="U531" s="229" t="e">
        <f>IF(OR('Exp Database'!T531=Lists!$G$2,'Exp Database'!T531=Lists!$G$3,'Exp Database'!T531=0),0,IF($F531=Lists!$G$2,('Exp Database'!T531/'Exp with units conversion'!$H531)*'Exp with units conversion'!$G531,'Exp Database'!T531*'Exp with units conversion'!$G531))</f>
        <v>#REF!</v>
      </c>
      <c r="V531" s="229" t="e">
        <f>IF(OR('Exp Database'!U531=Lists!$G$2,'Exp Database'!U531=Lists!$G$3,'Exp Database'!U531=0),0,IF($F531=Lists!$G$2,('Exp Database'!U531/'Exp with units conversion'!$H531)*'Exp with units conversion'!$G531,'Exp Database'!U531*'Exp with units conversion'!$G531))</f>
        <v>#REF!</v>
      </c>
      <c r="W531" s="229" t="e">
        <f>IF(OR('Exp Database'!V531=Lists!$G$2,'Exp Database'!V531=Lists!$G$3,'Exp Database'!V531=0),0,IF($F531=Lists!$G$2,('Exp Database'!V531/'Exp with units conversion'!$H531)*'Exp with units conversion'!$G531,'Exp Database'!V531*'Exp with units conversion'!$G531))</f>
        <v>#REF!</v>
      </c>
      <c r="X531" s="229" t="e">
        <f>IF(OR('Exp Database'!W531=Lists!$G$2,'Exp Database'!W531=Lists!$G$3,'Exp Database'!W531=0),0,IF($F531=Lists!$G$2,('Exp Database'!W531/'Exp with units conversion'!$H531)*'Exp with units conversion'!$G531,'Exp Database'!W531*'Exp with units conversion'!$G531))</f>
        <v>#REF!</v>
      </c>
      <c r="Y531" s="229" t="e">
        <f>IF(OR('Exp Database'!X531=Lists!$G$2,'Exp Database'!X531=Lists!$G$3,'Exp Database'!X531=0),0,IF($F531=Lists!$G$2,('Exp Database'!X531/'Exp with units conversion'!$H531)*'Exp with units conversion'!$G531,'Exp Database'!X531*'Exp with units conversion'!$G531))</f>
        <v>#REF!</v>
      </c>
      <c r="Z531" s="229" t="e">
        <f>IF(OR('Exp Database'!Y531=Lists!$G$2,'Exp Database'!Y531=Lists!$G$3,'Exp Database'!Y531=0),0,IF($F531=Lists!$G$2,('Exp Database'!Y531/'Exp with units conversion'!$H531)*'Exp with units conversion'!$G531,'Exp Database'!Y531*'Exp with units conversion'!$G531))</f>
        <v>#REF!</v>
      </c>
      <c r="AA531" s="229" t="e">
        <f>IF(OR('Exp Database'!Z531=Lists!$G$2,'Exp Database'!Z531=Lists!$G$3,'Exp Database'!Z531=0),0,IF($F531=Lists!$G$2,('Exp Database'!Z531/'Exp with units conversion'!$H531)*'Exp with units conversion'!$G531,'Exp Database'!Z531*'Exp with units conversion'!$G531))</f>
        <v>#REF!</v>
      </c>
      <c r="AB531" s="229" t="e">
        <f>IF(OR('Exp Database'!AA531=Lists!$G$2,'Exp Database'!AA531=Lists!$G$3,'Exp Database'!AA531=0),0,IF($F531=Lists!$G$2,('Exp Database'!AA531/'Exp with units conversion'!$H531)*'Exp with units conversion'!$G531,'Exp Database'!AA531*'Exp with units conversion'!$G531))</f>
        <v>#REF!</v>
      </c>
      <c r="AC531" s="229" t="e">
        <f>IF(OR('Exp Database'!AB531=Lists!$G$2,'Exp Database'!AB531=Lists!$G$3,'Exp Database'!AB531=0),0,IF($F531=Lists!$G$2,('Exp Database'!AB531/'Exp with units conversion'!$H531)*'Exp with units conversion'!$G531,'Exp Database'!AB531*'Exp with units conversion'!$G531))</f>
        <v>#REF!</v>
      </c>
      <c r="AD531" s="229" t="e">
        <f>IF(OR('Exp Database'!AC531=Lists!$G$2,'Exp Database'!AC531=Lists!$G$3,'Exp Database'!AC531=0),0,IF($F531=Lists!$G$2,('Exp Database'!AC531/'Exp with units conversion'!$H531)*'Exp with units conversion'!$G531,'Exp Database'!AC531*'Exp with units conversion'!$G531))</f>
        <v>#REF!</v>
      </c>
      <c r="AE531" s="229" t="e">
        <f>IF(OR('Exp Database'!AD531=Lists!$G$2,'Exp Database'!AD531=Lists!$G$3,'Exp Database'!AD531=0),0,IF($F531=Lists!$G$2,('Exp Database'!AD531/'Exp with units conversion'!$H531)*'Exp with units conversion'!$G531,'Exp Database'!AD531*'Exp with units conversion'!$G531))</f>
        <v>#REF!</v>
      </c>
      <c r="AG531" s="229" t="e">
        <f t="shared" si="40"/>
        <v>#REF!</v>
      </c>
      <c r="AH531" s="229" t="e">
        <f t="shared" si="41"/>
        <v>#REF!</v>
      </c>
      <c r="AI531" s="229" t="e">
        <f t="shared" si="42"/>
        <v>#REF!</v>
      </c>
      <c r="AJ531" s="229" t="e">
        <f t="shared" si="43"/>
        <v>#REF!</v>
      </c>
    </row>
    <row r="532" spans="2:36" ht="60.75" thickBot="1" x14ac:dyDescent="0.3">
      <c r="B532" s="229" t="e">
        <f t="shared" si="44"/>
        <v>#REF!</v>
      </c>
      <c r="C532" s="169" t="e">
        <f>'Exp Database'!C532</f>
        <v>#REF!</v>
      </c>
      <c r="D532" s="169">
        <f>'Exp Database'!D532</f>
        <v>2013</v>
      </c>
      <c r="E532" s="169" t="e">
        <f>'Exp Database'!E532</f>
        <v>#REF!</v>
      </c>
      <c r="F532" s="169" t="e">
        <f>'Exp Database'!F532</f>
        <v>#REF!</v>
      </c>
      <c r="G532" s="169" t="e">
        <f>IF('Exp Database'!G532="Units ( x 1)",1,IF('Exp Database'!G532="Thousands (x 1,000)",1000,IF('Exp Database'!G532="Millions (x 1,000,000)",1000000,)))</f>
        <v>#REF!</v>
      </c>
      <c r="H532" s="170" t="e">
        <f>IF('Exp Database'!H532&gt;0,'Exp Database'!H532,'Exp Database'!J532)</f>
        <v>#REF!</v>
      </c>
      <c r="I532" s="170" t="e">
        <f>'Exp Database'!H532</f>
        <v>#REF!</v>
      </c>
      <c r="J532" s="169" t="e">
        <f>'Exp Database'!I532</f>
        <v>#REF!</v>
      </c>
      <c r="K532" s="170">
        <f>'Exp Database'!J532</f>
        <v>0</v>
      </c>
      <c r="L532" s="267" t="str">
        <f>'Exp Database'!K532</f>
        <v>Prevention of vertical transmission of HIV (sub-total)</v>
      </c>
      <c r="M532" s="229">
        <f>'Exp Database'!L532</f>
        <v>2</v>
      </c>
      <c r="N532" s="229" t="e">
        <f>IF(OR('Exp Database'!M532=Lists!$G$2,'Exp Database'!M532=Lists!$G$3,'Exp Database'!M532=0),0,IF($F532=Lists!$G$2,('Exp Database'!M532/'Exp with units conversion'!$H532)*'Exp with units conversion'!$G532,'Exp Database'!M532*'Exp with units conversion'!$G532))</f>
        <v>#REF!</v>
      </c>
      <c r="O532" s="229" t="e">
        <f>IF(OR('Exp Database'!N532=Lists!$G$2,'Exp Database'!N532=Lists!$G$3,'Exp Database'!N532=0),0,IF($F532=Lists!$G$2,('Exp Database'!N532/'Exp with units conversion'!$H532)*'Exp with units conversion'!$G532,'Exp Database'!N532*'Exp with units conversion'!$G532))</f>
        <v>#REF!</v>
      </c>
      <c r="P532" s="229" t="e">
        <f>IF(OR('Exp Database'!O532=Lists!$G$2,'Exp Database'!O532=Lists!$G$3,'Exp Database'!O532=0),0,IF($F532=Lists!$G$2,('Exp Database'!O532/'Exp with units conversion'!$H532)*'Exp with units conversion'!$G532,'Exp Database'!O532*'Exp with units conversion'!$G532))</f>
        <v>#REF!</v>
      </c>
      <c r="Q532" s="229" t="e">
        <f>IF(OR('Exp Database'!P532=Lists!$G$2,'Exp Database'!P532=Lists!$G$3,'Exp Database'!P532=0),0,IF($F532=Lists!$G$2,('Exp Database'!P532/'Exp with units conversion'!$H532)*'Exp with units conversion'!$G532,'Exp Database'!P532*'Exp with units conversion'!$G532))</f>
        <v>#REF!</v>
      </c>
      <c r="R532" s="229" t="e">
        <f>IF(OR('Exp Database'!Q532=Lists!$G$2,'Exp Database'!Q532=Lists!$G$3,'Exp Database'!Q532=0),0,IF($F532=Lists!$G$2,('Exp Database'!Q532/'Exp with units conversion'!$H532)*'Exp with units conversion'!$G532,'Exp Database'!Q532*'Exp with units conversion'!$G532))</f>
        <v>#REF!</v>
      </c>
      <c r="S532" s="229" t="e">
        <f>IF(OR('Exp Database'!R532=Lists!$G$2,'Exp Database'!R532=Lists!$G$3,'Exp Database'!R532=0),0,IF($F532=Lists!$G$2,('Exp Database'!R532/'Exp with units conversion'!$H532)*'Exp with units conversion'!$G532,'Exp Database'!R532*'Exp with units conversion'!$G532))</f>
        <v>#REF!</v>
      </c>
      <c r="T532" s="229" t="e">
        <f>IF(OR('Exp Database'!S532=Lists!$G$2,'Exp Database'!S532=Lists!$G$3,'Exp Database'!S532=0),0,IF($F532=Lists!$G$2,('Exp Database'!S532/'Exp with units conversion'!$H532)*'Exp with units conversion'!$G532,'Exp Database'!S532*'Exp with units conversion'!$G532))</f>
        <v>#REF!</v>
      </c>
      <c r="U532" s="229" t="e">
        <f>IF(OR('Exp Database'!T532=Lists!$G$2,'Exp Database'!T532=Lists!$G$3,'Exp Database'!T532=0),0,IF($F532=Lists!$G$2,('Exp Database'!T532/'Exp with units conversion'!$H532)*'Exp with units conversion'!$G532,'Exp Database'!T532*'Exp with units conversion'!$G532))</f>
        <v>#REF!</v>
      </c>
      <c r="V532" s="229" t="e">
        <f>IF(OR('Exp Database'!U532=Lists!$G$2,'Exp Database'!U532=Lists!$G$3,'Exp Database'!U532=0),0,IF($F532=Lists!$G$2,('Exp Database'!U532/'Exp with units conversion'!$H532)*'Exp with units conversion'!$G532,'Exp Database'!U532*'Exp with units conversion'!$G532))</f>
        <v>#REF!</v>
      </c>
      <c r="W532" s="229" t="e">
        <f>IF(OR('Exp Database'!V532=Lists!$G$2,'Exp Database'!V532=Lists!$G$3,'Exp Database'!V532=0),0,IF($F532=Lists!$G$2,('Exp Database'!V532/'Exp with units conversion'!$H532)*'Exp with units conversion'!$G532,'Exp Database'!V532*'Exp with units conversion'!$G532))</f>
        <v>#REF!</v>
      </c>
      <c r="X532" s="229" t="e">
        <f>IF(OR('Exp Database'!W532=Lists!$G$2,'Exp Database'!W532=Lists!$G$3,'Exp Database'!W532=0),0,IF($F532=Lists!$G$2,('Exp Database'!W532/'Exp with units conversion'!$H532)*'Exp with units conversion'!$G532,'Exp Database'!W532*'Exp with units conversion'!$G532))</f>
        <v>#REF!</v>
      </c>
      <c r="Y532" s="229" t="e">
        <f>IF(OR('Exp Database'!X532=Lists!$G$2,'Exp Database'!X532=Lists!$G$3,'Exp Database'!X532=0),0,IF($F532=Lists!$G$2,('Exp Database'!X532/'Exp with units conversion'!$H532)*'Exp with units conversion'!$G532,'Exp Database'!X532*'Exp with units conversion'!$G532))</f>
        <v>#REF!</v>
      </c>
      <c r="Z532" s="229" t="e">
        <f>IF(OR('Exp Database'!Y532=Lists!$G$2,'Exp Database'!Y532=Lists!$G$3,'Exp Database'!Y532=0),0,IF($F532=Lists!$G$2,('Exp Database'!Y532/'Exp with units conversion'!$H532)*'Exp with units conversion'!$G532,'Exp Database'!Y532*'Exp with units conversion'!$G532))</f>
        <v>#REF!</v>
      </c>
      <c r="AA532" s="229" t="e">
        <f>IF(OR('Exp Database'!Z532=Lists!$G$2,'Exp Database'!Z532=Lists!$G$3,'Exp Database'!Z532=0),0,IF($F532=Lists!$G$2,('Exp Database'!Z532/'Exp with units conversion'!$H532)*'Exp with units conversion'!$G532,'Exp Database'!Z532*'Exp with units conversion'!$G532))</f>
        <v>#REF!</v>
      </c>
      <c r="AB532" s="229" t="e">
        <f>IF(OR('Exp Database'!AA532=Lists!$G$2,'Exp Database'!AA532=Lists!$G$3,'Exp Database'!AA532=0),0,IF($F532=Lists!$G$2,('Exp Database'!AA532/'Exp with units conversion'!$H532)*'Exp with units conversion'!$G532,'Exp Database'!AA532*'Exp with units conversion'!$G532))</f>
        <v>#REF!</v>
      </c>
      <c r="AC532" s="229" t="e">
        <f>IF(OR('Exp Database'!AB532=Lists!$G$2,'Exp Database'!AB532=Lists!$G$3,'Exp Database'!AB532=0),0,IF($F532=Lists!$G$2,('Exp Database'!AB532/'Exp with units conversion'!$H532)*'Exp with units conversion'!$G532,'Exp Database'!AB532*'Exp with units conversion'!$G532))</f>
        <v>#REF!</v>
      </c>
      <c r="AD532" s="229" t="e">
        <f>IF(OR('Exp Database'!AC532=Lists!$G$2,'Exp Database'!AC532=Lists!$G$3,'Exp Database'!AC532=0),0,IF($F532=Lists!$G$2,('Exp Database'!AC532/'Exp with units conversion'!$H532)*'Exp with units conversion'!$G532,'Exp Database'!AC532*'Exp with units conversion'!$G532))</f>
        <v>#REF!</v>
      </c>
      <c r="AE532" s="229" t="e">
        <f>IF(OR('Exp Database'!AD532=Lists!$G$2,'Exp Database'!AD532=Lists!$G$3,'Exp Database'!AD532=0),0,IF($F532=Lists!$G$2,('Exp Database'!AD532/'Exp with units conversion'!$H532)*'Exp with units conversion'!$G532,'Exp Database'!AD532*'Exp with units conversion'!$G532))</f>
        <v>#REF!</v>
      </c>
      <c r="AG532" s="229" t="e">
        <f t="shared" ref="AG532:AG595" si="45">IF((R532+W532+AD532)=AE532,1,0)</f>
        <v>#REF!</v>
      </c>
      <c r="AH532" s="229" t="e">
        <f t="shared" ref="AH532:AH595" si="46">IF(R532=SUM(N532:Q532),1,0)</f>
        <v>#REF!</v>
      </c>
      <c r="AI532" s="229" t="e">
        <f t="shared" ref="AI532:AI595" si="47">IF(W532=SUM(S532:V532),1,0)</f>
        <v>#REF!</v>
      </c>
      <c r="AJ532" s="229" t="e">
        <f t="shared" ref="AJ532:AJ595" si="48">IF(AD532=SUM(X532:AC532),1,0)</f>
        <v>#REF!</v>
      </c>
    </row>
    <row r="533" spans="2:36" ht="60.75" thickBot="1" x14ac:dyDescent="0.3">
      <c r="B533" s="229" t="e">
        <f t="shared" si="44"/>
        <v>#REF!</v>
      </c>
      <c r="C533" s="169" t="e">
        <f>'Exp Database'!C533</f>
        <v>#REF!</v>
      </c>
      <c r="D533" s="169">
        <f>'Exp Database'!D533</f>
        <v>2013</v>
      </c>
      <c r="E533" s="169" t="e">
        <f>'Exp Database'!E533</f>
        <v>#REF!</v>
      </c>
      <c r="F533" s="169" t="e">
        <f>'Exp Database'!F533</f>
        <v>#REF!</v>
      </c>
      <c r="G533" s="169" t="e">
        <f>IF('Exp Database'!G533="Units ( x 1)",1,IF('Exp Database'!G533="Thousands (x 1,000)",1000,IF('Exp Database'!G533="Millions (x 1,000,000)",1000000,)))</f>
        <v>#REF!</v>
      </c>
      <c r="H533" s="170" t="e">
        <f>IF('Exp Database'!H533&gt;0,'Exp Database'!H533,'Exp Database'!J533)</f>
        <v>#REF!</v>
      </c>
      <c r="I533" s="170" t="e">
        <f>'Exp Database'!H533</f>
        <v>#REF!</v>
      </c>
      <c r="J533" s="169" t="e">
        <f>'Exp Database'!I533</f>
        <v>#REF!</v>
      </c>
      <c r="K533" s="170">
        <f>'Exp Database'!J533</f>
        <v>0</v>
      </c>
      <c r="L533" s="267" t="str">
        <f>'Exp Database'!K533</f>
        <v>HIV testing and counselling (HTC) for pregnant women, including:</v>
      </c>
      <c r="M533" s="229">
        <f>'Exp Database'!L533</f>
        <v>2.1</v>
      </c>
      <c r="N533" s="229" t="e">
        <f>IF(OR('Exp Database'!M533=Lists!$G$2,'Exp Database'!M533=Lists!$G$3,'Exp Database'!M533=0),0,IF($F533=Lists!$G$2,('Exp Database'!M533/'Exp with units conversion'!$H533)*'Exp with units conversion'!$G533,'Exp Database'!M533*'Exp with units conversion'!$G533))</f>
        <v>#REF!</v>
      </c>
      <c r="O533" s="229" t="e">
        <f>IF(OR('Exp Database'!N533=Lists!$G$2,'Exp Database'!N533=Lists!$G$3,'Exp Database'!N533=0),0,IF($F533=Lists!$G$2,('Exp Database'!N533/'Exp with units conversion'!$H533)*'Exp with units conversion'!$G533,'Exp Database'!N533*'Exp with units conversion'!$G533))</f>
        <v>#REF!</v>
      </c>
      <c r="P533" s="229" t="e">
        <f>IF(OR('Exp Database'!O533=Lists!$G$2,'Exp Database'!O533=Lists!$G$3,'Exp Database'!O533=0),0,IF($F533=Lists!$G$2,('Exp Database'!O533/'Exp with units conversion'!$H533)*'Exp with units conversion'!$G533,'Exp Database'!O533*'Exp with units conversion'!$G533))</f>
        <v>#REF!</v>
      </c>
      <c r="Q533" s="229" t="e">
        <f>IF(OR('Exp Database'!P533=Lists!$G$2,'Exp Database'!P533=Lists!$G$3,'Exp Database'!P533=0),0,IF($F533=Lists!$G$2,('Exp Database'!P533/'Exp with units conversion'!$H533)*'Exp with units conversion'!$G533,'Exp Database'!P533*'Exp with units conversion'!$G533))</f>
        <v>#REF!</v>
      </c>
      <c r="R533" s="229" t="e">
        <f>IF(OR('Exp Database'!Q533=Lists!$G$2,'Exp Database'!Q533=Lists!$G$3,'Exp Database'!Q533=0),0,IF($F533=Lists!$G$2,('Exp Database'!Q533/'Exp with units conversion'!$H533)*'Exp with units conversion'!$G533,'Exp Database'!Q533*'Exp with units conversion'!$G533))</f>
        <v>#REF!</v>
      </c>
      <c r="S533" s="229" t="e">
        <f>IF(OR('Exp Database'!R533=Lists!$G$2,'Exp Database'!R533=Lists!$G$3,'Exp Database'!R533=0),0,IF($F533=Lists!$G$2,('Exp Database'!R533/'Exp with units conversion'!$H533)*'Exp with units conversion'!$G533,'Exp Database'!R533*'Exp with units conversion'!$G533))</f>
        <v>#REF!</v>
      </c>
      <c r="T533" s="229" t="e">
        <f>IF(OR('Exp Database'!S533=Lists!$G$2,'Exp Database'!S533=Lists!$G$3,'Exp Database'!S533=0),0,IF($F533=Lists!$G$2,('Exp Database'!S533/'Exp with units conversion'!$H533)*'Exp with units conversion'!$G533,'Exp Database'!S533*'Exp with units conversion'!$G533))</f>
        <v>#REF!</v>
      </c>
      <c r="U533" s="229" t="e">
        <f>IF(OR('Exp Database'!T533=Lists!$G$2,'Exp Database'!T533=Lists!$G$3,'Exp Database'!T533=0),0,IF($F533=Lists!$G$2,('Exp Database'!T533/'Exp with units conversion'!$H533)*'Exp with units conversion'!$G533,'Exp Database'!T533*'Exp with units conversion'!$G533))</f>
        <v>#REF!</v>
      </c>
      <c r="V533" s="229" t="e">
        <f>IF(OR('Exp Database'!U533=Lists!$G$2,'Exp Database'!U533=Lists!$G$3,'Exp Database'!U533=0),0,IF($F533=Lists!$G$2,('Exp Database'!U533/'Exp with units conversion'!$H533)*'Exp with units conversion'!$G533,'Exp Database'!U533*'Exp with units conversion'!$G533))</f>
        <v>#REF!</v>
      </c>
      <c r="W533" s="229" t="e">
        <f>IF(OR('Exp Database'!V533=Lists!$G$2,'Exp Database'!V533=Lists!$G$3,'Exp Database'!V533=0),0,IF($F533=Lists!$G$2,('Exp Database'!V533/'Exp with units conversion'!$H533)*'Exp with units conversion'!$G533,'Exp Database'!V533*'Exp with units conversion'!$G533))</f>
        <v>#REF!</v>
      </c>
      <c r="X533" s="229" t="e">
        <f>IF(OR('Exp Database'!W533=Lists!$G$2,'Exp Database'!W533=Lists!$G$3,'Exp Database'!W533=0),0,IF($F533=Lists!$G$2,('Exp Database'!W533/'Exp with units conversion'!$H533)*'Exp with units conversion'!$G533,'Exp Database'!W533*'Exp with units conversion'!$G533))</f>
        <v>#REF!</v>
      </c>
      <c r="Y533" s="229" t="e">
        <f>IF(OR('Exp Database'!X533=Lists!$G$2,'Exp Database'!X533=Lists!$G$3,'Exp Database'!X533=0),0,IF($F533=Lists!$G$2,('Exp Database'!X533/'Exp with units conversion'!$H533)*'Exp with units conversion'!$G533,'Exp Database'!X533*'Exp with units conversion'!$G533))</f>
        <v>#REF!</v>
      </c>
      <c r="Z533" s="229" t="e">
        <f>IF(OR('Exp Database'!Y533=Lists!$G$2,'Exp Database'!Y533=Lists!$G$3,'Exp Database'!Y533=0),0,IF($F533=Lists!$G$2,('Exp Database'!Y533/'Exp with units conversion'!$H533)*'Exp with units conversion'!$G533,'Exp Database'!Y533*'Exp with units conversion'!$G533))</f>
        <v>#REF!</v>
      </c>
      <c r="AA533" s="229" t="e">
        <f>IF(OR('Exp Database'!Z533=Lists!$G$2,'Exp Database'!Z533=Lists!$G$3,'Exp Database'!Z533=0),0,IF($F533=Lists!$G$2,('Exp Database'!Z533/'Exp with units conversion'!$H533)*'Exp with units conversion'!$G533,'Exp Database'!Z533*'Exp with units conversion'!$G533))</f>
        <v>#REF!</v>
      </c>
      <c r="AB533" s="229" t="e">
        <f>IF(OR('Exp Database'!AA533=Lists!$G$2,'Exp Database'!AA533=Lists!$G$3,'Exp Database'!AA533=0),0,IF($F533=Lists!$G$2,('Exp Database'!AA533/'Exp with units conversion'!$H533)*'Exp with units conversion'!$G533,'Exp Database'!AA533*'Exp with units conversion'!$G533))</f>
        <v>#REF!</v>
      </c>
      <c r="AC533" s="229" t="e">
        <f>IF(OR('Exp Database'!AB533=Lists!$G$2,'Exp Database'!AB533=Lists!$G$3,'Exp Database'!AB533=0),0,IF($F533=Lists!$G$2,('Exp Database'!AB533/'Exp with units conversion'!$H533)*'Exp with units conversion'!$G533,'Exp Database'!AB533*'Exp with units conversion'!$G533))</f>
        <v>#REF!</v>
      </c>
      <c r="AD533" s="229" t="e">
        <f>IF(OR('Exp Database'!AC533=Lists!$G$2,'Exp Database'!AC533=Lists!$G$3,'Exp Database'!AC533=0),0,IF($F533=Lists!$G$2,('Exp Database'!AC533/'Exp with units conversion'!$H533)*'Exp with units conversion'!$G533,'Exp Database'!AC533*'Exp with units conversion'!$G533))</f>
        <v>#REF!</v>
      </c>
      <c r="AE533" s="229" t="e">
        <f>IF(OR('Exp Database'!AD533=Lists!$G$2,'Exp Database'!AD533=Lists!$G$3,'Exp Database'!AD533=0),0,IF($F533=Lists!$G$2,('Exp Database'!AD533/'Exp with units conversion'!$H533)*'Exp with units conversion'!$G533,'Exp Database'!AD533*'Exp with units conversion'!$G533))</f>
        <v>#REF!</v>
      </c>
      <c r="AG533" s="229" t="e">
        <f t="shared" si="45"/>
        <v>#REF!</v>
      </c>
      <c r="AH533" s="229" t="e">
        <f t="shared" si="46"/>
        <v>#REF!</v>
      </c>
      <c r="AI533" s="229" t="e">
        <f t="shared" si="47"/>
        <v>#REF!</v>
      </c>
      <c r="AJ533" s="229" t="e">
        <f t="shared" si="48"/>
        <v>#REF!</v>
      </c>
    </row>
    <row r="534" spans="2:36" ht="30.75" thickBot="1" x14ac:dyDescent="0.3">
      <c r="B534" s="229" t="e">
        <f t="shared" si="44"/>
        <v>#REF!</v>
      </c>
      <c r="C534" s="169" t="e">
        <f>'Exp Database'!C534</f>
        <v>#REF!</v>
      </c>
      <c r="D534" s="169">
        <f>'Exp Database'!D534</f>
        <v>2013</v>
      </c>
      <c r="E534" s="169" t="e">
        <f>'Exp Database'!E534</f>
        <v>#REF!</v>
      </c>
      <c r="F534" s="169" t="e">
        <f>'Exp Database'!F534</f>
        <v>#REF!</v>
      </c>
      <c r="G534" s="169" t="e">
        <f>IF('Exp Database'!G534="Units ( x 1)",1,IF('Exp Database'!G534="Thousands (x 1,000)",1000,IF('Exp Database'!G534="Millions (x 1,000,000)",1000000,)))</f>
        <v>#REF!</v>
      </c>
      <c r="H534" s="170" t="e">
        <f>IF('Exp Database'!H534&gt;0,'Exp Database'!H534,'Exp Database'!J534)</f>
        <v>#REF!</v>
      </c>
      <c r="I534" s="170" t="e">
        <f>'Exp Database'!H534</f>
        <v>#REF!</v>
      </c>
      <c r="J534" s="169" t="e">
        <f>'Exp Database'!I534</f>
        <v>#REF!</v>
      </c>
      <c r="K534" s="170">
        <f>'Exp Database'!J534</f>
        <v>0</v>
      </c>
      <c r="L534" s="267" t="str">
        <f>'Exp Database'!K534</f>
        <v>HIV tests (commodities)</v>
      </c>
      <c r="M534" s="229" t="str">
        <f>'Exp Database'!L534</f>
        <v>2.1.1</v>
      </c>
      <c r="N534" s="229" t="e">
        <f>IF(OR('Exp Database'!M534=Lists!$G$2,'Exp Database'!M534=Lists!$G$3,'Exp Database'!M534=0),0,IF($F534=Lists!$G$2,('Exp Database'!M534/'Exp with units conversion'!$H534)*'Exp with units conversion'!$G534,'Exp Database'!M534*'Exp with units conversion'!$G534))</f>
        <v>#REF!</v>
      </c>
      <c r="O534" s="229" t="e">
        <f>IF(OR('Exp Database'!N534=Lists!$G$2,'Exp Database'!N534=Lists!$G$3,'Exp Database'!N534=0),0,IF($F534=Lists!$G$2,('Exp Database'!N534/'Exp with units conversion'!$H534)*'Exp with units conversion'!$G534,'Exp Database'!N534*'Exp with units conversion'!$G534))</f>
        <v>#REF!</v>
      </c>
      <c r="P534" s="229" t="e">
        <f>IF(OR('Exp Database'!O534=Lists!$G$2,'Exp Database'!O534=Lists!$G$3,'Exp Database'!O534=0),0,IF($F534=Lists!$G$2,('Exp Database'!O534/'Exp with units conversion'!$H534)*'Exp with units conversion'!$G534,'Exp Database'!O534*'Exp with units conversion'!$G534))</f>
        <v>#REF!</v>
      </c>
      <c r="Q534" s="229" t="e">
        <f>IF(OR('Exp Database'!P534=Lists!$G$2,'Exp Database'!P534=Lists!$G$3,'Exp Database'!P534=0),0,IF($F534=Lists!$G$2,('Exp Database'!P534/'Exp with units conversion'!$H534)*'Exp with units conversion'!$G534,'Exp Database'!P534*'Exp with units conversion'!$G534))</f>
        <v>#REF!</v>
      </c>
      <c r="R534" s="229" t="e">
        <f>IF(OR('Exp Database'!Q534=Lists!$G$2,'Exp Database'!Q534=Lists!$G$3,'Exp Database'!Q534=0),0,IF($F534=Lists!$G$2,('Exp Database'!Q534/'Exp with units conversion'!$H534)*'Exp with units conversion'!$G534,'Exp Database'!Q534*'Exp with units conversion'!$G534))</f>
        <v>#REF!</v>
      </c>
      <c r="S534" s="229" t="e">
        <f>IF(OR('Exp Database'!R534=Lists!$G$2,'Exp Database'!R534=Lists!$G$3,'Exp Database'!R534=0),0,IF($F534=Lists!$G$2,('Exp Database'!R534/'Exp with units conversion'!$H534)*'Exp with units conversion'!$G534,'Exp Database'!R534*'Exp with units conversion'!$G534))</f>
        <v>#REF!</v>
      </c>
      <c r="T534" s="229" t="e">
        <f>IF(OR('Exp Database'!S534=Lists!$G$2,'Exp Database'!S534=Lists!$G$3,'Exp Database'!S534=0),0,IF($F534=Lists!$G$2,('Exp Database'!S534/'Exp with units conversion'!$H534)*'Exp with units conversion'!$G534,'Exp Database'!S534*'Exp with units conversion'!$G534))</f>
        <v>#REF!</v>
      </c>
      <c r="U534" s="229" t="e">
        <f>IF(OR('Exp Database'!T534=Lists!$G$2,'Exp Database'!T534=Lists!$G$3,'Exp Database'!T534=0),0,IF($F534=Lists!$G$2,('Exp Database'!T534/'Exp with units conversion'!$H534)*'Exp with units conversion'!$G534,'Exp Database'!T534*'Exp with units conversion'!$G534))</f>
        <v>#REF!</v>
      </c>
      <c r="V534" s="229" t="e">
        <f>IF(OR('Exp Database'!U534=Lists!$G$2,'Exp Database'!U534=Lists!$G$3,'Exp Database'!U534=0),0,IF($F534=Lists!$G$2,('Exp Database'!U534/'Exp with units conversion'!$H534)*'Exp with units conversion'!$G534,'Exp Database'!U534*'Exp with units conversion'!$G534))</f>
        <v>#REF!</v>
      </c>
      <c r="W534" s="229" t="e">
        <f>IF(OR('Exp Database'!V534=Lists!$G$2,'Exp Database'!V534=Lists!$G$3,'Exp Database'!V534=0),0,IF($F534=Lists!$G$2,('Exp Database'!V534/'Exp with units conversion'!$H534)*'Exp with units conversion'!$G534,'Exp Database'!V534*'Exp with units conversion'!$G534))</f>
        <v>#REF!</v>
      </c>
      <c r="X534" s="229" t="e">
        <f>IF(OR('Exp Database'!W534=Lists!$G$2,'Exp Database'!W534=Lists!$G$3,'Exp Database'!W534=0),0,IF($F534=Lists!$G$2,('Exp Database'!W534/'Exp with units conversion'!$H534)*'Exp with units conversion'!$G534,'Exp Database'!W534*'Exp with units conversion'!$G534))</f>
        <v>#REF!</v>
      </c>
      <c r="Y534" s="229" t="e">
        <f>IF(OR('Exp Database'!X534=Lists!$G$2,'Exp Database'!X534=Lists!$G$3,'Exp Database'!X534=0),0,IF($F534=Lists!$G$2,('Exp Database'!X534/'Exp with units conversion'!$H534)*'Exp with units conversion'!$G534,'Exp Database'!X534*'Exp with units conversion'!$G534))</f>
        <v>#REF!</v>
      </c>
      <c r="Z534" s="229" t="e">
        <f>IF(OR('Exp Database'!Y534=Lists!$G$2,'Exp Database'!Y534=Lists!$G$3,'Exp Database'!Y534=0),0,IF($F534=Lists!$G$2,('Exp Database'!Y534/'Exp with units conversion'!$H534)*'Exp with units conversion'!$G534,'Exp Database'!Y534*'Exp with units conversion'!$G534))</f>
        <v>#REF!</v>
      </c>
      <c r="AA534" s="229" t="e">
        <f>IF(OR('Exp Database'!Z534=Lists!$G$2,'Exp Database'!Z534=Lists!$G$3,'Exp Database'!Z534=0),0,IF($F534=Lists!$G$2,('Exp Database'!Z534/'Exp with units conversion'!$H534)*'Exp with units conversion'!$G534,'Exp Database'!Z534*'Exp with units conversion'!$G534))</f>
        <v>#REF!</v>
      </c>
      <c r="AB534" s="229" t="e">
        <f>IF(OR('Exp Database'!AA534=Lists!$G$2,'Exp Database'!AA534=Lists!$G$3,'Exp Database'!AA534=0),0,IF($F534=Lists!$G$2,('Exp Database'!AA534/'Exp with units conversion'!$H534)*'Exp with units conversion'!$G534,'Exp Database'!AA534*'Exp with units conversion'!$G534))</f>
        <v>#REF!</v>
      </c>
      <c r="AC534" s="229" t="e">
        <f>IF(OR('Exp Database'!AB534=Lists!$G$2,'Exp Database'!AB534=Lists!$G$3,'Exp Database'!AB534=0),0,IF($F534=Lists!$G$2,('Exp Database'!AB534/'Exp with units conversion'!$H534)*'Exp with units conversion'!$G534,'Exp Database'!AB534*'Exp with units conversion'!$G534))</f>
        <v>#REF!</v>
      </c>
      <c r="AD534" s="229" t="e">
        <f>IF(OR('Exp Database'!AC534=Lists!$G$2,'Exp Database'!AC534=Lists!$G$3,'Exp Database'!AC534=0),0,IF($F534=Lists!$G$2,('Exp Database'!AC534/'Exp with units conversion'!$H534)*'Exp with units conversion'!$G534,'Exp Database'!AC534*'Exp with units conversion'!$G534))</f>
        <v>#REF!</v>
      </c>
      <c r="AE534" s="229" t="e">
        <f>IF(OR('Exp Database'!AD534=Lists!$G$2,'Exp Database'!AD534=Lists!$G$3,'Exp Database'!AD534=0),0,IF($F534=Lists!$G$2,('Exp Database'!AD534/'Exp with units conversion'!$H534)*'Exp with units conversion'!$G534,'Exp Database'!AD534*'Exp with units conversion'!$G534))</f>
        <v>#REF!</v>
      </c>
      <c r="AG534" s="229" t="e">
        <f t="shared" si="45"/>
        <v>#REF!</v>
      </c>
      <c r="AH534" s="229" t="e">
        <f t="shared" si="46"/>
        <v>#REF!</v>
      </c>
      <c r="AI534" s="229" t="e">
        <f t="shared" si="47"/>
        <v>#REF!</v>
      </c>
      <c r="AJ534" s="229" t="e">
        <f t="shared" si="48"/>
        <v>#REF!</v>
      </c>
    </row>
    <row r="535" spans="2:36" ht="30.75" thickBot="1" x14ac:dyDescent="0.3">
      <c r="B535" s="229" t="e">
        <f t="shared" si="44"/>
        <v>#REF!</v>
      </c>
      <c r="C535" s="169" t="e">
        <f>'Exp Database'!C535</f>
        <v>#REF!</v>
      </c>
      <c r="D535" s="169">
        <f>'Exp Database'!D535</f>
        <v>2013</v>
      </c>
      <c r="E535" s="169" t="e">
        <f>'Exp Database'!E535</f>
        <v>#REF!</v>
      </c>
      <c r="F535" s="169" t="e">
        <f>'Exp Database'!F535</f>
        <v>#REF!</v>
      </c>
      <c r="G535" s="169" t="e">
        <f>IF('Exp Database'!G535="Units ( x 1)",1,IF('Exp Database'!G535="Thousands (x 1,000)",1000,IF('Exp Database'!G535="Millions (x 1,000,000)",1000000,)))</f>
        <v>#REF!</v>
      </c>
      <c r="H535" s="170" t="e">
        <f>IF('Exp Database'!H535&gt;0,'Exp Database'!H535,'Exp Database'!J535)</f>
        <v>#REF!</v>
      </c>
      <c r="I535" s="170" t="e">
        <f>'Exp Database'!H535</f>
        <v>#REF!</v>
      </c>
      <c r="J535" s="169" t="e">
        <f>'Exp Database'!I535</f>
        <v>#REF!</v>
      </c>
      <c r="K535" s="170">
        <f>'Exp Database'!J535</f>
        <v>0</v>
      </c>
      <c r="L535" s="267" t="str">
        <f>'Exp Database'!K535</f>
        <v>Other direct and indirect costs</v>
      </c>
      <c r="M535" s="229" t="str">
        <f>'Exp Database'!L535</f>
        <v>2.1.2</v>
      </c>
      <c r="N535" s="229" t="e">
        <f>IF(OR('Exp Database'!M535=Lists!$G$2,'Exp Database'!M535=Lists!$G$3,'Exp Database'!M535=0),0,IF($F535=Lists!$G$2,('Exp Database'!M535/'Exp with units conversion'!$H535)*'Exp with units conversion'!$G535,'Exp Database'!M535*'Exp with units conversion'!$G535))</f>
        <v>#REF!</v>
      </c>
      <c r="O535" s="229" t="e">
        <f>IF(OR('Exp Database'!N535=Lists!$G$2,'Exp Database'!N535=Lists!$G$3,'Exp Database'!N535=0),0,IF($F535=Lists!$G$2,('Exp Database'!N535/'Exp with units conversion'!$H535)*'Exp with units conversion'!$G535,'Exp Database'!N535*'Exp with units conversion'!$G535))</f>
        <v>#REF!</v>
      </c>
      <c r="P535" s="229" t="e">
        <f>IF(OR('Exp Database'!O535=Lists!$G$2,'Exp Database'!O535=Lists!$G$3,'Exp Database'!O535=0),0,IF($F535=Lists!$G$2,('Exp Database'!O535/'Exp with units conversion'!$H535)*'Exp with units conversion'!$G535,'Exp Database'!O535*'Exp with units conversion'!$G535))</f>
        <v>#REF!</v>
      </c>
      <c r="Q535" s="229" t="e">
        <f>IF(OR('Exp Database'!P535=Lists!$G$2,'Exp Database'!P535=Lists!$G$3,'Exp Database'!P535=0),0,IF($F535=Lists!$G$2,('Exp Database'!P535/'Exp with units conversion'!$H535)*'Exp with units conversion'!$G535,'Exp Database'!P535*'Exp with units conversion'!$G535))</f>
        <v>#REF!</v>
      </c>
      <c r="R535" s="229" t="e">
        <f>IF(OR('Exp Database'!Q535=Lists!$G$2,'Exp Database'!Q535=Lists!$G$3,'Exp Database'!Q535=0),0,IF($F535=Lists!$G$2,('Exp Database'!Q535/'Exp with units conversion'!$H535)*'Exp with units conversion'!$G535,'Exp Database'!Q535*'Exp with units conversion'!$G535))</f>
        <v>#REF!</v>
      </c>
      <c r="S535" s="229" t="e">
        <f>IF(OR('Exp Database'!R535=Lists!$G$2,'Exp Database'!R535=Lists!$G$3,'Exp Database'!R535=0),0,IF($F535=Lists!$G$2,('Exp Database'!R535/'Exp with units conversion'!$H535)*'Exp with units conversion'!$G535,'Exp Database'!R535*'Exp with units conversion'!$G535))</f>
        <v>#REF!</v>
      </c>
      <c r="T535" s="229" t="e">
        <f>IF(OR('Exp Database'!S535=Lists!$G$2,'Exp Database'!S535=Lists!$G$3,'Exp Database'!S535=0),0,IF($F535=Lists!$G$2,('Exp Database'!S535/'Exp with units conversion'!$H535)*'Exp with units conversion'!$G535,'Exp Database'!S535*'Exp with units conversion'!$G535))</f>
        <v>#REF!</v>
      </c>
      <c r="U535" s="229" t="e">
        <f>IF(OR('Exp Database'!T535=Lists!$G$2,'Exp Database'!T535=Lists!$G$3,'Exp Database'!T535=0),0,IF($F535=Lists!$G$2,('Exp Database'!T535/'Exp with units conversion'!$H535)*'Exp with units conversion'!$G535,'Exp Database'!T535*'Exp with units conversion'!$G535))</f>
        <v>#REF!</v>
      </c>
      <c r="V535" s="229" t="e">
        <f>IF(OR('Exp Database'!U535=Lists!$G$2,'Exp Database'!U535=Lists!$G$3,'Exp Database'!U535=0),0,IF($F535=Lists!$G$2,('Exp Database'!U535/'Exp with units conversion'!$H535)*'Exp with units conversion'!$G535,'Exp Database'!U535*'Exp with units conversion'!$G535))</f>
        <v>#REF!</v>
      </c>
      <c r="W535" s="229" t="e">
        <f>IF(OR('Exp Database'!V535=Lists!$G$2,'Exp Database'!V535=Lists!$G$3,'Exp Database'!V535=0),0,IF($F535=Lists!$G$2,('Exp Database'!V535/'Exp with units conversion'!$H535)*'Exp with units conversion'!$G535,'Exp Database'!V535*'Exp with units conversion'!$G535))</f>
        <v>#REF!</v>
      </c>
      <c r="X535" s="229" t="e">
        <f>IF(OR('Exp Database'!W535=Lists!$G$2,'Exp Database'!W535=Lists!$G$3,'Exp Database'!W535=0),0,IF($F535=Lists!$G$2,('Exp Database'!W535/'Exp with units conversion'!$H535)*'Exp with units conversion'!$G535,'Exp Database'!W535*'Exp with units conversion'!$G535))</f>
        <v>#REF!</v>
      </c>
      <c r="Y535" s="229" t="e">
        <f>IF(OR('Exp Database'!X535=Lists!$G$2,'Exp Database'!X535=Lists!$G$3,'Exp Database'!X535=0),0,IF($F535=Lists!$G$2,('Exp Database'!X535/'Exp with units conversion'!$H535)*'Exp with units conversion'!$G535,'Exp Database'!X535*'Exp with units conversion'!$G535))</f>
        <v>#REF!</v>
      </c>
      <c r="Z535" s="229" t="e">
        <f>IF(OR('Exp Database'!Y535=Lists!$G$2,'Exp Database'!Y535=Lists!$G$3,'Exp Database'!Y535=0),0,IF($F535=Lists!$G$2,('Exp Database'!Y535/'Exp with units conversion'!$H535)*'Exp with units conversion'!$G535,'Exp Database'!Y535*'Exp with units conversion'!$G535))</f>
        <v>#REF!</v>
      </c>
      <c r="AA535" s="229" t="e">
        <f>IF(OR('Exp Database'!Z535=Lists!$G$2,'Exp Database'!Z535=Lists!$G$3,'Exp Database'!Z535=0),0,IF($F535=Lists!$G$2,('Exp Database'!Z535/'Exp with units conversion'!$H535)*'Exp with units conversion'!$G535,'Exp Database'!Z535*'Exp with units conversion'!$G535))</f>
        <v>#REF!</v>
      </c>
      <c r="AB535" s="229" t="e">
        <f>IF(OR('Exp Database'!AA535=Lists!$G$2,'Exp Database'!AA535=Lists!$G$3,'Exp Database'!AA535=0),0,IF($F535=Lists!$G$2,('Exp Database'!AA535/'Exp with units conversion'!$H535)*'Exp with units conversion'!$G535,'Exp Database'!AA535*'Exp with units conversion'!$G535))</f>
        <v>#REF!</v>
      </c>
      <c r="AC535" s="229" t="e">
        <f>IF(OR('Exp Database'!AB535=Lists!$G$2,'Exp Database'!AB535=Lists!$G$3,'Exp Database'!AB535=0),0,IF($F535=Lists!$G$2,('Exp Database'!AB535/'Exp with units conversion'!$H535)*'Exp with units conversion'!$G535,'Exp Database'!AB535*'Exp with units conversion'!$G535))</f>
        <v>#REF!</v>
      </c>
      <c r="AD535" s="229" t="e">
        <f>IF(OR('Exp Database'!AC535=Lists!$G$2,'Exp Database'!AC535=Lists!$G$3,'Exp Database'!AC535=0),0,IF($F535=Lists!$G$2,('Exp Database'!AC535/'Exp with units conversion'!$H535)*'Exp with units conversion'!$G535,'Exp Database'!AC535*'Exp with units conversion'!$G535))</f>
        <v>#REF!</v>
      </c>
      <c r="AE535" s="229" t="e">
        <f>IF(OR('Exp Database'!AD535=Lists!$G$2,'Exp Database'!AD535=Lists!$G$3,'Exp Database'!AD535=0),0,IF($F535=Lists!$G$2,('Exp Database'!AD535/'Exp with units conversion'!$H535)*'Exp with units conversion'!$G535,'Exp Database'!AD535*'Exp with units conversion'!$G535))</f>
        <v>#REF!</v>
      </c>
      <c r="AG535" s="229" t="e">
        <f t="shared" si="45"/>
        <v>#REF!</v>
      </c>
      <c r="AH535" s="229" t="e">
        <f t="shared" si="46"/>
        <v>#REF!</v>
      </c>
      <c r="AI535" s="229" t="e">
        <f t="shared" si="47"/>
        <v>#REF!</v>
      </c>
      <c r="AJ535" s="229" t="e">
        <f t="shared" si="48"/>
        <v>#REF!</v>
      </c>
    </row>
    <row r="536" spans="2:36" ht="30.75" thickBot="1" x14ac:dyDescent="0.3">
      <c r="B536" s="229" t="e">
        <f t="shared" si="44"/>
        <v>#REF!</v>
      </c>
      <c r="C536" s="169" t="e">
        <f>'Exp Database'!C536</f>
        <v>#REF!</v>
      </c>
      <c r="D536" s="169">
        <f>'Exp Database'!D536</f>
        <v>2013</v>
      </c>
      <c r="E536" s="169" t="e">
        <f>'Exp Database'!E536</f>
        <v>#REF!</v>
      </c>
      <c r="F536" s="169" t="e">
        <f>'Exp Database'!F536</f>
        <v>#REF!</v>
      </c>
      <c r="G536" s="169" t="e">
        <f>IF('Exp Database'!G536="Units ( x 1)",1,IF('Exp Database'!G536="Thousands (x 1,000)",1000,IF('Exp Database'!G536="Millions (x 1,000,000)",1000000,)))</f>
        <v>#REF!</v>
      </c>
      <c r="H536" s="170" t="e">
        <f>IF('Exp Database'!H536&gt;0,'Exp Database'!H536,'Exp Database'!J536)</f>
        <v>#REF!</v>
      </c>
      <c r="I536" s="170" t="e">
        <f>'Exp Database'!H536</f>
        <v>#REF!</v>
      </c>
      <c r="J536" s="169" t="e">
        <f>'Exp Database'!I536</f>
        <v>#REF!</v>
      </c>
      <c r="K536" s="170">
        <f>'Exp Database'!J536</f>
        <v>0</v>
      </c>
      <c r="L536" s="267" t="str">
        <f>'Exp Database'!K536</f>
        <v>Not disaggregated by type of cost</v>
      </c>
      <c r="M536" s="229" t="str">
        <f>'Exp Database'!L536</f>
        <v>2.1.3</v>
      </c>
      <c r="N536" s="229" t="e">
        <f>IF(OR('Exp Database'!M536=Lists!$G$2,'Exp Database'!M536=Lists!$G$3,'Exp Database'!M536=0),0,IF($F536=Lists!$G$2,('Exp Database'!M536/'Exp with units conversion'!$H536)*'Exp with units conversion'!$G536,'Exp Database'!M536*'Exp with units conversion'!$G536))</f>
        <v>#REF!</v>
      </c>
      <c r="O536" s="229" t="e">
        <f>IF(OR('Exp Database'!N536=Lists!$G$2,'Exp Database'!N536=Lists!$G$3,'Exp Database'!N536=0),0,IF($F536=Lists!$G$2,('Exp Database'!N536/'Exp with units conversion'!$H536)*'Exp with units conversion'!$G536,'Exp Database'!N536*'Exp with units conversion'!$G536))</f>
        <v>#REF!</v>
      </c>
      <c r="P536" s="229" t="e">
        <f>IF(OR('Exp Database'!O536=Lists!$G$2,'Exp Database'!O536=Lists!$G$3,'Exp Database'!O536=0),0,IF($F536=Lists!$G$2,('Exp Database'!O536/'Exp with units conversion'!$H536)*'Exp with units conversion'!$G536,'Exp Database'!O536*'Exp with units conversion'!$G536))</f>
        <v>#REF!</v>
      </c>
      <c r="Q536" s="229" t="e">
        <f>IF(OR('Exp Database'!P536=Lists!$G$2,'Exp Database'!P536=Lists!$G$3,'Exp Database'!P536=0),0,IF($F536=Lists!$G$2,('Exp Database'!P536/'Exp with units conversion'!$H536)*'Exp with units conversion'!$G536,'Exp Database'!P536*'Exp with units conversion'!$G536))</f>
        <v>#REF!</v>
      </c>
      <c r="R536" s="229" t="e">
        <f>IF(OR('Exp Database'!Q536=Lists!$G$2,'Exp Database'!Q536=Lists!$G$3,'Exp Database'!Q536=0),0,IF($F536=Lists!$G$2,('Exp Database'!Q536/'Exp with units conversion'!$H536)*'Exp with units conversion'!$G536,'Exp Database'!Q536*'Exp with units conversion'!$G536))</f>
        <v>#REF!</v>
      </c>
      <c r="S536" s="229" t="e">
        <f>IF(OR('Exp Database'!R536=Lists!$G$2,'Exp Database'!R536=Lists!$G$3,'Exp Database'!R536=0),0,IF($F536=Lists!$G$2,('Exp Database'!R536/'Exp with units conversion'!$H536)*'Exp with units conversion'!$G536,'Exp Database'!R536*'Exp with units conversion'!$G536))</f>
        <v>#REF!</v>
      </c>
      <c r="T536" s="229" t="e">
        <f>IF(OR('Exp Database'!S536=Lists!$G$2,'Exp Database'!S536=Lists!$G$3,'Exp Database'!S536=0),0,IF($F536=Lists!$G$2,('Exp Database'!S536/'Exp with units conversion'!$H536)*'Exp with units conversion'!$G536,'Exp Database'!S536*'Exp with units conversion'!$G536))</f>
        <v>#REF!</v>
      </c>
      <c r="U536" s="229" t="e">
        <f>IF(OR('Exp Database'!T536=Lists!$G$2,'Exp Database'!T536=Lists!$G$3,'Exp Database'!T536=0),0,IF($F536=Lists!$G$2,('Exp Database'!T536/'Exp with units conversion'!$H536)*'Exp with units conversion'!$G536,'Exp Database'!T536*'Exp with units conversion'!$G536))</f>
        <v>#REF!</v>
      </c>
      <c r="V536" s="229" t="e">
        <f>IF(OR('Exp Database'!U536=Lists!$G$2,'Exp Database'!U536=Lists!$G$3,'Exp Database'!U536=0),0,IF($F536=Lists!$G$2,('Exp Database'!U536/'Exp with units conversion'!$H536)*'Exp with units conversion'!$G536,'Exp Database'!U536*'Exp with units conversion'!$G536))</f>
        <v>#REF!</v>
      </c>
      <c r="W536" s="229" t="e">
        <f>IF(OR('Exp Database'!V536=Lists!$G$2,'Exp Database'!V536=Lists!$G$3,'Exp Database'!V536=0),0,IF($F536=Lists!$G$2,('Exp Database'!V536/'Exp with units conversion'!$H536)*'Exp with units conversion'!$G536,'Exp Database'!V536*'Exp with units conversion'!$G536))</f>
        <v>#REF!</v>
      </c>
      <c r="X536" s="229" t="e">
        <f>IF(OR('Exp Database'!W536=Lists!$G$2,'Exp Database'!W536=Lists!$G$3,'Exp Database'!W536=0),0,IF($F536=Lists!$G$2,('Exp Database'!W536/'Exp with units conversion'!$H536)*'Exp with units conversion'!$G536,'Exp Database'!W536*'Exp with units conversion'!$G536))</f>
        <v>#REF!</v>
      </c>
      <c r="Y536" s="229" t="e">
        <f>IF(OR('Exp Database'!X536=Lists!$G$2,'Exp Database'!X536=Lists!$G$3,'Exp Database'!X536=0),0,IF($F536=Lists!$G$2,('Exp Database'!X536/'Exp with units conversion'!$H536)*'Exp with units conversion'!$G536,'Exp Database'!X536*'Exp with units conversion'!$G536))</f>
        <v>#REF!</v>
      </c>
      <c r="Z536" s="229" t="e">
        <f>IF(OR('Exp Database'!Y536=Lists!$G$2,'Exp Database'!Y536=Lists!$G$3,'Exp Database'!Y536=0),0,IF($F536=Lists!$G$2,('Exp Database'!Y536/'Exp with units conversion'!$H536)*'Exp with units conversion'!$G536,'Exp Database'!Y536*'Exp with units conversion'!$G536))</f>
        <v>#REF!</v>
      </c>
      <c r="AA536" s="229" t="e">
        <f>IF(OR('Exp Database'!Z536=Lists!$G$2,'Exp Database'!Z536=Lists!$G$3,'Exp Database'!Z536=0),0,IF($F536=Lists!$G$2,('Exp Database'!Z536/'Exp with units conversion'!$H536)*'Exp with units conversion'!$G536,'Exp Database'!Z536*'Exp with units conversion'!$G536))</f>
        <v>#REF!</v>
      </c>
      <c r="AB536" s="229" t="e">
        <f>IF(OR('Exp Database'!AA536=Lists!$G$2,'Exp Database'!AA536=Lists!$G$3,'Exp Database'!AA536=0),0,IF($F536=Lists!$G$2,('Exp Database'!AA536/'Exp with units conversion'!$H536)*'Exp with units conversion'!$G536,'Exp Database'!AA536*'Exp with units conversion'!$G536))</f>
        <v>#REF!</v>
      </c>
      <c r="AC536" s="229" t="e">
        <f>IF(OR('Exp Database'!AB536=Lists!$G$2,'Exp Database'!AB536=Lists!$G$3,'Exp Database'!AB536=0),0,IF($F536=Lists!$G$2,('Exp Database'!AB536/'Exp with units conversion'!$H536)*'Exp with units conversion'!$G536,'Exp Database'!AB536*'Exp with units conversion'!$G536))</f>
        <v>#REF!</v>
      </c>
      <c r="AD536" s="229" t="e">
        <f>IF(OR('Exp Database'!AC536=Lists!$G$2,'Exp Database'!AC536=Lists!$G$3,'Exp Database'!AC536=0),0,IF($F536=Lists!$G$2,('Exp Database'!AC536/'Exp with units conversion'!$H536)*'Exp with units conversion'!$G536,'Exp Database'!AC536*'Exp with units conversion'!$G536))</f>
        <v>#REF!</v>
      </c>
      <c r="AE536" s="229" t="e">
        <f>IF(OR('Exp Database'!AD536=Lists!$G$2,'Exp Database'!AD536=Lists!$G$3,'Exp Database'!AD536=0),0,IF($F536=Lists!$G$2,('Exp Database'!AD536/'Exp with units conversion'!$H536)*'Exp with units conversion'!$G536,'Exp Database'!AD536*'Exp with units conversion'!$G536))</f>
        <v>#REF!</v>
      </c>
      <c r="AG536" s="229" t="e">
        <f t="shared" si="45"/>
        <v>#REF!</v>
      </c>
      <c r="AH536" s="229" t="e">
        <f t="shared" si="46"/>
        <v>#REF!</v>
      </c>
      <c r="AI536" s="229" t="e">
        <f t="shared" si="47"/>
        <v>#REF!</v>
      </c>
      <c r="AJ536" s="229" t="e">
        <f t="shared" si="48"/>
        <v>#REF!</v>
      </c>
    </row>
    <row r="537" spans="2:36" ht="45.75" thickBot="1" x14ac:dyDescent="0.3">
      <c r="B537" s="229" t="e">
        <f t="shared" si="44"/>
        <v>#REF!</v>
      </c>
      <c r="C537" s="169" t="e">
        <f>'Exp Database'!C537</f>
        <v>#REF!</v>
      </c>
      <c r="D537" s="169">
        <f>'Exp Database'!D537</f>
        <v>2013</v>
      </c>
      <c r="E537" s="169" t="e">
        <f>'Exp Database'!E537</f>
        <v>#REF!</v>
      </c>
      <c r="F537" s="169" t="e">
        <f>'Exp Database'!F537</f>
        <v>#REF!</v>
      </c>
      <c r="G537" s="169" t="e">
        <f>IF('Exp Database'!G537="Units ( x 1)",1,IF('Exp Database'!G537="Thousands (x 1,000)",1000,IF('Exp Database'!G537="Millions (x 1,000,000)",1000000,)))</f>
        <v>#REF!</v>
      </c>
      <c r="H537" s="170" t="e">
        <f>IF('Exp Database'!H537&gt;0,'Exp Database'!H537,'Exp Database'!J537)</f>
        <v>#REF!</v>
      </c>
      <c r="I537" s="170" t="e">
        <f>'Exp Database'!H537</f>
        <v>#REF!</v>
      </c>
      <c r="J537" s="169" t="e">
        <f>'Exp Database'!I537</f>
        <v>#REF!</v>
      </c>
      <c r="K537" s="170">
        <f>'Exp Database'!J537</f>
        <v>0</v>
      </c>
      <c r="L537" s="267" t="str">
        <f>'Exp Database'!K537</f>
        <v>Early infant diagnosis, including:</v>
      </c>
      <c r="M537" s="229">
        <f>'Exp Database'!L537</f>
        <v>2.2000000000000002</v>
      </c>
      <c r="N537" s="229" t="e">
        <f>IF(OR('Exp Database'!M537=Lists!$G$2,'Exp Database'!M537=Lists!$G$3,'Exp Database'!M537=0),0,IF($F537=Lists!$G$2,('Exp Database'!M537/'Exp with units conversion'!$H537)*'Exp with units conversion'!$G537,'Exp Database'!M537*'Exp with units conversion'!$G537))</f>
        <v>#REF!</v>
      </c>
      <c r="O537" s="229" t="e">
        <f>IF(OR('Exp Database'!N537=Lists!$G$2,'Exp Database'!N537=Lists!$G$3,'Exp Database'!N537=0),0,IF($F537=Lists!$G$2,('Exp Database'!N537/'Exp with units conversion'!$H537)*'Exp with units conversion'!$G537,'Exp Database'!N537*'Exp with units conversion'!$G537))</f>
        <v>#REF!</v>
      </c>
      <c r="P537" s="229" t="e">
        <f>IF(OR('Exp Database'!O537=Lists!$G$2,'Exp Database'!O537=Lists!$G$3,'Exp Database'!O537=0),0,IF($F537=Lists!$G$2,('Exp Database'!O537/'Exp with units conversion'!$H537)*'Exp with units conversion'!$G537,'Exp Database'!O537*'Exp with units conversion'!$G537))</f>
        <v>#REF!</v>
      </c>
      <c r="Q537" s="229" t="e">
        <f>IF(OR('Exp Database'!P537=Lists!$G$2,'Exp Database'!P537=Lists!$G$3,'Exp Database'!P537=0),0,IF($F537=Lists!$G$2,('Exp Database'!P537/'Exp with units conversion'!$H537)*'Exp with units conversion'!$G537,'Exp Database'!P537*'Exp with units conversion'!$G537))</f>
        <v>#REF!</v>
      </c>
      <c r="R537" s="229" t="e">
        <f>IF(OR('Exp Database'!Q537=Lists!$G$2,'Exp Database'!Q537=Lists!$G$3,'Exp Database'!Q537=0),0,IF($F537=Lists!$G$2,('Exp Database'!Q537/'Exp with units conversion'!$H537)*'Exp with units conversion'!$G537,'Exp Database'!Q537*'Exp with units conversion'!$G537))</f>
        <v>#REF!</v>
      </c>
      <c r="S537" s="229" t="e">
        <f>IF(OR('Exp Database'!R537=Lists!$G$2,'Exp Database'!R537=Lists!$G$3,'Exp Database'!R537=0),0,IF($F537=Lists!$G$2,('Exp Database'!R537/'Exp with units conversion'!$H537)*'Exp with units conversion'!$G537,'Exp Database'!R537*'Exp with units conversion'!$G537))</f>
        <v>#REF!</v>
      </c>
      <c r="T537" s="229" t="e">
        <f>IF(OR('Exp Database'!S537=Lists!$G$2,'Exp Database'!S537=Lists!$G$3,'Exp Database'!S537=0),0,IF($F537=Lists!$G$2,('Exp Database'!S537/'Exp with units conversion'!$H537)*'Exp with units conversion'!$G537,'Exp Database'!S537*'Exp with units conversion'!$G537))</f>
        <v>#REF!</v>
      </c>
      <c r="U537" s="229" t="e">
        <f>IF(OR('Exp Database'!T537=Lists!$G$2,'Exp Database'!T537=Lists!$G$3,'Exp Database'!T537=0),0,IF($F537=Lists!$G$2,('Exp Database'!T537/'Exp with units conversion'!$H537)*'Exp with units conversion'!$G537,'Exp Database'!T537*'Exp with units conversion'!$G537))</f>
        <v>#REF!</v>
      </c>
      <c r="V537" s="229" t="e">
        <f>IF(OR('Exp Database'!U537=Lists!$G$2,'Exp Database'!U537=Lists!$G$3,'Exp Database'!U537=0),0,IF($F537=Lists!$G$2,('Exp Database'!U537/'Exp with units conversion'!$H537)*'Exp with units conversion'!$G537,'Exp Database'!U537*'Exp with units conversion'!$G537))</f>
        <v>#REF!</v>
      </c>
      <c r="W537" s="229" t="e">
        <f>IF(OR('Exp Database'!V537=Lists!$G$2,'Exp Database'!V537=Lists!$G$3,'Exp Database'!V537=0),0,IF($F537=Lists!$G$2,('Exp Database'!V537/'Exp with units conversion'!$H537)*'Exp with units conversion'!$G537,'Exp Database'!V537*'Exp with units conversion'!$G537))</f>
        <v>#REF!</v>
      </c>
      <c r="X537" s="229" t="e">
        <f>IF(OR('Exp Database'!W537=Lists!$G$2,'Exp Database'!W537=Lists!$G$3,'Exp Database'!W537=0),0,IF($F537=Lists!$G$2,('Exp Database'!W537/'Exp with units conversion'!$H537)*'Exp with units conversion'!$G537,'Exp Database'!W537*'Exp with units conversion'!$G537))</f>
        <v>#REF!</v>
      </c>
      <c r="Y537" s="229" t="e">
        <f>IF(OR('Exp Database'!X537=Lists!$G$2,'Exp Database'!X537=Lists!$G$3,'Exp Database'!X537=0),0,IF($F537=Lists!$G$2,('Exp Database'!X537/'Exp with units conversion'!$H537)*'Exp with units conversion'!$G537,'Exp Database'!X537*'Exp with units conversion'!$G537))</f>
        <v>#REF!</v>
      </c>
      <c r="Z537" s="229" t="e">
        <f>IF(OR('Exp Database'!Y537=Lists!$G$2,'Exp Database'!Y537=Lists!$G$3,'Exp Database'!Y537=0),0,IF($F537=Lists!$G$2,('Exp Database'!Y537/'Exp with units conversion'!$H537)*'Exp with units conversion'!$G537,'Exp Database'!Y537*'Exp with units conversion'!$G537))</f>
        <v>#REF!</v>
      </c>
      <c r="AA537" s="229" t="e">
        <f>IF(OR('Exp Database'!Z537=Lists!$G$2,'Exp Database'!Z537=Lists!$G$3,'Exp Database'!Z537=0),0,IF($F537=Lists!$G$2,('Exp Database'!Z537/'Exp with units conversion'!$H537)*'Exp with units conversion'!$G537,'Exp Database'!Z537*'Exp with units conversion'!$G537))</f>
        <v>#REF!</v>
      </c>
      <c r="AB537" s="229" t="e">
        <f>IF(OR('Exp Database'!AA537=Lists!$G$2,'Exp Database'!AA537=Lists!$G$3,'Exp Database'!AA537=0),0,IF($F537=Lists!$G$2,('Exp Database'!AA537/'Exp with units conversion'!$H537)*'Exp with units conversion'!$G537,'Exp Database'!AA537*'Exp with units conversion'!$G537))</f>
        <v>#REF!</v>
      </c>
      <c r="AC537" s="229" t="e">
        <f>IF(OR('Exp Database'!AB537=Lists!$G$2,'Exp Database'!AB537=Lists!$G$3,'Exp Database'!AB537=0),0,IF($F537=Lists!$G$2,('Exp Database'!AB537/'Exp with units conversion'!$H537)*'Exp with units conversion'!$G537,'Exp Database'!AB537*'Exp with units conversion'!$G537))</f>
        <v>#REF!</v>
      </c>
      <c r="AD537" s="229" t="e">
        <f>IF(OR('Exp Database'!AC537=Lists!$G$2,'Exp Database'!AC537=Lists!$G$3,'Exp Database'!AC537=0),0,IF($F537=Lists!$G$2,('Exp Database'!AC537/'Exp with units conversion'!$H537)*'Exp with units conversion'!$G537,'Exp Database'!AC537*'Exp with units conversion'!$G537))</f>
        <v>#REF!</v>
      </c>
      <c r="AE537" s="229" t="e">
        <f>IF(OR('Exp Database'!AD537=Lists!$G$2,'Exp Database'!AD537=Lists!$G$3,'Exp Database'!AD537=0),0,IF($F537=Lists!$G$2,('Exp Database'!AD537/'Exp with units conversion'!$H537)*'Exp with units conversion'!$G537,'Exp Database'!AD537*'Exp with units conversion'!$G537))</f>
        <v>#REF!</v>
      </c>
      <c r="AG537" s="229" t="e">
        <f t="shared" si="45"/>
        <v>#REF!</v>
      </c>
      <c r="AH537" s="229" t="e">
        <f t="shared" si="46"/>
        <v>#REF!</v>
      </c>
      <c r="AI537" s="229" t="e">
        <f t="shared" si="47"/>
        <v>#REF!</v>
      </c>
      <c r="AJ537" s="229" t="e">
        <f t="shared" si="48"/>
        <v>#REF!</v>
      </c>
    </row>
    <row r="538" spans="2:36" ht="30.75" thickBot="1" x14ac:dyDescent="0.3">
      <c r="B538" s="229" t="e">
        <f t="shared" si="44"/>
        <v>#REF!</v>
      </c>
      <c r="C538" s="169" t="e">
        <f>'Exp Database'!C538</f>
        <v>#REF!</v>
      </c>
      <c r="D538" s="169">
        <f>'Exp Database'!D538</f>
        <v>2013</v>
      </c>
      <c r="E538" s="169" t="e">
        <f>'Exp Database'!E538</f>
        <v>#REF!</v>
      </c>
      <c r="F538" s="169" t="e">
        <f>'Exp Database'!F538</f>
        <v>#REF!</v>
      </c>
      <c r="G538" s="169" t="e">
        <f>IF('Exp Database'!G538="Units ( x 1)",1,IF('Exp Database'!G538="Thousands (x 1,000)",1000,IF('Exp Database'!G538="Millions (x 1,000,000)",1000000,)))</f>
        <v>#REF!</v>
      </c>
      <c r="H538" s="170" t="e">
        <f>IF('Exp Database'!H538&gt;0,'Exp Database'!H538,'Exp Database'!J538)</f>
        <v>#REF!</v>
      </c>
      <c r="I538" s="170" t="e">
        <f>'Exp Database'!H538</f>
        <v>#REF!</v>
      </c>
      <c r="J538" s="169" t="e">
        <f>'Exp Database'!I538</f>
        <v>#REF!</v>
      </c>
      <c r="K538" s="170">
        <f>'Exp Database'!J538</f>
        <v>0</v>
      </c>
      <c r="L538" s="267" t="str">
        <f>'Exp Database'!K538</f>
        <v>HIV tests (commodities)</v>
      </c>
      <c r="M538" s="229" t="str">
        <f>'Exp Database'!L538</f>
        <v>2.2.1</v>
      </c>
      <c r="N538" s="229" t="e">
        <f>IF(OR('Exp Database'!M538=Lists!$G$2,'Exp Database'!M538=Lists!$G$3,'Exp Database'!M538=0),0,IF($F538=Lists!$G$2,('Exp Database'!M538/'Exp with units conversion'!$H538)*'Exp with units conversion'!$G538,'Exp Database'!M538*'Exp with units conversion'!$G538))</f>
        <v>#REF!</v>
      </c>
      <c r="O538" s="229" t="e">
        <f>IF(OR('Exp Database'!N538=Lists!$G$2,'Exp Database'!N538=Lists!$G$3,'Exp Database'!N538=0),0,IF($F538=Lists!$G$2,('Exp Database'!N538/'Exp with units conversion'!$H538)*'Exp with units conversion'!$G538,'Exp Database'!N538*'Exp with units conversion'!$G538))</f>
        <v>#REF!</v>
      </c>
      <c r="P538" s="229" t="e">
        <f>IF(OR('Exp Database'!O538=Lists!$G$2,'Exp Database'!O538=Lists!$G$3,'Exp Database'!O538=0),0,IF($F538=Lists!$G$2,('Exp Database'!O538/'Exp with units conversion'!$H538)*'Exp with units conversion'!$G538,'Exp Database'!O538*'Exp with units conversion'!$G538))</f>
        <v>#REF!</v>
      </c>
      <c r="Q538" s="229" t="e">
        <f>IF(OR('Exp Database'!P538=Lists!$G$2,'Exp Database'!P538=Lists!$G$3,'Exp Database'!P538=0),0,IF($F538=Lists!$G$2,('Exp Database'!P538/'Exp with units conversion'!$H538)*'Exp with units conversion'!$G538,'Exp Database'!P538*'Exp with units conversion'!$G538))</f>
        <v>#REF!</v>
      </c>
      <c r="R538" s="229" t="e">
        <f>IF(OR('Exp Database'!Q538=Lists!$G$2,'Exp Database'!Q538=Lists!$G$3,'Exp Database'!Q538=0),0,IF($F538=Lists!$G$2,('Exp Database'!Q538/'Exp with units conversion'!$H538)*'Exp with units conversion'!$G538,'Exp Database'!Q538*'Exp with units conversion'!$G538))</f>
        <v>#REF!</v>
      </c>
      <c r="S538" s="229" t="e">
        <f>IF(OR('Exp Database'!R538=Lists!$G$2,'Exp Database'!R538=Lists!$G$3,'Exp Database'!R538=0),0,IF($F538=Lists!$G$2,('Exp Database'!R538/'Exp with units conversion'!$H538)*'Exp with units conversion'!$G538,'Exp Database'!R538*'Exp with units conversion'!$G538))</f>
        <v>#REF!</v>
      </c>
      <c r="T538" s="229" t="e">
        <f>IF(OR('Exp Database'!S538=Lists!$G$2,'Exp Database'!S538=Lists!$G$3,'Exp Database'!S538=0),0,IF($F538=Lists!$G$2,('Exp Database'!S538/'Exp with units conversion'!$H538)*'Exp with units conversion'!$G538,'Exp Database'!S538*'Exp with units conversion'!$G538))</f>
        <v>#REF!</v>
      </c>
      <c r="U538" s="229" t="e">
        <f>IF(OR('Exp Database'!T538=Lists!$G$2,'Exp Database'!T538=Lists!$G$3,'Exp Database'!T538=0),0,IF($F538=Lists!$G$2,('Exp Database'!T538/'Exp with units conversion'!$H538)*'Exp with units conversion'!$G538,'Exp Database'!T538*'Exp with units conversion'!$G538))</f>
        <v>#REF!</v>
      </c>
      <c r="V538" s="229" t="e">
        <f>IF(OR('Exp Database'!U538=Lists!$G$2,'Exp Database'!U538=Lists!$G$3,'Exp Database'!U538=0),0,IF($F538=Lists!$G$2,('Exp Database'!U538/'Exp with units conversion'!$H538)*'Exp with units conversion'!$G538,'Exp Database'!U538*'Exp with units conversion'!$G538))</f>
        <v>#REF!</v>
      </c>
      <c r="W538" s="229" t="e">
        <f>IF(OR('Exp Database'!V538=Lists!$G$2,'Exp Database'!V538=Lists!$G$3,'Exp Database'!V538=0),0,IF($F538=Lists!$G$2,('Exp Database'!V538/'Exp with units conversion'!$H538)*'Exp with units conversion'!$G538,'Exp Database'!V538*'Exp with units conversion'!$G538))</f>
        <v>#REF!</v>
      </c>
      <c r="X538" s="229" t="e">
        <f>IF(OR('Exp Database'!W538=Lists!$G$2,'Exp Database'!W538=Lists!$G$3,'Exp Database'!W538=0),0,IF($F538=Lists!$G$2,('Exp Database'!W538/'Exp with units conversion'!$H538)*'Exp with units conversion'!$G538,'Exp Database'!W538*'Exp with units conversion'!$G538))</f>
        <v>#REF!</v>
      </c>
      <c r="Y538" s="229" t="e">
        <f>IF(OR('Exp Database'!X538=Lists!$G$2,'Exp Database'!X538=Lists!$G$3,'Exp Database'!X538=0),0,IF($F538=Lists!$G$2,('Exp Database'!X538/'Exp with units conversion'!$H538)*'Exp with units conversion'!$G538,'Exp Database'!X538*'Exp with units conversion'!$G538))</f>
        <v>#REF!</v>
      </c>
      <c r="Z538" s="229" t="e">
        <f>IF(OR('Exp Database'!Y538=Lists!$G$2,'Exp Database'!Y538=Lists!$G$3,'Exp Database'!Y538=0),0,IF($F538=Lists!$G$2,('Exp Database'!Y538/'Exp with units conversion'!$H538)*'Exp with units conversion'!$G538,'Exp Database'!Y538*'Exp with units conversion'!$G538))</f>
        <v>#REF!</v>
      </c>
      <c r="AA538" s="229" t="e">
        <f>IF(OR('Exp Database'!Z538=Lists!$G$2,'Exp Database'!Z538=Lists!$G$3,'Exp Database'!Z538=0),0,IF($F538=Lists!$G$2,('Exp Database'!Z538/'Exp with units conversion'!$H538)*'Exp with units conversion'!$G538,'Exp Database'!Z538*'Exp with units conversion'!$G538))</f>
        <v>#REF!</v>
      </c>
      <c r="AB538" s="229" t="e">
        <f>IF(OR('Exp Database'!AA538=Lists!$G$2,'Exp Database'!AA538=Lists!$G$3,'Exp Database'!AA538=0),0,IF($F538=Lists!$G$2,('Exp Database'!AA538/'Exp with units conversion'!$H538)*'Exp with units conversion'!$G538,'Exp Database'!AA538*'Exp with units conversion'!$G538))</f>
        <v>#REF!</v>
      </c>
      <c r="AC538" s="229" t="e">
        <f>IF(OR('Exp Database'!AB538=Lists!$G$2,'Exp Database'!AB538=Lists!$G$3,'Exp Database'!AB538=0),0,IF($F538=Lists!$G$2,('Exp Database'!AB538/'Exp with units conversion'!$H538)*'Exp with units conversion'!$G538,'Exp Database'!AB538*'Exp with units conversion'!$G538))</f>
        <v>#REF!</v>
      </c>
      <c r="AD538" s="229" t="e">
        <f>IF(OR('Exp Database'!AC538=Lists!$G$2,'Exp Database'!AC538=Lists!$G$3,'Exp Database'!AC538=0),0,IF($F538=Lists!$G$2,('Exp Database'!AC538/'Exp with units conversion'!$H538)*'Exp with units conversion'!$G538,'Exp Database'!AC538*'Exp with units conversion'!$G538))</f>
        <v>#REF!</v>
      </c>
      <c r="AE538" s="229" t="e">
        <f>IF(OR('Exp Database'!AD538=Lists!$G$2,'Exp Database'!AD538=Lists!$G$3,'Exp Database'!AD538=0),0,IF($F538=Lists!$G$2,('Exp Database'!AD538/'Exp with units conversion'!$H538)*'Exp with units conversion'!$G538,'Exp Database'!AD538*'Exp with units conversion'!$G538))</f>
        <v>#REF!</v>
      </c>
      <c r="AG538" s="229" t="e">
        <f t="shared" si="45"/>
        <v>#REF!</v>
      </c>
      <c r="AH538" s="229" t="e">
        <f t="shared" si="46"/>
        <v>#REF!</v>
      </c>
      <c r="AI538" s="229" t="e">
        <f t="shared" si="47"/>
        <v>#REF!</v>
      </c>
      <c r="AJ538" s="229" t="e">
        <f t="shared" si="48"/>
        <v>#REF!</v>
      </c>
    </row>
    <row r="539" spans="2:36" ht="30.75" thickBot="1" x14ac:dyDescent="0.3">
      <c r="B539" s="229" t="e">
        <f t="shared" si="44"/>
        <v>#REF!</v>
      </c>
      <c r="C539" s="169" t="e">
        <f>'Exp Database'!C539</f>
        <v>#REF!</v>
      </c>
      <c r="D539" s="169">
        <f>'Exp Database'!D539</f>
        <v>2013</v>
      </c>
      <c r="E539" s="169" t="e">
        <f>'Exp Database'!E539</f>
        <v>#REF!</v>
      </c>
      <c r="F539" s="169" t="e">
        <f>'Exp Database'!F539</f>
        <v>#REF!</v>
      </c>
      <c r="G539" s="169" t="e">
        <f>IF('Exp Database'!G539="Units ( x 1)",1,IF('Exp Database'!G539="Thousands (x 1,000)",1000,IF('Exp Database'!G539="Millions (x 1,000,000)",1000000,)))</f>
        <v>#REF!</v>
      </c>
      <c r="H539" s="170" t="e">
        <f>IF('Exp Database'!H539&gt;0,'Exp Database'!H539,'Exp Database'!J539)</f>
        <v>#REF!</v>
      </c>
      <c r="I539" s="170" t="e">
        <f>'Exp Database'!H539</f>
        <v>#REF!</v>
      </c>
      <c r="J539" s="169" t="e">
        <f>'Exp Database'!I539</f>
        <v>#REF!</v>
      </c>
      <c r="K539" s="170">
        <f>'Exp Database'!J539</f>
        <v>0</v>
      </c>
      <c r="L539" s="267" t="str">
        <f>'Exp Database'!K539</f>
        <v>Other direct and indirect costs</v>
      </c>
      <c r="M539" s="229" t="str">
        <f>'Exp Database'!L539</f>
        <v>2.2.2</v>
      </c>
      <c r="N539" s="229" t="e">
        <f>IF(OR('Exp Database'!M539=Lists!$G$2,'Exp Database'!M539=Lists!$G$3,'Exp Database'!M539=0),0,IF($F539=Lists!$G$2,('Exp Database'!M539/'Exp with units conversion'!$H539)*'Exp with units conversion'!$G539,'Exp Database'!M539*'Exp with units conversion'!$G539))</f>
        <v>#REF!</v>
      </c>
      <c r="O539" s="229" t="e">
        <f>IF(OR('Exp Database'!N539=Lists!$G$2,'Exp Database'!N539=Lists!$G$3,'Exp Database'!N539=0),0,IF($F539=Lists!$G$2,('Exp Database'!N539/'Exp with units conversion'!$H539)*'Exp with units conversion'!$G539,'Exp Database'!N539*'Exp with units conversion'!$G539))</f>
        <v>#REF!</v>
      </c>
      <c r="P539" s="229" t="e">
        <f>IF(OR('Exp Database'!O539=Lists!$G$2,'Exp Database'!O539=Lists!$G$3,'Exp Database'!O539=0),0,IF($F539=Lists!$G$2,('Exp Database'!O539/'Exp with units conversion'!$H539)*'Exp with units conversion'!$G539,'Exp Database'!O539*'Exp with units conversion'!$G539))</f>
        <v>#REF!</v>
      </c>
      <c r="Q539" s="229" t="e">
        <f>IF(OR('Exp Database'!P539=Lists!$G$2,'Exp Database'!P539=Lists!$G$3,'Exp Database'!P539=0),0,IF($F539=Lists!$G$2,('Exp Database'!P539/'Exp with units conversion'!$H539)*'Exp with units conversion'!$G539,'Exp Database'!P539*'Exp with units conversion'!$G539))</f>
        <v>#REF!</v>
      </c>
      <c r="R539" s="229" t="e">
        <f>IF(OR('Exp Database'!Q539=Lists!$G$2,'Exp Database'!Q539=Lists!$G$3,'Exp Database'!Q539=0),0,IF($F539=Lists!$G$2,('Exp Database'!Q539/'Exp with units conversion'!$H539)*'Exp with units conversion'!$G539,'Exp Database'!Q539*'Exp with units conversion'!$G539))</f>
        <v>#REF!</v>
      </c>
      <c r="S539" s="229" t="e">
        <f>IF(OR('Exp Database'!R539=Lists!$G$2,'Exp Database'!R539=Lists!$G$3,'Exp Database'!R539=0),0,IF($F539=Lists!$G$2,('Exp Database'!R539/'Exp with units conversion'!$H539)*'Exp with units conversion'!$G539,'Exp Database'!R539*'Exp with units conversion'!$G539))</f>
        <v>#REF!</v>
      </c>
      <c r="T539" s="229" t="e">
        <f>IF(OR('Exp Database'!S539=Lists!$G$2,'Exp Database'!S539=Lists!$G$3,'Exp Database'!S539=0),0,IF($F539=Lists!$G$2,('Exp Database'!S539/'Exp with units conversion'!$H539)*'Exp with units conversion'!$G539,'Exp Database'!S539*'Exp with units conversion'!$G539))</f>
        <v>#REF!</v>
      </c>
      <c r="U539" s="229" t="e">
        <f>IF(OR('Exp Database'!T539=Lists!$G$2,'Exp Database'!T539=Lists!$G$3,'Exp Database'!T539=0),0,IF($F539=Lists!$G$2,('Exp Database'!T539/'Exp with units conversion'!$H539)*'Exp with units conversion'!$G539,'Exp Database'!T539*'Exp with units conversion'!$G539))</f>
        <v>#REF!</v>
      </c>
      <c r="V539" s="229" t="e">
        <f>IF(OR('Exp Database'!U539=Lists!$G$2,'Exp Database'!U539=Lists!$G$3,'Exp Database'!U539=0),0,IF($F539=Lists!$G$2,('Exp Database'!U539/'Exp with units conversion'!$H539)*'Exp with units conversion'!$G539,'Exp Database'!U539*'Exp with units conversion'!$G539))</f>
        <v>#REF!</v>
      </c>
      <c r="W539" s="229" t="e">
        <f>IF(OR('Exp Database'!V539=Lists!$G$2,'Exp Database'!V539=Lists!$G$3,'Exp Database'!V539=0),0,IF($F539=Lists!$G$2,('Exp Database'!V539/'Exp with units conversion'!$H539)*'Exp with units conversion'!$G539,'Exp Database'!V539*'Exp with units conversion'!$G539))</f>
        <v>#REF!</v>
      </c>
      <c r="X539" s="229" t="e">
        <f>IF(OR('Exp Database'!W539=Lists!$G$2,'Exp Database'!W539=Lists!$G$3,'Exp Database'!W539=0),0,IF($F539=Lists!$G$2,('Exp Database'!W539/'Exp with units conversion'!$H539)*'Exp with units conversion'!$G539,'Exp Database'!W539*'Exp with units conversion'!$G539))</f>
        <v>#REF!</v>
      </c>
      <c r="Y539" s="229" t="e">
        <f>IF(OR('Exp Database'!X539=Lists!$G$2,'Exp Database'!X539=Lists!$G$3,'Exp Database'!X539=0),0,IF($F539=Lists!$G$2,('Exp Database'!X539/'Exp with units conversion'!$H539)*'Exp with units conversion'!$G539,'Exp Database'!X539*'Exp with units conversion'!$G539))</f>
        <v>#REF!</v>
      </c>
      <c r="Z539" s="229" t="e">
        <f>IF(OR('Exp Database'!Y539=Lists!$G$2,'Exp Database'!Y539=Lists!$G$3,'Exp Database'!Y539=0),0,IF($F539=Lists!$G$2,('Exp Database'!Y539/'Exp with units conversion'!$H539)*'Exp with units conversion'!$G539,'Exp Database'!Y539*'Exp with units conversion'!$G539))</f>
        <v>#REF!</v>
      </c>
      <c r="AA539" s="229" t="e">
        <f>IF(OR('Exp Database'!Z539=Lists!$G$2,'Exp Database'!Z539=Lists!$G$3,'Exp Database'!Z539=0),0,IF($F539=Lists!$G$2,('Exp Database'!Z539/'Exp with units conversion'!$H539)*'Exp with units conversion'!$G539,'Exp Database'!Z539*'Exp with units conversion'!$G539))</f>
        <v>#REF!</v>
      </c>
      <c r="AB539" s="229" t="e">
        <f>IF(OR('Exp Database'!AA539=Lists!$G$2,'Exp Database'!AA539=Lists!$G$3,'Exp Database'!AA539=0),0,IF($F539=Lists!$G$2,('Exp Database'!AA539/'Exp with units conversion'!$H539)*'Exp with units conversion'!$G539,'Exp Database'!AA539*'Exp with units conversion'!$G539))</f>
        <v>#REF!</v>
      </c>
      <c r="AC539" s="229" t="e">
        <f>IF(OR('Exp Database'!AB539=Lists!$G$2,'Exp Database'!AB539=Lists!$G$3,'Exp Database'!AB539=0),0,IF($F539=Lists!$G$2,('Exp Database'!AB539/'Exp with units conversion'!$H539)*'Exp with units conversion'!$G539,'Exp Database'!AB539*'Exp with units conversion'!$G539))</f>
        <v>#REF!</v>
      </c>
      <c r="AD539" s="229" t="e">
        <f>IF(OR('Exp Database'!AC539=Lists!$G$2,'Exp Database'!AC539=Lists!$G$3,'Exp Database'!AC539=0),0,IF($F539=Lists!$G$2,('Exp Database'!AC539/'Exp with units conversion'!$H539)*'Exp with units conversion'!$G539,'Exp Database'!AC539*'Exp with units conversion'!$G539))</f>
        <v>#REF!</v>
      </c>
      <c r="AE539" s="229" t="e">
        <f>IF(OR('Exp Database'!AD539=Lists!$G$2,'Exp Database'!AD539=Lists!$G$3,'Exp Database'!AD539=0),0,IF($F539=Lists!$G$2,('Exp Database'!AD539/'Exp with units conversion'!$H539)*'Exp with units conversion'!$G539,'Exp Database'!AD539*'Exp with units conversion'!$G539))</f>
        <v>#REF!</v>
      </c>
      <c r="AG539" s="229" t="e">
        <f t="shared" si="45"/>
        <v>#REF!</v>
      </c>
      <c r="AH539" s="229" t="e">
        <f t="shared" si="46"/>
        <v>#REF!</v>
      </c>
      <c r="AI539" s="229" t="e">
        <f t="shared" si="47"/>
        <v>#REF!</v>
      </c>
      <c r="AJ539" s="229" t="e">
        <f t="shared" si="48"/>
        <v>#REF!</v>
      </c>
    </row>
    <row r="540" spans="2:36" ht="30.75" thickBot="1" x14ac:dyDescent="0.3">
      <c r="B540" s="229" t="e">
        <f t="shared" si="44"/>
        <v>#REF!</v>
      </c>
      <c r="C540" s="169" t="e">
        <f>'Exp Database'!C540</f>
        <v>#REF!</v>
      </c>
      <c r="D540" s="169">
        <f>'Exp Database'!D540</f>
        <v>2013</v>
      </c>
      <c r="E540" s="169" t="e">
        <f>'Exp Database'!E540</f>
        <v>#REF!</v>
      </c>
      <c r="F540" s="169" t="e">
        <f>'Exp Database'!F540</f>
        <v>#REF!</v>
      </c>
      <c r="G540" s="169" t="e">
        <f>IF('Exp Database'!G540="Units ( x 1)",1,IF('Exp Database'!G540="Thousands (x 1,000)",1000,IF('Exp Database'!G540="Millions (x 1,000,000)",1000000,)))</f>
        <v>#REF!</v>
      </c>
      <c r="H540" s="170" t="e">
        <f>IF('Exp Database'!H540&gt;0,'Exp Database'!H540,'Exp Database'!J540)</f>
        <v>#REF!</v>
      </c>
      <c r="I540" s="170" t="e">
        <f>'Exp Database'!H540</f>
        <v>#REF!</v>
      </c>
      <c r="J540" s="169" t="e">
        <f>'Exp Database'!I540</f>
        <v>#REF!</v>
      </c>
      <c r="K540" s="170">
        <f>'Exp Database'!J540</f>
        <v>0</v>
      </c>
      <c r="L540" s="267" t="str">
        <f>'Exp Database'!K540</f>
        <v>Not disaggregated by type of cost</v>
      </c>
      <c r="M540" s="229" t="str">
        <f>'Exp Database'!L540</f>
        <v>2.2.3</v>
      </c>
      <c r="N540" s="229" t="e">
        <f>IF(OR('Exp Database'!M540=Lists!$G$2,'Exp Database'!M540=Lists!$G$3,'Exp Database'!M540=0),0,IF($F540=Lists!$G$2,('Exp Database'!M540/'Exp with units conversion'!$H540)*'Exp with units conversion'!$G540,'Exp Database'!M540*'Exp with units conversion'!$G540))</f>
        <v>#REF!</v>
      </c>
      <c r="O540" s="229" t="e">
        <f>IF(OR('Exp Database'!N540=Lists!$G$2,'Exp Database'!N540=Lists!$G$3,'Exp Database'!N540=0),0,IF($F540=Lists!$G$2,('Exp Database'!N540/'Exp with units conversion'!$H540)*'Exp with units conversion'!$G540,'Exp Database'!N540*'Exp with units conversion'!$G540))</f>
        <v>#REF!</v>
      </c>
      <c r="P540" s="229" t="e">
        <f>IF(OR('Exp Database'!O540=Lists!$G$2,'Exp Database'!O540=Lists!$G$3,'Exp Database'!O540=0),0,IF($F540=Lists!$G$2,('Exp Database'!O540/'Exp with units conversion'!$H540)*'Exp with units conversion'!$G540,'Exp Database'!O540*'Exp with units conversion'!$G540))</f>
        <v>#REF!</v>
      </c>
      <c r="Q540" s="229" t="e">
        <f>IF(OR('Exp Database'!P540=Lists!$G$2,'Exp Database'!P540=Lists!$G$3,'Exp Database'!P540=0),0,IF($F540=Lists!$G$2,('Exp Database'!P540/'Exp with units conversion'!$H540)*'Exp with units conversion'!$G540,'Exp Database'!P540*'Exp with units conversion'!$G540))</f>
        <v>#REF!</v>
      </c>
      <c r="R540" s="229" t="e">
        <f>IF(OR('Exp Database'!Q540=Lists!$G$2,'Exp Database'!Q540=Lists!$G$3,'Exp Database'!Q540=0),0,IF($F540=Lists!$G$2,('Exp Database'!Q540/'Exp with units conversion'!$H540)*'Exp with units conversion'!$G540,'Exp Database'!Q540*'Exp with units conversion'!$G540))</f>
        <v>#REF!</v>
      </c>
      <c r="S540" s="229" t="e">
        <f>IF(OR('Exp Database'!R540=Lists!$G$2,'Exp Database'!R540=Lists!$G$3,'Exp Database'!R540=0),0,IF($F540=Lists!$G$2,('Exp Database'!R540/'Exp with units conversion'!$H540)*'Exp with units conversion'!$G540,'Exp Database'!R540*'Exp with units conversion'!$G540))</f>
        <v>#REF!</v>
      </c>
      <c r="T540" s="229" t="e">
        <f>IF(OR('Exp Database'!S540=Lists!$G$2,'Exp Database'!S540=Lists!$G$3,'Exp Database'!S540=0),0,IF($F540=Lists!$G$2,('Exp Database'!S540/'Exp with units conversion'!$H540)*'Exp with units conversion'!$G540,'Exp Database'!S540*'Exp with units conversion'!$G540))</f>
        <v>#REF!</v>
      </c>
      <c r="U540" s="229" t="e">
        <f>IF(OR('Exp Database'!T540=Lists!$G$2,'Exp Database'!T540=Lists!$G$3,'Exp Database'!T540=0),0,IF($F540=Lists!$G$2,('Exp Database'!T540/'Exp with units conversion'!$H540)*'Exp with units conversion'!$G540,'Exp Database'!T540*'Exp with units conversion'!$G540))</f>
        <v>#REF!</v>
      </c>
      <c r="V540" s="229" t="e">
        <f>IF(OR('Exp Database'!U540=Lists!$G$2,'Exp Database'!U540=Lists!$G$3,'Exp Database'!U540=0),0,IF($F540=Lists!$G$2,('Exp Database'!U540/'Exp with units conversion'!$H540)*'Exp with units conversion'!$G540,'Exp Database'!U540*'Exp with units conversion'!$G540))</f>
        <v>#REF!</v>
      </c>
      <c r="W540" s="229" t="e">
        <f>IF(OR('Exp Database'!V540=Lists!$G$2,'Exp Database'!V540=Lists!$G$3,'Exp Database'!V540=0),0,IF($F540=Lists!$G$2,('Exp Database'!V540/'Exp with units conversion'!$H540)*'Exp with units conversion'!$G540,'Exp Database'!V540*'Exp with units conversion'!$G540))</f>
        <v>#REF!</v>
      </c>
      <c r="X540" s="229" t="e">
        <f>IF(OR('Exp Database'!W540=Lists!$G$2,'Exp Database'!W540=Lists!$G$3,'Exp Database'!W540=0),0,IF($F540=Lists!$G$2,('Exp Database'!W540/'Exp with units conversion'!$H540)*'Exp with units conversion'!$G540,'Exp Database'!W540*'Exp with units conversion'!$G540))</f>
        <v>#REF!</v>
      </c>
      <c r="Y540" s="229" t="e">
        <f>IF(OR('Exp Database'!X540=Lists!$G$2,'Exp Database'!X540=Lists!$G$3,'Exp Database'!X540=0),0,IF($F540=Lists!$G$2,('Exp Database'!X540/'Exp with units conversion'!$H540)*'Exp with units conversion'!$G540,'Exp Database'!X540*'Exp with units conversion'!$G540))</f>
        <v>#REF!</v>
      </c>
      <c r="Z540" s="229" t="e">
        <f>IF(OR('Exp Database'!Y540=Lists!$G$2,'Exp Database'!Y540=Lists!$G$3,'Exp Database'!Y540=0),0,IF($F540=Lists!$G$2,('Exp Database'!Y540/'Exp with units conversion'!$H540)*'Exp with units conversion'!$G540,'Exp Database'!Y540*'Exp with units conversion'!$G540))</f>
        <v>#REF!</v>
      </c>
      <c r="AA540" s="229" t="e">
        <f>IF(OR('Exp Database'!Z540=Lists!$G$2,'Exp Database'!Z540=Lists!$G$3,'Exp Database'!Z540=0),0,IF($F540=Lists!$G$2,('Exp Database'!Z540/'Exp with units conversion'!$H540)*'Exp with units conversion'!$G540,'Exp Database'!Z540*'Exp with units conversion'!$G540))</f>
        <v>#REF!</v>
      </c>
      <c r="AB540" s="229" t="e">
        <f>IF(OR('Exp Database'!AA540=Lists!$G$2,'Exp Database'!AA540=Lists!$G$3,'Exp Database'!AA540=0),0,IF($F540=Lists!$G$2,('Exp Database'!AA540/'Exp with units conversion'!$H540)*'Exp with units conversion'!$G540,'Exp Database'!AA540*'Exp with units conversion'!$G540))</f>
        <v>#REF!</v>
      </c>
      <c r="AC540" s="229" t="e">
        <f>IF(OR('Exp Database'!AB540=Lists!$G$2,'Exp Database'!AB540=Lists!$G$3,'Exp Database'!AB540=0),0,IF($F540=Lists!$G$2,('Exp Database'!AB540/'Exp with units conversion'!$H540)*'Exp with units conversion'!$G540,'Exp Database'!AB540*'Exp with units conversion'!$G540))</f>
        <v>#REF!</v>
      </c>
      <c r="AD540" s="229" t="e">
        <f>IF(OR('Exp Database'!AC540=Lists!$G$2,'Exp Database'!AC540=Lists!$G$3,'Exp Database'!AC540=0),0,IF($F540=Lists!$G$2,('Exp Database'!AC540/'Exp with units conversion'!$H540)*'Exp with units conversion'!$G540,'Exp Database'!AC540*'Exp with units conversion'!$G540))</f>
        <v>#REF!</v>
      </c>
      <c r="AE540" s="229" t="e">
        <f>IF(OR('Exp Database'!AD540=Lists!$G$2,'Exp Database'!AD540=Lists!$G$3,'Exp Database'!AD540=0),0,IF($F540=Lists!$G$2,('Exp Database'!AD540/'Exp with units conversion'!$H540)*'Exp with units conversion'!$G540,'Exp Database'!AD540*'Exp with units conversion'!$G540))</f>
        <v>#REF!</v>
      </c>
      <c r="AG540" s="229" t="e">
        <f t="shared" si="45"/>
        <v>#REF!</v>
      </c>
      <c r="AH540" s="229" t="e">
        <f t="shared" si="46"/>
        <v>#REF!</v>
      </c>
      <c r="AI540" s="229" t="e">
        <f t="shared" si="47"/>
        <v>#REF!</v>
      </c>
      <c r="AJ540" s="229" t="e">
        <f t="shared" si="48"/>
        <v>#REF!</v>
      </c>
    </row>
    <row r="541" spans="2:36" ht="75.75" thickBot="1" x14ac:dyDescent="0.3">
      <c r="B541" s="229" t="e">
        <f t="shared" si="44"/>
        <v>#REF!</v>
      </c>
      <c r="C541" s="169" t="e">
        <f>'Exp Database'!C541</f>
        <v>#REF!</v>
      </c>
      <c r="D541" s="169">
        <f>'Exp Database'!D541</f>
        <v>2013</v>
      </c>
      <c r="E541" s="169" t="e">
        <f>'Exp Database'!E541</f>
        <v>#REF!</v>
      </c>
      <c r="F541" s="169" t="e">
        <f>'Exp Database'!F541</f>
        <v>#REF!</v>
      </c>
      <c r="G541" s="169" t="e">
        <f>IF('Exp Database'!G541="Units ( x 1)",1,IF('Exp Database'!G541="Thousands (x 1,000)",1000,IF('Exp Database'!G541="Millions (x 1,000,000)",1000000,)))</f>
        <v>#REF!</v>
      </c>
      <c r="H541" s="170" t="e">
        <f>IF('Exp Database'!H541&gt;0,'Exp Database'!H541,'Exp Database'!J541)</f>
        <v>#REF!</v>
      </c>
      <c r="I541" s="170" t="e">
        <f>'Exp Database'!H541</f>
        <v>#REF!</v>
      </c>
      <c r="J541" s="169" t="e">
        <f>'Exp Database'!I541</f>
        <v>#REF!</v>
      </c>
      <c r="K541" s="170">
        <f>'Exp Database'!J541</f>
        <v>0</v>
      </c>
      <c r="L541" s="267" t="str">
        <f>'Exp Database'!K541</f>
        <v>Antiretroviral treatment to reduce vertical transmission of HIV, including:</v>
      </c>
      <c r="M541" s="229">
        <f>'Exp Database'!L541</f>
        <v>2.2999999999999998</v>
      </c>
      <c r="N541" s="229" t="e">
        <f>IF(OR('Exp Database'!M541=Lists!$G$2,'Exp Database'!M541=Lists!$G$3,'Exp Database'!M541=0),0,IF($F541=Lists!$G$2,('Exp Database'!M541/'Exp with units conversion'!$H541)*'Exp with units conversion'!$G541,'Exp Database'!M541*'Exp with units conversion'!$G541))</f>
        <v>#REF!</v>
      </c>
      <c r="O541" s="229" t="e">
        <f>IF(OR('Exp Database'!N541=Lists!$G$2,'Exp Database'!N541=Lists!$G$3,'Exp Database'!N541=0),0,IF($F541=Lists!$G$2,('Exp Database'!N541/'Exp with units conversion'!$H541)*'Exp with units conversion'!$G541,'Exp Database'!N541*'Exp with units conversion'!$G541))</f>
        <v>#REF!</v>
      </c>
      <c r="P541" s="229" t="e">
        <f>IF(OR('Exp Database'!O541=Lists!$G$2,'Exp Database'!O541=Lists!$G$3,'Exp Database'!O541=0),0,IF($F541=Lists!$G$2,('Exp Database'!O541/'Exp with units conversion'!$H541)*'Exp with units conversion'!$G541,'Exp Database'!O541*'Exp with units conversion'!$G541))</f>
        <v>#REF!</v>
      </c>
      <c r="Q541" s="229" t="e">
        <f>IF(OR('Exp Database'!P541=Lists!$G$2,'Exp Database'!P541=Lists!$G$3,'Exp Database'!P541=0),0,IF($F541=Lists!$G$2,('Exp Database'!P541/'Exp with units conversion'!$H541)*'Exp with units conversion'!$G541,'Exp Database'!P541*'Exp with units conversion'!$G541))</f>
        <v>#REF!</v>
      </c>
      <c r="R541" s="229" t="e">
        <f>IF(OR('Exp Database'!Q541=Lists!$G$2,'Exp Database'!Q541=Lists!$G$3,'Exp Database'!Q541=0),0,IF($F541=Lists!$G$2,('Exp Database'!Q541/'Exp with units conversion'!$H541)*'Exp with units conversion'!$G541,'Exp Database'!Q541*'Exp with units conversion'!$G541))</f>
        <v>#REF!</v>
      </c>
      <c r="S541" s="229" t="e">
        <f>IF(OR('Exp Database'!R541=Lists!$G$2,'Exp Database'!R541=Lists!$G$3,'Exp Database'!R541=0),0,IF($F541=Lists!$G$2,('Exp Database'!R541/'Exp with units conversion'!$H541)*'Exp with units conversion'!$G541,'Exp Database'!R541*'Exp with units conversion'!$G541))</f>
        <v>#REF!</v>
      </c>
      <c r="T541" s="229" t="e">
        <f>IF(OR('Exp Database'!S541=Lists!$G$2,'Exp Database'!S541=Lists!$G$3,'Exp Database'!S541=0),0,IF($F541=Lists!$G$2,('Exp Database'!S541/'Exp with units conversion'!$H541)*'Exp with units conversion'!$G541,'Exp Database'!S541*'Exp with units conversion'!$G541))</f>
        <v>#REF!</v>
      </c>
      <c r="U541" s="229" t="e">
        <f>IF(OR('Exp Database'!T541=Lists!$G$2,'Exp Database'!T541=Lists!$G$3,'Exp Database'!T541=0),0,IF($F541=Lists!$G$2,('Exp Database'!T541/'Exp with units conversion'!$H541)*'Exp with units conversion'!$G541,'Exp Database'!T541*'Exp with units conversion'!$G541))</f>
        <v>#REF!</v>
      </c>
      <c r="V541" s="229" t="e">
        <f>IF(OR('Exp Database'!U541=Lists!$G$2,'Exp Database'!U541=Lists!$G$3,'Exp Database'!U541=0),0,IF($F541=Lists!$G$2,('Exp Database'!U541/'Exp with units conversion'!$H541)*'Exp with units conversion'!$G541,'Exp Database'!U541*'Exp with units conversion'!$G541))</f>
        <v>#REF!</v>
      </c>
      <c r="W541" s="229" t="e">
        <f>IF(OR('Exp Database'!V541=Lists!$G$2,'Exp Database'!V541=Lists!$G$3,'Exp Database'!V541=0),0,IF($F541=Lists!$G$2,('Exp Database'!V541/'Exp with units conversion'!$H541)*'Exp with units conversion'!$G541,'Exp Database'!V541*'Exp with units conversion'!$G541))</f>
        <v>#REF!</v>
      </c>
      <c r="X541" s="229" t="e">
        <f>IF(OR('Exp Database'!W541=Lists!$G$2,'Exp Database'!W541=Lists!$G$3,'Exp Database'!W541=0),0,IF($F541=Lists!$G$2,('Exp Database'!W541/'Exp with units conversion'!$H541)*'Exp with units conversion'!$G541,'Exp Database'!W541*'Exp with units conversion'!$G541))</f>
        <v>#REF!</v>
      </c>
      <c r="Y541" s="229" t="e">
        <f>IF(OR('Exp Database'!X541=Lists!$G$2,'Exp Database'!X541=Lists!$G$3,'Exp Database'!X541=0),0,IF($F541=Lists!$G$2,('Exp Database'!X541/'Exp with units conversion'!$H541)*'Exp with units conversion'!$G541,'Exp Database'!X541*'Exp with units conversion'!$G541))</f>
        <v>#REF!</v>
      </c>
      <c r="Z541" s="229" t="e">
        <f>IF(OR('Exp Database'!Y541=Lists!$G$2,'Exp Database'!Y541=Lists!$G$3,'Exp Database'!Y541=0),0,IF($F541=Lists!$G$2,('Exp Database'!Y541/'Exp with units conversion'!$H541)*'Exp with units conversion'!$G541,'Exp Database'!Y541*'Exp with units conversion'!$G541))</f>
        <v>#REF!</v>
      </c>
      <c r="AA541" s="229" t="e">
        <f>IF(OR('Exp Database'!Z541=Lists!$G$2,'Exp Database'!Z541=Lists!$G$3,'Exp Database'!Z541=0),0,IF($F541=Lists!$G$2,('Exp Database'!Z541/'Exp with units conversion'!$H541)*'Exp with units conversion'!$G541,'Exp Database'!Z541*'Exp with units conversion'!$G541))</f>
        <v>#REF!</v>
      </c>
      <c r="AB541" s="229" t="e">
        <f>IF(OR('Exp Database'!AA541=Lists!$G$2,'Exp Database'!AA541=Lists!$G$3,'Exp Database'!AA541=0),0,IF($F541=Lists!$G$2,('Exp Database'!AA541/'Exp with units conversion'!$H541)*'Exp with units conversion'!$G541,'Exp Database'!AA541*'Exp with units conversion'!$G541))</f>
        <v>#REF!</v>
      </c>
      <c r="AC541" s="229" t="e">
        <f>IF(OR('Exp Database'!AB541=Lists!$G$2,'Exp Database'!AB541=Lists!$G$3,'Exp Database'!AB541=0),0,IF($F541=Lists!$G$2,('Exp Database'!AB541/'Exp with units conversion'!$H541)*'Exp with units conversion'!$G541,'Exp Database'!AB541*'Exp with units conversion'!$G541))</f>
        <v>#REF!</v>
      </c>
      <c r="AD541" s="229" t="e">
        <f>IF(OR('Exp Database'!AC541=Lists!$G$2,'Exp Database'!AC541=Lists!$G$3,'Exp Database'!AC541=0),0,IF($F541=Lists!$G$2,('Exp Database'!AC541/'Exp with units conversion'!$H541)*'Exp with units conversion'!$G541,'Exp Database'!AC541*'Exp with units conversion'!$G541))</f>
        <v>#REF!</v>
      </c>
      <c r="AE541" s="229" t="e">
        <f>IF(OR('Exp Database'!AD541=Lists!$G$2,'Exp Database'!AD541=Lists!$G$3,'Exp Database'!AD541=0),0,IF($F541=Lists!$G$2,('Exp Database'!AD541/'Exp with units conversion'!$H541)*'Exp with units conversion'!$G541,'Exp Database'!AD541*'Exp with units conversion'!$G541))</f>
        <v>#REF!</v>
      </c>
      <c r="AG541" s="229" t="e">
        <f t="shared" si="45"/>
        <v>#REF!</v>
      </c>
      <c r="AH541" s="229" t="e">
        <f t="shared" si="46"/>
        <v>#REF!</v>
      </c>
      <c r="AI541" s="229" t="e">
        <f t="shared" si="47"/>
        <v>#REF!</v>
      </c>
      <c r="AJ541" s="229" t="e">
        <f t="shared" si="48"/>
        <v>#REF!</v>
      </c>
    </row>
    <row r="542" spans="2:36" ht="15.75" thickBot="1" x14ac:dyDescent="0.3">
      <c r="B542" s="229" t="e">
        <f t="shared" si="44"/>
        <v>#REF!</v>
      </c>
      <c r="C542" s="169" t="e">
        <f>'Exp Database'!C542</f>
        <v>#REF!</v>
      </c>
      <c r="D542" s="169">
        <f>'Exp Database'!D542</f>
        <v>2013</v>
      </c>
      <c r="E542" s="169" t="e">
        <f>'Exp Database'!E542</f>
        <v>#REF!</v>
      </c>
      <c r="F542" s="169" t="e">
        <f>'Exp Database'!F542</f>
        <v>#REF!</v>
      </c>
      <c r="G542" s="169" t="e">
        <f>IF('Exp Database'!G542="Units ( x 1)",1,IF('Exp Database'!G542="Thousands (x 1,000)",1000,IF('Exp Database'!G542="Millions (x 1,000,000)",1000000,)))</f>
        <v>#REF!</v>
      </c>
      <c r="H542" s="170" t="e">
        <f>IF('Exp Database'!H542&gt;0,'Exp Database'!H542,'Exp Database'!J542)</f>
        <v>#REF!</v>
      </c>
      <c r="I542" s="170" t="e">
        <f>'Exp Database'!H542</f>
        <v>#REF!</v>
      </c>
      <c r="J542" s="169" t="e">
        <f>'Exp Database'!I542</f>
        <v>#REF!</v>
      </c>
      <c r="K542" s="170">
        <f>'Exp Database'!J542</f>
        <v>0</v>
      </c>
      <c r="L542" s="267" t="str">
        <f>'Exp Database'!K542</f>
        <v>ARVs</v>
      </c>
      <c r="M542" s="229" t="str">
        <f>'Exp Database'!L542</f>
        <v>2.3.1</v>
      </c>
      <c r="N542" s="229" t="e">
        <f>IF(OR('Exp Database'!M542=Lists!$G$2,'Exp Database'!M542=Lists!$G$3,'Exp Database'!M542=0),0,IF($F542=Lists!$G$2,('Exp Database'!M542/'Exp with units conversion'!$H542)*'Exp with units conversion'!$G542,'Exp Database'!M542*'Exp with units conversion'!$G542))</f>
        <v>#REF!</v>
      </c>
      <c r="O542" s="229" t="e">
        <f>IF(OR('Exp Database'!N542=Lists!$G$2,'Exp Database'!N542=Lists!$G$3,'Exp Database'!N542=0),0,IF($F542=Lists!$G$2,('Exp Database'!N542/'Exp with units conversion'!$H542)*'Exp with units conversion'!$G542,'Exp Database'!N542*'Exp with units conversion'!$G542))</f>
        <v>#REF!</v>
      </c>
      <c r="P542" s="229" t="e">
        <f>IF(OR('Exp Database'!O542=Lists!$G$2,'Exp Database'!O542=Lists!$G$3,'Exp Database'!O542=0),0,IF($F542=Lists!$G$2,('Exp Database'!O542/'Exp with units conversion'!$H542)*'Exp with units conversion'!$G542,'Exp Database'!O542*'Exp with units conversion'!$G542))</f>
        <v>#REF!</v>
      </c>
      <c r="Q542" s="229" t="e">
        <f>IF(OR('Exp Database'!P542=Lists!$G$2,'Exp Database'!P542=Lists!$G$3,'Exp Database'!P542=0),0,IF($F542=Lists!$G$2,('Exp Database'!P542/'Exp with units conversion'!$H542)*'Exp with units conversion'!$G542,'Exp Database'!P542*'Exp with units conversion'!$G542))</f>
        <v>#REF!</v>
      </c>
      <c r="R542" s="229" t="e">
        <f>IF(OR('Exp Database'!Q542=Lists!$G$2,'Exp Database'!Q542=Lists!$G$3,'Exp Database'!Q542=0),0,IF($F542=Lists!$G$2,('Exp Database'!Q542/'Exp with units conversion'!$H542)*'Exp with units conversion'!$G542,'Exp Database'!Q542*'Exp with units conversion'!$G542))</f>
        <v>#REF!</v>
      </c>
      <c r="S542" s="229" t="e">
        <f>IF(OR('Exp Database'!R542=Lists!$G$2,'Exp Database'!R542=Lists!$G$3,'Exp Database'!R542=0),0,IF($F542=Lists!$G$2,('Exp Database'!R542/'Exp with units conversion'!$H542)*'Exp with units conversion'!$G542,'Exp Database'!R542*'Exp with units conversion'!$G542))</f>
        <v>#REF!</v>
      </c>
      <c r="T542" s="229" t="e">
        <f>IF(OR('Exp Database'!S542=Lists!$G$2,'Exp Database'!S542=Lists!$G$3,'Exp Database'!S542=0),0,IF($F542=Lists!$G$2,('Exp Database'!S542/'Exp with units conversion'!$H542)*'Exp with units conversion'!$G542,'Exp Database'!S542*'Exp with units conversion'!$G542))</f>
        <v>#REF!</v>
      </c>
      <c r="U542" s="229" t="e">
        <f>IF(OR('Exp Database'!T542=Lists!$G$2,'Exp Database'!T542=Lists!$G$3,'Exp Database'!T542=0),0,IF($F542=Lists!$G$2,('Exp Database'!T542/'Exp with units conversion'!$H542)*'Exp with units conversion'!$G542,'Exp Database'!T542*'Exp with units conversion'!$G542))</f>
        <v>#REF!</v>
      </c>
      <c r="V542" s="229" t="e">
        <f>IF(OR('Exp Database'!U542=Lists!$G$2,'Exp Database'!U542=Lists!$G$3,'Exp Database'!U542=0),0,IF($F542=Lists!$G$2,('Exp Database'!U542/'Exp with units conversion'!$H542)*'Exp with units conversion'!$G542,'Exp Database'!U542*'Exp with units conversion'!$G542))</f>
        <v>#REF!</v>
      </c>
      <c r="W542" s="229" t="e">
        <f>IF(OR('Exp Database'!V542=Lists!$G$2,'Exp Database'!V542=Lists!$G$3,'Exp Database'!V542=0),0,IF($F542=Lists!$G$2,('Exp Database'!V542/'Exp with units conversion'!$H542)*'Exp with units conversion'!$G542,'Exp Database'!V542*'Exp with units conversion'!$G542))</f>
        <v>#REF!</v>
      </c>
      <c r="X542" s="229" t="e">
        <f>IF(OR('Exp Database'!W542=Lists!$G$2,'Exp Database'!W542=Lists!$G$3,'Exp Database'!W542=0),0,IF($F542=Lists!$G$2,('Exp Database'!W542/'Exp with units conversion'!$H542)*'Exp with units conversion'!$G542,'Exp Database'!W542*'Exp with units conversion'!$G542))</f>
        <v>#REF!</v>
      </c>
      <c r="Y542" s="229" t="e">
        <f>IF(OR('Exp Database'!X542=Lists!$G$2,'Exp Database'!X542=Lists!$G$3,'Exp Database'!X542=0),0,IF($F542=Lists!$G$2,('Exp Database'!X542/'Exp with units conversion'!$H542)*'Exp with units conversion'!$G542,'Exp Database'!X542*'Exp with units conversion'!$G542))</f>
        <v>#REF!</v>
      </c>
      <c r="Z542" s="229" t="e">
        <f>IF(OR('Exp Database'!Y542=Lists!$G$2,'Exp Database'!Y542=Lists!$G$3,'Exp Database'!Y542=0),0,IF($F542=Lists!$G$2,('Exp Database'!Y542/'Exp with units conversion'!$H542)*'Exp with units conversion'!$G542,'Exp Database'!Y542*'Exp with units conversion'!$G542))</f>
        <v>#REF!</v>
      </c>
      <c r="AA542" s="229" t="e">
        <f>IF(OR('Exp Database'!Z542=Lists!$G$2,'Exp Database'!Z542=Lists!$G$3,'Exp Database'!Z542=0),0,IF($F542=Lists!$G$2,('Exp Database'!Z542/'Exp with units conversion'!$H542)*'Exp with units conversion'!$G542,'Exp Database'!Z542*'Exp with units conversion'!$G542))</f>
        <v>#REF!</v>
      </c>
      <c r="AB542" s="229" t="e">
        <f>IF(OR('Exp Database'!AA542=Lists!$G$2,'Exp Database'!AA542=Lists!$G$3,'Exp Database'!AA542=0),0,IF($F542=Lists!$G$2,('Exp Database'!AA542/'Exp with units conversion'!$H542)*'Exp with units conversion'!$G542,'Exp Database'!AA542*'Exp with units conversion'!$G542))</f>
        <v>#REF!</v>
      </c>
      <c r="AC542" s="229" t="e">
        <f>IF(OR('Exp Database'!AB542=Lists!$G$2,'Exp Database'!AB542=Lists!$G$3,'Exp Database'!AB542=0),0,IF($F542=Lists!$G$2,('Exp Database'!AB542/'Exp with units conversion'!$H542)*'Exp with units conversion'!$G542,'Exp Database'!AB542*'Exp with units conversion'!$G542))</f>
        <v>#REF!</v>
      </c>
      <c r="AD542" s="229" t="e">
        <f>IF(OR('Exp Database'!AC542=Lists!$G$2,'Exp Database'!AC542=Lists!$G$3,'Exp Database'!AC542=0),0,IF($F542=Lists!$G$2,('Exp Database'!AC542/'Exp with units conversion'!$H542)*'Exp with units conversion'!$G542,'Exp Database'!AC542*'Exp with units conversion'!$G542))</f>
        <v>#REF!</v>
      </c>
      <c r="AE542" s="229" t="e">
        <f>IF(OR('Exp Database'!AD542=Lists!$G$2,'Exp Database'!AD542=Lists!$G$3,'Exp Database'!AD542=0),0,IF($F542=Lists!$G$2,('Exp Database'!AD542/'Exp with units conversion'!$H542)*'Exp with units conversion'!$G542,'Exp Database'!AD542*'Exp with units conversion'!$G542))</f>
        <v>#REF!</v>
      </c>
      <c r="AG542" s="229" t="e">
        <f t="shared" si="45"/>
        <v>#REF!</v>
      </c>
      <c r="AH542" s="229" t="e">
        <f t="shared" si="46"/>
        <v>#REF!</v>
      </c>
      <c r="AI542" s="229" t="e">
        <f t="shared" si="47"/>
        <v>#REF!</v>
      </c>
      <c r="AJ542" s="229" t="e">
        <f t="shared" si="48"/>
        <v>#REF!</v>
      </c>
    </row>
    <row r="543" spans="2:36" ht="30.75" thickBot="1" x14ac:dyDescent="0.3">
      <c r="B543" s="229" t="e">
        <f t="shared" si="44"/>
        <v>#REF!</v>
      </c>
      <c r="C543" s="169" t="e">
        <f>'Exp Database'!C543</f>
        <v>#REF!</v>
      </c>
      <c r="D543" s="169">
        <f>'Exp Database'!D543</f>
        <v>2013</v>
      </c>
      <c r="E543" s="169" t="e">
        <f>'Exp Database'!E543</f>
        <v>#REF!</v>
      </c>
      <c r="F543" s="169" t="e">
        <f>'Exp Database'!F543</f>
        <v>#REF!</v>
      </c>
      <c r="G543" s="169" t="e">
        <f>IF('Exp Database'!G543="Units ( x 1)",1,IF('Exp Database'!G543="Thousands (x 1,000)",1000,IF('Exp Database'!G543="Millions (x 1,000,000)",1000000,)))</f>
        <v>#REF!</v>
      </c>
      <c r="H543" s="170" t="e">
        <f>IF('Exp Database'!H543&gt;0,'Exp Database'!H543,'Exp Database'!J543)</f>
        <v>#REF!</v>
      </c>
      <c r="I543" s="170" t="e">
        <f>'Exp Database'!H543</f>
        <v>#REF!</v>
      </c>
      <c r="J543" s="169" t="e">
        <f>'Exp Database'!I543</f>
        <v>#REF!</v>
      </c>
      <c r="K543" s="170">
        <f>'Exp Database'!J543</f>
        <v>0</v>
      </c>
      <c r="L543" s="267" t="str">
        <f>'Exp Database'!K543</f>
        <v>Other direct and indirect costs</v>
      </c>
      <c r="M543" s="229" t="str">
        <f>'Exp Database'!L543</f>
        <v>2.3.2</v>
      </c>
      <c r="N543" s="229" t="e">
        <f>IF(OR('Exp Database'!M543=Lists!$G$2,'Exp Database'!M543=Lists!$G$3,'Exp Database'!M543=0),0,IF($F543=Lists!$G$2,('Exp Database'!M543/'Exp with units conversion'!$H543)*'Exp with units conversion'!$G543,'Exp Database'!M543*'Exp with units conversion'!$G543))</f>
        <v>#REF!</v>
      </c>
      <c r="O543" s="229" t="e">
        <f>IF(OR('Exp Database'!N543=Lists!$G$2,'Exp Database'!N543=Lists!$G$3,'Exp Database'!N543=0),0,IF($F543=Lists!$G$2,('Exp Database'!N543/'Exp with units conversion'!$H543)*'Exp with units conversion'!$G543,'Exp Database'!N543*'Exp with units conversion'!$G543))</f>
        <v>#REF!</v>
      </c>
      <c r="P543" s="229" t="e">
        <f>IF(OR('Exp Database'!O543=Lists!$G$2,'Exp Database'!O543=Lists!$G$3,'Exp Database'!O543=0),0,IF($F543=Lists!$G$2,('Exp Database'!O543/'Exp with units conversion'!$H543)*'Exp with units conversion'!$G543,'Exp Database'!O543*'Exp with units conversion'!$G543))</f>
        <v>#REF!</v>
      </c>
      <c r="Q543" s="229" t="e">
        <f>IF(OR('Exp Database'!P543=Lists!$G$2,'Exp Database'!P543=Lists!$G$3,'Exp Database'!P543=0),0,IF($F543=Lists!$G$2,('Exp Database'!P543/'Exp with units conversion'!$H543)*'Exp with units conversion'!$G543,'Exp Database'!P543*'Exp with units conversion'!$G543))</f>
        <v>#REF!</v>
      </c>
      <c r="R543" s="229" t="e">
        <f>IF(OR('Exp Database'!Q543=Lists!$G$2,'Exp Database'!Q543=Lists!$G$3,'Exp Database'!Q543=0),0,IF($F543=Lists!$G$2,('Exp Database'!Q543/'Exp with units conversion'!$H543)*'Exp with units conversion'!$G543,'Exp Database'!Q543*'Exp with units conversion'!$G543))</f>
        <v>#REF!</v>
      </c>
      <c r="S543" s="229" t="e">
        <f>IF(OR('Exp Database'!R543=Lists!$G$2,'Exp Database'!R543=Lists!$G$3,'Exp Database'!R543=0),0,IF($F543=Lists!$G$2,('Exp Database'!R543/'Exp with units conversion'!$H543)*'Exp with units conversion'!$G543,'Exp Database'!R543*'Exp with units conversion'!$G543))</f>
        <v>#REF!</v>
      </c>
      <c r="T543" s="229" t="e">
        <f>IF(OR('Exp Database'!S543=Lists!$G$2,'Exp Database'!S543=Lists!$G$3,'Exp Database'!S543=0),0,IF($F543=Lists!$G$2,('Exp Database'!S543/'Exp with units conversion'!$H543)*'Exp with units conversion'!$G543,'Exp Database'!S543*'Exp with units conversion'!$G543))</f>
        <v>#REF!</v>
      </c>
      <c r="U543" s="229" t="e">
        <f>IF(OR('Exp Database'!T543=Lists!$G$2,'Exp Database'!T543=Lists!$G$3,'Exp Database'!T543=0),0,IF($F543=Lists!$G$2,('Exp Database'!T543/'Exp with units conversion'!$H543)*'Exp with units conversion'!$G543,'Exp Database'!T543*'Exp with units conversion'!$G543))</f>
        <v>#REF!</v>
      </c>
      <c r="V543" s="229" t="e">
        <f>IF(OR('Exp Database'!U543=Lists!$G$2,'Exp Database'!U543=Lists!$G$3,'Exp Database'!U543=0),0,IF($F543=Lists!$G$2,('Exp Database'!U543/'Exp with units conversion'!$H543)*'Exp with units conversion'!$G543,'Exp Database'!U543*'Exp with units conversion'!$G543))</f>
        <v>#REF!</v>
      </c>
      <c r="W543" s="229" t="e">
        <f>IF(OR('Exp Database'!V543=Lists!$G$2,'Exp Database'!V543=Lists!$G$3,'Exp Database'!V543=0),0,IF($F543=Lists!$G$2,('Exp Database'!V543/'Exp with units conversion'!$H543)*'Exp with units conversion'!$G543,'Exp Database'!V543*'Exp with units conversion'!$G543))</f>
        <v>#REF!</v>
      </c>
      <c r="X543" s="229" t="e">
        <f>IF(OR('Exp Database'!W543=Lists!$G$2,'Exp Database'!W543=Lists!$G$3,'Exp Database'!W543=0),0,IF($F543=Lists!$G$2,('Exp Database'!W543/'Exp with units conversion'!$H543)*'Exp with units conversion'!$G543,'Exp Database'!W543*'Exp with units conversion'!$G543))</f>
        <v>#REF!</v>
      </c>
      <c r="Y543" s="229" t="e">
        <f>IF(OR('Exp Database'!X543=Lists!$G$2,'Exp Database'!X543=Lists!$G$3,'Exp Database'!X543=0),0,IF($F543=Lists!$G$2,('Exp Database'!X543/'Exp with units conversion'!$H543)*'Exp with units conversion'!$G543,'Exp Database'!X543*'Exp with units conversion'!$G543))</f>
        <v>#REF!</v>
      </c>
      <c r="Z543" s="229" t="e">
        <f>IF(OR('Exp Database'!Y543=Lists!$G$2,'Exp Database'!Y543=Lists!$G$3,'Exp Database'!Y543=0),0,IF($F543=Lists!$G$2,('Exp Database'!Y543/'Exp with units conversion'!$H543)*'Exp with units conversion'!$G543,'Exp Database'!Y543*'Exp with units conversion'!$G543))</f>
        <v>#REF!</v>
      </c>
      <c r="AA543" s="229" t="e">
        <f>IF(OR('Exp Database'!Z543=Lists!$G$2,'Exp Database'!Z543=Lists!$G$3,'Exp Database'!Z543=0),0,IF($F543=Lists!$G$2,('Exp Database'!Z543/'Exp with units conversion'!$H543)*'Exp with units conversion'!$G543,'Exp Database'!Z543*'Exp with units conversion'!$G543))</f>
        <v>#REF!</v>
      </c>
      <c r="AB543" s="229" t="e">
        <f>IF(OR('Exp Database'!AA543=Lists!$G$2,'Exp Database'!AA543=Lists!$G$3,'Exp Database'!AA543=0),0,IF($F543=Lists!$G$2,('Exp Database'!AA543/'Exp with units conversion'!$H543)*'Exp with units conversion'!$G543,'Exp Database'!AA543*'Exp with units conversion'!$G543))</f>
        <v>#REF!</v>
      </c>
      <c r="AC543" s="229" t="e">
        <f>IF(OR('Exp Database'!AB543=Lists!$G$2,'Exp Database'!AB543=Lists!$G$3,'Exp Database'!AB543=0),0,IF($F543=Lists!$G$2,('Exp Database'!AB543/'Exp with units conversion'!$H543)*'Exp with units conversion'!$G543,'Exp Database'!AB543*'Exp with units conversion'!$G543))</f>
        <v>#REF!</v>
      </c>
      <c r="AD543" s="229" t="e">
        <f>IF(OR('Exp Database'!AC543=Lists!$G$2,'Exp Database'!AC543=Lists!$G$3,'Exp Database'!AC543=0),0,IF($F543=Lists!$G$2,('Exp Database'!AC543/'Exp with units conversion'!$H543)*'Exp with units conversion'!$G543,'Exp Database'!AC543*'Exp with units conversion'!$G543))</f>
        <v>#REF!</v>
      </c>
      <c r="AE543" s="229" t="e">
        <f>IF(OR('Exp Database'!AD543=Lists!$G$2,'Exp Database'!AD543=Lists!$G$3,'Exp Database'!AD543=0),0,IF($F543=Lists!$G$2,('Exp Database'!AD543/'Exp with units conversion'!$H543)*'Exp with units conversion'!$G543,'Exp Database'!AD543*'Exp with units conversion'!$G543))</f>
        <v>#REF!</v>
      </c>
      <c r="AG543" s="229" t="e">
        <f t="shared" si="45"/>
        <v>#REF!</v>
      </c>
      <c r="AH543" s="229" t="e">
        <f t="shared" si="46"/>
        <v>#REF!</v>
      </c>
      <c r="AI543" s="229" t="e">
        <f t="shared" si="47"/>
        <v>#REF!</v>
      </c>
      <c r="AJ543" s="229" t="e">
        <f t="shared" si="48"/>
        <v>#REF!</v>
      </c>
    </row>
    <row r="544" spans="2:36" ht="30.75" thickBot="1" x14ac:dyDescent="0.3">
      <c r="B544" s="229" t="e">
        <f t="shared" si="44"/>
        <v>#REF!</v>
      </c>
      <c r="C544" s="169" t="e">
        <f>'Exp Database'!C544</f>
        <v>#REF!</v>
      </c>
      <c r="D544" s="169">
        <f>'Exp Database'!D544</f>
        <v>2013</v>
      </c>
      <c r="E544" s="169" t="e">
        <f>'Exp Database'!E544</f>
        <v>#REF!</v>
      </c>
      <c r="F544" s="169" t="e">
        <f>'Exp Database'!F544</f>
        <v>#REF!</v>
      </c>
      <c r="G544" s="169" t="e">
        <f>IF('Exp Database'!G544="Units ( x 1)",1,IF('Exp Database'!G544="Thousands (x 1,000)",1000,IF('Exp Database'!G544="Millions (x 1,000,000)",1000000,)))</f>
        <v>#REF!</v>
      </c>
      <c r="H544" s="170" t="e">
        <f>IF('Exp Database'!H544&gt;0,'Exp Database'!H544,'Exp Database'!J544)</f>
        <v>#REF!</v>
      </c>
      <c r="I544" s="170" t="e">
        <f>'Exp Database'!H544</f>
        <v>#REF!</v>
      </c>
      <c r="J544" s="169" t="e">
        <f>'Exp Database'!I544</f>
        <v>#REF!</v>
      </c>
      <c r="K544" s="170">
        <f>'Exp Database'!J544</f>
        <v>0</v>
      </c>
      <c r="L544" s="267" t="str">
        <f>'Exp Database'!K544</f>
        <v>Not disaggregated by type of cost</v>
      </c>
      <c r="M544" s="229" t="str">
        <f>'Exp Database'!L544</f>
        <v>2.3.3</v>
      </c>
      <c r="N544" s="229" t="e">
        <f>IF(OR('Exp Database'!M544=Lists!$G$2,'Exp Database'!M544=Lists!$G$3,'Exp Database'!M544=0),0,IF($F544=Lists!$G$2,('Exp Database'!M544/'Exp with units conversion'!$H544)*'Exp with units conversion'!$G544,'Exp Database'!M544*'Exp with units conversion'!$G544))</f>
        <v>#REF!</v>
      </c>
      <c r="O544" s="229" t="e">
        <f>IF(OR('Exp Database'!N544=Lists!$G$2,'Exp Database'!N544=Lists!$G$3,'Exp Database'!N544=0),0,IF($F544=Lists!$G$2,('Exp Database'!N544/'Exp with units conversion'!$H544)*'Exp with units conversion'!$G544,'Exp Database'!N544*'Exp with units conversion'!$G544))</f>
        <v>#REF!</v>
      </c>
      <c r="P544" s="229" t="e">
        <f>IF(OR('Exp Database'!O544=Lists!$G$2,'Exp Database'!O544=Lists!$G$3,'Exp Database'!O544=0),0,IF($F544=Lists!$G$2,('Exp Database'!O544/'Exp with units conversion'!$H544)*'Exp with units conversion'!$G544,'Exp Database'!O544*'Exp with units conversion'!$G544))</f>
        <v>#REF!</v>
      </c>
      <c r="Q544" s="229" t="e">
        <f>IF(OR('Exp Database'!P544=Lists!$G$2,'Exp Database'!P544=Lists!$G$3,'Exp Database'!P544=0),0,IF($F544=Lists!$G$2,('Exp Database'!P544/'Exp with units conversion'!$H544)*'Exp with units conversion'!$G544,'Exp Database'!P544*'Exp with units conversion'!$G544))</f>
        <v>#REF!</v>
      </c>
      <c r="R544" s="229" t="e">
        <f>IF(OR('Exp Database'!Q544=Lists!$G$2,'Exp Database'!Q544=Lists!$G$3,'Exp Database'!Q544=0),0,IF($F544=Lists!$G$2,('Exp Database'!Q544/'Exp with units conversion'!$H544)*'Exp with units conversion'!$G544,'Exp Database'!Q544*'Exp with units conversion'!$G544))</f>
        <v>#REF!</v>
      </c>
      <c r="S544" s="229" t="e">
        <f>IF(OR('Exp Database'!R544=Lists!$G$2,'Exp Database'!R544=Lists!$G$3,'Exp Database'!R544=0),0,IF($F544=Lists!$G$2,('Exp Database'!R544/'Exp with units conversion'!$H544)*'Exp with units conversion'!$G544,'Exp Database'!R544*'Exp with units conversion'!$G544))</f>
        <v>#REF!</v>
      </c>
      <c r="T544" s="229" t="e">
        <f>IF(OR('Exp Database'!S544=Lists!$G$2,'Exp Database'!S544=Lists!$G$3,'Exp Database'!S544=0),0,IF($F544=Lists!$G$2,('Exp Database'!S544/'Exp with units conversion'!$H544)*'Exp with units conversion'!$G544,'Exp Database'!S544*'Exp with units conversion'!$G544))</f>
        <v>#REF!</v>
      </c>
      <c r="U544" s="229" t="e">
        <f>IF(OR('Exp Database'!T544=Lists!$G$2,'Exp Database'!T544=Lists!$G$3,'Exp Database'!T544=0),0,IF($F544=Lists!$G$2,('Exp Database'!T544/'Exp with units conversion'!$H544)*'Exp with units conversion'!$G544,'Exp Database'!T544*'Exp with units conversion'!$G544))</f>
        <v>#REF!</v>
      </c>
      <c r="V544" s="229" t="e">
        <f>IF(OR('Exp Database'!U544=Lists!$G$2,'Exp Database'!U544=Lists!$G$3,'Exp Database'!U544=0),0,IF($F544=Lists!$G$2,('Exp Database'!U544/'Exp with units conversion'!$H544)*'Exp with units conversion'!$G544,'Exp Database'!U544*'Exp with units conversion'!$G544))</f>
        <v>#REF!</v>
      </c>
      <c r="W544" s="229" t="e">
        <f>IF(OR('Exp Database'!V544=Lists!$G$2,'Exp Database'!V544=Lists!$G$3,'Exp Database'!V544=0),0,IF($F544=Lists!$G$2,('Exp Database'!V544/'Exp with units conversion'!$H544)*'Exp with units conversion'!$G544,'Exp Database'!V544*'Exp with units conversion'!$G544))</f>
        <v>#REF!</v>
      </c>
      <c r="X544" s="229" t="e">
        <f>IF(OR('Exp Database'!W544=Lists!$G$2,'Exp Database'!W544=Lists!$G$3,'Exp Database'!W544=0),0,IF($F544=Lists!$G$2,('Exp Database'!W544/'Exp with units conversion'!$H544)*'Exp with units conversion'!$G544,'Exp Database'!W544*'Exp with units conversion'!$G544))</f>
        <v>#REF!</v>
      </c>
      <c r="Y544" s="229" t="e">
        <f>IF(OR('Exp Database'!X544=Lists!$G$2,'Exp Database'!X544=Lists!$G$3,'Exp Database'!X544=0),0,IF($F544=Lists!$G$2,('Exp Database'!X544/'Exp with units conversion'!$H544)*'Exp with units conversion'!$G544,'Exp Database'!X544*'Exp with units conversion'!$G544))</f>
        <v>#REF!</v>
      </c>
      <c r="Z544" s="229" t="e">
        <f>IF(OR('Exp Database'!Y544=Lists!$G$2,'Exp Database'!Y544=Lists!$G$3,'Exp Database'!Y544=0),0,IF($F544=Lists!$G$2,('Exp Database'!Y544/'Exp with units conversion'!$H544)*'Exp with units conversion'!$G544,'Exp Database'!Y544*'Exp with units conversion'!$G544))</f>
        <v>#REF!</v>
      </c>
      <c r="AA544" s="229" t="e">
        <f>IF(OR('Exp Database'!Z544=Lists!$G$2,'Exp Database'!Z544=Lists!$G$3,'Exp Database'!Z544=0),0,IF($F544=Lists!$G$2,('Exp Database'!Z544/'Exp with units conversion'!$H544)*'Exp with units conversion'!$G544,'Exp Database'!Z544*'Exp with units conversion'!$G544))</f>
        <v>#REF!</v>
      </c>
      <c r="AB544" s="229" t="e">
        <f>IF(OR('Exp Database'!AA544=Lists!$G$2,'Exp Database'!AA544=Lists!$G$3,'Exp Database'!AA544=0),0,IF($F544=Lists!$G$2,('Exp Database'!AA544/'Exp with units conversion'!$H544)*'Exp with units conversion'!$G544,'Exp Database'!AA544*'Exp with units conversion'!$G544))</f>
        <v>#REF!</v>
      </c>
      <c r="AC544" s="229" t="e">
        <f>IF(OR('Exp Database'!AB544=Lists!$G$2,'Exp Database'!AB544=Lists!$G$3,'Exp Database'!AB544=0),0,IF($F544=Lists!$G$2,('Exp Database'!AB544/'Exp with units conversion'!$H544)*'Exp with units conversion'!$G544,'Exp Database'!AB544*'Exp with units conversion'!$G544))</f>
        <v>#REF!</v>
      </c>
      <c r="AD544" s="229" t="e">
        <f>IF(OR('Exp Database'!AC544=Lists!$G$2,'Exp Database'!AC544=Lists!$G$3,'Exp Database'!AC544=0),0,IF($F544=Lists!$G$2,('Exp Database'!AC544/'Exp with units conversion'!$H544)*'Exp with units conversion'!$G544,'Exp Database'!AC544*'Exp with units conversion'!$G544))</f>
        <v>#REF!</v>
      </c>
      <c r="AE544" s="229" t="e">
        <f>IF(OR('Exp Database'!AD544=Lists!$G$2,'Exp Database'!AD544=Lists!$G$3,'Exp Database'!AD544=0),0,IF($F544=Lists!$G$2,('Exp Database'!AD544/'Exp with units conversion'!$H544)*'Exp with units conversion'!$G544,'Exp Database'!AD544*'Exp with units conversion'!$G544))</f>
        <v>#REF!</v>
      </c>
      <c r="AG544" s="229" t="e">
        <f t="shared" si="45"/>
        <v>#REF!</v>
      </c>
      <c r="AH544" s="229" t="e">
        <f t="shared" si="46"/>
        <v>#REF!</v>
      </c>
      <c r="AI544" s="229" t="e">
        <f t="shared" si="47"/>
        <v>#REF!</v>
      </c>
      <c r="AJ544" s="229" t="e">
        <f t="shared" si="48"/>
        <v>#REF!</v>
      </c>
    </row>
    <row r="545" spans="2:36" ht="45.75" thickBot="1" x14ac:dyDescent="0.3">
      <c r="B545" s="229" t="e">
        <f t="shared" si="44"/>
        <v>#REF!</v>
      </c>
      <c r="C545" s="169" t="e">
        <f>'Exp Database'!C545</f>
        <v>#REF!</v>
      </c>
      <c r="D545" s="169">
        <f>'Exp Database'!D545</f>
        <v>2013</v>
      </c>
      <c r="E545" s="169" t="e">
        <f>'Exp Database'!E545</f>
        <v>#REF!</v>
      </c>
      <c r="F545" s="169" t="e">
        <f>'Exp Database'!F545</f>
        <v>#REF!</v>
      </c>
      <c r="G545" s="169" t="e">
        <f>IF('Exp Database'!G545="Units ( x 1)",1,IF('Exp Database'!G545="Thousands (x 1,000)",1000,IF('Exp Database'!G545="Millions (x 1,000,000)",1000000,)))</f>
        <v>#REF!</v>
      </c>
      <c r="H545" s="170" t="e">
        <f>IF('Exp Database'!H545&gt;0,'Exp Database'!H545,'Exp Database'!J545)</f>
        <v>#REF!</v>
      </c>
      <c r="I545" s="170" t="e">
        <f>'Exp Database'!H545</f>
        <v>#REF!</v>
      </c>
      <c r="J545" s="169" t="e">
        <f>'Exp Database'!I545</f>
        <v>#REF!</v>
      </c>
      <c r="K545" s="170">
        <f>'Exp Database'!J545</f>
        <v>0</v>
      </c>
      <c r="L545" s="267" t="str">
        <f>'Exp Database'!K545</f>
        <v>Non ARV related component of PMTCT</v>
      </c>
      <c r="M545" s="229">
        <f>'Exp Database'!L545</f>
        <v>2.4</v>
      </c>
      <c r="N545" s="229" t="e">
        <f>IF(OR('Exp Database'!M545=Lists!$G$2,'Exp Database'!M545=Lists!$G$3,'Exp Database'!M545=0),0,IF($F545=Lists!$G$2,('Exp Database'!M545/'Exp with units conversion'!$H545)*'Exp with units conversion'!$G545,'Exp Database'!M545*'Exp with units conversion'!$G545))</f>
        <v>#REF!</v>
      </c>
      <c r="O545" s="229" t="e">
        <f>IF(OR('Exp Database'!N545=Lists!$G$2,'Exp Database'!N545=Lists!$G$3,'Exp Database'!N545=0),0,IF($F545=Lists!$G$2,('Exp Database'!N545/'Exp with units conversion'!$H545)*'Exp with units conversion'!$G545,'Exp Database'!N545*'Exp with units conversion'!$G545))</f>
        <v>#REF!</v>
      </c>
      <c r="P545" s="229" t="e">
        <f>IF(OR('Exp Database'!O545=Lists!$G$2,'Exp Database'!O545=Lists!$G$3,'Exp Database'!O545=0),0,IF($F545=Lists!$G$2,('Exp Database'!O545/'Exp with units conversion'!$H545)*'Exp with units conversion'!$G545,'Exp Database'!O545*'Exp with units conversion'!$G545))</f>
        <v>#REF!</v>
      </c>
      <c r="Q545" s="229" t="e">
        <f>IF(OR('Exp Database'!P545=Lists!$G$2,'Exp Database'!P545=Lists!$G$3,'Exp Database'!P545=0),0,IF($F545=Lists!$G$2,('Exp Database'!P545/'Exp with units conversion'!$H545)*'Exp with units conversion'!$G545,'Exp Database'!P545*'Exp with units conversion'!$G545))</f>
        <v>#REF!</v>
      </c>
      <c r="R545" s="229" t="e">
        <f>IF(OR('Exp Database'!Q545=Lists!$G$2,'Exp Database'!Q545=Lists!$G$3,'Exp Database'!Q545=0),0,IF($F545=Lists!$G$2,('Exp Database'!Q545/'Exp with units conversion'!$H545)*'Exp with units conversion'!$G545,'Exp Database'!Q545*'Exp with units conversion'!$G545))</f>
        <v>#REF!</v>
      </c>
      <c r="S545" s="229" t="e">
        <f>IF(OR('Exp Database'!R545=Lists!$G$2,'Exp Database'!R545=Lists!$G$3,'Exp Database'!R545=0),0,IF($F545=Lists!$G$2,('Exp Database'!R545/'Exp with units conversion'!$H545)*'Exp with units conversion'!$G545,'Exp Database'!R545*'Exp with units conversion'!$G545))</f>
        <v>#REF!</v>
      </c>
      <c r="T545" s="229" t="e">
        <f>IF(OR('Exp Database'!S545=Lists!$G$2,'Exp Database'!S545=Lists!$G$3,'Exp Database'!S545=0),0,IF($F545=Lists!$G$2,('Exp Database'!S545/'Exp with units conversion'!$H545)*'Exp with units conversion'!$G545,'Exp Database'!S545*'Exp with units conversion'!$G545))</f>
        <v>#REF!</v>
      </c>
      <c r="U545" s="229" t="e">
        <f>IF(OR('Exp Database'!T545=Lists!$G$2,'Exp Database'!T545=Lists!$G$3,'Exp Database'!T545=0),0,IF($F545=Lists!$G$2,('Exp Database'!T545/'Exp with units conversion'!$H545)*'Exp with units conversion'!$G545,'Exp Database'!T545*'Exp with units conversion'!$G545))</f>
        <v>#REF!</v>
      </c>
      <c r="V545" s="229" t="e">
        <f>IF(OR('Exp Database'!U545=Lists!$G$2,'Exp Database'!U545=Lists!$G$3,'Exp Database'!U545=0),0,IF($F545=Lists!$G$2,('Exp Database'!U545/'Exp with units conversion'!$H545)*'Exp with units conversion'!$G545,'Exp Database'!U545*'Exp with units conversion'!$G545))</f>
        <v>#REF!</v>
      </c>
      <c r="W545" s="229" t="e">
        <f>IF(OR('Exp Database'!V545=Lists!$G$2,'Exp Database'!V545=Lists!$G$3,'Exp Database'!V545=0),0,IF($F545=Lists!$G$2,('Exp Database'!V545/'Exp with units conversion'!$H545)*'Exp with units conversion'!$G545,'Exp Database'!V545*'Exp with units conversion'!$G545))</f>
        <v>#REF!</v>
      </c>
      <c r="X545" s="229" t="e">
        <f>IF(OR('Exp Database'!W545=Lists!$G$2,'Exp Database'!W545=Lists!$G$3,'Exp Database'!W545=0),0,IF($F545=Lists!$G$2,('Exp Database'!W545/'Exp with units conversion'!$H545)*'Exp with units conversion'!$G545,'Exp Database'!W545*'Exp with units conversion'!$G545))</f>
        <v>#REF!</v>
      </c>
      <c r="Y545" s="229" t="e">
        <f>IF(OR('Exp Database'!X545=Lists!$G$2,'Exp Database'!X545=Lists!$G$3,'Exp Database'!X545=0),0,IF($F545=Lists!$G$2,('Exp Database'!X545/'Exp with units conversion'!$H545)*'Exp with units conversion'!$G545,'Exp Database'!X545*'Exp with units conversion'!$G545))</f>
        <v>#REF!</v>
      </c>
      <c r="Z545" s="229" t="e">
        <f>IF(OR('Exp Database'!Y545=Lists!$G$2,'Exp Database'!Y545=Lists!$G$3,'Exp Database'!Y545=0),0,IF($F545=Lists!$G$2,('Exp Database'!Y545/'Exp with units conversion'!$H545)*'Exp with units conversion'!$G545,'Exp Database'!Y545*'Exp with units conversion'!$G545))</f>
        <v>#REF!</v>
      </c>
      <c r="AA545" s="229" t="e">
        <f>IF(OR('Exp Database'!Z545=Lists!$G$2,'Exp Database'!Z545=Lists!$G$3,'Exp Database'!Z545=0),0,IF($F545=Lists!$G$2,('Exp Database'!Z545/'Exp with units conversion'!$H545)*'Exp with units conversion'!$G545,'Exp Database'!Z545*'Exp with units conversion'!$G545))</f>
        <v>#REF!</v>
      </c>
      <c r="AB545" s="229" t="e">
        <f>IF(OR('Exp Database'!AA545=Lists!$G$2,'Exp Database'!AA545=Lists!$G$3,'Exp Database'!AA545=0),0,IF($F545=Lists!$G$2,('Exp Database'!AA545/'Exp with units conversion'!$H545)*'Exp with units conversion'!$G545,'Exp Database'!AA545*'Exp with units conversion'!$G545))</f>
        <v>#REF!</v>
      </c>
      <c r="AC545" s="229" t="e">
        <f>IF(OR('Exp Database'!AB545=Lists!$G$2,'Exp Database'!AB545=Lists!$G$3,'Exp Database'!AB545=0),0,IF($F545=Lists!$G$2,('Exp Database'!AB545/'Exp with units conversion'!$H545)*'Exp with units conversion'!$G545,'Exp Database'!AB545*'Exp with units conversion'!$G545))</f>
        <v>#REF!</v>
      </c>
      <c r="AD545" s="229" t="e">
        <f>IF(OR('Exp Database'!AC545=Lists!$G$2,'Exp Database'!AC545=Lists!$G$3,'Exp Database'!AC545=0),0,IF($F545=Lists!$G$2,('Exp Database'!AC545/'Exp with units conversion'!$H545)*'Exp with units conversion'!$G545,'Exp Database'!AC545*'Exp with units conversion'!$G545))</f>
        <v>#REF!</v>
      </c>
      <c r="AE545" s="229" t="e">
        <f>IF(OR('Exp Database'!AD545=Lists!$G$2,'Exp Database'!AD545=Lists!$G$3,'Exp Database'!AD545=0),0,IF($F545=Lists!$G$2,('Exp Database'!AD545/'Exp with units conversion'!$H545)*'Exp with units conversion'!$G545,'Exp Database'!AD545*'Exp with units conversion'!$G545))</f>
        <v>#REF!</v>
      </c>
      <c r="AG545" s="229" t="e">
        <f t="shared" si="45"/>
        <v>#REF!</v>
      </c>
      <c r="AH545" s="229" t="e">
        <f t="shared" si="46"/>
        <v>#REF!</v>
      </c>
      <c r="AI545" s="229" t="e">
        <f t="shared" si="47"/>
        <v>#REF!</v>
      </c>
      <c r="AJ545" s="229" t="e">
        <f t="shared" si="48"/>
        <v>#REF!</v>
      </c>
    </row>
    <row r="546" spans="2:36" ht="15.75" thickBot="1" x14ac:dyDescent="0.3">
      <c r="B546" s="229" t="e">
        <f t="shared" si="44"/>
        <v>#REF!</v>
      </c>
      <c r="C546" s="169" t="e">
        <f>'Exp Database'!C546</f>
        <v>#REF!</v>
      </c>
      <c r="D546" s="169">
        <f>'Exp Database'!D546</f>
        <v>2013</v>
      </c>
      <c r="E546" s="169" t="e">
        <f>'Exp Database'!E546</f>
        <v>#REF!</v>
      </c>
      <c r="F546" s="169" t="e">
        <f>'Exp Database'!F546</f>
        <v>#REF!</v>
      </c>
      <c r="G546" s="169" t="e">
        <f>IF('Exp Database'!G546="Units ( x 1)",1,IF('Exp Database'!G546="Thousands (x 1,000)",1000,IF('Exp Database'!G546="Millions (x 1,000,000)",1000000,)))</f>
        <v>#REF!</v>
      </c>
      <c r="H546" s="170" t="e">
        <f>IF('Exp Database'!H546&gt;0,'Exp Database'!H546,'Exp Database'!J546)</f>
        <v>#REF!</v>
      </c>
      <c r="I546" s="170" t="e">
        <f>'Exp Database'!H546</f>
        <v>#REF!</v>
      </c>
      <c r="J546" s="169" t="e">
        <f>'Exp Database'!I546</f>
        <v>#REF!</v>
      </c>
      <c r="K546" s="170">
        <f>'Exp Database'!J546</f>
        <v>0</v>
      </c>
      <c r="L546" s="267">
        <f>'Exp Database'!K546</f>
        <v>0</v>
      </c>
      <c r="M546" s="229">
        <f>'Exp Database'!L546</f>
        <v>0</v>
      </c>
      <c r="N546" s="229" t="e">
        <f>IF(OR('Exp Database'!M546=Lists!$G$2,'Exp Database'!M546=Lists!$G$3,'Exp Database'!M546=0),0,IF($F546=Lists!$G$2,('Exp Database'!M546/'Exp with units conversion'!$H546)*'Exp with units conversion'!$G546,'Exp Database'!M546*'Exp with units conversion'!$G546))</f>
        <v>#REF!</v>
      </c>
      <c r="O546" s="229" t="e">
        <f>IF(OR('Exp Database'!N546=Lists!$G$2,'Exp Database'!N546=Lists!$G$3,'Exp Database'!N546=0),0,IF($F546=Lists!$G$2,('Exp Database'!N546/'Exp with units conversion'!$H546)*'Exp with units conversion'!$G546,'Exp Database'!N546*'Exp with units conversion'!$G546))</f>
        <v>#REF!</v>
      </c>
      <c r="P546" s="229" t="e">
        <f>IF(OR('Exp Database'!O546=Lists!$G$2,'Exp Database'!O546=Lists!$G$3,'Exp Database'!O546=0),0,IF($F546=Lists!$G$2,('Exp Database'!O546/'Exp with units conversion'!$H546)*'Exp with units conversion'!$G546,'Exp Database'!O546*'Exp with units conversion'!$G546))</f>
        <v>#REF!</v>
      </c>
      <c r="Q546" s="229" t="e">
        <f>IF(OR('Exp Database'!P546=Lists!$G$2,'Exp Database'!P546=Lists!$G$3,'Exp Database'!P546=0),0,IF($F546=Lists!$G$2,('Exp Database'!P546/'Exp with units conversion'!$H546)*'Exp with units conversion'!$G546,'Exp Database'!P546*'Exp with units conversion'!$G546))</f>
        <v>#REF!</v>
      </c>
      <c r="R546" s="229" t="e">
        <f>IF(OR('Exp Database'!Q546=Lists!$G$2,'Exp Database'!Q546=Lists!$G$3,'Exp Database'!Q546=0),0,IF($F546=Lists!$G$2,('Exp Database'!Q546/'Exp with units conversion'!$H546)*'Exp with units conversion'!$G546,'Exp Database'!Q546*'Exp with units conversion'!$G546))</f>
        <v>#REF!</v>
      </c>
      <c r="S546" s="229" t="e">
        <f>IF(OR('Exp Database'!R546=Lists!$G$2,'Exp Database'!R546=Lists!$G$3,'Exp Database'!R546=0),0,IF($F546=Lists!$G$2,('Exp Database'!R546/'Exp with units conversion'!$H546)*'Exp with units conversion'!$G546,'Exp Database'!R546*'Exp with units conversion'!$G546))</f>
        <v>#REF!</v>
      </c>
      <c r="T546" s="229" t="e">
        <f>IF(OR('Exp Database'!S546=Lists!$G$2,'Exp Database'!S546=Lists!$G$3,'Exp Database'!S546=0),0,IF($F546=Lists!$G$2,('Exp Database'!S546/'Exp with units conversion'!$H546)*'Exp with units conversion'!$G546,'Exp Database'!S546*'Exp with units conversion'!$G546))</f>
        <v>#REF!</v>
      </c>
      <c r="U546" s="229" t="e">
        <f>IF(OR('Exp Database'!T546=Lists!$G$2,'Exp Database'!T546=Lists!$G$3,'Exp Database'!T546=0),0,IF($F546=Lists!$G$2,('Exp Database'!T546/'Exp with units conversion'!$H546)*'Exp with units conversion'!$G546,'Exp Database'!T546*'Exp with units conversion'!$G546))</f>
        <v>#REF!</v>
      </c>
      <c r="V546" s="229" t="e">
        <f>IF(OR('Exp Database'!U546=Lists!$G$2,'Exp Database'!U546=Lists!$G$3,'Exp Database'!U546=0),0,IF($F546=Lists!$G$2,('Exp Database'!U546/'Exp with units conversion'!$H546)*'Exp with units conversion'!$G546,'Exp Database'!U546*'Exp with units conversion'!$G546))</f>
        <v>#REF!</v>
      </c>
      <c r="W546" s="229" t="e">
        <f>IF(OR('Exp Database'!V546=Lists!$G$2,'Exp Database'!V546=Lists!$G$3,'Exp Database'!V546=0),0,IF($F546=Lists!$G$2,('Exp Database'!V546/'Exp with units conversion'!$H546)*'Exp with units conversion'!$G546,'Exp Database'!V546*'Exp with units conversion'!$G546))</f>
        <v>#REF!</v>
      </c>
      <c r="X546" s="229" t="e">
        <f>IF(OR('Exp Database'!W546=Lists!$G$2,'Exp Database'!W546=Lists!$G$3,'Exp Database'!W546=0),0,IF($F546=Lists!$G$2,('Exp Database'!W546/'Exp with units conversion'!$H546)*'Exp with units conversion'!$G546,'Exp Database'!W546*'Exp with units conversion'!$G546))</f>
        <v>#REF!</v>
      </c>
      <c r="Y546" s="229" t="e">
        <f>IF(OR('Exp Database'!X546=Lists!$G$2,'Exp Database'!X546=Lists!$G$3,'Exp Database'!X546=0),0,IF($F546=Lists!$G$2,('Exp Database'!X546/'Exp with units conversion'!$H546)*'Exp with units conversion'!$G546,'Exp Database'!X546*'Exp with units conversion'!$G546))</f>
        <v>#REF!</v>
      </c>
      <c r="Z546" s="229" t="e">
        <f>IF(OR('Exp Database'!Y546=Lists!$G$2,'Exp Database'!Y546=Lists!$G$3,'Exp Database'!Y546=0),0,IF($F546=Lists!$G$2,('Exp Database'!Y546/'Exp with units conversion'!$H546)*'Exp with units conversion'!$G546,'Exp Database'!Y546*'Exp with units conversion'!$G546))</f>
        <v>#REF!</v>
      </c>
      <c r="AA546" s="229" t="e">
        <f>IF(OR('Exp Database'!Z546=Lists!$G$2,'Exp Database'!Z546=Lists!$G$3,'Exp Database'!Z546=0),0,IF($F546=Lists!$G$2,('Exp Database'!Z546/'Exp with units conversion'!$H546)*'Exp with units conversion'!$G546,'Exp Database'!Z546*'Exp with units conversion'!$G546))</f>
        <v>#REF!</v>
      </c>
      <c r="AB546" s="229" t="e">
        <f>IF(OR('Exp Database'!AA546=Lists!$G$2,'Exp Database'!AA546=Lists!$G$3,'Exp Database'!AA546=0),0,IF($F546=Lists!$G$2,('Exp Database'!AA546/'Exp with units conversion'!$H546)*'Exp with units conversion'!$G546,'Exp Database'!AA546*'Exp with units conversion'!$G546))</f>
        <v>#REF!</v>
      </c>
      <c r="AC546" s="229" t="e">
        <f>IF(OR('Exp Database'!AB546=Lists!$G$2,'Exp Database'!AB546=Lists!$G$3,'Exp Database'!AB546=0),0,IF($F546=Lists!$G$2,('Exp Database'!AB546/'Exp with units conversion'!$H546)*'Exp with units conversion'!$G546,'Exp Database'!AB546*'Exp with units conversion'!$G546))</f>
        <v>#REF!</v>
      </c>
      <c r="AD546" s="229" t="e">
        <f>IF(OR('Exp Database'!AC546=Lists!$G$2,'Exp Database'!AC546=Lists!$G$3,'Exp Database'!AC546=0),0,IF($F546=Lists!$G$2,('Exp Database'!AC546/'Exp with units conversion'!$H546)*'Exp with units conversion'!$G546,'Exp Database'!AC546*'Exp with units conversion'!$G546))</f>
        <v>#REF!</v>
      </c>
      <c r="AE546" s="229" t="e">
        <f>IF(OR('Exp Database'!AD546=Lists!$G$2,'Exp Database'!AD546=Lists!$G$3,'Exp Database'!AD546=0),0,IF($F546=Lists!$G$2,('Exp Database'!AD546/'Exp with units conversion'!$H546)*'Exp with units conversion'!$G546,'Exp Database'!AD546*'Exp with units conversion'!$G546))</f>
        <v>#REF!</v>
      </c>
      <c r="AG546" s="229" t="e">
        <f t="shared" si="45"/>
        <v>#REF!</v>
      </c>
      <c r="AH546" s="229" t="e">
        <f t="shared" si="46"/>
        <v>#REF!</v>
      </c>
      <c r="AI546" s="229" t="e">
        <f t="shared" si="47"/>
        <v>#REF!</v>
      </c>
      <c r="AJ546" s="229" t="e">
        <f t="shared" si="48"/>
        <v>#REF!</v>
      </c>
    </row>
    <row r="547" spans="2:36" ht="30.75" thickBot="1" x14ac:dyDescent="0.3">
      <c r="B547" s="229" t="e">
        <f t="shared" si="44"/>
        <v>#REF!</v>
      </c>
      <c r="C547" s="169" t="e">
        <f>'Exp Database'!C547</f>
        <v>#REF!</v>
      </c>
      <c r="D547" s="169">
        <f>'Exp Database'!D547</f>
        <v>2013</v>
      </c>
      <c r="E547" s="169" t="e">
        <f>'Exp Database'!E547</f>
        <v>#REF!</v>
      </c>
      <c r="F547" s="169" t="e">
        <f>'Exp Database'!F547</f>
        <v>#REF!</v>
      </c>
      <c r="G547" s="169" t="e">
        <f>IF('Exp Database'!G547="Units ( x 1)",1,IF('Exp Database'!G547="Thousands (x 1,000)",1000,IF('Exp Database'!G547="Millions (x 1,000,000)",1000000,)))</f>
        <v>#REF!</v>
      </c>
      <c r="H547" s="170" t="e">
        <f>IF('Exp Database'!H547&gt;0,'Exp Database'!H547,'Exp Database'!J547)</f>
        <v>#REF!</v>
      </c>
      <c r="I547" s="170" t="e">
        <f>'Exp Database'!H547</f>
        <v>#REF!</v>
      </c>
      <c r="J547" s="169" t="e">
        <f>'Exp Database'!I547</f>
        <v>#REF!</v>
      </c>
      <c r="K547" s="170">
        <f>'Exp Database'!J547</f>
        <v>0</v>
      </c>
      <c r="L547" s="267" t="str">
        <f>'Exp Database'!K547</f>
        <v>Prevention (sub-total)</v>
      </c>
      <c r="M547" s="229">
        <f>'Exp Database'!L547</f>
        <v>3</v>
      </c>
      <c r="N547" s="229" t="e">
        <f>IF(OR('Exp Database'!M547=Lists!$G$2,'Exp Database'!M547=Lists!$G$3,'Exp Database'!M547=0),0,IF($F547=Lists!$G$2,('Exp Database'!M547/'Exp with units conversion'!$H547)*'Exp with units conversion'!$G547,'Exp Database'!M547*'Exp with units conversion'!$G547))</f>
        <v>#REF!</v>
      </c>
      <c r="O547" s="229" t="e">
        <f>IF(OR('Exp Database'!N547=Lists!$G$2,'Exp Database'!N547=Lists!$G$3,'Exp Database'!N547=0),0,IF($F547=Lists!$G$2,('Exp Database'!N547/'Exp with units conversion'!$H547)*'Exp with units conversion'!$G547,'Exp Database'!N547*'Exp with units conversion'!$G547))</f>
        <v>#REF!</v>
      </c>
      <c r="P547" s="229" t="e">
        <f>IF(OR('Exp Database'!O547=Lists!$G$2,'Exp Database'!O547=Lists!$G$3,'Exp Database'!O547=0),0,IF($F547=Lists!$G$2,('Exp Database'!O547/'Exp with units conversion'!$H547)*'Exp with units conversion'!$G547,'Exp Database'!O547*'Exp with units conversion'!$G547))</f>
        <v>#REF!</v>
      </c>
      <c r="Q547" s="229" t="e">
        <f>IF(OR('Exp Database'!P547=Lists!$G$2,'Exp Database'!P547=Lists!$G$3,'Exp Database'!P547=0),0,IF($F547=Lists!$G$2,('Exp Database'!P547/'Exp with units conversion'!$H547)*'Exp with units conversion'!$G547,'Exp Database'!P547*'Exp with units conversion'!$G547))</f>
        <v>#REF!</v>
      </c>
      <c r="R547" s="229" t="e">
        <f>IF(OR('Exp Database'!Q547=Lists!$G$2,'Exp Database'!Q547=Lists!$G$3,'Exp Database'!Q547=0),0,IF($F547=Lists!$G$2,('Exp Database'!Q547/'Exp with units conversion'!$H547)*'Exp with units conversion'!$G547,'Exp Database'!Q547*'Exp with units conversion'!$G547))</f>
        <v>#REF!</v>
      </c>
      <c r="S547" s="229" t="e">
        <f>IF(OR('Exp Database'!R547=Lists!$G$2,'Exp Database'!R547=Lists!$G$3,'Exp Database'!R547=0),0,IF($F547=Lists!$G$2,('Exp Database'!R547/'Exp with units conversion'!$H547)*'Exp with units conversion'!$G547,'Exp Database'!R547*'Exp with units conversion'!$G547))</f>
        <v>#REF!</v>
      </c>
      <c r="T547" s="229" t="e">
        <f>IF(OR('Exp Database'!S547=Lists!$G$2,'Exp Database'!S547=Lists!$G$3,'Exp Database'!S547=0),0,IF($F547=Lists!$G$2,('Exp Database'!S547/'Exp with units conversion'!$H547)*'Exp with units conversion'!$G547,'Exp Database'!S547*'Exp with units conversion'!$G547))</f>
        <v>#REF!</v>
      </c>
      <c r="U547" s="229" t="e">
        <f>IF(OR('Exp Database'!T547=Lists!$G$2,'Exp Database'!T547=Lists!$G$3,'Exp Database'!T547=0),0,IF($F547=Lists!$G$2,('Exp Database'!T547/'Exp with units conversion'!$H547)*'Exp with units conversion'!$G547,'Exp Database'!T547*'Exp with units conversion'!$G547))</f>
        <v>#REF!</v>
      </c>
      <c r="V547" s="229" t="e">
        <f>IF(OR('Exp Database'!U547=Lists!$G$2,'Exp Database'!U547=Lists!$G$3,'Exp Database'!U547=0),0,IF($F547=Lists!$G$2,('Exp Database'!U547/'Exp with units conversion'!$H547)*'Exp with units conversion'!$G547,'Exp Database'!U547*'Exp with units conversion'!$G547))</f>
        <v>#REF!</v>
      </c>
      <c r="W547" s="229" t="e">
        <f>IF(OR('Exp Database'!V547=Lists!$G$2,'Exp Database'!V547=Lists!$G$3,'Exp Database'!V547=0),0,IF($F547=Lists!$G$2,('Exp Database'!V547/'Exp with units conversion'!$H547)*'Exp with units conversion'!$G547,'Exp Database'!V547*'Exp with units conversion'!$G547))</f>
        <v>#REF!</v>
      </c>
      <c r="X547" s="229" t="e">
        <f>IF(OR('Exp Database'!W547=Lists!$G$2,'Exp Database'!W547=Lists!$G$3,'Exp Database'!W547=0),0,IF($F547=Lists!$G$2,('Exp Database'!W547/'Exp with units conversion'!$H547)*'Exp with units conversion'!$G547,'Exp Database'!W547*'Exp with units conversion'!$G547))</f>
        <v>#REF!</v>
      </c>
      <c r="Y547" s="229" t="e">
        <f>IF(OR('Exp Database'!X547=Lists!$G$2,'Exp Database'!X547=Lists!$G$3,'Exp Database'!X547=0),0,IF($F547=Lists!$G$2,('Exp Database'!X547/'Exp with units conversion'!$H547)*'Exp with units conversion'!$G547,'Exp Database'!X547*'Exp with units conversion'!$G547))</f>
        <v>#REF!</v>
      </c>
      <c r="Z547" s="229" t="e">
        <f>IF(OR('Exp Database'!Y547=Lists!$G$2,'Exp Database'!Y547=Lists!$G$3,'Exp Database'!Y547=0),0,IF($F547=Lists!$G$2,('Exp Database'!Y547/'Exp with units conversion'!$H547)*'Exp with units conversion'!$G547,'Exp Database'!Y547*'Exp with units conversion'!$G547))</f>
        <v>#REF!</v>
      </c>
      <c r="AA547" s="229" t="e">
        <f>IF(OR('Exp Database'!Z547=Lists!$G$2,'Exp Database'!Z547=Lists!$G$3,'Exp Database'!Z547=0),0,IF($F547=Lists!$G$2,('Exp Database'!Z547/'Exp with units conversion'!$H547)*'Exp with units conversion'!$G547,'Exp Database'!Z547*'Exp with units conversion'!$G547))</f>
        <v>#REF!</v>
      </c>
      <c r="AB547" s="229" t="e">
        <f>IF(OR('Exp Database'!AA547=Lists!$G$2,'Exp Database'!AA547=Lists!$G$3,'Exp Database'!AA547=0),0,IF($F547=Lists!$G$2,('Exp Database'!AA547/'Exp with units conversion'!$H547)*'Exp with units conversion'!$G547,'Exp Database'!AA547*'Exp with units conversion'!$G547))</f>
        <v>#REF!</v>
      </c>
      <c r="AC547" s="229" t="e">
        <f>IF(OR('Exp Database'!AB547=Lists!$G$2,'Exp Database'!AB547=Lists!$G$3,'Exp Database'!AB547=0),0,IF($F547=Lists!$G$2,('Exp Database'!AB547/'Exp with units conversion'!$H547)*'Exp with units conversion'!$G547,'Exp Database'!AB547*'Exp with units conversion'!$G547))</f>
        <v>#REF!</v>
      </c>
      <c r="AD547" s="229" t="e">
        <f>IF(OR('Exp Database'!AC547=Lists!$G$2,'Exp Database'!AC547=Lists!$G$3,'Exp Database'!AC547=0),0,IF($F547=Lists!$G$2,('Exp Database'!AC547/'Exp with units conversion'!$H547)*'Exp with units conversion'!$G547,'Exp Database'!AC547*'Exp with units conversion'!$G547))</f>
        <v>#REF!</v>
      </c>
      <c r="AE547" s="229" t="e">
        <f>IF(OR('Exp Database'!AD547=Lists!$G$2,'Exp Database'!AD547=Lists!$G$3,'Exp Database'!AD547=0),0,IF($F547=Lists!$G$2,('Exp Database'!AD547/'Exp with units conversion'!$H547)*'Exp with units conversion'!$G547,'Exp Database'!AD547*'Exp with units conversion'!$G547))</f>
        <v>#REF!</v>
      </c>
      <c r="AG547" s="229" t="e">
        <f t="shared" si="45"/>
        <v>#REF!</v>
      </c>
      <c r="AH547" s="229" t="e">
        <f t="shared" si="46"/>
        <v>#REF!</v>
      </c>
      <c r="AI547" s="229" t="e">
        <f t="shared" si="47"/>
        <v>#REF!</v>
      </c>
      <c r="AJ547" s="229" t="e">
        <f t="shared" si="48"/>
        <v>#REF!</v>
      </c>
    </row>
    <row r="548" spans="2:36" ht="45.75" thickBot="1" x14ac:dyDescent="0.3">
      <c r="B548" s="229" t="e">
        <f t="shared" si="44"/>
        <v>#REF!</v>
      </c>
      <c r="C548" s="169" t="e">
        <f>'Exp Database'!C548</f>
        <v>#REF!</v>
      </c>
      <c r="D548" s="169">
        <f>'Exp Database'!D548</f>
        <v>2013</v>
      </c>
      <c r="E548" s="169" t="e">
        <f>'Exp Database'!E548</f>
        <v>#REF!</v>
      </c>
      <c r="F548" s="169" t="e">
        <f>'Exp Database'!F548</f>
        <v>#REF!</v>
      </c>
      <c r="G548" s="169" t="e">
        <f>IF('Exp Database'!G548="Units ( x 1)",1,IF('Exp Database'!G548="Thousands (x 1,000)",1000,IF('Exp Database'!G548="Millions (x 1,000,000)",1000000,)))</f>
        <v>#REF!</v>
      </c>
      <c r="H548" s="170" t="e">
        <f>IF('Exp Database'!H548&gt;0,'Exp Database'!H548,'Exp Database'!J548)</f>
        <v>#REF!</v>
      </c>
      <c r="I548" s="170" t="e">
        <f>'Exp Database'!H548</f>
        <v>#REF!</v>
      </c>
      <c r="J548" s="169" t="e">
        <f>'Exp Database'!I548</f>
        <v>#REF!</v>
      </c>
      <c r="K548" s="170">
        <f>'Exp Database'!J548</f>
        <v>0</v>
      </c>
      <c r="L548" s="267" t="str">
        <f>'Exp Database'!K548</f>
        <v>Social and behavior change (SBC) programmes</v>
      </c>
      <c r="M548" s="229">
        <f>'Exp Database'!L548</f>
        <v>3.1</v>
      </c>
      <c r="N548" s="229" t="e">
        <f>IF(OR('Exp Database'!M548=Lists!$G$2,'Exp Database'!M548=Lists!$G$3,'Exp Database'!M548=0),0,IF($F548=Lists!$G$2,('Exp Database'!M548/'Exp with units conversion'!$H548)*'Exp with units conversion'!$G548,'Exp Database'!M548*'Exp with units conversion'!$G548))</f>
        <v>#REF!</v>
      </c>
      <c r="O548" s="229" t="e">
        <f>IF(OR('Exp Database'!N548=Lists!$G$2,'Exp Database'!N548=Lists!$G$3,'Exp Database'!N548=0),0,IF($F548=Lists!$G$2,('Exp Database'!N548/'Exp with units conversion'!$H548)*'Exp with units conversion'!$G548,'Exp Database'!N548*'Exp with units conversion'!$G548))</f>
        <v>#REF!</v>
      </c>
      <c r="P548" s="229" t="e">
        <f>IF(OR('Exp Database'!O548=Lists!$G$2,'Exp Database'!O548=Lists!$G$3,'Exp Database'!O548=0),0,IF($F548=Lists!$G$2,('Exp Database'!O548/'Exp with units conversion'!$H548)*'Exp with units conversion'!$G548,'Exp Database'!O548*'Exp with units conversion'!$G548))</f>
        <v>#REF!</v>
      </c>
      <c r="Q548" s="229" t="e">
        <f>IF(OR('Exp Database'!P548=Lists!$G$2,'Exp Database'!P548=Lists!$G$3,'Exp Database'!P548=0),0,IF($F548=Lists!$G$2,('Exp Database'!P548/'Exp with units conversion'!$H548)*'Exp with units conversion'!$G548,'Exp Database'!P548*'Exp with units conversion'!$G548))</f>
        <v>#REF!</v>
      </c>
      <c r="R548" s="229" t="e">
        <f>IF(OR('Exp Database'!Q548=Lists!$G$2,'Exp Database'!Q548=Lists!$G$3,'Exp Database'!Q548=0),0,IF($F548=Lists!$G$2,('Exp Database'!Q548/'Exp with units conversion'!$H548)*'Exp with units conversion'!$G548,'Exp Database'!Q548*'Exp with units conversion'!$G548))</f>
        <v>#REF!</v>
      </c>
      <c r="S548" s="229" t="e">
        <f>IF(OR('Exp Database'!R548=Lists!$G$2,'Exp Database'!R548=Lists!$G$3,'Exp Database'!R548=0),0,IF($F548=Lists!$G$2,('Exp Database'!R548/'Exp with units conversion'!$H548)*'Exp with units conversion'!$G548,'Exp Database'!R548*'Exp with units conversion'!$G548))</f>
        <v>#REF!</v>
      </c>
      <c r="T548" s="229" t="e">
        <f>IF(OR('Exp Database'!S548=Lists!$G$2,'Exp Database'!S548=Lists!$G$3,'Exp Database'!S548=0),0,IF($F548=Lists!$G$2,('Exp Database'!S548/'Exp with units conversion'!$H548)*'Exp with units conversion'!$G548,'Exp Database'!S548*'Exp with units conversion'!$G548))</f>
        <v>#REF!</v>
      </c>
      <c r="U548" s="229" t="e">
        <f>IF(OR('Exp Database'!T548=Lists!$G$2,'Exp Database'!T548=Lists!$G$3,'Exp Database'!T548=0),0,IF($F548=Lists!$G$2,('Exp Database'!T548/'Exp with units conversion'!$H548)*'Exp with units conversion'!$G548,'Exp Database'!T548*'Exp with units conversion'!$G548))</f>
        <v>#REF!</v>
      </c>
      <c r="V548" s="229" t="e">
        <f>IF(OR('Exp Database'!U548=Lists!$G$2,'Exp Database'!U548=Lists!$G$3,'Exp Database'!U548=0),0,IF($F548=Lists!$G$2,('Exp Database'!U548/'Exp with units conversion'!$H548)*'Exp with units conversion'!$G548,'Exp Database'!U548*'Exp with units conversion'!$G548))</f>
        <v>#REF!</v>
      </c>
      <c r="W548" s="229" t="e">
        <f>IF(OR('Exp Database'!V548=Lists!$G$2,'Exp Database'!V548=Lists!$G$3,'Exp Database'!V548=0),0,IF($F548=Lists!$G$2,('Exp Database'!V548/'Exp with units conversion'!$H548)*'Exp with units conversion'!$G548,'Exp Database'!V548*'Exp with units conversion'!$G548))</f>
        <v>#REF!</v>
      </c>
      <c r="X548" s="229" t="e">
        <f>IF(OR('Exp Database'!W548=Lists!$G$2,'Exp Database'!W548=Lists!$G$3,'Exp Database'!W548=0),0,IF($F548=Lists!$G$2,('Exp Database'!W548/'Exp with units conversion'!$H548)*'Exp with units conversion'!$G548,'Exp Database'!W548*'Exp with units conversion'!$G548))</f>
        <v>#REF!</v>
      </c>
      <c r="Y548" s="229" t="e">
        <f>IF(OR('Exp Database'!X548=Lists!$G$2,'Exp Database'!X548=Lists!$G$3,'Exp Database'!X548=0),0,IF($F548=Lists!$G$2,('Exp Database'!X548/'Exp with units conversion'!$H548)*'Exp with units conversion'!$G548,'Exp Database'!X548*'Exp with units conversion'!$G548))</f>
        <v>#REF!</v>
      </c>
      <c r="Z548" s="229" t="e">
        <f>IF(OR('Exp Database'!Y548=Lists!$G$2,'Exp Database'!Y548=Lists!$G$3,'Exp Database'!Y548=0),0,IF($F548=Lists!$G$2,('Exp Database'!Y548/'Exp with units conversion'!$H548)*'Exp with units conversion'!$G548,'Exp Database'!Y548*'Exp with units conversion'!$G548))</f>
        <v>#REF!</v>
      </c>
      <c r="AA548" s="229" t="e">
        <f>IF(OR('Exp Database'!Z548=Lists!$G$2,'Exp Database'!Z548=Lists!$G$3,'Exp Database'!Z548=0),0,IF($F548=Lists!$G$2,('Exp Database'!Z548/'Exp with units conversion'!$H548)*'Exp with units conversion'!$G548,'Exp Database'!Z548*'Exp with units conversion'!$G548))</f>
        <v>#REF!</v>
      </c>
      <c r="AB548" s="229" t="e">
        <f>IF(OR('Exp Database'!AA548=Lists!$G$2,'Exp Database'!AA548=Lists!$G$3,'Exp Database'!AA548=0),0,IF($F548=Lists!$G$2,('Exp Database'!AA548/'Exp with units conversion'!$H548)*'Exp with units conversion'!$G548,'Exp Database'!AA548*'Exp with units conversion'!$G548))</f>
        <v>#REF!</v>
      </c>
      <c r="AC548" s="229" t="e">
        <f>IF(OR('Exp Database'!AB548=Lists!$G$2,'Exp Database'!AB548=Lists!$G$3,'Exp Database'!AB548=0),0,IF($F548=Lists!$G$2,('Exp Database'!AB548/'Exp with units conversion'!$H548)*'Exp with units conversion'!$G548,'Exp Database'!AB548*'Exp with units conversion'!$G548))</f>
        <v>#REF!</v>
      </c>
      <c r="AD548" s="229" t="e">
        <f>IF(OR('Exp Database'!AC548=Lists!$G$2,'Exp Database'!AC548=Lists!$G$3,'Exp Database'!AC548=0),0,IF($F548=Lists!$G$2,('Exp Database'!AC548/'Exp with units conversion'!$H548)*'Exp with units conversion'!$G548,'Exp Database'!AC548*'Exp with units conversion'!$G548))</f>
        <v>#REF!</v>
      </c>
      <c r="AE548" s="229" t="e">
        <f>IF(OR('Exp Database'!AD548=Lists!$G$2,'Exp Database'!AD548=Lists!$G$3,'Exp Database'!AD548=0),0,IF($F548=Lists!$G$2,('Exp Database'!AD548/'Exp with units conversion'!$H548)*'Exp with units conversion'!$G548,'Exp Database'!AD548*'Exp with units conversion'!$G548))</f>
        <v>#REF!</v>
      </c>
      <c r="AG548" s="229" t="e">
        <f t="shared" si="45"/>
        <v>#REF!</v>
      </c>
      <c r="AH548" s="229" t="e">
        <f t="shared" si="46"/>
        <v>#REF!</v>
      </c>
      <c r="AI548" s="229" t="e">
        <f t="shared" si="47"/>
        <v>#REF!</v>
      </c>
      <c r="AJ548" s="229" t="e">
        <f t="shared" si="48"/>
        <v>#REF!</v>
      </c>
    </row>
    <row r="549" spans="2:36" ht="15.75" thickBot="1" x14ac:dyDescent="0.3">
      <c r="B549" s="229" t="e">
        <f t="shared" si="44"/>
        <v>#REF!</v>
      </c>
      <c r="C549" s="169" t="e">
        <f>'Exp Database'!C549</f>
        <v>#REF!</v>
      </c>
      <c r="D549" s="169">
        <f>'Exp Database'!D549</f>
        <v>2013</v>
      </c>
      <c r="E549" s="169" t="e">
        <f>'Exp Database'!E549</f>
        <v>#REF!</v>
      </c>
      <c r="F549" s="169" t="e">
        <f>'Exp Database'!F549</f>
        <v>#REF!</v>
      </c>
      <c r="G549" s="169" t="e">
        <f>IF('Exp Database'!G549="Units ( x 1)",1,IF('Exp Database'!G549="Thousands (x 1,000)",1000,IF('Exp Database'!G549="Millions (x 1,000,000)",1000000,)))</f>
        <v>#REF!</v>
      </c>
      <c r="H549" s="170" t="e">
        <f>IF('Exp Database'!H549&gt;0,'Exp Database'!H549,'Exp Database'!J549)</f>
        <v>#REF!</v>
      </c>
      <c r="I549" s="170" t="e">
        <f>'Exp Database'!H549</f>
        <v>#REF!</v>
      </c>
      <c r="J549" s="169" t="e">
        <f>'Exp Database'!I549</f>
        <v>#REF!</v>
      </c>
      <c r="K549" s="170">
        <f>'Exp Database'!J549</f>
        <v>0</v>
      </c>
      <c r="L549" s="267" t="str">
        <f>'Exp Database'!K549</f>
        <v>Condoms</v>
      </c>
      <c r="M549" s="229">
        <f>'Exp Database'!L549</f>
        <v>3.2</v>
      </c>
      <c r="N549" s="229" t="e">
        <f>IF(OR('Exp Database'!M549=Lists!$G$2,'Exp Database'!M549=Lists!$G$3,'Exp Database'!M549=0),0,IF($F549=Lists!$G$2,('Exp Database'!M549/'Exp with units conversion'!$H549)*'Exp with units conversion'!$G549,'Exp Database'!M549*'Exp with units conversion'!$G549))</f>
        <v>#REF!</v>
      </c>
      <c r="O549" s="229" t="e">
        <f>IF(OR('Exp Database'!N549=Lists!$G$2,'Exp Database'!N549=Lists!$G$3,'Exp Database'!N549=0),0,IF($F549=Lists!$G$2,('Exp Database'!N549/'Exp with units conversion'!$H549)*'Exp with units conversion'!$G549,'Exp Database'!N549*'Exp with units conversion'!$G549))</f>
        <v>#REF!</v>
      </c>
      <c r="P549" s="229" t="e">
        <f>IF(OR('Exp Database'!O549=Lists!$G$2,'Exp Database'!O549=Lists!$G$3,'Exp Database'!O549=0),0,IF($F549=Lists!$G$2,('Exp Database'!O549/'Exp with units conversion'!$H549)*'Exp with units conversion'!$G549,'Exp Database'!O549*'Exp with units conversion'!$G549))</f>
        <v>#REF!</v>
      </c>
      <c r="Q549" s="229" t="e">
        <f>IF(OR('Exp Database'!P549=Lists!$G$2,'Exp Database'!P549=Lists!$G$3,'Exp Database'!P549=0),0,IF($F549=Lists!$G$2,('Exp Database'!P549/'Exp with units conversion'!$H549)*'Exp with units conversion'!$G549,'Exp Database'!P549*'Exp with units conversion'!$G549))</f>
        <v>#REF!</v>
      </c>
      <c r="R549" s="229" t="e">
        <f>IF(OR('Exp Database'!Q549=Lists!$G$2,'Exp Database'!Q549=Lists!$G$3,'Exp Database'!Q549=0),0,IF($F549=Lists!$G$2,('Exp Database'!Q549/'Exp with units conversion'!$H549)*'Exp with units conversion'!$G549,'Exp Database'!Q549*'Exp with units conversion'!$G549))</f>
        <v>#REF!</v>
      </c>
      <c r="S549" s="229" t="e">
        <f>IF(OR('Exp Database'!R549=Lists!$G$2,'Exp Database'!R549=Lists!$G$3,'Exp Database'!R549=0),0,IF($F549=Lists!$G$2,('Exp Database'!R549/'Exp with units conversion'!$H549)*'Exp with units conversion'!$G549,'Exp Database'!R549*'Exp with units conversion'!$G549))</f>
        <v>#REF!</v>
      </c>
      <c r="T549" s="229" t="e">
        <f>IF(OR('Exp Database'!S549=Lists!$G$2,'Exp Database'!S549=Lists!$G$3,'Exp Database'!S549=0),0,IF($F549=Lists!$G$2,('Exp Database'!S549/'Exp with units conversion'!$H549)*'Exp with units conversion'!$G549,'Exp Database'!S549*'Exp with units conversion'!$G549))</f>
        <v>#REF!</v>
      </c>
      <c r="U549" s="229" t="e">
        <f>IF(OR('Exp Database'!T549=Lists!$G$2,'Exp Database'!T549=Lists!$G$3,'Exp Database'!T549=0),0,IF($F549=Lists!$G$2,('Exp Database'!T549/'Exp with units conversion'!$H549)*'Exp with units conversion'!$G549,'Exp Database'!T549*'Exp with units conversion'!$G549))</f>
        <v>#REF!</v>
      </c>
      <c r="V549" s="229" t="e">
        <f>IF(OR('Exp Database'!U549=Lists!$G$2,'Exp Database'!U549=Lists!$G$3,'Exp Database'!U549=0),0,IF($F549=Lists!$G$2,('Exp Database'!U549/'Exp with units conversion'!$H549)*'Exp with units conversion'!$G549,'Exp Database'!U549*'Exp with units conversion'!$G549))</f>
        <v>#REF!</v>
      </c>
      <c r="W549" s="229" t="e">
        <f>IF(OR('Exp Database'!V549=Lists!$G$2,'Exp Database'!V549=Lists!$G$3,'Exp Database'!V549=0),0,IF($F549=Lists!$G$2,('Exp Database'!V549/'Exp with units conversion'!$H549)*'Exp with units conversion'!$G549,'Exp Database'!V549*'Exp with units conversion'!$G549))</f>
        <v>#REF!</v>
      </c>
      <c r="X549" s="229" t="e">
        <f>IF(OR('Exp Database'!W549=Lists!$G$2,'Exp Database'!W549=Lists!$G$3,'Exp Database'!W549=0),0,IF($F549=Lists!$G$2,('Exp Database'!W549/'Exp with units conversion'!$H549)*'Exp with units conversion'!$G549,'Exp Database'!W549*'Exp with units conversion'!$G549))</f>
        <v>#REF!</v>
      </c>
      <c r="Y549" s="229" t="e">
        <f>IF(OR('Exp Database'!X549=Lists!$G$2,'Exp Database'!X549=Lists!$G$3,'Exp Database'!X549=0),0,IF($F549=Lists!$G$2,('Exp Database'!X549/'Exp with units conversion'!$H549)*'Exp with units conversion'!$G549,'Exp Database'!X549*'Exp with units conversion'!$G549))</f>
        <v>#REF!</v>
      </c>
      <c r="Z549" s="229" t="e">
        <f>IF(OR('Exp Database'!Y549=Lists!$G$2,'Exp Database'!Y549=Lists!$G$3,'Exp Database'!Y549=0),0,IF($F549=Lists!$G$2,('Exp Database'!Y549/'Exp with units conversion'!$H549)*'Exp with units conversion'!$G549,'Exp Database'!Y549*'Exp with units conversion'!$G549))</f>
        <v>#REF!</v>
      </c>
      <c r="AA549" s="229" t="e">
        <f>IF(OR('Exp Database'!Z549=Lists!$G$2,'Exp Database'!Z549=Lists!$G$3,'Exp Database'!Z549=0),0,IF($F549=Lists!$G$2,('Exp Database'!Z549/'Exp with units conversion'!$H549)*'Exp with units conversion'!$G549,'Exp Database'!Z549*'Exp with units conversion'!$G549))</f>
        <v>#REF!</v>
      </c>
      <c r="AB549" s="229" t="e">
        <f>IF(OR('Exp Database'!AA549=Lists!$G$2,'Exp Database'!AA549=Lists!$G$3,'Exp Database'!AA549=0),0,IF($F549=Lists!$G$2,('Exp Database'!AA549/'Exp with units conversion'!$H549)*'Exp with units conversion'!$G549,'Exp Database'!AA549*'Exp with units conversion'!$G549))</f>
        <v>#REF!</v>
      </c>
      <c r="AC549" s="229" t="e">
        <f>IF(OR('Exp Database'!AB549=Lists!$G$2,'Exp Database'!AB549=Lists!$G$3,'Exp Database'!AB549=0),0,IF($F549=Lists!$G$2,('Exp Database'!AB549/'Exp with units conversion'!$H549)*'Exp with units conversion'!$G549,'Exp Database'!AB549*'Exp with units conversion'!$G549))</f>
        <v>#REF!</v>
      </c>
      <c r="AD549" s="229" t="e">
        <f>IF(OR('Exp Database'!AC549=Lists!$G$2,'Exp Database'!AC549=Lists!$G$3,'Exp Database'!AC549=0),0,IF($F549=Lists!$G$2,('Exp Database'!AC549/'Exp with units conversion'!$H549)*'Exp with units conversion'!$G549,'Exp Database'!AC549*'Exp with units conversion'!$G549))</f>
        <v>#REF!</v>
      </c>
      <c r="AE549" s="229" t="e">
        <f>IF(OR('Exp Database'!AD549=Lists!$G$2,'Exp Database'!AD549=Lists!$G$3,'Exp Database'!AD549=0),0,IF($F549=Lists!$G$2,('Exp Database'!AD549/'Exp with units conversion'!$H549)*'Exp with units conversion'!$G549,'Exp Database'!AD549*'Exp with units conversion'!$G549))</f>
        <v>#REF!</v>
      </c>
      <c r="AG549" s="229" t="e">
        <f t="shared" si="45"/>
        <v>#REF!</v>
      </c>
      <c r="AH549" s="229" t="e">
        <f t="shared" si="46"/>
        <v>#REF!</v>
      </c>
      <c r="AI549" s="229" t="e">
        <f t="shared" si="47"/>
        <v>#REF!</v>
      </c>
      <c r="AJ549" s="229" t="e">
        <f t="shared" si="48"/>
        <v>#REF!</v>
      </c>
    </row>
    <row r="550" spans="2:36" ht="30.75" thickBot="1" x14ac:dyDescent="0.3">
      <c r="B550" s="229" t="e">
        <f t="shared" si="44"/>
        <v>#REF!</v>
      </c>
      <c r="C550" s="169" t="e">
        <f>'Exp Database'!C550</f>
        <v>#REF!</v>
      </c>
      <c r="D550" s="169">
        <f>'Exp Database'!D550</f>
        <v>2013</v>
      </c>
      <c r="E550" s="169" t="e">
        <f>'Exp Database'!E550</f>
        <v>#REF!</v>
      </c>
      <c r="F550" s="169" t="e">
        <f>'Exp Database'!F550</f>
        <v>#REF!</v>
      </c>
      <c r="G550" s="169" t="e">
        <f>IF('Exp Database'!G550="Units ( x 1)",1,IF('Exp Database'!G550="Thousands (x 1,000)",1000,IF('Exp Database'!G550="Millions (x 1,000,000)",1000000,)))</f>
        <v>#REF!</v>
      </c>
      <c r="H550" s="170" t="e">
        <f>IF('Exp Database'!H550&gt;0,'Exp Database'!H550,'Exp Database'!J550)</f>
        <v>#REF!</v>
      </c>
      <c r="I550" s="170" t="e">
        <f>'Exp Database'!H550</f>
        <v>#REF!</v>
      </c>
      <c r="J550" s="169" t="e">
        <f>'Exp Database'!I550</f>
        <v>#REF!</v>
      </c>
      <c r="K550" s="170">
        <f>'Exp Database'!J550</f>
        <v>0</v>
      </c>
      <c r="L550" s="267" t="str">
        <f>'Exp Database'!K550</f>
        <v>Condoms (commodities)</v>
      </c>
      <c r="M550" s="229" t="str">
        <f>'Exp Database'!L550</f>
        <v>3.2.1</v>
      </c>
      <c r="N550" s="229" t="e">
        <f>IF(OR('Exp Database'!M550=Lists!$G$2,'Exp Database'!M550=Lists!$G$3,'Exp Database'!M550=0),0,IF($F550=Lists!$G$2,('Exp Database'!M550/'Exp with units conversion'!$H550)*'Exp with units conversion'!$G550,'Exp Database'!M550*'Exp with units conversion'!$G550))</f>
        <v>#REF!</v>
      </c>
      <c r="O550" s="229" t="e">
        <f>IF(OR('Exp Database'!N550=Lists!$G$2,'Exp Database'!N550=Lists!$G$3,'Exp Database'!N550=0),0,IF($F550=Lists!$G$2,('Exp Database'!N550/'Exp with units conversion'!$H550)*'Exp with units conversion'!$G550,'Exp Database'!N550*'Exp with units conversion'!$G550))</f>
        <v>#REF!</v>
      </c>
      <c r="P550" s="229" t="e">
        <f>IF(OR('Exp Database'!O550=Lists!$G$2,'Exp Database'!O550=Lists!$G$3,'Exp Database'!O550=0),0,IF($F550=Lists!$G$2,('Exp Database'!O550/'Exp with units conversion'!$H550)*'Exp with units conversion'!$G550,'Exp Database'!O550*'Exp with units conversion'!$G550))</f>
        <v>#REF!</v>
      </c>
      <c r="Q550" s="229" t="e">
        <f>IF(OR('Exp Database'!P550=Lists!$G$2,'Exp Database'!P550=Lists!$G$3,'Exp Database'!P550=0),0,IF($F550=Lists!$G$2,('Exp Database'!P550/'Exp with units conversion'!$H550)*'Exp with units conversion'!$G550,'Exp Database'!P550*'Exp with units conversion'!$G550))</f>
        <v>#REF!</v>
      </c>
      <c r="R550" s="229" t="e">
        <f>IF(OR('Exp Database'!Q550=Lists!$G$2,'Exp Database'!Q550=Lists!$G$3,'Exp Database'!Q550=0),0,IF($F550=Lists!$G$2,('Exp Database'!Q550/'Exp with units conversion'!$H550)*'Exp with units conversion'!$G550,'Exp Database'!Q550*'Exp with units conversion'!$G550))</f>
        <v>#REF!</v>
      </c>
      <c r="S550" s="229" t="e">
        <f>IF(OR('Exp Database'!R550=Lists!$G$2,'Exp Database'!R550=Lists!$G$3,'Exp Database'!R550=0),0,IF($F550=Lists!$G$2,('Exp Database'!R550/'Exp with units conversion'!$H550)*'Exp with units conversion'!$G550,'Exp Database'!R550*'Exp with units conversion'!$G550))</f>
        <v>#REF!</v>
      </c>
      <c r="T550" s="229" t="e">
        <f>IF(OR('Exp Database'!S550=Lists!$G$2,'Exp Database'!S550=Lists!$G$3,'Exp Database'!S550=0),0,IF($F550=Lists!$G$2,('Exp Database'!S550/'Exp with units conversion'!$H550)*'Exp with units conversion'!$G550,'Exp Database'!S550*'Exp with units conversion'!$G550))</f>
        <v>#REF!</v>
      </c>
      <c r="U550" s="229" t="e">
        <f>IF(OR('Exp Database'!T550=Lists!$G$2,'Exp Database'!T550=Lists!$G$3,'Exp Database'!T550=0),0,IF($F550=Lists!$G$2,('Exp Database'!T550/'Exp with units conversion'!$H550)*'Exp with units conversion'!$G550,'Exp Database'!T550*'Exp with units conversion'!$G550))</f>
        <v>#REF!</v>
      </c>
      <c r="V550" s="229" t="e">
        <f>IF(OR('Exp Database'!U550=Lists!$G$2,'Exp Database'!U550=Lists!$G$3,'Exp Database'!U550=0),0,IF($F550=Lists!$G$2,('Exp Database'!U550/'Exp with units conversion'!$H550)*'Exp with units conversion'!$G550,'Exp Database'!U550*'Exp with units conversion'!$G550))</f>
        <v>#REF!</v>
      </c>
      <c r="W550" s="229" t="e">
        <f>IF(OR('Exp Database'!V550=Lists!$G$2,'Exp Database'!V550=Lists!$G$3,'Exp Database'!V550=0),0,IF($F550=Lists!$G$2,('Exp Database'!V550/'Exp with units conversion'!$H550)*'Exp with units conversion'!$G550,'Exp Database'!V550*'Exp with units conversion'!$G550))</f>
        <v>#REF!</v>
      </c>
      <c r="X550" s="229" t="e">
        <f>IF(OR('Exp Database'!W550=Lists!$G$2,'Exp Database'!W550=Lists!$G$3,'Exp Database'!W550=0),0,IF($F550=Lists!$G$2,('Exp Database'!W550/'Exp with units conversion'!$H550)*'Exp with units conversion'!$G550,'Exp Database'!W550*'Exp with units conversion'!$G550))</f>
        <v>#REF!</v>
      </c>
      <c r="Y550" s="229" t="e">
        <f>IF(OR('Exp Database'!X550=Lists!$G$2,'Exp Database'!X550=Lists!$G$3,'Exp Database'!X550=0),0,IF($F550=Lists!$G$2,('Exp Database'!X550/'Exp with units conversion'!$H550)*'Exp with units conversion'!$G550,'Exp Database'!X550*'Exp with units conversion'!$G550))</f>
        <v>#REF!</v>
      </c>
      <c r="Z550" s="229" t="e">
        <f>IF(OR('Exp Database'!Y550=Lists!$G$2,'Exp Database'!Y550=Lists!$G$3,'Exp Database'!Y550=0),0,IF($F550=Lists!$G$2,('Exp Database'!Y550/'Exp with units conversion'!$H550)*'Exp with units conversion'!$G550,'Exp Database'!Y550*'Exp with units conversion'!$G550))</f>
        <v>#REF!</v>
      </c>
      <c r="AA550" s="229" t="e">
        <f>IF(OR('Exp Database'!Z550=Lists!$G$2,'Exp Database'!Z550=Lists!$G$3,'Exp Database'!Z550=0),0,IF($F550=Lists!$G$2,('Exp Database'!Z550/'Exp with units conversion'!$H550)*'Exp with units conversion'!$G550,'Exp Database'!Z550*'Exp with units conversion'!$G550))</f>
        <v>#REF!</v>
      </c>
      <c r="AB550" s="229" t="e">
        <f>IF(OR('Exp Database'!AA550=Lists!$G$2,'Exp Database'!AA550=Lists!$G$3,'Exp Database'!AA550=0),0,IF($F550=Lists!$G$2,('Exp Database'!AA550/'Exp with units conversion'!$H550)*'Exp with units conversion'!$G550,'Exp Database'!AA550*'Exp with units conversion'!$G550))</f>
        <v>#REF!</v>
      </c>
      <c r="AC550" s="229" t="e">
        <f>IF(OR('Exp Database'!AB550=Lists!$G$2,'Exp Database'!AB550=Lists!$G$3,'Exp Database'!AB550=0),0,IF($F550=Lists!$G$2,('Exp Database'!AB550/'Exp with units conversion'!$H550)*'Exp with units conversion'!$G550,'Exp Database'!AB550*'Exp with units conversion'!$G550))</f>
        <v>#REF!</v>
      </c>
      <c r="AD550" s="229" t="e">
        <f>IF(OR('Exp Database'!AC550=Lists!$G$2,'Exp Database'!AC550=Lists!$G$3,'Exp Database'!AC550=0),0,IF($F550=Lists!$G$2,('Exp Database'!AC550/'Exp with units conversion'!$H550)*'Exp with units conversion'!$G550,'Exp Database'!AC550*'Exp with units conversion'!$G550))</f>
        <v>#REF!</v>
      </c>
      <c r="AE550" s="229" t="e">
        <f>IF(OR('Exp Database'!AD550=Lists!$G$2,'Exp Database'!AD550=Lists!$G$3,'Exp Database'!AD550=0),0,IF($F550=Lists!$G$2,('Exp Database'!AD550/'Exp with units conversion'!$H550)*'Exp with units conversion'!$G550,'Exp Database'!AD550*'Exp with units conversion'!$G550))</f>
        <v>#REF!</v>
      </c>
      <c r="AG550" s="229" t="e">
        <f t="shared" si="45"/>
        <v>#REF!</v>
      </c>
      <c r="AH550" s="229" t="e">
        <f t="shared" si="46"/>
        <v>#REF!</v>
      </c>
      <c r="AI550" s="229" t="e">
        <f t="shared" si="47"/>
        <v>#REF!</v>
      </c>
      <c r="AJ550" s="229" t="e">
        <f t="shared" si="48"/>
        <v>#REF!</v>
      </c>
    </row>
    <row r="551" spans="2:36" ht="30.75" thickBot="1" x14ac:dyDescent="0.3">
      <c r="B551" s="229" t="e">
        <f t="shared" si="44"/>
        <v>#REF!</v>
      </c>
      <c r="C551" s="169" t="e">
        <f>'Exp Database'!C551</f>
        <v>#REF!</v>
      </c>
      <c r="D551" s="169">
        <f>'Exp Database'!D551</f>
        <v>2013</v>
      </c>
      <c r="E551" s="169" t="e">
        <f>'Exp Database'!E551</f>
        <v>#REF!</v>
      </c>
      <c r="F551" s="169" t="e">
        <f>'Exp Database'!F551</f>
        <v>#REF!</v>
      </c>
      <c r="G551" s="169" t="e">
        <f>IF('Exp Database'!G551="Units ( x 1)",1,IF('Exp Database'!G551="Thousands (x 1,000)",1000,IF('Exp Database'!G551="Millions (x 1,000,000)",1000000,)))</f>
        <v>#REF!</v>
      </c>
      <c r="H551" s="170" t="e">
        <f>IF('Exp Database'!H551&gt;0,'Exp Database'!H551,'Exp Database'!J551)</f>
        <v>#REF!</v>
      </c>
      <c r="I551" s="170" t="e">
        <f>'Exp Database'!H551</f>
        <v>#REF!</v>
      </c>
      <c r="J551" s="169" t="e">
        <f>'Exp Database'!I551</f>
        <v>#REF!</v>
      </c>
      <c r="K551" s="170">
        <f>'Exp Database'!J551</f>
        <v>0</v>
      </c>
      <c r="L551" s="267" t="str">
        <f>'Exp Database'!K551</f>
        <v>Other direct and indirect costs</v>
      </c>
      <c r="M551" s="229" t="str">
        <f>'Exp Database'!L551</f>
        <v>3.2.2</v>
      </c>
      <c r="N551" s="229" t="e">
        <f>IF(OR('Exp Database'!M551=Lists!$G$2,'Exp Database'!M551=Lists!$G$3,'Exp Database'!M551=0),0,IF($F551=Lists!$G$2,('Exp Database'!M551/'Exp with units conversion'!$H551)*'Exp with units conversion'!$G551,'Exp Database'!M551*'Exp with units conversion'!$G551))</f>
        <v>#REF!</v>
      </c>
      <c r="O551" s="229" t="e">
        <f>IF(OR('Exp Database'!N551=Lists!$G$2,'Exp Database'!N551=Lists!$G$3,'Exp Database'!N551=0),0,IF($F551=Lists!$G$2,('Exp Database'!N551/'Exp with units conversion'!$H551)*'Exp with units conversion'!$G551,'Exp Database'!N551*'Exp with units conversion'!$G551))</f>
        <v>#REF!</v>
      </c>
      <c r="P551" s="229" t="e">
        <f>IF(OR('Exp Database'!O551=Lists!$G$2,'Exp Database'!O551=Lists!$G$3,'Exp Database'!O551=0),0,IF($F551=Lists!$G$2,('Exp Database'!O551/'Exp with units conversion'!$H551)*'Exp with units conversion'!$G551,'Exp Database'!O551*'Exp with units conversion'!$G551))</f>
        <v>#REF!</v>
      </c>
      <c r="Q551" s="229" t="e">
        <f>IF(OR('Exp Database'!P551=Lists!$G$2,'Exp Database'!P551=Lists!$G$3,'Exp Database'!P551=0),0,IF($F551=Lists!$G$2,('Exp Database'!P551/'Exp with units conversion'!$H551)*'Exp with units conversion'!$G551,'Exp Database'!P551*'Exp with units conversion'!$G551))</f>
        <v>#REF!</v>
      </c>
      <c r="R551" s="229" t="e">
        <f>IF(OR('Exp Database'!Q551=Lists!$G$2,'Exp Database'!Q551=Lists!$G$3,'Exp Database'!Q551=0),0,IF($F551=Lists!$G$2,('Exp Database'!Q551/'Exp with units conversion'!$H551)*'Exp with units conversion'!$G551,'Exp Database'!Q551*'Exp with units conversion'!$G551))</f>
        <v>#REF!</v>
      </c>
      <c r="S551" s="229" t="e">
        <f>IF(OR('Exp Database'!R551=Lists!$G$2,'Exp Database'!R551=Lists!$G$3,'Exp Database'!R551=0),0,IF($F551=Lists!$G$2,('Exp Database'!R551/'Exp with units conversion'!$H551)*'Exp with units conversion'!$G551,'Exp Database'!R551*'Exp with units conversion'!$G551))</f>
        <v>#REF!</v>
      </c>
      <c r="T551" s="229" t="e">
        <f>IF(OR('Exp Database'!S551=Lists!$G$2,'Exp Database'!S551=Lists!$G$3,'Exp Database'!S551=0),0,IF($F551=Lists!$G$2,('Exp Database'!S551/'Exp with units conversion'!$H551)*'Exp with units conversion'!$G551,'Exp Database'!S551*'Exp with units conversion'!$G551))</f>
        <v>#REF!</v>
      </c>
      <c r="U551" s="229" t="e">
        <f>IF(OR('Exp Database'!T551=Lists!$G$2,'Exp Database'!T551=Lists!$G$3,'Exp Database'!T551=0),0,IF($F551=Lists!$G$2,('Exp Database'!T551/'Exp with units conversion'!$H551)*'Exp with units conversion'!$G551,'Exp Database'!T551*'Exp with units conversion'!$G551))</f>
        <v>#REF!</v>
      </c>
      <c r="V551" s="229" t="e">
        <f>IF(OR('Exp Database'!U551=Lists!$G$2,'Exp Database'!U551=Lists!$G$3,'Exp Database'!U551=0),0,IF($F551=Lists!$G$2,('Exp Database'!U551/'Exp with units conversion'!$H551)*'Exp with units conversion'!$G551,'Exp Database'!U551*'Exp with units conversion'!$G551))</f>
        <v>#REF!</v>
      </c>
      <c r="W551" s="229" t="e">
        <f>IF(OR('Exp Database'!V551=Lists!$G$2,'Exp Database'!V551=Lists!$G$3,'Exp Database'!V551=0),0,IF($F551=Lists!$G$2,('Exp Database'!V551/'Exp with units conversion'!$H551)*'Exp with units conversion'!$G551,'Exp Database'!V551*'Exp with units conversion'!$G551))</f>
        <v>#REF!</v>
      </c>
      <c r="X551" s="229" t="e">
        <f>IF(OR('Exp Database'!W551=Lists!$G$2,'Exp Database'!W551=Lists!$G$3,'Exp Database'!W551=0),0,IF($F551=Lists!$G$2,('Exp Database'!W551/'Exp with units conversion'!$H551)*'Exp with units conversion'!$G551,'Exp Database'!W551*'Exp with units conversion'!$G551))</f>
        <v>#REF!</v>
      </c>
      <c r="Y551" s="229" t="e">
        <f>IF(OR('Exp Database'!X551=Lists!$G$2,'Exp Database'!X551=Lists!$G$3,'Exp Database'!X551=0),0,IF($F551=Lists!$G$2,('Exp Database'!X551/'Exp with units conversion'!$H551)*'Exp with units conversion'!$G551,'Exp Database'!X551*'Exp with units conversion'!$G551))</f>
        <v>#REF!</v>
      </c>
      <c r="Z551" s="229" t="e">
        <f>IF(OR('Exp Database'!Y551=Lists!$G$2,'Exp Database'!Y551=Lists!$G$3,'Exp Database'!Y551=0),0,IF($F551=Lists!$G$2,('Exp Database'!Y551/'Exp with units conversion'!$H551)*'Exp with units conversion'!$G551,'Exp Database'!Y551*'Exp with units conversion'!$G551))</f>
        <v>#REF!</v>
      </c>
      <c r="AA551" s="229" t="e">
        <f>IF(OR('Exp Database'!Z551=Lists!$G$2,'Exp Database'!Z551=Lists!$G$3,'Exp Database'!Z551=0),0,IF($F551=Lists!$G$2,('Exp Database'!Z551/'Exp with units conversion'!$H551)*'Exp with units conversion'!$G551,'Exp Database'!Z551*'Exp with units conversion'!$G551))</f>
        <v>#REF!</v>
      </c>
      <c r="AB551" s="229" t="e">
        <f>IF(OR('Exp Database'!AA551=Lists!$G$2,'Exp Database'!AA551=Lists!$G$3,'Exp Database'!AA551=0),0,IF($F551=Lists!$G$2,('Exp Database'!AA551/'Exp with units conversion'!$H551)*'Exp with units conversion'!$G551,'Exp Database'!AA551*'Exp with units conversion'!$G551))</f>
        <v>#REF!</v>
      </c>
      <c r="AC551" s="229" t="e">
        <f>IF(OR('Exp Database'!AB551=Lists!$G$2,'Exp Database'!AB551=Lists!$G$3,'Exp Database'!AB551=0),0,IF($F551=Lists!$G$2,('Exp Database'!AB551/'Exp with units conversion'!$H551)*'Exp with units conversion'!$G551,'Exp Database'!AB551*'Exp with units conversion'!$G551))</f>
        <v>#REF!</v>
      </c>
      <c r="AD551" s="229" t="e">
        <f>IF(OR('Exp Database'!AC551=Lists!$G$2,'Exp Database'!AC551=Lists!$G$3,'Exp Database'!AC551=0),0,IF($F551=Lists!$G$2,('Exp Database'!AC551/'Exp with units conversion'!$H551)*'Exp with units conversion'!$G551,'Exp Database'!AC551*'Exp with units conversion'!$G551))</f>
        <v>#REF!</v>
      </c>
      <c r="AE551" s="229" t="e">
        <f>IF(OR('Exp Database'!AD551=Lists!$G$2,'Exp Database'!AD551=Lists!$G$3,'Exp Database'!AD551=0),0,IF($F551=Lists!$G$2,('Exp Database'!AD551/'Exp with units conversion'!$H551)*'Exp with units conversion'!$G551,'Exp Database'!AD551*'Exp with units conversion'!$G551))</f>
        <v>#REF!</v>
      </c>
      <c r="AG551" s="229" t="e">
        <f t="shared" si="45"/>
        <v>#REF!</v>
      </c>
      <c r="AH551" s="229" t="e">
        <f t="shared" si="46"/>
        <v>#REF!</v>
      </c>
      <c r="AI551" s="229" t="e">
        <f t="shared" si="47"/>
        <v>#REF!</v>
      </c>
      <c r="AJ551" s="229" t="e">
        <f t="shared" si="48"/>
        <v>#REF!</v>
      </c>
    </row>
    <row r="552" spans="2:36" ht="30.75" thickBot="1" x14ac:dyDescent="0.3">
      <c r="B552" s="229" t="e">
        <f t="shared" si="44"/>
        <v>#REF!</v>
      </c>
      <c r="C552" s="169" t="e">
        <f>'Exp Database'!C552</f>
        <v>#REF!</v>
      </c>
      <c r="D552" s="169">
        <f>'Exp Database'!D552</f>
        <v>2013</v>
      </c>
      <c r="E552" s="169" t="e">
        <f>'Exp Database'!E552</f>
        <v>#REF!</v>
      </c>
      <c r="F552" s="169" t="e">
        <f>'Exp Database'!F552</f>
        <v>#REF!</v>
      </c>
      <c r="G552" s="169" t="e">
        <f>IF('Exp Database'!G552="Units ( x 1)",1,IF('Exp Database'!G552="Thousands (x 1,000)",1000,IF('Exp Database'!G552="Millions (x 1,000,000)",1000000,)))</f>
        <v>#REF!</v>
      </c>
      <c r="H552" s="170" t="e">
        <f>IF('Exp Database'!H552&gt;0,'Exp Database'!H552,'Exp Database'!J552)</f>
        <v>#REF!</v>
      </c>
      <c r="I552" s="170" t="e">
        <f>'Exp Database'!H552</f>
        <v>#REF!</v>
      </c>
      <c r="J552" s="169" t="e">
        <f>'Exp Database'!I552</f>
        <v>#REF!</v>
      </c>
      <c r="K552" s="170">
        <f>'Exp Database'!J552</f>
        <v>0</v>
      </c>
      <c r="L552" s="267" t="str">
        <f>'Exp Database'!K552</f>
        <v>Not disaggregated by type of cost</v>
      </c>
      <c r="M552" s="229" t="str">
        <f>'Exp Database'!L552</f>
        <v>3.2.3</v>
      </c>
      <c r="N552" s="229" t="e">
        <f>IF(OR('Exp Database'!M552=Lists!$G$2,'Exp Database'!M552=Lists!$G$3,'Exp Database'!M552=0),0,IF($F552=Lists!$G$2,('Exp Database'!M552/'Exp with units conversion'!$H552)*'Exp with units conversion'!$G552,'Exp Database'!M552*'Exp with units conversion'!$G552))</f>
        <v>#REF!</v>
      </c>
      <c r="O552" s="229" t="e">
        <f>IF(OR('Exp Database'!N552=Lists!$G$2,'Exp Database'!N552=Lists!$G$3,'Exp Database'!N552=0),0,IF($F552=Lists!$G$2,('Exp Database'!N552/'Exp with units conversion'!$H552)*'Exp with units conversion'!$G552,'Exp Database'!N552*'Exp with units conversion'!$G552))</f>
        <v>#REF!</v>
      </c>
      <c r="P552" s="229" t="e">
        <f>IF(OR('Exp Database'!O552=Lists!$G$2,'Exp Database'!O552=Lists!$G$3,'Exp Database'!O552=0),0,IF($F552=Lists!$G$2,('Exp Database'!O552/'Exp with units conversion'!$H552)*'Exp with units conversion'!$G552,'Exp Database'!O552*'Exp with units conversion'!$G552))</f>
        <v>#REF!</v>
      </c>
      <c r="Q552" s="229" t="e">
        <f>IF(OR('Exp Database'!P552=Lists!$G$2,'Exp Database'!P552=Lists!$G$3,'Exp Database'!P552=0),0,IF($F552=Lists!$G$2,('Exp Database'!P552/'Exp with units conversion'!$H552)*'Exp with units conversion'!$G552,'Exp Database'!P552*'Exp with units conversion'!$G552))</f>
        <v>#REF!</v>
      </c>
      <c r="R552" s="229" t="e">
        <f>IF(OR('Exp Database'!Q552=Lists!$G$2,'Exp Database'!Q552=Lists!$G$3,'Exp Database'!Q552=0),0,IF($F552=Lists!$G$2,('Exp Database'!Q552/'Exp with units conversion'!$H552)*'Exp with units conversion'!$G552,'Exp Database'!Q552*'Exp with units conversion'!$G552))</f>
        <v>#REF!</v>
      </c>
      <c r="S552" s="229" t="e">
        <f>IF(OR('Exp Database'!R552=Lists!$G$2,'Exp Database'!R552=Lists!$G$3,'Exp Database'!R552=0),0,IF($F552=Lists!$G$2,('Exp Database'!R552/'Exp with units conversion'!$H552)*'Exp with units conversion'!$G552,'Exp Database'!R552*'Exp with units conversion'!$G552))</f>
        <v>#REF!</v>
      </c>
      <c r="T552" s="229" t="e">
        <f>IF(OR('Exp Database'!S552=Lists!$G$2,'Exp Database'!S552=Lists!$G$3,'Exp Database'!S552=0),0,IF($F552=Lists!$G$2,('Exp Database'!S552/'Exp with units conversion'!$H552)*'Exp with units conversion'!$G552,'Exp Database'!S552*'Exp with units conversion'!$G552))</f>
        <v>#REF!</v>
      </c>
      <c r="U552" s="229" t="e">
        <f>IF(OR('Exp Database'!T552=Lists!$G$2,'Exp Database'!T552=Lists!$G$3,'Exp Database'!T552=0),0,IF($F552=Lists!$G$2,('Exp Database'!T552/'Exp with units conversion'!$H552)*'Exp with units conversion'!$G552,'Exp Database'!T552*'Exp with units conversion'!$G552))</f>
        <v>#REF!</v>
      </c>
      <c r="V552" s="229" t="e">
        <f>IF(OR('Exp Database'!U552=Lists!$G$2,'Exp Database'!U552=Lists!$G$3,'Exp Database'!U552=0),0,IF($F552=Lists!$G$2,('Exp Database'!U552/'Exp with units conversion'!$H552)*'Exp with units conversion'!$G552,'Exp Database'!U552*'Exp with units conversion'!$G552))</f>
        <v>#REF!</v>
      </c>
      <c r="W552" s="229" t="e">
        <f>IF(OR('Exp Database'!V552=Lists!$G$2,'Exp Database'!V552=Lists!$G$3,'Exp Database'!V552=0),0,IF($F552=Lists!$G$2,('Exp Database'!V552/'Exp with units conversion'!$H552)*'Exp with units conversion'!$G552,'Exp Database'!V552*'Exp with units conversion'!$G552))</f>
        <v>#REF!</v>
      </c>
      <c r="X552" s="229" t="e">
        <f>IF(OR('Exp Database'!W552=Lists!$G$2,'Exp Database'!W552=Lists!$G$3,'Exp Database'!W552=0),0,IF($F552=Lists!$G$2,('Exp Database'!W552/'Exp with units conversion'!$H552)*'Exp with units conversion'!$G552,'Exp Database'!W552*'Exp with units conversion'!$G552))</f>
        <v>#REF!</v>
      </c>
      <c r="Y552" s="229" t="e">
        <f>IF(OR('Exp Database'!X552=Lists!$G$2,'Exp Database'!X552=Lists!$G$3,'Exp Database'!X552=0),0,IF($F552=Lists!$G$2,('Exp Database'!X552/'Exp with units conversion'!$H552)*'Exp with units conversion'!$G552,'Exp Database'!X552*'Exp with units conversion'!$G552))</f>
        <v>#REF!</v>
      </c>
      <c r="Z552" s="229" t="e">
        <f>IF(OR('Exp Database'!Y552=Lists!$G$2,'Exp Database'!Y552=Lists!$G$3,'Exp Database'!Y552=0),0,IF($F552=Lists!$G$2,('Exp Database'!Y552/'Exp with units conversion'!$H552)*'Exp with units conversion'!$G552,'Exp Database'!Y552*'Exp with units conversion'!$G552))</f>
        <v>#REF!</v>
      </c>
      <c r="AA552" s="229" t="e">
        <f>IF(OR('Exp Database'!Z552=Lists!$G$2,'Exp Database'!Z552=Lists!$G$3,'Exp Database'!Z552=0),0,IF($F552=Lists!$G$2,('Exp Database'!Z552/'Exp with units conversion'!$H552)*'Exp with units conversion'!$G552,'Exp Database'!Z552*'Exp with units conversion'!$G552))</f>
        <v>#REF!</v>
      </c>
      <c r="AB552" s="229" t="e">
        <f>IF(OR('Exp Database'!AA552=Lists!$G$2,'Exp Database'!AA552=Lists!$G$3,'Exp Database'!AA552=0),0,IF($F552=Lists!$G$2,('Exp Database'!AA552/'Exp with units conversion'!$H552)*'Exp with units conversion'!$G552,'Exp Database'!AA552*'Exp with units conversion'!$G552))</f>
        <v>#REF!</v>
      </c>
      <c r="AC552" s="229" t="e">
        <f>IF(OR('Exp Database'!AB552=Lists!$G$2,'Exp Database'!AB552=Lists!$G$3,'Exp Database'!AB552=0),0,IF($F552=Lists!$G$2,('Exp Database'!AB552/'Exp with units conversion'!$H552)*'Exp with units conversion'!$G552,'Exp Database'!AB552*'Exp with units conversion'!$G552))</f>
        <v>#REF!</v>
      </c>
      <c r="AD552" s="229" t="e">
        <f>IF(OR('Exp Database'!AC552=Lists!$G$2,'Exp Database'!AC552=Lists!$G$3,'Exp Database'!AC552=0),0,IF($F552=Lists!$G$2,('Exp Database'!AC552/'Exp with units conversion'!$H552)*'Exp with units conversion'!$G552,'Exp Database'!AC552*'Exp with units conversion'!$G552))</f>
        <v>#REF!</v>
      </c>
      <c r="AE552" s="229" t="e">
        <f>IF(OR('Exp Database'!AD552=Lists!$G$2,'Exp Database'!AD552=Lists!$G$3,'Exp Database'!AD552=0),0,IF($F552=Lists!$G$2,('Exp Database'!AD552/'Exp with units conversion'!$H552)*'Exp with units conversion'!$G552,'Exp Database'!AD552*'Exp with units conversion'!$G552))</f>
        <v>#REF!</v>
      </c>
      <c r="AG552" s="229" t="e">
        <f t="shared" si="45"/>
        <v>#REF!</v>
      </c>
      <c r="AH552" s="229" t="e">
        <f t="shared" si="46"/>
        <v>#REF!</v>
      </c>
      <c r="AI552" s="229" t="e">
        <f t="shared" si="47"/>
        <v>#REF!</v>
      </c>
      <c r="AJ552" s="229" t="e">
        <f t="shared" si="48"/>
        <v>#REF!</v>
      </c>
    </row>
    <row r="553" spans="2:36" ht="75.75" thickBot="1" x14ac:dyDescent="0.3">
      <c r="B553" s="229" t="e">
        <f t="shared" si="44"/>
        <v>#REF!</v>
      </c>
      <c r="C553" s="169" t="e">
        <f>'Exp Database'!C553</f>
        <v>#REF!</v>
      </c>
      <c r="D553" s="169">
        <f>'Exp Database'!D553</f>
        <v>2013</v>
      </c>
      <c r="E553" s="169" t="e">
        <f>'Exp Database'!E553</f>
        <v>#REF!</v>
      </c>
      <c r="F553" s="169" t="e">
        <f>'Exp Database'!F553</f>
        <v>#REF!</v>
      </c>
      <c r="G553" s="169" t="e">
        <f>IF('Exp Database'!G553="Units ( x 1)",1,IF('Exp Database'!G553="Thousands (x 1,000)",1000,IF('Exp Database'!G553="Millions (x 1,000,000)",1000000,)))</f>
        <v>#REF!</v>
      </c>
      <c r="H553" s="170" t="e">
        <f>IF('Exp Database'!H553&gt;0,'Exp Database'!H553,'Exp Database'!J553)</f>
        <v>#REF!</v>
      </c>
      <c r="I553" s="170" t="e">
        <f>'Exp Database'!H553</f>
        <v>#REF!</v>
      </c>
      <c r="J553" s="169" t="e">
        <f>'Exp Database'!I553</f>
        <v>#REF!</v>
      </c>
      <c r="K553" s="170">
        <f>'Exp Database'!J553</f>
        <v>0</v>
      </c>
      <c r="L553" s="267" t="str">
        <f>'Exp Database'!K553</f>
        <v>Pre-Exposure Prophylaxis (PrEP) disaggregated by key populations (sub-total)</v>
      </c>
      <c r="M553" s="229">
        <f>'Exp Database'!L553</f>
        <v>3.3</v>
      </c>
      <c r="N553" s="229" t="e">
        <f>IF(OR('Exp Database'!M553=Lists!$G$2,'Exp Database'!M553=Lists!$G$3,'Exp Database'!M553=0),0,IF($F553=Lists!$G$2,('Exp Database'!M553/'Exp with units conversion'!$H553)*'Exp with units conversion'!$G553,'Exp Database'!M553*'Exp with units conversion'!$G553))</f>
        <v>#REF!</v>
      </c>
      <c r="O553" s="229" t="e">
        <f>IF(OR('Exp Database'!N553=Lists!$G$2,'Exp Database'!N553=Lists!$G$3,'Exp Database'!N553=0),0,IF($F553=Lists!$G$2,('Exp Database'!N553/'Exp with units conversion'!$H553)*'Exp with units conversion'!$G553,'Exp Database'!N553*'Exp with units conversion'!$G553))</f>
        <v>#REF!</v>
      </c>
      <c r="P553" s="229" t="e">
        <f>IF(OR('Exp Database'!O553=Lists!$G$2,'Exp Database'!O553=Lists!$G$3,'Exp Database'!O553=0),0,IF($F553=Lists!$G$2,('Exp Database'!O553/'Exp with units conversion'!$H553)*'Exp with units conversion'!$G553,'Exp Database'!O553*'Exp with units conversion'!$G553))</f>
        <v>#REF!</v>
      </c>
      <c r="Q553" s="229" t="e">
        <f>IF(OR('Exp Database'!P553=Lists!$G$2,'Exp Database'!P553=Lists!$G$3,'Exp Database'!P553=0),0,IF($F553=Lists!$G$2,('Exp Database'!P553/'Exp with units conversion'!$H553)*'Exp with units conversion'!$G553,'Exp Database'!P553*'Exp with units conversion'!$G553))</f>
        <v>#REF!</v>
      </c>
      <c r="R553" s="229" t="e">
        <f>IF(OR('Exp Database'!Q553=Lists!$G$2,'Exp Database'!Q553=Lists!$G$3,'Exp Database'!Q553=0),0,IF($F553=Lists!$G$2,('Exp Database'!Q553/'Exp with units conversion'!$H553)*'Exp with units conversion'!$G553,'Exp Database'!Q553*'Exp with units conversion'!$G553))</f>
        <v>#REF!</v>
      </c>
      <c r="S553" s="229" t="e">
        <f>IF(OR('Exp Database'!R553=Lists!$G$2,'Exp Database'!R553=Lists!$G$3,'Exp Database'!R553=0),0,IF($F553=Lists!$G$2,('Exp Database'!R553/'Exp with units conversion'!$H553)*'Exp with units conversion'!$G553,'Exp Database'!R553*'Exp with units conversion'!$G553))</f>
        <v>#REF!</v>
      </c>
      <c r="T553" s="229" t="e">
        <f>IF(OR('Exp Database'!S553=Lists!$G$2,'Exp Database'!S553=Lists!$G$3,'Exp Database'!S553=0),0,IF($F553=Lists!$G$2,('Exp Database'!S553/'Exp with units conversion'!$H553)*'Exp with units conversion'!$G553,'Exp Database'!S553*'Exp with units conversion'!$G553))</f>
        <v>#REF!</v>
      </c>
      <c r="U553" s="229" t="e">
        <f>IF(OR('Exp Database'!T553=Lists!$G$2,'Exp Database'!T553=Lists!$G$3,'Exp Database'!T553=0),0,IF($F553=Lists!$G$2,('Exp Database'!T553/'Exp with units conversion'!$H553)*'Exp with units conversion'!$G553,'Exp Database'!T553*'Exp with units conversion'!$G553))</f>
        <v>#REF!</v>
      </c>
      <c r="V553" s="229" t="e">
        <f>IF(OR('Exp Database'!U553=Lists!$G$2,'Exp Database'!U553=Lists!$G$3,'Exp Database'!U553=0),0,IF($F553=Lists!$G$2,('Exp Database'!U553/'Exp with units conversion'!$H553)*'Exp with units conversion'!$G553,'Exp Database'!U553*'Exp with units conversion'!$G553))</f>
        <v>#REF!</v>
      </c>
      <c r="W553" s="229" t="e">
        <f>IF(OR('Exp Database'!V553=Lists!$G$2,'Exp Database'!V553=Lists!$G$3,'Exp Database'!V553=0),0,IF($F553=Lists!$G$2,('Exp Database'!V553/'Exp with units conversion'!$H553)*'Exp with units conversion'!$G553,'Exp Database'!V553*'Exp with units conversion'!$G553))</f>
        <v>#REF!</v>
      </c>
      <c r="X553" s="229" t="e">
        <f>IF(OR('Exp Database'!W553=Lists!$G$2,'Exp Database'!W553=Lists!$G$3,'Exp Database'!W553=0),0,IF($F553=Lists!$G$2,('Exp Database'!W553/'Exp with units conversion'!$H553)*'Exp with units conversion'!$G553,'Exp Database'!W553*'Exp with units conversion'!$G553))</f>
        <v>#REF!</v>
      </c>
      <c r="Y553" s="229" t="e">
        <f>IF(OR('Exp Database'!X553=Lists!$G$2,'Exp Database'!X553=Lists!$G$3,'Exp Database'!X553=0),0,IF($F553=Lists!$G$2,('Exp Database'!X553/'Exp with units conversion'!$H553)*'Exp with units conversion'!$G553,'Exp Database'!X553*'Exp with units conversion'!$G553))</f>
        <v>#REF!</v>
      </c>
      <c r="Z553" s="229" t="e">
        <f>IF(OR('Exp Database'!Y553=Lists!$G$2,'Exp Database'!Y553=Lists!$G$3,'Exp Database'!Y553=0),0,IF($F553=Lists!$G$2,('Exp Database'!Y553/'Exp with units conversion'!$H553)*'Exp with units conversion'!$G553,'Exp Database'!Y553*'Exp with units conversion'!$G553))</f>
        <v>#REF!</v>
      </c>
      <c r="AA553" s="229" t="e">
        <f>IF(OR('Exp Database'!Z553=Lists!$G$2,'Exp Database'!Z553=Lists!$G$3,'Exp Database'!Z553=0),0,IF($F553=Lists!$G$2,('Exp Database'!Z553/'Exp with units conversion'!$H553)*'Exp with units conversion'!$G553,'Exp Database'!Z553*'Exp with units conversion'!$G553))</f>
        <v>#REF!</v>
      </c>
      <c r="AB553" s="229" t="e">
        <f>IF(OR('Exp Database'!AA553=Lists!$G$2,'Exp Database'!AA553=Lists!$G$3,'Exp Database'!AA553=0),0,IF($F553=Lists!$G$2,('Exp Database'!AA553/'Exp with units conversion'!$H553)*'Exp with units conversion'!$G553,'Exp Database'!AA553*'Exp with units conversion'!$G553))</f>
        <v>#REF!</v>
      </c>
      <c r="AC553" s="229" t="e">
        <f>IF(OR('Exp Database'!AB553=Lists!$G$2,'Exp Database'!AB553=Lists!$G$3,'Exp Database'!AB553=0),0,IF($F553=Lists!$G$2,('Exp Database'!AB553/'Exp with units conversion'!$H553)*'Exp with units conversion'!$G553,'Exp Database'!AB553*'Exp with units conversion'!$G553))</f>
        <v>#REF!</v>
      </c>
      <c r="AD553" s="229" t="e">
        <f>IF(OR('Exp Database'!AC553=Lists!$G$2,'Exp Database'!AC553=Lists!$G$3,'Exp Database'!AC553=0),0,IF($F553=Lists!$G$2,('Exp Database'!AC553/'Exp with units conversion'!$H553)*'Exp with units conversion'!$G553,'Exp Database'!AC553*'Exp with units conversion'!$G553))</f>
        <v>#REF!</v>
      </c>
      <c r="AE553" s="229" t="e">
        <f>IF(OR('Exp Database'!AD553=Lists!$G$2,'Exp Database'!AD553=Lists!$G$3,'Exp Database'!AD553=0),0,IF($F553=Lists!$G$2,('Exp Database'!AD553/'Exp with units conversion'!$H553)*'Exp with units conversion'!$G553,'Exp Database'!AD553*'Exp with units conversion'!$G553))</f>
        <v>#REF!</v>
      </c>
      <c r="AG553" s="229" t="e">
        <f t="shared" si="45"/>
        <v>#REF!</v>
      </c>
      <c r="AH553" s="229" t="e">
        <f t="shared" si="46"/>
        <v>#REF!</v>
      </c>
      <c r="AI553" s="229" t="e">
        <f t="shared" si="47"/>
        <v>#REF!</v>
      </c>
      <c r="AJ553" s="229" t="e">
        <f t="shared" si="48"/>
        <v>#REF!</v>
      </c>
    </row>
    <row r="554" spans="2:36" ht="60.75" thickBot="1" x14ac:dyDescent="0.3">
      <c r="B554" s="229" t="e">
        <f t="shared" si="44"/>
        <v>#REF!</v>
      </c>
      <c r="C554" s="169" t="e">
        <f>'Exp Database'!C554</f>
        <v>#REF!</v>
      </c>
      <c r="D554" s="169">
        <f>'Exp Database'!D554</f>
        <v>2013</v>
      </c>
      <c r="E554" s="169" t="e">
        <f>'Exp Database'!E554</f>
        <v>#REF!</v>
      </c>
      <c r="F554" s="169" t="e">
        <f>'Exp Database'!F554</f>
        <v>#REF!</v>
      </c>
      <c r="G554" s="169" t="e">
        <f>IF('Exp Database'!G554="Units ( x 1)",1,IF('Exp Database'!G554="Thousands (x 1,000)",1000,IF('Exp Database'!G554="Millions (x 1,000,000)",1000000,)))</f>
        <v>#REF!</v>
      </c>
      <c r="H554" s="170" t="e">
        <f>IF('Exp Database'!H554&gt;0,'Exp Database'!H554,'Exp Database'!J554)</f>
        <v>#REF!</v>
      </c>
      <c r="I554" s="170" t="e">
        <f>'Exp Database'!H554</f>
        <v>#REF!</v>
      </c>
      <c r="J554" s="169" t="e">
        <f>'Exp Database'!I554</f>
        <v>#REF!</v>
      </c>
      <c r="K554" s="170">
        <f>'Exp Database'!J554</f>
        <v>0</v>
      </c>
      <c r="L554" s="267" t="str">
        <f>'Exp Database'!K554</f>
        <v>PrEP for gay men and other men who have sex with men (MSM)</v>
      </c>
      <c r="M554" s="229" t="str">
        <f>'Exp Database'!L554</f>
        <v>3.3.1</v>
      </c>
      <c r="N554" s="229" t="e">
        <f>IF(OR('Exp Database'!M554=Lists!$G$2,'Exp Database'!M554=Lists!$G$3,'Exp Database'!M554=0),0,IF($F554=Lists!$G$2,('Exp Database'!M554/'Exp with units conversion'!$H554)*'Exp with units conversion'!$G554,'Exp Database'!M554*'Exp with units conversion'!$G554))</f>
        <v>#REF!</v>
      </c>
      <c r="O554" s="229" t="e">
        <f>IF(OR('Exp Database'!N554=Lists!$G$2,'Exp Database'!N554=Lists!$G$3,'Exp Database'!N554=0),0,IF($F554=Lists!$G$2,('Exp Database'!N554/'Exp with units conversion'!$H554)*'Exp with units conversion'!$G554,'Exp Database'!N554*'Exp with units conversion'!$G554))</f>
        <v>#REF!</v>
      </c>
      <c r="P554" s="229" t="e">
        <f>IF(OR('Exp Database'!O554=Lists!$G$2,'Exp Database'!O554=Lists!$G$3,'Exp Database'!O554=0),0,IF($F554=Lists!$G$2,('Exp Database'!O554/'Exp with units conversion'!$H554)*'Exp with units conversion'!$G554,'Exp Database'!O554*'Exp with units conversion'!$G554))</f>
        <v>#REF!</v>
      </c>
      <c r="Q554" s="229" t="e">
        <f>IF(OR('Exp Database'!P554=Lists!$G$2,'Exp Database'!P554=Lists!$G$3,'Exp Database'!P554=0),0,IF($F554=Lists!$G$2,('Exp Database'!P554/'Exp with units conversion'!$H554)*'Exp with units conversion'!$G554,'Exp Database'!P554*'Exp with units conversion'!$G554))</f>
        <v>#REF!</v>
      </c>
      <c r="R554" s="229" t="e">
        <f>IF(OR('Exp Database'!Q554=Lists!$G$2,'Exp Database'!Q554=Lists!$G$3,'Exp Database'!Q554=0),0,IF($F554=Lists!$G$2,('Exp Database'!Q554/'Exp with units conversion'!$H554)*'Exp with units conversion'!$G554,'Exp Database'!Q554*'Exp with units conversion'!$G554))</f>
        <v>#REF!</v>
      </c>
      <c r="S554" s="229" t="e">
        <f>IF(OR('Exp Database'!R554=Lists!$G$2,'Exp Database'!R554=Lists!$G$3,'Exp Database'!R554=0),0,IF($F554=Lists!$G$2,('Exp Database'!R554/'Exp with units conversion'!$H554)*'Exp with units conversion'!$G554,'Exp Database'!R554*'Exp with units conversion'!$G554))</f>
        <v>#REF!</v>
      </c>
      <c r="T554" s="229" t="e">
        <f>IF(OR('Exp Database'!S554=Lists!$G$2,'Exp Database'!S554=Lists!$G$3,'Exp Database'!S554=0),0,IF($F554=Lists!$G$2,('Exp Database'!S554/'Exp with units conversion'!$H554)*'Exp with units conversion'!$G554,'Exp Database'!S554*'Exp with units conversion'!$G554))</f>
        <v>#REF!</v>
      </c>
      <c r="U554" s="229" t="e">
        <f>IF(OR('Exp Database'!T554=Lists!$G$2,'Exp Database'!T554=Lists!$G$3,'Exp Database'!T554=0),0,IF($F554=Lists!$G$2,('Exp Database'!T554/'Exp with units conversion'!$H554)*'Exp with units conversion'!$G554,'Exp Database'!T554*'Exp with units conversion'!$G554))</f>
        <v>#REF!</v>
      </c>
      <c r="V554" s="229" t="e">
        <f>IF(OR('Exp Database'!U554=Lists!$G$2,'Exp Database'!U554=Lists!$G$3,'Exp Database'!U554=0),0,IF($F554=Lists!$G$2,('Exp Database'!U554/'Exp with units conversion'!$H554)*'Exp with units conversion'!$G554,'Exp Database'!U554*'Exp with units conversion'!$G554))</f>
        <v>#REF!</v>
      </c>
      <c r="W554" s="229" t="e">
        <f>IF(OR('Exp Database'!V554=Lists!$G$2,'Exp Database'!V554=Lists!$G$3,'Exp Database'!V554=0),0,IF($F554=Lists!$G$2,('Exp Database'!V554/'Exp with units conversion'!$H554)*'Exp with units conversion'!$G554,'Exp Database'!V554*'Exp with units conversion'!$G554))</f>
        <v>#REF!</v>
      </c>
      <c r="X554" s="229" t="e">
        <f>IF(OR('Exp Database'!W554=Lists!$G$2,'Exp Database'!W554=Lists!$G$3,'Exp Database'!W554=0),0,IF($F554=Lists!$G$2,('Exp Database'!W554/'Exp with units conversion'!$H554)*'Exp with units conversion'!$G554,'Exp Database'!W554*'Exp with units conversion'!$G554))</f>
        <v>#REF!</v>
      </c>
      <c r="Y554" s="229" t="e">
        <f>IF(OR('Exp Database'!X554=Lists!$G$2,'Exp Database'!X554=Lists!$G$3,'Exp Database'!X554=0),0,IF($F554=Lists!$G$2,('Exp Database'!X554/'Exp with units conversion'!$H554)*'Exp with units conversion'!$G554,'Exp Database'!X554*'Exp with units conversion'!$G554))</f>
        <v>#REF!</v>
      </c>
      <c r="Z554" s="229" t="e">
        <f>IF(OR('Exp Database'!Y554=Lists!$G$2,'Exp Database'!Y554=Lists!$G$3,'Exp Database'!Y554=0),0,IF($F554=Lists!$G$2,('Exp Database'!Y554/'Exp with units conversion'!$H554)*'Exp with units conversion'!$G554,'Exp Database'!Y554*'Exp with units conversion'!$G554))</f>
        <v>#REF!</v>
      </c>
      <c r="AA554" s="229" t="e">
        <f>IF(OR('Exp Database'!Z554=Lists!$G$2,'Exp Database'!Z554=Lists!$G$3,'Exp Database'!Z554=0),0,IF($F554=Lists!$G$2,('Exp Database'!Z554/'Exp with units conversion'!$H554)*'Exp with units conversion'!$G554,'Exp Database'!Z554*'Exp with units conversion'!$G554))</f>
        <v>#REF!</v>
      </c>
      <c r="AB554" s="229" t="e">
        <f>IF(OR('Exp Database'!AA554=Lists!$G$2,'Exp Database'!AA554=Lists!$G$3,'Exp Database'!AA554=0),0,IF($F554=Lists!$G$2,('Exp Database'!AA554/'Exp with units conversion'!$H554)*'Exp with units conversion'!$G554,'Exp Database'!AA554*'Exp with units conversion'!$G554))</f>
        <v>#REF!</v>
      </c>
      <c r="AC554" s="229" t="e">
        <f>IF(OR('Exp Database'!AB554=Lists!$G$2,'Exp Database'!AB554=Lists!$G$3,'Exp Database'!AB554=0),0,IF($F554=Lists!$G$2,('Exp Database'!AB554/'Exp with units conversion'!$H554)*'Exp with units conversion'!$G554,'Exp Database'!AB554*'Exp with units conversion'!$G554))</f>
        <v>#REF!</v>
      </c>
      <c r="AD554" s="229" t="e">
        <f>IF(OR('Exp Database'!AC554=Lists!$G$2,'Exp Database'!AC554=Lists!$G$3,'Exp Database'!AC554=0),0,IF($F554=Lists!$G$2,('Exp Database'!AC554/'Exp with units conversion'!$H554)*'Exp with units conversion'!$G554,'Exp Database'!AC554*'Exp with units conversion'!$G554))</f>
        <v>#REF!</v>
      </c>
      <c r="AE554" s="229" t="e">
        <f>IF(OR('Exp Database'!AD554=Lists!$G$2,'Exp Database'!AD554=Lists!$G$3,'Exp Database'!AD554=0),0,IF($F554=Lists!$G$2,('Exp Database'!AD554/'Exp with units conversion'!$H554)*'Exp with units conversion'!$G554,'Exp Database'!AD554*'Exp with units conversion'!$G554))</f>
        <v>#REF!</v>
      </c>
      <c r="AG554" s="229" t="e">
        <f t="shared" si="45"/>
        <v>#REF!</v>
      </c>
      <c r="AH554" s="229" t="e">
        <f t="shared" si="46"/>
        <v>#REF!</v>
      </c>
      <c r="AI554" s="229" t="e">
        <f t="shared" si="47"/>
        <v>#REF!</v>
      </c>
      <c r="AJ554" s="229" t="e">
        <f t="shared" si="48"/>
        <v>#REF!</v>
      </c>
    </row>
    <row r="555" spans="2:36" ht="30.75" thickBot="1" x14ac:dyDescent="0.3">
      <c r="B555" s="229" t="e">
        <f t="shared" si="44"/>
        <v>#REF!</v>
      </c>
      <c r="C555" s="169" t="e">
        <f>'Exp Database'!C555</f>
        <v>#REF!</v>
      </c>
      <c r="D555" s="169">
        <f>'Exp Database'!D555</f>
        <v>2013</v>
      </c>
      <c r="E555" s="169" t="e">
        <f>'Exp Database'!E555</f>
        <v>#REF!</v>
      </c>
      <c r="F555" s="169" t="e">
        <f>'Exp Database'!F555</f>
        <v>#REF!</v>
      </c>
      <c r="G555" s="169" t="e">
        <f>IF('Exp Database'!G555="Units ( x 1)",1,IF('Exp Database'!G555="Thousands (x 1,000)",1000,IF('Exp Database'!G555="Millions (x 1,000,000)",1000000,)))</f>
        <v>#REF!</v>
      </c>
      <c r="H555" s="170" t="e">
        <f>IF('Exp Database'!H555&gt;0,'Exp Database'!H555,'Exp Database'!J555)</f>
        <v>#REF!</v>
      </c>
      <c r="I555" s="170" t="e">
        <f>'Exp Database'!H555</f>
        <v>#REF!</v>
      </c>
      <c r="J555" s="169" t="e">
        <f>'Exp Database'!I555</f>
        <v>#REF!</v>
      </c>
      <c r="K555" s="170">
        <f>'Exp Database'!J555</f>
        <v>0</v>
      </c>
      <c r="L555" s="267" t="str">
        <f>'Exp Database'!K555</f>
        <v>PrEP for sex workers</v>
      </c>
      <c r="M555" s="229" t="str">
        <f>'Exp Database'!L555</f>
        <v>3.3.2</v>
      </c>
      <c r="N555" s="229" t="e">
        <f>IF(OR('Exp Database'!M555=Lists!$G$2,'Exp Database'!M555=Lists!$G$3,'Exp Database'!M555=0),0,IF($F555=Lists!$G$2,('Exp Database'!M555/'Exp with units conversion'!$H555)*'Exp with units conversion'!$G555,'Exp Database'!M555*'Exp with units conversion'!$G555))</f>
        <v>#REF!</v>
      </c>
      <c r="O555" s="229" t="e">
        <f>IF(OR('Exp Database'!N555=Lists!$G$2,'Exp Database'!N555=Lists!$G$3,'Exp Database'!N555=0),0,IF($F555=Lists!$G$2,('Exp Database'!N555/'Exp with units conversion'!$H555)*'Exp with units conversion'!$G555,'Exp Database'!N555*'Exp with units conversion'!$G555))</f>
        <v>#REF!</v>
      </c>
      <c r="P555" s="229" t="e">
        <f>IF(OR('Exp Database'!O555=Lists!$G$2,'Exp Database'!O555=Lists!$G$3,'Exp Database'!O555=0),0,IF($F555=Lists!$G$2,('Exp Database'!O555/'Exp with units conversion'!$H555)*'Exp with units conversion'!$G555,'Exp Database'!O555*'Exp with units conversion'!$G555))</f>
        <v>#REF!</v>
      </c>
      <c r="Q555" s="229" t="e">
        <f>IF(OR('Exp Database'!P555=Lists!$G$2,'Exp Database'!P555=Lists!$G$3,'Exp Database'!P555=0),0,IF($F555=Lists!$G$2,('Exp Database'!P555/'Exp with units conversion'!$H555)*'Exp with units conversion'!$G555,'Exp Database'!P555*'Exp with units conversion'!$G555))</f>
        <v>#REF!</v>
      </c>
      <c r="R555" s="229" t="e">
        <f>IF(OR('Exp Database'!Q555=Lists!$G$2,'Exp Database'!Q555=Lists!$G$3,'Exp Database'!Q555=0),0,IF($F555=Lists!$G$2,('Exp Database'!Q555/'Exp with units conversion'!$H555)*'Exp with units conversion'!$G555,'Exp Database'!Q555*'Exp with units conversion'!$G555))</f>
        <v>#REF!</v>
      </c>
      <c r="S555" s="229" t="e">
        <f>IF(OR('Exp Database'!R555=Lists!$G$2,'Exp Database'!R555=Lists!$G$3,'Exp Database'!R555=0),0,IF($F555=Lists!$G$2,('Exp Database'!R555/'Exp with units conversion'!$H555)*'Exp with units conversion'!$G555,'Exp Database'!R555*'Exp with units conversion'!$G555))</f>
        <v>#REF!</v>
      </c>
      <c r="T555" s="229" t="e">
        <f>IF(OR('Exp Database'!S555=Lists!$G$2,'Exp Database'!S555=Lists!$G$3,'Exp Database'!S555=0),0,IF($F555=Lists!$G$2,('Exp Database'!S555/'Exp with units conversion'!$H555)*'Exp with units conversion'!$G555,'Exp Database'!S555*'Exp with units conversion'!$G555))</f>
        <v>#REF!</v>
      </c>
      <c r="U555" s="229" t="e">
        <f>IF(OR('Exp Database'!T555=Lists!$G$2,'Exp Database'!T555=Lists!$G$3,'Exp Database'!T555=0),0,IF($F555=Lists!$G$2,('Exp Database'!T555/'Exp with units conversion'!$H555)*'Exp with units conversion'!$G555,'Exp Database'!T555*'Exp with units conversion'!$G555))</f>
        <v>#REF!</v>
      </c>
      <c r="V555" s="229" t="e">
        <f>IF(OR('Exp Database'!U555=Lists!$G$2,'Exp Database'!U555=Lists!$G$3,'Exp Database'!U555=0),0,IF($F555=Lists!$G$2,('Exp Database'!U555/'Exp with units conversion'!$H555)*'Exp with units conversion'!$G555,'Exp Database'!U555*'Exp with units conversion'!$G555))</f>
        <v>#REF!</v>
      </c>
      <c r="W555" s="229" t="e">
        <f>IF(OR('Exp Database'!V555=Lists!$G$2,'Exp Database'!V555=Lists!$G$3,'Exp Database'!V555=0),0,IF($F555=Lists!$G$2,('Exp Database'!V555/'Exp with units conversion'!$H555)*'Exp with units conversion'!$G555,'Exp Database'!V555*'Exp with units conversion'!$G555))</f>
        <v>#REF!</v>
      </c>
      <c r="X555" s="229" t="e">
        <f>IF(OR('Exp Database'!W555=Lists!$G$2,'Exp Database'!W555=Lists!$G$3,'Exp Database'!W555=0),0,IF($F555=Lists!$G$2,('Exp Database'!W555/'Exp with units conversion'!$H555)*'Exp with units conversion'!$G555,'Exp Database'!W555*'Exp with units conversion'!$G555))</f>
        <v>#REF!</v>
      </c>
      <c r="Y555" s="229" t="e">
        <f>IF(OR('Exp Database'!X555=Lists!$G$2,'Exp Database'!X555=Lists!$G$3,'Exp Database'!X555=0),0,IF($F555=Lists!$G$2,('Exp Database'!X555/'Exp with units conversion'!$H555)*'Exp with units conversion'!$G555,'Exp Database'!X555*'Exp with units conversion'!$G555))</f>
        <v>#REF!</v>
      </c>
      <c r="Z555" s="229" t="e">
        <f>IF(OR('Exp Database'!Y555=Lists!$G$2,'Exp Database'!Y555=Lists!$G$3,'Exp Database'!Y555=0),0,IF($F555=Lists!$G$2,('Exp Database'!Y555/'Exp with units conversion'!$H555)*'Exp with units conversion'!$G555,'Exp Database'!Y555*'Exp with units conversion'!$G555))</f>
        <v>#REF!</v>
      </c>
      <c r="AA555" s="229" t="e">
        <f>IF(OR('Exp Database'!Z555=Lists!$G$2,'Exp Database'!Z555=Lists!$G$3,'Exp Database'!Z555=0),0,IF($F555=Lists!$G$2,('Exp Database'!Z555/'Exp with units conversion'!$H555)*'Exp with units conversion'!$G555,'Exp Database'!Z555*'Exp with units conversion'!$G555))</f>
        <v>#REF!</v>
      </c>
      <c r="AB555" s="229" t="e">
        <f>IF(OR('Exp Database'!AA555=Lists!$G$2,'Exp Database'!AA555=Lists!$G$3,'Exp Database'!AA555=0),0,IF($F555=Lists!$G$2,('Exp Database'!AA555/'Exp with units conversion'!$H555)*'Exp with units conversion'!$G555,'Exp Database'!AA555*'Exp with units conversion'!$G555))</f>
        <v>#REF!</v>
      </c>
      <c r="AC555" s="229" t="e">
        <f>IF(OR('Exp Database'!AB555=Lists!$G$2,'Exp Database'!AB555=Lists!$G$3,'Exp Database'!AB555=0),0,IF($F555=Lists!$G$2,('Exp Database'!AB555/'Exp with units conversion'!$H555)*'Exp with units conversion'!$G555,'Exp Database'!AB555*'Exp with units conversion'!$G555))</f>
        <v>#REF!</v>
      </c>
      <c r="AD555" s="229" t="e">
        <f>IF(OR('Exp Database'!AC555=Lists!$G$2,'Exp Database'!AC555=Lists!$G$3,'Exp Database'!AC555=0),0,IF($F555=Lists!$G$2,('Exp Database'!AC555/'Exp with units conversion'!$H555)*'Exp with units conversion'!$G555,'Exp Database'!AC555*'Exp with units conversion'!$G555))</f>
        <v>#REF!</v>
      </c>
      <c r="AE555" s="229" t="e">
        <f>IF(OR('Exp Database'!AD555=Lists!$G$2,'Exp Database'!AD555=Lists!$G$3,'Exp Database'!AD555=0),0,IF($F555=Lists!$G$2,('Exp Database'!AD555/'Exp with units conversion'!$H555)*'Exp with units conversion'!$G555,'Exp Database'!AD555*'Exp with units conversion'!$G555))</f>
        <v>#REF!</v>
      </c>
      <c r="AG555" s="229" t="e">
        <f t="shared" si="45"/>
        <v>#REF!</v>
      </c>
      <c r="AH555" s="229" t="e">
        <f t="shared" si="46"/>
        <v>#REF!</v>
      </c>
      <c r="AI555" s="229" t="e">
        <f t="shared" si="47"/>
        <v>#REF!</v>
      </c>
      <c r="AJ555" s="229" t="e">
        <f t="shared" si="48"/>
        <v>#REF!</v>
      </c>
    </row>
    <row r="556" spans="2:36" ht="45.75" thickBot="1" x14ac:dyDescent="0.3">
      <c r="B556" s="229" t="e">
        <f t="shared" si="44"/>
        <v>#REF!</v>
      </c>
      <c r="C556" s="169" t="e">
        <f>'Exp Database'!C556</f>
        <v>#REF!</v>
      </c>
      <c r="D556" s="169">
        <f>'Exp Database'!D556</f>
        <v>2013</v>
      </c>
      <c r="E556" s="169" t="e">
        <f>'Exp Database'!E556</f>
        <v>#REF!</v>
      </c>
      <c r="F556" s="169" t="e">
        <f>'Exp Database'!F556</f>
        <v>#REF!</v>
      </c>
      <c r="G556" s="169" t="e">
        <f>IF('Exp Database'!G556="Units ( x 1)",1,IF('Exp Database'!G556="Thousands (x 1,000)",1000,IF('Exp Database'!G556="Millions (x 1,000,000)",1000000,)))</f>
        <v>#REF!</v>
      </c>
      <c r="H556" s="170" t="e">
        <f>IF('Exp Database'!H556&gt;0,'Exp Database'!H556,'Exp Database'!J556)</f>
        <v>#REF!</v>
      </c>
      <c r="I556" s="170" t="e">
        <f>'Exp Database'!H556</f>
        <v>#REF!</v>
      </c>
      <c r="J556" s="169" t="e">
        <f>'Exp Database'!I556</f>
        <v>#REF!</v>
      </c>
      <c r="K556" s="170">
        <f>'Exp Database'!J556</f>
        <v>0</v>
      </c>
      <c r="L556" s="267" t="str">
        <f>'Exp Database'!K556</f>
        <v>PrEP for persons who inject drugs (PWID)</v>
      </c>
      <c r="M556" s="229" t="str">
        <f>'Exp Database'!L556</f>
        <v>3.3.3</v>
      </c>
      <c r="N556" s="229" t="e">
        <f>IF(OR('Exp Database'!M556=Lists!$G$2,'Exp Database'!M556=Lists!$G$3,'Exp Database'!M556=0),0,IF($F556=Lists!$G$2,('Exp Database'!M556/'Exp with units conversion'!$H556)*'Exp with units conversion'!$G556,'Exp Database'!M556*'Exp with units conversion'!$G556))</f>
        <v>#REF!</v>
      </c>
      <c r="O556" s="229" t="e">
        <f>IF(OR('Exp Database'!N556=Lists!$G$2,'Exp Database'!N556=Lists!$G$3,'Exp Database'!N556=0),0,IF($F556=Lists!$G$2,('Exp Database'!N556/'Exp with units conversion'!$H556)*'Exp with units conversion'!$G556,'Exp Database'!N556*'Exp with units conversion'!$G556))</f>
        <v>#REF!</v>
      </c>
      <c r="P556" s="229" t="e">
        <f>IF(OR('Exp Database'!O556=Lists!$G$2,'Exp Database'!O556=Lists!$G$3,'Exp Database'!O556=0),0,IF($F556=Lists!$G$2,('Exp Database'!O556/'Exp with units conversion'!$H556)*'Exp with units conversion'!$G556,'Exp Database'!O556*'Exp with units conversion'!$G556))</f>
        <v>#REF!</v>
      </c>
      <c r="Q556" s="229" t="e">
        <f>IF(OR('Exp Database'!P556=Lists!$G$2,'Exp Database'!P556=Lists!$G$3,'Exp Database'!P556=0),0,IF($F556=Lists!$G$2,('Exp Database'!P556/'Exp with units conversion'!$H556)*'Exp with units conversion'!$G556,'Exp Database'!P556*'Exp with units conversion'!$G556))</f>
        <v>#REF!</v>
      </c>
      <c r="R556" s="229" t="e">
        <f>IF(OR('Exp Database'!Q556=Lists!$G$2,'Exp Database'!Q556=Lists!$G$3,'Exp Database'!Q556=0),0,IF($F556=Lists!$G$2,('Exp Database'!Q556/'Exp with units conversion'!$H556)*'Exp with units conversion'!$G556,'Exp Database'!Q556*'Exp with units conversion'!$G556))</f>
        <v>#REF!</v>
      </c>
      <c r="S556" s="229" t="e">
        <f>IF(OR('Exp Database'!R556=Lists!$G$2,'Exp Database'!R556=Lists!$G$3,'Exp Database'!R556=0),0,IF($F556=Lists!$G$2,('Exp Database'!R556/'Exp with units conversion'!$H556)*'Exp with units conversion'!$G556,'Exp Database'!R556*'Exp with units conversion'!$G556))</f>
        <v>#REF!</v>
      </c>
      <c r="T556" s="229" t="e">
        <f>IF(OR('Exp Database'!S556=Lists!$G$2,'Exp Database'!S556=Lists!$G$3,'Exp Database'!S556=0),0,IF($F556=Lists!$G$2,('Exp Database'!S556/'Exp with units conversion'!$H556)*'Exp with units conversion'!$G556,'Exp Database'!S556*'Exp with units conversion'!$G556))</f>
        <v>#REF!</v>
      </c>
      <c r="U556" s="229" t="e">
        <f>IF(OR('Exp Database'!T556=Lists!$G$2,'Exp Database'!T556=Lists!$G$3,'Exp Database'!T556=0),0,IF($F556=Lists!$G$2,('Exp Database'!T556/'Exp with units conversion'!$H556)*'Exp with units conversion'!$G556,'Exp Database'!T556*'Exp with units conversion'!$G556))</f>
        <v>#REF!</v>
      </c>
      <c r="V556" s="229" t="e">
        <f>IF(OR('Exp Database'!U556=Lists!$G$2,'Exp Database'!U556=Lists!$G$3,'Exp Database'!U556=0),0,IF($F556=Lists!$G$2,('Exp Database'!U556/'Exp with units conversion'!$H556)*'Exp with units conversion'!$G556,'Exp Database'!U556*'Exp with units conversion'!$G556))</f>
        <v>#REF!</v>
      </c>
      <c r="W556" s="229" t="e">
        <f>IF(OR('Exp Database'!V556=Lists!$G$2,'Exp Database'!V556=Lists!$G$3,'Exp Database'!V556=0),0,IF($F556=Lists!$G$2,('Exp Database'!V556/'Exp with units conversion'!$H556)*'Exp with units conversion'!$G556,'Exp Database'!V556*'Exp with units conversion'!$G556))</f>
        <v>#REF!</v>
      </c>
      <c r="X556" s="229" t="e">
        <f>IF(OR('Exp Database'!W556=Lists!$G$2,'Exp Database'!W556=Lists!$G$3,'Exp Database'!W556=0),0,IF($F556=Lists!$G$2,('Exp Database'!W556/'Exp with units conversion'!$H556)*'Exp with units conversion'!$G556,'Exp Database'!W556*'Exp with units conversion'!$G556))</f>
        <v>#REF!</v>
      </c>
      <c r="Y556" s="229" t="e">
        <f>IF(OR('Exp Database'!X556=Lists!$G$2,'Exp Database'!X556=Lists!$G$3,'Exp Database'!X556=0),0,IF($F556=Lists!$G$2,('Exp Database'!X556/'Exp with units conversion'!$H556)*'Exp with units conversion'!$G556,'Exp Database'!X556*'Exp with units conversion'!$G556))</f>
        <v>#REF!</v>
      </c>
      <c r="Z556" s="229" t="e">
        <f>IF(OR('Exp Database'!Y556=Lists!$G$2,'Exp Database'!Y556=Lists!$G$3,'Exp Database'!Y556=0),0,IF($F556=Lists!$G$2,('Exp Database'!Y556/'Exp with units conversion'!$H556)*'Exp with units conversion'!$G556,'Exp Database'!Y556*'Exp with units conversion'!$G556))</f>
        <v>#REF!</v>
      </c>
      <c r="AA556" s="229" t="e">
        <f>IF(OR('Exp Database'!Z556=Lists!$G$2,'Exp Database'!Z556=Lists!$G$3,'Exp Database'!Z556=0),0,IF($F556=Lists!$G$2,('Exp Database'!Z556/'Exp with units conversion'!$H556)*'Exp with units conversion'!$G556,'Exp Database'!Z556*'Exp with units conversion'!$G556))</f>
        <v>#REF!</v>
      </c>
      <c r="AB556" s="229" t="e">
        <f>IF(OR('Exp Database'!AA556=Lists!$G$2,'Exp Database'!AA556=Lists!$G$3,'Exp Database'!AA556=0),0,IF($F556=Lists!$G$2,('Exp Database'!AA556/'Exp with units conversion'!$H556)*'Exp with units conversion'!$G556,'Exp Database'!AA556*'Exp with units conversion'!$G556))</f>
        <v>#REF!</v>
      </c>
      <c r="AC556" s="229" t="e">
        <f>IF(OR('Exp Database'!AB556=Lists!$G$2,'Exp Database'!AB556=Lists!$G$3,'Exp Database'!AB556=0),0,IF($F556=Lists!$G$2,('Exp Database'!AB556/'Exp with units conversion'!$H556)*'Exp with units conversion'!$G556,'Exp Database'!AB556*'Exp with units conversion'!$G556))</f>
        <v>#REF!</v>
      </c>
      <c r="AD556" s="229" t="e">
        <f>IF(OR('Exp Database'!AC556=Lists!$G$2,'Exp Database'!AC556=Lists!$G$3,'Exp Database'!AC556=0),0,IF($F556=Lists!$G$2,('Exp Database'!AC556/'Exp with units conversion'!$H556)*'Exp with units conversion'!$G556,'Exp Database'!AC556*'Exp with units conversion'!$G556))</f>
        <v>#REF!</v>
      </c>
      <c r="AE556" s="229" t="e">
        <f>IF(OR('Exp Database'!AD556=Lists!$G$2,'Exp Database'!AD556=Lists!$G$3,'Exp Database'!AD556=0),0,IF($F556=Lists!$G$2,('Exp Database'!AD556/'Exp with units conversion'!$H556)*'Exp with units conversion'!$G556,'Exp Database'!AD556*'Exp with units conversion'!$G556))</f>
        <v>#REF!</v>
      </c>
      <c r="AG556" s="229" t="e">
        <f t="shared" si="45"/>
        <v>#REF!</v>
      </c>
      <c r="AH556" s="229" t="e">
        <f t="shared" si="46"/>
        <v>#REF!</v>
      </c>
      <c r="AI556" s="229" t="e">
        <f t="shared" si="47"/>
        <v>#REF!</v>
      </c>
      <c r="AJ556" s="229" t="e">
        <f t="shared" si="48"/>
        <v>#REF!</v>
      </c>
    </row>
    <row r="557" spans="2:36" ht="45.75" thickBot="1" x14ac:dyDescent="0.3">
      <c r="B557" s="229" t="e">
        <f t="shared" si="44"/>
        <v>#REF!</v>
      </c>
      <c r="C557" s="169" t="e">
        <f>'Exp Database'!C557</f>
        <v>#REF!</v>
      </c>
      <c r="D557" s="169">
        <f>'Exp Database'!D557</f>
        <v>2013</v>
      </c>
      <c r="E557" s="169" t="e">
        <f>'Exp Database'!E557</f>
        <v>#REF!</v>
      </c>
      <c r="F557" s="169" t="e">
        <f>'Exp Database'!F557</f>
        <v>#REF!</v>
      </c>
      <c r="G557" s="169" t="e">
        <f>IF('Exp Database'!G557="Units ( x 1)",1,IF('Exp Database'!G557="Thousands (x 1,000)",1000,IF('Exp Database'!G557="Millions (x 1,000,000)",1000000,)))</f>
        <v>#REF!</v>
      </c>
      <c r="H557" s="170" t="e">
        <f>IF('Exp Database'!H557&gt;0,'Exp Database'!H557,'Exp Database'!J557)</f>
        <v>#REF!</v>
      </c>
      <c r="I557" s="170" t="e">
        <f>'Exp Database'!H557</f>
        <v>#REF!</v>
      </c>
      <c r="J557" s="169" t="e">
        <f>'Exp Database'!I557</f>
        <v>#REF!</v>
      </c>
      <c r="K557" s="170">
        <f>'Exp Database'!J557</f>
        <v>0</v>
      </c>
      <c r="L557" s="267" t="str">
        <f>'Exp Database'!K557</f>
        <v xml:space="preserve">PrEP for transgender persons </v>
      </c>
      <c r="M557" s="229" t="str">
        <f>'Exp Database'!L557</f>
        <v>3.3.4</v>
      </c>
      <c r="N557" s="229" t="e">
        <f>IF(OR('Exp Database'!M557=Lists!$G$2,'Exp Database'!M557=Lists!$G$3,'Exp Database'!M557=0),0,IF($F557=Lists!$G$2,('Exp Database'!M557/'Exp with units conversion'!$H557)*'Exp with units conversion'!$G557,'Exp Database'!M557*'Exp with units conversion'!$G557))</f>
        <v>#REF!</v>
      </c>
      <c r="O557" s="229" t="e">
        <f>IF(OR('Exp Database'!N557=Lists!$G$2,'Exp Database'!N557=Lists!$G$3,'Exp Database'!N557=0),0,IF($F557=Lists!$G$2,('Exp Database'!N557/'Exp with units conversion'!$H557)*'Exp with units conversion'!$G557,'Exp Database'!N557*'Exp with units conversion'!$G557))</f>
        <v>#REF!</v>
      </c>
      <c r="P557" s="229" t="e">
        <f>IF(OR('Exp Database'!O557=Lists!$G$2,'Exp Database'!O557=Lists!$G$3,'Exp Database'!O557=0),0,IF($F557=Lists!$G$2,('Exp Database'!O557/'Exp with units conversion'!$H557)*'Exp with units conversion'!$G557,'Exp Database'!O557*'Exp with units conversion'!$G557))</f>
        <v>#REF!</v>
      </c>
      <c r="Q557" s="229" t="e">
        <f>IF(OR('Exp Database'!P557=Lists!$G$2,'Exp Database'!P557=Lists!$G$3,'Exp Database'!P557=0),0,IF($F557=Lists!$G$2,('Exp Database'!P557/'Exp with units conversion'!$H557)*'Exp with units conversion'!$G557,'Exp Database'!P557*'Exp with units conversion'!$G557))</f>
        <v>#REF!</v>
      </c>
      <c r="R557" s="229" t="e">
        <f>IF(OR('Exp Database'!Q557=Lists!$G$2,'Exp Database'!Q557=Lists!$G$3,'Exp Database'!Q557=0),0,IF($F557=Lists!$G$2,('Exp Database'!Q557/'Exp with units conversion'!$H557)*'Exp with units conversion'!$G557,'Exp Database'!Q557*'Exp with units conversion'!$G557))</f>
        <v>#REF!</v>
      </c>
      <c r="S557" s="229" t="e">
        <f>IF(OR('Exp Database'!R557=Lists!$G$2,'Exp Database'!R557=Lists!$G$3,'Exp Database'!R557=0),0,IF($F557=Lists!$G$2,('Exp Database'!R557/'Exp with units conversion'!$H557)*'Exp with units conversion'!$G557,'Exp Database'!R557*'Exp with units conversion'!$G557))</f>
        <v>#REF!</v>
      </c>
      <c r="T557" s="229" t="e">
        <f>IF(OR('Exp Database'!S557=Lists!$G$2,'Exp Database'!S557=Lists!$G$3,'Exp Database'!S557=0),0,IF($F557=Lists!$G$2,('Exp Database'!S557/'Exp with units conversion'!$H557)*'Exp with units conversion'!$G557,'Exp Database'!S557*'Exp with units conversion'!$G557))</f>
        <v>#REF!</v>
      </c>
      <c r="U557" s="229" t="e">
        <f>IF(OR('Exp Database'!T557=Lists!$G$2,'Exp Database'!T557=Lists!$G$3,'Exp Database'!T557=0),0,IF($F557=Lists!$G$2,('Exp Database'!T557/'Exp with units conversion'!$H557)*'Exp with units conversion'!$G557,'Exp Database'!T557*'Exp with units conversion'!$G557))</f>
        <v>#REF!</v>
      </c>
      <c r="V557" s="229" t="e">
        <f>IF(OR('Exp Database'!U557=Lists!$G$2,'Exp Database'!U557=Lists!$G$3,'Exp Database'!U557=0),0,IF($F557=Lists!$G$2,('Exp Database'!U557/'Exp with units conversion'!$H557)*'Exp with units conversion'!$G557,'Exp Database'!U557*'Exp with units conversion'!$G557))</f>
        <v>#REF!</v>
      </c>
      <c r="W557" s="229" t="e">
        <f>IF(OR('Exp Database'!V557=Lists!$G$2,'Exp Database'!V557=Lists!$G$3,'Exp Database'!V557=0),0,IF($F557=Lists!$G$2,('Exp Database'!V557/'Exp with units conversion'!$H557)*'Exp with units conversion'!$G557,'Exp Database'!V557*'Exp with units conversion'!$G557))</f>
        <v>#REF!</v>
      </c>
      <c r="X557" s="229" t="e">
        <f>IF(OR('Exp Database'!W557=Lists!$G$2,'Exp Database'!W557=Lists!$G$3,'Exp Database'!W557=0),0,IF($F557=Lists!$G$2,('Exp Database'!W557/'Exp with units conversion'!$H557)*'Exp with units conversion'!$G557,'Exp Database'!W557*'Exp with units conversion'!$G557))</f>
        <v>#REF!</v>
      </c>
      <c r="Y557" s="229" t="e">
        <f>IF(OR('Exp Database'!X557=Lists!$G$2,'Exp Database'!X557=Lists!$G$3,'Exp Database'!X557=0),0,IF($F557=Lists!$G$2,('Exp Database'!X557/'Exp with units conversion'!$H557)*'Exp with units conversion'!$G557,'Exp Database'!X557*'Exp with units conversion'!$G557))</f>
        <v>#REF!</v>
      </c>
      <c r="Z557" s="229" t="e">
        <f>IF(OR('Exp Database'!Y557=Lists!$G$2,'Exp Database'!Y557=Lists!$G$3,'Exp Database'!Y557=0),0,IF($F557=Lists!$G$2,('Exp Database'!Y557/'Exp with units conversion'!$H557)*'Exp with units conversion'!$G557,'Exp Database'!Y557*'Exp with units conversion'!$G557))</f>
        <v>#REF!</v>
      </c>
      <c r="AA557" s="229" t="e">
        <f>IF(OR('Exp Database'!Z557=Lists!$G$2,'Exp Database'!Z557=Lists!$G$3,'Exp Database'!Z557=0),0,IF($F557=Lists!$G$2,('Exp Database'!Z557/'Exp with units conversion'!$H557)*'Exp with units conversion'!$G557,'Exp Database'!Z557*'Exp with units conversion'!$G557))</f>
        <v>#REF!</v>
      </c>
      <c r="AB557" s="229" t="e">
        <f>IF(OR('Exp Database'!AA557=Lists!$G$2,'Exp Database'!AA557=Lists!$G$3,'Exp Database'!AA557=0),0,IF($F557=Lists!$G$2,('Exp Database'!AA557/'Exp with units conversion'!$H557)*'Exp with units conversion'!$G557,'Exp Database'!AA557*'Exp with units conversion'!$G557))</f>
        <v>#REF!</v>
      </c>
      <c r="AC557" s="229" t="e">
        <f>IF(OR('Exp Database'!AB557=Lists!$G$2,'Exp Database'!AB557=Lists!$G$3,'Exp Database'!AB557=0),0,IF($F557=Lists!$G$2,('Exp Database'!AB557/'Exp with units conversion'!$H557)*'Exp with units conversion'!$G557,'Exp Database'!AB557*'Exp with units conversion'!$G557))</f>
        <v>#REF!</v>
      </c>
      <c r="AD557" s="229" t="e">
        <f>IF(OR('Exp Database'!AC557=Lists!$G$2,'Exp Database'!AC557=Lists!$G$3,'Exp Database'!AC557=0),0,IF($F557=Lists!$G$2,('Exp Database'!AC557/'Exp with units conversion'!$H557)*'Exp with units conversion'!$G557,'Exp Database'!AC557*'Exp with units conversion'!$G557))</f>
        <v>#REF!</v>
      </c>
      <c r="AE557" s="229" t="e">
        <f>IF(OR('Exp Database'!AD557=Lists!$G$2,'Exp Database'!AD557=Lists!$G$3,'Exp Database'!AD557=0),0,IF($F557=Lists!$G$2,('Exp Database'!AD557/'Exp with units conversion'!$H557)*'Exp with units conversion'!$G557,'Exp Database'!AD557*'Exp with units conversion'!$G557))</f>
        <v>#REF!</v>
      </c>
      <c r="AG557" s="229" t="e">
        <f t="shared" si="45"/>
        <v>#REF!</v>
      </c>
      <c r="AH557" s="229" t="e">
        <f t="shared" si="46"/>
        <v>#REF!</v>
      </c>
      <c r="AI557" s="229" t="e">
        <f t="shared" si="47"/>
        <v>#REF!</v>
      </c>
      <c r="AJ557" s="229" t="e">
        <f t="shared" si="48"/>
        <v>#REF!</v>
      </c>
    </row>
    <row r="558" spans="2:36" ht="15.75" thickBot="1" x14ac:dyDescent="0.3">
      <c r="B558" s="229" t="e">
        <f t="shared" si="44"/>
        <v>#REF!</v>
      </c>
      <c r="C558" s="169" t="e">
        <f>'Exp Database'!C558</f>
        <v>#REF!</v>
      </c>
      <c r="D558" s="169">
        <f>'Exp Database'!D558</f>
        <v>2013</v>
      </c>
      <c r="E558" s="169" t="e">
        <f>'Exp Database'!E558</f>
        <v>#REF!</v>
      </c>
      <c r="F558" s="169" t="e">
        <f>'Exp Database'!F558</f>
        <v>#REF!</v>
      </c>
      <c r="G558" s="169" t="e">
        <f>IF('Exp Database'!G558="Units ( x 1)",1,IF('Exp Database'!G558="Thousands (x 1,000)",1000,IF('Exp Database'!G558="Millions (x 1,000,000)",1000000,)))</f>
        <v>#REF!</v>
      </c>
      <c r="H558" s="170" t="e">
        <f>IF('Exp Database'!H558&gt;0,'Exp Database'!H558,'Exp Database'!J558)</f>
        <v>#REF!</v>
      </c>
      <c r="I558" s="170" t="e">
        <f>'Exp Database'!H558</f>
        <v>#REF!</v>
      </c>
      <c r="J558" s="169" t="e">
        <f>'Exp Database'!I558</f>
        <v>#REF!</v>
      </c>
      <c r="K558" s="170">
        <f>'Exp Database'!J558</f>
        <v>0</v>
      </c>
      <c r="L558" s="267" t="str">
        <f>'Exp Database'!K558</f>
        <v>PrEP for prisoners</v>
      </c>
      <c r="M558" s="229" t="str">
        <f>'Exp Database'!L558</f>
        <v>3.3.5</v>
      </c>
      <c r="N558" s="229" t="e">
        <f>IF(OR('Exp Database'!M558=Lists!$G$2,'Exp Database'!M558=Lists!$G$3,'Exp Database'!M558=0),0,IF($F558=Lists!$G$2,('Exp Database'!M558/'Exp with units conversion'!$H558)*'Exp with units conversion'!$G558,'Exp Database'!M558*'Exp with units conversion'!$G558))</f>
        <v>#REF!</v>
      </c>
      <c r="O558" s="229" t="e">
        <f>IF(OR('Exp Database'!N558=Lists!$G$2,'Exp Database'!N558=Lists!$G$3,'Exp Database'!N558=0),0,IF($F558=Lists!$G$2,('Exp Database'!N558/'Exp with units conversion'!$H558)*'Exp with units conversion'!$G558,'Exp Database'!N558*'Exp with units conversion'!$G558))</f>
        <v>#REF!</v>
      </c>
      <c r="P558" s="229" t="e">
        <f>IF(OR('Exp Database'!O558=Lists!$G$2,'Exp Database'!O558=Lists!$G$3,'Exp Database'!O558=0),0,IF($F558=Lists!$G$2,('Exp Database'!O558/'Exp with units conversion'!$H558)*'Exp with units conversion'!$G558,'Exp Database'!O558*'Exp with units conversion'!$G558))</f>
        <v>#REF!</v>
      </c>
      <c r="Q558" s="229" t="e">
        <f>IF(OR('Exp Database'!P558=Lists!$G$2,'Exp Database'!P558=Lists!$G$3,'Exp Database'!P558=0),0,IF($F558=Lists!$G$2,('Exp Database'!P558/'Exp with units conversion'!$H558)*'Exp with units conversion'!$G558,'Exp Database'!P558*'Exp with units conversion'!$G558))</f>
        <v>#REF!</v>
      </c>
      <c r="R558" s="229" t="e">
        <f>IF(OR('Exp Database'!Q558=Lists!$G$2,'Exp Database'!Q558=Lists!$G$3,'Exp Database'!Q558=0),0,IF($F558=Lists!$G$2,('Exp Database'!Q558/'Exp with units conversion'!$H558)*'Exp with units conversion'!$G558,'Exp Database'!Q558*'Exp with units conversion'!$G558))</f>
        <v>#REF!</v>
      </c>
      <c r="S558" s="229" t="e">
        <f>IF(OR('Exp Database'!R558=Lists!$G$2,'Exp Database'!R558=Lists!$G$3,'Exp Database'!R558=0),0,IF($F558=Lists!$G$2,('Exp Database'!R558/'Exp with units conversion'!$H558)*'Exp with units conversion'!$G558,'Exp Database'!R558*'Exp with units conversion'!$G558))</f>
        <v>#REF!</v>
      </c>
      <c r="T558" s="229" t="e">
        <f>IF(OR('Exp Database'!S558=Lists!$G$2,'Exp Database'!S558=Lists!$G$3,'Exp Database'!S558=0),0,IF($F558=Lists!$G$2,('Exp Database'!S558/'Exp with units conversion'!$H558)*'Exp with units conversion'!$G558,'Exp Database'!S558*'Exp with units conversion'!$G558))</f>
        <v>#REF!</v>
      </c>
      <c r="U558" s="229" t="e">
        <f>IF(OR('Exp Database'!T558=Lists!$G$2,'Exp Database'!T558=Lists!$G$3,'Exp Database'!T558=0),0,IF($F558=Lists!$G$2,('Exp Database'!T558/'Exp with units conversion'!$H558)*'Exp with units conversion'!$G558,'Exp Database'!T558*'Exp with units conversion'!$G558))</f>
        <v>#REF!</v>
      </c>
      <c r="V558" s="229" t="e">
        <f>IF(OR('Exp Database'!U558=Lists!$G$2,'Exp Database'!U558=Lists!$G$3,'Exp Database'!U558=0),0,IF($F558=Lists!$G$2,('Exp Database'!U558/'Exp with units conversion'!$H558)*'Exp with units conversion'!$G558,'Exp Database'!U558*'Exp with units conversion'!$G558))</f>
        <v>#REF!</v>
      </c>
      <c r="W558" s="229" t="e">
        <f>IF(OR('Exp Database'!V558=Lists!$G$2,'Exp Database'!V558=Lists!$G$3,'Exp Database'!V558=0),0,IF($F558=Lists!$G$2,('Exp Database'!V558/'Exp with units conversion'!$H558)*'Exp with units conversion'!$G558,'Exp Database'!V558*'Exp with units conversion'!$G558))</f>
        <v>#REF!</v>
      </c>
      <c r="X558" s="229" t="e">
        <f>IF(OR('Exp Database'!W558=Lists!$G$2,'Exp Database'!W558=Lists!$G$3,'Exp Database'!W558=0),0,IF($F558=Lists!$G$2,('Exp Database'!W558/'Exp with units conversion'!$H558)*'Exp with units conversion'!$G558,'Exp Database'!W558*'Exp with units conversion'!$G558))</f>
        <v>#REF!</v>
      </c>
      <c r="Y558" s="229" t="e">
        <f>IF(OR('Exp Database'!X558=Lists!$G$2,'Exp Database'!X558=Lists!$G$3,'Exp Database'!X558=0),0,IF($F558=Lists!$G$2,('Exp Database'!X558/'Exp with units conversion'!$H558)*'Exp with units conversion'!$G558,'Exp Database'!X558*'Exp with units conversion'!$G558))</f>
        <v>#REF!</v>
      </c>
      <c r="Z558" s="229" t="e">
        <f>IF(OR('Exp Database'!Y558=Lists!$G$2,'Exp Database'!Y558=Lists!$G$3,'Exp Database'!Y558=0),0,IF($F558=Lists!$G$2,('Exp Database'!Y558/'Exp with units conversion'!$H558)*'Exp with units conversion'!$G558,'Exp Database'!Y558*'Exp with units conversion'!$G558))</f>
        <v>#REF!</v>
      </c>
      <c r="AA558" s="229" t="e">
        <f>IF(OR('Exp Database'!Z558=Lists!$G$2,'Exp Database'!Z558=Lists!$G$3,'Exp Database'!Z558=0),0,IF($F558=Lists!$G$2,('Exp Database'!Z558/'Exp with units conversion'!$H558)*'Exp with units conversion'!$G558,'Exp Database'!Z558*'Exp with units conversion'!$G558))</f>
        <v>#REF!</v>
      </c>
      <c r="AB558" s="229" t="e">
        <f>IF(OR('Exp Database'!AA558=Lists!$G$2,'Exp Database'!AA558=Lists!$G$3,'Exp Database'!AA558=0),0,IF($F558=Lists!$G$2,('Exp Database'!AA558/'Exp with units conversion'!$H558)*'Exp with units conversion'!$G558,'Exp Database'!AA558*'Exp with units conversion'!$G558))</f>
        <v>#REF!</v>
      </c>
      <c r="AC558" s="229" t="e">
        <f>IF(OR('Exp Database'!AB558=Lists!$G$2,'Exp Database'!AB558=Lists!$G$3,'Exp Database'!AB558=0),0,IF($F558=Lists!$G$2,('Exp Database'!AB558/'Exp with units conversion'!$H558)*'Exp with units conversion'!$G558,'Exp Database'!AB558*'Exp with units conversion'!$G558))</f>
        <v>#REF!</v>
      </c>
      <c r="AD558" s="229" t="e">
        <f>IF(OR('Exp Database'!AC558=Lists!$G$2,'Exp Database'!AC558=Lists!$G$3,'Exp Database'!AC558=0),0,IF($F558=Lists!$G$2,('Exp Database'!AC558/'Exp with units conversion'!$H558)*'Exp with units conversion'!$G558,'Exp Database'!AC558*'Exp with units conversion'!$G558))</f>
        <v>#REF!</v>
      </c>
      <c r="AE558" s="229" t="e">
        <f>IF(OR('Exp Database'!AD558=Lists!$G$2,'Exp Database'!AD558=Lists!$G$3,'Exp Database'!AD558=0),0,IF($F558=Lists!$G$2,('Exp Database'!AD558/'Exp with units conversion'!$H558)*'Exp with units conversion'!$G558,'Exp Database'!AD558*'Exp with units conversion'!$G558))</f>
        <v>#REF!</v>
      </c>
      <c r="AG558" s="229" t="e">
        <f t="shared" si="45"/>
        <v>#REF!</v>
      </c>
      <c r="AH558" s="229" t="e">
        <f t="shared" si="46"/>
        <v>#REF!</v>
      </c>
      <c r="AI558" s="229" t="e">
        <f t="shared" si="47"/>
        <v>#REF!</v>
      </c>
      <c r="AJ558" s="229" t="e">
        <f t="shared" si="48"/>
        <v>#REF!</v>
      </c>
    </row>
    <row r="559" spans="2:36" ht="75.75" thickBot="1" x14ac:dyDescent="0.3">
      <c r="B559" s="229" t="e">
        <f t="shared" si="44"/>
        <v>#REF!</v>
      </c>
      <c r="C559" s="169" t="e">
        <f>'Exp Database'!C559</f>
        <v>#REF!</v>
      </c>
      <c r="D559" s="169">
        <f>'Exp Database'!D559</f>
        <v>2013</v>
      </c>
      <c r="E559" s="169" t="e">
        <f>'Exp Database'!E559</f>
        <v>#REF!</v>
      </c>
      <c r="F559" s="169" t="e">
        <f>'Exp Database'!F559</f>
        <v>#REF!</v>
      </c>
      <c r="G559" s="169" t="e">
        <f>IF('Exp Database'!G559="Units ( x 1)",1,IF('Exp Database'!G559="Thousands (x 1,000)",1000,IF('Exp Database'!G559="Millions (x 1,000,000)",1000000,)))</f>
        <v>#REF!</v>
      </c>
      <c r="H559" s="170" t="e">
        <f>IF('Exp Database'!H559&gt;0,'Exp Database'!H559,'Exp Database'!J559)</f>
        <v>#REF!</v>
      </c>
      <c r="I559" s="170" t="e">
        <f>'Exp Database'!H559</f>
        <v>#REF!</v>
      </c>
      <c r="J559" s="169" t="e">
        <f>'Exp Database'!I559</f>
        <v>#REF!</v>
      </c>
      <c r="K559" s="170">
        <f>'Exp Database'!J559</f>
        <v>0</v>
      </c>
      <c r="L559" s="267" t="str">
        <f>'Exp Database'!K559</f>
        <v>PrEP for young women and adolescent girls in high-prevalence countries</v>
      </c>
      <c r="M559" s="229" t="str">
        <f>'Exp Database'!L559</f>
        <v>3.3.6</v>
      </c>
      <c r="N559" s="229" t="e">
        <f>IF(OR('Exp Database'!M559=Lists!$G$2,'Exp Database'!M559=Lists!$G$3,'Exp Database'!M559=0),0,IF($F559=Lists!$G$2,('Exp Database'!M559/'Exp with units conversion'!$H559)*'Exp with units conversion'!$G559,'Exp Database'!M559*'Exp with units conversion'!$G559))</f>
        <v>#REF!</v>
      </c>
      <c r="O559" s="229" t="e">
        <f>IF(OR('Exp Database'!N559=Lists!$G$2,'Exp Database'!N559=Lists!$G$3,'Exp Database'!N559=0),0,IF($F559=Lists!$G$2,('Exp Database'!N559/'Exp with units conversion'!$H559)*'Exp with units conversion'!$G559,'Exp Database'!N559*'Exp with units conversion'!$G559))</f>
        <v>#REF!</v>
      </c>
      <c r="P559" s="229" t="e">
        <f>IF(OR('Exp Database'!O559=Lists!$G$2,'Exp Database'!O559=Lists!$G$3,'Exp Database'!O559=0),0,IF($F559=Lists!$G$2,('Exp Database'!O559/'Exp with units conversion'!$H559)*'Exp with units conversion'!$G559,'Exp Database'!O559*'Exp with units conversion'!$G559))</f>
        <v>#REF!</v>
      </c>
      <c r="Q559" s="229" t="e">
        <f>IF(OR('Exp Database'!P559=Lists!$G$2,'Exp Database'!P559=Lists!$G$3,'Exp Database'!P559=0),0,IF($F559=Lists!$G$2,('Exp Database'!P559/'Exp with units conversion'!$H559)*'Exp with units conversion'!$G559,'Exp Database'!P559*'Exp with units conversion'!$G559))</f>
        <v>#REF!</v>
      </c>
      <c r="R559" s="229" t="e">
        <f>IF(OR('Exp Database'!Q559=Lists!$G$2,'Exp Database'!Q559=Lists!$G$3,'Exp Database'!Q559=0),0,IF($F559=Lists!$G$2,('Exp Database'!Q559/'Exp with units conversion'!$H559)*'Exp with units conversion'!$G559,'Exp Database'!Q559*'Exp with units conversion'!$G559))</f>
        <v>#REF!</v>
      </c>
      <c r="S559" s="229" t="e">
        <f>IF(OR('Exp Database'!R559=Lists!$G$2,'Exp Database'!R559=Lists!$G$3,'Exp Database'!R559=0),0,IF($F559=Lists!$G$2,('Exp Database'!R559/'Exp with units conversion'!$H559)*'Exp with units conversion'!$G559,'Exp Database'!R559*'Exp with units conversion'!$G559))</f>
        <v>#REF!</v>
      </c>
      <c r="T559" s="229" t="e">
        <f>IF(OR('Exp Database'!S559=Lists!$G$2,'Exp Database'!S559=Lists!$G$3,'Exp Database'!S559=0),0,IF($F559=Lists!$G$2,('Exp Database'!S559/'Exp with units conversion'!$H559)*'Exp with units conversion'!$G559,'Exp Database'!S559*'Exp with units conversion'!$G559))</f>
        <v>#REF!</v>
      </c>
      <c r="U559" s="229" t="e">
        <f>IF(OR('Exp Database'!T559=Lists!$G$2,'Exp Database'!T559=Lists!$G$3,'Exp Database'!T559=0),0,IF($F559=Lists!$G$2,('Exp Database'!T559/'Exp with units conversion'!$H559)*'Exp with units conversion'!$G559,'Exp Database'!T559*'Exp with units conversion'!$G559))</f>
        <v>#REF!</v>
      </c>
      <c r="V559" s="229" t="e">
        <f>IF(OR('Exp Database'!U559=Lists!$G$2,'Exp Database'!U559=Lists!$G$3,'Exp Database'!U559=0),0,IF($F559=Lists!$G$2,('Exp Database'!U559/'Exp with units conversion'!$H559)*'Exp with units conversion'!$G559,'Exp Database'!U559*'Exp with units conversion'!$G559))</f>
        <v>#REF!</v>
      </c>
      <c r="W559" s="229" t="e">
        <f>IF(OR('Exp Database'!V559=Lists!$G$2,'Exp Database'!V559=Lists!$G$3,'Exp Database'!V559=0),0,IF($F559=Lists!$G$2,('Exp Database'!V559/'Exp with units conversion'!$H559)*'Exp with units conversion'!$G559,'Exp Database'!V559*'Exp with units conversion'!$G559))</f>
        <v>#REF!</v>
      </c>
      <c r="X559" s="229" t="e">
        <f>IF(OR('Exp Database'!W559=Lists!$G$2,'Exp Database'!W559=Lists!$G$3,'Exp Database'!W559=0),0,IF($F559=Lists!$G$2,('Exp Database'!W559/'Exp with units conversion'!$H559)*'Exp with units conversion'!$G559,'Exp Database'!W559*'Exp with units conversion'!$G559))</f>
        <v>#REF!</v>
      </c>
      <c r="Y559" s="229" t="e">
        <f>IF(OR('Exp Database'!X559=Lists!$G$2,'Exp Database'!X559=Lists!$G$3,'Exp Database'!X559=0),0,IF($F559=Lists!$G$2,('Exp Database'!X559/'Exp with units conversion'!$H559)*'Exp with units conversion'!$G559,'Exp Database'!X559*'Exp with units conversion'!$G559))</f>
        <v>#REF!</v>
      </c>
      <c r="Z559" s="229" t="e">
        <f>IF(OR('Exp Database'!Y559=Lists!$G$2,'Exp Database'!Y559=Lists!$G$3,'Exp Database'!Y559=0),0,IF($F559=Lists!$G$2,('Exp Database'!Y559/'Exp with units conversion'!$H559)*'Exp with units conversion'!$G559,'Exp Database'!Y559*'Exp with units conversion'!$G559))</f>
        <v>#REF!</v>
      </c>
      <c r="AA559" s="229" t="e">
        <f>IF(OR('Exp Database'!Z559=Lists!$G$2,'Exp Database'!Z559=Lists!$G$3,'Exp Database'!Z559=0),0,IF($F559=Lists!$G$2,('Exp Database'!Z559/'Exp with units conversion'!$H559)*'Exp with units conversion'!$G559,'Exp Database'!Z559*'Exp with units conversion'!$G559))</f>
        <v>#REF!</v>
      </c>
      <c r="AB559" s="229" t="e">
        <f>IF(OR('Exp Database'!AA559=Lists!$G$2,'Exp Database'!AA559=Lists!$G$3,'Exp Database'!AA559=0),0,IF($F559=Lists!$G$2,('Exp Database'!AA559/'Exp with units conversion'!$H559)*'Exp with units conversion'!$G559,'Exp Database'!AA559*'Exp with units conversion'!$G559))</f>
        <v>#REF!</v>
      </c>
      <c r="AC559" s="229" t="e">
        <f>IF(OR('Exp Database'!AB559=Lists!$G$2,'Exp Database'!AB559=Lists!$G$3,'Exp Database'!AB559=0),0,IF($F559=Lists!$G$2,('Exp Database'!AB559/'Exp with units conversion'!$H559)*'Exp with units conversion'!$G559,'Exp Database'!AB559*'Exp with units conversion'!$G559))</f>
        <v>#REF!</v>
      </c>
      <c r="AD559" s="229" t="e">
        <f>IF(OR('Exp Database'!AC559=Lists!$G$2,'Exp Database'!AC559=Lists!$G$3,'Exp Database'!AC559=0),0,IF($F559=Lists!$G$2,('Exp Database'!AC559/'Exp with units conversion'!$H559)*'Exp with units conversion'!$G559,'Exp Database'!AC559*'Exp with units conversion'!$G559))</f>
        <v>#REF!</v>
      </c>
      <c r="AE559" s="229" t="e">
        <f>IF(OR('Exp Database'!AD559=Lists!$G$2,'Exp Database'!AD559=Lists!$G$3,'Exp Database'!AD559=0),0,IF($F559=Lists!$G$2,('Exp Database'!AD559/'Exp with units conversion'!$H559)*'Exp with units conversion'!$G559,'Exp Database'!AD559*'Exp with units conversion'!$G559))</f>
        <v>#REF!</v>
      </c>
      <c r="AG559" s="229" t="e">
        <f t="shared" si="45"/>
        <v>#REF!</v>
      </c>
      <c r="AH559" s="229" t="e">
        <f t="shared" si="46"/>
        <v>#REF!</v>
      </c>
      <c r="AI559" s="229" t="e">
        <f t="shared" si="47"/>
        <v>#REF!</v>
      </c>
      <c r="AJ559" s="229" t="e">
        <f t="shared" si="48"/>
        <v>#REF!</v>
      </c>
    </row>
    <row r="560" spans="2:36" ht="60.75" thickBot="1" x14ac:dyDescent="0.3">
      <c r="B560" s="229" t="e">
        <f t="shared" si="44"/>
        <v>#REF!</v>
      </c>
      <c r="C560" s="169" t="e">
        <f>'Exp Database'!C560</f>
        <v>#REF!</v>
      </c>
      <c r="D560" s="169">
        <f>'Exp Database'!D560</f>
        <v>2013</v>
      </c>
      <c r="E560" s="169" t="e">
        <f>'Exp Database'!E560</f>
        <v>#REF!</v>
      </c>
      <c r="F560" s="169" t="e">
        <f>'Exp Database'!F560</f>
        <v>#REF!</v>
      </c>
      <c r="G560" s="169" t="e">
        <f>IF('Exp Database'!G560="Units ( x 1)",1,IF('Exp Database'!G560="Thousands (x 1,000)",1000,IF('Exp Database'!G560="Millions (x 1,000,000)",1000000,)))</f>
        <v>#REF!</v>
      </c>
      <c r="H560" s="170" t="e">
        <f>IF('Exp Database'!H560&gt;0,'Exp Database'!H560,'Exp Database'!J560)</f>
        <v>#REF!</v>
      </c>
      <c r="I560" s="170" t="e">
        <f>'Exp Database'!H560</f>
        <v>#REF!</v>
      </c>
      <c r="J560" s="169" t="e">
        <f>'Exp Database'!I560</f>
        <v>#REF!</v>
      </c>
      <c r="K560" s="170">
        <f>'Exp Database'!J560</f>
        <v>0</v>
      </c>
      <c r="L560" s="267" t="str">
        <f>'Exp Database'!K560</f>
        <v>Pre-exposure prophylaxis for serodiscordant couples</v>
      </c>
      <c r="M560" s="229" t="str">
        <f>'Exp Database'!L560</f>
        <v>3.3.7</v>
      </c>
      <c r="N560" s="229" t="e">
        <f>IF(OR('Exp Database'!M560=Lists!$G$2,'Exp Database'!M560=Lists!$G$3,'Exp Database'!M560=0),0,IF($F560=Lists!$G$2,('Exp Database'!M560/'Exp with units conversion'!$H560)*'Exp with units conversion'!$G560,'Exp Database'!M560*'Exp with units conversion'!$G560))</f>
        <v>#REF!</v>
      </c>
      <c r="O560" s="229" t="e">
        <f>IF(OR('Exp Database'!N560=Lists!$G$2,'Exp Database'!N560=Lists!$G$3,'Exp Database'!N560=0),0,IF($F560=Lists!$G$2,('Exp Database'!N560/'Exp with units conversion'!$H560)*'Exp with units conversion'!$G560,'Exp Database'!N560*'Exp with units conversion'!$G560))</f>
        <v>#REF!</v>
      </c>
      <c r="P560" s="229" t="e">
        <f>IF(OR('Exp Database'!O560=Lists!$G$2,'Exp Database'!O560=Lists!$G$3,'Exp Database'!O560=0),0,IF($F560=Lists!$G$2,('Exp Database'!O560/'Exp with units conversion'!$H560)*'Exp with units conversion'!$G560,'Exp Database'!O560*'Exp with units conversion'!$G560))</f>
        <v>#REF!</v>
      </c>
      <c r="Q560" s="229" t="e">
        <f>IF(OR('Exp Database'!P560=Lists!$G$2,'Exp Database'!P560=Lists!$G$3,'Exp Database'!P560=0),0,IF($F560=Lists!$G$2,('Exp Database'!P560/'Exp with units conversion'!$H560)*'Exp with units conversion'!$G560,'Exp Database'!P560*'Exp with units conversion'!$G560))</f>
        <v>#REF!</v>
      </c>
      <c r="R560" s="229" t="e">
        <f>IF(OR('Exp Database'!Q560=Lists!$G$2,'Exp Database'!Q560=Lists!$G$3,'Exp Database'!Q560=0),0,IF($F560=Lists!$G$2,('Exp Database'!Q560/'Exp with units conversion'!$H560)*'Exp with units conversion'!$G560,'Exp Database'!Q560*'Exp with units conversion'!$G560))</f>
        <v>#REF!</v>
      </c>
      <c r="S560" s="229" t="e">
        <f>IF(OR('Exp Database'!R560=Lists!$G$2,'Exp Database'!R560=Lists!$G$3,'Exp Database'!R560=0),0,IF($F560=Lists!$G$2,('Exp Database'!R560/'Exp with units conversion'!$H560)*'Exp with units conversion'!$G560,'Exp Database'!R560*'Exp with units conversion'!$G560))</f>
        <v>#REF!</v>
      </c>
      <c r="T560" s="229" t="e">
        <f>IF(OR('Exp Database'!S560=Lists!$G$2,'Exp Database'!S560=Lists!$G$3,'Exp Database'!S560=0),0,IF($F560=Lists!$G$2,('Exp Database'!S560/'Exp with units conversion'!$H560)*'Exp with units conversion'!$G560,'Exp Database'!S560*'Exp with units conversion'!$G560))</f>
        <v>#REF!</v>
      </c>
      <c r="U560" s="229" t="e">
        <f>IF(OR('Exp Database'!T560=Lists!$G$2,'Exp Database'!T560=Lists!$G$3,'Exp Database'!T560=0),0,IF($F560=Lists!$G$2,('Exp Database'!T560/'Exp with units conversion'!$H560)*'Exp with units conversion'!$G560,'Exp Database'!T560*'Exp with units conversion'!$G560))</f>
        <v>#REF!</v>
      </c>
      <c r="V560" s="229" t="e">
        <f>IF(OR('Exp Database'!U560=Lists!$G$2,'Exp Database'!U560=Lists!$G$3,'Exp Database'!U560=0),0,IF($F560=Lists!$G$2,('Exp Database'!U560/'Exp with units conversion'!$H560)*'Exp with units conversion'!$G560,'Exp Database'!U560*'Exp with units conversion'!$G560))</f>
        <v>#REF!</v>
      </c>
      <c r="W560" s="229" t="e">
        <f>IF(OR('Exp Database'!V560=Lists!$G$2,'Exp Database'!V560=Lists!$G$3,'Exp Database'!V560=0),0,IF($F560=Lists!$G$2,('Exp Database'!V560/'Exp with units conversion'!$H560)*'Exp with units conversion'!$G560,'Exp Database'!V560*'Exp with units conversion'!$G560))</f>
        <v>#REF!</v>
      </c>
      <c r="X560" s="229" t="e">
        <f>IF(OR('Exp Database'!W560=Lists!$G$2,'Exp Database'!W560=Lists!$G$3,'Exp Database'!W560=0),0,IF($F560=Lists!$G$2,('Exp Database'!W560/'Exp with units conversion'!$H560)*'Exp with units conversion'!$G560,'Exp Database'!W560*'Exp with units conversion'!$G560))</f>
        <v>#REF!</v>
      </c>
      <c r="Y560" s="229" t="e">
        <f>IF(OR('Exp Database'!X560=Lists!$G$2,'Exp Database'!X560=Lists!$G$3,'Exp Database'!X560=0),0,IF($F560=Lists!$G$2,('Exp Database'!X560/'Exp with units conversion'!$H560)*'Exp with units conversion'!$G560,'Exp Database'!X560*'Exp with units conversion'!$G560))</f>
        <v>#REF!</v>
      </c>
      <c r="Z560" s="229" t="e">
        <f>IF(OR('Exp Database'!Y560=Lists!$G$2,'Exp Database'!Y560=Lists!$G$3,'Exp Database'!Y560=0),0,IF($F560=Lists!$G$2,('Exp Database'!Y560/'Exp with units conversion'!$H560)*'Exp with units conversion'!$G560,'Exp Database'!Y560*'Exp with units conversion'!$G560))</f>
        <v>#REF!</v>
      </c>
      <c r="AA560" s="229" t="e">
        <f>IF(OR('Exp Database'!Z560=Lists!$G$2,'Exp Database'!Z560=Lists!$G$3,'Exp Database'!Z560=0),0,IF($F560=Lists!$G$2,('Exp Database'!Z560/'Exp with units conversion'!$H560)*'Exp with units conversion'!$G560,'Exp Database'!Z560*'Exp with units conversion'!$G560))</f>
        <v>#REF!</v>
      </c>
      <c r="AB560" s="229" t="e">
        <f>IF(OR('Exp Database'!AA560=Lists!$G$2,'Exp Database'!AA560=Lists!$G$3,'Exp Database'!AA560=0),0,IF($F560=Lists!$G$2,('Exp Database'!AA560/'Exp with units conversion'!$H560)*'Exp with units conversion'!$G560,'Exp Database'!AA560*'Exp with units conversion'!$G560))</f>
        <v>#REF!</v>
      </c>
      <c r="AC560" s="229" t="e">
        <f>IF(OR('Exp Database'!AB560=Lists!$G$2,'Exp Database'!AB560=Lists!$G$3,'Exp Database'!AB560=0),0,IF($F560=Lists!$G$2,('Exp Database'!AB560/'Exp with units conversion'!$H560)*'Exp with units conversion'!$G560,'Exp Database'!AB560*'Exp with units conversion'!$G560))</f>
        <v>#REF!</v>
      </c>
      <c r="AD560" s="229" t="e">
        <f>IF(OR('Exp Database'!AC560=Lists!$G$2,'Exp Database'!AC560=Lists!$G$3,'Exp Database'!AC560=0),0,IF($F560=Lists!$G$2,('Exp Database'!AC560/'Exp with units conversion'!$H560)*'Exp with units conversion'!$G560,'Exp Database'!AC560*'Exp with units conversion'!$G560))</f>
        <v>#REF!</v>
      </c>
      <c r="AE560" s="229" t="e">
        <f>IF(OR('Exp Database'!AD560=Lists!$G$2,'Exp Database'!AD560=Lists!$G$3,'Exp Database'!AD560=0),0,IF($F560=Lists!$G$2,('Exp Database'!AD560/'Exp with units conversion'!$H560)*'Exp with units conversion'!$G560,'Exp Database'!AD560*'Exp with units conversion'!$G560))</f>
        <v>#REF!</v>
      </c>
      <c r="AG560" s="229" t="e">
        <f t="shared" si="45"/>
        <v>#REF!</v>
      </c>
      <c r="AH560" s="229" t="e">
        <f t="shared" si="46"/>
        <v>#REF!</v>
      </c>
      <c r="AI560" s="229" t="e">
        <f t="shared" si="47"/>
        <v>#REF!</v>
      </c>
      <c r="AJ560" s="229" t="e">
        <f t="shared" si="48"/>
        <v>#REF!</v>
      </c>
    </row>
    <row r="561" spans="2:36" ht="75.75" thickBot="1" x14ac:dyDescent="0.3">
      <c r="B561" s="229" t="e">
        <f t="shared" si="44"/>
        <v>#REF!</v>
      </c>
      <c r="C561" s="169" t="e">
        <f>'Exp Database'!C561</f>
        <v>#REF!</v>
      </c>
      <c r="D561" s="169">
        <f>'Exp Database'!D561</f>
        <v>2013</v>
      </c>
      <c r="E561" s="169" t="e">
        <f>'Exp Database'!E561</f>
        <v>#REF!</v>
      </c>
      <c r="F561" s="169" t="e">
        <f>'Exp Database'!F561</f>
        <v>#REF!</v>
      </c>
      <c r="G561" s="169" t="e">
        <f>IF('Exp Database'!G561="Units ( x 1)",1,IF('Exp Database'!G561="Thousands (x 1,000)",1000,IF('Exp Database'!G561="Millions (x 1,000,000)",1000000,)))</f>
        <v>#REF!</v>
      </c>
      <c r="H561" s="170" t="e">
        <f>IF('Exp Database'!H561&gt;0,'Exp Database'!H561,'Exp Database'!J561)</f>
        <v>#REF!</v>
      </c>
      <c r="I561" s="170" t="e">
        <f>'Exp Database'!H561</f>
        <v>#REF!</v>
      </c>
      <c r="J561" s="169" t="e">
        <f>'Exp Database'!I561</f>
        <v>#REF!</v>
      </c>
      <c r="K561" s="170">
        <f>'Exp Database'!J561</f>
        <v>0</v>
      </c>
      <c r="L561" s="267" t="str">
        <f>'Exp Database'!K561</f>
        <v>Voluntary medical male circumcision (VMMC) in high prevalence countries</v>
      </c>
      <c r="M561" s="229">
        <f>'Exp Database'!L561</f>
        <v>3.4</v>
      </c>
      <c r="N561" s="229" t="e">
        <f>IF(OR('Exp Database'!M561=Lists!$G$2,'Exp Database'!M561=Lists!$G$3,'Exp Database'!M561=0),0,IF($F561=Lists!$G$2,('Exp Database'!M561/'Exp with units conversion'!$H561)*'Exp with units conversion'!$G561,'Exp Database'!M561*'Exp with units conversion'!$G561))</f>
        <v>#REF!</v>
      </c>
      <c r="O561" s="229" t="e">
        <f>IF(OR('Exp Database'!N561=Lists!$G$2,'Exp Database'!N561=Lists!$G$3,'Exp Database'!N561=0),0,IF($F561=Lists!$G$2,('Exp Database'!N561/'Exp with units conversion'!$H561)*'Exp with units conversion'!$G561,'Exp Database'!N561*'Exp with units conversion'!$G561))</f>
        <v>#REF!</v>
      </c>
      <c r="P561" s="229" t="e">
        <f>IF(OR('Exp Database'!O561=Lists!$G$2,'Exp Database'!O561=Lists!$G$3,'Exp Database'!O561=0),0,IF($F561=Lists!$G$2,('Exp Database'!O561/'Exp with units conversion'!$H561)*'Exp with units conversion'!$G561,'Exp Database'!O561*'Exp with units conversion'!$G561))</f>
        <v>#REF!</v>
      </c>
      <c r="Q561" s="229" t="e">
        <f>IF(OR('Exp Database'!P561=Lists!$G$2,'Exp Database'!P561=Lists!$G$3,'Exp Database'!P561=0),0,IF($F561=Lists!$G$2,('Exp Database'!P561/'Exp with units conversion'!$H561)*'Exp with units conversion'!$G561,'Exp Database'!P561*'Exp with units conversion'!$G561))</f>
        <v>#REF!</v>
      </c>
      <c r="R561" s="229" t="e">
        <f>IF(OR('Exp Database'!Q561=Lists!$G$2,'Exp Database'!Q561=Lists!$G$3,'Exp Database'!Q561=0),0,IF($F561=Lists!$G$2,('Exp Database'!Q561/'Exp with units conversion'!$H561)*'Exp with units conversion'!$G561,'Exp Database'!Q561*'Exp with units conversion'!$G561))</f>
        <v>#REF!</v>
      </c>
      <c r="S561" s="229" t="e">
        <f>IF(OR('Exp Database'!R561=Lists!$G$2,'Exp Database'!R561=Lists!$G$3,'Exp Database'!R561=0),0,IF($F561=Lists!$G$2,('Exp Database'!R561/'Exp with units conversion'!$H561)*'Exp with units conversion'!$G561,'Exp Database'!R561*'Exp with units conversion'!$G561))</f>
        <v>#REF!</v>
      </c>
      <c r="T561" s="229" t="e">
        <f>IF(OR('Exp Database'!S561=Lists!$G$2,'Exp Database'!S561=Lists!$G$3,'Exp Database'!S561=0),0,IF($F561=Lists!$G$2,('Exp Database'!S561/'Exp with units conversion'!$H561)*'Exp with units conversion'!$G561,'Exp Database'!S561*'Exp with units conversion'!$G561))</f>
        <v>#REF!</v>
      </c>
      <c r="U561" s="229" t="e">
        <f>IF(OR('Exp Database'!T561=Lists!$G$2,'Exp Database'!T561=Lists!$G$3,'Exp Database'!T561=0),0,IF($F561=Lists!$G$2,('Exp Database'!T561/'Exp with units conversion'!$H561)*'Exp with units conversion'!$G561,'Exp Database'!T561*'Exp with units conversion'!$G561))</f>
        <v>#REF!</v>
      </c>
      <c r="V561" s="229" t="e">
        <f>IF(OR('Exp Database'!U561=Lists!$G$2,'Exp Database'!U561=Lists!$G$3,'Exp Database'!U561=0),0,IF($F561=Lists!$G$2,('Exp Database'!U561/'Exp with units conversion'!$H561)*'Exp with units conversion'!$G561,'Exp Database'!U561*'Exp with units conversion'!$G561))</f>
        <v>#REF!</v>
      </c>
      <c r="W561" s="229" t="e">
        <f>IF(OR('Exp Database'!V561=Lists!$G$2,'Exp Database'!V561=Lists!$G$3,'Exp Database'!V561=0),0,IF($F561=Lists!$G$2,('Exp Database'!V561/'Exp with units conversion'!$H561)*'Exp with units conversion'!$G561,'Exp Database'!V561*'Exp with units conversion'!$G561))</f>
        <v>#REF!</v>
      </c>
      <c r="X561" s="229" t="e">
        <f>IF(OR('Exp Database'!W561=Lists!$G$2,'Exp Database'!W561=Lists!$G$3,'Exp Database'!W561=0),0,IF($F561=Lists!$G$2,('Exp Database'!W561/'Exp with units conversion'!$H561)*'Exp with units conversion'!$G561,'Exp Database'!W561*'Exp with units conversion'!$G561))</f>
        <v>#REF!</v>
      </c>
      <c r="Y561" s="229" t="e">
        <f>IF(OR('Exp Database'!X561=Lists!$G$2,'Exp Database'!X561=Lists!$G$3,'Exp Database'!X561=0),0,IF($F561=Lists!$G$2,('Exp Database'!X561/'Exp with units conversion'!$H561)*'Exp with units conversion'!$G561,'Exp Database'!X561*'Exp with units conversion'!$G561))</f>
        <v>#REF!</v>
      </c>
      <c r="Z561" s="229" t="e">
        <f>IF(OR('Exp Database'!Y561=Lists!$G$2,'Exp Database'!Y561=Lists!$G$3,'Exp Database'!Y561=0),0,IF($F561=Lists!$G$2,('Exp Database'!Y561/'Exp with units conversion'!$H561)*'Exp with units conversion'!$G561,'Exp Database'!Y561*'Exp with units conversion'!$G561))</f>
        <v>#REF!</v>
      </c>
      <c r="AA561" s="229" t="e">
        <f>IF(OR('Exp Database'!Z561=Lists!$G$2,'Exp Database'!Z561=Lists!$G$3,'Exp Database'!Z561=0),0,IF($F561=Lists!$G$2,('Exp Database'!Z561/'Exp with units conversion'!$H561)*'Exp with units conversion'!$G561,'Exp Database'!Z561*'Exp with units conversion'!$G561))</f>
        <v>#REF!</v>
      </c>
      <c r="AB561" s="229" t="e">
        <f>IF(OR('Exp Database'!AA561=Lists!$G$2,'Exp Database'!AA561=Lists!$G$3,'Exp Database'!AA561=0),0,IF($F561=Lists!$G$2,('Exp Database'!AA561/'Exp with units conversion'!$H561)*'Exp with units conversion'!$G561,'Exp Database'!AA561*'Exp with units conversion'!$G561))</f>
        <v>#REF!</v>
      </c>
      <c r="AC561" s="229" t="e">
        <f>IF(OR('Exp Database'!AB561=Lists!$G$2,'Exp Database'!AB561=Lists!$G$3,'Exp Database'!AB561=0),0,IF($F561=Lists!$G$2,('Exp Database'!AB561/'Exp with units conversion'!$H561)*'Exp with units conversion'!$G561,'Exp Database'!AB561*'Exp with units conversion'!$G561))</f>
        <v>#REF!</v>
      </c>
      <c r="AD561" s="229" t="e">
        <f>IF(OR('Exp Database'!AC561=Lists!$G$2,'Exp Database'!AC561=Lists!$G$3,'Exp Database'!AC561=0),0,IF($F561=Lists!$G$2,('Exp Database'!AC561/'Exp with units conversion'!$H561)*'Exp with units conversion'!$G561,'Exp Database'!AC561*'Exp with units conversion'!$G561))</f>
        <v>#REF!</v>
      </c>
      <c r="AE561" s="229" t="e">
        <f>IF(OR('Exp Database'!AD561=Lists!$G$2,'Exp Database'!AD561=Lists!$G$3,'Exp Database'!AD561=0),0,IF($F561=Lists!$G$2,('Exp Database'!AD561/'Exp with units conversion'!$H561)*'Exp with units conversion'!$G561,'Exp Database'!AD561*'Exp with units conversion'!$G561))</f>
        <v>#REF!</v>
      </c>
      <c r="AG561" s="229" t="e">
        <f t="shared" si="45"/>
        <v>#REF!</v>
      </c>
      <c r="AH561" s="229" t="e">
        <f t="shared" si="46"/>
        <v>#REF!</v>
      </c>
      <c r="AI561" s="229" t="e">
        <f t="shared" si="47"/>
        <v>#REF!</v>
      </c>
      <c r="AJ561" s="229" t="e">
        <f t="shared" si="48"/>
        <v>#REF!</v>
      </c>
    </row>
    <row r="562" spans="2:36" ht="120.75" thickBot="1" x14ac:dyDescent="0.3">
      <c r="B562" s="229" t="e">
        <f t="shared" si="44"/>
        <v>#REF!</v>
      </c>
      <c r="C562" s="169" t="e">
        <f>'Exp Database'!C562</f>
        <v>#REF!</v>
      </c>
      <c r="D562" s="169">
        <f>'Exp Database'!D562</f>
        <v>2013</v>
      </c>
      <c r="E562" s="169" t="e">
        <f>'Exp Database'!E562</f>
        <v>#REF!</v>
      </c>
      <c r="F562" s="169" t="e">
        <f>'Exp Database'!F562</f>
        <v>#REF!</v>
      </c>
      <c r="G562" s="169" t="e">
        <f>IF('Exp Database'!G562="Units ( x 1)",1,IF('Exp Database'!G562="Thousands (x 1,000)",1000,IF('Exp Database'!G562="Millions (x 1,000,000)",1000000,)))</f>
        <v>#REF!</v>
      </c>
      <c r="H562" s="170" t="e">
        <f>IF('Exp Database'!H562&gt;0,'Exp Database'!H562,'Exp Database'!J562)</f>
        <v>#REF!</v>
      </c>
      <c r="I562" s="170" t="e">
        <f>'Exp Database'!H562</f>
        <v>#REF!</v>
      </c>
      <c r="J562" s="169" t="e">
        <f>'Exp Database'!I562</f>
        <v>#REF!</v>
      </c>
      <c r="K562" s="170">
        <f>'Exp Database'!J562</f>
        <v>0</v>
      </c>
      <c r="L562" s="267" t="str">
        <f>'Exp Database'!K562</f>
        <v>Prevention, promotion of testing and linkage to care programmes for gay men and other men who have sex with men (MSM),</v>
      </c>
      <c r="M562" s="229">
        <f>'Exp Database'!L562</f>
        <v>3.5</v>
      </c>
      <c r="N562" s="229" t="e">
        <f>IF(OR('Exp Database'!M562=Lists!$G$2,'Exp Database'!M562=Lists!$G$3,'Exp Database'!M562=0),0,IF($F562=Lists!$G$2,('Exp Database'!M562/'Exp with units conversion'!$H562)*'Exp with units conversion'!$G562,'Exp Database'!M562*'Exp with units conversion'!$G562))</f>
        <v>#REF!</v>
      </c>
      <c r="O562" s="229" t="e">
        <f>IF(OR('Exp Database'!N562=Lists!$G$2,'Exp Database'!N562=Lists!$G$3,'Exp Database'!N562=0),0,IF($F562=Lists!$G$2,('Exp Database'!N562/'Exp with units conversion'!$H562)*'Exp with units conversion'!$G562,'Exp Database'!N562*'Exp with units conversion'!$G562))</f>
        <v>#REF!</v>
      </c>
      <c r="P562" s="229" t="e">
        <f>IF(OR('Exp Database'!O562=Lists!$G$2,'Exp Database'!O562=Lists!$G$3,'Exp Database'!O562=0),0,IF($F562=Lists!$G$2,('Exp Database'!O562/'Exp with units conversion'!$H562)*'Exp with units conversion'!$G562,'Exp Database'!O562*'Exp with units conversion'!$G562))</f>
        <v>#REF!</v>
      </c>
      <c r="Q562" s="229" t="e">
        <f>IF(OR('Exp Database'!P562=Lists!$G$2,'Exp Database'!P562=Lists!$G$3,'Exp Database'!P562=0),0,IF($F562=Lists!$G$2,('Exp Database'!P562/'Exp with units conversion'!$H562)*'Exp with units conversion'!$G562,'Exp Database'!P562*'Exp with units conversion'!$G562))</f>
        <v>#REF!</v>
      </c>
      <c r="R562" s="229" t="e">
        <f>IF(OR('Exp Database'!Q562=Lists!$G$2,'Exp Database'!Q562=Lists!$G$3,'Exp Database'!Q562=0),0,IF($F562=Lists!$G$2,('Exp Database'!Q562/'Exp with units conversion'!$H562)*'Exp with units conversion'!$G562,'Exp Database'!Q562*'Exp with units conversion'!$G562))</f>
        <v>#REF!</v>
      </c>
      <c r="S562" s="229" t="e">
        <f>IF(OR('Exp Database'!R562=Lists!$G$2,'Exp Database'!R562=Lists!$G$3,'Exp Database'!R562=0),0,IF($F562=Lists!$G$2,('Exp Database'!R562/'Exp with units conversion'!$H562)*'Exp with units conversion'!$G562,'Exp Database'!R562*'Exp with units conversion'!$G562))</f>
        <v>#REF!</v>
      </c>
      <c r="T562" s="229" t="e">
        <f>IF(OR('Exp Database'!S562=Lists!$G$2,'Exp Database'!S562=Lists!$G$3,'Exp Database'!S562=0),0,IF($F562=Lists!$G$2,('Exp Database'!S562/'Exp with units conversion'!$H562)*'Exp with units conversion'!$G562,'Exp Database'!S562*'Exp with units conversion'!$G562))</f>
        <v>#REF!</v>
      </c>
      <c r="U562" s="229" t="e">
        <f>IF(OR('Exp Database'!T562=Lists!$G$2,'Exp Database'!T562=Lists!$G$3,'Exp Database'!T562=0),0,IF($F562=Lists!$G$2,('Exp Database'!T562/'Exp with units conversion'!$H562)*'Exp with units conversion'!$G562,'Exp Database'!T562*'Exp with units conversion'!$G562))</f>
        <v>#REF!</v>
      </c>
      <c r="V562" s="229" t="e">
        <f>IF(OR('Exp Database'!U562=Lists!$G$2,'Exp Database'!U562=Lists!$G$3,'Exp Database'!U562=0),0,IF($F562=Lists!$G$2,('Exp Database'!U562/'Exp with units conversion'!$H562)*'Exp with units conversion'!$G562,'Exp Database'!U562*'Exp with units conversion'!$G562))</f>
        <v>#REF!</v>
      </c>
      <c r="W562" s="229" t="e">
        <f>IF(OR('Exp Database'!V562=Lists!$G$2,'Exp Database'!V562=Lists!$G$3,'Exp Database'!V562=0),0,IF($F562=Lists!$G$2,('Exp Database'!V562/'Exp with units conversion'!$H562)*'Exp with units conversion'!$G562,'Exp Database'!V562*'Exp with units conversion'!$G562))</f>
        <v>#REF!</v>
      </c>
      <c r="X562" s="229" t="e">
        <f>IF(OR('Exp Database'!W562=Lists!$G$2,'Exp Database'!W562=Lists!$G$3,'Exp Database'!W562=0),0,IF($F562=Lists!$G$2,('Exp Database'!W562/'Exp with units conversion'!$H562)*'Exp with units conversion'!$G562,'Exp Database'!W562*'Exp with units conversion'!$G562))</f>
        <v>#REF!</v>
      </c>
      <c r="Y562" s="229" t="e">
        <f>IF(OR('Exp Database'!X562=Lists!$G$2,'Exp Database'!X562=Lists!$G$3,'Exp Database'!X562=0),0,IF($F562=Lists!$G$2,('Exp Database'!X562/'Exp with units conversion'!$H562)*'Exp with units conversion'!$G562,'Exp Database'!X562*'Exp with units conversion'!$G562))</f>
        <v>#REF!</v>
      </c>
      <c r="Z562" s="229" t="e">
        <f>IF(OR('Exp Database'!Y562=Lists!$G$2,'Exp Database'!Y562=Lists!$G$3,'Exp Database'!Y562=0),0,IF($F562=Lists!$G$2,('Exp Database'!Y562/'Exp with units conversion'!$H562)*'Exp with units conversion'!$G562,'Exp Database'!Y562*'Exp with units conversion'!$G562))</f>
        <v>#REF!</v>
      </c>
      <c r="AA562" s="229" t="e">
        <f>IF(OR('Exp Database'!Z562=Lists!$G$2,'Exp Database'!Z562=Lists!$G$3,'Exp Database'!Z562=0),0,IF($F562=Lists!$G$2,('Exp Database'!Z562/'Exp with units conversion'!$H562)*'Exp with units conversion'!$G562,'Exp Database'!Z562*'Exp with units conversion'!$G562))</f>
        <v>#REF!</v>
      </c>
      <c r="AB562" s="229" t="e">
        <f>IF(OR('Exp Database'!AA562=Lists!$G$2,'Exp Database'!AA562=Lists!$G$3,'Exp Database'!AA562=0),0,IF($F562=Lists!$G$2,('Exp Database'!AA562/'Exp with units conversion'!$H562)*'Exp with units conversion'!$G562,'Exp Database'!AA562*'Exp with units conversion'!$G562))</f>
        <v>#REF!</v>
      </c>
      <c r="AC562" s="229" t="e">
        <f>IF(OR('Exp Database'!AB562=Lists!$G$2,'Exp Database'!AB562=Lists!$G$3,'Exp Database'!AB562=0),0,IF($F562=Lists!$G$2,('Exp Database'!AB562/'Exp with units conversion'!$H562)*'Exp with units conversion'!$G562,'Exp Database'!AB562*'Exp with units conversion'!$G562))</f>
        <v>#REF!</v>
      </c>
      <c r="AD562" s="229" t="e">
        <f>IF(OR('Exp Database'!AC562=Lists!$G$2,'Exp Database'!AC562=Lists!$G$3,'Exp Database'!AC562=0),0,IF($F562=Lists!$G$2,('Exp Database'!AC562/'Exp with units conversion'!$H562)*'Exp with units conversion'!$G562,'Exp Database'!AC562*'Exp with units conversion'!$G562))</f>
        <v>#REF!</v>
      </c>
      <c r="AE562" s="229" t="e">
        <f>IF(OR('Exp Database'!AD562=Lists!$G$2,'Exp Database'!AD562=Lists!$G$3,'Exp Database'!AD562=0),0,IF($F562=Lists!$G$2,('Exp Database'!AD562/'Exp with units conversion'!$H562)*'Exp with units conversion'!$G562,'Exp Database'!AD562*'Exp with units conversion'!$G562))</f>
        <v>#REF!</v>
      </c>
      <c r="AG562" s="229" t="e">
        <f t="shared" si="45"/>
        <v>#REF!</v>
      </c>
      <c r="AH562" s="229" t="e">
        <f t="shared" si="46"/>
        <v>#REF!</v>
      </c>
      <c r="AI562" s="229" t="e">
        <f t="shared" si="47"/>
        <v>#REF!</v>
      </c>
      <c r="AJ562" s="229" t="e">
        <f t="shared" si="48"/>
        <v>#REF!</v>
      </c>
    </row>
    <row r="563" spans="2:36" ht="30.75" thickBot="1" x14ac:dyDescent="0.3">
      <c r="B563" s="229" t="e">
        <f t="shared" si="44"/>
        <v>#REF!</v>
      </c>
      <c r="C563" s="169" t="e">
        <f>'Exp Database'!C563</f>
        <v>#REF!</v>
      </c>
      <c r="D563" s="169">
        <f>'Exp Database'!D563</f>
        <v>2013</v>
      </c>
      <c r="E563" s="169" t="e">
        <f>'Exp Database'!E563</f>
        <v>#REF!</v>
      </c>
      <c r="F563" s="169" t="e">
        <f>'Exp Database'!F563</f>
        <v>#REF!</v>
      </c>
      <c r="G563" s="169" t="e">
        <f>IF('Exp Database'!G563="Units ( x 1)",1,IF('Exp Database'!G563="Thousands (x 1,000)",1000,IF('Exp Database'!G563="Millions (x 1,000,000)",1000000,)))</f>
        <v>#REF!</v>
      </c>
      <c r="H563" s="170" t="e">
        <f>IF('Exp Database'!H563&gt;0,'Exp Database'!H563,'Exp Database'!J563)</f>
        <v>#REF!</v>
      </c>
      <c r="I563" s="170" t="e">
        <f>'Exp Database'!H563</f>
        <v>#REF!</v>
      </c>
      <c r="J563" s="169" t="e">
        <f>'Exp Database'!I563</f>
        <v>#REF!</v>
      </c>
      <c r="K563" s="170">
        <f>'Exp Database'!J563</f>
        <v>0</v>
      </c>
      <c r="L563" s="267" t="str">
        <f>'Exp Database'!K563</f>
        <v>HIV tests (commodities)</v>
      </c>
      <c r="M563" s="229" t="str">
        <f>'Exp Database'!L563</f>
        <v>3.5.1</v>
      </c>
      <c r="N563" s="229" t="e">
        <f>IF(OR('Exp Database'!M563=Lists!$G$2,'Exp Database'!M563=Lists!$G$3,'Exp Database'!M563=0),0,IF($F563=Lists!$G$2,('Exp Database'!M563/'Exp with units conversion'!$H563)*'Exp with units conversion'!$G563,'Exp Database'!M563*'Exp with units conversion'!$G563))</f>
        <v>#REF!</v>
      </c>
      <c r="O563" s="229" t="e">
        <f>IF(OR('Exp Database'!N563=Lists!$G$2,'Exp Database'!N563=Lists!$G$3,'Exp Database'!N563=0),0,IF($F563=Lists!$G$2,('Exp Database'!N563/'Exp with units conversion'!$H563)*'Exp with units conversion'!$G563,'Exp Database'!N563*'Exp with units conversion'!$G563))</f>
        <v>#REF!</v>
      </c>
      <c r="P563" s="229" t="e">
        <f>IF(OR('Exp Database'!O563=Lists!$G$2,'Exp Database'!O563=Lists!$G$3,'Exp Database'!O563=0),0,IF($F563=Lists!$G$2,('Exp Database'!O563/'Exp with units conversion'!$H563)*'Exp with units conversion'!$G563,'Exp Database'!O563*'Exp with units conversion'!$G563))</f>
        <v>#REF!</v>
      </c>
      <c r="Q563" s="229" t="e">
        <f>IF(OR('Exp Database'!P563=Lists!$G$2,'Exp Database'!P563=Lists!$G$3,'Exp Database'!P563=0),0,IF($F563=Lists!$G$2,('Exp Database'!P563/'Exp with units conversion'!$H563)*'Exp with units conversion'!$G563,'Exp Database'!P563*'Exp with units conversion'!$G563))</f>
        <v>#REF!</v>
      </c>
      <c r="R563" s="229" t="e">
        <f>IF(OR('Exp Database'!Q563=Lists!$G$2,'Exp Database'!Q563=Lists!$G$3,'Exp Database'!Q563=0),0,IF($F563=Lists!$G$2,('Exp Database'!Q563/'Exp with units conversion'!$H563)*'Exp with units conversion'!$G563,'Exp Database'!Q563*'Exp with units conversion'!$G563))</f>
        <v>#REF!</v>
      </c>
      <c r="S563" s="229" t="e">
        <f>IF(OR('Exp Database'!R563=Lists!$G$2,'Exp Database'!R563=Lists!$G$3,'Exp Database'!R563=0),0,IF($F563=Lists!$G$2,('Exp Database'!R563/'Exp with units conversion'!$H563)*'Exp with units conversion'!$G563,'Exp Database'!R563*'Exp with units conversion'!$G563))</f>
        <v>#REF!</v>
      </c>
      <c r="T563" s="229" t="e">
        <f>IF(OR('Exp Database'!S563=Lists!$G$2,'Exp Database'!S563=Lists!$G$3,'Exp Database'!S563=0),0,IF($F563=Lists!$G$2,('Exp Database'!S563/'Exp with units conversion'!$H563)*'Exp with units conversion'!$G563,'Exp Database'!S563*'Exp with units conversion'!$G563))</f>
        <v>#REF!</v>
      </c>
      <c r="U563" s="229" t="e">
        <f>IF(OR('Exp Database'!T563=Lists!$G$2,'Exp Database'!T563=Lists!$G$3,'Exp Database'!T563=0),0,IF($F563=Lists!$G$2,('Exp Database'!T563/'Exp with units conversion'!$H563)*'Exp with units conversion'!$G563,'Exp Database'!T563*'Exp with units conversion'!$G563))</f>
        <v>#REF!</v>
      </c>
      <c r="V563" s="229" t="e">
        <f>IF(OR('Exp Database'!U563=Lists!$G$2,'Exp Database'!U563=Lists!$G$3,'Exp Database'!U563=0),0,IF($F563=Lists!$G$2,('Exp Database'!U563/'Exp with units conversion'!$H563)*'Exp with units conversion'!$G563,'Exp Database'!U563*'Exp with units conversion'!$G563))</f>
        <v>#REF!</v>
      </c>
      <c r="W563" s="229" t="e">
        <f>IF(OR('Exp Database'!V563=Lists!$G$2,'Exp Database'!V563=Lists!$G$3,'Exp Database'!V563=0),0,IF($F563=Lists!$G$2,('Exp Database'!V563/'Exp with units conversion'!$H563)*'Exp with units conversion'!$G563,'Exp Database'!V563*'Exp with units conversion'!$G563))</f>
        <v>#REF!</v>
      </c>
      <c r="X563" s="229" t="e">
        <f>IF(OR('Exp Database'!W563=Lists!$G$2,'Exp Database'!W563=Lists!$G$3,'Exp Database'!W563=0),0,IF($F563=Lists!$G$2,('Exp Database'!W563/'Exp with units conversion'!$H563)*'Exp with units conversion'!$G563,'Exp Database'!W563*'Exp with units conversion'!$G563))</f>
        <v>#REF!</v>
      </c>
      <c r="Y563" s="229" t="e">
        <f>IF(OR('Exp Database'!X563=Lists!$G$2,'Exp Database'!X563=Lists!$G$3,'Exp Database'!X563=0),0,IF($F563=Lists!$G$2,('Exp Database'!X563/'Exp with units conversion'!$H563)*'Exp with units conversion'!$G563,'Exp Database'!X563*'Exp with units conversion'!$G563))</f>
        <v>#REF!</v>
      </c>
      <c r="Z563" s="229" t="e">
        <f>IF(OR('Exp Database'!Y563=Lists!$G$2,'Exp Database'!Y563=Lists!$G$3,'Exp Database'!Y563=0),0,IF($F563=Lists!$G$2,('Exp Database'!Y563/'Exp with units conversion'!$H563)*'Exp with units conversion'!$G563,'Exp Database'!Y563*'Exp with units conversion'!$G563))</f>
        <v>#REF!</v>
      </c>
      <c r="AA563" s="229" t="e">
        <f>IF(OR('Exp Database'!Z563=Lists!$G$2,'Exp Database'!Z563=Lists!$G$3,'Exp Database'!Z563=0),0,IF($F563=Lists!$G$2,('Exp Database'!Z563/'Exp with units conversion'!$H563)*'Exp with units conversion'!$G563,'Exp Database'!Z563*'Exp with units conversion'!$G563))</f>
        <v>#REF!</v>
      </c>
      <c r="AB563" s="229" t="e">
        <f>IF(OR('Exp Database'!AA563=Lists!$G$2,'Exp Database'!AA563=Lists!$G$3,'Exp Database'!AA563=0),0,IF($F563=Lists!$G$2,('Exp Database'!AA563/'Exp with units conversion'!$H563)*'Exp with units conversion'!$G563,'Exp Database'!AA563*'Exp with units conversion'!$G563))</f>
        <v>#REF!</v>
      </c>
      <c r="AC563" s="229" t="e">
        <f>IF(OR('Exp Database'!AB563=Lists!$G$2,'Exp Database'!AB563=Lists!$G$3,'Exp Database'!AB563=0),0,IF($F563=Lists!$G$2,('Exp Database'!AB563/'Exp with units conversion'!$H563)*'Exp with units conversion'!$G563,'Exp Database'!AB563*'Exp with units conversion'!$G563))</f>
        <v>#REF!</v>
      </c>
      <c r="AD563" s="229" t="e">
        <f>IF(OR('Exp Database'!AC563=Lists!$G$2,'Exp Database'!AC563=Lists!$G$3,'Exp Database'!AC563=0),0,IF($F563=Lists!$G$2,('Exp Database'!AC563/'Exp with units conversion'!$H563)*'Exp with units conversion'!$G563,'Exp Database'!AC563*'Exp with units conversion'!$G563))</f>
        <v>#REF!</v>
      </c>
      <c r="AE563" s="229" t="e">
        <f>IF(OR('Exp Database'!AD563=Lists!$G$2,'Exp Database'!AD563=Lists!$G$3,'Exp Database'!AD563=0),0,IF($F563=Lists!$G$2,('Exp Database'!AD563/'Exp with units conversion'!$H563)*'Exp with units conversion'!$G563,'Exp Database'!AD563*'Exp with units conversion'!$G563))</f>
        <v>#REF!</v>
      </c>
      <c r="AG563" s="229" t="e">
        <f t="shared" si="45"/>
        <v>#REF!</v>
      </c>
      <c r="AH563" s="229" t="e">
        <f t="shared" si="46"/>
        <v>#REF!</v>
      </c>
      <c r="AI563" s="229" t="e">
        <f t="shared" si="47"/>
        <v>#REF!</v>
      </c>
      <c r="AJ563" s="229" t="e">
        <f t="shared" si="48"/>
        <v>#REF!</v>
      </c>
    </row>
    <row r="564" spans="2:36" ht="45.75" thickBot="1" x14ac:dyDescent="0.3">
      <c r="B564" s="229" t="e">
        <f t="shared" si="44"/>
        <v>#REF!</v>
      </c>
      <c r="C564" s="169" t="e">
        <f>'Exp Database'!C564</f>
        <v>#REF!</v>
      </c>
      <c r="D564" s="169">
        <f>'Exp Database'!D564</f>
        <v>2013</v>
      </c>
      <c r="E564" s="169" t="e">
        <f>'Exp Database'!E564</f>
        <v>#REF!</v>
      </c>
      <c r="F564" s="169" t="e">
        <f>'Exp Database'!F564</f>
        <v>#REF!</v>
      </c>
      <c r="G564" s="169" t="e">
        <f>IF('Exp Database'!G564="Units ( x 1)",1,IF('Exp Database'!G564="Thousands (x 1,000)",1000,IF('Exp Database'!G564="Millions (x 1,000,000)",1000000,)))</f>
        <v>#REF!</v>
      </c>
      <c r="H564" s="170" t="e">
        <f>IF('Exp Database'!H564&gt;0,'Exp Database'!H564,'Exp Database'!J564)</f>
        <v>#REF!</v>
      </c>
      <c r="I564" s="170" t="e">
        <f>'Exp Database'!H564</f>
        <v>#REF!</v>
      </c>
      <c r="J564" s="169" t="e">
        <f>'Exp Database'!I564</f>
        <v>#REF!</v>
      </c>
      <c r="K564" s="170">
        <f>'Exp Database'!J564</f>
        <v>0</v>
      </c>
      <c r="L564" s="267" t="str">
        <f>'Exp Database'!K564</f>
        <v>Condoms, lubricants, and other commodities</v>
      </c>
      <c r="M564" s="229" t="str">
        <f>'Exp Database'!L564</f>
        <v>3.5.2</v>
      </c>
      <c r="N564" s="229" t="e">
        <f>IF(OR('Exp Database'!M564=Lists!$G$2,'Exp Database'!M564=Lists!$G$3,'Exp Database'!M564=0),0,IF($F564=Lists!$G$2,('Exp Database'!M564/'Exp with units conversion'!$H564)*'Exp with units conversion'!$G564,'Exp Database'!M564*'Exp with units conversion'!$G564))</f>
        <v>#REF!</v>
      </c>
      <c r="O564" s="229" t="e">
        <f>IF(OR('Exp Database'!N564=Lists!$G$2,'Exp Database'!N564=Lists!$G$3,'Exp Database'!N564=0),0,IF($F564=Lists!$G$2,('Exp Database'!N564/'Exp with units conversion'!$H564)*'Exp with units conversion'!$G564,'Exp Database'!N564*'Exp with units conversion'!$G564))</f>
        <v>#REF!</v>
      </c>
      <c r="P564" s="229" t="e">
        <f>IF(OR('Exp Database'!O564=Lists!$G$2,'Exp Database'!O564=Lists!$G$3,'Exp Database'!O564=0),0,IF($F564=Lists!$G$2,('Exp Database'!O564/'Exp with units conversion'!$H564)*'Exp with units conversion'!$G564,'Exp Database'!O564*'Exp with units conversion'!$G564))</f>
        <v>#REF!</v>
      </c>
      <c r="Q564" s="229" t="e">
        <f>IF(OR('Exp Database'!P564=Lists!$G$2,'Exp Database'!P564=Lists!$G$3,'Exp Database'!P564=0),0,IF($F564=Lists!$G$2,('Exp Database'!P564/'Exp with units conversion'!$H564)*'Exp with units conversion'!$G564,'Exp Database'!P564*'Exp with units conversion'!$G564))</f>
        <v>#REF!</v>
      </c>
      <c r="R564" s="229" t="e">
        <f>IF(OR('Exp Database'!Q564=Lists!$G$2,'Exp Database'!Q564=Lists!$G$3,'Exp Database'!Q564=0),0,IF($F564=Lists!$G$2,('Exp Database'!Q564/'Exp with units conversion'!$H564)*'Exp with units conversion'!$G564,'Exp Database'!Q564*'Exp with units conversion'!$G564))</f>
        <v>#REF!</v>
      </c>
      <c r="S564" s="229" t="e">
        <f>IF(OR('Exp Database'!R564=Lists!$G$2,'Exp Database'!R564=Lists!$G$3,'Exp Database'!R564=0),0,IF($F564=Lists!$G$2,('Exp Database'!R564/'Exp with units conversion'!$H564)*'Exp with units conversion'!$G564,'Exp Database'!R564*'Exp with units conversion'!$G564))</f>
        <v>#REF!</v>
      </c>
      <c r="T564" s="229" t="e">
        <f>IF(OR('Exp Database'!S564=Lists!$G$2,'Exp Database'!S564=Lists!$G$3,'Exp Database'!S564=0),0,IF($F564=Lists!$G$2,('Exp Database'!S564/'Exp with units conversion'!$H564)*'Exp with units conversion'!$G564,'Exp Database'!S564*'Exp with units conversion'!$G564))</f>
        <v>#REF!</v>
      </c>
      <c r="U564" s="229" t="e">
        <f>IF(OR('Exp Database'!T564=Lists!$G$2,'Exp Database'!T564=Lists!$G$3,'Exp Database'!T564=0),0,IF($F564=Lists!$G$2,('Exp Database'!T564/'Exp with units conversion'!$H564)*'Exp with units conversion'!$G564,'Exp Database'!T564*'Exp with units conversion'!$G564))</f>
        <v>#REF!</v>
      </c>
      <c r="V564" s="229" t="e">
        <f>IF(OR('Exp Database'!U564=Lists!$G$2,'Exp Database'!U564=Lists!$G$3,'Exp Database'!U564=0),0,IF($F564=Lists!$G$2,('Exp Database'!U564/'Exp with units conversion'!$H564)*'Exp with units conversion'!$G564,'Exp Database'!U564*'Exp with units conversion'!$G564))</f>
        <v>#REF!</v>
      </c>
      <c r="W564" s="229" t="e">
        <f>IF(OR('Exp Database'!V564=Lists!$G$2,'Exp Database'!V564=Lists!$G$3,'Exp Database'!V564=0),0,IF($F564=Lists!$G$2,('Exp Database'!V564/'Exp with units conversion'!$H564)*'Exp with units conversion'!$G564,'Exp Database'!V564*'Exp with units conversion'!$G564))</f>
        <v>#REF!</v>
      </c>
      <c r="X564" s="229" t="e">
        <f>IF(OR('Exp Database'!W564=Lists!$G$2,'Exp Database'!W564=Lists!$G$3,'Exp Database'!W564=0),0,IF($F564=Lists!$G$2,('Exp Database'!W564/'Exp with units conversion'!$H564)*'Exp with units conversion'!$G564,'Exp Database'!W564*'Exp with units conversion'!$G564))</f>
        <v>#REF!</v>
      </c>
      <c r="Y564" s="229" t="e">
        <f>IF(OR('Exp Database'!X564=Lists!$G$2,'Exp Database'!X564=Lists!$G$3,'Exp Database'!X564=0),0,IF($F564=Lists!$G$2,('Exp Database'!X564/'Exp with units conversion'!$H564)*'Exp with units conversion'!$G564,'Exp Database'!X564*'Exp with units conversion'!$G564))</f>
        <v>#REF!</v>
      </c>
      <c r="Z564" s="229" t="e">
        <f>IF(OR('Exp Database'!Y564=Lists!$G$2,'Exp Database'!Y564=Lists!$G$3,'Exp Database'!Y564=0),0,IF($F564=Lists!$G$2,('Exp Database'!Y564/'Exp with units conversion'!$H564)*'Exp with units conversion'!$G564,'Exp Database'!Y564*'Exp with units conversion'!$G564))</f>
        <v>#REF!</v>
      </c>
      <c r="AA564" s="229" t="e">
        <f>IF(OR('Exp Database'!Z564=Lists!$G$2,'Exp Database'!Z564=Lists!$G$3,'Exp Database'!Z564=0),0,IF($F564=Lists!$G$2,('Exp Database'!Z564/'Exp with units conversion'!$H564)*'Exp with units conversion'!$G564,'Exp Database'!Z564*'Exp with units conversion'!$G564))</f>
        <v>#REF!</v>
      </c>
      <c r="AB564" s="229" t="e">
        <f>IF(OR('Exp Database'!AA564=Lists!$G$2,'Exp Database'!AA564=Lists!$G$3,'Exp Database'!AA564=0),0,IF($F564=Lists!$G$2,('Exp Database'!AA564/'Exp with units conversion'!$H564)*'Exp with units conversion'!$G564,'Exp Database'!AA564*'Exp with units conversion'!$G564))</f>
        <v>#REF!</v>
      </c>
      <c r="AC564" s="229" t="e">
        <f>IF(OR('Exp Database'!AB564=Lists!$G$2,'Exp Database'!AB564=Lists!$G$3,'Exp Database'!AB564=0),0,IF($F564=Lists!$G$2,('Exp Database'!AB564/'Exp with units conversion'!$H564)*'Exp with units conversion'!$G564,'Exp Database'!AB564*'Exp with units conversion'!$G564))</f>
        <v>#REF!</v>
      </c>
      <c r="AD564" s="229" t="e">
        <f>IF(OR('Exp Database'!AC564=Lists!$G$2,'Exp Database'!AC564=Lists!$G$3,'Exp Database'!AC564=0),0,IF($F564=Lists!$G$2,('Exp Database'!AC564/'Exp with units conversion'!$H564)*'Exp with units conversion'!$G564,'Exp Database'!AC564*'Exp with units conversion'!$G564))</f>
        <v>#REF!</v>
      </c>
      <c r="AE564" s="229" t="e">
        <f>IF(OR('Exp Database'!AD564=Lists!$G$2,'Exp Database'!AD564=Lists!$G$3,'Exp Database'!AD564=0),0,IF($F564=Lists!$G$2,('Exp Database'!AD564/'Exp with units conversion'!$H564)*'Exp with units conversion'!$G564,'Exp Database'!AD564*'Exp with units conversion'!$G564))</f>
        <v>#REF!</v>
      </c>
      <c r="AG564" s="229" t="e">
        <f t="shared" si="45"/>
        <v>#REF!</v>
      </c>
      <c r="AH564" s="229" t="e">
        <f t="shared" si="46"/>
        <v>#REF!</v>
      </c>
      <c r="AI564" s="229" t="e">
        <f t="shared" si="47"/>
        <v>#REF!</v>
      </c>
      <c r="AJ564" s="229" t="e">
        <f t="shared" si="48"/>
        <v>#REF!</v>
      </c>
    </row>
    <row r="565" spans="2:36" ht="30.75" thickBot="1" x14ac:dyDescent="0.3">
      <c r="B565" s="229" t="e">
        <f t="shared" si="44"/>
        <v>#REF!</v>
      </c>
      <c r="C565" s="169" t="e">
        <f>'Exp Database'!C565</f>
        <v>#REF!</v>
      </c>
      <c r="D565" s="169">
        <f>'Exp Database'!D565</f>
        <v>2013</v>
      </c>
      <c r="E565" s="169" t="e">
        <f>'Exp Database'!E565</f>
        <v>#REF!</v>
      </c>
      <c r="F565" s="169" t="e">
        <f>'Exp Database'!F565</f>
        <v>#REF!</v>
      </c>
      <c r="G565" s="169" t="e">
        <f>IF('Exp Database'!G565="Units ( x 1)",1,IF('Exp Database'!G565="Thousands (x 1,000)",1000,IF('Exp Database'!G565="Millions (x 1,000,000)",1000000,)))</f>
        <v>#REF!</v>
      </c>
      <c r="H565" s="170" t="e">
        <f>IF('Exp Database'!H565&gt;0,'Exp Database'!H565,'Exp Database'!J565)</f>
        <v>#REF!</v>
      </c>
      <c r="I565" s="170" t="e">
        <f>'Exp Database'!H565</f>
        <v>#REF!</v>
      </c>
      <c r="J565" s="169" t="e">
        <f>'Exp Database'!I565</f>
        <v>#REF!</v>
      </c>
      <c r="K565" s="170">
        <f>'Exp Database'!J565</f>
        <v>0</v>
      </c>
      <c r="L565" s="267" t="str">
        <f>'Exp Database'!K565</f>
        <v>Other direct and indirect costs</v>
      </c>
      <c r="M565" s="229" t="str">
        <f>'Exp Database'!L565</f>
        <v>3.5.3</v>
      </c>
      <c r="N565" s="229" t="e">
        <f>IF(OR('Exp Database'!M565=Lists!$G$2,'Exp Database'!M565=Lists!$G$3,'Exp Database'!M565=0),0,IF($F565=Lists!$G$2,('Exp Database'!M565/'Exp with units conversion'!$H565)*'Exp with units conversion'!$G565,'Exp Database'!M565*'Exp with units conversion'!$G565))</f>
        <v>#REF!</v>
      </c>
      <c r="O565" s="229" t="e">
        <f>IF(OR('Exp Database'!N565=Lists!$G$2,'Exp Database'!N565=Lists!$G$3,'Exp Database'!N565=0),0,IF($F565=Lists!$G$2,('Exp Database'!N565/'Exp with units conversion'!$H565)*'Exp with units conversion'!$G565,'Exp Database'!N565*'Exp with units conversion'!$G565))</f>
        <v>#REF!</v>
      </c>
      <c r="P565" s="229" t="e">
        <f>IF(OR('Exp Database'!O565=Lists!$G$2,'Exp Database'!O565=Lists!$G$3,'Exp Database'!O565=0),0,IF($F565=Lists!$G$2,('Exp Database'!O565/'Exp with units conversion'!$H565)*'Exp with units conversion'!$G565,'Exp Database'!O565*'Exp with units conversion'!$G565))</f>
        <v>#REF!</v>
      </c>
      <c r="Q565" s="229" t="e">
        <f>IF(OR('Exp Database'!P565=Lists!$G$2,'Exp Database'!P565=Lists!$G$3,'Exp Database'!P565=0),0,IF($F565=Lists!$G$2,('Exp Database'!P565/'Exp with units conversion'!$H565)*'Exp with units conversion'!$G565,'Exp Database'!P565*'Exp with units conversion'!$G565))</f>
        <v>#REF!</v>
      </c>
      <c r="R565" s="229" t="e">
        <f>IF(OR('Exp Database'!Q565=Lists!$G$2,'Exp Database'!Q565=Lists!$G$3,'Exp Database'!Q565=0),0,IF($F565=Lists!$G$2,('Exp Database'!Q565/'Exp with units conversion'!$H565)*'Exp with units conversion'!$G565,'Exp Database'!Q565*'Exp with units conversion'!$G565))</f>
        <v>#REF!</v>
      </c>
      <c r="S565" s="229" t="e">
        <f>IF(OR('Exp Database'!R565=Lists!$G$2,'Exp Database'!R565=Lists!$G$3,'Exp Database'!R565=0),0,IF($F565=Lists!$G$2,('Exp Database'!R565/'Exp with units conversion'!$H565)*'Exp with units conversion'!$G565,'Exp Database'!R565*'Exp with units conversion'!$G565))</f>
        <v>#REF!</v>
      </c>
      <c r="T565" s="229" t="e">
        <f>IF(OR('Exp Database'!S565=Lists!$G$2,'Exp Database'!S565=Lists!$G$3,'Exp Database'!S565=0),0,IF($F565=Lists!$G$2,('Exp Database'!S565/'Exp with units conversion'!$H565)*'Exp with units conversion'!$G565,'Exp Database'!S565*'Exp with units conversion'!$G565))</f>
        <v>#REF!</v>
      </c>
      <c r="U565" s="229" t="e">
        <f>IF(OR('Exp Database'!T565=Lists!$G$2,'Exp Database'!T565=Lists!$G$3,'Exp Database'!T565=0),0,IF($F565=Lists!$G$2,('Exp Database'!T565/'Exp with units conversion'!$H565)*'Exp with units conversion'!$G565,'Exp Database'!T565*'Exp with units conversion'!$G565))</f>
        <v>#REF!</v>
      </c>
      <c r="V565" s="229" t="e">
        <f>IF(OR('Exp Database'!U565=Lists!$G$2,'Exp Database'!U565=Lists!$G$3,'Exp Database'!U565=0),0,IF($F565=Lists!$G$2,('Exp Database'!U565/'Exp with units conversion'!$H565)*'Exp with units conversion'!$G565,'Exp Database'!U565*'Exp with units conversion'!$G565))</f>
        <v>#REF!</v>
      </c>
      <c r="W565" s="229" t="e">
        <f>IF(OR('Exp Database'!V565=Lists!$G$2,'Exp Database'!V565=Lists!$G$3,'Exp Database'!V565=0),0,IF($F565=Lists!$G$2,('Exp Database'!V565/'Exp with units conversion'!$H565)*'Exp with units conversion'!$G565,'Exp Database'!V565*'Exp with units conversion'!$G565))</f>
        <v>#REF!</v>
      </c>
      <c r="X565" s="229" t="e">
        <f>IF(OR('Exp Database'!W565=Lists!$G$2,'Exp Database'!W565=Lists!$G$3,'Exp Database'!W565=0),0,IF($F565=Lists!$G$2,('Exp Database'!W565/'Exp with units conversion'!$H565)*'Exp with units conversion'!$G565,'Exp Database'!W565*'Exp with units conversion'!$G565))</f>
        <v>#REF!</v>
      </c>
      <c r="Y565" s="229" t="e">
        <f>IF(OR('Exp Database'!X565=Lists!$G$2,'Exp Database'!X565=Lists!$G$3,'Exp Database'!X565=0),0,IF($F565=Lists!$G$2,('Exp Database'!X565/'Exp with units conversion'!$H565)*'Exp with units conversion'!$G565,'Exp Database'!X565*'Exp with units conversion'!$G565))</f>
        <v>#REF!</v>
      </c>
      <c r="Z565" s="229" t="e">
        <f>IF(OR('Exp Database'!Y565=Lists!$G$2,'Exp Database'!Y565=Lists!$G$3,'Exp Database'!Y565=0),0,IF($F565=Lists!$G$2,('Exp Database'!Y565/'Exp with units conversion'!$H565)*'Exp with units conversion'!$G565,'Exp Database'!Y565*'Exp with units conversion'!$G565))</f>
        <v>#REF!</v>
      </c>
      <c r="AA565" s="229" t="e">
        <f>IF(OR('Exp Database'!Z565=Lists!$G$2,'Exp Database'!Z565=Lists!$G$3,'Exp Database'!Z565=0),0,IF($F565=Lists!$G$2,('Exp Database'!Z565/'Exp with units conversion'!$H565)*'Exp with units conversion'!$G565,'Exp Database'!Z565*'Exp with units conversion'!$G565))</f>
        <v>#REF!</v>
      </c>
      <c r="AB565" s="229" t="e">
        <f>IF(OR('Exp Database'!AA565=Lists!$G$2,'Exp Database'!AA565=Lists!$G$3,'Exp Database'!AA565=0),0,IF($F565=Lists!$G$2,('Exp Database'!AA565/'Exp with units conversion'!$H565)*'Exp with units conversion'!$G565,'Exp Database'!AA565*'Exp with units conversion'!$G565))</f>
        <v>#REF!</v>
      </c>
      <c r="AC565" s="229" t="e">
        <f>IF(OR('Exp Database'!AB565=Lists!$G$2,'Exp Database'!AB565=Lists!$G$3,'Exp Database'!AB565=0),0,IF($F565=Lists!$G$2,('Exp Database'!AB565/'Exp with units conversion'!$H565)*'Exp with units conversion'!$G565,'Exp Database'!AB565*'Exp with units conversion'!$G565))</f>
        <v>#REF!</v>
      </c>
      <c r="AD565" s="229" t="e">
        <f>IF(OR('Exp Database'!AC565=Lists!$G$2,'Exp Database'!AC565=Lists!$G$3,'Exp Database'!AC565=0),0,IF($F565=Lists!$G$2,('Exp Database'!AC565/'Exp with units conversion'!$H565)*'Exp with units conversion'!$G565,'Exp Database'!AC565*'Exp with units conversion'!$G565))</f>
        <v>#REF!</v>
      </c>
      <c r="AE565" s="229" t="e">
        <f>IF(OR('Exp Database'!AD565=Lists!$G$2,'Exp Database'!AD565=Lists!$G$3,'Exp Database'!AD565=0),0,IF($F565=Lists!$G$2,('Exp Database'!AD565/'Exp with units conversion'!$H565)*'Exp with units conversion'!$G565,'Exp Database'!AD565*'Exp with units conversion'!$G565))</f>
        <v>#REF!</v>
      </c>
      <c r="AG565" s="229" t="e">
        <f t="shared" si="45"/>
        <v>#REF!</v>
      </c>
      <c r="AH565" s="229" t="e">
        <f t="shared" si="46"/>
        <v>#REF!</v>
      </c>
      <c r="AI565" s="229" t="e">
        <f t="shared" si="47"/>
        <v>#REF!</v>
      </c>
      <c r="AJ565" s="229" t="e">
        <f t="shared" si="48"/>
        <v>#REF!</v>
      </c>
    </row>
    <row r="566" spans="2:36" ht="30.75" thickBot="1" x14ac:dyDescent="0.3">
      <c r="B566" s="229" t="e">
        <f t="shared" si="44"/>
        <v>#REF!</v>
      </c>
      <c r="C566" s="169" t="e">
        <f>'Exp Database'!C566</f>
        <v>#REF!</v>
      </c>
      <c r="D566" s="169">
        <f>'Exp Database'!D566</f>
        <v>2013</v>
      </c>
      <c r="E566" s="169" t="e">
        <f>'Exp Database'!E566</f>
        <v>#REF!</v>
      </c>
      <c r="F566" s="169" t="e">
        <f>'Exp Database'!F566</f>
        <v>#REF!</v>
      </c>
      <c r="G566" s="169" t="e">
        <f>IF('Exp Database'!G566="Units ( x 1)",1,IF('Exp Database'!G566="Thousands (x 1,000)",1000,IF('Exp Database'!G566="Millions (x 1,000,000)",1000000,)))</f>
        <v>#REF!</v>
      </c>
      <c r="H566" s="170" t="e">
        <f>IF('Exp Database'!H566&gt;0,'Exp Database'!H566,'Exp Database'!J566)</f>
        <v>#REF!</v>
      </c>
      <c r="I566" s="170" t="e">
        <f>'Exp Database'!H566</f>
        <v>#REF!</v>
      </c>
      <c r="J566" s="169" t="e">
        <f>'Exp Database'!I566</f>
        <v>#REF!</v>
      </c>
      <c r="K566" s="170">
        <f>'Exp Database'!J566</f>
        <v>0</v>
      </c>
      <c r="L566" s="267" t="str">
        <f>'Exp Database'!K566</f>
        <v>Not disaggregated by type of cost</v>
      </c>
      <c r="M566" s="229" t="str">
        <f>'Exp Database'!L566</f>
        <v>3.5.4</v>
      </c>
      <c r="N566" s="229" t="e">
        <f>IF(OR('Exp Database'!M566=Lists!$G$2,'Exp Database'!M566=Lists!$G$3,'Exp Database'!M566=0),0,IF($F566=Lists!$G$2,('Exp Database'!M566/'Exp with units conversion'!$H566)*'Exp with units conversion'!$G566,'Exp Database'!M566*'Exp with units conversion'!$G566))</f>
        <v>#REF!</v>
      </c>
      <c r="O566" s="229" t="e">
        <f>IF(OR('Exp Database'!N566=Lists!$G$2,'Exp Database'!N566=Lists!$G$3,'Exp Database'!N566=0),0,IF($F566=Lists!$G$2,('Exp Database'!N566/'Exp with units conversion'!$H566)*'Exp with units conversion'!$G566,'Exp Database'!N566*'Exp with units conversion'!$G566))</f>
        <v>#REF!</v>
      </c>
      <c r="P566" s="229" t="e">
        <f>IF(OR('Exp Database'!O566=Lists!$G$2,'Exp Database'!O566=Lists!$G$3,'Exp Database'!O566=0),0,IF($F566=Lists!$G$2,('Exp Database'!O566/'Exp with units conversion'!$H566)*'Exp with units conversion'!$G566,'Exp Database'!O566*'Exp with units conversion'!$G566))</f>
        <v>#REF!</v>
      </c>
      <c r="Q566" s="229" t="e">
        <f>IF(OR('Exp Database'!P566=Lists!$G$2,'Exp Database'!P566=Lists!$G$3,'Exp Database'!P566=0),0,IF($F566=Lists!$G$2,('Exp Database'!P566/'Exp with units conversion'!$H566)*'Exp with units conversion'!$G566,'Exp Database'!P566*'Exp with units conversion'!$G566))</f>
        <v>#REF!</v>
      </c>
      <c r="R566" s="229" t="e">
        <f>IF(OR('Exp Database'!Q566=Lists!$G$2,'Exp Database'!Q566=Lists!$G$3,'Exp Database'!Q566=0),0,IF($F566=Lists!$G$2,('Exp Database'!Q566/'Exp with units conversion'!$H566)*'Exp with units conversion'!$G566,'Exp Database'!Q566*'Exp with units conversion'!$G566))</f>
        <v>#REF!</v>
      </c>
      <c r="S566" s="229" t="e">
        <f>IF(OR('Exp Database'!R566=Lists!$G$2,'Exp Database'!R566=Lists!$G$3,'Exp Database'!R566=0),0,IF($F566=Lists!$G$2,('Exp Database'!R566/'Exp with units conversion'!$H566)*'Exp with units conversion'!$G566,'Exp Database'!R566*'Exp with units conversion'!$G566))</f>
        <v>#REF!</v>
      </c>
      <c r="T566" s="229" t="e">
        <f>IF(OR('Exp Database'!S566=Lists!$G$2,'Exp Database'!S566=Lists!$G$3,'Exp Database'!S566=0),0,IF($F566=Lists!$G$2,('Exp Database'!S566/'Exp with units conversion'!$H566)*'Exp with units conversion'!$G566,'Exp Database'!S566*'Exp with units conversion'!$G566))</f>
        <v>#REF!</v>
      </c>
      <c r="U566" s="229" t="e">
        <f>IF(OR('Exp Database'!T566=Lists!$G$2,'Exp Database'!T566=Lists!$G$3,'Exp Database'!T566=0),0,IF($F566=Lists!$G$2,('Exp Database'!T566/'Exp with units conversion'!$H566)*'Exp with units conversion'!$G566,'Exp Database'!T566*'Exp with units conversion'!$G566))</f>
        <v>#REF!</v>
      </c>
      <c r="V566" s="229" t="e">
        <f>IF(OR('Exp Database'!U566=Lists!$G$2,'Exp Database'!U566=Lists!$G$3,'Exp Database'!U566=0),0,IF($F566=Lists!$G$2,('Exp Database'!U566/'Exp with units conversion'!$H566)*'Exp with units conversion'!$G566,'Exp Database'!U566*'Exp with units conversion'!$G566))</f>
        <v>#REF!</v>
      </c>
      <c r="W566" s="229" t="e">
        <f>IF(OR('Exp Database'!V566=Lists!$G$2,'Exp Database'!V566=Lists!$G$3,'Exp Database'!V566=0),0,IF($F566=Lists!$G$2,('Exp Database'!V566/'Exp with units conversion'!$H566)*'Exp with units conversion'!$G566,'Exp Database'!V566*'Exp with units conversion'!$G566))</f>
        <v>#REF!</v>
      </c>
      <c r="X566" s="229" t="e">
        <f>IF(OR('Exp Database'!W566=Lists!$G$2,'Exp Database'!W566=Lists!$G$3,'Exp Database'!W566=0),0,IF($F566=Lists!$G$2,('Exp Database'!W566/'Exp with units conversion'!$H566)*'Exp with units conversion'!$G566,'Exp Database'!W566*'Exp with units conversion'!$G566))</f>
        <v>#REF!</v>
      </c>
      <c r="Y566" s="229" t="e">
        <f>IF(OR('Exp Database'!X566=Lists!$G$2,'Exp Database'!X566=Lists!$G$3,'Exp Database'!X566=0),0,IF($F566=Lists!$G$2,('Exp Database'!X566/'Exp with units conversion'!$H566)*'Exp with units conversion'!$G566,'Exp Database'!X566*'Exp with units conversion'!$G566))</f>
        <v>#REF!</v>
      </c>
      <c r="Z566" s="229" t="e">
        <f>IF(OR('Exp Database'!Y566=Lists!$G$2,'Exp Database'!Y566=Lists!$G$3,'Exp Database'!Y566=0),0,IF($F566=Lists!$G$2,('Exp Database'!Y566/'Exp with units conversion'!$H566)*'Exp with units conversion'!$G566,'Exp Database'!Y566*'Exp with units conversion'!$G566))</f>
        <v>#REF!</v>
      </c>
      <c r="AA566" s="229" t="e">
        <f>IF(OR('Exp Database'!Z566=Lists!$G$2,'Exp Database'!Z566=Lists!$G$3,'Exp Database'!Z566=0),0,IF($F566=Lists!$G$2,('Exp Database'!Z566/'Exp with units conversion'!$H566)*'Exp with units conversion'!$G566,'Exp Database'!Z566*'Exp with units conversion'!$G566))</f>
        <v>#REF!</v>
      </c>
      <c r="AB566" s="229" t="e">
        <f>IF(OR('Exp Database'!AA566=Lists!$G$2,'Exp Database'!AA566=Lists!$G$3,'Exp Database'!AA566=0),0,IF($F566=Lists!$G$2,('Exp Database'!AA566/'Exp with units conversion'!$H566)*'Exp with units conversion'!$G566,'Exp Database'!AA566*'Exp with units conversion'!$G566))</f>
        <v>#REF!</v>
      </c>
      <c r="AC566" s="229" t="e">
        <f>IF(OR('Exp Database'!AB566=Lists!$G$2,'Exp Database'!AB566=Lists!$G$3,'Exp Database'!AB566=0),0,IF($F566=Lists!$G$2,('Exp Database'!AB566/'Exp with units conversion'!$H566)*'Exp with units conversion'!$G566,'Exp Database'!AB566*'Exp with units conversion'!$G566))</f>
        <v>#REF!</v>
      </c>
      <c r="AD566" s="229" t="e">
        <f>IF(OR('Exp Database'!AC566=Lists!$G$2,'Exp Database'!AC566=Lists!$G$3,'Exp Database'!AC566=0),0,IF($F566=Lists!$G$2,('Exp Database'!AC566/'Exp with units conversion'!$H566)*'Exp with units conversion'!$G566,'Exp Database'!AC566*'Exp with units conversion'!$G566))</f>
        <v>#REF!</v>
      </c>
      <c r="AE566" s="229" t="e">
        <f>IF(OR('Exp Database'!AD566=Lists!$G$2,'Exp Database'!AD566=Lists!$G$3,'Exp Database'!AD566=0),0,IF($F566=Lists!$G$2,('Exp Database'!AD566/'Exp with units conversion'!$H566)*'Exp with units conversion'!$G566,'Exp Database'!AD566*'Exp with units conversion'!$G566))</f>
        <v>#REF!</v>
      </c>
      <c r="AG566" s="229" t="e">
        <f t="shared" si="45"/>
        <v>#REF!</v>
      </c>
      <c r="AH566" s="229" t="e">
        <f t="shared" si="46"/>
        <v>#REF!</v>
      </c>
      <c r="AI566" s="229" t="e">
        <f t="shared" si="47"/>
        <v>#REF!</v>
      </c>
      <c r="AJ566" s="229" t="e">
        <f t="shared" si="48"/>
        <v>#REF!</v>
      </c>
    </row>
    <row r="567" spans="2:36" ht="105.75" thickBot="1" x14ac:dyDescent="0.3">
      <c r="B567" s="229" t="e">
        <f t="shared" si="44"/>
        <v>#REF!</v>
      </c>
      <c r="C567" s="169" t="e">
        <f>'Exp Database'!C567</f>
        <v>#REF!</v>
      </c>
      <c r="D567" s="169">
        <f>'Exp Database'!D567</f>
        <v>2013</v>
      </c>
      <c r="E567" s="169" t="e">
        <f>'Exp Database'!E567</f>
        <v>#REF!</v>
      </c>
      <c r="F567" s="169" t="e">
        <f>'Exp Database'!F567</f>
        <v>#REF!</v>
      </c>
      <c r="G567" s="169" t="e">
        <f>IF('Exp Database'!G567="Units ( x 1)",1,IF('Exp Database'!G567="Thousands (x 1,000)",1000,IF('Exp Database'!G567="Millions (x 1,000,000)",1000000,)))</f>
        <v>#REF!</v>
      </c>
      <c r="H567" s="170" t="e">
        <f>IF('Exp Database'!H567&gt;0,'Exp Database'!H567,'Exp Database'!J567)</f>
        <v>#REF!</v>
      </c>
      <c r="I567" s="170" t="e">
        <f>'Exp Database'!H567</f>
        <v>#REF!</v>
      </c>
      <c r="J567" s="169" t="e">
        <f>'Exp Database'!I567</f>
        <v>#REF!</v>
      </c>
      <c r="K567" s="170">
        <f>'Exp Database'!J567</f>
        <v>0</v>
      </c>
      <c r="L567" s="267" t="str">
        <f>'Exp Database'!K567</f>
        <v>Prevention, promotion of testing and linkage to care programmes for sex workers and their clients, including:</v>
      </c>
      <c r="M567" s="229">
        <f>'Exp Database'!L567</f>
        <v>3.6</v>
      </c>
      <c r="N567" s="229" t="e">
        <f>IF(OR('Exp Database'!M567=Lists!$G$2,'Exp Database'!M567=Lists!$G$3,'Exp Database'!M567=0),0,IF($F567=Lists!$G$2,('Exp Database'!M567/'Exp with units conversion'!$H567)*'Exp with units conversion'!$G567,'Exp Database'!M567*'Exp with units conversion'!$G567))</f>
        <v>#REF!</v>
      </c>
      <c r="O567" s="229" t="e">
        <f>IF(OR('Exp Database'!N567=Lists!$G$2,'Exp Database'!N567=Lists!$G$3,'Exp Database'!N567=0),0,IF($F567=Lists!$G$2,('Exp Database'!N567/'Exp with units conversion'!$H567)*'Exp with units conversion'!$G567,'Exp Database'!N567*'Exp with units conversion'!$G567))</f>
        <v>#REF!</v>
      </c>
      <c r="P567" s="229" t="e">
        <f>IF(OR('Exp Database'!O567=Lists!$G$2,'Exp Database'!O567=Lists!$G$3,'Exp Database'!O567=0),0,IF($F567=Lists!$G$2,('Exp Database'!O567/'Exp with units conversion'!$H567)*'Exp with units conversion'!$G567,'Exp Database'!O567*'Exp with units conversion'!$G567))</f>
        <v>#REF!</v>
      </c>
      <c r="Q567" s="229" t="e">
        <f>IF(OR('Exp Database'!P567=Lists!$G$2,'Exp Database'!P567=Lists!$G$3,'Exp Database'!P567=0),0,IF($F567=Lists!$G$2,('Exp Database'!P567/'Exp with units conversion'!$H567)*'Exp with units conversion'!$G567,'Exp Database'!P567*'Exp with units conversion'!$G567))</f>
        <v>#REF!</v>
      </c>
      <c r="R567" s="229" t="e">
        <f>IF(OR('Exp Database'!Q567=Lists!$G$2,'Exp Database'!Q567=Lists!$G$3,'Exp Database'!Q567=0),0,IF($F567=Lists!$G$2,('Exp Database'!Q567/'Exp with units conversion'!$H567)*'Exp with units conversion'!$G567,'Exp Database'!Q567*'Exp with units conversion'!$G567))</f>
        <v>#REF!</v>
      </c>
      <c r="S567" s="229" t="e">
        <f>IF(OR('Exp Database'!R567=Lists!$G$2,'Exp Database'!R567=Lists!$G$3,'Exp Database'!R567=0),0,IF($F567=Lists!$G$2,('Exp Database'!R567/'Exp with units conversion'!$H567)*'Exp with units conversion'!$G567,'Exp Database'!R567*'Exp with units conversion'!$G567))</f>
        <v>#REF!</v>
      </c>
      <c r="T567" s="229" t="e">
        <f>IF(OR('Exp Database'!S567=Lists!$G$2,'Exp Database'!S567=Lists!$G$3,'Exp Database'!S567=0),0,IF($F567=Lists!$G$2,('Exp Database'!S567/'Exp with units conversion'!$H567)*'Exp with units conversion'!$G567,'Exp Database'!S567*'Exp with units conversion'!$G567))</f>
        <v>#REF!</v>
      </c>
      <c r="U567" s="229" t="e">
        <f>IF(OR('Exp Database'!T567=Lists!$G$2,'Exp Database'!T567=Lists!$G$3,'Exp Database'!T567=0),0,IF($F567=Lists!$G$2,('Exp Database'!T567/'Exp with units conversion'!$H567)*'Exp with units conversion'!$G567,'Exp Database'!T567*'Exp with units conversion'!$G567))</f>
        <v>#REF!</v>
      </c>
      <c r="V567" s="229" t="e">
        <f>IF(OR('Exp Database'!U567=Lists!$G$2,'Exp Database'!U567=Lists!$G$3,'Exp Database'!U567=0),0,IF($F567=Lists!$G$2,('Exp Database'!U567/'Exp with units conversion'!$H567)*'Exp with units conversion'!$G567,'Exp Database'!U567*'Exp with units conversion'!$G567))</f>
        <v>#REF!</v>
      </c>
      <c r="W567" s="229" t="e">
        <f>IF(OR('Exp Database'!V567=Lists!$G$2,'Exp Database'!V567=Lists!$G$3,'Exp Database'!V567=0),0,IF($F567=Lists!$G$2,('Exp Database'!V567/'Exp with units conversion'!$H567)*'Exp with units conversion'!$G567,'Exp Database'!V567*'Exp with units conversion'!$G567))</f>
        <v>#REF!</v>
      </c>
      <c r="X567" s="229" t="e">
        <f>IF(OR('Exp Database'!W567=Lists!$G$2,'Exp Database'!W567=Lists!$G$3,'Exp Database'!W567=0),0,IF($F567=Lists!$G$2,('Exp Database'!W567/'Exp with units conversion'!$H567)*'Exp with units conversion'!$G567,'Exp Database'!W567*'Exp with units conversion'!$G567))</f>
        <v>#REF!</v>
      </c>
      <c r="Y567" s="229" t="e">
        <f>IF(OR('Exp Database'!X567=Lists!$G$2,'Exp Database'!X567=Lists!$G$3,'Exp Database'!X567=0),0,IF($F567=Lists!$G$2,('Exp Database'!X567/'Exp with units conversion'!$H567)*'Exp with units conversion'!$G567,'Exp Database'!X567*'Exp with units conversion'!$G567))</f>
        <v>#REF!</v>
      </c>
      <c r="Z567" s="229" t="e">
        <f>IF(OR('Exp Database'!Y567=Lists!$G$2,'Exp Database'!Y567=Lists!$G$3,'Exp Database'!Y567=0),0,IF($F567=Lists!$G$2,('Exp Database'!Y567/'Exp with units conversion'!$H567)*'Exp with units conversion'!$G567,'Exp Database'!Y567*'Exp with units conversion'!$G567))</f>
        <v>#REF!</v>
      </c>
      <c r="AA567" s="229" t="e">
        <f>IF(OR('Exp Database'!Z567=Lists!$G$2,'Exp Database'!Z567=Lists!$G$3,'Exp Database'!Z567=0),0,IF($F567=Lists!$G$2,('Exp Database'!Z567/'Exp with units conversion'!$H567)*'Exp with units conversion'!$G567,'Exp Database'!Z567*'Exp with units conversion'!$G567))</f>
        <v>#REF!</v>
      </c>
      <c r="AB567" s="229" t="e">
        <f>IF(OR('Exp Database'!AA567=Lists!$G$2,'Exp Database'!AA567=Lists!$G$3,'Exp Database'!AA567=0),0,IF($F567=Lists!$G$2,('Exp Database'!AA567/'Exp with units conversion'!$H567)*'Exp with units conversion'!$G567,'Exp Database'!AA567*'Exp with units conversion'!$G567))</f>
        <v>#REF!</v>
      </c>
      <c r="AC567" s="229" t="e">
        <f>IF(OR('Exp Database'!AB567=Lists!$G$2,'Exp Database'!AB567=Lists!$G$3,'Exp Database'!AB567=0),0,IF($F567=Lists!$G$2,('Exp Database'!AB567/'Exp with units conversion'!$H567)*'Exp with units conversion'!$G567,'Exp Database'!AB567*'Exp with units conversion'!$G567))</f>
        <v>#REF!</v>
      </c>
      <c r="AD567" s="229" t="e">
        <f>IF(OR('Exp Database'!AC567=Lists!$G$2,'Exp Database'!AC567=Lists!$G$3,'Exp Database'!AC567=0),0,IF($F567=Lists!$G$2,('Exp Database'!AC567/'Exp with units conversion'!$H567)*'Exp with units conversion'!$G567,'Exp Database'!AC567*'Exp with units conversion'!$G567))</f>
        <v>#REF!</v>
      </c>
      <c r="AE567" s="229" t="e">
        <f>IF(OR('Exp Database'!AD567=Lists!$G$2,'Exp Database'!AD567=Lists!$G$3,'Exp Database'!AD567=0),0,IF($F567=Lists!$G$2,('Exp Database'!AD567/'Exp with units conversion'!$H567)*'Exp with units conversion'!$G567,'Exp Database'!AD567*'Exp with units conversion'!$G567))</f>
        <v>#REF!</v>
      </c>
      <c r="AG567" s="229" t="e">
        <f t="shared" si="45"/>
        <v>#REF!</v>
      </c>
      <c r="AH567" s="229" t="e">
        <f t="shared" si="46"/>
        <v>#REF!</v>
      </c>
      <c r="AI567" s="229" t="e">
        <f t="shared" si="47"/>
        <v>#REF!</v>
      </c>
      <c r="AJ567" s="229" t="e">
        <f t="shared" si="48"/>
        <v>#REF!</v>
      </c>
    </row>
    <row r="568" spans="2:36" ht="30.75" thickBot="1" x14ac:dyDescent="0.3">
      <c r="B568" s="229" t="e">
        <f t="shared" si="44"/>
        <v>#REF!</v>
      </c>
      <c r="C568" s="169" t="e">
        <f>'Exp Database'!C568</f>
        <v>#REF!</v>
      </c>
      <c r="D568" s="169">
        <f>'Exp Database'!D568</f>
        <v>2013</v>
      </c>
      <c r="E568" s="169" t="e">
        <f>'Exp Database'!E568</f>
        <v>#REF!</v>
      </c>
      <c r="F568" s="169" t="e">
        <f>'Exp Database'!F568</f>
        <v>#REF!</v>
      </c>
      <c r="G568" s="169" t="e">
        <f>IF('Exp Database'!G568="Units ( x 1)",1,IF('Exp Database'!G568="Thousands (x 1,000)",1000,IF('Exp Database'!G568="Millions (x 1,000,000)",1000000,)))</f>
        <v>#REF!</v>
      </c>
      <c r="H568" s="170" t="e">
        <f>IF('Exp Database'!H568&gt;0,'Exp Database'!H568,'Exp Database'!J568)</f>
        <v>#REF!</v>
      </c>
      <c r="I568" s="170" t="e">
        <f>'Exp Database'!H568</f>
        <v>#REF!</v>
      </c>
      <c r="J568" s="169" t="e">
        <f>'Exp Database'!I568</f>
        <v>#REF!</v>
      </c>
      <c r="K568" s="170">
        <f>'Exp Database'!J568</f>
        <v>0</v>
      </c>
      <c r="L568" s="267" t="str">
        <f>'Exp Database'!K568</f>
        <v>HIV tests (commodities)</v>
      </c>
      <c r="M568" s="229" t="str">
        <f>'Exp Database'!L568</f>
        <v>3.6.1</v>
      </c>
      <c r="N568" s="229" t="e">
        <f>IF(OR('Exp Database'!M568=Lists!$G$2,'Exp Database'!M568=Lists!$G$3,'Exp Database'!M568=0),0,IF($F568=Lists!$G$2,('Exp Database'!M568/'Exp with units conversion'!$H568)*'Exp with units conversion'!$G568,'Exp Database'!M568*'Exp with units conversion'!$G568))</f>
        <v>#REF!</v>
      </c>
      <c r="O568" s="229" t="e">
        <f>IF(OR('Exp Database'!N568=Lists!$G$2,'Exp Database'!N568=Lists!$G$3,'Exp Database'!N568=0),0,IF($F568=Lists!$G$2,('Exp Database'!N568/'Exp with units conversion'!$H568)*'Exp with units conversion'!$G568,'Exp Database'!N568*'Exp with units conversion'!$G568))</f>
        <v>#REF!</v>
      </c>
      <c r="P568" s="229" t="e">
        <f>IF(OR('Exp Database'!O568=Lists!$G$2,'Exp Database'!O568=Lists!$G$3,'Exp Database'!O568=0),0,IF($F568=Lists!$G$2,('Exp Database'!O568/'Exp with units conversion'!$H568)*'Exp with units conversion'!$G568,'Exp Database'!O568*'Exp with units conversion'!$G568))</f>
        <v>#REF!</v>
      </c>
      <c r="Q568" s="229" t="e">
        <f>IF(OR('Exp Database'!P568=Lists!$G$2,'Exp Database'!P568=Lists!$G$3,'Exp Database'!P568=0),0,IF($F568=Lists!$G$2,('Exp Database'!P568/'Exp with units conversion'!$H568)*'Exp with units conversion'!$G568,'Exp Database'!P568*'Exp with units conversion'!$G568))</f>
        <v>#REF!</v>
      </c>
      <c r="R568" s="229" t="e">
        <f>IF(OR('Exp Database'!Q568=Lists!$G$2,'Exp Database'!Q568=Lists!$G$3,'Exp Database'!Q568=0),0,IF($F568=Lists!$G$2,('Exp Database'!Q568/'Exp with units conversion'!$H568)*'Exp with units conversion'!$G568,'Exp Database'!Q568*'Exp with units conversion'!$G568))</f>
        <v>#REF!</v>
      </c>
      <c r="S568" s="229" t="e">
        <f>IF(OR('Exp Database'!R568=Lists!$G$2,'Exp Database'!R568=Lists!$G$3,'Exp Database'!R568=0),0,IF($F568=Lists!$G$2,('Exp Database'!R568/'Exp with units conversion'!$H568)*'Exp with units conversion'!$G568,'Exp Database'!R568*'Exp with units conversion'!$G568))</f>
        <v>#REF!</v>
      </c>
      <c r="T568" s="229" t="e">
        <f>IF(OR('Exp Database'!S568=Lists!$G$2,'Exp Database'!S568=Lists!$G$3,'Exp Database'!S568=0),0,IF($F568=Lists!$G$2,('Exp Database'!S568/'Exp with units conversion'!$H568)*'Exp with units conversion'!$G568,'Exp Database'!S568*'Exp with units conversion'!$G568))</f>
        <v>#REF!</v>
      </c>
      <c r="U568" s="229" t="e">
        <f>IF(OR('Exp Database'!T568=Lists!$G$2,'Exp Database'!T568=Lists!$G$3,'Exp Database'!T568=0),0,IF($F568=Lists!$G$2,('Exp Database'!T568/'Exp with units conversion'!$H568)*'Exp with units conversion'!$G568,'Exp Database'!T568*'Exp with units conversion'!$G568))</f>
        <v>#REF!</v>
      </c>
      <c r="V568" s="229" t="e">
        <f>IF(OR('Exp Database'!U568=Lists!$G$2,'Exp Database'!U568=Lists!$G$3,'Exp Database'!U568=0),0,IF($F568=Lists!$G$2,('Exp Database'!U568/'Exp with units conversion'!$H568)*'Exp with units conversion'!$G568,'Exp Database'!U568*'Exp with units conversion'!$G568))</f>
        <v>#REF!</v>
      </c>
      <c r="W568" s="229" t="e">
        <f>IF(OR('Exp Database'!V568=Lists!$G$2,'Exp Database'!V568=Lists!$G$3,'Exp Database'!V568=0),0,IF($F568=Lists!$G$2,('Exp Database'!V568/'Exp with units conversion'!$H568)*'Exp with units conversion'!$G568,'Exp Database'!V568*'Exp with units conversion'!$G568))</f>
        <v>#REF!</v>
      </c>
      <c r="X568" s="229" t="e">
        <f>IF(OR('Exp Database'!W568=Lists!$G$2,'Exp Database'!W568=Lists!$G$3,'Exp Database'!W568=0),0,IF($F568=Lists!$G$2,('Exp Database'!W568/'Exp with units conversion'!$H568)*'Exp with units conversion'!$G568,'Exp Database'!W568*'Exp with units conversion'!$G568))</f>
        <v>#REF!</v>
      </c>
      <c r="Y568" s="229" t="e">
        <f>IF(OR('Exp Database'!X568=Lists!$G$2,'Exp Database'!X568=Lists!$G$3,'Exp Database'!X568=0),0,IF($F568=Lists!$G$2,('Exp Database'!X568/'Exp with units conversion'!$H568)*'Exp with units conversion'!$G568,'Exp Database'!X568*'Exp with units conversion'!$G568))</f>
        <v>#REF!</v>
      </c>
      <c r="Z568" s="229" t="e">
        <f>IF(OR('Exp Database'!Y568=Lists!$G$2,'Exp Database'!Y568=Lists!$G$3,'Exp Database'!Y568=0),0,IF($F568=Lists!$G$2,('Exp Database'!Y568/'Exp with units conversion'!$H568)*'Exp with units conversion'!$G568,'Exp Database'!Y568*'Exp with units conversion'!$G568))</f>
        <v>#REF!</v>
      </c>
      <c r="AA568" s="229" t="e">
        <f>IF(OR('Exp Database'!Z568=Lists!$G$2,'Exp Database'!Z568=Lists!$G$3,'Exp Database'!Z568=0),0,IF($F568=Lists!$G$2,('Exp Database'!Z568/'Exp with units conversion'!$H568)*'Exp with units conversion'!$G568,'Exp Database'!Z568*'Exp with units conversion'!$G568))</f>
        <v>#REF!</v>
      </c>
      <c r="AB568" s="229" t="e">
        <f>IF(OR('Exp Database'!AA568=Lists!$G$2,'Exp Database'!AA568=Lists!$G$3,'Exp Database'!AA568=0),0,IF($F568=Lists!$G$2,('Exp Database'!AA568/'Exp with units conversion'!$H568)*'Exp with units conversion'!$G568,'Exp Database'!AA568*'Exp with units conversion'!$G568))</f>
        <v>#REF!</v>
      </c>
      <c r="AC568" s="229" t="e">
        <f>IF(OR('Exp Database'!AB568=Lists!$G$2,'Exp Database'!AB568=Lists!$G$3,'Exp Database'!AB568=0),0,IF($F568=Lists!$G$2,('Exp Database'!AB568/'Exp with units conversion'!$H568)*'Exp with units conversion'!$G568,'Exp Database'!AB568*'Exp with units conversion'!$G568))</f>
        <v>#REF!</v>
      </c>
      <c r="AD568" s="229" t="e">
        <f>IF(OR('Exp Database'!AC568=Lists!$G$2,'Exp Database'!AC568=Lists!$G$3,'Exp Database'!AC568=0),0,IF($F568=Lists!$G$2,('Exp Database'!AC568/'Exp with units conversion'!$H568)*'Exp with units conversion'!$G568,'Exp Database'!AC568*'Exp with units conversion'!$G568))</f>
        <v>#REF!</v>
      </c>
      <c r="AE568" s="229" t="e">
        <f>IF(OR('Exp Database'!AD568=Lists!$G$2,'Exp Database'!AD568=Lists!$G$3,'Exp Database'!AD568=0),0,IF($F568=Lists!$G$2,('Exp Database'!AD568/'Exp with units conversion'!$H568)*'Exp with units conversion'!$G568,'Exp Database'!AD568*'Exp with units conversion'!$G568))</f>
        <v>#REF!</v>
      </c>
      <c r="AG568" s="229" t="e">
        <f t="shared" si="45"/>
        <v>#REF!</v>
      </c>
      <c r="AH568" s="229" t="e">
        <f t="shared" si="46"/>
        <v>#REF!</v>
      </c>
      <c r="AI568" s="229" t="e">
        <f t="shared" si="47"/>
        <v>#REF!</v>
      </c>
      <c r="AJ568" s="229" t="e">
        <f t="shared" si="48"/>
        <v>#REF!</v>
      </c>
    </row>
    <row r="569" spans="2:36" ht="45.75" thickBot="1" x14ac:dyDescent="0.3">
      <c r="B569" s="229" t="e">
        <f t="shared" si="44"/>
        <v>#REF!</v>
      </c>
      <c r="C569" s="169" t="e">
        <f>'Exp Database'!C569</f>
        <v>#REF!</v>
      </c>
      <c r="D569" s="169">
        <f>'Exp Database'!D569</f>
        <v>2013</v>
      </c>
      <c r="E569" s="169" t="e">
        <f>'Exp Database'!E569</f>
        <v>#REF!</v>
      </c>
      <c r="F569" s="169" t="e">
        <f>'Exp Database'!F569</f>
        <v>#REF!</v>
      </c>
      <c r="G569" s="169" t="e">
        <f>IF('Exp Database'!G569="Units ( x 1)",1,IF('Exp Database'!G569="Thousands (x 1,000)",1000,IF('Exp Database'!G569="Millions (x 1,000,000)",1000000,)))</f>
        <v>#REF!</v>
      </c>
      <c r="H569" s="170" t="e">
        <f>IF('Exp Database'!H569&gt;0,'Exp Database'!H569,'Exp Database'!J569)</f>
        <v>#REF!</v>
      </c>
      <c r="I569" s="170" t="e">
        <f>'Exp Database'!H569</f>
        <v>#REF!</v>
      </c>
      <c r="J569" s="169" t="e">
        <f>'Exp Database'!I569</f>
        <v>#REF!</v>
      </c>
      <c r="K569" s="170">
        <f>'Exp Database'!J569</f>
        <v>0</v>
      </c>
      <c r="L569" s="267" t="str">
        <f>'Exp Database'!K569</f>
        <v>Condoms, lubricants, and other commodities</v>
      </c>
      <c r="M569" s="229" t="str">
        <f>'Exp Database'!L569</f>
        <v>3.6.2</v>
      </c>
      <c r="N569" s="229" t="e">
        <f>IF(OR('Exp Database'!M569=Lists!$G$2,'Exp Database'!M569=Lists!$G$3,'Exp Database'!M569=0),0,IF($F569=Lists!$G$2,('Exp Database'!M569/'Exp with units conversion'!$H569)*'Exp with units conversion'!$G569,'Exp Database'!M569*'Exp with units conversion'!$G569))</f>
        <v>#REF!</v>
      </c>
      <c r="O569" s="229" t="e">
        <f>IF(OR('Exp Database'!N569=Lists!$G$2,'Exp Database'!N569=Lists!$G$3,'Exp Database'!N569=0),0,IF($F569=Lists!$G$2,('Exp Database'!N569/'Exp with units conversion'!$H569)*'Exp with units conversion'!$G569,'Exp Database'!N569*'Exp with units conversion'!$G569))</f>
        <v>#REF!</v>
      </c>
      <c r="P569" s="229" t="e">
        <f>IF(OR('Exp Database'!O569=Lists!$G$2,'Exp Database'!O569=Lists!$G$3,'Exp Database'!O569=0),0,IF($F569=Lists!$G$2,('Exp Database'!O569/'Exp with units conversion'!$H569)*'Exp with units conversion'!$G569,'Exp Database'!O569*'Exp with units conversion'!$G569))</f>
        <v>#REF!</v>
      </c>
      <c r="Q569" s="229" t="e">
        <f>IF(OR('Exp Database'!P569=Lists!$G$2,'Exp Database'!P569=Lists!$G$3,'Exp Database'!P569=0),0,IF($F569=Lists!$G$2,('Exp Database'!P569/'Exp with units conversion'!$H569)*'Exp with units conversion'!$G569,'Exp Database'!P569*'Exp with units conversion'!$G569))</f>
        <v>#REF!</v>
      </c>
      <c r="R569" s="229" t="e">
        <f>IF(OR('Exp Database'!Q569=Lists!$G$2,'Exp Database'!Q569=Lists!$G$3,'Exp Database'!Q569=0),0,IF($F569=Lists!$G$2,('Exp Database'!Q569/'Exp with units conversion'!$H569)*'Exp with units conversion'!$G569,'Exp Database'!Q569*'Exp with units conversion'!$G569))</f>
        <v>#REF!</v>
      </c>
      <c r="S569" s="229" t="e">
        <f>IF(OR('Exp Database'!R569=Lists!$G$2,'Exp Database'!R569=Lists!$G$3,'Exp Database'!R569=0),0,IF($F569=Lists!$G$2,('Exp Database'!R569/'Exp with units conversion'!$H569)*'Exp with units conversion'!$G569,'Exp Database'!R569*'Exp with units conversion'!$G569))</f>
        <v>#REF!</v>
      </c>
      <c r="T569" s="229" t="e">
        <f>IF(OR('Exp Database'!S569=Lists!$G$2,'Exp Database'!S569=Lists!$G$3,'Exp Database'!S569=0),0,IF($F569=Lists!$G$2,('Exp Database'!S569/'Exp with units conversion'!$H569)*'Exp with units conversion'!$G569,'Exp Database'!S569*'Exp with units conversion'!$G569))</f>
        <v>#REF!</v>
      </c>
      <c r="U569" s="229" t="e">
        <f>IF(OR('Exp Database'!T569=Lists!$G$2,'Exp Database'!T569=Lists!$G$3,'Exp Database'!T569=0),0,IF($F569=Lists!$G$2,('Exp Database'!T569/'Exp with units conversion'!$H569)*'Exp with units conversion'!$G569,'Exp Database'!T569*'Exp with units conversion'!$G569))</f>
        <v>#REF!</v>
      </c>
      <c r="V569" s="229" t="e">
        <f>IF(OR('Exp Database'!U569=Lists!$G$2,'Exp Database'!U569=Lists!$G$3,'Exp Database'!U569=0),0,IF($F569=Lists!$G$2,('Exp Database'!U569/'Exp with units conversion'!$H569)*'Exp with units conversion'!$G569,'Exp Database'!U569*'Exp with units conversion'!$G569))</f>
        <v>#REF!</v>
      </c>
      <c r="W569" s="229" t="e">
        <f>IF(OR('Exp Database'!V569=Lists!$G$2,'Exp Database'!V569=Lists!$G$3,'Exp Database'!V569=0),0,IF($F569=Lists!$G$2,('Exp Database'!V569/'Exp with units conversion'!$H569)*'Exp with units conversion'!$G569,'Exp Database'!V569*'Exp with units conversion'!$G569))</f>
        <v>#REF!</v>
      </c>
      <c r="X569" s="229" t="e">
        <f>IF(OR('Exp Database'!W569=Lists!$G$2,'Exp Database'!W569=Lists!$G$3,'Exp Database'!W569=0),0,IF($F569=Lists!$G$2,('Exp Database'!W569/'Exp with units conversion'!$H569)*'Exp with units conversion'!$G569,'Exp Database'!W569*'Exp with units conversion'!$G569))</f>
        <v>#REF!</v>
      </c>
      <c r="Y569" s="229" t="e">
        <f>IF(OR('Exp Database'!X569=Lists!$G$2,'Exp Database'!X569=Lists!$G$3,'Exp Database'!X569=0),0,IF($F569=Lists!$G$2,('Exp Database'!X569/'Exp with units conversion'!$H569)*'Exp with units conversion'!$G569,'Exp Database'!X569*'Exp with units conversion'!$G569))</f>
        <v>#REF!</v>
      </c>
      <c r="Z569" s="229" t="e">
        <f>IF(OR('Exp Database'!Y569=Lists!$G$2,'Exp Database'!Y569=Lists!$G$3,'Exp Database'!Y569=0),0,IF($F569=Lists!$G$2,('Exp Database'!Y569/'Exp with units conversion'!$H569)*'Exp with units conversion'!$G569,'Exp Database'!Y569*'Exp with units conversion'!$G569))</f>
        <v>#REF!</v>
      </c>
      <c r="AA569" s="229" t="e">
        <f>IF(OR('Exp Database'!Z569=Lists!$G$2,'Exp Database'!Z569=Lists!$G$3,'Exp Database'!Z569=0),0,IF($F569=Lists!$G$2,('Exp Database'!Z569/'Exp with units conversion'!$H569)*'Exp with units conversion'!$G569,'Exp Database'!Z569*'Exp with units conversion'!$G569))</f>
        <v>#REF!</v>
      </c>
      <c r="AB569" s="229" t="e">
        <f>IF(OR('Exp Database'!AA569=Lists!$G$2,'Exp Database'!AA569=Lists!$G$3,'Exp Database'!AA569=0),0,IF($F569=Lists!$G$2,('Exp Database'!AA569/'Exp with units conversion'!$H569)*'Exp with units conversion'!$G569,'Exp Database'!AA569*'Exp with units conversion'!$G569))</f>
        <v>#REF!</v>
      </c>
      <c r="AC569" s="229" t="e">
        <f>IF(OR('Exp Database'!AB569=Lists!$G$2,'Exp Database'!AB569=Lists!$G$3,'Exp Database'!AB569=0),0,IF($F569=Lists!$G$2,('Exp Database'!AB569/'Exp with units conversion'!$H569)*'Exp with units conversion'!$G569,'Exp Database'!AB569*'Exp with units conversion'!$G569))</f>
        <v>#REF!</v>
      </c>
      <c r="AD569" s="229" t="e">
        <f>IF(OR('Exp Database'!AC569=Lists!$G$2,'Exp Database'!AC569=Lists!$G$3,'Exp Database'!AC569=0),0,IF($F569=Lists!$G$2,('Exp Database'!AC569/'Exp with units conversion'!$H569)*'Exp with units conversion'!$G569,'Exp Database'!AC569*'Exp with units conversion'!$G569))</f>
        <v>#REF!</v>
      </c>
      <c r="AE569" s="229" t="e">
        <f>IF(OR('Exp Database'!AD569=Lists!$G$2,'Exp Database'!AD569=Lists!$G$3,'Exp Database'!AD569=0),0,IF($F569=Lists!$G$2,('Exp Database'!AD569/'Exp with units conversion'!$H569)*'Exp with units conversion'!$G569,'Exp Database'!AD569*'Exp with units conversion'!$G569))</f>
        <v>#REF!</v>
      </c>
      <c r="AG569" s="229" t="e">
        <f t="shared" si="45"/>
        <v>#REF!</v>
      </c>
      <c r="AH569" s="229" t="e">
        <f t="shared" si="46"/>
        <v>#REF!</v>
      </c>
      <c r="AI569" s="229" t="e">
        <f t="shared" si="47"/>
        <v>#REF!</v>
      </c>
      <c r="AJ569" s="229" t="e">
        <f t="shared" si="48"/>
        <v>#REF!</v>
      </c>
    </row>
    <row r="570" spans="2:36" ht="30.75" thickBot="1" x14ac:dyDescent="0.3">
      <c r="B570" s="229" t="e">
        <f t="shared" si="44"/>
        <v>#REF!</v>
      </c>
      <c r="C570" s="169" t="e">
        <f>'Exp Database'!C570</f>
        <v>#REF!</v>
      </c>
      <c r="D570" s="169">
        <f>'Exp Database'!D570</f>
        <v>2013</v>
      </c>
      <c r="E570" s="169" t="e">
        <f>'Exp Database'!E570</f>
        <v>#REF!</v>
      </c>
      <c r="F570" s="169" t="e">
        <f>'Exp Database'!F570</f>
        <v>#REF!</v>
      </c>
      <c r="G570" s="169" t="e">
        <f>IF('Exp Database'!G570="Units ( x 1)",1,IF('Exp Database'!G570="Thousands (x 1,000)",1000,IF('Exp Database'!G570="Millions (x 1,000,000)",1000000,)))</f>
        <v>#REF!</v>
      </c>
      <c r="H570" s="170" t="e">
        <f>IF('Exp Database'!H570&gt;0,'Exp Database'!H570,'Exp Database'!J570)</f>
        <v>#REF!</v>
      </c>
      <c r="I570" s="170" t="e">
        <f>'Exp Database'!H570</f>
        <v>#REF!</v>
      </c>
      <c r="J570" s="169" t="e">
        <f>'Exp Database'!I570</f>
        <v>#REF!</v>
      </c>
      <c r="K570" s="170">
        <f>'Exp Database'!J570</f>
        <v>0</v>
      </c>
      <c r="L570" s="267" t="str">
        <f>'Exp Database'!K570</f>
        <v>Other direct and indirect costs</v>
      </c>
      <c r="M570" s="229" t="str">
        <f>'Exp Database'!L570</f>
        <v>3.6.3</v>
      </c>
      <c r="N570" s="229" t="e">
        <f>IF(OR('Exp Database'!M570=Lists!$G$2,'Exp Database'!M570=Lists!$G$3,'Exp Database'!M570=0),0,IF($F570=Lists!$G$2,('Exp Database'!M570/'Exp with units conversion'!$H570)*'Exp with units conversion'!$G570,'Exp Database'!M570*'Exp with units conversion'!$G570))</f>
        <v>#REF!</v>
      </c>
      <c r="O570" s="229" t="e">
        <f>IF(OR('Exp Database'!N570=Lists!$G$2,'Exp Database'!N570=Lists!$G$3,'Exp Database'!N570=0),0,IF($F570=Lists!$G$2,('Exp Database'!N570/'Exp with units conversion'!$H570)*'Exp with units conversion'!$G570,'Exp Database'!N570*'Exp with units conversion'!$G570))</f>
        <v>#REF!</v>
      </c>
      <c r="P570" s="229" t="e">
        <f>IF(OR('Exp Database'!O570=Lists!$G$2,'Exp Database'!O570=Lists!$G$3,'Exp Database'!O570=0),0,IF($F570=Lists!$G$2,('Exp Database'!O570/'Exp with units conversion'!$H570)*'Exp with units conversion'!$G570,'Exp Database'!O570*'Exp with units conversion'!$G570))</f>
        <v>#REF!</v>
      </c>
      <c r="Q570" s="229" t="e">
        <f>IF(OR('Exp Database'!P570=Lists!$G$2,'Exp Database'!P570=Lists!$G$3,'Exp Database'!P570=0),0,IF($F570=Lists!$G$2,('Exp Database'!P570/'Exp with units conversion'!$H570)*'Exp with units conversion'!$G570,'Exp Database'!P570*'Exp with units conversion'!$G570))</f>
        <v>#REF!</v>
      </c>
      <c r="R570" s="229" t="e">
        <f>IF(OR('Exp Database'!Q570=Lists!$G$2,'Exp Database'!Q570=Lists!$G$3,'Exp Database'!Q570=0),0,IF($F570=Lists!$G$2,('Exp Database'!Q570/'Exp with units conversion'!$H570)*'Exp with units conversion'!$G570,'Exp Database'!Q570*'Exp with units conversion'!$G570))</f>
        <v>#REF!</v>
      </c>
      <c r="S570" s="229" t="e">
        <f>IF(OR('Exp Database'!R570=Lists!$G$2,'Exp Database'!R570=Lists!$G$3,'Exp Database'!R570=0),0,IF($F570=Lists!$G$2,('Exp Database'!R570/'Exp with units conversion'!$H570)*'Exp with units conversion'!$G570,'Exp Database'!R570*'Exp with units conversion'!$G570))</f>
        <v>#REF!</v>
      </c>
      <c r="T570" s="229" t="e">
        <f>IF(OR('Exp Database'!S570=Lists!$G$2,'Exp Database'!S570=Lists!$G$3,'Exp Database'!S570=0),0,IF($F570=Lists!$G$2,('Exp Database'!S570/'Exp with units conversion'!$H570)*'Exp with units conversion'!$G570,'Exp Database'!S570*'Exp with units conversion'!$G570))</f>
        <v>#REF!</v>
      </c>
      <c r="U570" s="229" t="e">
        <f>IF(OR('Exp Database'!T570=Lists!$G$2,'Exp Database'!T570=Lists!$G$3,'Exp Database'!T570=0),0,IF($F570=Lists!$G$2,('Exp Database'!T570/'Exp with units conversion'!$H570)*'Exp with units conversion'!$G570,'Exp Database'!T570*'Exp with units conversion'!$G570))</f>
        <v>#REF!</v>
      </c>
      <c r="V570" s="229" t="e">
        <f>IF(OR('Exp Database'!U570=Lists!$G$2,'Exp Database'!U570=Lists!$G$3,'Exp Database'!U570=0),0,IF($F570=Lists!$G$2,('Exp Database'!U570/'Exp with units conversion'!$H570)*'Exp with units conversion'!$G570,'Exp Database'!U570*'Exp with units conversion'!$G570))</f>
        <v>#REF!</v>
      </c>
      <c r="W570" s="229" t="e">
        <f>IF(OR('Exp Database'!V570=Lists!$G$2,'Exp Database'!V570=Lists!$G$3,'Exp Database'!V570=0),0,IF($F570=Lists!$G$2,('Exp Database'!V570/'Exp with units conversion'!$H570)*'Exp with units conversion'!$G570,'Exp Database'!V570*'Exp with units conversion'!$G570))</f>
        <v>#REF!</v>
      </c>
      <c r="X570" s="229" t="e">
        <f>IF(OR('Exp Database'!W570=Lists!$G$2,'Exp Database'!W570=Lists!$G$3,'Exp Database'!W570=0),0,IF($F570=Lists!$G$2,('Exp Database'!W570/'Exp with units conversion'!$H570)*'Exp with units conversion'!$G570,'Exp Database'!W570*'Exp with units conversion'!$G570))</f>
        <v>#REF!</v>
      </c>
      <c r="Y570" s="229" t="e">
        <f>IF(OR('Exp Database'!X570=Lists!$G$2,'Exp Database'!X570=Lists!$G$3,'Exp Database'!X570=0),0,IF($F570=Lists!$G$2,('Exp Database'!X570/'Exp with units conversion'!$H570)*'Exp with units conversion'!$G570,'Exp Database'!X570*'Exp with units conversion'!$G570))</f>
        <v>#REF!</v>
      </c>
      <c r="Z570" s="229" t="e">
        <f>IF(OR('Exp Database'!Y570=Lists!$G$2,'Exp Database'!Y570=Lists!$G$3,'Exp Database'!Y570=0),0,IF($F570=Lists!$G$2,('Exp Database'!Y570/'Exp with units conversion'!$H570)*'Exp with units conversion'!$G570,'Exp Database'!Y570*'Exp with units conversion'!$G570))</f>
        <v>#REF!</v>
      </c>
      <c r="AA570" s="229" t="e">
        <f>IF(OR('Exp Database'!Z570=Lists!$G$2,'Exp Database'!Z570=Lists!$G$3,'Exp Database'!Z570=0),0,IF($F570=Lists!$G$2,('Exp Database'!Z570/'Exp with units conversion'!$H570)*'Exp with units conversion'!$G570,'Exp Database'!Z570*'Exp with units conversion'!$G570))</f>
        <v>#REF!</v>
      </c>
      <c r="AB570" s="229" t="e">
        <f>IF(OR('Exp Database'!AA570=Lists!$G$2,'Exp Database'!AA570=Lists!$G$3,'Exp Database'!AA570=0),0,IF($F570=Lists!$G$2,('Exp Database'!AA570/'Exp with units conversion'!$H570)*'Exp with units conversion'!$G570,'Exp Database'!AA570*'Exp with units conversion'!$G570))</f>
        <v>#REF!</v>
      </c>
      <c r="AC570" s="229" t="e">
        <f>IF(OR('Exp Database'!AB570=Lists!$G$2,'Exp Database'!AB570=Lists!$G$3,'Exp Database'!AB570=0),0,IF($F570=Lists!$G$2,('Exp Database'!AB570/'Exp with units conversion'!$H570)*'Exp with units conversion'!$G570,'Exp Database'!AB570*'Exp with units conversion'!$G570))</f>
        <v>#REF!</v>
      </c>
      <c r="AD570" s="229" t="e">
        <f>IF(OR('Exp Database'!AC570=Lists!$G$2,'Exp Database'!AC570=Lists!$G$3,'Exp Database'!AC570=0),0,IF($F570=Lists!$G$2,('Exp Database'!AC570/'Exp with units conversion'!$H570)*'Exp with units conversion'!$G570,'Exp Database'!AC570*'Exp with units conversion'!$G570))</f>
        <v>#REF!</v>
      </c>
      <c r="AE570" s="229" t="e">
        <f>IF(OR('Exp Database'!AD570=Lists!$G$2,'Exp Database'!AD570=Lists!$G$3,'Exp Database'!AD570=0),0,IF($F570=Lists!$G$2,('Exp Database'!AD570/'Exp with units conversion'!$H570)*'Exp with units conversion'!$G570,'Exp Database'!AD570*'Exp with units conversion'!$G570))</f>
        <v>#REF!</v>
      </c>
      <c r="AG570" s="229" t="e">
        <f t="shared" si="45"/>
        <v>#REF!</v>
      </c>
      <c r="AH570" s="229" t="e">
        <f t="shared" si="46"/>
        <v>#REF!</v>
      </c>
      <c r="AI570" s="229" t="e">
        <f t="shared" si="47"/>
        <v>#REF!</v>
      </c>
      <c r="AJ570" s="229" t="e">
        <f t="shared" si="48"/>
        <v>#REF!</v>
      </c>
    </row>
    <row r="571" spans="2:36" ht="30.75" thickBot="1" x14ac:dyDescent="0.3">
      <c r="B571" s="229" t="e">
        <f t="shared" si="44"/>
        <v>#REF!</v>
      </c>
      <c r="C571" s="169" t="e">
        <f>'Exp Database'!C571</f>
        <v>#REF!</v>
      </c>
      <c r="D571" s="169">
        <f>'Exp Database'!D571</f>
        <v>2013</v>
      </c>
      <c r="E571" s="169" t="e">
        <f>'Exp Database'!E571</f>
        <v>#REF!</v>
      </c>
      <c r="F571" s="169" t="e">
        <f>'Exp Database'!F571</f>
        <v>#REF!</v>
      </c>
      <c r="G571" s="169" t="e">
        <f>IF('Exp Database'!G571="Units ( x 1)",1,IF('Exp Database'!G571="Thousands (x 1,000)",1000,IF('Exp Database'!G571="Millions (x 1,000,000)",1000000,)))</f>
        <v>#REF!</v>
      </c>
      <c r="H571" s="170" t="e">
        <f>IF('Exp Database'!H571&gt;0,'Exp Database'!H571,'Exp Database'!J571)</f>
        <v>#REF!</v>
      </c>
      <c r="I571" s="170" t="e">
        <f>'Exp Database'!H571</f>
        <v>#REF!</v>
      </c>
      <c r="J571" s="169" t="e">
        <f>'Exp Database'!I571</f>
        <v>#REF!</v>
      </c>
      <c r="K571" s="170">
        <f>'Exp Database'!J571</f>
        <v>0</v>
      </c>
      <c r="L571" s="267" t="str">
        <f>'Exp Database'!K571</f>
        <v>Not disaggregated by type of cost</v>
      </c>
      <c r="M571" s="229" t="str">
        <f>'Exp Database'!L571</f>
        <v>3.6.4</v>
      </c>
      <c r="N571" s="229" t="e">
        <f>IF(OR('Exp Database'!M571=Lists!$G$2,'Exp Database'!M571=Lists!$G$3,'Exp Database'!M571=0),0,IF($F571=Lists!$G$2,('Exp Database'!M571/'Exp with units conversion'!$H571)*'Exp with units conversion'!$G571,'Exp Database'!M571*'Exp with units conversion'!$G571))</f>
        <v>#REF!</v>
      </c>
      <c r="O571" s="229" t="e">
        <f>IF(OR('Exp Database'!N571=Lists!$G$2,'Exp Database'!N571=Lists!$G$3,'Exp Database'!N571=0),0,IF($F571=Lists!$G$2,('Exp Database'!N571/'Exp with units conversion'!$H571)*'Exp with units conversion'!$G571,'Exp Database'!N571*'Exp with units conversion'!$G571))</f>
        <v>#REF!</v>
      </c>
      <c r="P571" s="229" t="e">
        <f>IF(OR('Exp Database'!O571=Lists!$G$2,'Exp Database'!O571=Lists!$G$3,'Exp Database'!O571=0),0,IF($F571=Lists!$G$2,('Exp Database'!O571/'Exp with units conversion'!$H571)*'Exp with units conversion'!$G571,'Exp Database'!O571*'Exp with units conversion'!$G571))</f>
        <v>#REF!</v>
      </c>
      <c r="Q571" s="229" t="e">
        <f>IF(OR('Exp Database'!P571=Lists!$G$2,'Exp Database'!P571=Lists!$G$3,'Exp Database'!P571=0),0,IF($F571=Lists!$G$2,('Exp Database'!P571/'Exp with units conversion'!$H571)*'Exp with units conversion'!$G571,'Exp Database'!P571*'Exp with units conversion'!$G571))</f>
        <v>#REF!</v>
      </c>
      <c r="R571" s="229" t="e">
        <f>IF(OR('Exp Database'!Q571=Lists!$G$2,'Exp Database'!Q571=Lists!$G$3,'Exp Database'!Q571=0),0,IF($F571=Lists!$G$2,('Exp Database'!Q571/'Exp with units conversion'!$H571)*'Exp with units conversion'!$G571,'Exp Database'!Q571*'Exp with units conversion'!$G571))</f>
        <v>#REF!</v>
      </c>
      <c r="S571" s="229" t="e">
        <f>IF(OR('Exp Database'!R571=Lists!$G$2,'Exp Database'!R571=Lists!$G$3,'Exp Database'!R571=0),0,IF($F571=Lists!$G$2,('Exp Database'!R571/'Exp with units conversion'!$H571)*'Exp with units conversion'!$G571,'Exp Database'!R571*'Exp with units conversion'!$G571))</f>
        <v>#REF!</v>
      </c>
      <c r="T571" s="229" t="e">
        <f>IF(OR('Exp Database'!S571=Lists!$G$2,'Exp Database'!S571=Lists!$G$3,'Exp Database'!S571=0),0,IF($F571=Lists!$G$2,('Exp Database'!S571/'Exp with units conversion'!$H571)*'Exp with units conversion'!$G571,'Exp Database'!S571*'Exp with units conversion'!$G571))</f>
        <v>#REF!</v>
      </c>
      <c r="U571" s="229" t="e">
        <f>IF(OR('Exp Database'!T571=Lists!$G$2,'Exp Database'!T571=Lists!$G$3,'Exp Database'!T571=0),0,IF($F571=Lists!$G$2,('Exp Database'!T571/'Exp with units conversion'!$H571)*'Exp with units conversion'!$G571,'Exp Database'!T571*'Exp with units conversion'!$G571))</f>
        <v>#REF!</v>
      </c>
      <c r="V571" s="229" t="e">
        <f>IF(OR('Exp Database'!U571=Lists!$G$2,'Exp Database'!U571=Lists!$G$3,'Exp Database'!U571=0),0,IF($F571=Lists!$G$2,('Exp Database'!U571/'Exp with units conversion'!$H571)*'Exp with units conversion'!$G571,'Exp Database'!U571*'Exp with units conversion'!$G571))</f>
        <v>#REF!</v>
      </c>
      <c r="W571" s="229" t="e">
        <f>IF(OR('Exp Database'!V571=Lists!$G$2,'Exp Database'!V571=Lists!$G$3,'Exp Database'!V571=0),0,IF($F571=Lists!$G$2,('Exp Database'!V571/'Exp with units conversion'!$H571)*'Exp with units conversion'!$G571,'Exp Database'!V571*'Exp with units conversion'!$G571))</f>
        <v>#REF!</v>
      </c>
      <c r="X571" s="229" t="e">
        <f>IF(OR('Exp Database'!W571=Lists!$G$2,'Exp Database'!W571=Lists!$G$3,'Exp Database'!W571=0),0,IF($F571=Lists!$G$2,('Exp Database'!W571/'Exp with units conversion'!$H571)*'Exp with units conversion'!$G571,'Exp Database'!W571*'Exp with units conversion'!$G571))</f>
        <v>#REF!</v>
      </c>
      <c r="Y571" s="229" t="e">
        <f>IF(OR('Exp Database'!X571=Lists!$G$2,'Exp Database'!X571=Lists!$G$3,'Exp Database'!X571=0),0,IF($F571=Lists!$G$2,('Exp Database'!X571/'Exp with units conversion'!$H571)*'Exp with units conversion'!$G571,'Exp Database'!X571*'Exp with units conversion'!$G571))</f>
        <v>#REF!</v>
      </c>
      <c r="Z571" s="229" t="e">
        <f>IF(OR('Exp Database'!Y571=Lists!$G$2,'Exp Database'!Y571=Lists!$G$3,'Exp Database'!Y571=0),0,IF($F571=Lists!$G$2,('Exp Database'!Y571/'Exp with units conversion'!$H571)*'Exp with units conversion'!$G571,'Exp Database'!Y571*'Exp with units conversion'!$G571))</f>
        <v>#REF!</v>
      </c>
      <c r="AA571" s="229" t="e">
        <f>IF(OR('Exp Database'!Z571=Lists!$G$2,'Exp Database'!Z571=Lists!$G$3,'Exp Database'!Z571=0),0,IF($F571=Lists!$G$2,('Exp Database'!Z571/'Exp with units conversion'!$H571)*'Exp with units conversion'!$G571,'Exp Database'!Z571*'Exp with units conversion'!$G571))</f>
        <v>#REF!</v>
      </c>
      <c r="AB571" s="229" t="e">
        <f>IF(OR('Exp Database'!AA571=Lists!$G$2,'Exp Database'!AA571=Lists!$G$3,'Exp Database'!AA571=0),0,IF($F571=Lists!$G$2,('Exp Database'!AA571/'Exp with units conversion'!$H571)*'Exp with units conversion'!$G571,'Exp Database'!AA571*'Exp with units conversion'!$G571))</f>
        <v>#REF!</v>
      </c>
      <c r="AC571" s="229" t="e">
        <f>IF(OR('Exp Database'!AB571=Lists!$G$2,'Exp Database'!AB571=Lists!$G$3,'Exp Database'!AB571=0),0,IF($F571=Lists!$G$2,('Exp Database'!AB571/'Exp with units conversion'!$H571)*'Exp with units conversion'!$G571,'Exp Database'!AB571*'Exp with units conversion'!$G571))</f>
        <v>#REF!</v>
      </c>
      <c r="AD571" s="229" t="e">
        <f>IF(OR('Exp Database'!AC571=Lists!$G$2,'Exp Database'!AC571=Lists!$G$3,'Exp Database'!AC571=0),0,IF($F571=Lists!$G$2,('Exp Database'!AC571/'Exp with units conversion'!$H571)*'Exp with units conversion'!$G571,'Exp Database'!AC571*'Exp with units conversion'!$G571))</f>
        <v>#REF!</v>
      </c>
      <c r="AE571" s="229" t="e">
        <f>IF(OR('Exp Database'!AD571=Lists!$G$2,'Exp Database'!AD571=Lists!$G$3,'Exp Database'!AD571=0),0,IF($F571=Lists!$G$2,('Exp Database'!AD571/'Exp with units conversion'!$H571)*'Exp with units conversion'!$G571,'Exp Database'!AD571*'Exp with units conversion'!$G571))</f>
        <v>#REF!</v>
      </c>
      <c r="AG571" s="229" t="e">
        <f t="shared" si="45"/>
        <v>#REF!</v>
      </c>
      <c r="AH571" s="229" t="e">
        <f t="shared" si="46"/>
        <v>#REF!</v>
      </c>
      <c r="AI571" s="229" t="e">
        <f t="shared" si="47"/>
        <v>#REF!</v>
      </c>
      <c r="AJ571" s="229" t="e">
        <f t="shared" si="48"/>
        <v>#REF!</v>
      </c>
    </row>
    <row r="572" spans="2:36" ht="105.75" thickBot="1" x14ac:dyDescent="0.3">
      <c r="B572" s="229" t="e">
        <f t="shared" si="44"/>
        <v>#REF!</v>
      </c>
      <c r="C572" s="169" t="e">
        <f>'Exp Database'!C572</f>
        <v>#REF!</v>
      </c>
      <c r="D572" s="169">
        <f>'Exp Database'!D572</f>
        <v>2013</v>
      </c>
      <c r="E572" s="169" t="e">
        <f>'Exp Database'!E572</f>
        <v>#REF!</v>
      </c>
      <c r="F572" s="169" t="e">
        <f>'Exp Database'!F572</f>
        <v>#REF!</v>
      </c>
      <c r="G572" s="169" t="e">
        <f>IF('Exp Database'!G572="Units ( x 1)",1,IF('Exp Database'!G572="Thousands (x 1,000)",1000,IF('Exp Database'!G572="Millions (x 1,000,000)",1000000,)))</f>
        <v>#REF!</v>
      </c>
      <c r="H572" s="170" t="e">
        <f>IF('Exp Database'!H572&gt;0,'Exp Database'!H572,'Exp Database'!J572)</f>
        <v>#REF!</v>
      </c>
      <c r="I572" s="170" t="e">
        <f>'Exp Database'!H572</f>
        <v>#REF!</v>
      </c>
      <c r="J572" s="169" t="e">
        <f>'Exp Database'!I572</f>
        <v>#REF!</v>
      </c>
      <c r="K572" s="170">
        <f>'Exp Database'!J572</f>
        <v>0</v>
      </c>
      <c r="L572" s="267" t="str">
        <f>'Exp Database'!K572</f>
        <v>Prevention, promotion of testing and linkage to care programmes for persons who inject drugs (sub-total)</v>
      </c>
      <c r="M572" s="229">
        <f>'Exp Database'!L572</f>
        <v>3.7</v>
      </c>
      <c r="N572" s="229" t="e">
        <f>IF(OR('Exp Database'!M572=Lists!$G$2,'Exp Database'!M572=Lists!$G$3,'Exp Database'!M572=0),0,IF($F572=Lists!$G$2,('Exp Database'!M572/'Exp with units conversion'!$H572)*'Exp with units conversion'!$G572,'Exp Database'!M572*'Exp with units conversion'!$G572))</f>
        <v>#REF!</v>
      </c>
      <c r="O572" s="229" t="e">
        <f>IF(OR('Exp Database'!N572=Lists!$G$2,'Exp Database'!N572=Lists!$G$3,'Exp Database'!N572=0),0,IF($F572=Lists!$G$2,('Exp Database'!N572/'Exp with units conversion'!$H572)*'Exp with units conversion'!$G572,'Exp Database'!N572*'Exp with units conversion'!$G572))</f>
        <v>#REF!</v>
      </c>
      <c r="P572" s="229" t="e">
        <f>IF(OR('Exp Database'!O572=Lists!$G$2,'Exp Database'!O572=Lists!$G$3,'Exp Database'!O572=0),0,IF($F572=Lists!$G$2,('Exp Database'!O572/'Exp with units conversion'!$H572)*'Exp with units conversion'!$G572,'Exp Database'!O572*'Exp with units conversion'!$G572))</f>
        <v>#REF!</v>
      </c>
      <c r="Q572" s="229" t="e">
        <f>IF(OR('Exp Database'!P572=Lists!$G$2,'Exp Database'!P572=Lists!$G$3,'Exp Database'!P572=0),0,IF($F572=Lists!$G$2,('Exp Database'!P572/'Exp with units conversion'!$H572)*'Exp with units conversion'!$G572,'Exp Database'!P572*'Exp with units conversion'!$G572))</f>
        <v>#REF!</v>
      </c>
      <c r="R572" s="229" t="e">
        <f>IF(OR('Exp Database'!Q572=Lists!$G$2,'Exp Database'!Q572=Lists!$G$3,'Exp Database'!Q572=0),0,IF($F572=Lists!$G$2,('Exp Database'!Q572/'Exp with units conversion'!$H572)*'Exp with units conversion'!$G572,'Exp Database'!Q572*'Exp with units conversion'!$G572))</f>
        <v>#REF!</v>
      </c>
      <c r="S572" s="229" t="e">
        <f>IF(OR('Exp Database'!R572=Lists!$G$2,'Exp Database'!R572=Lists!$G$3,'Exp Database'!R572=0),0,IF($F572=Lists!$G$2,('Exp Database'!R572/'Exp with units conversion'!$H572)*'Exp with units conversion'!$G572,'Exp Database'!R572*'Exp with units conversion'!$G572))</f>
        <v>#REF!</v>
      </c>
      <c r="T572" s="229" t="e">
        <f>IF(OR('Exp Database'!S572=Lists!$G$2,'Exp Database'!S572=Lists!$G$3,'Exp Database'!S572=0),0,IF($F572=Lists!$G$2,('Exp Database'!S572/'Exp with units conversion'!$H572)*'Exp with units conversion'!$G572,'Exp Database'!S572*'Exp with units conversion'!$G572))</f>
        <v>#REF!</v>
      </c>
      <c r="U572" s="229" t="e">
        <f>IF(OR('Exp Database'!T572=Lists!$G$2,'Exp Database'!T572=Lists!$G$3,'Exp Database'!T572=0),0,IF($F572=Lists!$G$2,('Exp Database'!T572/'Exp with units conversion'!$H572)*'Exp with units conversion'!$G572,'Exp Database'!T572*'Exp with units conversion'!$G572))</f>
        <v>#REF!</v>
      </c>
      <c r="V572" s="229" t="e">
        <f>IF(OR('Exp Database'!U572=Lists!$G$2,'Exp Database'!U572=Lists!$G$3,'Exp Database'!U572=0),0,IF($F572=Lists!$G$2,('Exp Database'!U572/'Exp with units conversion'!$H572)*'Exp with units conversion'!$G572,'Exp Database'!U572*'Exp with units conversion'!$G572))</f>
        <v>#REF!</v>
      </c>
      <c r="W572" s="229" t="e">
        <f>IF(OR('Exp Database'!V572=Lists!$G$2,'Exp Database'!V572=Lists!$G$3,'Exp Database'!V572=0),0,IF($F572=Lists!$G$2,('Exp Database'!V572/'Exp with units conversion'!$H572)*'Exp with units conversion'!$G572,'Exp Database'!V572*'Exp with units conversion'!$G572))</f>
        <v>#REF!</v>
      </c>
      <c r="X572" s="229" t="e">
        <f>IF(OR('Exp Database'!W572=Lists!$G$2,'Exp Database'!W572=Lists!$G$3,'Exp Database'!W572=0),0,IF($F572=Lists!$G$2,('Exp Database'!W572/'Exp with units conversion'!$H572)*'Exp with units conversion'!$G572,'Exp Database'!W572*'Exp with units conversion'!$G572))</f>
        <v>#REF!</v>
      </c>
      <c r="Y572" s="229" t="e">
        <f>IF(OR('Exp Database'!X572=Lists!$G$2,'Exp Database'!X572=Lists!$G$3,'Exp Database'!X572=0),0,IF($F572=Lists!$G$2,('Exp Database'!X572/'Exp with units conversion'!$H572)*'Exp with units conversion'!$G572,'Exp Database'!X572*'Exp with units conversion'!$G572))</f>
        <v>#REF!</v>
      </c>
      <c r="Z572" s="229" t="e">
        <f>IF(OR('Exp Database'!Y572=Lists!$G$2,'Exp Database'!Y572=Lists!$G$3,'Exp Database'!Y572=0),0,IF($F572=Lists!$G$2,('Exp Database'!Y572/'Exp with units conversion'!$H572)*'Exp with units conversion'!$G572,'Exp Database'!Y572*'Exp with units conversion'!$G572))</f>
        <v>#REF!</v>
      </c>
      <c r="AA572" s="229" t="e">
        <f>IF(OR('Exp Database'!Z572=Lists!$G$2,'Exp Database'!Z572=Lists!$G$3,'Exp Database'!Z572=0),0,IF($F572=Lists!$G$2,('Exp Database'!Z572/'Exp with units conversion'!$H572)*'Exp with units conversion'!$G572,'Exp Database'!Z572*'Exp with units conversion'!$G572))</f>
        <v>#REF!</v>
      </c>
      <c r="AB572" s="229" t="e">
        <f>IF(OR('Exp Database'!AA572=Lists!$G$2,'Exp Database'!AA572=Lists!$G$3,'Exp Database'!AA572=0),0,IF($F572=Lists!$G$2,('Exp Database'!AA572/'Exp with units conversion'!$H572)*'Exp with units conversion'!$G572,'Exp Database'!AA572*'Exp with units conversion'!$G572))</f>
        <v>#REF!</v>
      </c>
      <c r="AC572" s="229" t="e">
        <f>IF(OR('Exp Database'!AB572=Lists!$G$2,'Exp Database'!AB572=Lists!$G$3,'Exp Database'!AB572=0),0,IF($F572=Lists!$G$2,('Exp Database'!AB572/'Exp with units conversion'!$H572)*'Exp with units conversion'!$G572,'Exp Database'!AB572*'Exp with units conversion'!$G572))</f>
        <v>#REF!</v>
      </c>
      <c r="AD572" s="229" t="e">
        <f>IF(OR('Exp Database'!AC572=Lists!$G$2,'Exp Database'!AC572=Lists!$G$3,'Exp Database'!AC572=0),0,IF($F572=Lists!$G$2,('Exp Database'!AC572/'Exp with units conversion'!$H572)*'Exp with units conversion'!$G572,'Exp Database'!AC572*'Exp with units conversion'!$G572))</f>
        <v>#REF!</v>
      </c>
      <c r="AE572" s="229" t="e">
        <f>IF(OR('Exp Database'!AD572=Lists!$G$2,'Exp Database'!AD572=Lists!$G$3,'Exp Database'!AD572=0),0,IF($F572=Lists!$G$2,('Exp Database'!AD572/'Exp with units conversion'!$H572)*'Exp with units conversion'!$G572,'Exp Database'!AD572*'Exp with units conversion'!$G572))</f>
        <v>#REF!</v>
      </c>
      <c r="AG572" s="229" t="e">
        <f t="shared" si="45"/>
        <v>#REF!</v>
      </c>
      <c r="AH572" s="229" t="e">
        <f t="shared" si="46"/>
        <v>#REF!</v>
      </c>
      <c r="AI572" s="229" t="e">
        <f t="shared" si="47"/>
        <v>#REF!</v>
      </c>
      <c r="AJ572" s="229" t="e">
        <f t="shared" si="48"/>
        <v>#REF!</v>
      </c>
    </row>
    <row r="573" spans="2:36" ht="135.75" thickBot="1" x14ac:dyDescent="0.3">
      <c r="B573" s="229" t="e">
        <f t="shared" si="44"/>
        <v>#REF!</v>
      </c>
      <c r="C573" s="169" t="e">
        <f>'Exp Database'!C573</f>
        <v>#REF!</v>
      </c>
      <c r="D573" s="169">
        <f>'Exp Database'!D573</f>
        <v>2013</v>
      </c>
      <c r="E573" s="169" t="e">
        <f>'Exp Database'!E573</f>
        <v>#REF!</v>
      </c>
      <c r="F573" s="169" t="e">
        <f>'Exp Database'!F573</f>
        <v>#REF!</v>
      </c>
      <c r="G573" s="169" t="e">
        <f>IF('Exp Database'!G573="Units ( x 1)",1,IF('Exp Database'!G573="Thousands (x 1,000)",1000,IF('Exp Database'!G573="Millions (x 1,000,000)",1000000,)))</f>
        <v>#REF!</v>
      </c>
      <c r="H573" s="170" t="e">
        <f>IF('Exp Database'!H573&gt;0,'Exp Database'!H573,'Exp Database'!J573)</f>
        <v>#REF!</v>
      </c>
      <c r="I573" s="170" t="e">
        <f>'Exp Database'!H573</f>
        <v>#REF!</v>
      </c>
      <c r="J573" s="169" t="e">
        <f>'Exp Database'!I573</f>
        <v>#REF!</v>
      </c>
      <c r="K573" s="170">
        <f>'Exp Database'!J573</f>
        <v>0</v>
      </c>
      <c r="L573" s="267" t="str">
        <f>'Exp Database'!K573</f>
        <v>Needle and syringe exchange, and prevention, promotion of testing and linkage to care prevention programmes for people who inject drugs, including:</v>
      </c>
      <c r="M573" s="229" t="str">
        <f>'Exp Database'!L573</f>
        <v>3.7.1</v>
      </c>
      <c r="N573" s="229" t="e">
        <f>IF(OR('Exp Database'!M573=Lists!$G$2,'Exp Database'!M573=Lists!$G$3,'Exp Database'!M573=0),0,IF($F573=Lists!$G$2,('Exp Database'!M573/'Exp with units conversion'!$H573)*'Exp with units conversion'!$G573,'Exp Database'!M573*'Exp with units conversion'!$G573))</f>
        <v>#REF!</v>
      </c>
      <c r="O573" s="229" t="e">
        <f>IF(OR('Exp Database'!N573=Lists!$G$2,'Exp Database'!N573=Lists!$G$3,'Exp Database'!N573=0),0,IF($F573=Lists!$G$2,('Exp Database'!N573/'Exp with units conversion'!$H573)*'Exp with units conversion'!$G573,'Exp Database'!N573*'Exp with units conversion'!$G573))</f>
        <v>#REF!</v>
      </c>
      <c r="P573" s="229" t="e">
        <f>IF(OR('Exp Database'!O573=Lists!$G$2,'Exp Database'!O573=Lists!$G$3,'Exp Database'!O573=0),0,IF($F573=Lists!$G$2,('Exp Database'!O573/'Exp with units conversion'!$H573)*'Exp with units conversion'!$G573,'Exp Database'!O573*'Exp with units conversion'!$G573))</f>
        <v>#REF!</v>
      </c>
      <c r="Q573" s="229" t="e">
        <f>IF(OR('Exp Database'!P573=Lists!$G$2,'Exp Database'!P573=Lists!$G$3,'Exp Database'!P573=0),0,IF($F573=Lists!$G$2,('Exp Database'!P573/'Exp with units conversion'!$H573)*'Exp with units conversion'!$G573,'Exp Database'!P573*'Exp with units conversion'!$G573))</f>
        <v>#REF!</v>
      </c>
      <c r="R573" s="229" t="e">
        <f>IF(OR('Exp Database'!Q573=Lists!$G$2,'Exp Database'!Q573=Lists!$G$3,'Exp Database'!Q573=0),0,IF($F573=Lists!$G$2,('Exp Database'!Q573/'Exp with units conversion'!$H573)*'Exp with units conversion'!$G573,'Exp Database'!Q573*'Exp with units conversion'!$G573))</f>
        <v>#REF!</v>
      </c>
      <c r="S573" s="229" t="e">
        <f>IF(OR('Exp Database'!R573=Lists!$G$2,'Exp Database'!R573=Lists!$G$3,'Exp Database'!R573=0),0,IF($F573=Lists!$G$2,('Exp Database'!R573/'Exp with units conversion'!$H573)*'Exp with units conversion'!$G573,'Exp Database'!R573*'Exp with units conversion'!$G573))</f>
        <v>#REF!</v>
      </c>
      <c r="T573" s="229" t="e">
        <f>IF(OR('Exp Database'!S573=Lists!$G$2,'Exp Database'!S573=Lists!$G$3,'Exp Database'!S573=0),0,IF($F573=Lists!$G$2,('Exp Database'!S573/'Exp with units conversion'!$H573)*'Exp with units conversion'!$G573,'Exp Database'!S573*'Exp with units conversion'!$G573))</f>
        <v>#REF!</v>
      </c>
      <c r="U573" s="229" t="e">
        <f>IF(OR('Exp Database'!T573=Lists!$G$2,'Exp Database'!T573=Lists!$G$3,'Exp Database'!T573=0),0,IF($F573=Lists!$G$2,('Exp Database'!T573/'Exp with units conversion'!$H573)*'Exp with units conversion'!$G573,'Exp Database'!T573*'Exp with units conversion'!$G573))</f>
        <v>#REF!</v>
      </c>
      <c r="V573" s="229" t="e">
        <f>IF(OR('Exp Database'!U573=Lists!$G$2,'Exp Database'!U573=Lists!$G$3,'Exp Database'!U573=0),0,IF($F573=Lists!$G$2,('Exp Database'!U573/'Exp with units conversion'!$H573)*'Exp with units conversion'!$G573,'Exp Database'!U573*'Exp with units conversion'!$G573))</f>
        <v>#REF!</v>
      </c>
      <c r="W573" s="229" t="e">
        <f>IF(OR('Exp Database'!V573=Lists!$G$2,'Exp Database'!V573=Lists!$G$3,'Exp Database'!V573=0),0,IF($F573=Lists!$G$2,('Exp Database'!V573/'Exp with units conversion'!$H573)*'Exp with units conversion'!$G573,'Exp Database'!V573*'Exp with units conversion'!$G573))</f>
        <v>#REF!</v>
      </c>
      <c r="X573" s="229" t="e">
        <f>IF(OR('Exp Database'!W573=Lists!$G$2,'Exp Database'!W573=Lists!$G$3,'Exp Database'!W573=0),0,IF($F573=Lists!$G$2,('Exp Database'!W573/'Exp with units conversion'!$H573)*'Exp with units conversion'!$G573,'Exp Database'!W573*'Exp with units conversion'!$G573))</f>
        <v>#REF!</v>
      </c>
      <c r="Y573" s="229" t="e">
        <f>IF(OR('Exp Database'!X573=Lists!$G$2,'Exp Database'!X573=Lists!$G$3,'Exp Database'!X573=0),0,IF($F573=Lists!$G$2,('Exp Database'!X573/'Exp with units conversion'!$H573)*'Exp with units conversion'!$G573,'Exp Database'!X573*'Exp with units conversion'!$G573))</f>
        <v>#REF!</v>
      </c>
      <c r="Z573" s="229" t="e">
        <f>IF(OR('Exp Database'!Y573=Lists!$G$2,'Exp Database'!Y573=Lists!$G$3,'Exp Database'!Y573=0),0,IF($F573=Lists!$G$2,('Exp Database'!Y573/'Exp with units conversion'!$H573)*'Exp with units conversion'!$G573,'Exp Database'!Y573*'Exp with units conversion'!$G573))</f>
        <v>#REF!</v>
      </c>
      <c r="AA573" s="229" t="e">
        <f>IF(OR('Exp Database'!Z573=Lists!$G$2,'Exp Database'!Z573=Lists!$G$3,'Exp Database'!Z573=0),0,IF($F573=Lists!$G$2,('Exp Database'!Z573/'Exp with units conversion'!$H573)*'Exp with units conversion'!$G573,'Exp Database'!Z573*'Exp with units conversion'!$G573))</f>
        <v>#REF!</v>
      </c>
      <c r="AB573" s="229" t="e">
        <f>IF(OR('Exp Database'!AA573=Lists!$G$2,'Exp Database'!AA573=Lists!$G$3,'Exp Database'!AA573=0),0,IF($F573=Lists!$G$2,('Exp Database'!AA573/'Exp with units conversion'!$H573)*'Exp with units conversion'!$G573,'Exp Database'!AA573*'Exp with units conversion'!$G573))</f>
        <v>#REF!</v>
      </c>
      <c r="AC573" s="229" t="e">
        <f>IF(OR('Exp Database'!AB573=Lists!$G$2,'Exp Database'!AB573=Lists!$G$3,'Exp Database'!AB573=0),0,IF($F573=Lists!$G$2,('Exp Database'!AB573/'Exp with units conversion'!$H573)*'Exp with units conversion'!$G573,'Exp Database'!AB573*'Exp with units conversion'!$G573))</f>
        <v>#REF!</v>
      </c>
      <c r="AD573" s="229" t="e">
        <f>IF(OR('Exp Database'!AC573=Lists!$G$2,'Exp Database'!AC573=Lists!$G$3,'Exp Database'!AC573=0),0,IF($F573=Lists!$G$2,('Exp Database'!AC573/'Exp with units conversion'!$H573)*'Exp with units conversion'!$G573,'Exp Database'!AC573*'Exp with units conversion'!$G573))</f>
        <v>#REF!</v>
      </c>
      <c r="AE573" s="229" t="e">
        <f>IF(OR('Exp Database'!AD573=Lists!$G$2,'Exp Database'!AD573=Lists!$G$3,'Exp Database'!AD573=0),0,IF($F573=Lists!$G$2,('Exp Database'!AD573/'Exp with units conversion'!$H573)*'Exp with units conversion'!$G573,'Exp Database'!AD573*'Exp with units conversion'!$G573))</f>
        <v>#REF!</v>
      </c>
      <c r="AG573" s="229" t="e">
        <f t="shared" si="45"/>
        <v>#REF!</v>
      </c>
      <c r="AH573" s="229" t="e">
        <f t="shared" si="46"/>
        <v>#REF!</v>
      </c>
      <c r="AI573" s="229" t="e">
        <f t="shared" si="47"/>
        <v>#REF!</v>
      </c>
      <c r="AJ573" s="229" t="e">
        <f t="shared" si="48"/>
        <v>#REF!</v>
      </c>
    </row>
    <row r="574" spans="2:36" ht="30.75" thickBot="1" x14ac:dyDescent="0.3">
      <c r="B574" s="229" t="e">
        <f t="shared" si="44"/>
        <v>#REF!</v>
      </c>
      <c r="C574" s="169" t="e">
        <f>'Exp Database'!C574</f>
        <v>#REF!</v>
      </c>
      <c r="D574" s="169">
        <f>'Exp Database'!D574</f>
        <v>2013</v>
      </c>
      <c r="E574" s="169" t="e">
        <f>'Exp Database'!E574</f>
        <v>#REF!</v>
      </c>
      <c r="F574" s="169" t="e">
        <f>'Exp Database'!F574</f>
        <v>#REF!</v>
      </c>
      <c r="G574" s="169" t="e">
        <f>IF('Exp Database'!G574="Units ( x 1)",1,IF('Exp Database'!G574="Thousands (x 1,000)",1000,IF('Exp Database'!G574="Millions (x 1,000,000)",1000000,)))</f>
        <v>#REF!</v>
      </c>
      <c r="H574" s="170" t="e">
        <f>IF('Exp Database'!H574&gt;0,'Exp Database'!H574,'Exp Database'!J574)</f>
        <v>#REF!</v>
      </c>
      <c r="I574" s="170" t="e">
        <f>'Exp Database'!H574</f>
        <v>#REF!</v>
      </c>
      <c r="J574" s="169" t="e">
        <f>'Exp Database'!I574</f>
        <v>#REF!</v>
      </c>
      <c r="K574" s="170">
        <f>'Exp Database'!J574</f>
        <v>0</v>
      </c>
      <c r="L574" s="267" t="str">
        <f>'Exp Database'!K574</f>
        <v>Injecting equipment</v>
      </c>
      <c r="M574" s="229" t="str">
        <f>'Exp Database'!L574</f>
        <v>3.7.1.1</v>
      </c>
      <c r="N574" s="229" t="e">
        <f>IF(OR('Exp Database'!M574=Lists!$G$2,'Exp Database'!M574=Lists!$G$3,'Exp Database'!M574=0),0,IF($F574=Lists!$G$2,('Exp Database'!M574/'Exp with units conversion'!$H574)*'Exp with units conversion'!$G574,'Exp Database'!M574*'Exp with units conversion'!$G574))</f>
        <v>#REF!</v>
      </c>
      <c r="O574" s="229" t="e">
        <f>IF(OR('Exp Database'!N574=Lists!$G$2,'Exp Database'!N574=Lists!$G$3,'Exp Database'!N574=0),0,IF($F574=Lists!$G$2,('Exp Database'!N574/'Exp with units conversion'!$H574)*'Exp with units conversion'!$G574,'Exp Database'!N574*'Exp with units conversion'!$G574))</f>
        <v>#REF!</v>
      </c>
      <c r="P574" s="229" t="e">
        <f>IF(OR('Exp Database'!O574=Lists!$G$2,'Exp Database'!O574=Lists!$G$3,'Exp Database'!O574=0),0,IF($F574=Lists!$G$2,('Exp Database'!O574/'Exp with units conversion'!$H574)*'Exp with units conversion'!$G574,'Exp Database'!O574*'Exp with units conversion'!$G574))</f>
        <v>#REF!</v>
      </c>
      <c r="Q574" s="229" t="e">
        <f>IF(OR('Exp Database'!P574=Lists!$G$2,'Exp Database'!P574=Lists!$G$3,'Exp Database'!P574=0),0,IF($F574=Lists!$G$2,('Exp Database'!P574/'Exp with units conversion'!$H574)*'Exp with units conversion'!$G574,'Exp Database'!P574*'Exp with units conversion'!$G574))</f>
        <v>#REF!</v>
      </c>
      <c r="R574" s="229" t="e">
        <f>IF(OR('Exp Database'!Q574=Lists!$G$2,'Exp Database'!Q574=Lists!$G$3,'Exp Database'!Q574=0),0,IF($F574=Lists!$G$2,('Exp Database'!Q574/'Exp with units conversion'!$H574)*'Exp with units conversion'!$G574,'Exp Database'!Q574*'Exp with units conversion'!$G574))</f>
        <v>#REF!</v>
      </c>
      <c r="S574" s="229" t="e">
        <f>IF(OR('Exp Database'!R574=Lists!$G$2,'Exp Database'!R574=Lists!$G$3,'Exp Database'!R574=0),0,IF($F574=Lists!$G$2,('Exp Database'!R574/'Exp with units conversion'!$H574)*'Exp with units conversion'!$G574,'Exp Database'!R574*'Exp with units conversion'!$G574))</f>
        <v>#REF!</v>
      </c>
      <c r="T574" s="229" t="e">
        <f>IF(OR('Exp Database'!S574=Lists!$G$2,'Exp Database'!S574=Lists!$G$3,'Exp Database'!S574=0),0,IF($F574=Lists!$G$2,('Exp Database'!S574/'Exp with units conversion'!$H574)*'Exp with units conversion'!$G574,'Exp Database'!S574*'Exp with units conversion'!$G574))</f>
        <v>#REF!</v>
      </c>
      <c r="U574" s="229" t="e">
        <f>IF(OR('Exp Database'!T574=Lists!$G$2,'Exp Database'!T574=Lists!$G$3,'Exp Database'!T574=0),0,IF($F574=Lists!$G$2,('Exp Database'!T574/'Exp with units conversion'!$H574)*'Exp with units conversion'!$G574,'Exp Database'!T574*'Exp with units conversion'!$G574))</f>
        <v>#REF!</v>
      </c>
      <c r="V574" s="229" t="e">
        <f>IF(OR('Exp Database'!U574=Lists!$G$2,'Exp Database'!U574=Lists!$G$3,'Exp Database'!U574=0),0,IF($F574=Lists!$G$2,('Exp Database'!U574/'Exp with units conversion'!$H574)*'Exp with units conversion'!$G574,'Exp Database'!U574*'Exp with units conversion'!$G574))</f>
        <v>#REF!</v>
      </c>
      <c r="W574" s="229" t="e">
        <f>IF(OR('Exp Database'!V574=Lists!$G$2,'Exp Database'!V574=Lists!$G$3,'Exp Database'!V574=0),0,IF($F574=Lists!$G$2,('Exp Database'!V574/'Exp with units conversion'!$H574)*'Exp with units conversion'!$G574,'Exp Database'!V574*'Exp with units conversion'!$G574))</f>
        <v>#REF!</v>
      </c>
      <c r="X574" s="229" t="e">
        <f>IF(OR('Exp Database'!W574=Lists!$G$2,'Exp Database'!W574=Lists!$G$3,'Exp Database'!W574=0),0,IF($F574=Lists!$G$2,('Exp Database'!W574/'Exp with units conversion'!$H574)*'Exp with units conversion'!$G574,'Exp Database'!W574*'Exp with units conversion'!$G574))</f>
        <v>#REF!</v>
      </c>
      <c r="Y574" s="229" t="e">
        <f>IF(OR('Exp Database'!X574=Lists!$G$2,'Exp Database'!X574=Lists!$G$3,'Exp Database'!X574=0),0,IF($F574=Lists!$G$2,('Exp Database'!X574/'Exp with units conversion'!$H574)*'Exp with units conversion'!$G574,'Exp Database'!X574*'Exp with units conversion'!$G574))</f>
        <v>#REF!</v>
      </c>
      <c r="Z574" s="229" t="e">
        <f>IF(OR('Exp Database'!Y574=Lists!$G$2,'Exp Database'!Y574=Lists!$G$3,'Exp Database'!Y574=0),0,IF($F574=Lists!$G$2,('Exp Database'!Y574/'Exp with units conversion'!$H574)*'Exp with units conversion'!$G574,'Exp Database'!Y574*'Exp with units conversion'!$G574))</f>
        <v>#REF!</v>
      </c>
      <c r="AA574" s="229" t="e">
        <f>IF(OR('Exp Database'!Z574=Lists!$G$2,'Exp Database'!Z574=Lists!$G$3,'Exp Database'!Z574=0),0,IF($F574=Lists!$G$2,('Exp Database'!Z574/'Exp with units conversion'!$H574)*'Exp with units conversion'!$G574,'Exp Database'!Z574*'Exp with units conversion'!$G574))</f>
        <v>#REF!</v>
      </c>
      <c r="AB574" s="229" t="e">
        <f>IF(OR('Exp Database'!AA574=Lists!$G$2,'Exp Database'!AA574=Lists!$G$3,'Exp Database'!AA574=0),0,IF($F574=Lists!$G$2,('Exp Database'!AA574/'Exp with units conversion'!$H574)*'Exp with units conversion'!$G574,'Exp Database'!AA574*'Exp with units conversion'!$G574))</f>
        <v>#REF!</v>
      </c>
      <c r="AC574" s="229" t="e">
        <f>IF(OR('Exp Database'!AB574=Lists!$G$2,'Exp Database'!AB574=Lists!$G$3,'Exp Database'!AB574=0),0,IF($F574=Lists!$G$2,('Exp Database'!AB574/'Exp with units conversion'!$H574)*'Exp with units conversion'!$G574,'Exp Database'!AB574*'Exp with units conversion'!$G574))</f>
        <v>#REF!</v>
      </c>
      <c r="AD574" s="229" t="e">
        <f>IF(OR('Exp Database'!AC574=Lists!$G$2,'Exp Database'!AC574=Lists!$G$3,'Exp Database'!AC574=0),0,IF($F574=Lists!$G$2,('Exp Database'!AC574/'Exp with units conversion'!$H574)*'Exp with units conversion'!$G574,'Exp Database'!AC574*'Exp with units conversion'!$G574))</f>
        <v>#REF!</v>
      </c>
      <c r="AE574" s="229" t="e">
        <f>IF(OR('Exp Database'!AD574=Lists!$G$2,'Exp Database'!AD574=Lists!$G$3,'Exp Database'!AD574=0),0,IF($F574=Lists!$G$2,('Exp Database'!AD574/'Exp with units conversion'!$H574)*'Exp with units conversion'!$G574,'Exp Database'!AD574*'Exp with units conversion'!$G574))</f>
        <v>#REF!</v>
      </c>
      <c r="AG574" s="229" t="e">
        <f t="shared" si="45"/>
        <v>#REF!</v>
      </c>
      <c r="AH574" s="229" t="e">
        <f t="shared" si="46"/>
        <v>#REF!</v>
      </c>
      <c r="AI574" s="229" t="e">
        <f t="shared" si="47"/>
        <v>#REF!</v>
      </c>
      <c r="AJ574" s="229" t="e">
        <f t="shared" si="48"/>
        <v>#REF!</v>
      </c>
    </row>
    <row r="575" spans="2:36" ht="30.75" thickBot="1" x14ac:dyDescent="0.3">
      <c r="B575" s="229" t="e">
        <f t="shared" si="44"/>
        <v>#REF!</v>
      </c>
      <c r="C575" s="169" t="e">
        <f>'Exp Database'!C575</f>
        <v>#REF!</v>
      </c>
      <c r="D575" s="169">
        <f>'Exp Database'!D575</f>
        <v>2013</v>
      </c>
      <c r="E575" s="169" t="e">
        <f>'Exp Database'!E575</f>
        <v>#REF!</v>
      </c>
      <c r="F575" s="169" t="e">
        <f>'Exp Database'!F575</f>
        <v>#REF!</v>
      </c>
      <c r="G575" s="169" t="e">
        <f>IF('Exp Database'!G575="Units ( x 1)",1,IF('Exp Database'!G575="Thousands (x 1,000)",1000,IF('Exp Database'!G575="Millions (x 1,000,000)",1000000,)))</f>
        <v>#REF!</v>
      </c>
      <c r="H575" s="170" t="e">
        <f>IF('Exp Database'!H575&gt;0,'Exp Database'!H575,'Exp Database'!J575)</f>
        <v>#REF!</v>
      </c>
      <c r="I575" s="170" t="e">
        <f>'Exp Database'!H575</f>
        <v>#REF!</v>
      </c>
      <c r="J575" s="169" t="e">
        <f>'Exp Database'!I575</f>
        <v>#REF!</v>
      </c>
      <c r="K575" s="170">
        <f>'Exp Database'!J575</f>
        <v>0</v>
      </c>
      <c r="L575" s="267" t="str">
        <f>'Exp Database'!K575</f>
        <v>HIV tests (commodities)</v>
      </c>
      <c r="M575" s="229" t="str">
        <f>'Exp Database'!L575</f>
        <v>3.7.1.2</v>
      </c>
      <c r="N575" s="229" t="e">
        <f>IF(OR('Exp Database'!M575=Lists!$G$2,'Exp Database'!M575=Lists!$G$3,'Exp Database'!M575=0),0,IF($F575=Lists!$G$2,('Exp Database'!M575/'Exp with units conversion'!$H575)*'Exp with units conversion'!$G575,'Exp Database'!M575*'Exp with units conversion'!$G575))</f>
        <v>#REF!</v>
      </c>
      <c r="O575" s="229" t="e">
        <f>IF(OR('Exp Database'!N575=Lists!$G$2,'Exp Database'!N575=Lists!$G$3,'Exp Database'!N575=0),0,IF($F575=Lists!$G$2,('Exp Database'!N575/'Exp with units conversion'!$H575)*'Exp with units conversion'!$G575,'Exp Database'!N575*'Exp with units conversion'!$G575))</f>
        <v>#REF!</v>
      </c>
      <c r="P575" s="229" t="e">
        <f>IF(OR('Exp Database'!O575=Lists!$G$2,'Exp Database'!O575=Lists!$G$3,'Exp Database'!O575=0),0,IF($F575=Lists!$G$2,('Exp Database'!O575/'Exp with units conversion'!$H575)*'Exp with units conversion'!$G575,'Exp Database'!O575*'Exp with units conversion'!$G575))</f>
        <v>#REF!</v>
      </c>
      <c r="Q575" s="229" t="e">
        <f>IF(OR('Exp Database'!P575=Lists!$G$2,'Exp Database'!P575=Lists!$G$3,'Exp Database'!P575=0),0,IF($F575=Lists!$G$2,('Exp Database'!P575/'Exp with units conversion'!$H575)*'Exp with units conversion'!$G575,'Exp Database'!P575*'Exp with units conversion'!$G575))</f>
        <v>#REF!</v>
      </c>
      <c r="R575" s="229" t="e">
        <f>IF(OR('Exp Database'!Q575=Lists!$G$2,'Exp Database'!Q575=Lists!$G$3,'Exp Database'!Q575=0),0,IF($F575=Lists!$G$2,('Exp Database'!Q575/'Exp with units conversion'!$H575)*'Exp with units conversion'!$G575,'Exp Database'!Q575*'Exp with units conversion'!$G575))</f>
        <v>#REF!</v>
      </c>
      <c r="S575" s="229" t="e">
        <f>IF(OR('Exp Database'!R575=Lists!$G$2,'Exp Database'!R575=Lists!$G$3,'Exp Database'!R575=0),0,IF($F575=Lists!$G$2,('Exp Database'!R575/'Exp with units conversion'!$H575)*'Exp with units conversion'!$G575,'Exp Database'!R575*'Exp with units conversion'!$G575))</f>
        <v>#REF!</v>
      </c>
      <c r="T575" s="229" t="e">
        <f>IF(OR('Exp Database'!S575=Lists!$G$2,'Exp Database'!S575=Lists!$G$3,'Exp Database'!S575=0),0,IF($F575=Lists!$G$2,('Exp Database'!S575/'Exp with units conversion'!$H575)*'Exp with units conversion'!$G575,'Exp Database'!S575*'Exp with units conversion'!$G575))</f>
        <v>#REF!</v>
      </c>
      <c r="U575" s="229" t="e">
        <f>IF(OR('Exp Database'!T575=Lists!$G$2,'Exp Database'!T575=Lists!$G$3,'Exp Database'!T575=0),0,IF($F575=Lists!$G$2,('Exp Database'!T575/'Exp with units conversion'!$H575)*'Exp with units conversion'!$G575,'Exp Database'!T575*'Exp with units conversion'!$G575))</f>
        <v>#REF!</v>
      </c>
      <c r="V575" s="229" t="e">
        <f>IF(OR('Exp Database'!U575=Lists!$G$2,'Exp Database'!U575=Lists!$G$3,'Exp Database'!U575=0),0,IF($F575=Lists!$G$2,('Exp Database'!U575/'Exp with units conversion'!$H575)*'Exp with units conversion'!$G575,'Exp Database'!U575*'Exp with units conversion'!$G575))</f>
        <v>#REF!</v>
      </c>
      <c r="W575" s="229" t="e">
        <f>IF(OR('Exp Database'!V575=Lists!$G$2,'Exp Database'!V575=Lists!$G$3,'Exp Database'!V575=0),0,IF($F575=Lists!$G$2,('Exp Database'!V575/'Exp with units conversion'!$H575)*'Exp with units conversion'!$G575,'Exp Database'!V575*'Exp with units conversion'!$G575))</f>
        <v>#REF!</v>
      </c>
      <c r="X575" s="229" t="e">
        <f>IF(OR('Exp Database'!W575=Lists!$G$2,'Exp Database'!W575=Lists!$G$3,'Exp Database'!W575=0),0,IF($F575=Lists!$G$2,('Exp Database'!W575/'Exp with units conversion'!$H575)*'Exp with units conversion'!$G575,'Exp Database'!W575*'Exp with units conversion'!$G575))</f>
        <v>#REF!</v>
      </c>
      <c r="Y575" s="229" t="e">
        <f>IF(OR('Exp Database'!X575=Lists!$G$2,'Exp Database'!X575=Lists!$G$3,'Exp Database'!X575=0),0,IF($F575=Lists!$G$2,('Exp Database'!X575/'Exp with units conversion'!$H575)*'Exp with units conversion'!$G575,'Exp Database'!X575*'Exp with units conversion'!$G575))</f>
        <v>#REF!</v>
      </c>
      <c r="Z575" s="229" t="e">
        <f>IF(OR('Exp Database'!Y575=Lists!$G$2,'Exp Database'!Y575=Lists!$G$3,'Exp Database'!Y575=0),0,IF($F575=Lists!$G$2,('Exp Database'!Y575/'Exp with units conversion'!$H575)*'Exp with units conversion'!$G575,'Exp Database'!Y575*'Exp with units conversion'!$G575))</f>
        <v>#REF!</v>
      </c>
      <c r="AA575" s="229" t="e">
        <f>IF(OR('Exp Database'!Z575=Lists!$G$2,'Exp Database'!Z575=Lists!$G$3,'Exp Database'!Z575=0),0,IF($F575=Lists!$G$2,('Exp Database'!Z575/'Exp with units conversion'!$H575)*'Exp with units conversion'!$G575,'Exp Database'!Z575*'Exp with units conversion'!$G575))</f>
        <v>#REF!</v>
      </c>
      <c r="AB575" s="229" t="e">
        <f>IF(OR('Exp Database'!AA575=Lists!$G$2,'Exp Database'!AA575=Lists!$G$3,'Exp Database'!AA575=0),0,IF($F575=Lists!$G$2,('Exp Database'!AA575/'Exp with units conversion'!$H575)*'Exp with units conversion'!$G575,'Exp Database'!AA575*'Exp with units conversion'!$G575))</f>
        <v>#REF!</v>
      </c>
      <c r="AC575" s="229" t="e">
        <f>IF(OR('Exp Database'!AB575=Lists!$G$2,'Exp Database'!AB575=Lists!$G$3,'Exp Database'!AB575=0),0,IF($F575=Lists!$G$2,('Exp Database'!AB575/'Exp with units conversion'!$H575)*'Exp with units conversion'!$G575,'Exp Database'!AB575*'Exp with units conversion'!$G575))</f>
        <v>#REF!</v>
      </c>
      <c r="AD575" s="229" t="e">
        <f>IF(OR('Exp Database'!AC575=Lists!$G$2,'Exp Database'!AC575=Lists!$G$3,'Exp Database'!AC575=0),0,IF($F575=Lists!$G$2,('Exp Database'!AC575/'Exp with units conversion'!$H575)*'Exp with units conversion'!$G575,'Exp Database'!AC575*'Exp with units conversion'!$G575))</f>
        <v>#REF!</v>
      </c>
      <c r="AE575" s="229" t="e">
        <f>IF(OR('Exp Database'!AD575=Lists!$G$2,'Exp Database'!AD575=Lists!$G$3,'Exp Database'!AD575=0),0,IF($F575=Lists!$G$2,('Exp Database'!AD575/'Exp with units conversion'!$H575)*'Exp with units conversion'!$G575,'Exp Database'!AD575*'Exp with units conversion'!$G575))</f>
        <v>#REF!</v>
      </c>
      <c r="AG575" s="229" t="e">
        <f t="shared" si="45"/>
        <v>#REF!</v>
      </c>
      <c r="AH575" s="229" t="e">
        <f t="shared" si="46"/>
        <v>#REF!</v>
      </c>
      <c r="AI575" s="229" t="e">
        <f t="shared" si="47"/>
        <v>#REF!</v>
      </c>
      <c r="AJ575" s="229" t="e">
        <f t="shared" si="48"/>
        <v>#REF!</v>
      </c>
    </row>
    <row r="576" spans="2:36" ht="45.75" thickBot="1" x14ac:dyDescent="0.3">
      <c r="B576" s="229" t="e">
        <f t="shared" si="44"/>
        <v>#REF!</v>
      </c>
      <c r="C576" s="169" t="e">
        <f>'Exp Database'!C576</f>
        <v>#REF!</v>
      </c>
      <c r="D576" s="169">
        <f>'Exp Database'!D576</f>
        <v>2013</v>
      </c>
      <c r="E576" s="169" t="e">
        <f>'Exp Database'!E576</f>
        <v>#REF!</v>
      </c>
      <c r="F576" s="169" t="e">
        <f>'Exp Database'!F576</f>
        <v>#REF!</v>
      </c>
      <c r="G576" s="169" t="e">
        <f>IF('Exp Database'!G576="Units ( x 1)",1,IF('Exp Database'!G576="Thousands (x 1,000)",1000,IF('Exp Database'!G576="Millions (x 1,000,000)",1000000,)))</f>
        <v>#REF!</v>
      </c>
      <c r="H576" s="170" t="e">
        <f>IF('Exp Database'!H576&gt;0,'Exp Database'!H576,'Exp Database'!J576)</f>
        <v>#REF!</v>
      </c>
      <c r="I576" s="170" t="e">
        <f>'Exp Database'!H576</f>
        <v>#REF!</v>
      </c>
      <c r="J576" s="169" t="e">
        <f>'Exp Database'!I576</f>
        <v>#REF!</v>
      </c>
      <c r="K576" s="170">
        <f>'Exp Database'!J576</f>
        <v>0</v>
      </c>
      <c r="L576" s="267" t="str">
        <f>'Exp Database'!K576</f>
        <v>Condoms, lubricants, and other commodities</v>
      </c>
      <c r="M576" s="229" t="str">
        <f>'Exp Database'!L576</f>
        <v>3.7.1.3</v>
      </c>
      <c r="N576" s="229" t="e">
        <f>IF(OR('Exp Database'!M576=Lists!$G$2,'Exp Database'!M576=Lists!$G$3,'Exp Database'!M576=0),0,IF($F576=Lists!$G$2,('Exp Database'!M576/'Exp with units conversion'!$H576)*'Exp with units conversion'!$G576,'Exp Database'!M576*'Exp with units conversion'!$G576))</f>
        <v>#REF!</v>
      </c>
      <c r="O576" s="229" t="e">
        <f>IF(OR('Exp Database'!N576=Lists!$G$2,'Exp Database'!N576=Lists!$G$3,'Exp Database'!N576=0),0,IF($F576=Lists!$G$2,('Exp Database'!N576/'Exp with units conversion'!$H576)*'Exp with units conversion'!$G576,'Exp Database'!N576*'Exp with units conversion'!$G576))</f>
        <v>#REF!</v>
      </c>
      <c r="P576" s="229" t="e">
        <f>IF(OR('Exp Database'!O576=Lists!$G$2,'Exp Database'!O576=Lists!$G$3,'Exp Database'!O576=0),0,IF($F576=Lists!$G$2,('Exp Database'!O576/'Exp with units conversion'!$H576)*'Exp with units conversion'!$G576,'Exp Database'!O576*'Exp with units conversion'!$G576))</f>
        <v>#REF!</v>
      </c>
      <c r="Q576" s="229" t="e">
        <f>IF(OR('Exp Database'!P576=Lists!$G$2,'Exp Database'!P576=Lists!$G$3,'Exp Database'!P576=0),0,IF($F576=Lists!$G$2,('Exp Database'!P576/'Exp with units conversion'!$H576)*'Exp with units conversion'!$G576,'Exp Database'!P576*'Exp with units conversion'!$G576))</f>
        <v>#REF!</v>
      </c>
      <c r="R576" s="229" t="e">
        <f>IF(OR('Exp Database'!Q576=Lists!$G$2,'Exp Database'!Q576=Lists!$G$3,'Exp Database'!Q576=0),0,IF($F576=Lists!$G$2,('Exp Database'!Q576/'Exp with units conversion'!$H576)*'Exp with units conversion'!$G576,'Exp Database'!Q576*'Exp with units conversion'!$G576))</f>
        <v>#REF!</v>
      </c>
      <c r="S576" s="229" t="e">
        <f>IF(OR('Exp Database'!R576=Lists!$G$2,'Exp Database'!R576=Lists!$G$3,'Exp Database'!R576=0),0,IF($F576=Lists!$G$2,('Exp Database'!R576/'Exp with units conversion'!$H576)*'Exp with units conversion'!$G576,'Exp Database'!R576*'Exp with units conversion'!$G576))</f>
        <v>#REF!</v>
      </c>
      <c r="T576" s="229" t="e">
        <f>IF(OR('Exp Database'!S576=Lists!$G$2,'Exp Database'!S576=Lists!$G$3,'Exp Database'!S576=0),0,IF($F576=Lists!$G$2,('Exp Database'!S576/'Exp with units conversion'!$H576)*'Exp with units conversion'!$G576,'Exp Database'!S576*'Exp with units conversion'!$G576))</f>
        <v>#REF!</v>
      </c>
      <c r="U576" s="229" t="e">
        <f>IF(OR('Exp Database'!T576=Lists!$G$2,'Exp Database'!T576=Lists!$G$3,'Exp Database'!T576=0),0,IF($F576=Lists!$G$2,('Exp Database'!T576/'Exp with units conversion'!$H576)*'Exp with units conversion'!$G576,'Exp Database'!T576*'Exp with units conversion'!$G576))</f>
        <v>#REF!</v>
      </c>
      <c r="V576" s="229" t="e">
        <f>IF(OR('Exp Database'!U576=Lists!$G$2,'Exp Database'!U576=Lists!$G$3,'Exp Database'!U576=0),0,IF($F576=Lists!$G$2,('Exp Database'!U576/'Exp with units conversion'!$H576)*'Exp with units conversion'!$G576,'Exp Database'!U576*'Exp with units conversion'!$G576))</f>
        <v>#REF!</v>
      </c>
      <c r="W576" s="229" t="e">
        <f>IF(OR('Exp Database'!V576=Lists!$G$2,'Exp Database'!V576=Lists!$G$3,'Exp Database'!V576=0),0,IF($F576=Lists!$G$2,('Exp Database'!V576/'Exp with units conversion'!$H576)*'Exp with units conversion'!$G576,'Exp Database'!V576*'Exp with units conversion'!$G576))</f>
        <v>#REF!</v>
      </c>
      <c r="X576" s="229" t="e">
        <f>IF(OR('Exp Database'!W576=Lists!$G$2,'Exp Database'!W576=Lists!$G$3,'Exp Database'!W576=0),0,IF($F576=Lists!$G$2,('Exp Database'!W576/'Exp with units conversion'!$H576)*'Exp with units conversion'!$G576,'Exp Database'!W576*'Exp with units conversion'!$G576))</f>
        <v>#REF!</v>
      </c>
      <c r="Y576" s="229" t="e">
        <f>IF(OR('Exp Database'!X576=Lists!$G$2,'Exp Database'!X576=Lists!$G$3,'Exp Database'!X576=0),0,IF($F576=Lists!$G$2,('Exp Database'!X576/'Exp with units conversion'!$H576)*'Exp with units conversion'!$G576,'Exp Database'!X576*'Exp with units conversion'!$G576))</f>
        <v>#REF!</v>
      </c>
      <c r="Z576" s="229" t="e">
        <f>IF(OR('Exp Database'!Y576=Lists!$G$2,'Exp Database'!Y576=Lists!$G$3,'Exp Database'!Y576=0),0,IF($F576=Lists!$G$2,('Exp Database'!Y576/'Exp with units conversion'!$H576)*'Exp with units conversion'!$G576,'Exp Database'!Y576*'Exp with units conversion'!$G576))</f>
        <v>#REF!</v>
      </c>
      <c r="AA576" s="229" t="e">
        <f>IF(OR('Exp Database'!Z576=Lists!$G$2,'Exp Database'!Z576=Lists!$G$3,'Exp Database'!Z576=0),0,IF($F576=Lists!$G$2,('Exp Database'!Z576/'Exp with units conversion'!$H576)*'Exp with units conversion'!$G576,'Exp Database'!Z576*'Exp with units conversion'!$G576))</f>
        <v>#REF!</v>
      </c>
      <c r="AB576" s="229" t="e">
        <f>IF(OR('Exp Database'!AA576=Lists!$G$2,'Exp Database'!AA576=Lists!$G$3,'Exp Database'!AA576=0),0,IF($F576=Lists!$G$2,('Exp Database'!AA576/'Exp with units conversion'!$H576)*'Exp with units conversion'!$G576,'Exp Database'!AA576*'Exp with units conversion'!$G576))</f>
        <v>#REF!</v>
      </c>
      <c r="AC576" s="229" t="e">
        <f>IF(OR('Exp Database'!AB576=Lists!$G$2,'Exp Database'!AB576=Lists!$G$3,'Exp Database'!AB576=0),0,IF($F576=Lists!$G$2,('Exp Database'!AB576/'Exp with units conversion'!$H576)*'Exp with units conversion'!$G576,'Exp Database'!AB576*'Exp with units conversion'!$G576))</f>
        <v>#REF!</v>
      </c>
      <c r="AD576" s="229" t="e">
        <f>IF(OR('Exp Database'!AC576=Lists!$G$2,'Exp Database'!AC576=Lists!$G$3,'Exp Database'!AC576=0),0,IF($F576=Lists!$G$2,('Exp Database'!AC576/'Exp with units conversion'!$H576)*'Exp with units conversion'!$G576,'Exp Database'!AC576*'Exp with units conversion'!$G576))</f>
        <v>#REF!</v>
      </c>
      <c r="AE576" s="229" t="e">
        <f>IF(OR('Exp Database'!AD576=Lists!$G$2,'Exp Database'!AD576=Lists!$G$3,'Exp Database'!AD576=0),0,IF($F576=Lists!$G$2,('Exp Database'!AD576/'Exp with units conversion'!$H576)*'Exp with units conversion'!$G576,'Exp Database'!AD576*'Exp with units conversion'!$G576))</f>
        <v>#REF!</v>
      </c>
      <c r="AG576" s="229" t="e">
        <f t="shared" si="45"/>
        <v>#REF!</v>
      </c>
      <c r="AH576" s="229" t="e">
        <f t="shared" si="46"/>
        <v>#REF!</v>
      </c>
      <c r="AI576" s="229" t="e">
        <f t="shared" si="47"/>
        <v>#REF!</v>
      </c>
      <c r="AJ576" s="229" t="e">
        <f t="shared" si="48"/>
        <v>#REF!</v>
      </c>
    </row>
    <row r="577" spans="2:36" ht="30.75" thickBot="1" x14ac:dyDescent="0.3">
      <c r="B577" s="229" t="e">
        <f t="shared" si="44"/>
        <v>#REF!</v>
      </c>
      <c r="C577" s="169" t="e">
        <f>'Exp Database'!C577</f>
        <v>#REF!</v>
      </c>
      <c r="D577" s="169">
        <f>'Exp Database'!D577</f>
        <v>2013</v>
      </c>
      <c r="E577" s="169" t="e">
        <f>'Exp Database'!E577</f>
        <v>#REF!</v>
      </c>
      <c r="F577" s="169" t="e">
        <f>'Exp Database'!F577</f>
        <v>#REF!</v>
      </c>
      <c r="G577" s="169" t="e">
        <f>IF('Exp Database'!G577="Units ( x 1)",1,IF('Exp Database'!G577="Thousands (x 1,000)",1000,IF('Exp Database'!G577="Millions (x 1,000,000)",1000000,)))</f>
        <v>#REF!</v>
      </c>
      <c r="H577" s="170" t="e">
        <f>IF('Exp Database'!H577&gt;0,'Exp Database'!H577,'Exp Database'!J577)</f>
        <v>#REF!</v>
      </c>
      <c r="I577" s="170" t="e">
        <f>'Exp Database'!H577</f>
        <v>#REF!</v>
      </c>
      <c r="J577" s="169" t="e">
        <f>'Exp Database'!I577</f>
        <v>#REF!</v>
      </c>
      <c r="K577" s="170">
        <f>'Exp Database'!J577</f>
        <v>0</v>
      </c>
      <c r="L577" s="267" t="str">
        <f>'Exp Database'!K577</f>
        <v>Other direct and indirect costs</v>
      </c>
      <c r="M577" s="229" t="str">
        <f>'Exp Database'!L577</f>
        <v>3.7.1.4</v>
      </c>
      <c r="N577" s="229" t="e">
        <f>IF(OR('Exp Database'!M577=Lists!$G$2,'Exp Database'!M577=Lists!$G$3,'Exp Database'!M577=0),0,IF($F577=Lists!$G$2,('Exp Database'!M577/'Exp with units conversion'!$H577)*'Exp with units conversion'!$G577,'Exp Database'!M577*'Exp with units conversion'!$G577))</f>
        <v>#REF!</v>
      </c>
      <c r="O577" s="229" t="e">
        <f>IF(OR('Exp Database'!N577=Lists!$G$2,'Exp Database'!N577=Lists!$G$3,'Exp Database'!N577=0),0,IF($F577=Lists!$G$2,('Exp Database'!N577/'Exp with units conversion'!$H577)*'Exp with units conversion'!$G577,'Exp Database'!N577*'Exp with units conversion'!$G577))</f>
        <v>#REF!</v>
      </c>
      <c r="P577" s="229" t="e">
        <f>IF(OR('Exp Database'!O577=Lists!$G$2,'Exp Database'!O577=Lists!$G$3,'Exp Database'!O577=0),0,IF($F577=Lists!$G$2,('Exp Database'!O577/'Exp with units conversion'!$H577)*'Exp with units conversion'!$G577,'Exp Database'!O577*'Exp with units conversion'!$G577))</f>
        <v>#REF!</v>
      </c>
      <c r="Q577" s="229" t="e">
        <f>IF(OR('Exp Database'!P577=Lists!$G$2,'Exp Database'!P577=Lists!$G$3,'Exp Database'!P577=0),0,IF($F577=Lists!$G$2,('Exp Database'!P577/'Exp with units conversion'!$H577)*'Exp with units conversion'!$G577,'Exp Database'!P577*'Exp with units conversion'!$G577))</f>
        <v>#REF!</v>
      </c>
      <c r="R577" s="229" t="e">
        <f>IF(OR('Exp Database'!Q577=Lists!$G$2,'Exp Database'!Q577=Lists!$G$3,'Exp Database'!Q577=0),0,IF($F577=Lists!$G$2,('Exp Database'!Q577/'Exp with units conversion'!$H577)*'Exp with units conversion'!$G577,'Exp Database'!Q577*'Exp with units conversion'!$G577))</f>
        <v>#REF!</v>
      </c>
      <c r="S577" s="229" t="e">
        <f>IF(OR('Exp Database'!R577=Lists!$G$2,'Exp Database'!R577=Lists!$G$3,'Exp Database'!R577=0),0,IF($F577=Lists!$G$2,('Exp Database'!R577/'Exp with units conversion'!$H577)*'Exp with units conversion'!$G577,'Exp Database'!R577*'Exp with units conversion'!$G577))</f>
        <v>#REF!</v>
      </c>
      <c r="T577" s="229" t="e">
        <f>IF(OR('Exp Database'!S577=Lists!$G$2,'Exp Database'!S577=Lists!$G$3,'Exp Database'!S577=0),0,IF($F577=Lists!$G$2,('Exp Database'!S577/'Exp with units conversion'!$H577)*'Exp with units conversion'!$G577,'Exp Database'!S577*'Exp with units conversion'!$G577))</f>
        <v>#REF!</v>
      </c>
      <c r="U577" s="229" t="e">
        <f>IF(OR('Exp Database'!T577=Lists!$G$2,'Exp Database'!T577=Lists!$G$3,'Exp Database'!T577=0),0,IF($F577=Lists!$G$2,('Exp Database'!T577/'Exp with units conversion'!$H577)*'Exp with units conversion'!$G577,'Exp Database'!T577*'Exp with units conversion'!$G577))</f>
        <v>#REF!</v>
      </c>
      <c r="V577" s="229" t="e">
        <f>IF(OR('Exp Database'!U577=Lists!$G$2,'Exp Database'!U577=Lists!$G$3,'Exp Database'!U577=0),0,IF($F577=Lists!$G$2,('Exp Database'!U577/'Exp with units conversion'!$H577)*'Exp with units conversion'!$G577,'Exp Database'!U577*'Exp with units conversion'!$G577))</f>
        <v>#REF!</v>
      </c>
      <c r="W577" s="229" t="e">
        <f>IF(OR('Exp Database'!V577=Lists!$G$2,'Exp Database'!V577=Lists!$G$3,'Exp Database'!V577=0),0,IF($F577=Lists!$G$2,('Exp Database'!V577/'Exp with units conversion'!$H577)*'Exp with units conversion'!$G577,'Exp Database'!V577*'Exp with units conversion'!$G577))</f>
        <v>#REF!</v>
      </c>
      <c r="X577" s="229" t="e">
        <f>IF(OR('Exp Database'!W577=Lists!$G$2,'Exp Database'!W577=Lists!$G$3,'Exp Database'!W577=0),0,IF($F577=Lists!$G$2,('Exp Database'!W577/'Exp with units conversion'!$H577)*'Exp with units conversion'!$G577,'Exp Database'!W577*'Exp with units conversion'!$G577))</f>
        <v>#REF!</v>
      </c>
      <c r="Y577" s="229" t="e">
        <f>IF(OR('Exp Database'!X577=Lists!$G$2,'Exp Database'!X577=Lists!$G$3,'Exp Database'!X577=0),0,IF($F577=Lists!$G$2,('Exp Database'!X577/'Exp with units conversion'!$H577)*'Exp with units conversion'!$G577,'Exp Database'!X577*'Exp with units conversion'!$G577))</f>
        <v>#REF!</v>
      </c>
      <c r="Z577" s="229" t="e">
        <f>IF(OR('Exp Database'!Y577=Lists!$G$2,'Exp Database'!Y577=Lists!$G$3,'Exp Database'!Y577=0),0,IF($F577=Lists!$G$2,('Exp Database'!Y577/'Exp with units conversion'!$H577)*'Exp with units conversion'!$G577,'Exp Database'!Y577*'Exp with units conversion'!$G577))</f>
        <v>#REF!</v>
      </c>
      <c r="AA577" s="229" t="e">
        <f>IF(OR('Exp Database'!Z577=Lists!$G$2,'Exp Database'!Z577=Lists!$G$3,'Exp Database'!Z577=0),0,IF($F577=Lists!$G$2,('Exp Database'!Z577/'Exp with units conversion'!$H577)*'Exp with units conversion'!$G577,'Exp Database'!Z577*'Exp with units conversion'!$G577))</f>
        <v>#REF!</v>
      </c>
      <c r="AB577" s="229" t="e">
        <f>IF(OR('Exp Database'!AA577=Lists!$G$2,'Exp Database'!AA577=Lists!$G$3,'Exp Database'!AA577=0),0,IF($F577=Lists!$G$2,('Exp Database'!AA577/'Exp with units conversion'!$H577)*'Exp with units conversion'!$G577,'Exp Database'!AA577*'Exp with units conversion'!$G577))</f>
        <v>#REF!</v>
      </c>
      <c r="AC577" s="229" t="e">
        <f>IF(OR('Exp Database'!AB577=Lists!$G$2,'Exp Database'!AB577=Lists!$G$3,'Exp Database'!AB577=0),0,IF($F577=Lists!$G$2,('Exp Database'!AB577/'Exp with units conversion'!$H577)*'Exp with units conversion'!$G577,'Exp Database'!AB577*'Exp with units conversion'!$G577))</f>
        <v>#REF!</v>
      </c>
      <c r="AD577" s="229" t="e">
        <f>IF(OR('Exp Database'!AC577=Lists!$G$2,'Exp Database'!AC577=Lists!$G$3,'Exp Database'!AC577=0),0,IF($F577=Lists!$G$2,('Exp Database'!AC577/'Exp with units conversion'!$H577)*'Exp with units conversion'!$G577,'Exp Database'!AC577*'Exp with units conversion'!$G577))</f>
        <v>#REF!</v>
      </c>
      <c r="AE577" s="229" t="e">
        <f>IF(OR('Exp Database'!AD577=Lists!$G$2,'Exp Database'!AD577=Lists!$G$3,'Exp Database'!AD577=0),0,IF($F577=Lists!$G$2,('Exp Database'!AD577/'Exp with units conversion'!$H577)*'Exp with units conversion'!$G577,'Exp Database'!AD577*'Exp with units conversion'!$G577))</f>
        <v>#REF!</v>
      </c>
      <c r="AG577" s="229" t="e">
        <f t="shared" si="45"/>
        <v>#REF!</v>
      </c>
      <c r="AH577" s="229" t="e">
        <f t="shared" si="46"/>
        <v>#REF!</v>
      </c>
      <c r="AI577" s="229" t="e">
        <f t="shared" si="47"/>
        <v>#REF!</v>
      </c>
      <c r="AJ577" s="229" t="e">
        <f t="shared" si="48"/>
        <v>#REF!</v>
      </c>
    </row>
    <row r="578" spans="2:36" ht="30.75" thickBot="1" x14ac:dyDescent="0.3">
      <c r="B578" s="229" t="e">
        <f t="shared" si="44"/>
        <v>#REF!</v>
      </c>
      <c r="C578" s="169" t="e">
        <f>'Exp Database'!C578</f>
        <v>#REF!</v>
      </c>
      <c r="D578" s="169">
        <f>'Exp Database'!D578</f>
        <v>2013</v>
      </c>
      <c r="E578" s="169" t="e">
        <f>'Exp Database'!E578</f>
        <v>#REF!</v>
      </c>
      <c r="F578" s="169" t="e">
        <f>'Exp Database'!F578</f>
        <v>#REF!</v>
      </c>
      <c r="G578" s="169" t="e">
        <f>IF('Exp Database'!G578="Units ( x 1)",1,IF('Exp Database'!G578="Thousands (x 1,000)",1000,IF('Exp Database'!G578="Millions (x 1,000,000)",1000000,)))</f>
        <v>#REF!</v>
      </c>
      <c r="H578" s="170" t="e">
        <f>IF('Exp Database'!H578&gt;0,'Exp Database'!H578,'Exp Database'!J578)</f>
        <v>#REF!</v>
      </c>
      <c r="I578" s="170" t="e">
        <f>'Exp Database'!H578</f>
        <v>#REF!</v>
      </c>
      <c r="J578" s="169" t="e">
        <f>'Exp Database'!I578</f>
        <v>#REF!</v>
      </c>
      <c r="K578" s="170">
        <f>'Exp Database'!J578</f>
        <v>0</v>
      </c>
      <c r="L578" s="267" t="str">
        <f>'Exp Database'!K578</f>
        <v>Not disaggregated by type of cost</v>
      </c>
      <c r="M578" s="229" t="str">
        <f>'Exp Database'!L578</f>
        <v>3.7.1.5</v>
      </c>
      <c r="N578" s="229" t="e">
        <f>IF(OR('Exp Database'!M578=Lists!$G$2,'Exp Database'!M578=Lists!$G$3,'Exp Database'!M578=0),0,IF($F578=Lists!$G$2,('Exp Database'!M578/'Exp with units conversion'!$H578)*'Exp with units conversion'!$G578,'Exp Database'!M578*'Exp with units conversion'!$G578))</f>
        <v>#REF!</v>
      </c>
      <c r="O578" s="229" t="e">
        <f>IF(OR('Exp Database'!N578=Lists!$G$2,'Exp Database'!N578=Lists!$G$3,'Exp Database'!N578=0),0,IF($F578=Lists!$G$2,('Exp Database'!N578/'Exp with units conversion'!$H578)*'Exp with units conversion'!$G578,'Exp Database'!N578*'Exp with units conversion'!$G578))</f>
        <v>#REF!</v>
      </c>
      <c r="P578" s="229" t="e">
        <f>IF(OR('Exp Database'!O578=Lists!$G$2,'Exp Database'!O578=Lists!$G$3,'Exp Database'!O578=0),0,IF($F578=Lists!$G$2,('Exp Database'!O578/'Exp with units conversion'!$H578)*'Exp with units conversion'!$G578,'Exp Database'!O578*'Exp with units conversion'!$G578))</f>
        <v>#REF!</v>
      </c>
      <c r="Q578" s="229" t="e">
        <f>IF(OR('Exp Database'!P578=Lists!$G$2,'Exp Database'!P578=Lists!$G$3,'Exp Database'!P578=0),0,IF($F578=Lists!$G$2,('Exp Database'!P578/'Exp with units conversion'!$H578)*'Exp with units conversion'!$G578,'Exp Database'!P578*'Exp with units conversion'!$G578))</f>
        <v>#REF!</v>
      </c>
      <c r="R578" s="229" t="e">
        <f>IF(OR('Exp Database'!Q578=Lists!$G$2,'Exp Database'!Q578=Lists!$G$3,'Exp Database'!Q578=0),0,IF($F578=Lists!$G$2,('Exp Database'!Q578/'Exp with units conversion'!$H578)*'Exp with units conversion'!$G578,'Exp Database'!Q578*'Exp with units conversion'!$G578))</f>
        <v>#REF!</v>
      </c>
      <c r="S578" s="229" t="e">
        <f>IF(OR('Exp Database'!R578=Lists!$G$2,'Exp Database'!R578=Lists!$G$3,'Exp Database'!R578=0),0,IF($F578=Lists!$G$2,('Exp Database'!R578/'Exp with units conversion'!$H578)*'Exp with units conversion'!$G578,'Exp Database'!R578*'Exp with units conversion'!$G578))</f>
        <v>#REF!</v>
      </c>
      <c r="T578" s="229" t="e">
        <f>IF(OR('Exp Database'!S578=Lists!$G$2,'Exp Database'!S578=Lists!$G$3,'Exp Database'!S578=0),0,IF($F578=Lists!$G$2,('Exp Database'!S578/'Exp with units conversion'!$H578)*'Exp with units conversion'!$G578,'Exp Database'!S578*'Exp with units conversion'!$G578))</f>
        <v>#REF!</v>
      </c>
      <c r="U578" s="229" t="e">
        <f>IF(OR('Exp Database'!T578=Lists!$G$2,'Exp Database'!T578=Lists!$G$3,'Exp Database'!T578=0),0,IF($F578=Lists!$G$2,('Exp Database'!T578/'Exp with units conversion'!$H578)*'Exp with units conversion'!$G578,'Exp Database'!T578*'Exp with units conversion'!$G578))</f>
        <v>#REF!</v>
      </c>
      <c r="V578" s="229" t="e">
        <f>IF(OR('Exp Database'!U578=Lists!$G$2,'Exp Database'!U578=Lists!$G$3,'Exp Database'!U578=0),0,IF($F578=Lists!$G$2,('Exp Database'!U578/'Exp with units conversion'!$H578)*'Exp with units conversion'!$G578,'Exp Database'!U578*'Exp with units conversion'!$G578))</f>
        <v>#REF!</v>
      </c>
      <c r="W578" s="229" t="e">
        <f>IF(OR('Exp Database'!V578=Lists!$G$2,'Exp Database'!V578=Lists!$G$3,'Exp Database'!V578=0),0,IF($F578=Lists!$G$2,('Exp Database'!V578/'Exp with units conversion'!$H578)*'Exp with units conversion'!$G578,'Exp Database'!V578*'Exp with units conversion'!$G578))</f>
        <v>#REF!</v>
      </c>
      <c r="X578" s="229" t="e">
        <f>IF(OR('Exp Database'!W578=Lists!$G$2,'Exp Database'!W578=Lists!$G$3,'Exp Database'!W578=0),0,IF($F578=Lists!$G$2,('Exp Database'!W578/'Exp with units conversion'!$H578)*'Exp with units conversion'!$G578,'Exp Database'!W578*'Exp with units conversion'!$G578))</f>
        <v>#REF!</v>
      </c>
      <c r="Y578" s="229" t="e">
        <f>IF(OR('Exp Database'!X578=Lists!$G$2,'Exp Database'!X578=Lists!$G$3,'Exp Database'!X578=0),0,IF($F578=Lists!$G$2,('Exp Database'!X578/'Exp with units conversion'!$H578)*'Exp with units conversion'!$G578,'Exp Database'!X578*'Exp with units conversion'!$G578))</f>
        <v>#REF!</v>
      </c>
      <c r="Z578" s="229" t="e">
        <f>IF(OR('Exp Database'!Y578=Lists!$G$2,'Exp Database'!Y578=Lists!$G$3,'Exp Database'!Y578=0),0,IF($F578=Lists!$G$2,('Exp Database'!Y578/'Exp with units conversion'!$H578)*'Exp with units conversion'!$G578,'Exp Database'!Y578*'Exp with units conversion'!$G578))</f>
        <v>#REF!</v>
      </c>
      <c r="AA578" s="229" t="e">
        <f>IF(OR('Exp Database'!Z578=Lists!$G$2,'Exp Database'!Z578=Lists!$G$3,'Exp Database'!Z578=0),0,IF($F578=Lists!$G$2,('Exp Database'!Z578/'Exp with units conversion'!$H578)*'Exp with units conversion'!$G578,'Exp Database'!Z578*'Exp with units conversion'!$G578))</f>
        <v>#REF!</v>
      </c>
      <c r="AB578" s="229" t="e">
        <f>IF(OR('Exp Database'!AA578=Lists!$G$2,'Exp Database'!AA578=Lists!$G$3,'Exp Database'!AA578=0),0,IF($F578=Lists!$G$2,('Exp Database'!AA578/'Exp with units conversion'!$H578)*'Exp with units conversion'!$G578,'Exp Database'!AA578*'Exp with units conversion'!$G578))</f>
        <v>#REF!</v>
      </c>
      <c r="AC578" s="229" t="e">
        <f>IF(OR('Exp Database'!AB578=Lists!$G$2,'Exp Database'!AB578=Lists!$G$3,'Exp Database'!AB578=0),0,IF($F578=Lists!$G$2,('Exp Database'!AB578/'Exp with units conversion'!$H578)*'Exp with units conversion'!$G578,'Exp Database'!AB578*'Exp with units conversion'!$G578))</f>
        <v>#REF!</v>
      </c>
      <c r="AD578" s="229" t="e">
        <f>IF(OR('Exp Database'!AC578=Lists!$G$2,'Exp Database'!AC578=Lists!$G$3,'Exp Database'!AC578=0),0,IF($F578=Lists!$G$2,('Exp Database'!AC578/'Exp with units conversion'!$H578)*'Exp with units conversion'!$G578,'Exp Database'!AC578*'Exp with units conversion'!$G578))</f>
        <v>#REF!</v>
      </c>
      <c r="AE578" s="229" t="e">
        <f>IF(OR('Exp Database'!AD578=Lists!$G$2,'Exp Database'!AD578=Lists!$G$3,'Exp Database'!AD578=0),0,IF($F578=Lists!$G$2,('Exp Database'!AD578/'Exp with units conversion'!$H578)*'Exp with units conversion'!$G578,'Exp Database'!AD578*'Exp with units conversion'!$G578))</f>
        <v>#REF!</v>
      </c>
      <c r="AG578" s="229" t="e">
        <f t="shared" si="45"/>
        <v>#REF!</v>
      </c>
      <c r="AH578" s="229" t="e">
        <f t="shared" si="46"/>
        <v>#REF!</v>
      </c>
      <c r="AI578" s="229" t="e">
        <f t="shared" si="47"/>
        <v>#REF!</v>
      </c>
      <c r="AJ578" s="229" t="e">
        <f t="shared" si="48"/>
        <v>#REF!</v>
      </c>
    </row>
    <row r="579" spans="2:36" ht="30.75" thickBot="1" x14ac:dyDescent="0.3">
      <c r="B579" s="229" t="e">
        <f t="shared" si="44"/>
        <v>#REF!</v>
      </c>
      <c r="C579" s="169" t="e">
        <f>'Exp Database'!C579</f>
        <v>#REF!</v>
      </c>
      <c r="D579" s="169">
        <f>'Exp Database'!D579</f>
        <v>2013</v>
      </c>
      <c r="E579" s="169" t="e">
        <f>'Exp Database'!E579</f>
        <v>#REF!</v>
      </c>
      <c r="F579" s="169" t="e">
        <f>'Exp Database'!F579</f>
        <v>#REF!</v>
      </c>
      <c r="G579" s="169" t="e">
        <f>IF('Exp Database'!G579="Units ( x 1)",1,IF('Exp Database'!G579="Thousands (x 1,000)",1000,IF('Exp Database'!G579="Millions (x 1,000,000)",1000000,)))</f>
        <v>#REF!</v>
      </c>
      <c r="H579" s="170" t="e">
        <f>IF('Exp Database'!H579&gt;0,'Exp Database'!H579,'Exp Database'!J579)</f>
        <v>#REF!</v>
      </c>
      <c r="I579" s="170" t="e">
        <f>'Exp Database'!H579</f>
        <v>#REF!</v>
      </c>
      <c r="J579" s="169" t="e">
        <f>'Exp Database'!I579</f>
        <v>#REF!</v>
      </c>
      <c r="K579" s="170">
        <f>'Exp Database'!J579</f>
        <v>0</v>
      </c>
      <c r="L579" s="267" t="str">
        <f>'Exp Database'!K579</f>
        <v>Substitution therapy, including:</v>
      </c>
      <c r="M579" s="229" t="str">
        <f>'Exp Database'!L579</f>
        <v>3.7.2</v>
      </c>
      <c r="N579" s="229" t="e">
        <f>IF(OR('Exp Database'!M579=Lists!$G$2,'Exp Database'!M579=Lists!$G$3,'Exp Database'!M579=0),0,IF($F579=Lists!$G$2,('Exp Database'!M579/'Exp with units conversion'!$H579)*'Exp with units conversion'!$G579,'Exp Database'!M579*'Exp with units conversion'!$G579))</f>
        <v>#REF!</v>
      </c>
      <c r="O579" s="229" t="e">
        <f>IF(OR('Exp Database'!N579=Lists!$G$2,'Exp Database'!N579=Lists!$G$3,'Exp Database'!N579=0),0,IF($F579=Lists!$G$2,('Exp Database'!N579/'Exp with units conversion'!$H579)*'Exp with units conversion'!$G579,'Exp Database'!N579*'Exp with units conversion'!$G579))</f>
        <v>#REF!</v>
      </c>
      <c r="P579" s="229" t="e">
        <f>IF(OR('Exp Database'!O579=Lists!$G$2,'Exp Database'!O579=Lists!$G$3,'Exp Database'!O579=0),0,IF($F579=Lists!$G$2,('Exp Database'!O579/'Exp with units conversion'!$H579)*'Exp with units conversion'!$G579,'Exp Database'!O579*'Exp with units conversion'!$G579))</f>
        <v>#REF!</v>
      </c>
      <c r="Q579" s="229" t="e">
        <f>IF(OR('Exp Database'!P579=Lists!$G$2,'Exp Database'!P579=Lists!$G$3,'Exp Database'!P579=0),0,IF($F579=Lists!$G$2,('Exp Database'!P579/'Exp with units conversion'!$H579)*'Exp with units conversion'!$G579,'Exp Database'!P579*'Exp with units conversion'!$G579))</f>
        <v>#REF!</v>
      </c>
      <c r="R579" s="229" t="e">
        <f>IF(OR('Exp Database'!Q579=Lists!$G$2,'Exp Database'!Q579=Lists!$G$3,'Exp Database'!Q579=0),0,IF($F579=Lists!$G$2,('Exp Database'!Q579/'Exp with units conversion'!$H579)*'Exp with units conversion'!$G579,'Exp Database'!Q579*'Exp with units conversion'!$G579))</f>
        <v>#REF!</v>
      </c>
      <c r="S579" s="229" t="e">
        <f>IF(OR('Exp Database'!R579=Lists!$G$2,'Exp Database'!R579=Lists!$G$3,'Exp Database'!R579=0),0,IF($F579=Lists!$G$2,('Exp Database'!R579/'Exp with units conversion'!$H579)*'Exp with units conversion'!$G579,'Exp Database'!R579*'Exp with units conversion'!$G579))</f>
        <v>#REF!</v>
      </c>
      <c r="T579" s="229" t="e">
        <f>IF(OR('Exp Database'!S579=Lists!$G$2,'Exp Database'!S579=Lists!$G$3,'Exp Database'!S579=0),0,IF($F579=Lists!$G$2,('Exp Database'!S579/'Exp with units conversion'!$H579)*'Exp with units conversion'!$G579,'Exp Database'!S579*'Exp with units conversion'!$G579))</f>
        <v>#REF!</v>
      </c>
      <c r="U579" s="229" t="e">
        <f>IF(OR('Exp Database'!T579=Lists!$G$2,'Exp Database'!T579=Lists!$G$3,'Exp Database'!T579=0),0,IF($F579=Lists!$G$2,('Exp Database'!T579/'Exp with units conversion'!$H579)*'Exp with units conversion'!$G579,'Exp Database'!T579*'Exp with units conversion'!$G579))</f>
        <v>#REF!</v>
      </c>
      <c r="V579" s="229" t="e">
        <f>IF(OR('Exp Database'!U579=Lists!$G$2,'Exp Database'!U579=Lists!$G$3,'Exp Database'!U579=0),0,IF($F579=Lists!$G$2,('Exp Database'!U579/'Exp with units conversion'!$H579)*'Exp with units conversion'!$G579,'Exp Database'!U579*'Exp with units conversion'!$G579))</f>
        <v>#REF!</v>
      </c>
      <c r="W579" s="229" t="e">
        <f>IF(OR('Exp Database'!V579=Lists!$G$2,'Exp Database'!V579=Lists!$G$3,'Exp Database'!V579=0),0,IF($F579=Lists!$G$2,('Exp Database'!V579/'Exp with units conversion'!$H579)*'Exp with units conversion'!$G579,'Exp Database'!V579*'Exp with units conversion'!$G579))</f>
        <v>#REF!</v>
      </c>
      <c r="X579" s="229" t="e">
        <f>IF(OR('Exp Database'!W579=Lists!$G$2,'Exp Database'!W579=Lists!$G$3,'Exp Database'!W579=0),0,IF($F579=Lists!$G$2,('Exp Database'!W579/'Exp with units conversion'!$H579)*'Exp with units conversion'!$G579,'Exp Database'!W579*'Exp with units conversion'!$G579))</f>
        <v>#REF!</v>
      </c>
      <c r="Y579" s="229" t="e">
        <f>IF(OR('Exp Database'!X579=Lists!$G$2,'Exp Database'!X579=Lists!$G$3,'Exp Database'!X579=0),0,IF($F579=Lists!$G$2,('Exp Database'!X579/'Exp with units conversion'!$H579)*'Exp with units conversion'!$G579,'Exp Database'!X579*'Exp with units conversion'!$G579))</f>
        <v>#REF!</v>
      </c>
      <c r="Z579" s="229" t="e">
        <f>IF(OR('Exp Database'!Y579=Lists!$G$2,'Exp Database'!Y579=Lists!$G$3,'Exp Database'!Y579=0),0,IF($F579=Lists!$G$2,('Exp Database'!Y579/'Exp with units conversion'!$H579)*'Exp with units conversion'!$G579,'Exp Database'!Y579*'Exp with units conversion'!$G579))</f>
        <v>#REF!</v>
      </c>
      <c r="AA579" s="229" t="e">
        <f>IF(OR('Exp Database'!Z579=Lists!$G$2,'Exp Database'!Z579=Lists!$G$3,'Exp Database'!Z579=0),0,IF($F579=Lists!$G$2,('Exp Database'!Z579/'Exp with units conversion'!$H579)*'Exp with units conversion'!$G579,'Exp Database'!Z579*'Exp with units conversion'!$G579))</f>
        <v>#REF!</v>
      </c>
      <c r="AB579" s="229" t="e">
        <f>IF(OR('Exp Database'!AA579=Lists!$G$2,'Exp Database'!AA579=Lists!$G$3,'Exp Database'!AA579=0),0,IF($F579=Lists!$G$2,('Exp Database'!AA579/'Exp with units conversion'!$H579)*'Exp with units conversion'!$G579,'Exp Database'!AA579*'Exp with units conversion'!$G579))</f>
        <v>#REF!</v>
      </c>
      <c r="AC579" s="229" t="e">
        <f>IF(OR('Exp Database'!AB579=Lists!$G$2,'Exp Database'!AB579=Lists!$G$3,'Exp Database'!AB579=0),0,IF($F579=Lists!$G$2,('Exp Database'!AB579/'Exp with units conversion'!$H579)*'Exp with units conversion'!$G579,'Exp Database'!AB579*'Exp with units conversion'!$G579))</f>
        <v>#REF!</v>
      </c>
      <c r="AD579" s="229" t="e">
        <f>IF(OR('Exp Database'!AC579=Lists!$G$2,'Exp Database'!AC579=Lists!$G$3,'Exp Database'!AC579=0),0,IF($F579=Lists!$G$2,('Exp Database'!AC579/'Exp with units conversion'!$H579)*'Exp with units conversion'!$G579,'Exp Database'!AC579*'Exp with units conversion'!$G579))</f>
        <v>#REF!</v>
      </c>
      <c r="AE579" s="229" t="e">
        <f>IF(OR('Exp Database'!AD579=Lists!$G$2,'Exp Database'!AD579=Lists!$G$3,'Exp Database'!AD579=0),0,IF($F579=Lists!$G$2,('Exp Database'!AD579/'Exp with units conversion'!$H579)*'Exp with units conversion'!$G579,'Exp Database'!AD579*'Exp with units conversion'!$G579))</f>
        <v>#REF!</v>
      </c>
      <c r="AG579" s="229" t="e">
        <f t="shared" si="45"/>
        <v>#REF!</v>
      </c>
      <c r="AH579" s="229" t="e">
        <f t="shared" si="46"/>
        <v>#REF!</v>
      </c>
      <c r="AI579" s="229" t="e">
        <f t="shared" si="47"/>
        <v>#REF!</v>
      </c>
      <c r="AJ579" s="229" t="e">
        <f t="shared" si="48"/>
        <v>#REF!</v>
      </c>
    </row>
    <row r="580" spans="2:36" ht="60.75" thickBot="1" x14ac:dyDescent="0.3">
      <c r="B580" s="229" t="e">
        <f t="shared" si="44"/>
        <v>#REF!</v>
      </c>
      <c r="C580" s="169" t="e">
        <f>'Exp Database'!C580</f>
        <v>#REF!</v>
      </c>
      <c r="D580" s="169">
        <f>'Exp Database'!D580</f>
        <v>2013</v>
      </c>
      <c r="E580" s="169" t="e">
        <f>'Exp Database'!E580</f>
        <v>#REF!</v>
      </c>
      <c r="F580" s="169" t="e">
        <f>'Exp Database'!F580</f>
        <v>#REF!</v>
      </c>
      <c r="G580" s="169" t="e">
        <f>IF('Exp Database'!G580="Units ( x 1)",1,IF('Exp Database'!G580="Thousands (x 1,000)",1000,IF('Exp Database'!G580="Millions (x 1,000,000)",1000000,)))</f>
        <v>#REF!</v>
      </c>
      <c r="H580" s="170" t="e">
        <f>IF('Exp Database'!H580&gt;0,'Exp Database'!H580,'Exp Database'!J580)</f>
        <v>#REF!</v>
      </c>
      <c r="I580" s="170" t="e">
        <f>'Exp Database'!H580</f>
        <v>#REF!</v>
      </c>
      <c r="J580" s="169" t="e">
        <f>'Exp Database'!I580</f>
        <v>#REF!</v>
      </c>
      <c r="K580" s="170">
        <f>'Exp Database'!J580</f>
        <v>0</v>
      </c>
      <c r="L580" s="267" t="str">
        <f>'Exp Database'!K580</f>
        <v>Replacement drug, such as methadone or buprenorphine (commodities)</v>
      </c>
      <c r="M580" s="229" t="str">
        <f>'Exp Database'!L580</f>
        <v>3.7.2.1</v>
      </c>
      <c r="N580" s="229" t="e">
        <f>IF(OR('Exp Database'!M580=Lists!$G$2,'Exp Database'!M580=Lists!$G$3,'Exp Database'!M580=0),0,IF($F580=Lists!$G$2,('Exp Database'!M580/'Exp with units conversion'!$H580)*'Exp with units conversion'!$G580,'Exp Database'!M580*'Exp with units conversion'!$G580))</f>
        <v>#REF!</v>
      </c>
      <c r="O580" s="229" t="e">
        <f>IF(OR('Exp Database'!N580=Lists!$G$2,'Exp Database'!N580=Lists!$G$3,'Exp Database'!N580=0),0,IF($F580=Lists!$G$2,('Exp Database'!N580/'Exp with units conversion'!$H580)*'Exp with units conversion'!$G580,'Exp Database'!N580*'Exp with units conversion'!$G580))</f>
        <v>#REF!</v>
      </c>
      <c r="P580" s="229" t="e">
        <f>IF(OR('Exp Database'!O580=Lists!$G$2,'Exp Database'!O580=Lists!$G$3,'Exp Database'!O580=0),0,IF($F580=Lists!$G$2,('Exp Database'!O580/'Exp with units conversion'!$H580)*'Exp with units conversion'!$G580,'Exp Database'!O580*'Exp with units conversion'!$G580))</f>
        <v>#REF!</v>
      </c>
      <c r="Q580" s="229" t="e">
        <f>IF(OR('Exp Database'!P580=Lists!$G$2,'Exp Database'!P580=Lists!$G$3,'Exp Database'!P580=0),0,IF($F580=Lists!$G$2,('Exp Database'!P580/'Exp with units conversion'!$H580)*'Exp with units conversion'!$G580,'Exp Database'!P580*'Exp with units conversion'!$G580))</f>
        <v>#REF!</v>
      </c>
      <c r="R580" s="229" t="e">
        <f>IF(OR('Exp Database'!Q580=Lists!$G$2,'Exp Database'!Q580=Lists!$G$3,'Exp Database'!Q580=0),0,IF($F580=Lists!$G$2,('Exp Database'!Q580/'Exp with units conversion'!$H580)*'Exp with units conversion'!$G580,'Exp Database'!Q580*'Exp with units conversion'!$G580))</f>
        <v>#REF!</v>
      </c>
      <c r="S580" s="229" t="e">
        <f>IF(OR('Exp Database'!R580=Lists!$G$2,'Exp Database'!R580=Lists!$G$3,'Exp Database'!R580=0),0,IF($F580=Lists!$G$2,('Exp Database'!R580/'Exp with units conversion'!$H580)*'Exp with units conversion'!$G580,'Exp Database'!R580*'Exp with units conversion'!$G580))</f>
        <v>#REF!</v>
      </c>
      <c r="T580" s="229" t="e">
        <f>IF(OR('Exp Database'!S580=Lists!$G$2,'Exp Database'!S580=Lists!$G$3,'Exp Database'!S580=0),0,IF($F580=Lists!$G$2,('Exp Database'!S580/'Exp with units conversion'!$H580)*'Exp with units conversion'!$G580,'Exp Database'!S580*'Exp with units conversion'!$G580))</f>
        <v>#REF!</v>
      </c>
      <c r="U580" s="229" t="e">
        <f>IF(OR('Exp Database'!T580=Lists!$G$2,'Exp Database'!T580=Lists!$G$3,'Exp Database'!T580=0),0,IF($F580=Lists!$G$2,('Exp Database'!T580/'Exp with units conversion'!$H580)*'Exp with units conversion'!$G580,'Exp Database'!T580*'Exp with units conversion'!$G580))</f>
        <v>#REF!</v>
      </c>
      <c r="V580" s="229" t="e">
        <f>IF(OR('Exp Database'!U580=Lists!$G$2,'Exp Database'!U580=Lists!$G$3,'Exp Database'!U580=0),0,IF($F580=Lists!$G$2,('Exp Database'!U580/'Exp with units conversion'!$H580)*'Exp with units conversion'!$G580,'Exp Database'!U580*'Exp with units conversion'!$G580))</f>
        <v>#REF!</v>
      </c>
      <c r="W580" s="229" t="e">
        <f>IF(OR('Exp Database'!V580=Lists!$G$2,'Exp Database'!V580=Lists!$G$3,'Exp Database'!V580=0),0,IF($F580=Lists!$G$2,('Exp Database'!V580/'Exp with units conversion'!$H580)*'Exp with units conversion'!$G580,'Exp Database'!V580*'Exp with units conversion'!$G580))</f>
        <v>#REF!</v>
      </c>
      <c r="X580" s="229" t="e">
        <f>IF(OR('Exp Database'!W580=Lists!$G$2,'Exp Database'!W580=Lists!$G$3,'Exp Database'!W580=0),0,IF($F580=Lists!$G$2,('Exp Database'!W580/'Exp with units conversion'!$H580)*'Exp with units conversion'!$G580,'Exp Database'!W580*'Exp with units conversion'!$G580))</f>
        <v>#REF!</v>
      </c>
      <c r="Y580" s="229" t="e">
        <f>IF(OR('Exp Database'!X580=Lists!$G$2,'Exp Database'!X580=Lists!$G$3,'Exp Database'!X580=0),0,IF($F580=Lists!$G$2,('Exp Database'!X580/'Exp with units conversion'!$H580)*'Exp with units conversion'!$G580,'Exp Database'!X580*'Exp with units conversion'!$G580))</f>
        <v>#REF!</v>
      </c>
      <c r="Z580" s="229" t="e">
        <f>IF(OR('Exp Database'!Y580=Lists!$G$2,'Exp Database'!Y580=Lists!$G$3,'Exp Database'!Y580=0),0,IF($F580=Lists!$G$2,('Exp Database'!Y580/'Exp with units conversion'!$H580)*'Exp with units conversion'!$G580,'Exp Database'!Y580*'Exp with units conversion'!$G580))</f>
        <v>#REF!</v>
      </c>
      <c r="AA580" s="229" t="e">
        <f>IF(OR('Exp Database'!Z580=Lists!$G$2,'Exp Database'!Z580=Lists!$G$3,'Exp Database'!Z580=0),0,IF($F580=Lists!$G$2,('Exp Database'!Z580/'Exp with units conversion'!$H580)*'Exp with units conversion'!$G580,'Exp Database'!Z580*'Exp with units conversion'!$G580))</f>
        <v>#REF!</v>
      </c>
      <c r="AB580" s="229" t="e">
        <f>IF(OR('Exp Database'!AA580=Lists!$G$2,'Exp Database'!AA580=Lists!$G$3,'Exp Database'!AA580=0),0,IF($F580=Lists!$G$2,('Exp Database'!AA580/'Exp with units conversion'!$H580)*'Exp with units conversion'!$G580,'Exp Database'!AA580*'Exp with units conversion'!$G580))</f>
        <v>#REF!</v>
      </c>
      <c r="AC580" s="229" t="e">
        <f>IF(OR('Exp Database'!AB580=Lists!$G$2,'Exp Database'!AB580=Lists!$G$3,'Exp Database'!AB580=0),0,IF($F580=Lists!$G$2,('Exp Database'!AB580/'Exp with units conversion'!$H580)*'Exp with units conversion'!$G580,'Exp Database'!AB580*'Exp with units conversion'!$G580))</f>
        <v>#REF!</v>
      </c>
      <c r="AD580" s="229" t="e">
        <f>IF(OR('Exp Database'!AC580=Lists!$G$2,'Exp Database'!AC580=Lists!$G$3,'Exp Database'!AC580=0),0,IF($F580=Lists!$G$2,('Exp Database'!AC580/'Exp with units conversion'!$H580)*'Exp with units conversion'!$G580,'Exp Database'!AC580*'Exp with units conversion'!$G580))</f>
        <v>#REF!</v>
      </c>
      <c r="AE580" s="229" t="e">
        <f>IF(OR('Exp Database'!AD580=Lists!$G$2,'Exp Database'!AD580=Lists!$G$3,'Exp Database'!AD580=0),0,IF($F580=Lists!$G$2,('Exp Database'!AD580/'Exp with units conversion'!$H580)*'Exp with units conversion'!$G580,'Exp Database'!AD580*'Exp with units conversion'!$G580))</f>
        <v>#REF!</v>
      </c>
      <c r="AG580" s="229" t="e">
        <f t="shared" si="45"/>
        <v>#REF!</v>
      </c>
      <c r="AH580" s="229" t="e">
        <f t="shared" si="46"/>
        <v>#REF!</v>
      </c>
      <c r="AI580" s="229" t="e">
        <f t="shared" si="47"/>
        <v>#REF!</v>
      </c>
      <c r="AJ580" s="229" t="e">
        <f t="shared" si="48"/>
        <v>#REF!</v>
      </c>
    </row>
    <row r="581" spans="2:36" ht="30.75" thickBot="1" x14ac:dyDescent="0.3">
      <c r="B581" s="229" t="e">
        <f t="shared" si="44"/>
        <v>#REF!</v>
      </c>
      <c r="C581" s="169" t="e">
        <f>'Exp Database'!C581</f>
        <v>#REF!</v>
      </c>
      <c r="D581" s="169">
        <f>'Exp Database'!D581</f>
        <v>2013</v>
      </c>
      <c r="E581" s="169" t="e">
        <f>'Exp Database'!E581</f>
        <v>#REF!</v>
      </c>
      <c r="F581" s="169" t="e">
        <f>'Exp Database'!F581</f>
        <v>#REF!</v>
      </c>
      <c r="G581" s="169" t="e">
        <f>IF('Exp Database'!G581="Units ( x 1)",1,IF('Exp Database'!G581="Thousands (x 1,000)",1000,IF('Exp Database'!G581="Millions (x 1,000,000)",1000000,)))</f>
        <v>#REF!</v>
      </c>
      <c r="H581" s="170" t="e">
        <f>IF('Exp Database'!H581&gt;0,'Exp Database'!H581,'Exp Database'!J581)</f>
        <v>#REF!</v>
      </c>
      <c r="I581" s="170" t="e">
        <f>'Exp Database'!H581</f>
        <v>#REF!</v>
      </c>
      <c r="J581" s="169" t="e">
        <f>'Exp Database'!I581</f>
        <v>#REF!</v>
      </c>
      <c r="K581" s="170">
        <f>'Exp Database'!J581</f>
        <v>0</v>
      </c>
      <c r="L581" s="267" t="str">
        <f>'Exp Database'!K581</f>
        <v>Other direct and indirect costs</v>
      </c>
      <c r="M581" s="229" t="str">
        <f>'Exp Database'!L581</f>
        <v>3.7.2.2</v>
      </c>
      <c r="N581" s="229" t="e">
        <f>IF(OR('Exp Database'!M581=Lists!$G$2,'Exp Database'!M581=Lists!$G$3,'Exp Database'!M581=0),0,IF($F581=Lists!$G$2,('Exp Database'!M581/'Exp with units conversion'!$H581)*'Exp with units conversion'!$G581,'Exp Database'!M581*'Exp with units conversion'!$G581))</f>
        <v>#REF!</v>
      </c>
      <c r="O581" s="229" t="e">
        <f>IF(OR('Exp Database'!N581=Lists!$G$2,'Exp Database'!N581=Lists!$G$3,'Exp Database'!N581=0),0,IF($F581=Lists!$G$2,('Exp Database'!N581/'Exp with units conversion'!$H581)*'Exp with units conversion'!$G581,'Exp Database'!N581*'Exp with units conversion'!$G581))</f>
        <v>#REF!</v>
      </c>
      <c r="P581" s="229" t="e">
        <f>IF(OR('Exp Database'!O581=Lists!$G$2,'Exp Database'!O581=Lists!$G$3,'Exp Database'!O581=0),0,IF($F581=Lists!$G$2,('Exp Database'!O581/'Exp with units conversion'!$H581)*'Exp with units conversion'!$G581,'Exp Database'!O581*'Exp with units conversion'!$G581))</f>
        <v>#REF!</v>
      </c>
      <c r="Q581" s="229" t="e">
        <f>IF(OR('Exp Database'!P581=Lists!$G$2,'Exp Database'!P581=Lists!$G$3,'Exp Database'!P581=0),0,IF($F581=Lists!$G$2,('Exp Database'!P581/'Exp with units conversion'!$H581)*'Exp with units conversion'!$G581,'Exp Database'!P581*'Exp with units conversion'!$G581))</f>
        <v>#REF!</v>
      </c>
      <c r="R581" s="229" t="e">
        <f>IF(OR('Exp Database'!Q581=Lists!$G$2,'Exp Database'!Q581=Lists!$G$3,'Exp Database'!Q581=0),0,IF($F581=Lists!$G$2,('Exp Database'!Q581/'Exp with units conversion'!$H581)*'Exp with units conversion'!$G581,'Exp Database'!Q581*'Exp with units conversion'!$G581))</f>
        <v>#REF!</v>
      </c>
      <c r="S581" s="229" t="e">
        <f>IF(OR('Exp Database'!R581=Lists!$G$2,'Exp Database'!R581=Lists!$G$3,'Exp Database'!R581=0),0,IF($F581=Lists!$G$2,('Exp Database'!R581/'Exp with units conversion'!$H581)*'Exp with units conversion'!$G581,'Exp Database'!R581*'Exp with units conversion'!$G581))</f>
        <v>#REF!</v>
      </c>
      <c r="T581" s="229" t="e">
        <f>IF(OR('Exp Database'!S581=Lists!$G$2,'Exp Database'!S581=Lists!$G$3,'Exp Database'!S581=0),0,IF($F581=Lists!$G$2,('Exp Database'!S581/'Exp with units conversion'!$H581)*'Exp with units conversion'!$G581,'Exp Database'!S581*'Exp with units conversion'!$G581))</f>
        <v>#REF!</v>
      </c>
      <c r="U581" s="229" t="e">
        <f>IF(OR('Exp Database'!T581=Lists!$G$2,'Exp Database'!T581=Lists!$G$3,'Exp Database'!T581=0),0,IF($F581=Lists!$G$2,('Exp Database'!T581/'Exp with units conversion'!$H581)*'Exp with units conversion'!$G581,'Exp Database'!T581*'Exp with units conversion'!$G581))</f>
        <v>#REF!</v>
      </c>
      <c r="V581" s="229" t="e">
        <f>IF(OR('Exp Database'!U581=Lists!$G$2,'Exp Database'!U581=Lists!$G$3,'Exp Database'!U581=0),0,IF($F581=Lists!$G$2,('Exp Database'!U581/'Exp with units conversion'!$H581)*'Exp with units conversion'!$G581,'Exp Database'!U581*'Exp with units conversion'!$G581))</f>
        <v>#REF!</v>
      </c>
      <c r="W581" s="229" t="e">
        <f>IF(OR('Exp Database'!V581=Lists!$G$2,'Exp Database'!V581=Lists!$G$3,'Exp Database'!V581=0),0,IF($F581=Lists!$G$2,('Exp Database'!V581/'Exp with units conversion'!$H581)*'Exp with units conversion'!$G581,'Exp Database'!V581*'Exp with units conversion'!$G581))</f>
        <v>#REF!</v>
      </c>
      <c r="X581" s="229" t="e">
        <f>IF(OR('Exp Database'!W581=Lists!$G$2,'Exp Database'!W581=Lists!$G$3,'Exp Database'!W581=0),0,IF($F581=Lists!$G$2,('Exp Database'!W581/'Exp with units conversion'!$H581)*'Exp with units conversion'!$G581,'Exp Database'!W581*'Exp with units conversion'!$G581))</f>
        <v>#REF!</v>
      </c>
      <c r="Y581" s="229" t="e">
        <f>IF(OR('Exp Database'!X581=Lists!$G$2,'Exp Database'!X581=Lists!$G$3,'Exp Database'!X581=0),0,IF($F581=Lists!$G$2,('Exp Database'!X581/'Exp with units conversion'!$H581)*'Exp with units conversion'!$G581,'Exp Database'!X581*'Exp with units conversion'!$G581))</f>
        <v>#REF!</v>
      </c>
      <c r="Z581" s="229" t="e">
        <f>IF(OR('Exp Database'!Y581=Lists!$G$2,'Exp Database'!Y581=Lists!$G$3,'Exp Database'!Y581=0),0,IF($F581=Lists!$G$2,('Exp Database'!Y581/'Exp with units conversion'!$H581)*'Exp with units conversion'!$G581,'Exp Database'!Y581*'Exp with units conversion'!$G581))</f>
        <v>#REF!</v>
      </c>
      <c r="AA581" s="229" t="e">
        <f>IF(OR('Exp Database'!Z581=Lists!$G$2,'Exp Database'!Z581=Lists!$G$3,'Exp Database'!Z581=0),0,IF($F581=Lists!$G$2,('Exp Database'!Z581/'Exp with units conversion'!$H581)*'Exp with units conversion'!$G581,'Exp Database'!Z581*'Exp with units conversion'!$G581))</f>
        <v>#REF!</v>
      </c>
      <c r="AB581" s="229" t="e">
        <f>IF(OR('Exp Database'!AA581=Lists!$G$2,'Exp Database'!AA581=Lists!$G$3,'Exp Database'!AA581=0),0,IF($F581=Lists!$G$2,('Exp Database'!AA581/'Exp with units conversion'!$H581)*'Exp with units conversion'!$G581,'Exp Database'!AA581*'Exp with units conversion'!$G581))</f>
        <v>#REF!</v>
      </c>
      <c r="AC581" s="229" t="e">
        <f>IF(OR('Exp Database'!AB581=Lists!$G$2,'Exp Database'!AB581=Lists!$G$3,'Exp Database'!AB581=0),0,IF($F581=Lists!$G$2,('Exp Database'!AB581/'Exp with units conversion'!$H581)*'Exp with units conversion'!$G581,'Exp Database'!AB581*'Exp with units conversion'!$G581))</f>
        <v>#REF!</v>
      </c>
      <c r="AD581" s="229" t="e">
        <f>IF(OR('Exp Database'!AC581=Lists!$G$2,'Exp Database'!AC581=Lists!$G$3,'Exp Database'!AC581=0),0,IF($F581=Lists!$G$2,('Exp Database'!AC581/'Exp with units conversion'!$H581)*'Exp with units conversion'!$G581,'Exp Database'!AC581*'Exp with units conversion'!$G581))</f>
        <v>#REF!</v>
      </c>
      <c r="AE581" s="229" t="e">
        <f>IF(OR('Exp Database'!AD581=Lists!$G$2,'Exp Database'!AD581=Lists!$G$3,'Exp Database'!AD581=0),0,IF($F581=Lists!$G$2,('Exp Database'!AD581/'Exp with units conversion'!$H581)*'Exp with units conversion'!$G581,'Exp Database'!AD581*'Exp with units conversion'!$G581))</f>
        <v>#REF!</v>
      </c>
      <c r="AG581" s="229" t="e">
        <f t="shared" si="45"/>
        <v>#REF!</v>
      </c>
      <c r="AH581" s="229" t="e">
        <f t="shared" si="46"/>
        <v>#REF!</v>
      </c>
      <c r="AI581" s="229" t="e">
        <f t="shared" si="47"/>
        <v>#REF!</v>
      </c>
      <c r="AJ581" s="229" t="e">
        <f t="shared" si="48"/>
        <v>#REF!</v>
      </c>
    </row>
    <row r="582" spans="2:36" ht="30.75" thickBot="1" x14ac:dyDescent="0.3">
      <c r="B582" s="229" t="e">
        <f t="shared" si="44"/>
        <v>#REF!</v>
      </c>
      <c r="C582" s="169" t="e">
        <f>'Exp Database'!C582</f>
        <v>#REF!</v>
      </c>
      <c r="D582" s="169">
        <f>'Exp Database'!D582</f>
        <v>2013</v>
      </c>
      <c r="E582" s="169" t="e">
        <f>'Exp Database'!E582</f>
        <v>#REF!</v>
      </c>
      <c r="F582" s="169" t="e">
        <f>'Exp Database'!F582</f>
        <v>#REF!</v>
      </c>
      <c r="G582" s="169" t="e">
        <f>IF('Exp Database'!G582="Units ( x 1)",1,IF('Exp Database'!G582="Thousands (x 1,000)",1000,IF('Exp Database'!G582="Millions (x 1,000,000)",1000000,)))</f>
        <v>#REF!</v>
      </c>
      <c r="H582" s="170" t="e">
        <f>IF('Exp Database'!H582&gt;0,'Exp Database'!H582,'Exp Database'!J582)</f>
        <v>#REF!</v>
      </c>
      <c r="I582" s="170" t="e">
        <f>'Exp Database'!H582</f>
        <v>#REF!</v>
      </c>
      <c r="J582" s="169" t="e">
        <f>'Exp Database'!I582</f>
        <v>#REF!</v>
      </c>
      <c r="K582" s="170">
        <f>'Exp Database'!J582</f>
        <v>0</v>
      </c>
      <c r="L582" s="267" t="str">
        <f>'Exp Database'!K582</f>
        <v>Not disaggregated by type of cost</v>
      </c>
      <c r="M582" s="229" t="str">
        <f>'Exp Database'!L582</f>
        <v>3.7.2.3</v>
      </c>
      <c r="N582" s="229" t="e">
        <f>IF(OR('Exp Database'!M582=Lists!$G$2,'Exp Database'!M582=Lists!$G$3,'Exp Database'!M582=0),0,IF($F582=Lists!$G$2,('Exp Database'!M582/'Exp with units conversion'!$H582)*'Exp with units conversion'!$G582,'Exp Database'!M582*'Exp with units conversion'!$G582))</f>
        <v>#REF!</v>
      </c>
      <c r="O582" s="229" t="e">
        <f>IF(OR('Exp Database'!N582=Lists!$G$2,'Exp Database'!N582=Lists!$G$3,'Exp Database'!N582=0),0,IF($F582=Lists!$G$2,('Exp Database'!N582/'Exp with units conversion'!$H582)*'Exp with units conversion'!$G582,'Exp Database'!N582*'Exp with units conversion'!$G582))</f>
        <v>#REF!</v>
      </c>
      <c r="P582" s="229" t="e">
        <f>IF(OR('Exp Database'!O582=Lists!$G$2,'Exp Database'!O582=Lists!$G$3,'Exp Database'!O582=0),0,IF($F582=Lists!$G$2,('Exp Database'!O582/'Exp with units conversion'!$H582)*'Exp with units conversion'!$G582,'Exp Database'!O582*'Exp with units conversion'!$G582))</f>
        <v>#REF!</v>
      </c>
      <c r="Q582" s="229" t="e">
        <f>IF(OR('Exp Database'!P582=Lists!$G$2,'Exp Database'!P582=Lists!$G$3,'Exp Database'!P582=0),0,IF($F582=Lists!$G$2,('Exp Database'!P582/'Exp with units conversion'!$H582)*'Exp with units conversion'!$G582,'Exp Database'!P582*'Exp with units conversion'!$G582))</f>
        <v>#REF!</v>
      </c>
      <c r="R582" s="229" t="e">
        <f>IF(OR('Exp Database'!Q582=Lists!$G$2,'Exp Database'!Q582=Lists!$G$3,'Exp Database'!Q582=0),0,IF($F582=Lists!$G$2,('Exp Database'!Q582/'Exp with units conversion'!$H582)*'Exp with units conversion'!$G582,'Exp Database'!Q582*'Exp with units conversion'!$G582))</f>
        <v>#REF!</v>
      </c>
      <c r="S582" s="229" t="e">
        <f>IF(OR('Exp Database'!R582=Lists!$G$2,'Exp Database'!R582=Lists!$G$3,'Exp Database'!R582=0),0,IF($F582=Lists!$G$2,('Exp Database'!R582/'Exp with units conversion'!$H582)*'Exp with units conversion'!$G582,'Exp Database'!R582*'Exp with units conversion'!$G582))</f>
        <v>#REF!</v>
      </c>
      <c r="T582" s="229" t="e">
        <f>IF(OR('Exp Database'!S582=Lists!$G$2,'Exp Database'!S582=Lists!$G$3,'Exp Database'!S582=0),0,IF($F582=Lists!$G$2,('Exp Database'!S582/'Exp with units conversion'!$H582)*'Exp with units conversion'!$G582,'Exp Database'!S582*'Exp with units conversion'!$G582))</f>
        <v>#REF!</v>
      </c>
      <c r="U582" s="229" t="e">
        <f>IF(OR('Exp Database'!T582=Lists!$G$2,'Exp Database'!T582=Lists!$G$3,'Exp Database'!T582=0),0,IF($F582=Lists!$G$2,('Exp Database'!T582/'Exp with units conversion'!$H582)*'Exp with units conversion'!$G582,'Exp Database'!T582*'Exp with units conversion'!$G582))</f>
        <v>#REF!</v>
      </c>
      <c r="V582" s="229" t="e">
        <f>IF(OR('Exp Database'!U582=Lists!$G$2,'Exp Database'!U582=Lists!$G$3,'Exp Database'!U582=0),0,IF($F582=Lists!$G$2,('Exp Database'!U582/'Exp with units conversion'!$H582)*'Exp with units conversion'!$G582,'Exp Database'!U582*'Exp with units conversion'!$G582))</f>
        <v>#REF!</v>
      </c>
      <c r="W582" s="229" t="e">
        <f>IF(OR('Exp Database'!V582=Lists!$G$2,'Exp Database'!V582=Lists!$G$3,'Exp Database'!V582=0),0,IF($F582=Lists!$G$2,('Exp Database'!V582/'Exp with units conversion'!$H582)*'Exp with units conversion'!$G582,'Exp Database'!V582*'Exp with units conversion'!$G582))</f>
        <v>#REF!</v>
      </c>
      <c r="X582" s="229" t="e">
        <f>IF(OR('Exp Database'!W582=Lists!$G$2,'Exp Database'!W582=Lists!$G$3,'Exp Database'!W582=0),0,IF($F582=Lists!$G$2,('Exp Database'!W582/'Exp with units conversion'!$H582)*'Exp with units conversion'!$G582,'Exp Database'!W582*'Exp with units conversion'!$G582))</f>
        <v>#REF!</v>
      </c>
      <c r="Y582" s="229" t="e">
        <f>IF(OR('Exp Database'!X582=Lists!$G$2,'Exp Database'!X582=Lists!$G$3,'Exp Database'!X582=0),0,IF($F582=Lists!$G$2,('Exp Database'!X582/'Exp with units conversion'!$H582)*'Exp with units conversion'!$G582,'Exp Database'!X582*'Exp with units conversion'!$G582))</f>
        <v>#REF!</v>
      </c>
      <c r="Z582" s="229" t="e">
        <f>IF(OR('Exp Database'!Y582=Lists!$G$2,'Exp Database'!Y582=Lists!$G$3,'Exp Database'!Y582=0),0,IF($F582=Lists!$G$2,('Exp Database'!Y582/'Exp with units conversion'!$H582)*'Exp with units conversion'!$G582,'Exp Database'!Y582*'Exp with units conversion'!$G582))</f>
        <v>#REF!</v>
      </c>
      <c r="AA582" s="229" t="e">
        <f>IF(OR('Exp Database'!Z582=Lists!$G$2,'Exp Database'!Z582=Lists!$G$3,'Exp Database'!Z582=0),0,IF($F582=Lists!$G$2,('Exp Database'!Z582/'Exp with units conversion'!$H582)*'Exp with units conversion'!$G582,'Exp Database'!Z582*'Exp with units conversion'!$G582))</f>
        <v>#REF!</v>
      </c>
      <c r="AB582" s="229" t="e">
        <f>IF(OR('Exp Database'!AA582=Lists!$G$2,'Exp Database'!AA582=Lists!$G$3,'Exp Database'!AA582=0),0,IF($F582=Lists!$G$2,('Exp Database'!AA582/'Exp with units conversion'!$H582)*'Exp with units conversion'!$G582,'Exp Database'!AA582*'Exp with units conversion'!$G582))</f>
        <v>#REF!</v>
      </c>
      <c r="AC582" s="229" t="e">
        <f>IF(OR('Exp Database'!AB582=Lists!$G$2,'Exp Database'!AB582=Lists!$G$3,'Exp Database'!AB582=0),0,IF($F582=Lists!$G$2,('Exp Database'!AB582/'Exp with units conversion'!$H582)*'Exp with units conversion'!$G582,'Exp Database'!AB582*'Exp with units conversion'!$G582))</f>
        <v>#REF!</v>
      </c>
      <c r="AD582" s="229" t="e">
        <f>IF(OR('Exp Database'!AC582=Lists!$G$2,'Exp Database'!AC582=Lists!$G$3,'Exp Database'!AC582=0),0,IF($F582=Lists!$G$2,('Exp Database'!AC582/'Exp with units conversion'!$H582)*'Exp with units conversion'!$G582,'Exp Database'!AC582*'Exp with units conversion'!$G582))</f>
        <v>#REF!</v>
      </c>
      <c r="AE582" s="229" t="e">
        <f>IF(OR('Exp Database'!AD582=Lists!$G$2,'Exp Database'!AD582=Lists!$G$3,'Exp Database'!AD582=0),0,IF($F582=Lists!$G$2,('Exp Database'!AD582/'Exp with units conversion'!$H582)*'Exp with units conversion'!$G582,'Exp Database'!AD582*'Exp with units conversion'!$G582))</f>
        <v>#REF!</v>
      </c>
      <c r="AG582" s="229" t="e">
        <f t="shared" si="45"/>
        <v>#REF!</v>
      </c>
      <c r="AH582" s="229" t="e">
        <f t="shared" si="46"/>
        <v>#REF!</v>
      </c>
      <c r="AI582" s="229" t="e">
        <f t="shared" si="47"/>
        <v>#REF!</v>
      </c>
      <c r="AJ582" s="229" t="e">
        <f t="shared" si="48"/>
        <v>#REF!</v>
      </c>
    </row>
    <row r="583" spans="2:36" ht="90.75" thickBot="1" x14ac:dyDescent="0.3">
      <c r="B583" s="229" t="e">
        <f t="shared" ref="B583:B635" si="49">C583&amp;D583</f>
        <v>#REF!</v>
      </c>
      <c r="C583" s="169" t="e">
        <f>'Exp Database'!C583</f>
        <v>#REF!</v>
      </c>
      <c r="D583" s="169">
        <f>'Exp Database'!D583</f>
        <v>2013</v>
      </c>
      <c r="E583" s="169" t="e">
        <f>'Exp Database'!E583</f>
        <v>#REF!</v>
      </c>
      <c r="F583" s="169" t="e">
        <f>'Exp Database'!F583</f>
        <v>#REF!</v>
      </c>
      <c r="G583" s="169" t="e">
        <f>IF('Exp Database'!G583="Units ( x 1)",1,IF('Exp Database'!G583="Thousands (x 1,000)",1000,IF('Exp Database'!G583="Millions (x 1,000,000)",1000000,)))</f>
        <v>#REF!</v>
      </c>
      <c r="H583" s="170" t="e">
        <f>IF('Exp Database'!H583&gt;0,'Exp Database'!H583,'Exp Database'!J583)</f>
        <v>#REF!</v>
      </c>
      <c r="I583" s="170" t="e">
        <f>'Exp Database'!H583</f>
        <v>#REF!</v>
      </c>
      <c r="J583" s="169" t="e">
        <f>'Exp Database'!I583</f>
        <v>#REF!</v>
      </c>
      <c r="K583" s="170">
        <f>'Exp Database'!J583</f>
        <v>0</v>
      </c>
      <c r="L583" s="267" t="str">
        <f>'Exp Database'!K583</f>
        <v>Prevention, promotion of testing and linkage to care programmes for transgender persons</v>
      </c>
      <c r="M583" s="229">
        <f>'Exp Database'!L583</f>
        <v>3.8</v>
      </c>
      <c r="N583" s="229" t="e">
        <f>IF(OR('Exp Database'!M583=Lists!$G$2,'Exp Database'!M583=Lists!$G$3,'Exp Database'!M583=0),0,IF($F583=Lists!$G$2,('Exp Database'!M583/'Exp with units conversion'!$H583)*'Exp with units conversion'!$G583,'Exp Database'!M583*'Exp with units conversion'!$G583))</f>
        <v>#REF!</v>
      </c>
      <c r="O583" s="229" t="e">
        <f>IF(OR('Exp Database'!N583=Lists!$G$2,'Exp Database'!N583=Lists!$G$3,'Exp Database'!N583=0),0,IF($F583=Lists!$G$2,('Exp Database'!N583/'Exp with units conversion'!$H583)*'Exp with units conversion'!$G583,'Exp Database'!N583*'Exp with units conversion'!$G583))</f>
        <v>#REF!</v>
      </c>
      <c r="P583" s="229" t="e">
        <f>IF(OR('Exp Database'!O583=Lists!$G$2,'Exp Database'!O583=Lists!$G$3,'Exp Database'!O583=0),0,IF($F583=Lists!$G$2,('Exp Database'!O583/'Exp with units conversion'!$H583)*'Exp with units conversion'!$G583,'Exp Database'!O583*'Exp with units conversion'!$G583))</f>
        <v>#REF!</v>
      </c>
      <c r="Q583" s="229" t="e">
        <f>IF(OR('Exp Database'!P583=Lists!$G$2,'Exp Database'!P583=Lists!$G$3,'Exp Database'!P583=0),0,IF($F583=Lists!$G$2,('Exp Database'!P583/'Exp with units conversion'!$H583)*'Exp with units conversion'!$G583,'Exp Database'!P583*'Exp with units conversion'!$G583))</f>
        <v>#REF!</v>
      </c>
      <c r="R583" s="229" t="e">
        <f>IF(OR('Exp Database'!Q583=Lists!$G$2,'Exp Database'!Q583=Lists!$G$3,'Exp Database'!Q583=0),0,IF($F583=Lists!$G$2,('Exp Database'!Q583/'Exp with units conversion'!$H583)*'Exp with units conversion'!$G583,'Exp Database'!Q583*'Exp with units conversion'!$G583))</f>
        <v>#REF!</v>
      </c>
      <c r="S583" s="229" t="e">
        <f>IF(OR('Exp Database'!R583=Lists!$G$2,'Exp Database'!R583=Lists!$G$3,'Exp Database'!R583=0),0,IF($F583=Lists!$G$2,('Exp Database'!R583/'Exp with units conversion'!$H583)*'Exp with units conversion'!$G583,'Exp Database'!R583*'Exp with units conversion'!$G583))</f>
        <v>#REF!</v>
      </c>
      <c r="T583" s="229" t="e">
        <f>IF(OR('Exp Database'!S583=Lists!$G$2,'Exp Database'!S583=Lists!$G$3,'Exp Database'!S583=0),0,IF($F583=Lists!$G$2,('Exp Database'!S583/'Exp with units conversion'!$H583)*'Exp with units conversion'!$G583,'Exp Database'!S583*'Exp with units conversion'!$G583))</f>
        <v>#REF!</v>
      </c>
      <c r="U583" s="229" t="e">
        <f>IF(OR('Exp Database'!T583=Lists!$G$2,'Exp Database'!T583=Lists!$G$3,'Exp Database'!T583=0),0,IF($F583=Lists!$G$2,('Exp Database'!T583/'Exp with units conversion'!$H583)*'Exp with units conversion'!$G583,'Exp Database'!T583*'Exp with units conversion'!$G583))</f>
        <v>#REF!</v>
      </c>
      <c r="V583" s="229" t="e">
        <f>IF(OR('Exp Database'!U583=Lists!$G$2,'Exp Database'!U583=Lists!$G$3,'Exp Database'!U583=0),0,IF($F583=Lists!$G$2,('Exp Database'!U583/'Exp with units conversion'!$H583)*'Exp with units conversion'!$G583,'Exp Database'!U583*'Exp with units conversion'!$G583))</f>
        <v>#REF!</v>
      </c>
      <c r="W583" s="229" t="e">
        <f>IF(OR('Exp Database'!V583=Lists!$G$2,'Exp Database'!V583=Lists!$G$3,'Exp Database'!V583=0),0,IF($F583=Lists!$G$2,('Exp Database'!V583/'Exp with units conversion'!$H583)*'Exp with units conversion'!$G583,'Exp Database'!V583*'Exp with units conversion'!$G583))</f>
        <v>#REF!</v>
      </c>
      <c r="X583" s="229" t="e">
        <f>IF(OR('Exp Database'!W583=Lists!$G$2,'Exp Database'!W583=Lists!$G$3,'Exp Database'!W583=0),0,IF($F583=Lists!$G$2,('Exp Database'!W583/'Exp with units conversion'!$H583)*'Exp with units conversion'!$G583,'Exp Database'!W583*'Exp with units conversion'!$G583))</f>
        <v>#REF!</v>
      </c>
      <c r="Y583" s="229" t="e">
        <f>IF(OR('Exp Database'!X583=Lists!$G$2,'Exp Database'!X583=Lists!$G$3,'Exp Database'!X583=0),0,IF($F583=Lists!$G$2,('Exp Database'!X583/'Exp with units conversion'!$H583)*'Exp with units conversion'!$G583,'Exp Database'!X583*'Exp with units conversion'!$G583))</f>
        <v>#REF!</v>
      </c>
      <c r="Z583" s="229" t="e">
        <f>IF(OR('Exp Database'!Y583=Lists!$G$2,'Exp Database'!Y583=Lists!$G$3,'Exp Database'!Y583=0),0,IF($F583=Lists!$G$2,('Exp Database'!Y583/'Exp with units conversion'!$H583)*'Exp with units conversion'!$G583,'Exp Database'!Y583*'Exp with units conversion'!$G583))</f>
        <v>#REF!</v>
      </c>
      <c r="AA583" s="229" t="e">
        <f>IF(OR('Exp Database'!Z583=Lists!$G$2,'Exp Database'!Z583=Lists!$G$3,'Exp Database'!Z583=0),0,IF($F583=Lists!$G$2,('Exp Database'!Z583/'Exp with units conversion'!$H583)*'Exp with units conversion'!$G583,'Exp Database'!Z583*'Exp with units conversion'!$G583))</f>
        <v>#REF!</v>
      </c>
      <c r="AB583" s="229" t="e">
        <f>IF(OR('Exp Database'!AA583=Lists!$G$2,'Exp Database'!AA583=Lists!$G$3,'Exp Database'!AA583=0),0,IF($F583=Lists!$G$2,('Exp Database'!AA583/'Exp with units conversion'!$H583)*'Exp with units conversion'!$G583,'Exp Database'!AA583*'Exp with units conversion'!$G583))</f>
        <v>#REF!</v>
      </c>
      <c r="AC583" s="229" t="e">
        <f>IF(OR('Exp Database'!AB583=Lists!$G$2,'Exp Database'!AB583=Lists!$G$3,'Exp Database'!AB583=0),0,IF($F583=Lists!$G$2,('Exp Database'!AB583/'Exp with units conversion'!$H583)*'Exp with units conversion'!$G583,'Exp Database'!AB583*'Exp with units conversion'!$G583))</f>
        <v>#REF!</v>
      </c>
      <c r="AD583" s="229" t="e">
        <f>IF(OR('Exp Database'!AC583=Lists!$G$2,'Exp Database'!AC583=Lists!$G$3,'Exp Database'!AC583=0),0,IF($F583=Lists!$G$2,('Exp Database'!AC583/'Exp with units conversion'!$H583)*'Exp with units conversion'!$G583,'Exp Database'!AC583*'Exp with units conversion'!$G583))</f>
        <v>#REF!</v>
      </c>
      <c r="AE583" s="229" t="e">
        <f>IF(OR('Exp Database'!AD583=Lists!$G$2,'Exp Database'!AD583=Lists!$G$3,'Exp Database'!AD583=0),0,IF($F583=Lists!$G$2,('Exp Database'!AD583/'Exp with units conversion'!$H583)*'Exp with units conversion'!$G583,'Exp Database'!AD583*'Exp with units conversion'!$G583))</f>
        <v>#REF!</v>
      </c>
      <c r="AG583" s="229" t="e">
        <f t="shared" si="45"/>
        <v>#REF!</v>
      </c>
      <c r="AH583" s="229" t="e">
        <f t="shared" si="46"/>
        <v>#REF!</v>
      </c>
      <c r="AI583" s="229" t="e">
        <f t="shared" si="47"/>
        <v>#REF!</v>
      </c>
      <c r="AJ583" s="229" t="e">
        <f t="shared" si="48"/>
        <v>#REF!</v>
      </c>
    </row>
    <row r="584" spans="2:36" ht="75.75" thickBot="1" x14ac:dyDescent="0.3">
      <c r="B584" s="229" t="e">
        <f t="shared" si="49"/>
        <v>#REF!</v>
      </c>
      <c r="C584" s="169" t="e">
        <f>'Exp Database'!C584</f>
        <v>#REF!</v>
      </c>
      <c r="D584" s="169">
        <f>'Exp Database'!D584</f>
        <v>2013</v>
      </c>
      <c r="E584" s="169" t="e">
        <f>'Exp Database'!E584</f>
        <v>#REF!</v>
      </c>
      <c r="F584" s="169" t="e">
        <f>'Exp Database'!F584</f>
        <v>#REF!</v>
      </c>
      <c r="G584" s="169" t="e">
        <f>IF('Exp Database'!G584="Units ( x 1)",1,IF('Exp Database'!G584="Thousands (x 1,000)",1000,IF('Exp Database'!G584="Millions (x 1,000,000)",1000000,)))</f>
        <v>#REF!</v>
      </c>
      <c r="H584" s="170" t="e">
        <f>IF('Exp Database'!H584&gt;0,'Exp Database'!H584,'Exp Database'!J584)</f>
        <v>#REF!</v>
      </c>
      <c r="I584" s="170" t="e">
        <f>'Exp Database'!H584</f>
        <v>#REF!</v>
      </c>
      <c r="J584" s="169" t="e">
        <f>'Exp Database'!I584</f>
        <v>#REF!</v>
      </c>
      <c r="K584" s="170">
        <f>'Exp Database'!J584</f>
        <v>0</v>
      </c>
      <c r="L584" s="267" t="str">
        <f>'Exp Database'!K584</f>
        <v>Prevention, promotion of testing and linkage to care programmes  for prisoners</v>
      </c>
      <c r="M584" s="229">
        <f>'Exp Database'!L584</f>
        <v>3.9</v>
      </c>
      <c r="N584" s="229" t="e">
        <f>IF(OR('Exp Database'!M584=Lists!$G$2,'Exp Database'!M584=Lists!$G$3,'Exp Database'!M584=0),0,IF($F584=Lists!$G$2,('Exp Database'!M584/'Exp with units conversion'!$H584)*'Exp with units conversion'!$G584,'Exp Database'!M584*'Exp with units conversion'!$G584))</f>
        <v>#REF!</v>
      </c>
      <c r="O584" s="229" t="e">
        <f>IF(OR('Exp Database'!N584=Lists!$G$2,'Exp Database'!N584=Lists!$G$3,'Exp Database'!N584=0),0,IF($F584=Lists!$G$2,('Exp Database'!N584/'Exp with units conversion'!$H584)*'Exp with units conversion'!$G584,'Exp Database'!N584*'Exp with units conversion'!$G584))</f>
        <v>#REF!</v>
      </c>
      <c r="P584" s="229" t="e">
        <f>IF(OR('Exp Database'!O584=Lists!$G$2,'Exp Database'!O584=Lists!$G$3,'Exp Database'!O584=0),0,IF($F584=Lists!$G$2,('Exp Database'!O584/'Exp with units conversion'!$H584)*'Exp with units conversion'!$G584,'Exp Database'!O584*'Exp with units conversion'!$G584))</f>
        <v>#REF!</v>
      </c>
      <c r="Q584" s="229" t="e">
        <f>IF(OR('Exp Database'!P584=Lists!$G$2,'Exp Database'!P584=Lists!$G$3,'Exp Database'!P584=0),0,IF($F584=Lists!$G$2,('Exp Database'!P584/'Exp with units conversion'!$H584)*'Exp with units conversion'!$G584,'Exp Database'!P584*'Exp with units conversion'!$G584))</f>
        <v>#REF!</v>
      </c>
      <c r="R584" s="229" t="e">
        <f>IF(OR('Exp Database'!Q584=Lists!$G$2,'Exp Database'!Q584=Lists!$G$3,'Exp Database'!Q584=0),0,IF($F584=Lists!$G$2,('Exp Database'!Q584/'Exp with units conversion'!$H584)*'Exp with units conversion'!$G584,'Exp Database'!Q584*'Exp with units conversion'!$G584))</f>
        <v>#REF!</v>
      </c>
      <c r="S584" s="229" t="e">
        <f>IF(OR('Exp Database'!R584=Lists!$G$2,'Exp Database'!R584=Lists!$G$3,'Exp Database'!R584=0),0,IF($F584=Lists!$G$2,('Exp Database'!R584/'Exp with units conversion'!$H584)*'Exp with units conversion'!$G584,'Exp Database'!R584*'Exp with units conversion'!$G584))</f>
        <v>#REF!</v>
      </c>
      <c r="T584" s="229" t="e">
        <f>IF(OR('Exp Database'!S584=Lists!$G$2,'Exp Database'!S584=Lists!$G$3,'Exp Database'!S584=0),0,IF($F584=Lists!$G$2,('Exp Database'!S584/'Exp with units conversion'!$H584)*'Exp with units conversion'!$G584,'Exp Database'!S584*'Exp with units conversion'!$G584))</f>
        <v>#REF!</v>
      </c>
      <c r="U584" s="229" t="e">
        <f>IF(OR('Exp Database'!T584=Lists!$G$2,'Exp Database'!T584=Lists!$G$3,'Exp Database'!T584=0),0,IF($F584=Lists!$G$2,('Exp Database'!T584/'Exp with units conversion'!$H584)*'Exp with units conversion'!$G584,'Exp Database'!T584*'Exp with units conversion'!$G584))</f>
        <v>#REF!</v>
      </c>
      <c r="V584" s="229" t="e">
        <f>IF(OR('Exp Database'!U584=Lists!$G$2,'Exp Database'!U584=Lists!$G$3,'Exp Database'!U584=0),0,IF($F584=Lists!$G$2,('Exp Database'!U584/'Exp with units conversion'!$H584)*'Exp with units conversion'!$G584,'Exp Database'!U584*'Exp with units conversion'!$G584))</f>
        <v>#REF!</v>
      </c>
      <c r="W584" s="229" t="e">
        <f>IF(OR('Exp Database'!V584=Lists!$G$2,'Exp Database'!V584=Lists!$G$3,'Exp Database'!V584=0),0,IF($F584=Lists!$G$2,('Exp Database'!V584/'Exp with units conversion'!$H584)*'Exp with units conversion'!$G584,'Exp Database'!V584*'Exp with units conversion'!$G584))</f>
        <v>#REF!</v>
      </c>
      <c r="X584" s="229" t="e">
        <f>IF(OR('Exp Database'!W584=Lists!$G$2,'Exp Database'!W584=Lists!$G$3,'Exp Database'!W584=0),0,IF($F584=Lists!$G$2,('Exp Database'!W584/'Exp with units conversion'!$H584)*'Exp with units conversion'!$G584,'Exp Database'!W584*'Exp with units conversion'!$G584))</f>
        <v>#REF!</v>
      </c>
      <c r="Y584" s="229" t="e">
        <f>IF(OR('Exp Database'!X584=Lists!$G$2,'Exp Database'!X584=Lists!$G$3,'Exp Database'!X584=0),0,IF($F584=Lists!$G$2,('Exp Database'!X584/'Exp with units conversion'!$H584)*'Exp with units conversion'!$G584,'Exp Database'!X584*'Exp with units conversion'!$G584))</f>
        <v>#REF!</v>
      </c>
      <c r="Z584" s="229" t="e">
        <f>IF(OR('Exp Database'!Y584=Lists!$G$2,'Exp Database'!Y584=Lists!$G$3,'Exp Database'!Y584=0),0,IF($F584=Lists!$G$2,('Exp Database'!Y584/'Exp with units conversion'!$H584)*'Exp with units conversion'!$G584,'Exp Database'!Y584*'Exp with units conversion'!$G584))</f>
        <v>#REF!</v>
      </c>
      <c r="AA584" s="229" t="e">
        <f>IF(OR('Exp Database'!Z584=Lists!$G$2,'Exp Database'!Z584=Lists!$G$3,'Exp Database'!Z584=0),0,IF($F584=Lists!$G$2,('Exp Database'!Z584/'Exp with units conversion'!$H584)*'Exp with units conversion'!$G584,'Exp Database'!Z584*'Exp with units conversion'!$G584))</f>
        <v>#REF!</v>
      </c>
      <c r="AB584" s="229" t="e">
        <f>IF(OR('Exp Database'!AA584=Lists!$G$2,'Exp Database'!AA584=Lists!$G$3,'Exp Database'!AA584=0),0,IF($F584=Lists!$G$2,('Exp Database'!AA584/'Exp with units conversion'!$H584)*'Exp with units conversion'!$G584,'Exp Database'!AA584*'Exp with units conversion'!$G584))</f>
        <v>#REF!</v>
      </c>
      <c r="AC584" s="229" t="e">
        <f>IF(OR('Exp Database'!AB584=Lists!$G$2,'Exp Database'!AB584=Lists!$G$3,'Exp Database'!AB584=0),0,IF($F584=Lists!$G$2,('Exp Database'!AB584/'Exp with units conversion'!$H584)*'Exp with units conversion'!$G584,'Exp Database'!AB584*'Exp with units conversion'!$G584))</f>
        <v>#REF!</v>
      </c>
      <c r="AD584" s="229" t="e">
        <f>IF(OR('Exp Database'!AC584=Lists!$G$2,'Exp Database'!AC584=Lists!$G$3,'Exp Database'!AC584=0),0,IF($F584=Lists!$G$2,('Exp Database'!AC584/'Exp with units conversion'!$H584)*'Exp with units conversion'!$G584,'Exp Database'!AC584*'Exp with units conversion'!$G584))</f>
        <v>#REF!</v>
      </c>
      <c r="AE584" s="229" t="e">
        <f>IF(OR('Exp Database'!AD584=Lists!$G$2,'Exp Database'!AD584=Lists!$G$3,'Exp Database'!AD584=0),0,IF($F584=Lists!$G$2,('Exp Database'!AD584/'Exp with units conversion'!$H584)*'Exp with units conversion'!$G584,'Exp Database'!AD584*'Exp with units conversion'!$G584))</f>
        <v>#REF!</v>
      </c>
      <c r="AG584" s="229" t="e">
        <f t="shared" si="45"/>
        <v>#REF!</v>
      </c>
      <c r="AH584" s="229" t="e">
        <f t="shared" si="46"/>
        <v>#REF!</v>
      </c>
      <c r="AI584" s="229" t="e">
        <f t="shared" si="47"/>
        <v>#REF!</v>
      </c>
      <c r="AJ584" s="229" t="e">
        <f t="shared" si="48"/>
        <v>#REF!</v>
      </c>
    </row>
    <row r="585" spans="2:36" ht="135.75" thickBot="1" x14ac:dyDescent="0.3">
      <c r="B585" s="229" t="e">
        <f t="shared" si="49"/>
        <v>#REF!</v>
      </c>
      <c r="C585" s="169" t="e">
        <f>'Exp Database'!C585</f>
        <v>#REF!</v>
      </c>
      <c r="D585" s="169">
        <f>'Exp Database'!D585</f>
        <v>2013</v>
      </c>
      <c r="E585" s="169" t="e">
        <f>'Exp Database'!E585</f>
        <v>#REF!</v>
      </c>
      <c r="F585" s="169" t="e">
        <f>'Exp Database'!F585</f>
        <v>#REF!</v>
      </c>
      <c r="G585" s="169" t="e">
        <f>IF('Exp Database'!G585="Units ( x 1)",1,IF('Exp Database'!G585="Thousands (x 1,000)",1000,IF('Exp Database'!G585="Millions (x 1,000,000)",1000000,)))</f>
        <v>#REF!</v>
      </c>
      <c r="H585" s="170" t="e">
        <f>IF('Exp Database'!H585&gt;0,'Exp Database'!H585,'Exp Database'!J585)</f>
        <v>#REF!</v>
      </c>
      <c r="I585" s="170" t="e">
        <f>'Exp Database'!H585</f>
        <v>#REF!</v>
      </c>
      <c r="J585" s="169" t="e">
        <f>'Exp Database'!I585</f>
        <v>#REF!</v>
      </c>
      <c r="K585" s="170">
        <f>'Exp Database'!J585</f>
        <v>0</v>
      </c>
      <c r="L585" s="267" t="str">
        <f>'Exp Database'!K585</f>
        <v>Prevention, promotion of testing and linkage to care programmes targeting young women and adolescent girls (high-prevalence countries)</v>
      </c>
      <c r="M585" s="229">
        <f>'Exp Database'!L585</f>
        <v>3.1</v>
      </c>
      <c r="N585" s="229" t="e">
        <f>IF(OR('Exp Database'!M585=Lists!$G$2,'Exp Database'!M585=Lists!$G$3,'Exp Database'!M585=0),0,IF($F585=Lists!$G$2,('Exp Database'!M585/'Exp with units conversion'!$H585)*'Exp with units conversion'!$G585,'Exp Database'!M585*'Exp with units conversion'!$G585))</f>
        <v>#REF!</v>
      </c>
      <c r="O585" s="229" t="e">
        <f>IF(OR('Exp Database'!N585=Lists!$G$2,'Exp Database'!N585=Lists!$G$3,'Exp Database'!N585=0),0,IF($F585=Lists!$G$2,('Exp Database'!N585/'Exp with units conversion'!$H585)*'Exp with units conversion'!$G585,'Exp Database'!N585*'Exp with units conversion'!$G585))</f>
        <v>#REF!</v>
      </c>
      <c r="P585" s="229" t="e">
        <f>IF(OR('Exp Database'!O585=Lists!$G$2,'Exp Database'!O585=Lists!$G$3,'Exp Database'!O585=0),0,IF($F585=Lists!$G$2,('Exp Database'!O585/'Exp with units conversion'!$H585)*'Exp with units conversion'!$G585,'Exp Database'!O585*'Exp with units conversion'!$G585))</f>
        <v>#REF!</v>
      </c>
      <c r="Q585" s="229" t="e">
        <f>IF(OR('Exp Database'!P585=Lists!$G$2,'Exp Database'!P585=Lists!$G$3,'Exp Database'!P585=0),0,IF($F585=Lists!$G$2,('Exp Database'!P585/'Exp with units conversion'!$H585)*'Exp with units conversion'!$G585,'Exp Database'!P585*'Exp with units conversion'!$G585))</f>
        <v>#REF!</v>
      </c>
      <c r="R585" s="229" t="e">
        <f>IF(OR('Exp Database'!Q585=Lists!$G$2,'Exp Database'!Q585=Lists!$G$3,'Exp Database'!Q585=0),0,IF($F585=Lists!$G$2,('Exp Database'!Q585/'Exp with units conversion'!$H585)*'Exp with units conversion'!$G585,'Exp Database'!Q585*'Exp with units conversion'!$G585))</f>
        <v>#REF!</v>
      </c>
      <c r="S585" s="229" t="e">
        <f>IF(OR('Exp Database'!R585=Lists!$G$2,'Exp Database'!R585=Lists!$G$3,'Exp Database'!R585=0),0,IF($F585=Lists!$G$2,('Exp Database'!R585/'Exp with units conversion'!$H585)*'Exp with units conversion'!$G585,'Exp Database'!R585*'Exp with units conversion'!$G585))</f>
        <v>#REF!</v>
      </c>
      <c r="T585" s="229" t="e">
        <f>IF(OR('Exp Database'!S585=Lists!$G$2,'Exp Database'!S585=Lists!$G$3,'Exp Database'!S585=0),0,IF($F585=Lists!$G$2,('Exp Database'!S585/'Exp with units conversion'!$H585)*'Exp with units conversion'!$G585,'Exp Database'!S585*'Exp with units conversion'!$G585))</f>
        <v>#REF!</v>
      </c>
      <c r="U585" s="229" t="e">
        <f>IF(OR('Exp Database'!T585=Lists!$G$2,'Exp Database'!T585=Lists!$G$3,'Exp Database'!T585=0),0,IF($F585=Lists!$G$2,('Exp Database'!T585/'Exp with units conversion'!$H585)*'Exp with units conversion'!$G585,'Exp Database'!T585*'Exp with units conversion'!$G585))</f>
        <v>#REF!</v>
      </c>
      <c r="V585" s="229" t="e">
        <f>IF(OR('Exp Database'!U585=Lists!$G$2,'Exp Database'!U585=Lists!$G$3,'Exp Database'!U585=0),0,IF($F585=Lists!$G$2,('Exp Database'!U585/'Exp with units conversion'!$H585)*'Exp with units conversion'!$G585,'Exp Database'!U585*'Exp with units conversion'!$G585))</f>
        <v>#REF!</v>
      </c>
      <c r="W585" s="229" t="e">
        <f>IF(OR('Exp Database'!V585=Lists!$G$2,'Exp Database'!V585=Lists!$G$3,'Exp Database'!V585=0),0,IF($F585=Lists!$G$2,('Exp Database'!V585/'Exp with units conversion'!$H585)*'Exp with units conversion'!$G585,'Exp Database'!V585*'Exp with units conversion'!$G585))</f>
        <v>#REF!</v>
      </c>
      <c r="X585" s="229" t="e">
        <f>IF(OR('Exp Database'!W585=Lists!$G$2,'Exp Database'!W585=Lists!$G$3,'Exp Database'!W585=0),0,IF($F585=Lists!$G$2,('Exp Database'!W585/'Exp with units conversion'!$H585)*'Exp with units conversion'!$G585,'Exp Database'!W585*'Exp with units conversion'!$G585))</f>
        <v>#REF!</v>
      </c>
      <c r="Y585" s="229" t="e">
        <f>IF(OR('Exp Database'!X585=Lists!$G$2,'Exp Database'!X585=Lists!$G$3,'Exp Database'!X585=0),0,IF($F585=Lists!$G$2,('Exp Database'!X585/'Exp with units conversion'!$H585)*'Exp with units conversion'!$G585,'Exp Database'!X585*'Exp with units conversion'!$G585))</f>
        <v>#REF!</v>
      </c>
      <c r="Z585" s="229" t="e">
        <f>IF(OR('Exp Database'!Y585=Lists!$G$2,'Exp Database'!Y585=Lists!$G$3,'Exp Database'!Y585=0),0,IF($F585=Lists!$G$2,('Exp Database'!Y585/'Exp with units conversion'!$H585)*'Exp with units conversion'!$G585,'Exp Database'!Y585*'Exp with units conversion'!$G585))</f>
        <v>#REF!</v>
      </c>
      <c r="AA585" s="229" t="e">
        <f>IF(OR('Exp Database'!Z585=Lists!$G$2,'Exp Database'!Z585=Lists!$G$3,'Exp Database'!Z585=0),0,IF($F585=Lists!$G$2,('Exp Database'!Z585/'Exp with units conversion'!$H585)*'Exp with units conversion'!$G585,'Exp Database'!Z585*'Exp with units conversion'!$G585))</f>
        <v>#REF!</v>
      </c>
      <c r="AB585" s="229" t="e">
        <f>IF(OR('Exp Database'!AA585=Lists!$G$2,'Exp Database'!AA585=Lists!$G$3,'Exp Database'!AA585=0),0,IF($F585=Lists!$G$2,('Exp Database'!AA585/'Exp with units conversion'!$H585)*'Exp with units conversion'!$G585,'Exp Database'!AA585*'Exp with units conversion'!$G585))</f>
        <v>#REF!</v>
      </c>
      <c r="AC585" s="229" t="e">
        <f>IF(OR('Exp Database'!AB585=Lists!$G$2,'Exp Database'!AB585=Lists!$G$3,'Exp Database'!AB585=0),0,IF($F585=Lists!$G$2,('Exp Database'!AB585/'Exp with units conversion'!$H585)*'Exp with units conversion'!$G585,'Exp Database'!AB585*'Exp with units conversion'!$G585))</f>
        <v>#REF!</v>
      </c>
      <c r="AD585" s="229" t="e">
        <f>IF(OR('Exp Database'!AC585=Lists!$G$2,'Exp Database'!AC585=Lists!$G$3,'Exp Database'!AC585=0),0,IF($F585=Lists!$G$2,('Exp Database'!AC585/'Exp with units conversion'!$H585)*'Exp with units conversion'!$G585,'Exp Database'!AC585*'Exp with units conversion'!$G585))</f>
        <v>#REF!</v>
      </c>
      <c r="AE585" s="229" t="e">
        <f>IF(OR('Exp Database'!AD585=Lists!$G$2,'Exp Database'!AD585=Lists!$G$3,'Exp Database'!AD585=0),0,IF($F585=Lists!$G$2,('Exp Database'!AD585/'Exp with units conversion'!$H585)*'Exp with units conversion'!$G585,'Exp Database'!AD585*'Exp with units conversion'!$G585))</f>
        <v>#REF!</v>
      </c>
      <c r="AG585" s="229" t="e">
        <f t="shared" si="45"/>
        <v>#REF!</v>
      </c>
      <c r="AH585" s="229" t="e">
        <f t="shared" si="46"/>
        <v>#REF!</v>
      </c>
      <c r="AI585" s="229" t="e">
        <f t="shared" si="47"/>
        <v>#REF!</v>
      </c>
      <c r="AJ585" s="229" t="e">
        <f t="shared" si="48"/>
        <v>#REF!</v>
      </c>
    </row>
    <row r="586" spans="2:36" ht="75.75" thickBot="1" x14ac:dyDescent="0.3">
      <c r="B586" s="229" t="e">
        <f t="shared" si="49"/>
        <v>#REF!</v>
      </c>
      <c r="C586" s="169" t="e">
        <f>'Exp Database'!C586</f>
        <v>#REF!</v>
      </c>
      <c r="D586" s="169">
        <f>'Exp Database'!D586</f>
        <v>2013</v>
      </c>
      <c r="E586" s="169" t="e">
        <f>'Exp Database'!E586</f>
        <v>#REF!</v>
      </c>
      <c r="F586" s="169" t="e">
        <f>'Exp Database'!F586</f>
        <v>#REF!</v>
      </c>
      <c r="G586" s="169" t="e">
        <f>IF('Exp Database'!G586="Units ( x 1)",1,IF('Exp Database'!G586="Thousands (x 1,000)",1000,IF('Exp Database'!G586="Millions (x 1,000,000)",1000000,)))</f>
        <v>#REF!</v>
      </c>
      <c r="H586" s="170" t="e">
        <f>IF('Exp Database'!H586&gt;0,'Exp Database'!H586,'Exp Database'!J586)</f>
        <v>#REF!</v>
      </c>
      <c r="I586" s="170" t="e">
        <f>'Exp Database'!H586</f>
        <v>#REF!</v>
      </c>
      <c r="J586" s="169" t="e">
        <f>'Exp Database'!I586</f>
        <v>#REF!</v>
      </c>
      <c r="K586" s="170">
        <f>'Exp Database'!J586</f>
        <v>0</v>
      </c>
      <c r="L586" s="267" t="str">
        <f>'Exp Database'!K586</f>
        <v>Cash transfers to girls (high-prevalence countries), including:</v>
      </c>
      <c r="M586" s="229">
        <f>'Exp Database'!L586</f>
        <v>3.11</v>
      </c>
      <c r="N586" s="229" t="e">
        <f>IF(OR('Exp Database'!M586=Lists!$G$2,'Exp Database'!M586=Lists!$G$3,'Exp Database'!M586=0),0,IF($F586=Lists!$G$2,('Exp Database'!M586/'Exp with units conversion'!$H586)*'Exp with units conversion'!$G586,'Exp Database'!M586*'Exp with units conversion'!$G586))</f>
        <v>#REF!</v>
      </c>
      <c r="O586" s="229" t="e">
        <f>IF(OR('Exp Database'!N586=Lists!$G$2,'Exp Database'!N586=Lists!$G$3,'Exp Database'!N586=0),0,IF($F586=Lists!$G$2,('Exp Database'!N586/'Exp with units conversion'!$H586)*'Exp with units conversion'!$G586,'Exp Database'!N586*'Exp with units conversion'!$G586))</f>
        <v>#REF!</v>
      </c>
      <c r="P586" s="229" t="e">
        <f>IF(OR('Exp Database'!O586=Lists!$G$2,'Exp Database'!O586=Lists!$G$3,'Exp Database'!O586=0),0,IF($F586=Lists!$G$2,('Exp Database'!O586/'Exp with units conversion'!$H586)*'Exp with units conversion'!$G586,'Exp Database'!O586*'Exp with units conversion'!$G586))</f>
        <v>#REF!</v>
      </c>
      <c r="Q586" s="229" t="e">
        <f>IF(OR('Exp Database'!P586=Lists!$G$2,'Exp Database'!P586=Lists!$G$3,'Exp Database'!P586=0),0,IF($F586=Lists!$G$2,('Exp Database'!P586/'Exp with units conversion'!$H586)*'Exp with units conversion'!$G586,'Exp Database'!P586*'Exp with units conversion'!$G586))</f>
        <v>#REF!</v>
      </c>
      <c r="R586" s="229" t="e">
        <f>IF(OR('Exp Database'!Q586=Lists!$G$2,'Exp Database'!Q586=Lists!$G$3,'Exp Database'!Q586=0),0,IF($F586=Lists!$G$2,('Exp Database'!Q586/'Exp with units conversion'!$H586)*'Exp with units conversion'!$G586,'Exp Database'!Q586*'Exp with units conversion'!$G586))</f>
        <v>#REF!</v>
      </c>
      <c r="S586" s="229" t="e">
        <f>IF(OR('Exp Database'!R586=Lists!$G$2,'Exp Database'!R586=Lists!$G$3,'Exp Database'!R586=0),0,IF($F586=Lists!$G$2,('Exp Database'!R586/'Exp with units conversion'!$H586)*'Exp with units conversion'!$G586,'Exp Database'!R586*'Exp with units conversion'!$G586))</f>
        <v>#REF!</v>
      </c>
      <c r="T586" s="229" t="e">
        <f>IF(OR('Exp Database'!S586=Lists!$G$2,'Exp Database'!S586=Lists!$G$3,'Exp Database'!S586=0),0,IF($F586=Lists!$G$2,('Exp Database'!S586/'Exp with units conversion'!$H586)*'Exp with units conversion'!$G586,'Exp Database'!S586*'Exp with units conversion'!$G586))</f>
        <v>#REF!</v>
      </c>
      <c r="U586" s="229" t="e">
        <f>IF(OR('Exp Database'!T586=Lists!$G$2,'Exp Database'!T586=Lists!$G$3,'Exp Database'!T586=0),0,IF($F586=Lists!$G$2,('Exp Database'!T586/'Exp with units conversion'!$H586)*'Exp with units conversion'!$G586,'Exp Database'!T586*'Exp with units conversion'!$G586))</f>
        <v>#REF!</v>
      </c>
      <c r="V586" s="229" t="e">
        <f>IF(OR('Exp Database'!U586=Lists!$G$2,'Exp Database'!U586=Lists!$G$3,'Exp Database'!U586=0),0,IF($F586=Lists!$G$2,('Exp Database'!U586/'Exp with units conversion'!$H586)*'Exp with units conversion'!$G586,'Exp Database'!U586*'Exp with units conversion'!$G586))</f>
        <v>#REF!</v>
      </c>
      <c r="W586" s="229" t="e">
        <f>IF(OR('Exp Database'!V586=Lists!$G$2,'Exp Database'!V586=Lists!$G$3,'Exp Database'!V586=0),0,IF($F586=Lists!$G$2,('Exp Database'!V586/'Exp with units conversion'!$H586)*'Exp with units conversion'!$G586,'Exp Database'!V586*'Exp with units conversion'!$G586))</f>
        <v>#REF!</v>
      </c>
      <c r="X586" s="229" t="e">
        <f>IF(OR('Exp Database'!W586=Lists!$G$2,'Exp Database'!W586=Lists!$G$3,'Exp Database'!W586=0),0,IF($F586=Lists!$G$2,('Exp Database'!W586/'Exp with units conversion'!$H586)*'Exp with units conversion'!$G586,'Exp Database'!W586*'Exp with units conversion'!$G586))</f>
        <v>#REF!</v>
      </c>
      <c r="Y586" s="229" t="e">
        <f>IF(OR('Exp Database'!X586=Lists!$G$2,'Exp Database'!X586=Lists!$G$3,'Exp Database'!X586=0),0,IF($F586=Lists!$G$2,('Exp Database'!X586/'Exp with units conversion'!$H586)*'Exp with units conversion'!$G586,'Exp Database'!X586*'Exp with units conversion'!$G586))</f>
        <v>#REF!</v>
      </c>
      <c r="Z586" s="229" t="e">
        <f>IF(OR('Exp Database'!Y586=Lists!$G$2,'Exp Database'!Y586=Lists!$G$3,'Exp Database'!Y586=0),0,IF($F586=Lists!$G$2,('Exp Database'!Y586/'Exp with units conversion'!$H586)*'Exp with units conversion'!$G586,'Exp Database'!Y586*'Exp with units conversion'!$G586))</f>
        <v>#REF!</v>
      </c>
      <c r="AA586" s="229" t="e">
        <f>IF(OR('Exp Database'!Z586=Lists!$G$2,'Exp Database'!Z586=Lists!$G$3,'Exp Database'!Z586=0),0,IF($F586=Lists!$G$2,('Exp Database'!Z586/'Exp with units conversion'!$H586)*'Exp with units conversion'!$G586,'Exp Database'!Z586*'Exp with units conversion'!$G586))</f>
        <v>#REF!</v>
      </c>
      <c r="AB586" s="229" t="e">
        <f>IF(OR('Exp Database'!AA586=Lists!$G$2,'Exp Database'!AA586=Lists!$G$3,'Exp Database'!AA586=0),0,IF($F586=Lists!$G$2,('Exp Database'!AA586/'Exp with units conversion'!$H586)*'Exp with units conversion'!$G586,'Exp Database'!AA586*'Exp with units conversion'!$G586))</f>
        <v>#REF!</v>
      </c>
      <c r="AC586" s="229" t="e">
        <f>IF(OR('Exp Database'!AB586=Lists!$G$2,'Exp Database'!AB586=Lists!$G$3,'Exp Database'!AB586=0),0,IF($F586=Lists!$G$2,('Exp Database'!AB586/'Exp with units conversion'!$H586)*'Exp with units conversion'!$G586,'Exp Database'!AB586*'Exp with units conversion'!$G586))</f>
        <v>#REF!</v>
      </c>
      <c r="AD586" s="229" t="e">
        <f>IF(OR('Exp Database'!AC586=Lists!$G$2,'Exp Database'!AC586=Lists!$G$3,'Exp Database'!AC586=0),0,IF($F586=Lists!$G$2,('Exp Database'!AC586/'Exp with units conversion'!$H586)*'Exp with units conversion'!$G586,'Exp Database'!AC586*'Exp with units conversion'!$G586))</f>
        <v>#REF!</v>
      </c>
      <c r="AE586" s="229" t="e">
        <f>IF(OR('Exp Database'!AD586=Lists!$G$2,'Exp Database'!AD586=Lists!$G$3,'Exp Database'!AD586=0),0,IF($F586=Lists!$G$2,('Exp Database'!AD586/'Exp with units conversion'!$H586)*'Exp with units conversion'!$G586,'Exp Database'!AD586*'Exp with units conversion'!$G586))</f>
        <v>#REF!</v>
      </c>
      <c r="AG586" s="229" t="e">
        <f t="shared" si="45"/>
        <v>#REF!</v>
      </c>
      <c r="AH586" s="229" t="e">
        <f t="shared" si="46"/>
        <v>#REF!</v>
      </c>
      <c r="AI586" s="229" t="e">
        <f t="shared" si="47"/>
        <v>#REF!</v>
      </c>
      <c r="AJ586" s="229" t="e">
        <f t="shared" si="48"/>
        <v>#REF!</v>
      </c>
    </row>
    <row r="587" spans="2:36" ht="30.75" thickBot="1" x14ac:dyDescent="0.3">
      <c r="B587" s="229" t="e">
        <f t="shared" si="49"/>
        <v>#REF!</v>
      </c>
      <c r="C587" s="169" t="e">
        <f>'Exp Database'!C587</f>
        <v>#REF!</v>
      </c>
      <c r="D587" s="169">
        <f>'Exp Database'!D587</f>
        <v>2013</v>
      </c>
      <c r="E587" s="169" t="e">
        <f>'Exp Database'!E587</f>
        <v>#REF!</v>
      </c>
      <c r="F587" s="169" t="e">
        <f>'Exp Database'!F587</f>
        <v>#REF!</v>
      </c>
      <c r="G587" s="169" t="e">
        <f>IF('Exp Database'!G587="Units ( x 1)",1,IF('Exp Database'!G587="Thousands (x 1,000)",1000,IF('Exp Database'!G587="Millions (x 1,000,000)",1000000,)))</f>
        <v>#REF!</v>
      </c>
      <c r="H587" s="170" t="e">
        <f>IF('Exp Database'!H587&gt;0,'Exp Database'!H587,'Exp Database'!J587)</f>
        <v>#REF!</v>
      </c>
      <c r="I587" s="170" t="e">
        <f>'Exp Database'!H587</f>
        <v>#REF!</v>
      </c>
      <c r="J587" s="169" t="e">
        <f>'Exp Database'!I587</f>
        <v>#REF!</v>
      </c>
      <c r="K587" s="170">
        <f>'Exp Database'!J587</f>
        <v>0</v>
      </c>
      <c r="L587" s="267" t="str">
        <f>'Exp Database'!K587</f>
        <v xml:space="preserve"> from HIV earmarked budgets</v>
      </c>
      <c r="M587" s="229" t="str">
        <f>'Exp Database'!L587</f>
        <v>3.11.1</v>
      </c>
      <c r="N587" s="229" t="e">
        <f>IF(OR('Exp Database'!M587=Lists!$G$2,'Exp Database'!M587=Lists!$G$3,'Exp Database'!M587=0),0,IF($F587=Lists!$G$2,('Exp Database'!M587/'Exp with units conversion'!$H587)*'Exp with units conversion'!$G587,'Exp Database'!M587*'Exp with units conversion'!$G587))</f>
        <v>#REF!</v>
      </c>
      <c r="O587" s="229" t="e">
        <f>IF(OR('Exp Database'!N587=Lists!$G$2,'Exp Database'!N587=Lists!$G$3,'Exp Database'!N587=0),0,IF($F587=Lists!$G$2,('Exp Database'!N587/'Exp with units conversion'!$H587)*'Exp with units conversion'!$G587,'Exp Database'!N587*'Exp with units conversion'!$G587))</f>
        <v>#REF!</v>
      </c>
      <c r="P587" s="229" t="e">
        <f>IF(OR('Exp Database'!O587=Lists!$G$2,'Exp Database'!O587=Lists!$G$3,'Exp Database'!O587=0),0,IF($F587=Lists!$G$2,('Exp Database'!O587/'Exp with units conversion'!$H587)*'Exp with units conversion'!$G587,'Exp Database'!O587*'Exp with units conversion'!$G587))</f>
        <v>#REF!</v>
      </c>
      <c r="Q587" s="229" t="e">
        <f>IF(OR('Exp Database'!P587=Lists!$G$2,'Exp Database'!P587=Lists!$G$3,'Exp Database'!P587=0),0,IF($F587=Lists!$G$2,('Exp Database'!P587/'Exp with units conversion'!$H587)*'Exp with units conversion'!$G587,'Exp Database'!P587*'Exp with units conversion'!$G587))</f>
        <v>#REF!</v>
      </c>
      <c r="R587" s="229" t="e">
        <f>IF(OR('Exp Database'!Q587=Lists!$G$2,'Exp Database'!Q587=Lists!$G$3,'Exp Database'!Q587=0),0,IF($F587=Lists!$G$2,('Exp Database'!Q587/'Exp with units conversion'!$H587)*'Exp with units conversion'!$G587,'Exp Database'!Q587*'Exp with units conversion'!$G587))</f>
        <v>#REF!</v>
      </c>
      <c r="S587" s="229" t="e">
        <f>IF(OR('Exp Database'!R587=Lists!$G$2,'Exp Database'!R587=Lists!$G$3,'Exp Database'!R587=0),0,IF($F587=Lists!$G$2,('Exp Database'!R587/'Exp with units conversion'!$H587)*'Exp with units conversion'!$G587,'Exp Database'!R587*'Exp with units conversion'!$G587))</f>
        <v>#REF!</v>
      </c>
      <c r="T587" s="229" t="e">
        <f>IF(OR('Exp Database'!S587=Lists!$G$2,'Exp Database'!S587=Lists!$G$3,'Exp Database'!S587=0),0,IF($F587=Lists!$G$2,('Exp Database'!S587/'Exp with units conversion'!$H587)*'Exp with units conversion'!$G587,'Exp Database'!S587*'Exp with units conversion'!$G587))</f>
        <v>#REF!</v>
      </c>
      <c r="U587" s="229" t="e">
        <f>IF(OR('Exp Database'!T587=Lists!$G$2,'Exp Database'!T587=Lists!$G$3,'Exp Database'!T587=0),0,IF($F587=Lists!$G$2,('Exp Database'!T587/'Exp with units conversion'!$H587)*'Exp with units conversion'!$G587,'Exp Database'!T587*'Exp with units conversion'!$G587))</f>
        <v>#REF!</v>
      </c>
      <c r="V587" s="229" t="e">
        <f>IF(OR('Exp Database'!U587=Lists!$G$2,'Exp Database'!U587=Lists!$G$3,'Exp Database'!U587=0),0,IF($F587=Lists!$G$2,('Exp Database'!U587/'Exp with units conversion'!$H587)*'Exp with units conversion'!$G587,'Exp Database'!U587*'Exp with units conversion'!$G587))</f>
        <v>#REF!</v>
      </c>
      <c r="W587" s="229" t="e">
        <f>IF(OR('Exp Database'!V587=Lists!$G$2,'Exp Database'!V587=Lists!$G$3,'Exp Database'!V587=0),0,IF($F587=Lists!$G$2,('Exp Database'!V587/'Exp with units conversion'!$H587)*'Exp with units conversion'!$G587,'Exp Database'!V587*'Exp with units conversion'!$G587))</f>
        <v>#REF!</v>
      </c>
      <c r="X587" s="229" t="e">
        <f>IF(OR('Exp Database'!W587=Lists!$G$2,'Exp Database'!W587=Lists!$G$3,'Exp Database'!W587=0),0,IF($F587=Lists!$G$2,('Exp Database'!W587/'Exp with units conversion'!$H587)*'Exp with units conversion'!$G587,'Exp Database'!W587*'Exp with units conversion'!$G587))</f>
        <v>#REF!</v>
      </c>
      <c r="Y587" s="229" t="e">
        <f>IF(OR('Exp Database'!X587=Lists!$G$2,'Exp Database'!X587=Lists!$G$3,'Exp Database'!X587=0),0,IF($F587=Lists!$G$2,('Exp Database'!X587/'Exp with units conversion'!$H587)*'Exp with units conversion'!$G587,'Exp Database'!X587*'Exp with units conversion'!$G587))</f>
        <v>#REF!</v>
      </c>
      <c r="Z587" s="229" t="e">
        <f>IF(OR('Exp Database'!Y587=Lists!$G$2,'Exp Database'!Y587=Lists!$G$3,'Exp Database'!Y587=0),0,IF($F587=Lists!$G$2,('Exp Database'!Y587/'Exp with units conversion'!$H587)*'Exp with units conversion'!$G587,'Exp Database'!Y587*'Exp with units conversion'!$G587))</f>
        <v>#REF!</v>
      </c>
      <c r="AA587" s="229" t="e">
        <f>IF(OR('Exp Database'!Z587=Lists!$G$2,'Exp Database'!Z587=Lists!$G$3,'Exp Database'!Z587=0),0,IF($F587=Lists!$G$2,('Exp Database'!Z587/'Exp with units conversion'!$H587)*'Exp with units conversion'!$G587,'Exp Database'!Z587*'Exp with units conversion'!$G587))</f>
        <v>#REF!</v>
      </c>
      <c r="AB587" s="229" t="e">
        <f>IF(OR('Exp Database'!AA587=Lists!$G$2,'Exp Database'!AA587=Lists!$G$3,'Exp Database'!AA587=0),0,IF($F587=Lists!$G$2,('Exp Database'!AA587/'Exp with units conversion'!$H587)*'Exp with units conversion'!$G587,'Exp Database'!AA587*'Exp with units conversion'!$G587))</f>
        <v>#REF!</v>
      </c>
      <c r="AC587" s="229" t="e">
        <f>IF(OR('Exp Database'!AB587=Lists!$G$2,'Exp Database'!AB587=Lists!$G$3,'Exp Database'!AB587=0),0,IF($F587=Lists!$G$2,('Exp Database'!AB587/'Exp with units conversion'!$H587)*'Exp with units conversion'!$G587,'Exp Database'!AB587*'Exp with units conversion'!$G587))</f>
        <v>#REF!</v>
      </c>
      <c r="AD587" s="229" t="e">
        <f>IF(OR('Exp Database'!AC587=Lists!$G$2,'Exp Database'!AC587=Lists!$G$3,'Exp Database'!AC587=0),0,IF($F587=Lists!$G$2,('Exp Database'!AC587/'Exp with units conversion'!$H587)*'Exp with units conversion'!$G587,'Exp Database'!AC587*'Exp with units conversion'!$G587))</f>
        <v>#REF!</v>
      </c>
      <c r="AE587" s="229" t="e">
        <f>IF(OR('Exp Database'!AD587=Lists!$G$2,'Exp Database'!AD587=Lists!$G$3,'Exp Database'!AD587=0),0,IF($F587=Lists!$G$2,('Exp Database'!AD587/'Exp with units conversion'!$H587)*'Exp with units conversion'!$G587,'Exp Database'!AD587*'Exp with units conversion'!$G587))</f>
        <v>#REF!</v>
      </c>
      <c r="AG587" s="229" t="e">
        <f t="shared" si="45"/>
        <v>#REF!</v>
      </c>
      <c r="AH587" s="229" t="e">
        <f t="shared" si="46"/>
        <v>#REF!</v>
      </c>
      <c r="AI587" s="229" t="e">
        <f t="shared" si="47"/>
        <v>#REF!</v>
      </c>
      <c r="AJ587" s="229" t="e">
        <f t="shared" si="48"/>
        <v>#REF!</v>
      </c>
    </row>
    <row r="588" spans="2:36" ht="75.75" thickBot="1" x14ac:dyDescent="0.3">
      <c r="B588" s="229" t="e">
        <f t="shared" si="49"/>
        <v>#REF!</v>
      </c>
      <c r="C588" s="169" t="e">
        <f>'Exp Database'!C588</f>
        <v>#REF!</v>
      </c>
      <c r="D588" s="169">
        <f>'Exp Database'!D588</f>
        <v>2013</v>
      </c>
      <c r="E588" s="169" t="e">
        <f>'Exp Database'!E588</f>
        <v>#REF!</v>
      </c>
      <c r="F588" s="169" t="e">
        <f>'Exp Database'!F588</f>
        <v>#REF!</v>
      </c>
      <c r="G588" s="169" t="e">
        <f>IF('Exp Database'!G588="Units ( x 1)",1,IF('Exp Database'!G588="Thousands (x 1,000)",1000,IF('Exp Database'!G588="Millions (x 1,000,000)",1000000,)))</f>
        <v>#REF!</v>
      </c>
      <c r="H588" s="170" t="e">
        <f>IF('Exp Database'!H588&gt;0,'Exp Database'!H588,'Exp Database'!J588)</f>
        <v>#REF!</v>
      </c>
      <c r="I588" s="170" t="e">
        <f>'Exp Database'!H588</f>
        <v>#REF!</v>
      </c>
      <c r="J588" s="169" t="e">
        <f>'Exp Database'!I588</f>
        <v>#REF!</v>
      </c>
      <c r="K588" s="170">
        <f>'Exp Database'!J588</f>
        <v>0</v>
      </c>
      <c r="L588" s="267" t="str">
        <f>'Exp Database'!K588</f>
        <v>Prevention programmes for vulnerable and accessible populations</v>
      </c>
      <c r="M588" s="229">
        <f>'Exp Database'!L588</f>
        <v>3.12</v>
      </c>
      <c r="N588" s="229" t="e">
        <f>IF(OR('Exp Database'!M588=Lists!$G$2,'Exp Database'!M588=Lists!$G$3,'Exp Database'!M588=0),0,IF($F588=Lists!$G$2,('Exp Database'!M588/'Exp with units conversion'!$H588)*'Exp with units conversion'!$G588,'Exp Database'!M588*'Exp with units conversion'!$G588))</f>
        <v>#REF!</v>
      </c>
      <c r="O588" s="229" t="e">
        <f>IF(OR('Exp Database'!N588=Lists!$G$2,'Exp Database'!N588=Lists!$G$3,'Exp Database'!N588=0),0,IF($F588=Lists!$G$2,('Exp Database'!N588/'Exp with units conversion'!$H588)*'Exp with units conversion'!$G588,'Exp Database'!N588*'Exp with units conversion'!$G588))</f>
        <v>#REF!</v>
      </c>
      <c r="P588" s="229" t="e">
        <f>IF(OR('Exp Database'!O588=Lists!$G$2,'Exp Database'!O588=Lists!$G$3,'Exp Database'!O588=0),0,IF($F588=Lists!$G$2,('Exp Database'!O588/'Exp with units conversion'!$H588)*'Exp with units conversion'!$G588,'Exp Database'!O588*'Exp with units conversion'!$G588))</f>
        <v>#REF!</v>
      </c>
      <c r="Q588" s="229" t="e">
        <f>IF(OR('Exp Database'!P588=Lists!$G$2,'Exp Database'!P588=Lists!$G$3,'Exp Database'!P588=0),0,IF($F588=Lists!$G$2,('Exp Database'!P588/'Exp with units conversion'!$H588)*'Exp with units conversion'!$G588,'Exp Database'!P588*'Exp with units conversion'!$G588))</f>
        <v>#REF!</v>
      </c>
      <c r="R588" s="229" t="e">
        <f>IF(OR('Exp Database'!Q588=Lists!$G$2,'Exp Database'!Q588=Lists!$G$3,'Exp Database'!Q588=0),0,IF($F588=Lists!$G$2,('Exp Database'!Q588/'Exp with units conversion'!$H588)*'Exp with units conversion'!$G588,'Exp Database'!Q588*'Exp with units conversion'!$G588))</f>
        <v>#REF!</v>
      </c>
      <c r="S588" s="229" t="e">
        <f>IF(OR('Exp Database'!R588=Lists!$G$2,'Exp Database'!R588=Lists!$G$3,'Exp Database'!R588=0),0,IF($F588=Lists!$G$2,('Exp Database'!R588/'Exp with units conversion'!$H588)*'Exp with units conversion'!$G588,'Exp Database'!R588*'Exp with units conversion'!$G588))</f>
        <v>#REF!</v>
      </c>
      <c r="T588" s="229" t="e">
        <f>IF(OR('Exp Database'!S588=Lists!$G$2,'Exp Database'!S588=Lists!$G$3,'Exp Database'!S588=0),0,IF($F588=Lists!$G$2,('Exp Database'!S588/'Exp with units conversion'!$H588)*'Exp with units conversion'!$G588,'Exp Database'!S588*'Exp with units conversion'!$G588))</f>
        <v>#REF!</v>
      </c>
      <c r="U588" s="229" t="e">
        <f>IF(OR('Exp Database'!T588=Lists!$G$2,'Exp Database'!T588=Lists!$G$3,'Exp Database'!T588=0),0,IF($F588=Lists!$G$2,('Exp Database'!T588/'Exp with units conversion'!$H588)*'Exp with units conversion'!$G588,'Exp Database'!T588*'Exp with units conversion'!$G588))</f>
        <v>#REF!</v>
      </c>
      <c r="V588" s="229" t="e">
        <f>IF(OR('Exp Database'!U588=Lists!$G$2,'Exp Database'!U588=Lists!$G$3,'Exp Database'!U588=0),0,IF($F588=Lists!$G$2,('Exp Database'!U588/'Exp with units conversion'!$H588)*'Exp with units conversion'!$G588,'Exp Database'!U588*'Exp with units conversion'!$G588))</f>
        <v>#REF!</v>
      </c>
      <c r="W588" s="229" t="e">
        <f>IF(OR('Exp Database'!V588=Lists!$G$2,'Exp Database'!V588=Lists!$G$3,'Exp Database'!V588=0),0,IF($F588=Lists!$G$2,('Exp Database'!V588/'Exp with units conversion'!$H588)*'Exp with units conversion'!$G588,'Exp Database'!V588*'Exp with units conversion'!$G588))</f>
        <v>#REF!</v>
      </c>
      <c r="X588" s="229" t="e">
        <f>IF(OR('Exp Database'!W588=Lists!$G$2,'Exp Database'!W588=Lists!$G$3,'Exp Database'!W588=0),0,IF($F588=Lists!$G$2,('Exp Database'!W588/'Exp with units conversion'!$H588)*'Exp with units conversion'!$G588,'Exp Database'!W588*'Exp with units conversion'!$G588))</f>
        <v>#REF!</v>
      </c>
      <c r="Y588" s="229" t="e">
        <f>IF(OR('Exp Database'!X588=Lists!$G$2,'Exp Database'!X588=Lists!$G$3,'Exp Database'!X588=0),0,IF($F588=Lists!$G$2,('Exp Database'!X588/'Exp with units conversion'!$H588)*'Exp with units conversion'!$G588,'Exp Database'!X588*'Exp with units conversion'!$G588))</f>
        <v>#REF!</v>
      </c>
      <c r="Z588" s="229" t="e">
        <f>IF(OR('Exp Database'!Y588=Lists!$G$2,'Exp Database'!Y588=Lists!$G$3,'Exp Database'!Y588=0),0,IF($F588=Lists!$G$2,('Exp Database'!Y588/'Exp with units conversion'!$H588)*'Exp with units conversion'!$G588,'Exp Database'!Y588*'Exp with units conversion'!$G588))</f>
        <v>#REF!</v>
      </c>
      <c r="AA588" s="229" t="e">
        <f>IF(OR('Exp Database'!Z588=Lists!$G$2,'Exp Database'!Z588=Lists!$G$3,'Exp Database'!Z588=0),0,IF($F588=Lists!$G$2,('Exp Database'!Z588/'Exp with units conversion'!$H588)*'Exp with units conversion'!$G588,'Exp Database'!Z588*'Exp with units conversion'!$G588))</f>
        <v>#REF!</v>
      </c>
      <c r="AB588" s="229" t="e">
        <f>IF(OR('Exp Database'!AA588=Lists!$G$2,'Exp Database'!AA588=Lists!$G$3,'Exp Database'!AA588=0),0,IF($F588=Lists!$G$2,('Exp Database'!AA588/'Exp with units conversion'!$H588)*'Exp with units conversion'!$G588,'Exp Database'!AA588*'Exp with units conversion'!$G588))</f>
        <v>#REF!</v>
      </c>
      <c r="AC588" s="229" t="e">
        <f>IF(OR('Exp Database'!AB588=Lists!$G$2,'Exp Database'!AB588=Lists!$G$3,'Exp Database'!AB588=0),0,IF($F588=Lists!$G$2,('Exp Database'!AB588/'Exp with units conversion'!$H588)*'Exp with units conversion'!$G588,'Exp Database'!AB588*'Exp with units conversion'!$G588))</f>
        <v>#REF!</v>
      </c>
      <c r="AD588" s="229" t="e">
        <f>IF(OR('Exp Database'!AC588=Lists!$G$2,'Exp Database'!AC588=Lists!$G$3,'Exp Database'!AC588=0),0,IF($F588=Lists!$G$2,('Exp Database'!AC588/'Exp with units conversion'!$H588)*'Exp with units conversion'!$G588,'Exp Database'!AC588*'Exp with units conversion'!$G588))</f>
        <v>#REF!</v>
      </c>
      <c r="AE588" s="229" t="e">
        <f>IF(OR('Exp Database'!AD588=Lists!$G$2,'Exp Database'!AD588=Lists!$G$3,'Exp Database'!AD588=0),0,IF($F588=Lists!$G$2,('Exp Database'!AD588/'Exp with units conversion'!$H588)*'Exp with units conversion'!$G588,'Exp Database'!AD588*'Exp with units conversion'!$G588))</f>
        <v>#REF!</v>
      </c>
      <c r="AG588" s="229" t="e">
        <f t="shared" si="45"/>
        <v>#REF!</v>
      </c>
      <c r="AH588" s="229" t="e">
        <f t="shared" si="46"/>
        <v>#REF!</v>
      </c>
      <c r="AI588" s="229" t="e">
        <f t="shared" si="47"/>
        <v>#REF!</v>
      </c>
      <c r="AJ588" s="229" t="e">
        <f t="shared" si="48"/>
        <v>#REF!</v>
      </c>
    </row>
    <row r="589" spans="2:36" ht="30.75" thickBot="1" x14ac:dyDescent="0.3">
      <c r="B589" s="229" t="e">
        <f t="shared" si="49"/>
        <v>#REF!</v>
      </c>
      <c r="C589" s="169" t="e">
        <f>'Exp Database'!C589</f>
        <v>#REF!</v>
      </c>
      <c r="D589" s="169">
        <f>'Exp Database'!D589</f>
        <v>2013</v>
      </c>
      <c r="E589" s="169" t="e">
        <f>'Exp Database'!E589</f>
        <v>#REF!</v>
      </c>
      <c r="F589" s="169" t="e">
        <f>'Exp Database'!F589</f>
        <v>#REF!</v>
      </c>
      <c r="G589" s="169" t="e">
        <f>IF('Exp Database'!G589="Units ( x 1)",1,IF('Exp Database'!G589="Thousands (x 1,000)",1000,IF('Exp Database'!G589="Millions (x 1,000,000)",1000000,)))</f>
        <v>#REF!</v>
      </c>
      <c r="H589" s="170" t="e">
        <f>IF('Exp Database'!H589&gt;0,'Exp Database'!H589,'Exp Database'!J589)</f>
        <v>#REF!</v>
      </c>
      <c r="I589" s="170" t="e">
        <f>'Exp Database'!H589</f>
        <v>#REF!</v>
      </c>
      <c r="J589" s="169" t="e">
        <f>'Exp Database'!I589</f>
        <v>#REF!</v>
      </c>
      <c r="K589" s="170">
        <f>'Exp Database'!J589</f>
        <v>0</v>
      </c>
      <c r="L589" s="267" t="str">
        <f>'Exp Database'!K589</f>
        <v>Post-exposure prophylaxis (PEP)</v>
      </c>
      <c r="M589" s="229">
        <f>'Exp Database'!L589</f>
        <v>3.13</v>
      </c>
      <c r="N589" s="229" t="e">
        <f>IF(OR('Exp Database'!M589=Lists!$G$2,'Exp Database'!M589=Lists!$G$3,'Exp Database'!M589=0),0,IF($F589=Lists!$G$2,('Exp Database'!M589/'Exp with units conversion'!$H589)*'Exp with units conversion'!$G589,'Exp Database'!M589*'Exp with units conversion'!$G589))</f>
        <v>#REF!</v>
      </c>
      <c r="O589" s="229" t="e">
        <f>IF(OR('Exp Database'!N589=Lists!$G$2,'Exp Database'!N589=Lists!$G$3,'Exp Database'!N589=0),0,IF($F589=Lists!$G$2,('Exp Database'!N589/'Exp with units conversion'!$H589)*'Exp with units conversion'!$G589,'Exp Database'!N589*'Exp with units conversion'!$G589))</f>
        <v>#REF!</v>
      </c>
      <c r="P589" s="229" t="e">
        <f>IF(OR('Exp Database'!O589=Lists!$G$2,'Exp Database'!O589=Lists!$G$3,'Exp Database'!O589=0),0,IF($F589=Lists!$G$2,('Exp Database'!O589/'Exp with units conversion'!$H589)*'Exp with units conversion'!$G589,'Exp Database'!O589*'Exp with units conversion'!$G589))</f>
        <v>#REF!</v>
      </c>
      <c r="Q589" s="229" t="e">
        <f>IF(OR('Exp Database'!P589=Lists!$G$2,'Exp Database'!P589=Lists!$G$3,'Exp Database'!P589=0),0,IF($F589=Lists!$G$2,('Exp Database'!P589/'Exp with units conversion'!$H589)*'Exp with units conversion'!$G589,'Exp Database'!P589*'Exp with units conversion'!$G589))</f>
        <v>#REF!</v>
      </c>
      <c r="R589" s="229" t="e">
        <f>IF(OR('Exp Database'!Q589=Lists!$G$2,'Exp Database'!Q589=Lists!$G$3,'Exp Database'!Q589=0),0,IF($F589=Lists!$G$2,('Exp Database'!Q589/'Exp with units conversion'!$H589)*'Exp with units conversion'!$G589,'Exp Database'!Q589*'Exp with units conversion'!$G589))</f>
        <v>#REF!</v>
      </c>
      <c r="S589" s="229" t="e">
        <f>IF(OR('Exp Database'!R589=Lists!$G$2,'Exp Database'!R589=Lists!$G$3,'Exp Database'!R589=0),0,IF($F589=Lists!$G$2,('Exp Database'!R589/'Exp with units conversion'!$H589)*'Exp with units conversion'!$G589,'Exp Database'!R589*'Exp with units conversion'!$G589))</f>
        <v>#REF!</v>
      </c>
      <c r="T589" s="229" t="e">
        <f>IF(OR('Exp Database'!S589=Lists!$G$2,'Exp Database'!S589=Lists!$G$3,'Exp Database'!S589=0),0,IF($F589=Lists!$G$2,('Exp Database'!S589/'Exp with units conversion'!$H589)*'Exp with units conversion'!$G589,'Exp Database'!S589*'Exp with units conversion'!$G589))</f>
        <v>#REF!</v>
      </c>
      <c r="U589" s="229" t="e">
        <f>IF(OR('Exp Database'!T589=Lists!$G$2,'Exp Database'!T589=Lists!$G$3,'Exp Database'!T589=0),0,IF($F589=Lists!$G$2,('Exp Database'!T589/'Exp with units conversion'!$H589)*'Exp with units conversion'!$G589,'Exp Database'!T589*'Exp with units conversion'!$G589))</f>
        <v>#REF!</v>
      </c>
      <c r="V589" s="229" t="e">
        <f>IF(OR('Exp Database'!U589=Lists!$G$2,'Exp Database'!U589=Lists!$G$3,'Exp Database'!U589=0),0,IF($F589=Lists!$G$2,('Exp Database'!U589/'Exp with units conversion'!$H589)*'Exp with units conversion'!$G589,'Exp Database'!U589*'Exp with units conversion'!$G589))</f>
        <v>#REF!</v>
      </c>
      <c r="W589" s="229" t="e">
        <f>IF(OR('Exp Database'!V589=Lists!$G$2,'Exp Database'!V589=Lists!$G$3,'Exp Database'!V589=0),0,IF($F589=Lists!$G$2,('Exp Database'!V589/'Exp with units conversion'!$H589)*'Exp with units conversion'!$G589,'Exp Database'!V589*'Exp with units conversion'!$G589))</f>
        <v>#REF!</v>
      </c>
      <c r="X589" s="229" t="e">
        <f>IF(OR('Exp Database'!W589=Lists!$G$2,'Exp Database'!W589=Lists!$G$3,'Exp Database'!W589=0),0,IF($F589=Lists!$G$2,('Exp Database'!W589/'Exp with units conversion'!$H589)*'Exp with units conversion'!$G589,'Exp Database'!W589*'Exp with units conversion'!$G589))</f>
        <v>#REF!</v>
      </c>
      <c r="Y589" s="229" t="e">
        <f>IF(OR('Exp Database'!X589=Lists!$G$2,'Exp Database'!X589=Lists!$G$3,'Exp Database'!X589=0),0,IF($F589=Lists!$G$2,('Exp Database'!X589/'Exp with units conversion'!$H589)*'Exp with units conversion'!$G589,'Exp Database'!X589*'Exp with units conversion'!$G589))</f>
        <v>#REF!</v>
      </c>
      <c r="Z589" s="229" t="e">
        <f>IF(OR('Exp Database'!Y589=Lists!$G$2,'Exp Database'!Y589=Lists!$G$3,'Exp Database'!Y589=0),0,IF($F589=Lists!$G$2,('Exp Database'!Y589/'Exp with units conversion'!$H589)*'Exp with units conversion'!$G589,'Exp Database'!Y589*'Exp with units conversion'!$G589))</f>
        <v>#REF!</v>
      </c>
      <c r="AA589" s="229" t="e">
        <f>IF(OR('Exp Database'!Z589=Lists!$G$2,'Exp Database'!Z589=Lists!$G$3,'Exp Database'!Z589=0),0,IF($F589=Lists!$G$2,('Exp Database'!Z589/'Exp with units conversion'!$H589)*'Exp with units conversion'!$G589,'Exp Database'!Z589*'Exp with units conversion'!$G589))</f>
        <v>#REF!</v>
      </c>
      <c r="AB589" s="229" t="e">
        <f>IF(OR('Exp Database'!AA589=Lists!$G$2,'Exp Database'!AA589=Lists!$G$3,'Exp Database'!AA589=0),0,IF($F589=Lists!$G$2,('Exp Database'!AA589/'Exp with units conversion'!$H589)*'Exp with units conversion'!$G589,'Exp Database'!AA589*'Exp with units conversion'!$G589))</f>
        <v>#REF!</v>
      </c>
      <c r="AC589" s="229" t="e">
        <f>IF(OR('Exp Database'!AB589=Lists!$G$2,'Exp Database'!AB589=Lists!$G$3,'Exp Database'!AB589=0),0,IF($F589=Lists!$G$2,('Exp Database'!AB589/'Exp with units conversion'!$H589)*'Exp with units conversion'!$G589,'Exp Database'!AB589*'Exp with units conversion'!$G589))</f>
        <v>#REF!</v>
      </c>
      <c r="AD589" s="229" t="e">
        <f>IF(OR('Exp Database'!AC589=Lists!$G$2,'Exp Database'!AC589=Lists!$G$3,'Exp Database'!AC589=0),0,IF($F589=Lists!$G$2,('Exp Database'!AC589/'Exp with units conversion'!$H589)*'Exp with units conversion'!$G589,'Exp Database'!AC589*'Exp with units conversion'!$G589))</f>
        <v>#REF!</v>
      </c>
      <c r="AE589" s="229" t="e">
        <f>IF(OR('Exp Database'!AD589=Lists!$G$2,'Exp Database'!AD589=Lists!$G$3,'Exp Database'!AD589=0),0,IF($F589=Lists!$G$2,('Exp Database'!AD589/'Exp with units conversion'!$H589)*'Exp with units conversion'!$G589,'Exp Database'!AD589*'Exp with units conversion'!$G589))</f>
        <v>#REF!</v>
      </c>
      <c r="AG589" s="229" t="e">
        <f t="shared" si="45"/>
        <v>#REF!</v>
      </c>
      <c r="AH589" s="229" t="e">
        <f t="shared" si="46"/>
        <v>#REF!</v>
      </c>
      <c r="AI589" s="229" t="e">
        <f t="shared" si="47"/>
        <v>#REF!</v>
      </c>
      <c r="AJ589" s="229" t="e">
        <f t="shared" si="48"/>
        <v>#REF!</v>
      </c>
    </row>
    <row r="590" spans="2:36" ht="15.75" thickBot="1" x14ac:dyDescent="0.3">
      <c r="B590" s="229" t="e">
        <f t="shared" si="49"/>
        <v>#REF!</v>
      </c>
      <c r="C590" s="169" t="e">
        <f>'Exp Database'!C590</f>
        <v>#REF!</v>
      </c>
      <c r="D590" s="169">
        <f>'Exp Database'!D590</f>
        <v>2013</v>
      </c>
      <c r="E590" s="169" t="e">
        <f>'Exp Database'!E590</f>
        <v>#REF!</v>
      </c>
      <c r="F590" s="169" t="e">
        <f>'Exp Database'!F590</f>
        <v>#REF!</v>
      </c>
      <c r="G590" s="169" t="e">
        <f>IF('Exp Database'!G590="Units ( x 1)",1,IF('Exp Database'!G590="Thousands (x 1,000)",1000,IF('Exp Database'!G590="Millions (x 1,000,000)",1000000,)))</f>
        <v>#REF!</v>
      </c>
      <c r="H590" s="170" t="e">
        <f>IF('Exp Database'!H590&gt;0,'Exp Database'!H590,'Exp Database'!J590)</f>
        <v>#REF!</v>
      </c>
      <c r="I590" s="170" t="e">
        <f>'Exp Database'!H590</f>
        <v>#REF!</v>
      </c>
      <c r="J590" s="169" t="e">
        <f>'Exp Database'!I590</f>
        <v>#REF!</v>
      </c>
      <c r="K590" s="170">
        <f>'Exp Database'!J590</f>
        <v>0</v>
      </c>
      <c r="L590" s="267" t="str">
        <f>'Exp Database'!K590</f>
        <v>Workplace</v>
      </c>
      <c r="M590" s="229">
        <f>'Exp Database'!L590</f>
        <v>3.14</v>
      </c>
      <c r="N590" s="229" t="e">
        <f>IF(OR('Exp Database'!M590=Lists!$G$2,'Exp Database'!M590=Lists!$G$3,'Exp Database'!M590=0),0,IF($F590=Lists!$G$2,('Exp Database'!M590/'Exp with units conversion'!$H590)*'Exp with units conversion'!$G590,'Exp Database'!M590*'Exp with units conversion'!$G590))</f>
        <v>#REF!</v>
      </c>
      <c r="O590" s="229" t="e">
        <f>IF(OR('Exp Database'!N590=Lists!$G$2,'Exp Database'!N590=Lists!$G$3,'Exp Database'!N590=0),0,IF($F590=Lists!$G$2,('Exp Database'!N590/'Exp with units conversion'!$H590)*'Exp with units conversion'!$G590,'Exp Database'!N590*'Exp with units conversion'!$G590))</f>
        <v>#REF!</v>
      </c>
      <c r="P590" s="229" t="e">
        <f>IF(OR('Exp Database'!O590=Lists!$G$2,'Exp Database'!O590=Lists!$G$3,'Exp Database'!O590=0),0,IF($F590=Lists!$G$2,('Exp Database'!O590/'Exp with units conversion'!$H590)*'Exp with units conversion'!$G590,'Exp Database'!O590*'Exp with units conversion'!$G590))</f>
        <v>#REF!</v>
      </c>
      <c r="Q590" s="229" t="e">
        <f>IF(OR('Exp Database'!P590=Lists!$G$2,'Exp Database'!P590=Lists!$G$3,'Exp Database'!P590=0),0,IF($F590=Lists!$G$2,('Exp Database'!P590/'Exp with units conversion'!$H590)*'Exp with units conversion'!$G590,'Exp Database'!P590*'Exp with units conversion'!$G590))</f>
        <v>#REF!</v>
      </c>
      <c r="R590" s="229" t="e">
        <f>IF(OR('Exp Database'!Q590=Lists!$G$2,'Exp Database'!Q590=Lists!$G$3,'Exp Database'!Q590=0),0,IF($F590=Lists!$G$2,('Exp Database'!Q590/'Exp with units conversion'!$H590)*'Exp with units conversion'!$G590,'Exp Database'!Q590*'Exp with units conversion'!$G590))</f>
        <v>#REF!</v>
      </c>
      <c r="S590" s="229" t="e">
        <f>IF(OR('Exp Database'!R590=Lists!$G$2,'Exp Database'!R590=Lists!$G$3,'Exp Database'!R590=0),0,IF($F590=Lists!$G$2,('Exp Database'!R590/'Exp with units conversion'!$H590)*'Exp with units conversion'!$G590,'Exp Database'!R590*'Exp with units conversion'!$G590))</f>
        <v>#REF!</v>
      </c>
      <c r="T590" s="229" t="e">
        <f>IF(OR('Exp Database'!S590=Lists!$G$2,'Exp Database'!S590=Lists!$G$3,'Exp Database'!S590=0),0,IF($F590=Lists!$G$2,('Exp Database'!S590/'Exp with units conversion'!$H590)*'Exp with units conversion'!$G590,'Exp Database'!S590*'Exp with units conversion'!$G590))</f>
        <v>#REF!</v>
      </c>
      <c r="U590" s="229" t="e">
        <f>IF(OR('Exp Database'!T590=Lists!$G$2,'Exp Database'!T590=Lists!$G$3,'Exp Database'!T590=0),0,IF($F590=Lists!$G$2,('Exp Database'!T590/'Exp with units conversion'!$H590)*'Exp with units conversion'!$G590,'Exp Database'!T590*'Exp with units conversion'!$G590))</f>
        <v>#REF!</v>
      </c>
      <c r="V590" s="229" t="e">
        <f>IF(OR('Exp Database'!U590=Lists!$G$2,'Exp Database'!U590=Lists!$G$3,'Exp Database'!U590=0),0,IF($F590=Lists!$G$2,('Exp Database'!U590/'Exp with units conversion'!$H590)*'Exp with units conversion'!$G590,'Exp Database'!U590*'Exp with units conversion'!$G590))</f>
        <v>#REF!</v>
      </c>
      <c r="W590" s="229" t="e">
        <f>IF(OR('Exp Database'!V590=Lists!$G$2,'Exp Database'!V590=Lists!$G$3,'Exp Database'!V590=0),0,IF($F590=Lists!$G$2,('Exp Database'!V590/'Exp with units conversion'!$H590)*'Exp with units conversion'!$G590,'Exp Database'!V590*'Exp with units conversion'!$G590))</f>
        <v>#REF!</v>
      </c>
      <c r="X590" s="229" t="e">
        <f>IF(OR('Exp Database'!W590=Lists!$G$2,'Exp Database'!W590=Lists!$G$3,'Exp Database'!W590=0),0,IF($F590=Lists!$G$2,('Exp Database'!W590/'Exp with units conversion'!$H590)*'Exp with units conversion'!$G590,'Exp Database'!W590*'Exp with units conversion'!$G590))</f>
        <v>#REF!</v>
      </c>
      <c r="Y590" s="229" t="e">
        <f>IF(OR('Exp Database'!X590=Lists!$G$2,'Exp Database'!X590=Lists!$G$3,'Exp Database'!X590=0),0,IF($F590=Lists!$G$2,('Exp Database'!X590/'Exp with units conversion'!$H590)*'Exp with units conversion'!$G590,'Exp Database'!X590*'Exp with units conversion'!$G590))</f>
        <v>#REF!</v>
      </c>
      <c r="Z590" s="229" t="e">
        <f>IF(OR('Exp Database'!Y590=Lists!$G$2,'Exp Database'!Y590=Lists!$G$3,'Exp Database'!Y590=0),0,IF($F590=Lists!$G$2,('Exp Database'!Y590/'Exp with units conversion'!$H590)*'Exp with units conversion'!$G590,'Exp Database'!Y590*'Exp with units conversion'!$G590))</f>
        <v>#REF!</v>
      </c>
      <c r="AA590" s="229" t="e">
        <f>IF(OR('Exp Database'!Z590=Lists!$G$2,'Exp Database'!Z590=Lists!$G$3,'Exp Database'!Z590=0),0,IF($F590=Lists!$G$2,('Exp Database'!Z590/'Exp with units conversion'!$H590)*'Exp with units conversion'!$G590,'Exp Database'!Z590*'Exp with units conversion'!$G590))</f>
        <v>#REF!</v>
      </c>
      <c r="AB590" s="229" t="e">
        <f>IF(OR('Exp Database'!AA590=Lists!$G$2,'Exp Database'!AA590=Lists!$G$3,'Exp Database'!AA590=0),0,IF($F590=Lists!$G$2,('Exp Database'!AA590/'Exp with units conversion'!$H590)*'Exp with units conversion'!$G590,'Exp Database'!AA590*'Exp with units conversion'!$G590))</f>
        <v>#REF!</v>
      </c>
      <c r="AC590" s="229" t="e">
        <f>IF(OR('Exp Database'!AB590=Lists!$G$2,'Exp Database'!AB590=Lists!$G$3,'Exp Database'!AB590=0),0,IF($F590=Lists!$G$2,('Exp Database'!AB590/'Exp with units conversion'!$H590)*'Exp with units conversion'!$G590,'Exp Database'!AB590*'Exp with units conversion'!$G590))</f>
        <v>#REF!</v>
      </c>
      <c r="AD590" s="229" t="e">
        <f>IF(OR('Exp Database'!AC590=Lists!$G$2,'Exp Database'!AC590=Lists!$G$3,'Exp Database'!AC590=0),0,IF($F590=Lists!$G$2,('Exp Database'!AC590/'Exp with units conversion'!$H590)*'Exp with units conversion'!$G590,'Exp Database'!AC590*'Exp with units conversion'!$G590))</f>
        <v>#REF!</v>
      </c>
      <c r="AE590" s="229" t="e">
        <f>IF(OR('Exp Database'!AD590=Lists!$G$2,'Exp Database'!AD590=Lists!$G$3,'Exp Database'!AD590=0),0,IF($F590=Lists!$G$2,('Exp Database'!AD590/'Exp with units conversion'!$H590)*'Exp with units conversion'!$G590,'Exp Database'!AD590*'Exp with units conversion'!$G590))</f>
        <v>#REF!</v>
      </c>
      <c r="AG590" s="229" t="e">
        <f t="shared" si="45"/>
        <v>#REF!</v>
      </c>
      <c r="AH590" s="229" t="e">
        <f t="shared" si="46"/>
        <v>#REF!</v>
      </c>
      <c r="AI590" s="229" t="e">
        <f t="shared" si="47"/>
        <v>#REF!</v>
      </c>
      <c r="AJ590" s="229" t="e">
        <f t="shared" si="48"/>
        <v>#REF!</v>
      </c>
    </row>
    <row r="591" spans="2:36" ht="30.75" thickBot="1" x14ac:dyDescent="0.3">
      <c r="B591" s="229" t="e">
        <f t="shared" si="49"/>
        <v>#REF!</v>
      </c>
      <c r="C591" s="169" t="e">
        <f>'Exp Database'!C591</f>
        <v>#REF!</v>
      </c>
      <c r="D591" s="169">
        <f>'Exp Database'!D591</f>
        <v>2013</v>
      </c>
      <c r="E591" s="169" t="e">
        <f>'Exp Database'!E591</f>
        <v>#REF!</v>
      </c>
      <c r="F591" s="169" t="e">
        <f>'Exp Database'!F591</f>
        <v>#REF!</v>
      </c>
      <c r="G591" s="169" t="e">
        <f>IF('Exp Database'!G591="Units ( x 1)",1,IF('Exp Database'!G591="Thousands (x 1,000)",1000,IF('Exp Database'!G591="Millions (x 1,000,000)",1000000,)))</f>
        <v>#REF!</v>
      </c>
      <c r="H591" s="170" t="e">
        <f>IF('Exp Database'!H591&gt;0,'Exp Database'!H591,'Exp Database'!J591)</f>
        <v>#REF!</v>
      </c>
      <c r="I591" s="170" t="e">
        <f>'Exp Database'!H591</f>
        <v>#REF!</v>
      </c>
      <c r="J591" s="169" t="e">
        <f>'Exp Database'!I591</f>
        <v>#REF!</v>
      </c>
      <c r="K591" s="170">
        <f>'Exp Database'!J591</f>
        <v>0</v>
      </c>
      <c r="L591" s="267" t="str">
        <f>'Exp Database'!K591</f>
        <v>Synergies with health sector</v>
      </c>
      <c r="M591" s="229">
        <f>'Exp Database'!L591</f>
        <v>3.15</v>
      </c>
      <c r="N591" s="229" t="e">
        <f>IF(OR('Exp Database'!M591=Lists!$G$2,'Exp Database'!M591=Lists!$G$3,'Exp Database'!M591=0),0,IF($F591=Lists!$G$2,('Exp Database'!M591/'Exp with units conversion'!$H591)*'Exp with units conversion'!$G591,'Exp Database'!M591*'Exp with units conversion'!$G591))</f>
        <v>#REF!</v>
      </c>
      <c r="O591" s="229" t="e">
        <f>IF(OR('Exp Database'!N591=Lists!$G$2,'Exp Database'!N591=Lists!$G$3,'Exp Database'!N591=0),0,IF($F591=Lists!$G$2,('Exp Database'!N591/'Exp with units conversion'!$H591)*'Exp with units conversion'!$G591,'Exp Database'!N591*'Exp with units conversion'!$G591))</f>
        <v>#REF!</v>
      </c>
      <c r="P591" s="229" t="e">
        <f>IF(OR('Exp Database'!O591=Lists!$G$2,'Exp Database'!O591=Lists!$G$3,'Exp Database'!O591=0),0,IF($F591=Lists!$G$2,('Exp Database'!O591/'Exp with units conversion'!$H591)*'Exp with units conversion'!$G591,'Exp Database'!O591*'Exp with units conversion'!$G591))</f>
        <v>#REF!</v>
      </c>
      <c r="Q591" s="229" t="e">
        <f>IF(OR('Exp Database'!P591=Lists!$G$2,'Exp Database'!P591=Lists!$G$3,'Exp Database'!P591=0),0,IF($F591=Lists!$G$2,('Exp Database'!P591/'Exp with units conversion'!$H591)*'Exp with units conversion'!$G591,'Exp Database'!P591*'Exp with units conversion'!$G591))</f>
        <v>#REF!</v>
      </c>
      <c r="R591" s="229" t="e">
        <f>IF(OR('Exp Database'!Q591=Lists!$G$2,'Exp Database'!Q591=Lists!$G$3,'Exp Database'!Q591=0),0,IF($F591=Lists!$G$2,('Exp Database'!Q591/'Exp with units conversion'!$H591)*'Exp with units conversion'!$G591,'Exp Database'!Q591*'Exp with units conversion'!$G591))</f>
        <v>#REF!</v>
      </c>
      <c r="S591" s="229" t="e">
        <f>IF(OR('Exp Database'!R591=Lists!$G$2,'Exp Database'!R591=Lists!$G$3,'Exp Database'!R591=0),0,IF($F591=Lists!$G$2,('Exp Database'!R591/'Exp with units conversion'!$H591)*'Exp with units conversion'!$G591,'Exp Database'!R591*'Exp with units conversion'!$G591))</f>
        <v>#REF!</v>
      </c>
      <c r="T591" s="229" t="e">
        <f>IF(OR('Exp Database'!S591=Lists!$G$2,'Exp Database'!S591=Lists!$G$3,'Exp Database'!S591=0),0,IF($F591=Lists!$G$2,('Exp Database'!S591/'Exp with units conversion'!$H591)*'Exp with units conversion'!$G591,'Exp Database'!S591*'Exp with units conversion'!$G591))</f>
        <v>#REF!</v>
      </c>
      <c r="U591" s="229" t="e">
        <f>IF(OR('Exp Database'!T591=Lists!$G$2,'Exp Database'!T591=Lists!$G$3,'Exp Database'!T591=0),0,IF($F591=Lists!$G$2,('Exp Database'!T591/'Exp with units conversion'!$H591)*'Exp with units conversion'!$G591,'Exp Database'!T591*'Exp with units conversion'!$G591))</f>
        <v>#REF!</v>
      </c>
      <c r="V591" s="229" t="e">
        <f>IF(OR('Exp Database'!U591=Lists!$G$2,'Exp Database'!U591=Lists!$G$3,'Exp Database'!U591=0),0,IF($F591=Lists!$G$2,('Exp Database'!U591/'Exp with units conversion'!$H591)*'Exp with units conversion'!$G591,'Exp Database'!U591*'Exp with units conversion'!$G591))</f>
        <v>#REF!</v>
      </c>
      <c r="W591" s="229" t="e">
        <f>IF(OR('Exp Database'!V591=Lists!$G$2,'Exp Database'!V591=Lists!$G$3,'Exp Database'!V591=0),0,IF($F591=Lists!$G$2,('Exp Database'!V591/'Exp with units conversion'!$H591)*'Exp with units conversion'!$G591,'Exp Database'!V591*'Exp with units conversion'!$G591))</f>
        <v>#REF!</v>
      </c>
      <c r="X591" s="229" t="e">
        <f>IF(OR('Exp Database'!W591=Lists!$G$2,'Exp Database'!W591=Lists!$G$3,'Exp Database'!W591=0),0,IF($F591=Lists!$G$2,('Exp Database'!W591/'Exp with units conversion'!$H591)*'Exp with units conversion'!$G591,'Exp Database'!W591*'Exp with units conversion'!$G591))</f>
        <v>#REF!</v>
      </c>
      <c r="Y591" s="229" t="e">
        <f>IF(OR('Exp Database'!X591=Lists!$G$2,'Exp Database'!X591=Lists!$G$3,'Exp Database'!X591=0),0,IF($F591=Lists!$G$2,('Exp Database'!X591/'Exp with units conversion'!$H591)*'Exp with units conversion'!$G591,'Exp Database'!X591*'Exp with units conversion'!$G591))</f>
        <v>#REF!</v>
      </c>
      <c r="Z591" s="229" t="e">
        <f>IF(OR('Exp Database'!Y591=Lists!$G$2,'Exp Database'!Y591=Lists!$G$3,'Exp Database'!Y591=0),0,IF($F591=Lists!$G$2,('Exp Database'!Y591/'Exp with units conversion'!$H591)*'Exp with units conversion'!$G591,'Exp Database'!Y591*'Exp with units conversion'!$G591))</f>
        <v>#REF!</v>
      </c>
      <c r="AA591" s="229" t="e">
        <f>IF(OR('Exp Database'!Z591=Lists!$G$2,'Exp Database'!Z591=Lists!$G$3,'Exp Database'!Z591=0),0,IF($F591=Lists!$G$2,('Exp Database'!Z591/'Exp with units conversion'!$H591)*'Exp with units conversion'!$G591,'Exp Database'!Z591*'Exp with units conversion'!$G591))</f>
        <v>#REF!</v>
      </c>
      <c r="AB591" s="229" t="e">
        <f>IF(OR('Exp Database'!AA591=Lists!$G$2,'Exp Database'!AA591=Lists!$G$3,'Exp Database'!AA591=0),0,IF($F591=Lists!$G$2,('Exp Database'!AA591/'Exp with units conversion'!$H591)*'Exp with units conversion'!$G591,'Exp Database'!AA591*'Exp with units conversion'!$G591))</f>
        <v>#REF!</v>
      </c>
      <c r="AC591" s="229" t="e">
        <f>IF(OR('Exp Database'!AB591=Lists!$G$2,'Exp Database'!AB591=Lists!$G$3,'Exp Database'!AB591=0),0,IF($F591=Lists!$G$2,('Exp Database'!AB591/'Exp with units conversion'!$H591)*'Exp with units conversion'!$G591,'Exp Database'!AB591*'Exp with units conversion'!$G591))</f>
        <v>#REF!</v>
      </c>
      <c r="AD591" s="229" t="e">
        <f>IF(OR('Exp Database'!AC591=Lists!$G$2,'Exp Database'!AC591=Lists!$G$3,'Exp Database'!AC591=0),0,IF($F591=Lists!$G$2,('Exp Database'!AC591/'Exp with units conversion'!$H591)*'Exp with units conversion'!$G591,'Exp Database'!AC591*'Exp with units conversion'!$G591))</f>
        <v>#REF!</v>
      </c>
      <c r="AE591" s="229" t="e">
        <f>IF(OR('Exp Database'!AD591=Lists!$G$2,'Exp Database'!AD591=Lists!$G$3,'Exp Database'!AD591=0),0,IF($F591=Lists!$G$2,('Exp Database'!AD591/'Exp with units conversion'!$H591)*'Exp with units conversion'!$G591,'Exp Database'!AD591*'Exp with units conversion'!$G591))</f>
        <v>#REF!</v>
      </c>
      <c r="AG591" s="229" t="e">
        <f t="shared" si="45"/>
        <v>#REF!</v>
      </c>
      <c r="AH591" s="229" t="e">
        <f t="shared" si="46"/>
        <v>#REF!</v>
      </c>
      <c r="AI591" s="229" t="e">
        <f t="shared" si="47"/>
        <v>#REF!</v>
      </c>
      <c r="AJ591" s="229" t="e">
        <f t="shared" si="48"/>
        <v>#REF!</v>
      </c>
    </row>
    <row r="592" spans="2:36" ht="15.75" thickBot="1" x14ac:dyDescent="0.3">
      <c r="B592" s="229" t="e">
        <f t="shared" si="49"/>
        <v>#REF!</v>
      </c>
      <c r="C592" s="169" t="e">
        <f>'Exp Database'!C592</f>
        <v>#REF!</v>
      </c>
      <c r="D592" s="169">
        <f>'Exp Database'!D592</f>
        <v>2013</v>
      </c>
      <c r="E592" s="169" t="e">
        <f>'Exp Database'!E592</f>
        <v>#REF!</v>
      </c>
      <c r="F592" s="169" t="e">
        <f>'Exp Database'!F592</f>
        <v>#REF!</v>
      </c>
      <c r="G592" s="169" t="e">
        <f>IF('Exp Database'!G592="Units ( x 1)",1,IF('Exp Database'!G592="Thousands (x 1,000)",1000,IF('Exp Database'!G592="Millions (x 1,000,000)",1000000,)))</f>
        <v>#REF!</v>
      </c>
      <c r="H592" s="170" t="e">
        <f>IF('Exp Database'!H592&gt;0,'Exp Database'!H592,'Exp Database'!J592)</f>
        <v>#REF!</v>
      </c>
      <c r="I592" s="170" t="e">
        <f>'Exp Database'!H592</f>
        <v>#REF!</v>
      </c>
      <c r="J592" s="169" t="e">
        <f>'Exp Database'!I592</f>
        <v>#REF!</v>
      </c>
      <c r="K592" s="170">
        <f>'Exp Database'!J592</f>
        <v>0</v>
      </c>
      <c r="L592" s="267">
        <f>'Exp Database'!K592</f>
        <v>0</v>
      </c>
      <c r="M592" s="229">
        <f>'Exp Database'!L592</f>
        <v>0</v>
      </c>
      <c r="N592" s="229" t="e">
        <f>IF(OR('Exp Database'!M592=Lists!$G$2,'Exp Database'!M592=Lists!$G$3,'Exp Database'!M592=0),0,IF($F592=Lists!$G$2,('Exp Database'!M592/'Exp with units conversion'!$H592)*'Exp with units conversion'!$G592,'Exp Database'!M592*'Exp with units conversion'!$G592))</f>
        <v>#REF!</v>
      </c>
      <c r="O592" s="229" t="e">
        <f>IF(OR('Exp Database'!N592=Lists!$G$2,'Exp Database'!N592=Lists!$G$3,'Exp Database'!N592=0),0,IF($F592=Lists!$G$2,('Exp Database'!N592/'Exp with units conversion'!$H592)*'Exp with units conversion'!$G592,'Exp Database'!N592*'Exp with units conversion'!$G592))</f>
        <v>#REF!</v>
      </c>
      <c r="P592" s="229" t="e">
        <f>IF(OR('Exp Database'!O592=Lists!$G$2,'Exp Database'!O592=Lists!$G$3,'Exp Database'!O592=0),0,IF($F592=Lists!$G$2,('Exp Database'!O592/'Exp with units conversion'!$H592)*'Exp with units conversion'!$G592,'Exp Database'!O592*'Exp with units conversion'!$G592))</f>
        <v>#REF!</v>
      </c>
      <c r="Q592" s="229" t="e">
        <f>IF(OR('Exp Database'!P592=Lists!$G$2,'Exp Database'!P592=Lists!$G$3,'Exp Database'!P592=0),0,IF($F592=Lists!$G$2,('Exp Database'!P592/'Exp with units conversion'!$H592)*'Exp with units conversion'!$G592,'Exp Database'!P592*'Exp with units conversion'!$G592))</f>
        <v>#REF!</v>
      </c>
      <c r="R592" s="229" t="e">
        <f>IF(OR('Exp Database'!Q592=Lists!$G$2,'Exp Database'!Q592=Lists!$G$3,'Exp Database'!Q592=0),0,IF($F592=Lists!$G$2,('Exp Database'!Q592/'Exp with units conversion'!$H592)*'Exp with units conversion'!$G592,'Exp Database'!Q592*'Exp with units conversion'!$G592))</f>
        <v>#REF!</v>
      </c>
      <c r="S592" s="229" t="e">
        <f>IF(OR('Exp Database'!R592=Lists!$G$2,'Exp Database'!R592=Lists!$G$3,'Exp Database'!R592=0),0,IF($F592=Lists!$G$2,('Exp Database'!R592/'Exp with units conversion'!$H592)*'Exp with units conversion'!$G592,'Exp Database'!R592*'Exp with units conversion'!$G592))</f>
        <v>#REF!</v>
      </c>
      <c r="T592" s="229" t="e">
        <f>IF(OR('Exp Database'!S592=Lists!$G$2,'Exp Database'!S592=Lists!$G$3,'Exp Database'!S592=0),0,IF($F592=Lists!$G$2,('Exp Database'!S592/'Exp with units conversion'!$H592)*'Exp with units conversion'!$G592,'Exp Database'!S592*'Exp with units conversion'!$G592))</f>
        <v>#REF!</v>
      </c>
      <c r="U592" s="229" t="e">
        <f>IF(OR('Exp Database'!T592=Lists!$G$2,'Exp Database'!T592=Lists!$G$3,'Exp Database'!T592=0),0,IF($F592=Lists!$G$2,('Exp Database'!T592/'Exp with units conversion'!$H592)*'Exp with units conversion'!$G592,'Exp Database'!T592*'Exp with units conversion'!$G592))</f>
        <v>#REF!</v>
      </c>
      <c r="V592" s="229" t="e">
        <f>IF(OR('Exp Database'!U592=Lists!$G$2,'Exp Database'!U592=Lists!$G$3,'Exp Database'!U592=0),0,IF($F592=Lists!$G$2,('Exp Database'!U592/'Exp with units conversion'!$H592)*'Exp with units conversion'!$G592,'Exp Database'!U592*'Exp with units conversion'!$G592))</f>
        <v>#REF!</v>
      </c>
      <c r="W592" s="229" t="e">
        <f>IF(OR('Exp Database'!V592=Lists!$G$2,'Exp Database'!V592=Lists!$G$3,'Exp Database'!V592=0),0,IF($F592=Lists!$G$2,('Exp Database'!V592/'Exp with units conversion'!$H592)*'Exp with units conversion'!$G592,'Exp Database'!V592*'Exp with units conversion'!$G592))</f>
        <v>#REF!</v>
      </c>
      <c r="X592" s="229" t="e">
        <f>IF(OR('Exp Database'!W592=Lists!$G$2,'Exp Database'!W592=Lists!$G$3,'Exp Database'!W592=0),0,IF($F592=Lists!$G$2,('Exp Database'!W592/'Exp with units conversion'!$H592)*'Exp with units conversion'!$G592,'Exp Database'!W592*'Exp with units conversion'!$G592))</f>
        <v>#REF!</v>
      </c>
      <c r="Y592" s="229" t="e">
        <f>IF(OR('Exp Database'!X592=Lists!$G$2,'Exp Database'!X592=Lists!$G$3,'Exp Database'!X592=0),0,IF($F592=Lists!$G$2,('Exp Database'!X592/'Exp with units conversion'!$H592)*'Exp with units conversion'!$G592,'Exp Database'!X592*'Exp with units conversion'!$G592))</f>
        <v>#REF!</v>
      </c>
      <c r="Z592" s="229" t="e">
        <f>IF(OR('Exp Database'!Y592=Lists!$G$2,'Exp Database'!Y592=Lists!$G$3,'Exp Database'!Y592=0),0,IF($F592=Lists!$G$2,('Exp Database'!Y592/'Exp with units conversion'!$H592)*'Exp with units conversion'!$G592,'Exp Database'!Y592*'Exp with units conversion'!$G592))</f>
        <v>#REF!</v>
      </c>
      <c r="AA592" s="229" t="e">
        <f>IF(OR('Exp Database'!Z592=Lists!$G$2,'Exp Database'!Z592=Lists!$G$3,'Exp Database'!Z592=0),0,IF($F592=Lists!$G$2,('Exp Database'!Z592/'Exp with units conversion'!$H592)*'Exp with units conversion'!$G592,'Exp Database'!Z592*'Exp with units conversion'!$G592))</f>
        <v>#REF!</v>
      </c>
      <c r="AB592" s="229" t="e">
        <f>IF(OR('Exp Database'!AA592=Lists!$G$2,'Exp Database'!AA592=Lists!$G$3,'Exp Database'!AA592=0),0,IF($F592=Lists!$G$2,('Exp Database'!AA592/'Exp with units conversion'!$H592)*'Exp with units conversion'!$G592,'Exp Database'!AA592*'Exp with units conversion'!$G592))</f>
        <v>#REF!</v>
      </c>
      <c r="AC592" s="229" t="e">
        <f>IF(OR('Exp Database'!AB592=Lists!$G$2,'Exp Database'!AB592=Lists!$G$3,'Exp Database'!AB592=0),0,IF($F592=Lists!$G$2,('Exp Database'!AB592/'Exp with units conversion'!$H592)*'Exp with units conversion'!$G592,'Exp Database'!AB592*'Exp with units conversion'!$G592))</f>
        <v>#REF!</v>
      </c>
      <c r="AD592" s="229" t="e">
        <f>IF(OR('Exp Database'!AC592=Lists!$G$2,'Exp Database'!AC592=Lists!$G$3,'Exp Database'!AC592=0),0,IF($F592=Lists!$G$2,('Exp Database'!AC592/'Exp with units conversion'!$H592)*'Exp with units conversion'!$G592,'Exp Database'!AC592*'Exp with units conversion'!$G592))</f>
        <v>#REF!</v>
      </c>
      <c r="AE592" s="229" t="e">
        <f>IF(OR('Exp Database'!AD592=Lists!$G$2,'Exp Database'!AD592=Lists!$G$3,'Exp Database'!AD592=0),0,IF($F592=Lists!$G$2,('Exp Database'!AD592/'Exp with units conversion'!$H592)*'Exp with units conversion'!$G592,'Exp Database'!AD592*'Exp with units conversion'!$G592))</f>
        <v>#REF!</v>
      </c>
      <c r="AG592" s="229" t="e">
        <f t="shared" si="45"/>
        <v>#REF!</v>
      </c>
      <c r="AH592" s="229" t="e">
        <f t="shared" si="46"/>
        <v>#REF!</v>
      </c>
      <c r="AI592" s="229" t="e">
        <f t="shared" si="47"/>
        <v>#REF!</v>
      </c>
      <c r="AJ592" s="229" t="e">
        <f t="shared" si="48"/>
        <v>#REF!</v>
      </c>
    </row>
    <row r="593" spans="2:36" ht="30.75" thickBot="1" x14ac:dyDescent="0.3">
      <c r="B593" s="229" t="e">
        <f t="shared" si="49"/>
        <v>#REF!</v>
      </c>
      <c r="C593" s="169" t="e">
        <f>'Exp Database'!C593</f>
        <v>#REF!</v>
      </c>
      <c r="D593" s="169">
        <f>'Exp Database'!D593</f>
        <v>2013</v>
      </c>
      <c r="E593" s="169" t="e">
        <f>'Exp Database'!E593</f>
        <v>#REF!</v>
      </c>
      <c r="F593" s="169" t="e">
        <f>'Exp Database'!F593</f>
        <v>#REF!</v>
      </c>
      <c r="G593" s="169" t="e">
        <f>IF('Exp Database'!G593="Units ( x 1)",1,IF('Exp Database'!G593="Thousands (x 1,000)",1000,IF('Exp Database'!G593="Millions (x 1,000,000)",1000000,)))</f>
        <v>#REF!</v>
      </c>
      <c r="H593" s="170" t="e">
        <f>IF('Exp Database'!H593&gt;0,'Exp Database'!H593,'Exp Database'!J593)</f>
        <v>#REF!</v>
      </c>
      <c r="I593" s="170" t="e">
        <f>'Exp Database'!H593</f>
        <v>#REF!</v>
      </c>
      <c r="J593" s="169" t="e">
        <f>'Exp Database'!I593</f>
        <v>#REF!</v>
      </c>
      <c r="K593" s="170">
        <f>'Exp Database'!J593</f>
        <v>0</v>
      </c>
      <c r="L593" s="267" t="str">
        <f>'Exp Database'!K593</f>
        <v>Gender programmes</v>
      </c>
      <c r="M593" s="229">
        <f>'Exp Database'!L593</f>
        <v>4</v>
      </c>
      <c r="N593" s="229" t="e">
        <f>IF(OR('Exp Database'!M593=Lists!$G$2,'Exp Database'!M593=Lists!$G$3,'Exp Database'!M593=0),0,IF($F593=Lists!$G$2,('Exp Database'!M593/'Exp with units conversion'!$H593)*'Exp with units conversion'!$G593,'Exp Database'!M593*'Exp with units conversion'!$G593))</f>
        <v>#REF!</v>
      </c>
      <c r="O593" s="229" t="e">
        <f>IF(OR('Exp Database'!N593=Lists!$G$2,'Exp Database'!N593=Lists!$G$3,'Exp Database'!N593=0),0,IF($F593=Lists!$G$2,('Exp Database'!N593/'Exp with units conversion'!$H593)*'Exp with units conversion'!$G593,'Exp Database'!N593*'Exp with units conversion'!$G593))</f>
        <v>#REF!</v>
      </c>
      <c r="P593" s="229" t="e">
        <f>IF(OR('Exp Database'!O593=Lists!$G$2,'Exp Database'!O593=Lists!$G$3,'Exp Database'!O593=0),0,IF($F593=Lists!$G$2,('Exp Database'!O593/'Exp with units conversion'!$H593)*'Exp with units conversion'!$G593,'Exp Database'!O593*'Exp with units conversion'!$G593))</f>
        <v>#REF!</v>
      </c>
      <c r="Q593" s="229" t="e">
        <f>IF(OR('Exp Database'!P593=Lists!$G$2,'Exp Database'!P593=Lists!$G$3,'Exp Database'!P593=0),0,IF($F593=Lists!$G$2,('Exp Database'!P593/'Exp with units conversion'!$H593)*'Exp with units conversion'!$G593,'Exp Database'!P593*'Exp with units conversion'!$G593))</f>
        <v>#REF!</v>
      </c>
      <c r="R593" s="229" t="e">
        <f>IF(OR('Exp Database'!Q593=Lists!$G$2,'Exp Database'!Q593=Lists!$G$3,'Exp Database'!Q593=0),0,IF($F593=Lists!$G$2,('Exp Database'!Q593/'Exp with units conversion'!$H593)*'Exp with units conversion'!$G593,'Exp Database'!Q593*'Exp with units conversion'!$G593))</f>
        <v>#REF!</v>
      </c>
      <c r="S593" s="229" t="e">
        <f>IF(OR('Exp Database'!R593=Lists!$G$2,'Exp Database'!R593=Lists!$G$3,'Exp Database'!R593=0),0,IF($F593=Lists!$G$2,('Exp Database'!R593/'Exp with units conversion'!$H593)*'Exp with units conversion'!$G593,'Exp Database'!R593*'Exp with units conversion'!$G593))</f>
        <v>#REF!</v>
      </c>
      <c r="T593" s="229" t="e">
        <f>IF(OR('Exp Database'!S593=Lists!$G$2,'Exp Database'!S593=Lists!$G$3,'Exp Database'!S593=0),0,IF($F593=Lists!$G$2,('Exp Database'!S593/'Exp with units conversion'!$H593)*'Exp with units conversion'!$G593,'Exp Database'!S593*'Exp with units conversion'!$G593))</f>
        <v>#REF!</v>
      </c>
      <c r="U593" s="229" t="e">
        <f>IF(OR('Exp Database'!T593=Lists!$G$2,'Exp Database'!T593=Lists!$G$3,'Exp Database'!T593=0),0,IF($F593=Lists!$G$2,('Exp Database'!T593/'Exp with units conversion'!$H593)*'Exp with units conversion'!$G593,'Exp Database'!T593*'Exp with units conversion'!$G593))</f>
        <v>#REF!</v>
      </c>
      <c r="V593" s="229" t="e">
        <f>IF(OR('Exp Database'!U593=Lists!$G$2,'Exp Database'!U593=Lists!$G$3,'Exp Database'!U593=0),0,IF($F593=Lists!$G$2,('Exp Database'!U593/'Exp with units conversion'!$H593)*'Exp with units conversion'!$G593,'Exp Database'!U593*'Exp with units conversion'!$G593))</f>
        <v>#REF!</v>
      </c>
      <c r="W593" s="229" t="e">
        <f>IF(OR('Exp Database'!V593=Lists!$G$2,'Exp Database'!V593=Lists!$G$3,'Exp Database'!V593=0),0,IF($F593=Lists!$G$2,('Exp Database'!V593/'Exp with units conversion'!$H593)*'Exp with units conversion'!$G593,'Exp Database'!V593*'Exp with units conversion'!$G593))</f>
        <v>#REF!</v>
      </c>
      <c r="X593" s="229" t="e">
        <f>IF(OR('Exp Database'!W593=Lists!$G$2,'Exp Database'!W593=Lists!$G$3,'Exp Database'!W593=0),0,IF($F593=Lists!$G$2,('Exp Database'!W593/'Exp with units conversion'!$H593)*'Exp with units conversion'!$G593,'Exp Database'!W593*'Exp with units conversion'!$G593))</f>
        <v>#REF!</v>
      </c>
      <c r="Y593" s="229" t="e">
        <f>IF(OR('Exp Database'!X593=Lists!$G$2,'Exp Database'!X593=Lists!$G$3,'Exp Database'!X593=0),0,IF($F593=Lists!$G$2,('Exp Database'!X593/'Exp with units conversion'!$H593)*'Exp with units conversion'!$G593,'Exp Database'!X593*'Exp with units conversion'!$G593))</f>
        <v>#REF!</v>
      </c>
      <c r="Z593" s="229" t="e">
        <f>IF(OR('Exp Database'!Y593=Lists!$G$2,'Exp Database'!Y593=Lists!$G$3,'Exp Database'!Y593=0),0,IF($F593=Lists!$G$2,('Exp Database'!Y593/'Exp with units conversion'!$H593)*'Exp with units conversion'!$G593,'Exp Database'!Y593*'Exp with units conversion'!$G593))</f>
        <v>#REF!</v>
      </c>
      <c r="AA593" s="229" t="e">
        <f>IF(OR('Exp Database'!Z593=Lists!$G$2,'Exp Database'!Z593=Lists!$G$3,'Exp Database'!Z593=0),0,IF($F593=Lists!$G$2,('Exp Database'!Z593/'Exp with units conversion'!$H593)*'Exp with units conversion'!$G593,'Exp Database'!Z593*'Exp with units conversion'!$G593))</f>
        <v>#REF!</v>
      </c>
      <c r="AB593" s="229" t="e">
        <f>IF(OR('Exp Database'!AA593=Lists!$G$2,'Exp Database'!AA593=Lists!$G$3,'Exp Database'!AA593=0),0,IF($F593=Lists!$G$2,('Exp Database'!AA593/'Exp with units conversion'!$H593)*'Exp with units conversion'!$G593,'Exp Database'!AA593*'Exp with units conversion'!$G593))</f>
        <v>#REF!</v>
      </c>
      <c r="AC593" s="229" t="e">
        <f>IF(OR('Exp Database'!AB593=Lists!$G$2,'Exp Database'!AB593=Lists!$G$3,'Exp Database'!AB593=0),0,IF($F593=Lists!$G$2,('Exp Database'!AB593/'Exp with units conversion'!$H593)*'Exp with units conversion'!$G593,'Exp Database'!AB593*'Exp with units conversion'!$G593))</f>
        <v>#REF!</v>
      </c>
      <c r="AD593" s="229" t="e">
        <f>IF(OR('Exp Database'!AC593=Lists!$G$2,'Exp Database'!AC593=Lists!$G$3,'Exp Database'!AC593=0),0,IF($F593=Lists!$G$2,('Exp Database'!AC593/'Exp with units conversion'!$H593)*'Exp with units conversion'!$G593,'Exp Database'!AC593*'Exp with units conversion'!$G593))</f>
        <v>#REF!</v>
      </c>
      <c r="AE593" s="229" t="e">
        <f>IF(OR('Exp Database'!AD593=Lists!$G$2,'Exp Database'!AD593=Lists!$G$3,'Exp Database'!AD593=0),0,IF($F593=Lists!$G$2,('Exp Database'!AD593/'Exp with units conversion'!$H593)*'Exp with units conversion'!$G593,'Exp Database'!AD593*'Exp with units conversion'!$G593))</f>
        <v>#REF!</v>
      </c>
      <c r="AG593" s="229" t="e">
        <f t="shared" si="45"/>
        <v>#REF!</v>
      </c>
      <c r="AH593" s="229" t="e">
        <f t="shared" si="46"/>
        <v>#REF!</v>
      </c>
      <c r="AI593" s="229" t="e">
        <f t="shared" si="47"/>
        <v>#REF!</v>
      </c>
      <c r="AJ593" s="229" t="e">
        <f t="shared" si="48"/>
        <v>#REF!</v>
      </c>
    </row>
    <row r="594" spans="2:36" ht="15.75" thickBot="1" x14ac:dyDescent="0.3">
      <c r="B594" s="229" t="e">
        <f t="shared" si="49"/>
        <v>#REF!</v>
      </c>
      <c r="C594" s="169" t="e">
        <f>'Exp Database'!C594</f>
        <v>#REF!</v>
      </c>
      <c r="D594" s="169">
        <f>'Exp Database'!D594</f>
        <v>2013</v>
      </c>
      <c r="E594" s="169" t="e">
        <f>'Exp Database'!E594</f>
        <v>#REF!</v>
      </c>
      <c r="F594" s="169" t="e">
        <f>'Exp Database'!F594</f>
        <v>#REF!</v>
      </c>
      <c r="G594" s="169" t="e">
        <f>IF('Exp Database'!G594="Units ( x 1)",1,IF('Exp Database'!G594="Thousands (x 1,000)",1000,IF('Exp Database'!G594="Millions (x 1,000,000)",1000000,)))</f>
        <v>#REF!</v>
      </c>
      <c r="H594" s="170" t="e">
        <f>IF('Exp Database'!H594&gt;0,'Exp Database'!H594,'Exp Database'!J594)</f>
        <v>#REF!</v>
      </c>
      <c r="I594" s="170" t="e">
        <f>'Exp Database'!H594</f>
        <v>#REF!</v>
      </c>
      <c r="J594" s="169" t="e">
        <f>'Exp Database'!I594</f>
        <v>#REF!</v>
      </c>
      <c r="K594" s="170">
        <f>'Exp Database'!J594</f>
        <v>0</v>
      </c>
      <c r="L594" s="267">
        <f>'Exp Database'!K594</f>
        <v>0</v>
      </c>
      <c r="M594" s="229">
        <f>'Exp Database'!L594</f>
        <v>0</v>
      </c>
      <c r="N594" s="229" t="e">
        <f>IF(OR('Exp Database'!M594=Lists!$G$2,'Exp Database'!M594=Lists!$G$3,'Exp Database'!M594=0),0,IF($F594=Lists!$G$2,('Exp Database'!M594/'Exp with units conversion'!$H594)*'Exp with units conversion'!$G594,'Exp Database'!M594*'Exp with units conversion'!$G594))</f>
        <v>#REF!</v>
      </c>
      <c r="O594" s="229" t="e">
        <f>IF(OR('Exp Database'!N594=Lists!$G$2,'Exp Database'!N594=Lists!$G$3,'Exp Database'!N594=0),0,IF($F594=Lists!$G$2,('Exp Database'!N594/'Exp with units conversion'!$H594)*'Exp with units conversion'!$G594,'Exp Database'!N594*'Exp with units conversion'!$G594))</f>
        <v>#REF!</v>
      </c>
      <c r="P594" s="229" t="e">
        <f>IF(OR('Exp Database'!O594=Lists!$G$2,'Exp Database'!O594=Lists!$G$3,'Exp Database'!O594=0),0,IF($F594=Lists!$G$2,('Exp Database'!O594/'Exp with units conversion'!$H594)*'Exp with units conversion'!$G594,'Exp Database'!O594*'Exp with units conversion'!$G594))</f>
        <v>#REF!</v>
      </c>
      <c r="Q594" s="229" t="e">
        <f>IF(OR('Exp Database'!P594=Lists!$G$2,'Exp Database'!P594=Lists!$G$3,'Exp Database'!P594=0),0,IF($F594=Lists!$G$2,('Exp Database'!P594/'Exp with units conversion'!$H594)*'Exp with units conversion'!$G594,'Exp Database'!P594*'Exp with units conversion'!$G594))</f>
        <v>#REF!</v>
      </c>
      <c r="R594" s="229" t="e">
        <f>IF(OR('Exp Database'!Q594=Lists!$G$2,'Exp Database'!Q594=Lists!$G$3,'Exp Database'!Q594=0),0,IF($F594=Lists!$G$2,('Exp Database'!Q594/'Exp with units conversion'!$H594)*'Exp with units conversion'!$G594,'Exp Database'!Q594*'Exp with units conversion'!$G594))</f>
        <v>#REF!</v>
      </c>
      <c r="S594" s="229" t="e">
        <f>IF(OR('Exp Database'!R594=Lists!$G$2,'Exp Database'!R594=Lists!$G$3,'Exp Database'!R594=0),0,IF($F594=Lists!$G$2,('Exp Database'!R594/'Exp with units conversion'!$H594)*'Exp with units conversion'!$G594,'Exp Database'!R594*'Exp with units conversion'!$G594))</f>
        <v>#REF!</v>
      </c>
      <c r="T594" s="229" t="e">
        <f>IF(OR('Exp Database'!S594=Lists!$G$2,'Exp Database'!S594=Lists!$G$3,'Exp Database'!S594=0),0,IF($F594=Lists!$G$2,('Exp Database'!S594/'Exp with units conversion'!$H594)*'Exp with units conversion'!$G594,'Exp Database'!S594*'Exp with units conversion'!$G594))</f>
        <v>#REF!</v>
      </c>
      <c r="U594" s="229" t="e">
        <f>IF(OR('Exp Database'!T594=Lists!$G$2,'Exp Database'!T594=Lists!$G$3,'Exp Database'!T594=0),0,IF($F594=Lists!$G$2,('Exp Database'!T594/'Exp with units conversion'!$H594)*'Exp with units conversion'!$G594,'Exp Database'!T594*'Exp with units conversion'!$G594))</f>
        <v>#REF!</v>
      </c>
      <c r="V594" s="229" t="e">
        <f>IF(OR('Exp Database'!U594=Lists!$G$2,'Exp Database'!U594=Lists!$G$3,'Exp Database'!U594=0),0,IF($F594=Lists!$G$2,('Exp Database'!U594/'Exp with units conversion'!$H594)*'Exp with units conversion'!$G594,'Exp Database'!U594*'Exp with units conversion'!$G594))</f>
        <v>#REF!</v>
      </c>
      <c r="W594" s="229" t="e">
        <f>IF(OR('Exp Database'!V594=Lists!$G$2,'Exp Database'!V594=Lists!$G$3,'Exp Database'!V594=0),0,IF($F594=Lists!$G$2,('Exp Database'!V594/'Exp with units conversion'!$H594)*'Exp with units conversion'!$G594,'Exp Database'!V594*'Exp with units conversion'!$G594))</f>
        <v>#REF!</v>
      </c>
      <c r="X594" s="229" t="e">
        <f>IF(OR('Exp Database'!W594=Lists!$G$2,'Exp Database'!W594=Lists!$G$3,'Exp Database'!W594=0),0,IF($F594=Lists!$G$2,('Exp Database'!W594/'Exp with units conversion'!$H594)*'Exp with units conversion'!$G594,'Exp Database'!W594*'Exp with units conversion'!$G594))</f>
        <v>#REF!</v>
      </c>
      <c r="Y594" s="229" t="e">
        <f>IF(OR('Exp Database'!X594=Lists!$G$2,'Exp Database'!X594=Lists!$G$3,'Exp Database'!X594=0),0,IF($F594=Lists!$G$2,('Exp Database'!X594/'Exp with units conversion'!$H594)*'Exp with units conversion'!$G594,'Exp Database'!X594*'Exp with units conversion'!$G594))</f>
        <v>#REF!</v>
      </c>
      <c r="Z594" s="229" t="e">
        <f>IF(OR('Exp Database'!Y594=Lists!$G$2,'Exp Database'!Y594=Lists!$G$3,'Exp Database'!Y594=0),0,IF($F594=Lists!$G$2,('Exp Database'!Y594/'Exp with units conversion'!$H594)*'Exp with units conversion'!$G594,'Exp Database'!Y594*'Exp with units conversion'!$G594))</f>
        <v>#REF!</v>
      </c>
      <c r="AA594" s="229" t="e">
        <f>IF(OR('Exp Database'!Z594=Lists!$G$2,'Exp Database'!Z594=Lists!$G$3,'Exp Database'!Z594=0),0,IF($F594=Lists!$G$2,('Exp Database'!Z594/'Exp with units conversion'!$H594)*'Exp with units conversion'!$G594,'Exp Database'!Z594*'Exp with units conversion'!$G594))</f>
        <v>#REF!</v>
      </c>
      <c r="AB594" s="229" t="e">
        <f>IF(OR('Exp Database'!AA594=Lists!$G$2,'Exp Database'!AA594=Lists!$G$3,'Exp Database'!AA594=0),0,IF($F594=Lists!$G$2,('Exp Database'!AA594/'Exp with units conversion'!$H594)*'Exp with units conversion'!$G594,'Exp Database'!AA594*'Exp with units conversion'!$G594))</f>
        <v>#REF!</v>
      </c>
      <c r="AC594" s="229" t="e">
        <f>IF(OR('Exp Database'!AB594=Lists!$G$2,'Exp Database'!AB594=Lists!$G$3,'Exp Database'!AB594=0),0,IF($F594=Lists!$G$2,('Exp Database'!AB594/'Exp with units conversion'!$H594)*'Exp with units conversion'!$G594,'Exp Database'!AB594*'Exp with units conversion'!$G594))</f>
        <v>#REF!</v>
      </c>
      <c r="AD594" s="229" t="e">
        <f>IF(OR('Exp Database'!AC594=Lists!$G$2,'Exp Database'!AC594=Lists!$G$3,'Exp Database'!AC594=0),0,IF($F594=Lists!$G$2,('Exp Database'!AC594/'Exp with units conversion'!$H594)*'Exp with units conversion'!$G594,'Exp Database'!AC594*'Exp with units conversion'!$G594))</f>
        <v>#REF!</v>
      </c>
      <c r="AE594" s="229" t="e">
        <f>IF(OR('Exp Database'!AD594=Lists!$G$2,'Exp Database'!AD594=Lists!$G$3,'Exp Database'!AD594=0),0,IF($F594=Lists!$G$2,('Exp Database'!AD594/'Exp with units conversion'!$H594)*'Exp with units conversion'!$G594,'Exp Database'!AD594*'Exp with units conversion'!$G594))</f>
        <v>#REF!</v>
      </c>
      <c r="AG594" s="229" t="e">
        <f t="shared" si="45"/>
        <v>#REF!</v>
      </c>
      <c r="AH594" s="229" t="e">
        <f t="shared" si="46"/>
        <v>#REF!</v>
      </c>
      <c r="AI594" s="229" t="e">
        <f t="shared" si="47"/>
        <v>#REF!</v>
      </c>
      <c r="AJ594" s="229" t="e">
        <f t="shared" si="48"/>
        <v>#REF!</v>
      </c>
    </row>
    <row r="595" spans="2:36" ht="45.75" thickBot="1" x14ac:dyDescent="0.3">
      <c r="B595" s="229" t="e">
        <f t="shared" si="49"/>
        <v>#REF!</v>
      </c>
      <c r="C595" s="169" t="e">
        <f>'Exp Database'!C595</f>
        <v>#REF!</v>
      </c>
      <c r="D595" s="169">
        <f>'Exp Database'!D595</f>
        <v>2013</v>
      </c>
      <c r="E595" s="169" t="e">
        <f>'Exp Database'!E595</f>
        <v>#REF!</v>
      </c>
      <c r="F595" s="169" t="e">
        <f>'Exp Database'!F595</f>
        <v>#REF!</v>
      </c>
      <c r="G595" s="169" t="e">
        <f>IF('Exp Database'!G595="Units ( x 1)",1,IF('Exp Database'!G595="Thousands (x 1,000)",1000,IF('Exp Database'!G595="Millions (x 1,000,000)",1000000,)))</f>
        <v>#REF!</v>
      </c>
      <c r="H595" s="170" t="e">
        <f>IF('Exp Database'!H595&gt;0,'Exp Database'!H595,'Exp Database'!J595)</f>
        <v>#REF!</v>
      </c>
      <c r="I595" s="170" t="e">
        <f>'Exp Database'!H595</f>
        <v>#REF!</v>
      </c>
      <c r="J595" s="169" t="e">
        <f>'Exp Database'!I595</f>
        <v>#REF!</v>
      </c>
      <c r="K595" s="170">
        <f>'Exp Database'!J595</f>
        <v>0</v>
      </c>
      <c r="L595" s="267" t="str">
        <f>'Exp Database'!K595</f>
        <v>Programmes for children and adolescents</v>
      </c>
      <c r="M595" s="229">
        <f>'Exp Database'!L595</f>
        <v>5</v>
      </c>
      <c r="N595" s="229" t="e">
        <f>IF(OR('Exp Database'!M595=Lists!$G$2,'Exp Database'!M595=Lists!$G$3,'Exp Database'!M595=0),0,IF($F595=Lists!$G$2,('Exp Database'!M595/'Exp with units conversion'!$H595)*'Exp with units conversion'!$G595,'Exp Database'!M595*'Exp with units conversion'!$G595))</f>
        <v>#REF!</v>
      </c>
      <c r="O595" s="229" t="e">
        <f>IF(OR('Exp Database'!N595=Lists!$G$2,'Exp Database'!N595=Lists!$G$3,'Exp Database'!N595=0),0,IF($F595=Lists!$G$2,('Exp Database'!N595/'Exp with units conversion'!$H595)*'Exp with units conversion'!$G595,'Exp Database'!N595*'Exp with units conversion'!$G595))</f>
        <v>#REF!</v>
      </c>
      <c r="P595" s="229" t="e">
        <f>IF(OR('Exp Database'!O595=Lists!$G$2,'Exp Database'!O595=Lists!$G$3,'Exp Database'!O595=0),0,IF($F595=Lists!$G$2,('Exp Database'!O595/'Exp with units conversion'!$H595)*'Exp with units conversion'!$G595,'Exp Database'!O595*'Exp with units conversion'!$G595))</f>
        <v>#REF!</v>
      </c>
      <c r="Q595" s="229" t="e">
        <f>IF(OR('Exp Database'!P595=Lists!$G$2,'Exp Database'!P595=Lists!$G$3,'Exp Database'!P595=0),0,IF($F595=Lists!$G$2,('Exp Database'!P595/'Exp with units conversion'!$H595)*'Exp with units conversion'!$G595,'Exp Database'!P595*'Exp with units conversion'!$G595))</f>
        <v>#REF!</v>
      </c>
      <c r="R595" s="229" t="e">
        <f>IF(OR('Exp Database'!Q595=Lists!$G$2,'Exp Database'!Q595=Lists!$G$3,'Exp Database'!Q595=0),0,IF($F595=Lists!$G$2,('Exp Database'!Q595/'Exp with units conversion'!$H595)*'Exp with units conversion'!$G595,'Exp Database'!Q595*'Exp with units conversion'!$G595))</f>
        <v>#REF!</v>
      </c>
      <c r="S595" s="229" t="e">
        <f>IF(OR('Exp Database'!R595=Lists!$G$2,'Exp Database'!R595=Lists!$G$3,'Exp Database'!R595=0),0,IF($F595=Lists!$G$2,('Exp Database'!R595/'Exp with units conversion'!$H595)*'Exp with units conversion'!$G595,'Exp Database'!R595*'Exp with units conversion'!$G595))</f>
        <v>#REF!</v>
      </c>
      <c r="T595" s="229" t="e">
        <f>IF(OR('Exp Database'!S595=Lists!$G$2,'Exp Database'!S595=Lists!$G$3,'Exp Database'!S595=0),0,IF($F595=Lists!$G$2,('Exp Database'!S595/'Exp with units conversion'!$H595)*'Exp with units conversion'!$G595,'Exp Database'!S595*'Exp with units conversion'!$G595))</f>
        <v>#REF!</v>
      </c>
      <c r="U595" s="229" t="e">
        <f>IF(OR('Exp Database'!T595=Lists!$G$2,'Exp Database'!T595=Lists!$G$3,'Exp Database'!T595=0),0,IF($F595=Lists!$G$2,('Exp Database'!T595/'Exp with units conversion'!$H595)*'Exp with units conversion'!$G595,'Exp Database'!T595*'Exp with units conversion'!$G595))</f>
        <v>#REF!</v>
      </c>
      <c r="V595" s="229" t="e">
        <f>IF(OR('Exp Database'!U595=Lists!$G$2,'Exp Database'!U595=Lists!$G$3,'Exp Database'!U595=0),0,IF($F595=Lists!$G$2,('Exp Database'!U595/'Exp with units conversion'!$H595)*'Exp with units conversion'!$G595,'Exp Database'!U595*'Exp with units conversion'!$G595))</f>
        <v>#REF!</v>
      </c>
      <c r="W595" s="229" t="e">
        <f>IF(OR('Exp Database'!V595=Lists!$G$2,'Exp Database'!V595=Lists!$G$3,'Exp Database'!V595=0),0,IF($F595=Lists!$G$2,('Exp Database'!V595/'Exp with units conversion'!$H595)*'Exp with units conversion'!$G595,'Exp Database'!V595*'Exp with units conversion'!$G595))</f>
        <v>#REF!</v>
      </c>
      <c r="X595" s="229" t="e">
        <f>IF(OR('Exp Database'!W595=Lists!$G$2,'Exp Database'!W595=Lists!$G$3,'Exp Database'!W595=0),0,IF($F595=Lists!$G$2,('Exp Database'!W595/'Exp with units conversion'!$H595)*'Exp with units conversion'!$G595,'Exp Database'!W595*'Exp with units conversion'!$G595))</f>
        <v>#REF!</v>
      </c>
      <c r="Y595" s="229" t="e">
        <f>IF(OR('Exp Database'!X595=Lists!$G$2,'Exp Database'!X595=Lists!$G$3,'Exp Database'!X595=0),0,IF($F595=Lists!$G$2,('Exp Database'!X595/'Exp with units conversion'!$H595)*'Exp with units conversion'!$G595,'Exp Database'!X595*'Exp with units conversion'!$G595))</f>
        <v>#REF!</v>
      </c>
      <c r="Z595" s="229" t="e">
        <f>IF(OR('Exp Database'!Y595=Lists!$G$2,'Exp Database'!Y595=Lists!$G$3,'Exp Database'!Y595=0),0,IF($F595=Lists!$G$2,('Exp Database'!Y595/'Exp with units conversion'!$H595)*'Exp with units conversion'!$G595,'Exp Database'!Y595*'Exp with units conversion'!$G595))</f>
        <v>#REF!</v>
      </c>
      <c r="AA595" s="229" t="e">
        <f>IF(OR('Exp Database'!Z595=Lists!$G$2,'Exp Database'!Z595=Lists!$G$3,'Exp Database'!Z595=0),0,IF($F595=Lists!$G$2,('Exp Database'!Z595/'Exp with units conversion'!$H595)*'Exp with units conversion'!$G595,'Exp Database'!Z595*'Exp with units conversion'!$G595))</f>
        <v>#REF!</v>
      </c>
      <c r="AB595" s="229" t="e">
        <f>IF(OR('Exp Database'!AA595=Lists!$G$2,'Exp Database'!AA595=Lists!$G$3,'Exp Database'!AA595=0),0,IF($F595=Lists!$G$2,('Exp Database'!AA595/'Exp with units conversion'!$H595)*'Exp with units conversion'!$G595,'Exp Database'!AA595*'Exp with units conversion'!$G595))</f>
        <v>#REF!</v>
      </c>
      <c r="AC595" s="229" t="e">
        <f>IF(OR('Exp Database'!AB595=Lists!$G$2,'Exp Database'!AB595=Lists!$G$3,'Exp Database'!AB595=0),0,IF($F595=Lists!$G$2,('Exp Database'!AB595/'Exp with units conversion'!$H595)*'Exp with units conversion'!$G595,'Exp Database'!AB595*'Exp with units conversion'!$G595))</f>
        <v>#REF!</v>
      </c>
      <c r="AD595" s="229" t="e">
        <f>IF(OR('Exp Database'!AC595=Lists!$G$2,'Exp Database'!AC595=Lists!$G$3,'Exp Database'!AC595=0),0,IF($F595=Lists!$G$2,('Exp Database'!AC595/'Exp with units conversion'!$H595)*'Exp with units conversion'!$G595,'Exp Database'!AC595*'Exp with units conversion'!$G595))</f>
        <v>#REF!</v>
      </c>
      <c r="AE595" s="229" t="e">
        <f>IF(OR('Exp Database'!AD595=Lists!$G$2,'Exp Database'!AD595=Lists!$G$3,'Exp Database'!AD595=0),0,IF($F595=Lists!$G$2,('Exp Database'!AD595/'Exp with units conversion'!$H595)*'Exp with units conversion'!$G595,'Exp Database'!AD595*'Exp with units conversion'!$G595))</f>
        <v>#REF!</v>
      </c>
      <c r="AG595" s="229" t="e">
        <f t="shared" si="45"/>
        <v>#REF!</v>
      </c>
      <c r="AH595" s="229" t="e">
        <f t="shared" si="46"/>
        <v>#REF!</v>
      </c>
      <c r="AI595" s="229" t="e">
        <f t="shared" si="47"/>
        <v>#REF!</v>
      </c>
      <c r="AJ595" s="229" t="e">
        <f t="shared" si="48"/>
        <v>#REF!</v>
      </c>
    </row>
    <row r="596" spans="2:36" ht="15.75" thickBot="1" x14ac:dyDescent="0.3">
      <c r="B596" s="229" t="e">
        <f t="shared" si="49"/>
        <v>#REF!</v>
      </c>
      <c r="C596" s="169" t="e">
        <f>'Exp Database'!C596</f>
        <v>#REF!</v>
      </c>
      <c r="D596" s="169">
        <f>'Exp Database'!D596</f>
        <v>2013</v>
      </c>
      <c r="E596" s="169" t="e">
        <f>'Exp Database'!E596</f>
        <v>#REF!</v>
      </c>
      <c r="F596" s="169" t="e">
        <f>'Exp Database'!F596</f>
        <v>#REF!</v>
      </c>
      <c r="G596" s="169" t="e">
        <f>IF('Exp Database'!G596="Units ( x 1)",1,IF('Exp Database'!G596="Thousands (x 1,000)",1000,IF('Exp Database'!G596="Millions (x 1,000,000)",1000000,)))</f>
        <v>#REF!</v>
      </c>
      <c r="H596" s="170" t="e">
        <f>IF('Exp Database'!H596&gt;0,'Exp Database'!H596,'Exp Database'!J596)</f>
        <v>#REF!</v>
      </c>
      <c r="I596" s="170" t="e">
        <f>'Exp Database'!H596</f>
        <v>#REF!</v>
      </c>
      <c r="J596" s="169" t="e">
        <f>'Exp Database'!I596</f>
        <v>#REF!</v>
      </c>
      <c r="K596" s="170">
        <f>'Exp Database'!J596</f>
        <v>0</v>
      </c>
      <c r="L596" s="267">
        <f>'Exp Database'!K596</f>
        <v>0</v>
      </c>
      <c r="M596" s="229">
        <f>'Exp Database'!L596</f>
        <v>0</v>
      </c>
      <c r="N596" s="229" t="e">
        <f>IF(OR('Exp Database'!M596=Lists!$G$2,'Exp Database'!M596=Lists!$G$3,'Exp Database'!M596=0),0,IF($F596=Lists!$G$2,('Exp Database'!M596/'Exp with units conversion'!$H596)*'Exp with units conversion'!$G596,'Exp Database'!M596*'Exp with units conversion'!$G596))</f>
        <v>#REF!</v>
      </c>
      <c r="O596" s="229" t="e">
        <f>IF(OR('Exp Database'!N596=Lists!$G$2,'Exp Database'!N596=Lists!$G$3,'Exp Database'!N596=0),0,IF($F596=Lists!$G$2,('Exp Database'!N596/'Exp with units conversion'!$H596)*'Exp with units conversion'!$G596,'Exp Database'!N596*'Exp with units conversion'!$G596))</f>
        <v>#REF!</v>
      </c>
      <c r="P596" s="229" t="e">
        <f>IF(OR('Exp Database'!O596=Lists!$G$2,'Exp Database'!O596=Lists!$G$3,'Exp Database'!O596=0),0,IF($F596=Lists!$G$2,('Exp Database'!O596/'Exp with units conversion'!$H596)*'Exp with units conversion'!$G596,'Exp Database'!O596*'Exp with units conversion'!$G596))</f>
        <v>#REF!</v>
      </c>
      <c r="Q596" s="229" t="e">
        <f>IF(OR('Exp Database'!P596=Lists!$G$2,'Exp Database'!P596=Lists!$G$3,'Exp Database'!P596=0),0,IF($F596=Lists!$G$2,('Exp Database'!P596/'Exp with units conversion'!$H596)*'Exp with units conversion'!$G596,'Exp Database'!P596*'Exp with units conversion'!$G596))</f>
        <v>#REF!</v>
      </c>
      <c r="R596" s="229" t="e">
        <f>IF(OR('Exp Database'!Q596=Lists!$G$2,'Exp Database'!Q596=Lists!$G$3,'Exp Database'!Q596=0),0,IF($F596=Lists!$G$2,('Exp Database'!Q596/'Exp with units conversion'!$H596)*'Exp with units conversion'!$G596,'Exp Database'!Q596*'Exp with units conversion'!$G596))</f>
        <v>#REF!</v>
      </c>
      <c r="S596" s="229" t="e">
        <f>IF(OR('Exp Database'!R596=Lists!$G$2,'Exp Database'!R596=Lists!$G$3,'Exp Database'!R596=0),0,IF($F596=Lists!$G$2,('Exp Database'!R596/'Exp with units conversion'!$H596)*'Exp with units conversion'!$G596,'Exp Database'!R596*'Exp with units conversion'!$G596))</f>
        <v>#REF!</v>
      </c>
      <c r="T596" s="229" t="e">
        <f>IF(OR('Exp Database'!S596=Lists!$G$2,'Exp Database'!S596=Lists!$G$3,'Exp Database'!S596=0),0,IF($F596=Lists!$G$2,('Exp Database'!S596/'Exp with units conversion'!$H596)*'Exp with units conversion'!$G596,'Exp Database'!S596*'Exp with units conversion'!$G596))</f>
        <v>#REF!</v>
      </c>
      <c r="U596" s="229" t="e">
        <f>IF(OR('Exp Database'!T596=Lists!$G$2,'Exp Database'!T596=Lists!$G$3,'Exp Database'!T596=0),0,IF($F596=Lists!$G$2,('Exp Database'!T596/'Exp with units conversion'!$H596)*'Exp with units conversion'!$G596,'Exp Database'!T596*'Exp with units conversion'!$G596))</f>
        <v>#REF!</v>
      </c>
      <c r="V596" s="229" t="e">
        <f>IF(OR('Exp Database'!U596=Lists!$G$2,'Exp Database'!U596=Lists!$G$3,'Exp Database'!U596=0),0,IF($F596=Lists!$G$2,('Exp Database'!U596/'Exp with units conversion'!$H596)*'Exp with units conversion'!$G596,'Exp Database'!U596*'Exp with units conversion'!$G596))</f>
        <v>#REF!</v>
      </c>
      <c r="W596" s="229" t="e">
        <f>IF(OR('Exp Database'!V596=Lists!$G$2,'Exp Database'!V596=Lists!$G$3,'Exp Database'!V596=0),0,IF($F596=Lists!$G$2,('Exp Database'!V596/'Exp with units conversion'!$H596)*'Exp with units conversion'!$G596,'Exp Database'!V596*'Exp with units conversion'!$G596))</f>
        <v>#REF!</v>
      </c>
      <c r="X596" s="229" t="e">
        <f>IF(OR('Exp Database'!W596=Lists!$G$2,'Exp Database'!W596=Lists!$G$3,'Exp Database'!W596=0),0,IF($F596=Lists!$G$2,('Exp Database'!W596/'Exp with units conversion'!$H596)*'Exp with units conversion'!$G596,'Exp Database'!W596*'Exp with units conversion'!$G596))</f>
        <v>#REF!</v>
      </c>
      <c r="Y596" s="229" t="e">
        <f>IF(OR('Exp Database'!X596=Lists!$G$2,'Exp Database'!X596=Lists!$G$3,'Exp Database'!X596=0),0,IF($F596=Lists!$G$2,('Exp Database'!X596/'Exp with units conversion'!$H596)*'Exp with units conversion'!$G596,'Exp Database'!X596*'Exp with units conversion'!$G596))</f>
        <v>#REF!</v>
      </c>
      <c r="Z596" s="229" t="e">
        <f>IF(OR('Exp Database'!Y596=Lists!$G$2,'Exp Database'!Y596=Lists!$G$3,'Exp Database'!Y596=0),0,IF($F596=Lists!$G$2,('Exp Database'!Y596/'Exp with units conversion'!$H596)*'Exp with units conversion'!$G596,'Exp Database'!Y596*'Exp with units conversion'!$G596))</f>
        <v>#REF!</v>
      </c>
      <c r="AA596" s="229" t="e">
        <f>IF(OR('Exp Database'!Z596=Lists!$G$2,'Exp Database'!Z596=Lists!$G$3,'Exp Database'!Z596=0),0,IF($F596=Lists!$G$2,('Exp Database'!Z596/'Exp with units conversion'!$H596)*'Exp with units conversion'!$G596,'Exp Database'!Z596*'Exp with units conversion'!$G596))</f>
        <v>#REF!</v>
      </c>
      <c r="AB596" s="229" t="e">
        <f>IF(OR('Exp Database'!AA596=Lists!$G$2,'Exp Database'!AA596=Lists!$G$3,'Exp Database'!AA596=0),0,IF($F596=Lists!$G$2,('Exp Database'!AA596/'Exp with units conversion'!$H596)*'Exp with units conversion'!$G596,'Exp Database'!AA596*'Exp with units conversion'!$G596))</f>
        <v>#REF!</v>
      </c>
      <c r="AC596" s="229" t="e">
        <f>IF(OR('Exp Database'!AB596=Lists!$G$2,'Exp Database'!AB596=Lists!$G$3,'Exp Database'!AB596=0),0,IF($F596=Lists!$G$2,('Exp Database'!AB596/'Exp with units conversion'!$H596)*'Exp with units conversion'!$G596,'Exp Database'!AB596*'Exp with units conversion'!$G596))</f>
        <v>#REF!</v>
      </c>
      <c r="AD596" s="229" t="e">
        <f>IF(OR('Exp Database'!AC596=Lists!$G$2,'Exp Database'!AC596=Lists!$G$3,'Exp Database'!AC596=0),0,IF($F596=Lists!$G$2,('Exp Database'!AC596/'Exp with units conversion'!$H596)*'Exp with units conversion'!$G596,'Exp Database'!AC596*'Exp with units conversion'!$G596))</f>
        <v>#REF!</v>
      </c>
      <c r="AE596" s="229" t="e">
        <f>IF(OR('Exp Database'!AD596=Lists!$G$2,'Exp Database'!AD596=Lists!$G$3,'Exp Database'!AD596=0),0,IF($F596=Lists!$G$2,('Exp Database'!AD596/'Exp with units conversion'!$H596)*'Exp with units conversion'!$G596,'Exp Database'!AD596*'Exp with units conversion'!$G596))</f>
        <v>#REF!</v>
      </c>
      <c r="AG596" s="229" t="e">
        <f t="shared" ref="AG596:AG635" si="50">IF((R596+W596+AD596)=AE596,1,0)</f>
        <v>#REF!</v>
      </c>
      <c r="AH596" s="229" t="e">
        <f t="shared" ref="AH596:AH635" si="51">IF(R596=SUM(N596:Q596),1,0)</f>
        <v>#REF!</v>
      </c>
      <c r="AI596" s="229" t="e">
        <f t="shared" ref="AI596:AI635" si="52">IF(W596=SUM(S596:V596),1,0)</f>
        <v>#REF!</v>
      </c>
      <c r="AJ596" s="229" t="e">
        <f t="shared" ref="AJ596:AJ635" si="53">IF(AD596=SUM(X596:AC596),1,0)</f>
        <v>#REF!</v>
      </c>
    </row>
    <row r="597" spans="2:36" ht="15.75" thickBot="1" x14ac:dyDescent="0.3">
      <c r="B597" s="229" t="e">
        <f t="shared" si="49"/>
        <v>#REF!</v>
      </c>
      <c r="C597" s="169" t="e">
        <f>'Exp Database'!C597</f>
        <v>#REF!</v>
      </c>
      <c r="D597" s="169">
        <f>'Exp Database'!D597</f>
        <v>2013</v>
      </c>
      <c r="E597" s="169" t="e">
        <f>'Exp Database'!E597</f>
        <v>#REF!</v>
      </c>
      <c r="F597" s="169" t="e">
        <f>'Exp Database'!F597</f>
        <v>#REF!</v>
      </c>
      <c r="G597" s="169" t="e">
        <f>IF('Exp Database'!G597="Units ( x 1)",1,IF('Exp Database'!G597="Thousands (x 1,000)",1000,IF('Exp Database'!G597="Millions (x 1,000,000)",1000000,)))</f>
        <v>#REF!</v>
      </c>
      <c r="H597" s="170" t="e">
        <f>IF('Exp Database'!H597&gt;0,'Exp Database'!H597,'Exp Database'!J597)</f>
        <v>#REF!</v>
      </c>
      <c r="I597" s="170" t="e">
        <f>'Exp Database'!H597</f>
        <v>#REF!</v>
      </c>
      <c r="J597" s="169" t="e">
        <f>'Exp Database'!I597</f>
        <v>#REF!</v>
      </c>
      <c r="K597" s="170">
        <f>'Exp Database'!J597</f>
        <v>0</v>
      </c>
      <c r="L597" s="267" t="str">
        <f>'Exp Database'!K597</f>
        <v>Social protection</v>
      </c>
      <c r="M597" s="229">
        <f>'Exp Database'!L597</f>
        <v>6</v>
      </c>
      <c r="N597" s="229" t="e">
        <f>IF(OR('Exp Database'!M597=Lists!$G$2,'Exp Database'!M597=Lists!$G$3,'Exp Database'!M597=0),0,IF($F597=Lists!$G$2,('Exp Database'!M597/'Exp with units conversion'!$H597)*'Exp with units conversion'!$G597,'Exp Database'!M597*'Exp with units conversion'!$G597))</f>
        <v>#REF!</v>
      </c>
      <c r="O597" s="229" t="e">
        <f>IF(OR('Exp Database'!N597=Lists!$G$2,'Exp Database'!N597=Lists!$G$3,'Exp Database'!N597=0),0,IF($F597=Lists!$G$2,('Exp Database'!N597/'Exp with units conversion'!$H597)*'Exp with units conversion'!$G597,'Exp Database'!N597*'Exp with units conversion'!$G597))</f>
        <v>#REF!</v>
      </c>
      <c r="P597" s="229" t="e">
        <f>IF(OR('Exp Database'!O597=Lists!$G$2,'Exp Database'!O597=Lists!$G$3,'Exp Database'!O597=0),0,IF($F597=Lists!$G$2,('Exp Database'!O597/'Exp with units conversion'!$H597)*'Exp with units conversion'!$G597,'Exp Database'!O597*'Exp with units conversion'!$G597))</f>
        <v>#REF!</v>
      </c>
      <c r="Q597" s="229" t="e">
        <f>IF(OR('Exp Database'!P597=Lists!$G$2,'Exp Database'!P597=Lists!$G$3,'Exp Database'!P597=0),0,IF($F597=Lists!$G$2,('Exp Database'!P597/'Exp with units conversion'!$H597)*'Exp with units conversion'!$G597,'Exp Database'!P597*'Exp with units conversion'!$G597))</f>
        <v>#REF!</v>
      </c>
      <c r="R597" s="229" t="e">
        <f>IF(OR('Exp Database'!Q597=Lists!$G$2,'Exp Database'!Q597=Lists!$G$3,'Exp Database'!Q597=0),0,IF($F597=Lists!$G$2,('Exp Database'!Q597/'Exp with units conversion'!$H597)*'Exp with units conversion'!$G597,'Exp Database'!Q597*'Exp with units conversion'!$G597))</f>
        <v>#REF!</v>
      </c>
      <c r="S597" s="229" t="e">
        <f>IF(OR('Exp Database'!R597=Lists!$G$2,'Exp Database'!R597=Lists!$G$3,'Exp Database'!R597=0),0,IF($F597=Lists!$G$2,('Exp Database'!R597/'Exp with units conversion'!$H597)*'Exp with units conversion'!$G597,'Exp Database'!R597*'Exp with units conversion'!$G597))</f>
        <v>#REF!</v>
      </c>
      <c r="T597" s="229" t="e">
        <f>IF(OR('Exp Database'!S597=Lists!$G$2,'Exp Database'!S597=Lists!$G$3,'Exp Database'!S597=0),0,IF($F597=Lists!$G$2,('Exp Database'!S597/'Exp with units conversion'!$H597)*'Exp with units conversion'!$G597,'Exp Database'!S597*'Exp with units conversion'!$G597))</f>
        <v>#REF!</v>
      </c>
      <c r="U597" s="229" t="e">
        <f>IF(OR('Exp Database'!T597=Lists!$G$2,'Exp Database'!T597=Lists!$G$3,'Exp Database'!T597=0),0,IF($F597=Lists!$G$2,('Exp Database'!T597/'Exp with units conversion'!$H597)*'Exp with units conversion'!$G597,'Exp Database'!T597*'Exp with units conversion'!$G597))</f>
        <v>#REF!</v>
      </c>
      <c r="V597" s="229" t="e">
        <f>IF(OR('Exp Database'!U597=Lists!$G$2,'Exp Database'!U597=Lists!$G$3,'Exp Database'!U597=0),0,IF($F597=Lists!$G$2,('Exp Database'!U597/'Exp with units conversion'!$H597)*'Exp with units conversion'!$G597,'Exp Database'!U597*'Exp with units conversion'!$G597))</f>
        <v>#REF!</v>
      </c>
      <c r="W597" s="229" t="e">
        <f>IF(OR('Exp Database'!V597=Lists!$G$2,'Exp Database'!V597=Lists!$G$3,'Exp Database'!V597=0),0,IF($F597=Lists!$G$2,('Exp Database'!V597/'Exp with units conversion'!$H597)*'Exp with units conversion'!$G597,'Exp Database'!V597*'Exp with units conversion'!$G597))</f>
        <v>#REF!</v>
      </c>
      <c r="X597" s="229" t="e">
        <f>IF(OR('Exp Database'!W597=Lists!$G$2,'Exp Database'!W597=Lists!$G$3,'Exp Database'!W597=0),0,IF($F597=Lists!$G$2,('Exp Database'!W597/'Exp with units conversion'!$H597)*'Exp with units conversion'!$G597,'Exp Database'!W597*'Exp with units conversion'!$G597))</f>
        <v>#REF!</v>
      </c>
      <c r="Y597" s="229" t="e">
        <f>IF(OR('Exp Database'!X597=Lists!$G$2,'Exp Database'!X597=Lists!$G$3,'Exp Database'!X597=0),0,IF($F597=Lists!$G$2,('Exp Database'!X597/'Exp with units conversion'!$H597)*'Exp with units conversion'!$G597,'Exp Database'!X597*'Exp with units conversion'!$G597))</f>
        <v>#REF!</v>
      </c>
      <c r="Z597" s="229" t="e">
        <f>IF(OR('Exp Database'!Y597=Lists!$G$2,'Exp Database'!Y597=Lists!$G$3,'Exp Database'!Y597=0),0,IF($F597=Lists!$G$2,('Exp Database'!Y597/'Exp with units conversion'!$H597)*'Exp with units conversion'!$G597,'Exp Database'!Y597*'Exp with units conversion'!$G597))</f>
        <v>#REF!</v>
      </c>
      <c r="AA597" s="229" t="e">
        <f>IF(OR('Exp Database'!Z597=Lists!$G$2,'Exp Database'!Z597=Lists!$G$3,'Exp Database'!Z597=0),0,IF($F597=Lists!$G$2,('Exp Database'!Z597/'Exp with units conversion'!$H597)*'Exp with units conversion'!$G597,'Exp Database'!Z597*'Exp with units conversion'!$G597))</f>
        <v>#REF!</v>
      </c>
      <c r="AB597" s="229" t="e">
        <f>IF(OR('Exp Database'!AA597=Lists!$G$2,'Exp Database'!AA597=Lists!$G$3,'Exp Database'!AA597=0),0,IF($F597=Lists!$G$2,('Exp Database'!AA597/'Exp with units conversion'!$H597)*'Exp with units conversion'!$G597,'Exp Database'!AA597*'Exp with units conversion'!$G597))</f>
        <v>#REF!</v>
      </c>
      <c r="AC597" s="229" t="e">
        <f>IF(OR('Exp Database'!AB597=Lists!$G$2,'Exp Database'!AB597=Lists!$G$3,'Exp Database'!AB597=0),0,IF($F597=Lists!$G$2,('Exp Database'!AB597/'Exp with units conversion'!$H597)*'Exp with units conversion'!$G597,'Exp Database'!AB597*'Exp with units conversion'!$G597))</f>
        <v>#REF!</v>
      </c>
      <c r="AD597" s="229" t="e">
        <f>IF(OR('Exp Database'!AC597=Lists!$G$2,'Exp Database'!AC597=Lists!$G$3,'Exp Database'!AC597=0),0,IF($F597=Lists!$G$2,('Exp Database'!AC597/'Exp with units conversion'!$H597)*'Exp with units conversion'!$G597,'Exp Database'!AC597*'Exp with units conversion'!$G597))</f>
        <v>#REF!</v>
      </c>
      <c r="AE597" s="229" t="e">
        <f>IF(OR('Exp Database'!AD597=Lists!$G$2,'Exp Database'!AD597=Lists!$G$3,'Exp Database'!AD597=0),0,IF($F597=Lists!$G$2,('Exp Database'!AD597/'Exp with units conversion'!$H597)*'Exp with units conversion'!$G597,'Exp Database'!AD597*'Exp with units conversion'!$G597))</f>
        <v>#REF!</v>
      </c>
      <c r="AG597" s="229" t="e">
        <f t="shared" si="50"/>
        <v>#REF!</v>
      </c>
      <c r="AH597" s="229" t="e">
        <f t="shared" si="51"/>
        <v>#REF!</v>
      </c>
      <c r="AI597" s="229" t="e">
        <f t="shared" si="52"/>
        <v>#REF!</v>
      </c>
      <c r="AJ597" s="229" t="e">
        <f t="shared" si="53"/>
        <v>#REF!</v>
      </c>
    </row>
    <row r="598" spans="2:36" ht="15.75" thickBot="1" x14ac:dyDescent="0.3">
      <c r="B598" s="229" t="e">
        <f t="shared" si="49"/>
        <v>#REF!</v>
      </c>
      <c r="C598" s="169" t="e">
        <f>'Exp Database'!C598</f>
        <v>#REF!</v>
      </c>
      <c r="D598" s="169">
        <f>'Exp Database'!D598</f>
        <v>2013</v>
      </c>
      <c r="E598" s="169" t="e">
        <f>'Exp Database'!E598</f>
        <v>#REF!</v>
      </c>
      <c r="F598" s="169" t="e">
        <f>'Exp Database'!F598</f>
        <v>#REF!</v>
      </c>
      <c r="G598" s="169" t="e">
        <f>IF('Exp Database'!G598="Units ( x 1)",1,IF('Exp Database'!G598="Thousands (x 1,000)",1000,IF('Exp Database'!G598="Millions (x 1,000,000)",1000000,)))</f>
        <v>#REF!</v>
      </c>
      <c r="H598" s="170" t="e">
        <f>IF('Exp Database'!H598&gt;0,'Exp Database'!H598,'Exp Database'!J598)</f>
        <v>#REF!</v>
      </c>
      <c r="I598" s="170" t="e">
        <f>'Exp Database'!H598</f>
        <v>#REF!</v>
      </c>
      <c r="J598" s="169" t="e">
        <f>'Exp Database'!I598</f>
        <v>#REF!</v>
      </c>
      <c r="K598" s="170">
        <f>'Exp Database'!J598</f>
        <v>0</v>
      </c>
      <c r="L598" s="267">
        <f>'Exp Database'!K598</f>
        <v>0</v>
      </c>
      <c r="M598" s="229">
        <f>'Exp Database'!L598</f>
        <v>0</v>
      </c>
      <c r="N598" s="229" t="e">
        <f>IF(OR('Exp Database'!M598=Lists!$G$2,'Exp Database'!M598=Lists!$G$3,'Exp Database'!M598=0),0,IF($F598=Lists!$G$2,('Exp Database'!M598/'Exp with units conversion'!$H598)*'Exp with units conversion'!$G598,'Exp Database'!M598*'Exp with units conversion'!$G598))</f>
        <v>#REF!</v>
      </c>
      <c r="O598" s="229" t="e">
        <f>IF(OR('Exp Database'!N598=Lists!$G$2,'Exp Database'!N598=Lists!$G$3,'Exp Database'!N598=0),0,IF($F598=Lists!$G$2,('Exp Database'!N598/'Exp with units conversion'!$H598)*'Exp with units conversion'!$G598,'Exp Database'!N598*'Exp with units conversion'!$G598))</f>
        <v>#REF!</v>
      </c>
      <c r="P598" s="229" t="e">
        <f>IF(OR('Exp Database'!O598=Lists!$G$2,'Exp Database'!O598=Lists!$G$3,'Exp Database'!O598=0),0,IF($F598=Lists!$G$2,('Exp Database'!O598/'Exp with units conversion'!$H598)*'Exp with units conversion'!$G598,'Exp Database'!O598*'Exp with units conversion'!$G598))</f>
        <v>#REF!</v>
      </c>
      <c r="Q598" s="229" t="e">
        <f>IF(OR('Exp Database'!P598=Lists!$G$2,'Exp Database'!P598=Lists!$G$3,'Exp Database'!P598=0),0,IF($F598=Lists!$G$2,('Exp Database'!P598/'Exp with units conversion'!$H598)*'Exp with units conversion'!$G598,'Exp Database'!P598*'Exp with units conversion'!$G598))</f>
        <v>#REF!</v>
      </c>
      <c r="R598" s="229" t="e">
        <f>IF(OR('Exp Database'!Q598=Lists!$G$2,'Exp Database'!Q598=Lists!$G$3,'Exp Database'!Q598=0),0,IF($F598=Lists!$G$2,('Exp Database'!Q598/'Exp with units conversion'!$H598)*'Exp with units conversion'!$G598,'Exp Database'!Q598*'Exp with units conversion'!$G598))</f>
        <v>#REF!</v>
      </c>
      <c r="S598" s="229" t="e">
        <f>IF(OR('Exp Database'!R598=Lists!$G$2,'Exp Database'!R598=Lists!$G$3,'Exp Database'!R598=0),0,IF($F598=Lists!$G$2,('Exp Database'!R598/'Exp with units conversion'!$H598)*'Exp with units conversion'!$G598,'Exp Database'!R598*'Exp with units conversion'!$G598))</f>
        <v>#REF!</v>
      </c>
      <c r="T598" s="229" t="e">
        <f>IF(OR('Exp Database'!S598=Lists!$G$2,'Exp Database'!S598=Lists!$G$3,'Exp Database'!S598=0),0,IF($F598=Lists!$G$2,('Exp Database'!S598/'Exp with units conversion'!$H598)*'Exp with units conversion'!$G598,'Exp Database'!S598*'Exp with units conversion'!$G598))</f>
        <v>#REF!</v>
      </c>
      <c r="U598" s="229" t="e">
        <f>IF(OR('Exp Database'!T598=Lists!$G$2,'Exp Database'!T598=Lists!$G$3,'Exp Database'!T598=0),0,IF($F598=Lists!$G$2,('Exp Database'!T598/'Exp with units conversion'!$H598)*'Exp with units conversion'!$G598,'Exp Database'!T598*'Exp with units conversion'!$G598))</f>
        <v>#REF!</v>
      </c>
      <c r="V598" s="229" t="e">
        <f>IF(OR('Exp Database'!U598=Lists!$G$2,'Exp Database'!U598=Lists!$G$3,'Exp Database'!U598=0),0,IF($F598=Lists!$G$2,('Exp Database'!U598/'Exp with units conversion'!$H598)*'Exp with units conversion'!$G598,'Exp Database'!U598*'Exp with units conversion'!$G598))</f>
        <v>#REF!</v>
      </c>
      <c r="W598" s="229" t="e">
        <f>IF(OR('Exp Database'!V598=Lists!$G$2,'Exp Database'!V598=Lists!$G$3,'Exp Database'!V598=0),0,IF($F598=Lists!$G$2,('Exp Database'!V598/'Exp with units conversion'!$H598)*'Exp with units conversion'!$G598,'Exp Database'!V598*'Exp with units conversion'!$G598))</f>
        <v>#REF!</v>
      </c>
      <c r="X598" s="229" t="e">
        <f>IF(OR('Exp Database'!W598=Lists!$G$2,'Exp Database'!W598=Lists!$G$3,'Exp Database'!W598=0),0,IF($F598=Lists!$G$2,('Exp Database'!W598/'Exp with units conversion'!$H598)*'Exp with units conversion'!$G598,'Exp Database'!W598*'Exp with units conversion'!$G598))</f>
        <v>#REF!</v>
      </c>
      <c r="Y598" s="229" t="e">
        <f>IF(OR('Exp Database'!X598=Lists!$G$2,'Exp Database'!X598=Lists!$G$3,'Exp Database'!X598=0),0,IF($F598=Lists!$G$2,('Exp Database'!X598/'Exp with units conversion'!$H598)*'Exp with units conversion'!$G598,'Exp Database'!X598*'Exp with units conversion'!$G598))</f>
        <v>#REF!</v>
      </c>
      <c r="Z598" s="229" t="e">
        <f>IF(OR('Exp Database'!Y598=Lists!$G$2,'Exp Database'!Y598=Lists!$G$3,'Exp Database'!Y598=0),0,IF($F598=Lists!$G$2,('Exp Database'!Y598/'Exp with units conversion'!$H598)*'Exp with units conversion'!$G598,'Exp Database'!Y598*'Exp with units conversion'!$G598))</f>
        <v>#REF!</v>
      </c>
      <c r="AA598" s="229" t="e">
        <f>IF(OR('Exp Database'!Z598=Lists!$G$2,'Exp Database'!Z598=Lists!$G$3,'Exp Database'!Z598=0),0,IF($F598=Lists!$G$2,('Exp Database'!Z598/'Exp with units conversion'!$H598)*'Exp with units conversion'!$G598,'Exp Database'!Z598*'Exp with units conversion'!$G598))</f>
        <v>#REF!</v>
      </c>
      <c r="AB598" s="229" t="e">
        <f>IF(OR('Exp Database'!AA598=Lists!$G$2,'Exp Database'!AA598=Lists!$G$3,'Exp Database'!AA598=0),0,IF($F598=Lists!$G$2,('Exp Database'!AA598/'Exp with units conversion'!$H598)*'Exp with units conversion'!$G598,'Exp Database'!AA598*'Exp with units conversion'!$G598))</f>
        <v>#REF!</v>
      </c>
      <c r="AC598" s="229" t="e">
        <f>IF(OR('Exp Database'!AB598=Lists!$G$2,'Exp Database'!AB598=Lists!$G$3,'Exp Database'!AB598=0),0,IF($F598=Lists!$G$2,('Exp Database'!AB598/'Exp with units conversion'!$H598)*'Exp with units conversion'!$G598,'Exp Database'!AB598*'Exp with units conversion'!$G598))</f>
        <v>#REF!</v>
      </c>
      <c r="AD598" s="229" t="e">
        <f>IF(OR('Exp Database'!AC598=Lists!$G$2,'Exp Database'!AC598=Lists!$G$3,'Exp Database'!AC598=0),0,IF($F598=Lists!$G$2,('Exp Database'!AC598/'Exp with units conversion'!$H598)*'Exp with units conversion'!$G598,'Exp Database'!AC598*'Exp with units conversion'!$G598))</f>
        <v>#REF!</v>
      </c>
      <c r="AE598" s="229" t="e">
        <f>IF(OR('Exp Database'!AD598=Lists!$G$2,'Exp Database'!AD598=Lists!$G$3,'Exp Database'!AD598=0),0,IF($F598=Lists!$G$2,('Exp Database'!AD598/'Exp with units conversion'!$H598)*'Exp with units conversion'!$G598,'Exp Database'!AD598*'Exp with units conversion'!$G598))</f>
        <v>#REF!</v>
      </c>
      <c r="AG598" s="229" t="e">
        <f t="shared" si="50"/>
        <v>#REF!</v>
      </c>
      <c r="AH598" s="229" t="e">
        <f t="shared" si="51"/>
        <v>#REF!</v>
      </c>
      <c r="AI598" s="229" t="e">
        <f t="shared" si="52"/>
        <v>#REF!</v>
      </c>
      <c r="AJ598" s="229" t="e">
        <f t="shared" si="53"/>
        <v>#REF!</v>
      </c>
    </row>
    <row r="599" spans="2:36" ht="30.75" thickBot="1" x14ac:dyDescent="0.3">
      <c r="B599" s="229" t="e">
        <f t="shared" si="49"/>
        <v>#REF!</v>
      </c>
      <c r="C599" s="169" t="e">
        <f>'Exp Database'!C599</f>
        <v>#REF!</v>
      </c>
      <c r="D599" s="169">
        <f>'Exp Database'!D599</f>
        <v>2013</v>
      </c>
      <c r="E599" s="169" t="e">
        <f>'Exp Database'!E599</f>
        <v>#REF!</v>
      </c>
      <c r="F599" s="169" t="e">
        <f>'Exp Database'!F599</f>
        <v>#REF!</v>
      </c>
      <c r="G599" s="169" t="e">
        <f>IF('Exp Database'!G599="Units ( x 1)",1,IF('Exp Database'!G599="Thousands (x 1,000)",1000,IF('Exp Database'!G599="Millions (x 1,000,000)",1000000,)))</f>
        <v>#REF!</v>
      </c>
      <c r="H599" s="170" t="e">
        <f>IF('Exp Database'!H599&gt;0,'Exp Database'!H599,'Exp Database'!J599)</f>
        <v>#REF!</v>
      </c>
      <c r="I599" s="170" t="e">
        <f>'Exp Database'!H599</f>
        <v>#REF!</v>
      </c>
      <c r="J599" s="169" t="e">
        <f>'Exp Database'!I599</f>
        <v>#REF!</v>
      </c>
      <c r="K599" s="170">
        <f>'Exp Database'!J599</f>
        <v>0</v>
      </c>
      <c r="L599" s="267" t="str">
        <f>'Exp Database'!K599</f>
        <v>Community mobilization</v>
      </c>
      <c r="M599" s="229">
        <f>'Exp Database'!L599</f>
        <v>7</v>
      </c>
      <c r="N599" s="229" t="e">
        <f>IF(OR('Exp Database'!M599=Lists!$G$2,'Exp Database'!M599=Lists!$G$3,'Exp Database'!M599=0),0,IF($F599=Lists!$G$2,('Exp Database'!M599/'Exp with units conversion'!$H599)*'Exp with units conversion'!$G599,'Exp Database'!M599*'Exp with units conversion'!$G599))</f>
        <v>#REF!</v>
      </c>
      <c r="O599" s="229" t="e">
        <f>IF(OR('Exp Database'!N599=Lists!$G$2,'Exp Database'!N599=Lists!$G$3,'Exp Database'!N599=0),0,IF($F599=Lists!$G$2,('Exp Database'!N599/'Exp with units conversion'!$H599)*'Exp with units conversion'!$G599,'Exp Database'!N599*'Exp with units conversion'!$G599))</f>
        <v>#REF!</v>
      </c>
      <c r="P599" s="229" t="e">
        <f>IF(OR('Exp Database'!O599=Lists!$G$2,'Exp Database'!O599=Lists!$G$3,'Exp Database'!O599=0),0,IF($F599=Lists!$G$2,('Exp Database'!O599/'Exp with units conversion'!$H599)*'Exp with units conversion'!$G599,'Exp Database'!O599*'Exp with units conversion'!$G599))</f>
        <v>#REF!</v>
      </c>
      <c r="Q599" s="229" t="e">
        <f>IF(OR('Exp Database'!P599=Lists!$G$2,'Exp Database'!P599=Lists!$G$3,'Exp Database'!P599=0),0,IF($F599=Lists!$G$2,('Exp Database'!P599/'Exp with units conversion'!$H599)*'Exp with units conversion'!$G599,'Exp Database'!P599*'Exp with units conversion'!$G599))</f>
        <v>#REF!</v>
      </c>
      <c r="R599" s="229" t="e">
        <f>IF(OR('Exp Database'!Q599=Lists!$G$2,'Exp Database'!Q599=Lists!$G$3,'Exp Database'!Q599=0),0,IF($F599=Lists!$G$2,('Exp Database'!Q599/'Exp with units conversion'!$H599)*'Exp with units conversion'!$G599,'Exp Database'!Q599*'Exp with units conversion'!$G599))</f>
        <v>#REF!</v>
      </c>
      <c r="S599" s="229" t="e">
        <f>IF(OR('Exp Database'!R599=Lists!$G$2,'Exp Database'!R599=Lists!$G$3,'Exp Database'!R599=0),0,IF($F599=Lists!$G$2,('Exp Database'!R599/'Exp with units conversion'!$H599)*'Exp with units conversion'!$G599,'Exp Database'!R599*'Exp with units conversion'!$G599))</f>
        <v>#REF!</v>
      </c>
      <c r="T599" s="229" t="e">
        <f>IF(OR('Exp Database'!S599=Lists!$G$2,'Exp Database'!S599=Lists!$G$3,'Exp Database'!S599=0),0,IF($F599=Lists!$G$2,('Exp Database'!S599/'Exp with units conversion'!$H599)*'Exp with units conversion'!$G599,'Exp Database'!S599*'Exp with units conversion'!$G599))</f>
        <v>#REF!</v>
      </c>
      <c r="U599" s="229" t="e">
        <f>IF(OR('Exp Database'!T599=Lists!$G$2,'Exp Database'!T599=Lists!$G$3,'Exp Database'!T599=0),0,IF($F599=Lists!$G$2,('Exp Database'!T599/'Exp with units conversion'!$H599)*'Exp with units conversion'!$G599,'Exp Database'!T599*'Exp with units conversion'!$G599))</f>
        <v>#REF!</v>
      </c>
      <c r="V599" s="229" t="e">
        <f>IF(OR('Exp Database'!U599=Lists!$G$2,'Exp Database'!U599=Lists!$G$3,'Exp Database'!U599=0),0,IF($F599=Lists!$G$2,('Exp Database'!U599/'Exp with units conversion'!$H599)*'Exp with units conversion'!$G599,'Exp Database'!U599*'Exp with units conversion'!$G599))</f>
        <v>#REF!</v>
      </c>
      <c r="W599" s="229" t="e">
        <f>IF(OR('Exp Database'!V599=Lists!$G$2,'Exp Database'!V599=Lists!$G$3,'Exp Database'!V599=0),0,IF($F599=Lists!$G$2,('Exp Database'!V599/'Exp with units conversion'!$H599)*'Exp with units conversion'!$G599,'Exp Database'!V599*'Exp with units conversion'!$G599))</f>
        <v>#REF!</v>
      </c>
      <c r="X599" s="229" t="e">
        <f>IF(OR('Exp Database'!W599=Lists!$G$2,'Exp Database'!W599=Lists!$G$3,'Exp Database'!W599=0),0,IF($F599=Lists!$G$2,('Exp Database'!W599/'Exp with units conversion'!$H599)*'Exp with units conversion'!$G599,'Exp Database'!W599*'Exp with units conversion'!$G599))</f>
        <v>#REF!</v>
      </c>
      <c r="Y599" s="229" t="e">
        <f>IF(OR('Exp Database'!X599=Lists!$G$2,'Exp Database'!X599=Lists!$G$3,'Exp Database'!X599=0),0,IF($F599=Lists!$G$2,('Exp Database'!X599/'Exp with units conversion'!$H599)*'Exp with units conversion'!$G599,'Exp Database'!X599*'Exp with units conversion'!$G599))</f>
        <v>#REF!</v>
      </c>
      <c r="Z599" s="229" t="e">
        <f>IF(OR('Exp Database'!Y599=Lists!$G$2,'Exp Database'!Y599=Lists!$G$3,'Exp Database'!Y599=0),0,IF($F599=Lists!$G$2,('Exp Database'!Y599/'Exp with units conversion'!$H599)*'Exp with units conversion'!$G599,'Exp Database'!Y599*'Exp with units conversion'!$G599))</f>
        <v>#REF!</v>
      </c>
      <c r="AA599" s="229" t="e">
        <f>IF(OR('Exp Database'!Z599=Lists!$G$2,'Exp Database'!Z599=Lists!$G$3,'Exp Database'!Z599=0),0,IF($F599=Lists!$G$2,('Exp Database'!Z599/'Exp with units conversion'!$H599)*'Exp with units conversion'!$G599,'Exp Database'!Z599*'Exp with units conversion'!$G599))</f>
        <v>#REF!</v>
      </c>
      <c r="AB599" s="229" t="e">
        <f>IF(OR('Exp Database'!AA599=Lists!$G$2,'Exp Database'!AA599=Lists!$G$3,'Exp Database'!AA599=0),0,IF($F599=Lists!$G$2,('Exp Database'!AA599/'Exp with units conversion'!$H599)*'Exp with units conversion'!$G599,'Exp Database'!AA599*'Exp with units conversion'!$G599))</f>
        <v>#REF!</v>
      </c>
      <c r="AC599" s="229" t="e">
        <f>IF(OR('Exp Database'!AB599=Lists!$G$2,'Exp Database'!AB599=Lists!$G$3,'Exp Database'!AB599=0),0,IF($F599=Lists!$G$2,('Exp Database'!AB599/'Exp with units conversion'!$H599)*'Exp with units conversion'!$G599,'Exp Database'!AB599*'Exp with units conversion'!$G599))</f>
        <v>#REF!</v>
      </c>
      <c r="AD599" s="229" t="e">
        <f>IF(OR('Exp Database'!AC599=Lists!$G$2,'Exp Database'!AC599=Lists!$G$3,'Exp Database'!AC599=0),0,IF($F599=Lists!$G$2,('Exp Database'!AC599/'Exp with units conversion'!$H599)*'Exp with units conversion'!$G599,'Exp Database'!AC599*'Exp with units conversion'!$G599))</f>
        <v>#REF!</v>
      </c>
      <c r="AE599" s="229" t="e">
        <f>IF(OR('Exp Database'!AD599=Lists!$G$2,'Exp Database'!AD599=Lists!$G$3,'Exp Database'!AD599=0),0,IF($F599=Lists!$G$2,('Exp Database'!AD599/'Exp with units conversion'!$H599)*'Exp with units conversion'!$G599,'Exp Database'!AD599*'Exp with units conversion'!$G599))</f>
        <v>#REF!</v>
      </c>
      <c r="AG599" s="229" t="e">
        <f t="shared" si="50"/>
        <v>#REF!</v>
      </c>
      <c r="AH599" s="229" t="e">
        <f t="shared" si="51"/>
        <v>#REF!</v>
      </c>
      <c r="AI599" s="229" t="e">
        <f t="shared" si="52"/>
        <v>#REF!</v>
      </c>
      <c r="AJ599" s="229" t="e">
        <f t="shared" si="53"/>
        <v>#REF!</v>
      </c>
    </row>
    <row r="600" spans="2:36" ht="15.75" thickBot="1" x14ac:dyDescent="0.3">
      <c r="B600" s="229" t="e">
        <f t="shared" si="49"/>
        <v>#REF!</v>
      </c>
      <c r="C600" s="169" t="e">
        <f>'Exp Database'!C600</f>
        <v>#REF!</v>
      </c>
      <c r="D600" s="169">
        <f>'Exp Database'!D600</f>
        <v>2013</v>
      </c>
      <c r="E600" s="169" t="e">
        <f>'Exp Database'!E600</f>
        <v>#REF!</v>
      </c>
      <c r="F600" s="169" t="e">
        <f>'Exp Database'!F600</f>
        <v>#REF!</v>
      </c>
      <c r="G600" s="169" t="e">
        <f>IF('Exp Database'!G600="Units ( x 1)",1,IF('Exp Database'!G600="Thousands (x 1,000)",1000,IF('Exp Database'!G600="Millions (x 1,000,000)",1000000,)))</f>
        <v>#REF!</v>
      </c>
      <c r="H600" s="170" t="e">
        <f>IF('Exp Database'!H600&gt;0,'Exp Database'!H600,'Exp Database'!J600)</f>
        <v>#REF!</v>
      </c>
      <c r="I600" s="170" t="e">
        <f>'Exp Database'!H600</f>
        <v>#REF!</v>
      </c>
      <c r="J600" s="169" t="e">
        <f>'Exp Database'!I600</f>
        <v>#REF!</v>
      </c>
      <c r="K600" s="170">
        <f>'Exp Database'!J600</f>
        <v>0</v>
      </c>
      <c r="L600" s="267">
        <f>'Exp Database'!K600</f>
        <v>0</v>
      </c>
      <c r="M600" s="229">
        <f>'Exp Database'!L600</f>
        <v>0</v>
      </c>
      <c r="N600" s="229" t="e">
        <f>IF(OR('Exp Database'!M600=Lists!$G$2,'Exp Database'!M600=Lists!$G$3,'Exp Database'!M600=0),0,IF($F600=Lists!$G$2,('Exp Database'!M600/'Exp with units conversion'!$H600)*'Exp with units conversion'!$G600,'Exp Database'!M600*'Exp with units conversion'!$G600))</f>
        <v>#REF!</v>
      </c>
      <c r="O600" s="229" t="e">
        <f>IF(OR('Exp Database'!N600=Lists!$G$2,'Exp Database'!N600=Lists!$G$3,'Exp Database'!N600=0),0,IF($F600=Lists!$G$2,('Exp Database'!N600/'Exp with units conversion'!$H600)*'Exp with units conversion'!$G600,'Exp Database'!N600*'Exp with units conversion'!$G600))</f>
        <v>#REF!</v>
      </c>
      <c r="P600" s="229" t="e">
        <f>IF(OR('Exp Database'!O600=Lists!$G$2,'Exp Database'!O600=Lists!$G$3,'Exp Database'!O600=0),0,IF($F600=Lists!$G$2,('Exp Database'!O600/'Exp with units conversion'!$H600)*'Exp with units conversion'!$G600,'Exp Database'!O600*'Exp with units conversion'!$G600))</f>
        <v>#REF!</v>
      </c>
      <c r="Q600" s="229" t="e">
        <f>IF(OR('Exp Database'!P600=Lists!$G$2,'Exp Database'!P600=Lists!$G$3,'Exp Database'!P600=0),0,IF($F600=Lists!$G$2,('Exp Database'!P600/'Exp with units conversion'!$H600)*'Exp with units conversion'!$G600,'Exp Database'!P600*'Exp with units conversion'!$G600))</f>
        <v>#REF!</v>
      </c>
      <c r="R600" s="229" t="e">
        <f>IF(OR('Exp Database'!Q600=Lists!$G$2,'Exp Database'!Q600=Lists!$G$3,'Exp Database'!Q600=0),0,IF($F600=Lists!$G$2,('Exp Database'!Q600/'Exp with units conversion'!$H600)*'Exp with units conversion'!$G600,'Exp Database'!Q600*'Exp with units conversion'!$G600))</f>
        <v>#REF!</v>
      </c>
      <c r="S600" s="229" t="e">
        <f>IF(OR('Exp Database'!R600=Lists!$G$2,'Exp Database'!R600=Lists!$G$3,'Exp Database'!R600=0),0,IF($F600=Lists!$G$2,('Exp Database'!R600/'Exp with units conversion'!$H600)*'Exp with units conversion'!$G600,'Exp Database'!R600*'Exp with units conversion'!$G600))</f>
        <v>#REF!</v>
      </c>
      <c r="T600" s="229" t="e">
        <f>IF(OR('Exp Database'!S600=Lists!$G$2,'Exp Database'!S600=Lists!$G$3,'Exp Database'!S600=0),0,IF($F600=Lists!$G$2,('Exp Database'!S600/'Exp with units conversion'!$H600)*'Exp with units conversion'!$G600,'Exp Database'!S600*'Exp with units conversion'!$G600))</f>
        <v>#REF!</v>
      </c>
      <c r="U600" s="229" t="e">
        <f>IF(OR('Exp Database'!T600=Lists!$G$2,'Exp Database'!T600=Lists!$G$3,'Exp Database'!T600=0),0,IF($F600=Lists!$G$2,('Exp Database'!T600/'Exp with units conversion'!$H600)*'Exp with units conversion'!$G600,'Exp Database'!T600*'Exp with units conversion'!$G600))</f>
        <v>#REF!</v>
      </c>
      <c r="V600" s="229" t="e">
        <f>IF(OR('Exp Database'!U600=Lists!$G$2,'Exp Database'!U600=Lists!$G$3,'Exp Database'!U600=0),0,IF($F600=Lists!$G$2,('Exp Database'!U600/'Exp with units conversion'!$H600)*'Exp with units conversion'!$G600,'Exp Database'!U600*'Exp with units conversion'!$G600))</f>
        <v>#REF!</v>
      </c>
      <c r="W600" s="229" t="e">
        <f>IF(OR('Exp Database'!V600=Lists!$G$2,'Exp Database'!V600=Lists!$G$3,'Exp Database'!V600=0),0,IF($F600=Lists!$G$2,('Exp Database'!V600/'Exp with units conversion'!$H600)*'Exp with units conversion'!$G600,'Exp Database'!V600*'Exp with units conversion'!$G600))</f>
        <v>#REF!</v>
      </c>
      <c r="X600" s="229" t="e">
        <f>IF(OR('Exp Database'!W600=Lists!$G$2,'Exp Database'!W600=Lists!$G$3,'Exp Database'!W600=0),0,IF($F600=Lists!$G$2,('Exp Database'!W600/'Exp with units conversion'!$H600)*'Exp with units conversion'!$G600,'Exp Database'!W600*'Exp with units conversion'!$G600))</f>
        <v>#REF!</v>
      </c>
      <c r="Y600" s="229" t="e">
        <f>IF(OR('Exp Database'!X600=Lists!$G$2,'Exp Database'!X600=Lists!$G$3,'Exp Database'!X600=0),0,IF($F600=Lists!$G$2,('Exp Database'!X600/'Exp with units conversion'!$H600)*'Exp with units conversion'!$G600,'Exp Database'!X600*'Exp with units conversion'!$G600))</f>
        <v>#REF!</v>
      </c>
      <c r="Z600" s="229" t="e">
        <f>IF(OR('Exp Database'!Y600=Lists!$G$2,'Exp Database'!Y600=Lists!$G$3,'Exp Database'!Y600=0),0,IF($F600=Lists!$G$2,('Exp Database'!Y600/'Exp with units conversion'!$H600)*'Exp with units conversion'!$G600,'Exp Database'!Y600*'Exp with units conversion'!$G600))</f>
        <v>#REF!</v>
      </c>
      <c r="AA600" s="229" t="e">
        <f>IF(OR('Exp Database'!Z600=Lists!$G$2,'Exp Database'!Z600=Lists!$G$3,'Exp Database'!Z600=0),0,IF($F600=Lists!$G$2,('Exp Database'!Z600/'Exp with units conversion'!$H600)*'Exp with units conversion'!$G600,'Exp Database'!Z600*'Exp with units conversion'!$G600))</f>
        <v>#REF!</v>
      </c>
      <c r="AB600" s="229" t="e">
        <f>IF(OR('Exp Database'!AA600=Lists!$G$2,'Exp Database'!AA600=Lists!$G$3,'Exp Database'!AA600=0),0,IF($F600=Lists!$G$2,('Exp Database'!AA600/'Exp with units conversion'!$H600)*'Exp with units conversion'!$G600,'Exp Database'!AA600*'Exp with units conversion'!$G600))</f>
        <v>#REF!</v>
      </c>
      <c r="AC600" s="229" t="e">
        <f>IF(OR('Exp Database'!AB600=Lists!$G$2,'Exp Database'!AB600=Lists!$G$3,'Exp Database'!AB600=0),0,IF($F600=Lists!$G$2,('Exp Database'!AB600/'Exp with units conversion'!$H600)*'Exp with units conversion'!$G600,'Exp Database'!AB600*'Exp with units conversion'!$G600))</f>
        <v>#REF!</v>
      </c>
      <c r="AD600" s="229" t="e">
        <f>IF(OR('Exp Database'!AC600=Lists!$G$2,'Exp Database'!AC600=Lists!$G$3,'Exp Database'!AC600=0),0,IF($F600=Lists!$G$2,('Exp Database'!AC600/'Exp with units conversion'!$H600)*'Exp with units conversion'!$G600,'Exp Database'!AC600*'Exp with units conversion'!$G600))</f>
        <v>#REF!</v>
      </c>
      <c r="AE600" s="229" t="e">
        <f>IF(OR('Exp Database'!AD600=Lists!$G$2,'Exp Database'!AD600=Lists!$G$3,'Exp Database'!AD600=0),0,IF($F600=Lists!$G$2,('Exp Database'!AD600/'Exp with units conversion'!$H600)*'Exp with units conversion'!$G600,'Exp Database'!AD600*'Exp with units conversion'!$G600))</f>
        <v>#REF!</v>
      </c>
      <c r="AG600" s="229" t="e">
        <f t="shared" si="50"/>
        <v>#REF!</v>
      </c>
      <c r="AH600" s="229" t="e">
        <f t="shared" si="51"/>
        <v>#REF!</v>
      </c>
      <c r="AI600" s="229" t="e">
        <f t="shared" si="52"/>
        <v>#REF!</v>
      </c>
      <c r="AJ600" s="229" t="e">
        <f t="shared" si="53"/>
        <v>#REF!</v>
      </c>
    </row>
    <row r="601" spans="2:36" ht="45.75" thickBot="1" x14ac:dyDescent="0.3">
      <c r="B601" s="229" t="e">
        <f t="shared" si="49"/>
        <v>#REF!</v>
      </c>
      <c r="C601" s="169" t="e">
        <f>'Exp Database'!C601</f>
        <v>#REF!</v>
      </c>
      <c r="D601" s="169">
        <f>'Exp Database'!D601</f>
        <v>2013</v>
      </c>
      <c r="E601" s="169" t="e">
        <f>'Exp Database'!E601</f>
        <v>#REF!</v>
      </c>
      <c r="F601" s="169" t="e">
        <f>'Exp Database'!F601</f>
        <v>#REF!</v>
      </c>
      <c r="G601" s="169" t="e">
        <f>IF('Exp Database'!G601="Units ( x 1)",1,IF('Exp Database'!G601="Thousands (x 1,000)",1000,IF('Exp Database'!G601="Millions (x 1,000,000)",1000000,)))</f>
        <v>#REF!</v>
      </c>
      <c r="H601" s="170" t="e">
        <f>IF('Exp Database'!H601&gt;0,'Exp Database'!H601,'Exp Database'!J601)</f>
        <v>#REF!</v>
      </c>
      <c r="I601" s="170" t="e">
        <f>'Exp Database'!H601</f>
        <v>#REF!</v>
      </c>
      <c r="J601" s="169" t="e">
        <f>'Exp Database'!I601</f>
        <v>#REF!</v>
      </c>
      <c r="K601" s="170">
        <f>'Exp Database'!J601</f>
        <v>0</v>
      </c>
      <c r="L601" s="267" t="str">
        <f>'Exp Database'!K601</f>
        <v>Governance and sustainability (sub-total)</v>
      </c>
      <c r="M601" s="229">
        <f>'Exp Database'!L601</f>
        <v>8</v>
      </c>
      <c r="N601" s="229" t="e">
        <f>IF(OR('Exp Database'!M601=Lists!$G$2,'Exp Database'!M601=Lists!$G$3,'Exp Database'!M601=0),0,IF($F601=Lists!$G$2,('Exp Database'!M601/'Exp with units conversion'!$H601)*'Exp with units conversion'!$G601,'Exp Database'!M601*'Exp with units conversion'!$G601))</f>
        <v>#REF!</v>
      </c>
      <c r="O601" s="229" t="e">
        <f>IF(OR('Exp Database'!N601=Lists!$G$2,'Exp Database'!N601=Lists!$G$3,'Exp Database'!N601=0),0,IF($F601=Lists!$G$2,('Exp Database'!N601/'Exp with units conversion'!$H601)*'Exp with units conversion'!$G601,'Exp Database'!N601*'Exp with units conversion'!$G601))</f>
        <v>#REF!</v>
      </c>
      <c r="P601" s="229" t="e">
        <f>IF(OR('Exp Database'!O601=Lists!$G$2,'Exp Database'!O601=Lists!$G$3,'Exp Database'!O601=0),0,IF($F601=Lists!$G$2,('Exp Database'!O601/'Exp with units conversion'!$H601)*'Exp with units conversion'!$G601,'Exp Database'!O601*'Exp with units conversion'!$G601))</f>
        <v>#REF!</v>
      </c>
      <c r="Q601" s="229" t="e">
        <f>IF(OR('Exp Database'!P601=Lists!$G$2,'Exp Database'!P601=Lists!$G$3,'Exp Database'!P601=0),0,IF($F601=Lists!$G$2,('Exp Database'!P601/'Exp with units conversion'!$H601)*'Exp with units conversion'!$G601,'Exp Database'!P601*'Exp with units conversion'!$G601))</f>
        <v>#REF!</v>
      </c>
      <c r="R601" s="229" t="e">
        <f>IF(OR('Exp Database'!Q601=Lists!$G$2,'Exp Database'!Q601=Lists!$G$3,'Exp Database'!Q601=0),0,IF($F601=Lists!$G$2,('Exp Database'!Q601/'Exp with units conversion'!$H601)*'Exp with units conversion'!$G601,'Exp Database'!Q601*'Exp with units conversion'!$G601))</f>
        <v>#REF!</v>
      </c>
      <c r="S601" s="229" t="e">
        <f>IF(OR('Exp Database'!R601=Lists!$G$2,'Exp Database'!R601=Lists!$G$3,'Exp Database'!R601=0),0,IF($F601=Lists!$G$2,('Exp Database'!R601/'Exp with units conversion'!$H601)*'Exp with units conversion'!$G601,'Exp Database'!R601*'Exp with units conversion'!$G601))</f>
        <v>#REF!</v>
      </c>
      <c r="T601" s="229" t="e">
        <f>IF(OR('Exp Database'!S601=Lists!$G$2,'Exp Database'!S601=Lists!$G$3,'Exp Database'!S601=0),0,IF($F601=Lists!$G$2,('Exp Database'!S601/'Exp with units conversion'!$H601)*'Exp with units conversion'!$G601,'Exp Database'!S601*'Exp with units conversion'!$G601))</f>
        <v>#REF!</v>
      </c>
      <c r="U601" s="229" t="e">
        <f>IF(OR('Exp Database'!T601=Lists!$G$2,'Exp Database'!T601=Lists!$G$3,'Exp Database'!T601=0),0,IF($F601=Lists!$G$2,('Exp Database'!T601/'Exp with units conversion'!$H601)*'Exp with units conversion'!$G601,'Exp Database'!T601*'Exp with units conversion'!$G601))</f>
        <v>#REF!</v>
      </c>
      <c r="V601" s="229" t="e">
        <f>IF(OR('Exp Database'!U601=Lists!$G$2,'Exp Database'!U601=Lists!$G$3,'Exp Database'!U601=0),0,IF($F601=Lists!$G$2,('Exp Database'!U601/'Exp with units conversion'!$H601)*'Exp with units conversion'!$G601,'Exp Database'!U601*'Exp with units conversion'!$G601))</f>
        <v>#REF!</v>
      </c>
      <c r="W601" s="229" t="e">
        <f>IF(OR('Exp Database'!V601=Lists!$G$2,'Exp Database'!V601=Lists!$G$3,'Exp Database'!V601=0),0,IF($F601=Lists!$G$2,('Exp Database'!V601/'Exp with units conversion'!$H601)*'Exp with units conversion'!$G601,'Exp Database'!V601*'Exp with units conversion'!$G601))</f>
        <v>#REF!</v>
      </c>
      <c r="X601" s="229" t="e">
        <f>IF(OR('Exp Database'!W601=Lists!$G$2,'Exp Database'!W601=Lists!$G$3,'Exp Database'!W601=0),0,IF($F601=Lists!$G$2,('Exp Database'!W601/'Exp with units conversion'!$H601)*'Exp with units conversion'!$G601,'Exp Database'!W601*'Exp with units conversion'!$G601))</f>
        <v>#REF!</v>
      </c>
      <c r="Y601" s="229" t="e">
        <f>IF(OR('Exp Database'!X601=Lists!$G$2,'Exp Database'!X601=Lists!$G$3,'Exp Database'!X601=0),0,IF($F601=Lists!$G$2,('Exp Database'!X601/'Exp with units conversion'!$H601)*'Exp with units conversion'!$G601,'Exp Database'!X601*'Exp with units conversion'!$G601))</f>
        <v>#REF!</v>
      </c>
      <c r="Z601" s="229" t="e">
        <f>IF(OR('Exp Database'!Y601=Lists!$G$2,'Exp Database'!Y601=Lists!$G$3,'Exp Database'!Y601=0),0,IF($F601=Lists!$G$2,('Exp Database'!Y601/'Exp with units conversion'!$H601)*'Exp with units conversion'!$G601,'Exp Database'!Y601*'Exp with units conversion'!$G601))</f>
        <v>#REF!</v>
      </c>
      <c r="AA601" s="229" t="e">
        <f>IF(OR('Exp Database'!Z601=Lists!$G$2,'Exp Database'!Z601=Lists!$G$3,'Exp Database'!Z601=0),0,IF($F601=Lists!$G$2,('Exp Database'!Z601/'Exp with units conversion'!$H601)*'Exp with units conversion'!$G601,'Exp Database'!Z601*'Exp with units conversion'!$G601))</f>
        <v>#REF!</v>
      </c>
      <c r="AB601" s="229" t="e">
        <f>IF(OR('Exp Database'!AA601=Lists!$G$2,'Exp Database'!AA601=Lists!$G$3,'Exp Database'!AA601=0),0,IF($F601=Lists!$G$2,('Exp Database'!AA601/'Exp with units conversion'!$H601)*'Exp with units conversion'!$G601,'Exp Database'!AA601*'Exp with units conversion'!$G601))</f>
        <v>#REF!</v>
      </c>
      <c r="AC601" s="229" t="e">
        <f>IF(OR('Exp Database'!AB601=Lists!$G$2,'Exp Database'!AB601=Lists!$G$3,'Exp Database'!AB601=0),0,IF($F601=Lists!$G$2,('Exp Database'!AB601/'Exp with units conversion'!$H601)*'Exp with units conversion'!$G601,'Exp Database'!AB601*'Exp with units conversion'!$G601))</f>
        <v>#REF!</v>
      </c>
      <c r="AD601" s="229" t="e">
        <f>IF(OR('Exp Database'!AC601=Lists!$G$2,'Exp Database'!AC601=Lists!$G$3,'Exp Database'!AC601=0),0,IF($F601=Lists!$G$2,('Exp Database'!AC601/'Exp with units conversion'!$H601)*'Exp with units conversion'!$G601,'Exp Database'!AC601*'Exp with units conversion'!$G601))</f>
        <v>#REF!</v>
      </c>
      <c r="AE601" s="229" t="e">
        <f>IF(OR('Exp Database'!AD601=Lists!$G$2,'Exp Database'!AD601=Lists!$G$3,'Exp Database'!AD601=0),0,IF($F601=Lists!$G$2,('Exp Database'!AD601/'Exp with units conversion'!$H601)*'Exp with units conversion'!$G601,'Exp Database'!AD601*'Exp with units conversion'!$G601))</f>
        <v>#REF!</v>
      </c>
      <c r="AG601" s="229" t="e">
        <f t="shared" si="50"/>
        <v>#REF!</v>
      </c>
      <c r="AH601" s="229" t="e">
        <f t="shared" si="51"/>
        <v>#REF!</v>
      </c>
      <c r="AI601" s="229" t="e">
        <f t="shared" si="52"/>
        <v>#REF!</v>
      </c>
      <c r="AJ601" s="229" t="e">
        <f t="shared" si="53"/>
        <v>#REF!</v>
      </c>
    </row>
    <row r="602" spans="2:36" ht="30.75" thickBot="1" x14ac:dyDescent="0.3">
      <c r="B602" s="229" t="e">
        <f t="shared" si="49"/>
        <v>#REF!</v>
      </c>
      <c r="C602" s="169" t="e">
        <f>'Exp Database'!C602</f>
        <v>#REF!</v>
      </c>
      <c r="D602" s="169">
        <f>'Exp Database'!D602</f>
        <v>2013</v>
      </c>
      <c r="E602" s="169" t="e">
        <f>'Exp Database'!E602</f>
        <v>#REF!</v>
      </c>
      <c r="F602" s="169" t="e">
        <f>'Exp Database'!F602</f>
        <v>#REF!</v>
      </c>
      <c r="G602" s="169" t="e">
        <f>IF('Exp Database'!G602="Units ( x 1)",1,IF('Exp Database'!G602="Thousands (x 1,000)",1000,IF('Exp Database'!G602="Millions (x 1,000,000)",1000000,)))</f>
        <v>#REF!</v>
      </c>
      <c r="H602" s="170" t="e">
        <f>IF('Exp Database'!H602&gt;0,'Exp Database'!H602,'Exp Database'!J602)</f>
        <v>#REF!</v>
      </c>
      <c r="I602" s="170" t="e">
        <f>'Exp Database'!H602</f>
        <v>#REF!</v>
      </c>
      <c r="J602" s="169" t="e">
        <f>'Exp Database'!I602</f>
        <v>#REF!</v>
      </c>
      <c r="K602" s="170">
        <f>'Exp Database'!J602</f>
        <v>0</v>
      </c>
      <c r="L602" s="267" t="str">
        <f>'Exp Database'!K602</f>
        <v>Strategic information</v>
      </c>
      <c r="M602" s="229">
        <f>'Exp Database'!L602</f>
        <v>8.1</v>
      </c>
      <c r="N602" s="229" t="e">
        <f>IF(OR('Exp Database'!M602=Lists!$G$2,'Exp Database'!M602=Lists!$G$3,'Exp Database'!M602=0),0,IF($F602=Lists!$G$2,('Exp Database'!M602/'Exp with units conversion'!$H602)*'Exp with units conversion'!$G602,'Exp Database'!M602*'Exp with units conversion'!$G602))</f>
        <v>#REF!</v>
      </c>
      <c r="O602" s="229" t="e">
        <f>IF(OR('Exp Database'!N602=Lists!$G$2,'Exp Database'!N602=Lists!$G$3,'Exp Database'!N602=0),0,IF($F602=Lists!$G$2,('Exp Database'!N602/'Exp with units conversion'!$H602)*'Exp with units conversion'!$G602,'Exp Database'!N602*'Exp with units conversion'!$G602))</f>
        <v>#REF!</v>
      </c>
      <c r="P602" s="229" t="e">
        <f>IF(OR('Exp Database'!O602=Lists!$G$2,'Exp Database'!O602=Lists!$G$3,'Exp Database'!O602=0),0,IF($F602=Lists!$G$2,('Exp Database'!O602/'Exp with units conversion'!$H602)*'Exp with units conversion'!$G602,'Exp Database'!O602*'Exp with units conversion'!$G602))</f>
        <v>#REF!</v>
      </c>
      <c r="Q602" s="229" t="e">
        <f>IF(OR('Exp Database'!P602=Lists!$G$2,'Exp Database'!P602=Lists!$G$3,'Exp Database'!P602=0),0,IF($F602=Lists!$G$2,('Exp Database'!P602/'Exp with units conversion'!$H602)*'Exp with units conversion'!$G602,'Exp Database'!P602*'Exp with units conversion'!$G602))</f>
        <v>#REF!</v>
      </c>
      <c r="R602" s="229" t="e">
        <f>IF(OR('Exp Database'!Q602=Lists!$G$2,'Exp Database'!Q602=Lists!$G$3,'Exp Database'!Q602=0),0,IF($F602=Lists!$G$2,('Exp Database'!Q602/'Exp with units conversion'!$H602)*'Exp with units conversion'!$G602,'Exp Database'!Q602*'Exp with units conversion'!$G602))</f>
        <v>#REF!</v>
      </c>
      <c r="S602" s="229" t="e">
        <f>IF(OR('Exp Database'!R602=Lists!$G$2,'Exp Database'!R602=Lists!$G$3,'Exp Database'!R602=0),0,IF($F602=Lists!$G$2,('Exp Database'!R602/'Exp with units conversion'!$H602)*'Exp with units conversion'!$G602,'Exp Database'!R602*'Exp with units conversion'!$G602))</f>
        <v>#REF!</v>
      </c>
      <c r="T602" s="229" t="e">
        <f>IF(OR('Exp Database'!S602=Lists!$G$2,'Exp Database'!S602=Lists!$G$3,'Exp Database'!S602=0),0,IF($F602=Lists!$G$2,('Exp Database'!S602/'Exp with units conversion'!$H602)*'Exp with units conversion'!$G602,'Exp Database'!S602*'Exp with units conversion'!$G602))</f>
        <v>#REF!</v>
      </c>
      <c r="U602" s="229" t="e">
        <f>IF(OR('Exp Database'!T602=Lists!$G$2,'Exp Database'!T602=Lists!$G$3,'Exp Database'!T602=0),0,IF($F602=Lists!$G$2,('Exp Database'!T602/'Exp with units conversion'!$H602)*'Exp with units conversion'!$G602,'Exp Database'!T602*'Exp with units conversion'!$G602))</f>
        <v>#REF!</v>
      </c>
      <c r="V602" s="229" t="e">
        <f>IF(OR('Exp Database'!U602=Lists!$G$2,'Exp Database'!U602=Lists!$G$3,'Exp Database'!U602=0),0,IF($F602=Lists!$G$2,('Exp Database'!U602/'Exp with units conversion'!$H602)*'Exp with units conversion'!$G602,'Exp Database'!U602*'Exp with units conversion'!$G602))</f>
        <v>#REF!</v>
      </c>
      <c r="W602" s="229" t="e">
        <f>IF(OR('Exp Database'!V602=Lists!$G$2,'Exp Database'!V602=Lists!$G$3,'Exp Database'!V602=0),0,IF($F602=Lists!$G$2,('Exp Database'!V602/'Exp with units conversion'!$H602)*'Exp with units conversion'!$G602,'Exp Database'!V602*'Exp with units conversion'!$G602))</f>
        <v>#REF!</v>
      </c>
      <c r="X602" s="229" t="e">
        <f>IF(OR('Exp Database'!W602=Lists!$G$2,'Exp Database'!W602=Lists!$G$3,'Exp Database'!W602=0),0,IF($F602=Lists!$G$2,('Exp Database'!W602/'Exp with units conversion'!$H602)*'Exp with units conversion'!$G602,'Exp Database'!W602*'Exp with units conversion'!$G602))</f>
        <v>#REF!</v>
      </c>
      <c r="Y602" s="229" t="e">
        <f>IF(OR('Exp Database'!X602=Lists!$G$2,'Exp Database'!X602=Lists!$G$3,'Exp Database'!X602=0),0,IF($F602=Lists!$G$2,('Exp Database'!X602/'Exp with units conversion'!$H602)*'Exp with units conversion'!$G602,'Exp Database'!X602*'Exp with units conversion'!$G602))</f>
        <v>#REF!</v>
      </c>
      <c r="Z602" s="229" t="e">
        <f>IF(OR('Exp Database'!Y602=Lists!$G$2,'Exp Database'!Y602=Lists!$G$3,'Exp Database'!Y602=0),0,IF($F602=Lists!$G$2,('Exp Database'!Y602/'Exp with units conversion'!$H602)*'Exp with units conversion'!$G602,'Exp Database'!Y602*'Exp with units conversion'!$G602))</f>
        <v>#REF!</v>
      </c>
      <c r="AA602" s="229" t="e">
        <f>IF(OR('Exp Database'!Z602=Lists!$G$2,'Exp Database'!Z602=Lists!$G$3,'Exp Database'!Z602=0),0,IF($F602=Lists!$G$2,('Exp Database'!Z602/'Exp with units conversion'!$H602)*'Exp with units conversion'!$G602,'Exp Database'!Z602*'Exp with units conversion'!$G602))</f>
        <v>#REF!</v>
      </c>
      <c r="AB602" s="229" t="e">
        <f>IF(OR('Exp Database'!AA602=Lists!$G$2,'Exp Database'!AA602=Lists!$G$3,'Exp Database'!AA602=0),0,IF($F602=Lists!$G$2,('Exp Database'!AA602/'Exp with units conversion'!$H602)*'Exp with units conversion'!$G602,'Exp Database'!AA602*'Exp with units conversion'!$G602))</f>
        <v>#REF!</v>
      </c>
      <c r="AC602" s="229" t="e">
        <f>IF(OR('Exp Database'!AB602=Lists!$G$2,'Exp Database'!AB602=Lists!$G$3,'Exp Database'!AB602=0),0,IF($F602=Lists!$G$2,('Exp Database'!AB602/'Exp with units conversion'!$H602)*'Exp with units conversion'!$G602,'Exp Database'!AB602*'Exp with units conversion'!$G602))</f>
        <v>#REF!</v>
      </c>
      <c r="AD602" s="229" t="e">
        <f>IF(OR('Exp Database'!AC602=Lists!$G$2,'Exp Database'!AC602=Lists!$G$3,'Exp Database'!AC602=0),0,IF($F602=Lists!$G$2,('Exp Database'!AC602/'Exp with units conversion'!$H602)*'Exp with units conversion'!$G602,'Exp Database'!AC602*'Exp with units conversion'!$G602))</f>
        <v>#REF!</v>
      </c>
      <c r="AE602" s="229" t="e">
        <f>IF(OR('Exp Database'!AD602=Lists!$G$2,'Exp Database'!AD602=Lists!$G$3,'Exp Database'!AD602=0),0,IF($F602=Lists!$G$2,('Exp Database'!AD602/'Exp with units conversion'!$H602)*'Exp with units conversion'!$G602,'Exp Database'!AD602*'Exp with units conversion'!$G602))</f>
        <v>#REF!</v>
      </c>
      <c r="AG602" s="229" t="e">
        <f t="shared" si="50"/>
        <v>#REF!</v>
      </c>
      <c r="AH602" s="229" t="e">
        <f t="shared" si="51"/>
        <v>#REF!</v>
      </c>
      <c r="AI602" s="229" t="e">
        <f t="shared" si="52"/>
        <v>#REF!</v>
      </c>
      <c r="AJ602" s="229" t="e">
        <f t="shared" si="53"/>
        <v>#REF!</v>
      </c>
    </row>
    <row r="603" spans="2:36" ht="30.75" thickBot="1" x14ac:dyDescent="0.3">
      <c r="B603" s="229" t="e">
        <f t="shared" si="49"/>
        <v>#REF!</v>
      </c>
      <c r="C603" s="169" t="e">
        <f>'Exp Database'!C603</f>
        <v>#REF!</v>
      </c>
      <c r="D603" s="169">
        <f>'Exp Database'!D603</f>
        <v>2013</v>
      </c>
      <c r="E603" s="169" t="e">
        <f>'Exp Database'!E603</f>
        <v>#REF!</v>
      </c>
      <c r="F603" s="169" t="e">
        <f>'Exp Database'!F603</f>
        <v>#REF!</v>
      </c>
      <c r="G603" s="169" t="e">
        <f>IF('Exp Database'!G603="Units ( x 1)",1,IF('Exp Database'!G603="Thousands (x 1,000)",1000,IF('Exp Database'!G603="Millions (x 1,000,000)",1000000,)))</f>
        <v>#REF!</v>
      </c>
      <c r="H603" s="170" t="e">
        <f>IF('Exp Database'!H603&gt;0,'Exp Database'!H603,'Exp Database'!J603)</f>
        <v>#REF!</v>
      </c>
      <c r="I603" s="170" t="e">
        <f>'Exp Database'!H603</f>
        <v>#REF!</v>
      </c>
      <c r="J603" s="169" t="e">
        <f>'Exp Database'!I603</f>
        <v>#REF!</v>
      </c>
      <c r="K603" s="170">
        <f>'Exp Database'!J603</f>
        <v>0</v>
      </c>
      <c r="L603" s="267" t="str">
        <f>'Exp Database'!K603</f>
        <v>Planning and coordination</v>
      </c>
      <c r="M603" s="229">
        <f>'Exp Database'!L603</f>
        <v>8.1999999999999993</v>
      </c>
      <c r="N603" s="229" t="e">
        <f>IF(OR('Exp Database'!M603=Lists!$G$2,'Exp Database'!M603=Lists!$G$3,'Exp Database'!M603=0),0,IF($F603=Lists!$G$2,('Exp Database'!M603/'Exp with units conversion'!$H603)*'Exp with units conversion'!$G603,'Exp Database'!M603*'Exp with units conversion'!$G603))</f>
        <v>#REF!</v>
      </c>
      <c r="O603" s="229" t="e">
        <f>IF(OR('Exp Database'!N603=Lists!$G$2,'Exp Database'!N603=Lists!$G$3,'Exp Database'!N603=0),0,IF($F603=Lists!$G$2,('Exp Database'!N603/'Exp with units conversion'!$H603)*'Exp with units conversion'!$G603,'Exp Database'!N603*'Exp with units conversion'!$G603))</f>
        <v>#REF!</v>
      </c>
      <c r="P603" s="229" t="e">
        <f>IF(OR('Exp Database'!O603=Lists!$G$2,'Exp Database'!O603=Lists!$G$3,'Exp Database'!O603=0),0,IF($F603=Lists!$G$2,('Exp Database'!O603/'Exp with units conversion'!$H603)*'Exp with units conversion'!$G603,'Exp Database'!O603*'Exp with units conversion'!$G603))</f>
        <v>#REF!</v>
      </c>
      <c r="Q603" s="229" t="e">
        <f>IF(OR('Exp Database'!P603=Lists!$G$2,'Exp Database'!P603=Lists!$G$3,'Exp Database'!P603=0),0,IF($F603=Lists!$G$2,('Exp Database'!P603/'Exp with units conversion'!$H603)*'Exp with units conversion'!$G603,'Exp Database'!P603*'Exp with units conversion'!$G603))</f>
        <v>#REF!</v>
      </c>
      <c r="R603" s="229" t="e">
        <f>IF(OR('Exp Database'!Q603=Lists!$G$2,'Exp Database'!Q603=Lists!$G$3,'Exp Database'!Q603=0),0,IF($F603=Lists!$G$2,('Exp Database'!Q603/'Exp with units conversion'!$H603)*'Exp with units conversion'!$G603,'Exp Database'!Q603*'Exp with units conversion'!$G603))</f>
        <v>#REF!</v>
      </c>
      <c r="S603" s="229" t="e">
        <f>IF(OR('Exp Database'!R603=Lists!$G$2,'Exp Database'!R603=Lists!$G$3,'Exp Database'!R603=0),0,IF($F603=Lists!$G$2,('Exp Database'!R603/'Exp with units conversion'!$H603)*'Exp with units conversion'!$G603,'Exp Database'!R603*'Exp with units conversion'!$G603))</f>
        <v>#REF!</v>
      </c>
      <c r="T603" s="229" t="e">
        <f>IF(OR('Exp Database'!S603=Lists!$G$2,'Exp Database'!S603=Lists!$G$3,'Exp Database'!S603=0),0,IF($F603=Lists!$G$2,('Exp Database'!S603/'Exp with units conversion'!$H603)*'Exp with units conversion'!$G603,'Exp Database'!S603*'Exp with units conversion'!$G603))</f>
        <v>#REF!</v>
      </c>
      <c r="U603" s="229" t="e">
        <f>IF(OR('Exp Database'!T603=Lists!$G$2,'Exp Database'!T603=Lists!$G$3,'Exp Database'!T603=0),0,IF($F603=Lists!$G$2,('Exp Database'!T603/'Exp with units conversion'!$H603)*'Exp with units conversion'!$G603,'Exp Database'!T603*'Exp with units conversion'!$G603))</f>
        <v>#REF!</v>
      </c>
      <c r="V603" s="229" t="e">
        <f>IF(OR('Exp Database'!U603=Lists!$G$2,'Exp Database'!U603=Lists!$G$3,'Exp Database'!U603=0),0,IF($F603=Lists!$G$2,('Exp Database'!U603/'Exp with units conversion'!$H603)*'Exp with units conversion'!$G603,'Exp Database'!U603*'Exp with units conversion'!$G603))</f>
        <v>#REF!</v>
      </c>
      <c r="W603" s="229" t="e">
        <f>IF(OR('Exp Database'!V603=Lists!$G$2,'Exp Database'!V603=Lists!$G$3,'Exp Database'!V603=0),0,IF($F603=Lists!$G$2,('Exp Database'!V603/'Exp with units conversion'!$H603)*'Exp with units conversion'!$G603,'Exp Database'!V603*'Exp with units conversion'!$G603))</f>
        <v>#REF!</v>
      </c>
      <c r="X603" s="229" t="e">
        <f>IF(OR('Exp Database'!W603=Lists!$G$2,'Exp Database'!W603=Lists!$G$3,'Exp Database'!W603=0),0,IF($F603=Lists!$G$2,('Exp Database'!W603/'Exp with units conversion'!$H603)*'Exp with units conversion'!$G603,'Exp Database'!W603*'Exp with units conversion'!$G603))</f>
        <v>#REF!</v>
      </c>
      <c r="Y603" s="229" t="e">
        <f>IF(OR('Exp Database'!X603=Lists!$G$2,'Exp Database'!X603=Lists!$G$3,'Exp Database'!X603=0),0,IF($F603=Lists!$G$2,('Exp Database'!X603/'Exp with units conversion'!$H603)*'Exp with units conversion'!$G603,'Exp Database'!X603*'Exp with units conversion'!$G603))</f>
        <v>#REF!</v>
      </c>
      <c r="Z603" s="229" t="e">
        <f>IF(OR('Exp Database'!Y603=Lists!$G$2,'Exp Database'!Y603=Lists!$G$3,'Exp Database'!Y603=0),0,IF($F603=Lists!$G$2,('Exp Database'!Y603/'Exp with units conversion'!$H603)*'Exp with units conversion'!$G603,'Exp Database'!Y603*'Exp with units conversion'!$G603))</f>
        <v>#REF!</v>
      </c>
      <c r="AA603" s="229" t="e">
        <f>IF(OR('Exp Database'!Z603=Lists!$G$2,'Exp Database'!Z603=Lists!$G$3,'Exp Database'!Z603=0),0,IF($F603=Lists!$G$2,('Exp Database'!Z603/'Exp with units conversion'!$H603)*'Exp with units conversion'!$G603,'Exp Database'!Z603*'Exp with units conversion'!$G603))</f>
        <v>#REF!</v>
      </c>
      <c r="AB603" s="229" t="e">
        <f>IF(OR('Exp Database'!AA603=Lists!$G$2,'Exp Database'!AA603=Lists!$G$3,'Exp Database'!AA603=0),0,IF($F603=Lists!$G$2,('Exp Database'!AA603/'Exp with units conversion'!$H603)*'Exp with units conversion'!$G603,'Exp Database'!AA603*'Exp with units conversion'!$G603))</f>
        <v>#REF!</v>
      </c>
      <c r="AC603" s="229" t="e">
        <f>IF(OR('Exp Database'!AB603=Lists!$G$2,'Exp Database'!AB603=Lists!$G$3,'Exp Database'!AB603=0),0,IF($F603=Lists!$G$2,('Exp Database'!AB603/'Exp with units conversion'!$H603)*'Exp with units conversion'!$G603,'Exp Database'!AB603*'Exp with units conversion'!$G603))</f>
        <v>#REF!</v>
      </c>
      <c r="AD603" s="229" t="e">
        <f>IF(OR('Exp Database'!AC603=Lists!$G$2,'Exp Database'!AC603=Lists!$G$3,'Exp Database'!AC603=0),0,IF($F603=Lists!$G$2,('Exp Database'!AC603/'Exp with units conversion'!$H603)*'Exp with units conversion'!$G603,'Exp Database'!AC603*'Exp with units conversion'!$G603))</f>
        <v>#REF!</v>
      </c>
      <c r="AE603" s="229" t="e">
        <f>IF(OR('Exp Database'!AD603=Lists!$G$2,'Exp Database'!AD603=Lists!$G$3,'Exp Database'!AD603=0),0,IF($F603=Lists!$G$2,('Exp Database'!AD603/'Exp with units conversion'!$H603)*'Exp with units conversion'!$G603,'Exp Database'!AD603*'Exp with units conversion'!$G603))</f>
        <v>#REF!</v>
      </c>
      <c r="AG603" s="229" t="e">
        <f t="shared" si="50"/>
        <v>#REF!</v>
      </c>
      <c r="AH603" s="229" t="e">
        <f t="shared" si="51"/>
        <v>#REF!</v>
      </c>
      <c r="AI603" s="229" t="e">
        <f t="shared" si="52"/>
        <v>#REF!</v>
      </c>
      <c r="AJ603" s="229" t="e">
        <f t="shared" si="53"/>
        <v>#REF!</v>
      </c>
    </row>
    <row r="604" spans="2:36" ht="30.75" thickBot="1" x14ac:dyDescent="0.3">
      <c r="B604" s="229" t="e">
        <f t="shared" si="49"/>
        <v>#REF!</v>
      </c>
      <c r="C604" s="169" t="e">
        <f>'Exp Database'!C604</f>
        <v>#REF!</v>
      </c>
      <c r="D604" s="169">
        <f>'Exp Database'!D604</f>
        <v>2013</v>
      </c>
      <c r="E604" s="169" t="e">
        <f>'Exp Database'!E604</f>
        <v>#REF!</v>
      </c>
      <c r="F604" s="169" t="e">
        <f>'Exp Database'!F604</f>
        <v>#REF!</v>
      </c>
      <c r="G604" s="169" t="e">
        <f>IF('Exp Database'!G604="Units ( x 1)",1,IF('Exp Database'!G604="Thousands (x 1,000)",1000,IF('Exp Database'!G604="Millions (x 1,000,000)",1000000,)))</f>
        <v>#REF!</v>
      </c>
      <c r="H604" s="170" t="e">
        <f>IF('Exp Database'!H604&gt;0,'Exp Database'!H604,'Exp Database'!J604)</f>
        <v>#REF!</v>
      </c>
      <c r="I604" s="170" t="e">
        <f>'Exp Database'!H604</f>
        <v>#REF!</v>
      </c>
      <c r="J604" s="169" t="e">
        <f>'Exp Database'!I604</f>
        <v>#REF!</v>
      </c>
      <c r="K604" s="170">
        <f>'Exp Database'!J604</f>
        <v>0</v>
      </c>
      <c r="L604" s="267" t="str">
        <f>'Exp Database'!K604</f>
        <v>Procurement and logistics</v>
      </c>
      <c r="M604" s="229">
        <f>'Exp Database'!L604</f>
        <v>8.3000000000000007</v>
      </c>
      <c r="N604" s="229" t="e">
        <f>IF(OR('Exp Database'!M604=Lists!$G$2,'Exp Database'!M604=Lists!$G$3,'Exp Database'!M604=0),0,IF($F604=Lists!$G$2,('Exp Database'!M604/'Exp with units conversion'!$H604)*'Exp with units conversion'!$G604,'Exp Database'!M604*'Exp with units conversion'!$G604))</f>
        <v>#REF!</v>
      </c>
      <c r="O604" s="229" t="e">
        <f>IF(OR('Exp Database'!N604=Lists!$G$2,'Exp Database'!N604=Lists!$G$3,'Exp Database'!N604=0),0,IF($F604=Lists!$G$2,('Exp Database'!N604/'Exp with units conversion'!$H604)*'Exp with units conversion'!$G604,'Exp Database'!N604*'Exp with units conversion'!$G604))</f>
        <v>#REF!</v>
      </c>
      <c r="P604" s="229" t="e">
        <f>IF(OR('Exp Database'!O604=Lists!$G$2,'Exp Database'!O604=Lists!$G$3,'Exp Database'!O604=0),0,IF($F604=Lists!$G$2,('Exp Database'!O604/'Exp with units conversion'!$H604)*'Exp with units conversion'!$G604,'Exp Database'!O604*'Exp with units conversion'!$G604))</f>
        <v>#REF!</v>
      </c>
      <c r="Q604" s="229" t="e">
        <f>IF(OR('Exp Database'!P604=Lists!$G$2,'Exp Database'!P604=Lists!$G$3,'Exp Database'!P604=0),0,IF($F604=Lists!$G$2,('Exp Database'!P604/'Exp with units conversion'!$H604)*'Exp with units conversion'!$G604,'Exp Database'!P604*'Exp with units conversion'!$G604))</f>
        <v>#REF!</v>
      </c>
      <c r="R604" s="229" t="e">
        <f>IF(OR('Exp Database'!Q604=Lists!$G$2,'Exp Database'!Q604=Lists!$G$3,'Exp Database'!Q604=0),0,IF($F604=Lists!$G$2,('Exp Database'!Q604/'Exp with units conversion'!$H604)*'Exp with units conversion'!$G604,'Exp Database'!Q604*'Exp with units conversion'!$G604))</f>
        <v>#REF!</v>
      </c>
      <c r="S604" s="229" t="e">
        <f>IF(OR('Exp Database'!R604=Lists!$G$2,'Exp Database'!R604=Lists!$G$3,'Exp Database'!R604=0),0,IF($F604=Lists!$G$2,('Exp Database'!R604/'Exp with units conversion'!$H604)*'Exp with units conversion'!$G604,'Exp Database'!R604*'Exp with units conversion'!$G604))</f>
        <v>#REF!</v>
      </c>
      <c r="T604" s="229" t="e">
        <f>IF(OR('Exp Database'!S604=Lists!$G$2,'Exp Database'!S604=Lists!$G$3,'Exp Database'!S604=0),0,IF($F604=Lists!$G$2,('Exp Database'!S604/'Exp with units conversion'!$H604)*'Exp with units conversion'!$G604,'Exp Database'!S604*'Exp with units conversion'!$G604))</f>
        <v>#REF!</v>
      </c>
      <c r="U604" s="229" t="e">
        <f>IF(OR('Exp Database'!T604=Lists!$G$2,'Exp Database'!T604=Lists!$G$3,'Exp Database'!T604=0),0,IF($F604=Lists!$G$2,('Exp Database'!T604/'Exp with units conversion'!$H604)*'Exp with units conversion'!$G604,'Exp Database'!T604*'Exp with units conversion'!$G604))</f>
        <v>#REF!</v>
      </c>
      <c r="V604" s="229" t="e">
        <f>IF(OR('Exp Database'!U604=Lists!$G$2,'Exp Database'!U604=Lists!$G$3,'Exp Database'!U604=0),0,IF($F604=Lists!$G$2,('Exp Database'!U604/'Exp with units conversion'!$H604)*'Exp with units conversion'!$G604,'Exp Database'!U604*'Exp with units conversion'!$G604))</f>
        <v>#REF!</v>
      </c>
      <c r="W604" s="229" t="e">
        <f>IF(OR('Exp Database'!V604=Lists!$G$2,'Exp Database'!V604=Lists!$G$3,'Exp Database'!V604=0),0,IF($F604=Lists!$G$2,('Exp Database'!V604/'Exp with units conversion'!$H604)*'Exp with units conversion'!$G604,'Exp Database'!V604*'Exp with units conversion'!$G604))</f>
        <v>#REF!</v>
      </c>
      <c r="X604" s="229" t="e">
        <f>IF(OR('Exp Database'!W604=Lists!$G$2,'Exp Database'!W604=Lists!$G$3,'Exp Database'!W604=0),0,IF($F604=Lists!$G$2,('Exp Database'!W604/'Exp with units conversion'!$H604)*'Exp with units conversion'!$G604,'Exp Database'!W604*'Exp with units conversion'!$G604))</f>
        <v>#REF!</v>
      </c>
      <c r="Y604" s="229" t="e">
        <f>IF(OR('Exp Database'!X604=Lists!$G$2,'Exp Database'!X604=Lists!$G$3,'Exp Database'!X604=0),0,IF($F604=Lists!$G$2,('Exp Database'!X604/'Exp with units conversion'!$H604)*'Exp with units conversion'!$G604,'Exp Database'!X604*'Exp with units conversion'!$G604))</f>
        <v>#REF!</v>
      </c>
      <c r="Z604" s="229" t="e">
        <f>IF(OR('Exp Database'!Y604=Lists!$G$2,'Exp Database'!Y604=Lists!$G$3,'Exp Database'!Y604=0),0,IF($F604=Lists!$G$2,('Exp Database'!Y604/'Exp with units conversion'!$H604)*'Exp with units conversion'!$G604,'Exp Database'!Y604*'Exp with units conversion'!$G604))</f>
        <v>#REF!</v>
      </c>
      <c r="AA604" s="229" t="e">
        <f>IF(OR('Exp Database'!Z604=Lists!$G$2,'Exp Database'!Z604=Lists!$G$3,'Exp Database'!Z604=0),0,IF($F604=Lists!$G$2,('Exp Database'!Z604/'Exp with units conversion'!$H604)*'Exp with units conversion'!$G604,'Exp Database'!Z604*'Exp with units conversion'!$G604))</f>
        <v>#REF!</v>
      </c>
      <c r="AB604" s="229" t="e">
        <f>IF(OR('Exp Database'!AA604=Lists!$G$2,'Exp Database'!AA604=Lists!$G$3,'Exp Database'!AA604=0),0,IF($F604=Lists!$G$2,('Exp Database'!AA604/'Exp with units conversion'!$H604)*'Exp with units conversion'!$G604,'Exp Database'!AA604*'Exp with units conversion'!$G604))</f>
        <v>#REF!</v>
      </c>
      <c r="AC604" s="229" t="e">
        <f>IF(OR('Exp Database'!AB604=Lists!$G$2,'Exp Database'!AB604=Lists!$G$3,'Exp Database'!AB604=0),0,IF($F604=Lists!$G$2,('Exp Database'!AB604/'Exp with units conversion'!$H604)*'Exp with units conversion'!$G604,'Exp Database'!AB604*'Exp with units conversion'!$G604))</f>
        <v>#REF!</v>
      </c>
      <c r="AD604" s="229" t="e">
        <f>IF(OR('Exp Database'!AC604=Lists!$G$2,'Exp Database'!AC604=Lists!$G$3,'Exp Database'!AC604=0),0,IF($F604=Lists!$G$2,('Exp Database'!AC604/'Exp with units conversion'!$H604)*'Exp with units conversion'!$G604,'Exp Database'!AC604*'Exp with units conversion'!$G604))</f>
        <v>#REF!</v>
      </c>
      <c r="AE604" s="229" t="e">
        <f>IF(OR('Exp Database'!AD604=Lists!$G$2,'Exp Database'!AD604=Lists!$G$3,'Exp Database'!AD604=0),0,IF($F604=Lists!$G$2,('Exp Database'!AD604/'Exp with units conversion'!$H604)*'Exp with units conversion'!$G604,'Exp Database'!AD604*'Exp with units conversion'!$G604))</f>
        <v>#REF!</v>
      </c>
      <c r="AG604" s="229" t="e">
        <f t="shared" si="50"/>
        <v>#REF!</v>
      </c>
      <c r="AH604" s="229" t="e">
        <f t="shared" si="51"/>
        <v>#REF!</v>
      </c>
      <c r="AI604" s="229" t="e">
        <f t="shared" si="52"/>
        <v>#REF!</v>
      </c>
      <c r="AJ604" s="229" t="e">
        <f t="shared" si="53"/>
        <v>#REF!</v>
      </c>
    </row>
    <row r="605" spans="2:36" ht="30.75" thickBot="1" x14ac:dyDescent="0.3">
      <c r="B605" s="229" t="e">
        <f t="shared" si="49"/>
        <v>#REF!</v>
      </c>
      <c r="C605" s="169" t="e">
        <f>'Exp Database'!C605</f>
        <v>#REF!</v>
      </c>
      <c r="D605" s="169">
        <f>'Exp Database'!D605</f>
        <v>2013</v>
      </c>
      <c r="E605" s="169" t="e">
        <f>'Exp Database'!E605</f>
        <v>#REF!</v>
      </c>
      <c r="F605" s="169" t="e">
        <f>'Exp Database'!F605</f>
        <v>#REF!</v>
      </c>
      <c r="G605" s="169" t="e">
        <f>IF('Exp Database'!G605="Units ( x 1)",1,IF('Exp Database'!G605="Thousands (x 1,000)",1000,IF('Exp Database'!G605="Millions (x 1,000,000)",1000000,)))</f>
        <v>#REF!</v>
      </c>
      <c r="H605" s="170" t="e">
        <f>IF('Exp Database'!H605&gt;0,'Exp Database'!H605,'Exp Database'!J605)</f>
        <v>#REF!</v>
      </c>
      <c r="I605" s="170" t="e">
        <f>'Exp Database'!H605</f>
        <v>#REF!</v>
      </c>
      <c r="J605" s="169" t="e">
        <f>'Exp Database'!I605</f>
        <v>#REF!</v>
      </c>
      <c r="K605" s="170">
        <f>'Exp Database'!J605</f>
        <v>0</v>
      </c>
      <c r="L605" s="267" t="str">
        <f>'Exp Database'!K605</f>
        <v>Health systems strengthening</v>
      </c>
      <c r="M605" s="229">
        <f>'Exp Database'!L605</f>
        <v>8.4</v>
      </c>
      <c r="N605" s="229" t="e">
        <f>IF(OR('Exp Database'!M605=Lists!$G$2,'Exp Database'!M605=Lists!$G$3,'Exp Database'!M605=0),0,IF($F605=Lists!$G$2,('Exp Database'!M605/'Exp with units conversion'!$H605)*'Exp with units conversion'!$G605,'Exp Database'!M605*'Exp with units conversion'!$G605))</f>
        <v>#REF!</v>
      </c>
      <c r="O605" s="229" t="e">
        <f>IF(OR('Exp Database'!N605=Lists!$G$2,'Exp Database'!N605=Lists!$G$3,'Exp Database'!N605=0),0,IF($F605=Lists!$G$2,('Exp Database'!N605/'Exp with units conversion'!$H605)*'Exp with units conversion'!$G605,'Exp Database'!N605*'Exp with units conversion'!$G605))</f>
        <v>#REF!</v>
      </c>
      <c r="P605" s="229" t="e">
        <f>IF(OR('Exp Database'!O605=Lists!$G$2,'Exp Database'!O605=Lists!$G$3,'Exp Database'!O605=0),0,IF($F605=Lists!$G$2,('Exp Database'!O605/'Exp with units conversion'!$H605)*'Exp with units conversion'!$G605,'Exp Database'!O605*'Exp with units conversion'!$G605))</f>
        <v>#REF!</v>
      </c>
      <c r="Q605" s="229" t="e">
        <f>IF(OR('Exp Database'!P605=Lists!$G$2,'Exp Database'!P605=Lists!$G$3,'Exp Database'!P605=0),0,IF($F605=Lists!$G$2,('Exp Database'!P605/'Exp with units conversion'!$H605)*'Exp with units conversion'!$G605,'Exp Database'!P605*'Exp with units conversion'!$G605))</f>
        <v>#REF!</v>
      </c>
      <c r="R605" s="229" t="e">
        <f>IF(OR('Exp Database'!Q605=Lists!$G$2,'Exp Database'!Q605=Lists!$G$3,'Exp Database'!Q605=0),0,IF($F605=Lists!$G$2,('Exp Database'!Q605/'Exp with units conversion'!$H605)*'Exp with units conversion'!$G605,'Exp Database'!Q605*'Exp with units conversion'!$G605))</f>
        <v>#REF!</v>
      </c>
      <c r="S605" s="229" t="e">
        <f>IF(OR('Exp Database'!R605=Lists!$G$2,'Exp Database'!R605=Lists!$G$3,'Exp Database'!R605=0),0,IF($F605=Lists!$G$2,('Exp Database'!R605/'Exp with units conversion'!$H605)*'Exp with units conversion'!$G605,'Exp Database'!R605*'Exp with units conversion'!$G605))</f>
        <v>#REF!</v>
      </c>
      <c r="T605" s="229" t="e">
        <f>IF(OR('Exp Database'!S605=Lists!$G$2,'Exp Database'!S605=Lists!$G$3,'Exp Database'!S605=0),0,IF($F605=Lists!$G$2,('Exp Database'!S605/'Exp with units conversion'!$H605)*'Exp with units conversion'!$G605,'Exp Database'!S605*'Exp with units conversion'!$G605))</f>
        <v>#REF!</v>
      </c>
      <c r="U605" s="229" t="e">
        <f>IF(OR('Exp Database'!T605=Lists!$G$2,'Exp Database'!T605=Lists!$G$3,'Exp Database'!T605=0),0,IF($F605=Lists!$G$2,('Exp Database'!T605/'Exp with units conversion'!$H605)*'Exp with units conversion'!$G605,'Exp Database'!T605*'Exp with units conversion'!$G605))</f>
        <v>#REF!</v>
      </c>
      <c r="V605" s="229" t="e">
        <f>IF(OR('Exp Database'!U605=Lists!$G$2,'Exp Database'!U605=Lists!$G$3,'Exp Database'!U605=0),0,IF($F605=Lists!$G$2,('Exp Database'!U605/'Exp with units conversion'!$H605)*'Exp with units conversion'!$G605,'Exp Database'!U605*'Exp with units conversion'!$G605))</f>
        <v>#REF!</v>
      </c>
      <c r="W605" s="229" t="e">
        <f>IF(OR('Exp Database'!V605=Lists!$G$2,'Exp Database'!V605=Lists!$G$3,'Exp Database'!V605=0),0,IF($F605=Lists!$G$2,('Exp Database'!V605/'Exp with units conversion'!$H605)*'Exp with units conversion'!$G605,'Exp Database'!V605*'Exp with units conversion'!$G605))</f>
        <v>#REF!</v>
      </c>
      <c r="X605" s="229" t="e">
        <f>IF(OR('Exp Database'!W605=Lists!$G$2,'Exp Database'!W605=Lists!$G$3,'Exp Database'!W605=0),0,IF($F605=Lists!$G$2,('Exp Database'!W605/'Exp with units conversion'!$H605)*'Exp with units conversion'!$G605,'Exp Database'!W605*'Exp with units conversion'!$G605))</f>
        <v>#REF!</v>
      </c>
      <c r="Y605" s="229" t="e">
        <f>IF(OR('Exp Database'!X605=Lists!$G$2,'Exp Database'!X605=Lists!$G$3,'Exp Database'!X605=0),0,IF($F605=Lists!$G$2,('Exp Database'!X605/'Exp with units conversion'!$H605)*'Exp with units conversion'!$G605,'Exp Database'!X605*'Exp with units conversion'!$G605))</f>
        <v>#REF!</v>
      </c>
      <c r="Z605" s="229" t="e">
        <f>IF(OR('Exp Database'!Y605=Lists!$G$2,'Exp Database'!Y605=Lists!$G$3,'Exp Database'!Y605=0),0,IF($F605=Lists!$G$2,('Exp Database'!Y605/'Exp with units conversion'!$H605)*'Exp with units conversion'!$G605,'Exp Database'!Y605*'Exp with units conversion'!$G605))</f>
        <v>#REF!</v>
      </c>
      <c r="AA605" s="229" t="e">
        <f>IF(OR('Exp Database'!Z605=Lists!$G$2,'Exp Database'!Z605=Lists!$G$3,'Exp Database'!Z605=0),0,IF($F605=Lists!$G$2,('Exp Database'!Z605/'Exp with units conversion'!$H605)*'Exp with units conversion'!$G605,'Exp Database'!Z605*'Exp with units conversion'!$G605))</f>
        <v>#REF!</v>
      </c>
      <c r="AB605" s="229" t="e">
        <f>IF(OR('Exp Database'!AA605=Lists!$G$2,'Exp Database'!AA605=Lists!$G$3,'Exp Database'!AA605=0),0,IF($F605=Lists!$G$2,('Exp Database'!AA605/'Exp with units conversion'!$H605)*'Exp with units conversion'!$G605,'Exp Database'!AA605*'Exp with units conversion'!$G605))</f>
        <v>#REF!</v>
      </c>
      <c r="AC605" s="229" t="e">
        <f>IF(OR('Exp Database'!AB605=Lists!$G$2,'Exp Database'!AB605=Lists!$G$3,'Exp Database'!AB605=0),0,IF($F605=Lists!$G$2,('Exp Database'!AB605/'Exp with units conversion'!$H605)*'Exp with units conversion'!$G605,'Exp Database'!AB605*'Exp with units conversion'!$G605))</f>
        <v>#REF!</v>
      </c>
      <c r="AD605" s="229" t="e">
        <f>IF(OR('Exp Database'!AC605=Lists!$G$2,'Exp Database'!AC605=Lists!$G$3,'Exp Database'!AC605=0),0,IF($F605=Lists!$G$2,('Exp Database'!AC605/'Exp with units conversion'!$H605)*'Exp with units conversion'!$G605,'Exp Database'!AC605*'Exp with units conversion'!$G605))</f>
        <v>#REF!</v>
      </c>
      <c r="AE605" s="229" t="e">
        <f>IF(OR('Exp Database'!AD605=Lists!$G$2,'Exp Database'!AD605=Lists!$G$3,'Exp Database'!AD605=0),0,IF($F605=Lists!$G$2,('Exp Database'!AD605/'Exp with units conversion'!$H605)*'Exp with units conversion'!$G605,'Exp Database'!AD605*'Exp with units conversion'!$G605))</f>
        <v>#REF!</v>
      </c>
      <c r="AG605" s="229" t="e">
        <f t="shared" si="50"/>
        <v>#REF!</v>
      </c>
      <c r="AH605" s="229" t="e">
        <f t="shared" si="51"/>
        <v>#REF!</v>
      </c>
      <c r="AI605" s="229" t="e">
        <f t="shared" si="52"/>
        <v>#REF!</v>
      </c>
      <c r="AJ605" s="229" t="e">
        <f t="shared" si="53"/>
        <v>#REF!</v>
      </c>
    </row>
    <row r="606" spans="2:36" ht="15.75" thickBot="1" x14ac:dyDescent="0.3">
      <c r="B606" s="229" t="e">
        <f t="shared" si="49"/>
        <v>#REF!</v>
      </c>
      <c r="C606" s="169" t="e">
        <f>'Exp Database'!C606</f>
        <v>#REF!</v>
      </c>
      <c r="D606" s="169">
        <f>'Exp Database'!D606</f>
        <v>2013</v>
      </c>
      <c r="E606" s="169" t="e">
        <f>'Exp Database'!E606</f>
        <v>#REF!</v>
      </c>
      <c r="F606" s="169" t="e">
        <f>'Exp Database'!F606</f>
        <v>#REF!</v>
      </c>
      <c r="G606" s="169" t="e">
        <f>IF('Exp Database'!G606="Units ( x 1)",1,IF('Exp Database'!G606="Thousands (x 1,000)",1000,IF('Exp Database'!G606="Millions (x 1,000,000)",1000000,)))</f>
        <v>#REF!</v>
      </c>
      <c r="H606" s="170" t="e">
        <f>IF('Exp Database'!H606&gt;0,'Exp Database'!H606,'Exp Database'!J606)</f>
        <v>#REF!</v>
      </c>
      <c r="I606" s="170" t="e">
        <f>'Exp Database'!H606</f>
        <v>#REF!</v>
      </c>
      <c r="J606" s="169" t="e">
        <f>'Exp Database'!I606</f>
        <v>#REF!</v>
      </c>
      <c r="K606" s="170">
        <f>'Exp Database'!J606</f>
        <v>0</v>
      </c>
      <c r="L606" s="267" t="str">
        <f>'Exp Database'!K606</f>
        <v>Education</v>
      </c>
      <c r="M606" s="229">
        <f>'Exp Database'!L606</f>
        <v>8.5</v>
      </c>
      <c r="N606" s="229" t="e">
        <f>IF(OR('Exp Database'!M606=Lists!$G$2,'Exp Database'!M606=Lists!$G$3,'Exp Database'!M606=0),0,IF($F606=Lists!$G$2,('Exp Database'!M606/'Exp with units conversion'!$H606)*'Exp with units conversion'!$G606,'Exp Database'!M606*'Exp with units conversion'!$G606))</f>
        <v>#REF!</v>
      </c>
      <c r="O606" s="229" t="e">
        <f>IF(OR('Exp Database'!N606=Lists!$G$2,'Exp Database'!N606=Lists!$G$3,'Exp Database'!N606=0),0,IF($F606=Lists!$G$2,('Exp Database'!N606/'Exp with units conversion'!$H606)*'Exp with units conversion'!$G606,'Exp Database'!N606*'Exp with units conversion'!$G606))</f>
        <v>#REF!</v>
      </c>
      <c r="P606" s="229" t="e">
        <f>IF(OR('Exp Database'!O606=Lists!$G$2,'Exp Database'!O606=Lists!$G$3,'Exp Database'!O606=0),0,IF($F606=Lists!$G$2,('Exp Database'!O606/'Exp with units conversion'!$H606)*'Exp with units conversion'!$G606,'Exp Database'!O606*'Exp with units conversion'!$G606))</f>
        <v>#REF!</v>
      </c>
      <c r="Q606" s="229" t="e">
        <f>IF(OR('Exp Database'!P606=Lists!$G$2,'Exp Database'!P606=Lists!$G$3,'Exp Database'!P606=0),0,IF($F606=Lists!$G$2,('Exp Database'!P606/'Exp with units conversion'!$H606)*'Exp with units conversion'!$G606,'Exp Database'!P606*'Exp with units conversion'!$G606))</f>
        <v>#REF!</v>
      </c>
      <c r="R606" s="229" t="e">
        <f>IF(OR('Exp Database'!Q606=Lists!$G$2,'Exp Database'!Q606=Lists!$G$3,'Exp Database'!Q606=0),0,IF($F606=Lists!$G$2,('Exp Database'!Q606/'Exp with units conversion'!$H606)*'Exp with units conversion'!$G606,'Exp Database'!Q606*'Exp with units conversion'!$G606))</f>
        <v>#REF!</v>
      </c>
      <c r="S606" s="229" t="e">
        <f>IF(OR('Exp Database'!R606=Lists!$G$2,'Exp Database'!R606=Lists!$G$3,'Exp Database'!R606=0),0,IF($F606=Lists!$G$2,('Exp Database'!R606/'Exp with units conversion'!$H606)*'Exp with units conversion'!$G606,'Exp Database'!R606*'Exp with units conversion'!$G606))</f>
        <v>#REF!</v>
      </c>
      <c r="T606" s="229" t="e">
        <f>IF(OR('Exp Database'!S606=Lists!$G$2,'Exp Database'!S606=Lists!$G$3,'Exp Database'!S606=0),0,IF($F606=Lists!$G$2,('Exp Database'!S606/'Exp with units conversion'!$H606)*'Exp with units conversion'!$G606,'Exp Database'!S606*'Exp with units conversion'!$G606))</f>
        <v>#REF!</v>
      </c>
      <c r="U606" s="229" t="e">
        <f>IF(OR('Exp Database'!T606=Lists!$G$2,'Exp Database'!T606=Lists!$G$3,'Exp Database'!T606=0),0,IF($F606=Lists!$G$2,('Exp Database'!T606/'Exp with units conversion'!$H606)*'Exp with units conversion'!$G606,'Exp Database'!T606*'Exp with units conversion'!$G606))</f>
        <v>#REF!</v>
      </c>
      <c r="V606" s="229" t="e">
        <f>IF(OR('Exp Database'!U606=Lists!$G$2,'Exp Database'!U606=Lists!$G$3,'Exp Database'!U606=0),0,IF($F606=Lists!$G$2,('Exp Database'!U606/'Exp with units conversion'!$H606)*'Exp with units conversion'!$G606,'Exp Database'!U606*'Exp with units conversion'!$G606))</f>
        <v>#REF!</v>
      </c>
      <c r="W606" s="229" t="e">
        <f>IF(OR('Exp Database'!V606=Lists!$G$2,'Exp Database'!V606=Lists!$G$3,'Exp Database'!V606=0),0,IF($F606=Lists!$G$2,('Exp Database'!V606/'Exp with units conversion'!$H606)*'Exp with units conversion'!$G606,'Exp Database'!V606*'Exp with units conversion'!$G606))</f>
        <v>#REF!</v>
      </c>
      <c r="X606" s="229" t="e">
        <f>IF(OR('Exp Database'!W606=Lists!$G$2,'Exp Database'!W606=Lists!$G$3,'Exp Database'!W606=0),0,IF($F606=Lists!$G$2,('Exp Database'!W606/'Exp with units conversion'!$H606)*'Exp with units conversion'!$G606,'Exp Database'!W606*'Exp with units conversion'!$G606))</f>
        <v>#REF!</v>
      </c>
      <c r="Y606" s="229" t="e">
        <f>IF(OR('Exp Database'!X606=Lists!$G$2,'Exp Database'!X606=Lists!$G$3,'Exp Database'!X606=0),0,IF($F606=Lists!$G$2,('Exp Database'!X606/'Exp with units conversion'!$H606)*'Exp with units conversion'!$G606,'Exp Database'!X606*'Exp with units conversion'!$G606))</f>
        <v>#REF!</v>
      </c>
      <c r="Z606" s="229" t="e">
        <f>IF(OR('Exp Database'!Y606=Lists!$G$2,'Exp Database'!Y606=Lists!$G$3,'Exp Database'!Y606=0),0,IF($F606=Lists!$G$2,('Exp Database'!Y606/'Exp with units conversion'!$H606)*'Exp with units conversion'!$G606,'Exp Database'!Y606*'Exp with units conversion'!$G606))</f>
        <v>#REF!</v>
      </c>
      <c r="AA606" s="229" t="e">
        <f>IF(OR('Exp Database'!Z606=Lists!$G$2,'Exp Database'!Z606=Lists!$G$3,'Exp Database'!Z606=0),0,IF($F606=Lists!$G$2,('Exp Database'!Z606/'Exp with units conversion'!$H606)*'Exp with units conversion'!$G606,'Exp Database'!Z606*'Exp with units conversion'!$G606))</f>
        <v>#REF!</v>
      </c>
      <c r="AB606" s="229" t="e">
        <f>IF(OR('Exp Database'!AA606=Lists!$G$2,'Exp Database'!AA606=Lists!$G$3,'Exp Database'!AA606=0),0,IF($F606=Lists!$G$2,('Exp Database'!AA606/'Exp with units conversion'!$H606)*'Exp with units conversion'!$G606,'Exp Database'!AA606*'Exp with units conversion'!$G606))</f>
        <v>#REF!</v>
      </c>
      <c r="AC606" s="229" t="e">
        <f>IF(OR('Exp Database'!AB606=Lists!$G$2,'Exp Database'!AB606=Lists!$G$3,'Exp Database'!AB606=0),0,IF($F606=Lists!$G$2,('Exp Database'!AB606/'Exp with units conversion'!$H606)*'Exp with units conversion'!$G606,'Exp Database'!AB606*'Exp with units conversion'!$G606))</f>
        <v>#REF!</v>
      </c>
      <c r="AD606" s="229" t="e">
        <f>IF(OR('Exp Database'!AC606=Lists!$G$2,'Exp Database'!AC606=Lists!$G$3,'Exp Database'!AC606=0),0,IF($F606=Lists!$G$2,('Exp Database'!AC606/'Exp with units conversion'!$H606)*'Exp with units conversion'!$G606,'Exp Database'!AC606*'Exp with units conversion'!$G606))</f>
        <v>#REF!</v>
      </c>
      <c r="AE606" s="229" t="e">
        <f>IF(OR('Exp Database'!AD606=Lists!$G$2,'Exp Database'!AD606=Lists!$G$3,'Exp Database'!AD606=0),0,IF($F606=Lists!$G$2,('Exp Database'!AD606/'Exp with units conversion'!$H606)*'Exp with units conversion'!$G606,'Exp Database'!AD606*'Exp with units conversion'!$G606))</f>
        <v>#REF!</v>
      </c>
      <c r="AG606" s="229" t="e">
        <f t="shared" si="50"/>
        <v>#REF!</v>
      </c>
      <c r="AH606" s="229" t="e">
        <f t="shared" si="51"/>
        <v>#REF!</v>
      </c>
      <c r="AI606" s="229" t="e">
        <f t="shared" si="52"/>
        <v>#REF!</v>
      </c>
      <c r="AJ606" s="229" t="e">
        <f t="shared" si="53"/>
        <v>#REF!</v>
      </c>
    </row>
    <row r="607" spans="2:36" ht="30.75" thickBot="1" x14ac:dyDescent="0.3">
      <c r="B607" s="229" t="e">
        <f t="shared" si="49"/>
        <v>#REF!</v>
      </c>
      <c r="C607" s="169" t="e">
        <f>'Exp Database'!C607</f>
        <v>#REF!</v>
      </c>
      <c r="D607" s="169">
        <f>'Exp Database'!D607</f>
        <v>2013</v>
      </c>
      <c r="E607" s="169" t="e">
        <f>'Exp Database'!E607</f>
        <v>#REF!</v>
      </c>
      <c r="F607" s="169" t="e">
        <f>'Exp Database'!F607</f>
        <v>#REF!</v>
      </c>
      <c r="G607" s="169" t="e">
        <f>IF('Exp Database'!G607="Units ( x 1)",1,IF('Exp Database'!G607="Thousands (x 1,000)",1000,IF('Exp Database'!G607="Millions (x 1,000,000)",1000000,)))</f>
        <v>#REF!</v>
      </c>
      <c r="H607" s="170" t="e">
        <f>IF('Exp Database'!H607&gt;0,'Exp Database'!H607,'Exp Database'!J607)</f>
        <v>#REF!</v>
      </c>
      <c r="I607" s="170" t="e">
        <f>'Exp Database'!H607</f>
        <v>#REF!</v>
      </c>
      <c r="J607" s="169" t="e">
        <f>'Exp Database'!I607</f>
        <v>#REF!</v>
      </c>
      <c r="K607" s="170">
        <f>'Exp Database'!J607</f>
        <v>0</v>
      </c>
      <c r="L607" s="267" t="str">
        <f>'Exp Database'!K607</f>
        <v>HIV and AIDS related research</v>
      </c>
      <c r="M607" s="229">
        <f>'Exp Database'!L607</f>
        <v>8.6</v>
      </c>
      <c r="N607" s="229" t="e">
        <f>IF(OR('Exp Database'!M607=Lists!$G$2,'Exp Database'!M607=Lists!$G$3,'Exp Database'!M607=0),0,IF($F607=Lists!$G$2,('Exp Database'!M607/'Exp with units conversion'!$H607)*'Exp with units conversion'!$G607,'Exp Database'!M607*'Exp with units conversion'!$G607))</f>
        <v>#REF!</v>
      </c>
      <c r="O607" s="229" t="e">
        <f>IF(OR('Exp Database'!N607=Lists!$G$2,'Exp Database'!N607=Lists!$G$3,'Exp Database'!N607=0),0,IF($F607=Lists!$G$2,('Exp Database'!N607/'Exp with units conversion'!$H607)*'Exp with units conversion'!$G607,'Exp Database'!N607*'Exp with units conversion'!$G607))</f>
        <v>#REF!</v>
      </c>
      <c r="P607" s="229" t="e">
        <f>IF(OR('Exp Database'!O607=Lists!$G$2,'Exp Database'!O607=Lists!$G$3,'Exp Database'!O607=0),0,IF($F607=Lists!$G$2,('Exp Database'!O607/'Exp with units conversion'!$H607)*'Exp with units conversion'!$G607,'Exp Database'!O607*'Exp with units conversion'!$G607))</f>
        <v>#REF!</v>
      </c>
      <c r="Q607" s="229" t="e">
        <f>IF(OR('Exp Database'!P607=Lists!$G$2,'Exp Database'!P607=Lists!$G$3,'Exp Database'!P607=0),0,IF($F607=Lists!$G$2,('Exp Database'!P607/'Exp with units conversion'!$H607)*'Exp with units conversion'!$G607,'Exp Database'!P607*'Exp with units conversion'!$G607))</f>
        <v>#REF!</v>
      </c>
      <c r="R607" s="229" t="e">
        <f>IF(OR('Exp Database'!Q607=Lists!$G$2,'Exp Database'!Q607=Lists!$G$3,'Exp Database'!Q607=0),0,IF($F607=Lists!$G$2,('Exp Database'!Q607/'Exp with units conversion'!$H607)*'Exp with units conversion'!$G607,'Exp Database'!Q607*'Exp with units conversion'!$G607))</f>
        <v>#REF!</v>
      </c>
      <c r="S607" s="229" t="e">
        <f>IF(OR('Exp Database'!R607=Lists!$G$2,'Exp Database'!R607=Lists!$G$3,'Exp Database'!R607=0),0,IF($F607=Lists!$G$2,('Exp Database'!R607/'Exp with units conversion'!$H607)*'Exp with units conversion'!$G607,'Exp Database'!R607*'Exp with units conversion'!$G607))</f>
        <v>#REF!</v>
      </c>
      <c r="T607" s="229" t="e">
        <f>IF(OR('Exp Database'!S607=Lists!$G$2,'Exp Database'!S607=Lists!$G$3,'Exp Database'!S607=0),0,IF($F607=Lists!$G$2,('Exp Database'!S607/'Exp with units conversion'!$H607)*'Exp with units conversion'!$G607,'Exp Database'!S607*'Exp with units conversion'!$G607))</f>
        <v>#REF!</v>
      </c>
      <c r="U607" s="229" t="e">
        <f>IF(OR('Exp Database'!T607=Lists!$G$2,'Exp Database'!T607=Lists!$G$3,'Exp Database'!T607=0),0,IF($F607=Lists!$G$2,('Exp Database'!T607/'Exp with units conversion'!$H607)*'Exp with units conversion'!$G607,'Exp Database'!T607*'Exp with units conversion'!$G607))</f>
        <v>#REF!</v>
      </c>
      <c r="V607" s="229" t="e">
        <f>IF(OR('Exp Database'!U607=Lists!$G$2,'Exp Database'!U607=Lists!$G$3,'Exp Database'!U607=0),0,IF($F607=Lists!$G$2,('Exp Database'!U607/'Exp with units conversion'!$H607)*'Exp with units conversion'!$G607,'Exp Database'!U607*'Exp with units conversion'!$G607))</f>
        <v>#REF!</v>
      </c>
      <c r="W607" s="229" t="e">
        <f>IF(OR('Exp Database'!V607=Lists!$G$2,'Exp Database'!V607=Lists!$G$3,'Exp Database'!V607=0),0,IF($F607=Lists!$G$2,('Exp Database'!V607/'Exp with units conversion'!$H607)*'Exp with units conversion'!$G607,'Exp Database'!V607*'Exp with units conversion'!$G607))</f>
        <v>#REF!</v>
      </c>
      <c r="X607" s="229" t="e">
        <f>IF(OR('Exp Database'!W607=Lists!$G$2,'Exp Database'!W607=Lists!$G$3,'Exp Database'!W607=0),0,IF($F607=Lists!$G$2,('Exp Database'!W607/'Exp with units conversion'!$H607)*'Exp with units conversion'!$G607,'Exp Database'!W607*'Exp with units conversion'!$G607))</f>
        <v>#REF!</v>
      </c>
      <c r="Y607" s="229" t="e">
        <f>IF(OR('Exp Database'!X607=Lists!$G$2,'Exp Database'!X607=Lists!$G$3,'Exp Database'!X607=0),0,IF($F607=Lists!$G$2,('Exp Database'!X607/'Exp with units conversion'!$H607)*'Exp with units conversion'!$G607,'Exp Database'!X607*'Exp with units conversion'!$G607))</f>
        <v>#REF!</v>
      </c>
      <c r="Z607" s="229" t="e">
        <f>IF(OR('Exp Database'!Y607=Lists!$G$2,'Exp Database'!Y607=Lists!$G$3,'Exp Database'!Y607=0),0,IF($F607=Lists!$G$2,('Exp Database'!Y607/'Exp with units conversion'!$H607)*'Exp with units conversion'!$G607,'Exp Database'!Y607*'Exp with units conversion'!$G607))</f>
        <v>#REF!</v>
      </c>
      <c r="AA607" s="229" t="e">
        <f>IF(OR('Exp Database'!Z607=Lists!$G$2,'Exp Database'!Z607=Lists!$G$3,'Exp Database'!Z607=0),0,IF($F607=Lists!$G$2,('Exp Database'!Z607/'Exp with units conversion'!$H607)*'Exp with units conversion'!$G607,'Exp Database'!Z607*'Exp with units conversion'!$G607))</f>
        <v>#REF!</v>
      </c>
      <c r="AB607" s="229" t="e">
        <f>IF(OR('Exp Database'!AA607=Lists!$G$2,'Exp Database'!AA607=Lists!$G$3,'Exp Database'!AA607=0),0,IF($F607=Lists!$G$2,('Exp Database'!AA607/'Exp with units conversion'!$H607)*'Exp with units conversion'!$G607,'Exp Database'!AA607*'Exp with units conversion'!$G607))</f>
        <v>#REF!</v>
      </c>
      <c r="AC607" s="229" t="e">
        <f>IF(OR('Exp Database'!AB607=Lists!$G$2,'Exp Database'!AB607=Lists!$G$3,'Exp Database'!AB607=0),0,IF($F607=Lists!$G$2,('Exp Database'!AB607/'Exp with units conversion'!$H607)*'Exp with units conversion'!$G607,'Exp Database'!AB607*'Exp with units conversion'!$G607))</f>
        <v>#REF!</v>
      </c>
      <c r="AD607" s="229" t="e">
        <f>IF(OR('Exp Database'!AC607=Lists!$G$2,'Exp Database'!AC607=Lists!$G$3,'Exp Database'!AC607=0),0,IF($F607=Lists!$G$2,('Exp Database'!AC607/'Exp with units conversion'!$H607)*'Exp with units conversion'!$G607,'Exp Database'!AC607*'Exp with units conversion'!$G607))</f>
        <v>#REF!</v>
      </c>
      <c r="AE607" s="229" t="e">
        <f>IF(OR('Exp Database'!AD607=Lists!$G$2,'Exp Database'!AD607=Lists!$G$3,'Exp Database'!AD607=0),0,IF($F607=Lists!$G$2,('Exp Database'!AD607/'Exp with units conversion'!$H607)*'Exp with units conversion'!$G607,'Exp Database'!AD607*'Exp with units conversion'!$G607))</f>
        <v>#REF!</v>
      </c>
      <c r="AG607" s="229" t="e">
        <f t="shared" si="50"/>
        <v>#REF!</v>
      </c>
      <c r="AH607" s="229" t="e">
        <f t="shared" si="51"/>
        <v>#REF!</v>
      </c>
      <c r="AI607" s="229" t="e">
        <f t="shared" si="52"/>
        <v>#REF!</v>
      </c>
      <c r="AJ607" s="229" t="e">
        <f t="shared" si="53"/>
        <v>#REF!</v>
      </c>
    </row>
    <row r="608" spans="2:36" ht="15.75" thickBot="1" x14ac:dyDescent="0.3">
      <c r="B608" s="229" t="e">
        <f t="shared" si="49"/>
        <v>#REF!</v>
      </c>
      <c r="C608" s="169" t="e">
        <f>'Exp Database'!C608</f>
        <v>#REF!</v>
      </c>
      <c r="D608" s="169">
        <f>'Exp Database'!D608</f>
        <v>2013</v>
      </c>
      <c r="E608" s="169" t="e">
        <f>'Exp Database'!E608</f>
        <v>#REF!</v>
      </c>
      <c r="F608" s="169" t="e">
        <f>'Exp Database'!F608</f>
        <v>#REF!</v>
      </c>
      <c r="G608" s="169" t="e">
        <f>IF('Exp Database'!G608="Units ( x 1)",1,IF('Exp Database'!G608="Thousands (x 1,000)",1000,IF('Exp Database'!G608="Millions (x 1,000,000)",1000000,)))</f>
        <v>#REF!</v>
      </c>
      <c r="H608" s="170" t="e">
        <f>IF('Exp Database'!H608&gt;0,'Exp Database'!H608,'Exp Database'!J608)</f>
        <v>#REF!</v>
      </c>
      <c r="I608" s="170" t="e">
        <f>'Exp Database'!H608</f>
        <v>#REF!</v>
      </c>
      <c r="J608" s="169" t="e">
        <f>'Exp Database'!I608</f>
        <v>#REF!</v>
      </c>
      <c r="K608" s="170">
        <f>'Exp Database'!J608</f>
        <v>0</v>
      </c>
      <c r="L608" s="267">
        <f>'Exp Database'!K608</f>
        <v>0</v>
      </c>
      <c r="M608" s="229">
        <f>'Exp Database'!L608</f>
        <v>0</v>
      </c>
      <c r="N608" s="229" t="e">
        <f>IF(OR('Exp Database'!M608=Lists!$G$2,'Exp Database'!M608=Lists!$G$3,'Exp Database'!M608=0),0,IF($F608=Lists!$G$2,('Exp Database'!M608/'Exp with units conversion'!$H608)*'Exp with units conversion'!$G608,'Exp Database'!M608*'Exp with units conversion'!$G608))</f>
        <v>#REF!</v>
      </c>
      <c r="O608" s="229" t="e">
        <f>IF(OR('Exp Database'!N608=Lists!$G$2,'Exp Database'!N608=Lists!$G$3,'Exp Database'!N608=0),0,IF($F608=Lists!$G$2,('Exp Database'!N608/'Exp with units conversion'!$H608)*'Exp with units conversion'!$G608,'Exp Database'!N608*'Exp with units conversion'!$G608))</f>
        <v>#REF!</v>
      </c>
      <c r="P608" s="229" t="e">
        <f>IF(OR('Exp Database'!O608=Lists!$G$2,'Exp Database'!O608=Lists!$G$3,'Exp Database'!O608=0),0,IF($F608=Lists!$G$2,('Exp Database'!O608/'Exp with units conversion'!$H608)*'Exp with units conversion'!$G608,'Exp Database'!O608*'Exp with units conversion'!$G608))</f>
        <v>#REF!</v>
      </c>
      <c r="Q608" s="229" t="e">
        <f>IF(OR('Exp Database'!P608=Lists!$G$2,'Exp Database'!P608=Lists!$G$3,'Exp Database'!P608=0),0,IF($F608=Lists!$G$2,('Exp Database'!P608/'Exp with units conversion'!$H608)*'Exp with units conversion'!$G608,'Exp Database'!P608*'Exp with units conversion'!$G608))</f>
        <v>#REF!</v>
      </c>
      <c r="R608" s="229" t="e">
        <f>IF(OR('Exp Database'!Q608=Lists!$G$2,'Exp Database'!Q608=Lists!$G$3,'Exp Database'!Q608=0),0,IF($F608=Lists!$G$2,('Exp Database'!Q608/'Exp with units conversion'!$H608)*'Exp with units conversion'!$G608,'Exp Database'!Q608*'Exp with units conversion'!$G608))</f>
        <v>#REF!</v>
      </c>
      <c r="S608" s="229" t="e">
        <f>IF(OR('Exp Database'!R608=Lists!$G$2,'Exp Database'!R608=Lists!$G$3,'Exp Database'!R608=0),0,IF($F608=Lists!$G$2,('Exp Database'!R608/'Exp with units conversion'!$H608)*'Exp with units conversion'!$G608,'Exp Database'!R608*'Exp with units conversion'!$G608))</f>
        <v>#REF!</v>
      </c>
      <c r="T608" s="229" t="e">
        <f>IF(OR('Exp Database'!S608=Lists!$G$2,'Exp Database'!S608=Lists!$G$3,'Exp Database'!S608=0),0,IF($F608=Lists!$G$2,('Exp Database'!S608/'Exp with units conversion'!$H608)*'Exp with units conversion'!$G608,'Exp Database'!S608*'Exp with units conversion'!$G608))</f>
        <v>#REF!</v>
      </c>
      <c r="U608" s="229" t="e">
        <f>IF(OR('Exp Database'!T608=Lists!$G$2,'Exp Database'!T608=Lists!$G$3,'Exp Database'!T608=0),0,IF($F608=Lists!$G$2,('Exp Database'!T608/'Exp with units conversion'!$H608)*'Exp with units conversion'!$G608,'Exp Database'!T608*'Exp with units conversion'!$G608))</f>
        <v>#REF!</v>
      </c>
      <c r="V608" s="229" t="e">
        <f>IF(OR('Exp Database'!U608=Lists!$G$2,'Exp Database'!U608=Lists!$G$3,'Exp Database'!U608=0),0,IF($F608=Lists!$G$2,('Exp Database'!U608/'Exp with units conversion'!$H608)*'Exp with units conversion'!$G608,'Exp Database'!U608*'Exp with units conversion'!$G608))</f>
        <v>#REF!</v>
      </c>
      <c r="W608" s="229" t="e">
        <f>IF(OR('Exp Database'!V608=Lists!$G$2,'Exp Database'!V608=Lists!$G$3,'Exp Database'!V608=0),0,IF($F608=Lists!$G$2,('Exp Database'!V608/'Exp with units conversion'!$H608)*'Exp with units conversion'!$G608,'Exp Database'!V608*'Exp with units conversion'!$G608))</f>
        <v>#REF!</v>
      </c>
      <c r="X608" s="229" t="e">
        <f>IF(OR('Exp Database'!W608=Lists!$G$2,'Exp Database'!W608=Lists!$G$3,'Exp Database'!W608=0),0,IF($F608=Lists!$G$2,('Exp Database'!W608/'Exp with units conversion'!$H608)*'Exp with units conversion'!$G608,'Exp Database'!W608*'Exp with units conversion'!$G608))</f>
        <v>#REF!</v>
      </c>
      <c r="Y608" s="229" t="e">
        <f>IF(OR('Exp Database'!X608=Lists!$G$2,'Exp Database'!X608=Lists!$G$3,'Exp Database'!X608=0),0,IF($F608=Lists!$G$2,('Exp Database'!X608/'Exp with units conversion'!$H608)*'Exp with units conversion'!$G608,'Exp Database'!X608*'Exp with units conversion'!$G608))</f>
        <v>#REF!</v>
      </c>
      <c r="Z608" s="229" t="e">
        <f>IF(OR('Exp Database'!Y608=Lists!$G$2,'Exp Database'!Y608=Lists!$G$3,'Exp Database'!Y608=0),0,IF($F608=Lists!$G$2,('Exp Database'!Y608/'Exp with units conversion'!$H608)*'Exp with units conversion'!$G608,'Exp Database'!Y608*'Exp with units conversion'!$G608))</f>
        <v>#REF!</v>
      </c>
      <c r="AA608" s="229" t="e">
        <f>IF(OR('Exp Database'!Z608=Lists!$G$2,'Exp Database'!Z608=Lists!$G$3,'Exp Database'!Z608=0),0,IF($F608=Lists!$G$2,('Exp Database'!Z608/'Exp with units conversion'!$H608)*'Exp with units conversion'!$G608,'Exp Database'!Z608*'Exp with units conversion'!$G608))</f>
        <v>#REF!</v>
      </c>
      <c r="AB608" s="229" t="e">
        <f>IF(OR('Exp Database'!AA608=Lists!$G$2,'Exp Database'!AA608=Lists!$G$3,'Exp Database'!AA608=0),0,IF($F608=Lists!$G$2,('Exp Database'!AA608/'Exp with units conversion'!$H608)*'Exp with units conversion'!$G608,'Exp Database'!AA608*'Exp with units conversion'!$G608))</f>
        <v>#REF!</v>
      </c>
      <c r="AC608" s="229" t="e">
        <f>IF(OR('Exp Database'!AB608=Lists!$G$2,'Exp Database'!AB608=Lists!$G$3,'Exp Database'!AB608=0),0,IF($F608=Lists!$G$2,('Exp Database'!AB608/'Exp with units conversion'!$H608)*'Exp with units conversion'!$G608,'Exp Database'!AB608*'Exp with units conversion'!$G608))</f>
        <v>#REF!</v>
      </c>
      <c r="AD608" s="229" t="e">
        <f>IF(OR('Exp Database'!AC608=Lists!$G$2,'Exp Database'!AC608=Lists!$G$3,'Exp Database'!AC608=0),0,IF($F608=Lists!$G$2,('Exp Database'!AC608/'Exp with units conversion'!$H608)*'Exp with units conversion'!$G608,'Exp Database'!AC608*'Exp with units conversion'!$G608))</f>
        <v>#REF!</v>
      </c>
      <c r="AE608" s="229" t="e">
        <f>IF(OR('Exp Database'!AD608=Lists!$G$2,'Exp Database'!AD608=Lists!$G$3,'Exp Database'!AD608=0),0,IF($F608=Lists!$G$2,('Exp Database'!AD608/'Exp with units conversion'!$H608)*'Exp with units conversion'!$G608,'Exp Database'!AD608*'Exp with units conversion'!$G608))</f>
        <v>#REF!</v>
      </c>
      <c r="AG608" s="229" t="e">
        <f t="shared" si="50"/>
        <v>#REF!</v>
      </c>
      <c r="AH608" s="229" t="e">
        <f t="shared" si="51"/>
        <v>#REF!</v>
      </c>
      <c r="AI608" s="229" t="e">
        <f t="shared" si="52"/>
        <v>#REF!</v>
      </c>
      <c r="AJ608" s="229" t="e">
        <f t="shared" si="53"/>
        <v>#REF!</v>
      </c>
    </row>
    <row r="609" spans="2:36" ht="30.75" thickBot="1" x14ac:dyDescent="0.3">
      <c r="B609" s="229" t="e">
        <f t="shared" si="49"/>
        <v>#REF!</v>
      </c>
      <c r="C609" s="169" t="e">
        <f>'Exp Database'!C609</f>
        <v>#REF!</v>
      </c>
      <c r="D609" s="169">
        <f>'Exp Database'!D609</f>
        <v>2013</v>
      </c>
      <c r="E609" s="169" t="e">
        <f>'Exp Database'!E609</f>
        <v>#REF!</v>
      </c>
      <c r="F609" s="169" t="e">
        <f>'Exp Database'!F609</f>
        <v>#REF!</v>
      </c>
      <c r="G609" s="169" t="e">
        <f>IF('Exp Database'!G609="Units ( x 1)",1,IF('Exp Database'!G609="Thousands (x 1,000)",1000,IF('Exp Database'!G609="Millions (x 1,000,000)",1000000,)))</f>
        <v>#REF!</v>
      </c>
      <c r="H609" s="170" t="e">
        <f>IF('Exp Database'!H609&gt;0,'Exp Database'!H609,'Exp Database'!J609)</f>
        <v>#REF!</v>
      </c>
      <c r="I609" s="170" t="e">
        <f>'Exp Database'!H609</f>
        <v>#REF!</v>
      </c>
      <c r="J609" s="169" t="e">
        <f>'Exp Database'!I609</f>
        <v>#REF!</v>
      </c>
      <c r="K609" s="170">
        <f>'Exp Database'!J609</f>
        <v>0</v>
      </c>
      <c r="L609" s="267" t="str">
        <f>'Exp Database'!K609</f>
        <v>Critical enablers (sub-total)</v>
      </c>
      <c r="M609" s="229">
        <f>'Exp Database'!L609</f>
        <v>9</v>
      </c>
      <c r="N609" s="229" t="e">
        <f>IF(OR('Exp Database'!M609=Lists!$G$2,'Exp Database'!M609=Lists!$G$3,'Exp Database'!M609=0),0,IF($F609=Lists!$G$2,('Exp Database'!M609/'Exp with units conversion'!$H609)*'Exp with units conversion'!$G609,'Exp Database'!M609*'Exp with units conversion'!$G609))</f>
        <v>#REF!</v>
      </c>
      <c r="O609" s="229" t="e">
        <f>IF(OR('Exp Database'!N609=Lists!$G$2,'Exp Database'!N609=Lists!$G$3,'Exp Database'!N609=0),0,IF($F609=Lists!$G$2,('Exp Database'!N609/'Exp with units conversion'!$H609)*'Exp with units conversion'!$G609,'Exp Database'!N609*'Exp with units conversion'!$G609))</f>
        <v>#REF!</v>
      </c>
      <c r="P609" s="229" t="e">
        <f>IF(OR('Exp Database'!O609=Lists!$G$2,'Exp Database'!O609=Lists!$G$3,'Exp Database'!O609=0),0,IF($F609=Lists!$G$2,('Exp Database'!O609/'Exp with units conversion'!$H609)*'Exp with units conversion'!$G609,'Exp Database'!O609*'Exp with units conversion'!$G609))</f>
        <v>#REF!</v>
      </c>
      <c r="Q609" s="229" t="e">
        <f>IF(OR('Exp Database'!P609=Lists!$G$2,'Exp Database'!P609=Lists!$G$3,'Exp Database'!P609=0),0,IF($F609=Lists!$G$2,('Exp Database'!P609/'Exp with units conversion'!$H609)*'Exp with units conversion'!$G609,'Exp Database'!P609*'Exp with units conversion'!$G609))</f>
        <v>#REF!</v>
      </c>
      <c r="R609" s="229" t="e">
        <f>IF(OR('Exp Database'!Q609=Lists!$G$2,'Exp Database'!Q609=Lists!$G$3,'Exp Database'!Q609=0),0,IF($F609=Lists!$G$2,('Exp Database'!Q609/'Exp with units conversion'!$H609)*'Exp with units conversion'!$G609,'Exp Database'!Q609*'Exp with units conversion'!$G609))</f>
        <v>#REF!</v>
      </c>
      <c r="S609" s="229" t="e">
        <f>IF(OR('Exp Database'!R609=Lists!$G$2,'Exp Database'!R609=Lists!$G$3,'Exp Database'!R609=0),0,IF($F609=Lists!$G$2,('Exp Database'!R609/'Exp with units conversion'!$H609)*'Exp with units conversion'!$G609,'Exp Database'!R609*'Exp with units conversion'!$G609))</f>
        <v>#REF!</v>
      </c>
      <c r="T609" s="229" t="e">
        <f>IF(OR('Exp Database'!S609=Lists!$G$2,'Exp Database'!S609=Lists!$G$3,'Exp Database'!S609=0),0,IF($F609=Lists!$G$2,('Exp Database'!S609/'Exp with units conversion'!$H609)*'Exp with units conversion'!$G609,'Exp Database'!S609*'Exp with units conversion'!$G609))</f>
        <v>#REF!</v>
      </c>
      <c r="U609" s="229" t="e">
        <f>IF(OR('Exp Database'!T609=Lists!$G$2,'Exp Database'!T609=Lists!$G$3,'Exp Database'!T609=0),0,IF($F609=Lists!$G$2,('Exp Database'!T609/'Exp with units conversion'!$H609)*'Exp with units conversion'!$G609,'Exp Database'!T609*'Exp with units conversion'!$G609))</f>
        <v>#REF!</v>
      </c>
      <c r="V609" s="229" t="e">
        <f>IF(OR('Exp Database'!U609=Lists!$G$2,'Exp Database'!U609=Lists!$G$3,'Exp Database'!U609=0),0,IF($F609=Lists!$G$2,('Exp Database'!U609/'Exp with units conversion'!$H609)*'Exp with units conversion'!$G609,'Exp Database'!U609*'Exp with units conversion'!$G609))</f>
        <v>#REF!</v>
      </c>
      <c r="W609" s="229" t="e">
        <f>IF(OR('Exp Database'!V609=Lists!$G$2,'Exp Database'!V609=Lists!$G$3,'Exp Database'!V609=0),0,IF($F609=Lists!$G$2,('Exp Database'!V609/'Exp with units conversion'!$H609)*'Exp with units conversion'!$G609,'Exp Database'!V609*'Exp with units conversion'!$G609))</f>
        <v>#REF!</v>
      </c>
      <c r="X609" s="229" t="e">
        <f>IF(OR('Exp Database'!W609=Lists!$G$2,'Exp Database'!W609=Lists!$G$3,'Exp Database'!W609=0),0,IF($F609=Lists!$G$2,('Exp Database'!W609/'Exp with units conversion'!$H609)*'Exp with units conversion'!$G609,'Exp Database'!W609*'Exp with units conversion'!$G609))</f>
        <v>#REF!</v>
      </c>
      <c r="Y609" s="229" t="e">
        <f>IF(OR('Exp Database'!X609=Lists!$G$2,'Exp Database'!X609=Lists!$G$3,'Exp Database'!X609=0),0,IF($F609=Lists!$G$2,('Exp Database'!X609/'Exp with units conversion'!$H609)*'Exp with units conversion'!$G609,'Exp Database'!X609*'Exp with units conversion'!$G609))</f>
        <v>#REF!</v>
      </c>
      <c r="Z609" s="229" t="e">
        <f>IF(OR('Exp Database'!Y609=Lists!$G$2,'Exp Database'!Y609=Lists!$G$3,'Exp Database'!Y609=0),0,IF($F609=Lists!$G$2,('Exp Database'!Y609/'Exp with units conversion'!$H609)*'Exp with units conversion'!$G609,'Exp Database'!Y609*'Exp with units conversion'!$G609))</f>
        <v>#REF!</v>
      </c>
      <c r="AA609" s="229" t="e">
        <f>IF(OR('Exp Database'!Z609=Lists!$G$2,'Exp Database'!Z609=Lists!$G$3,'Exp Database'!Z609=0),0,IF($F609=Lists!$G$2,('Exp Database'!Z609/'Exp with units conversion'!$H609)*'Exp with units conversion'!$G609,'Exp Database'!Z609*'Exp with units conversion'!$G609))</f>
        <v>#REF!</v>
      </c>
      <c r="AB609" s="229" t="e">
        <f>IF(OR('Exp Database'!AA609=Lists!$G$2,'Exp Database'!AA609=Lists!$G$3,'Exp Database'!AA609=0),0,IF($F609=Lists!$G$2,('Exp Database'!AA609/'Exp with units conversion'!$H609)*'Exp with units conversion'!$G609,'Exp Database'!AA609*'Exp with units conversion'!$G609))</f>
        <v>#REF!</v>
      </c>
      <c r="AC609" s="229" t="e">
        <f>IF(OR('Exp Database'!AB609=Lists!$G$2,'Exp Database'!AB609=Lists!$G$3,'Exp Database'!AB609=0),0,IF($F609=Lists!$G$2,('Exp Database'!AB609/'Exp with units conversion'!$H609)*'Exp with units conversion'!$G609,'Exp Database'!AB609*'Exp with units conversion'!$G609))</f>
        <v>#REF!</v>
      </c>
      <c r="AD609" s="229" t="e">
        <f>IF(OR('Exp Database'!AC609=Lists!$G$2,'Exp Database'!AC609=Lists!$G$3,'Exp Database'!AC609=0),0,IF($F609=Lists!$G$2,('Exp Database'!AC609/'Exp with units conversion'!$H609)*'Exp with units conversion'!$G609,'Exp Database'!AC609*'Exp with units conversion'!$G609))</f>
        <v>#REF!</v>
      </c>
      <c r="AE609" s="229" t="e">
        <f>IF(OR('Exp Database'!AD609=Lists!$G$2,'Exp Database'!AD609=Lists!$G$3,'Exp Database'!AD609=0),0,IF($F609=Lists!$G$2,('Exp Database'!AD609/'Exp with units conversion'!$H609)*'Exp with units conversion'!$G609,'Exp Database'!AD609*'Exp with units conversion'!$G609))</f>
        <v>#REF!</v>
      </c>
      <c r="AG609" s="229" t="e">
        <f t="shared" si="50"/>
        <v>#REF!</v>
      </c>
      <c r="AH609" s="229" t="e">
        <f t="shared" si="51"/>
        <v>#REF!</v>
      </c>
      <c r="AI609" s="229" t="e">
        <f t="shared" si="52"/>
        <v>#REF!</v>
      </c>
      <c r="AJ609" s="229" t="e">
        <f t="shared" si="53"/>
        <v>#REF!</v>
      </c>
    </row>
    <row r="610" spans="2:36" ht="15.75" thickBot="1" x14ac:dyDescent="0.3">
      <c r="B610" s="229" t="e">
        <f t="shared" si="49"/>
        <v>#REF!</v>
      </c>
      <c r="C610" s="169" t="e">
        <f>'Exp Database'!C610</f>
        <v>#REF!</v>
      </c>
      <c r="D610" s="169">
        <f>'Exp Database'!D610</f>
        <v>2013</v>
      </c>
      <c r="E610" s="169" t="e">
        <f>'Exp Database'!E610</f>
        <v>#REF!</v>
      </c>
      <c r="F610" s="169" t="e">
        <f>'Exp Database'!F610</f>
        <v>#REF!</v>
      </c>
      <c r="G610" s="169" t="e">
        <f>IF('Exp Database'!G610="Units ( x 1)",1,IF('Exp Database'!G610="Thousands (x 1,000)",1000,IF('Exp Database'!G610="Millions (x 1,000,000)",1000000,)))</f>
        <v>#REF!</v>
      </c>
      <c r="H610" s="170" t="e">
        <f>IF('Exp Database'!H610&gt;0,'Exp Database'!H610,'Exp Database'!J610)</f>
        <v>#REF!</v>
      </c>
      <c r="I610" s="170" t="e">
        <f>'Exp Database'!H610</f>
        <v>#REF!</v>
      </c>
      <c r="J610" s="169" t="e">
        <f>'Exp Database'!I610</f>
        <v>#REF!</v>
      </c>
      <c r="K610" s="170">
        <f>'Exp Database'!J610</f>
        <v>0</v>
      </c>
      <c r="L610" s="267" t="str">
        <f>'Exp Database'!K610</f>
        <v>Policy dialogue</v>
      </c>
      <c r="M610" s="229">
        <f>'Exp Database'!L610</f>
        <v>9.1</v>
      </c>
      <c r="N610" s="229" t="e">
        <f>IF(OR('Exp Database'!M610=Lists!$G$2,'Exp Database'!M610=Lists!$G$3,'Exp Database'!M610=0),0,IF($F610=Lists!$G$2,('Exp Database'!M610/'Exp with units conversion'!$H610)*'Exp with units conversion'!$G610,'Exp Database'!M610*'Exp with units conversion'!$G610))</f>
        <v>#REF!</v>
      </c>
      <c r="O610" s="229" t="e">
        <f>IF(OR('Exp Database'!N610=Lists!$G$2,'Exp Database'!N610=Lists!$G$3,'Exp Database'!N610=0),0,IF($F610=Lists!$G$2,('Exp Database'!N610/'Exp with units conversion'!$H610)*'Exp with units conversion'!$G610,'Exp Database'!N610*'Exp with units conversion'!$G610))</f>
        <v>#REF!</v>
      </c>
      <c r="P610" s="229" t="e">
        <f>IF(OR('Exp Database'!O610=Lists!$G$2,'Exp Database'!O610=Lists!$G$3,'Exp Database'!O610=0),0,IF($F610=Lists!$G$2,('Exp Database'!O610/'Exp with units conversion'!$H610)*'Exp with units conversion'!$G610,'Exp Database'!O610*'Exp with units conversion'!$G610))</f>
        <v>#REF!</v>
      </c>
      <c r="Q610" s="229" t="e">
        <f>IF(OR('Exp Database'!P610=Lists!$G$2,'Exp Database'!P610=Lists!$G$3,'Exp Database'!P610=0),0,IF($F610=Lists!$G$2,('Exp Database'!P610/'Exp with units conversion'!$H610)*'Exp with units conversion'!$G610,'Exp Database'!P610*'Exp with units conversion'!$G610))</f>
        <v>#REF!</v>
      </c>
      <c r="R610" s="229" t="e">
        <f>IF(OR('Exp Database'!Q610=Lists!$G$2,'Exp Database'!Q610=Lists!$G$3,'Exp Database'!Q610=0),0,IF($F610=Lists!$G$2,('Exp Database'!Q610/'Exp with units conversion'!$H610)*'Exp with units conversion'!$G610,'Exp Database'!Q610*'Exp with units conversion'!$G610))</f>
        <v>#REF!</v>
      </c>
      <c r="S610" s="229" t="e">
        <f>IF(OR('Exp Database'!R610=Lists!$G$2,'Exp Database'!R610=Lists!$G$3,'Exp Database'!R610=0),0,IF($F610=Lists!$G$2,('Exp Database'!R610/'Exp with units conversion'!$H610)*'Exp with units conversion'!$G610,'Exp Database'!R610*'Exp with units conversion'!$G610))</f>
        <v>#REF!</v>
      </c>
      <c r="T610" s="229" t="e">
        <f>IF(OR('Exp Database'!S610=Lists!$G$2,'Exp Database'!S610=Lists!$G$3,'Exp Database'!S610=0),0,IF($F610=Lists!$G$2,('Exp Database'!S610/'Exp with units conversion'!$H610)*'Exp with units conversion'!$G610,'Exp Database'!S610*'Exp with units conversion'!$G610))</f>
        <v>#REF!</v>
      </c>
      <c r="U610" s="229" t="e">
        <f>IF(OR('Exp Database'!T610=Lists!$G$2,'Exp Database'!T610=Lists!$G$3,'Exp Database'!T610=0),0,IF($F610=Lists!$G$2,('Exp Database'!T610/'Exp with units conversion'!$H610)*'Exp with units conversion'!$G610,'Exp Database'!T610*'Exp with units conversion'!$G610))</f>
        <v>#REF!</v>
      </c>
      <c r="V610" s="229" t="e">
        <f>IF(OR('Exp Database'!U610=Lists!$G$2,'Exp Database'!U610=Lists!$G$3,'Exp Database'!U610=0),0,IF($F610=Lists!$G$2,('Exp Database'!U610/'Exp with units conversion'!$H610)*'Exp with units conversion'!$G610,'Exp Database'!U610*'Exp with units conversion'!$G610))</f>
        <v>#REF!</v>
      </c>
      <c r="W610" s="229" t="e">
        <f>IF(OR('Exp Database'!V610=Lists!$G$2,'Exp Database'!V610=Lists!$G$3,'Exp Database'!V610=0),0,IF($F610=Lists!$G$2,('Exp Database'!V610/'Exp with units conversion'!$H610)*'Exp with units conversion'!$G610,'Exp Database'!V610*'Exp with units conversion'!$G610))</f>
        <v>#REF!</v>
      </c>
      <c r="X610" s="229" t="e">
        <f>IF(OR('Exp Database'!W610=Lists!$G$2,'Exp Database'!W610=Lists!$G$3,'Exp Database'!W610=0),0,IF($F610=Lists!$G$2,('Exp Database'!W610/'Exp with units conversion'!$H610)*'Exp with units conversion'!$G610,'Exp Database'!W610*'Exp with units conversion'!$G610))</f>
        <v>#REF!</v>
      </c>
      <c r="Y610" s="229" t="e">
        <f>IF(OR('Exp Database'!X610=Lists!$G$2,'Exp Database'!X610=Lists!$G$3,'Exp Database'!X610=0),0,IF($F610=Lists!$G$2,('Exp Database'!X610/'Exp with units conversion'!$H610)*'Exp with units conversion'!$G610,'Exp Database'!X610*'Exp with units conversion'!$G610))</f>
        <v>#REF!</v>
      </c>
      <c r="Z610" s="229" t="e">
        <f>IF(OR('Exp Database'!Y610=Lists!$G$2,'Exp Database'!Y610=Lists!$G$3,'Exp Database'!Y610=0),0,IF($F610=Lists!$G$2,('Exp Database'!Y610/'Exp with units conversion'!$H610)*'Exp with units conversion'!$G610,'Exp Database'!Y610*'Exp with units conversion'!$G610))</f>
        <v>#REF!</v>
      </c>
      <c r="AA610" s="229" t="e">
        <f>IF(OR('Exp Database'!Z610=Lists!$G$2,'Exp Database'!Z610=Lists!$G$3,'Exp Database'!Z610=0),0,IF($F610=Lists!$G$2,('Exp Database'!Z610/'Exp with units conversion'!$H610)*'Exp with units conversion'!$G610,'Exp Database'!Z610*'Exp with units conversion'!$G610))</f>
        <v>#REF!</v>
      </c>
      <c r="AB610" s="229" t="e">
        <f>IF(OR('Exp Database'!AA610=Lists!$G$2,'Exp Database'!AA610=Lists!$G$3,'Exp Database'!AA610=0),0,IF($F610=Lists!$G$2,('Exp Database'!AA610/'Exp with units conversion'!$H610)*'Exp with units conversion'!$G610,'Exp Database'!AA610*'Exp with units conversion'!$G610))</f>
        <v>#REF!</v>
      </c>
      <c r="AC610" s="229" t="e">
        <f>IF(OR('Exp Database'!AB610=Lists!$G$2,'Exp Database'!AB610=Lists!$G$3,'Exp Database'!AB610=0),0,IF($F610=Lists!$G$2,('Exp Database'!AB610/'Exp with units conversion'!$H610)*'Exp with units conversion'!$G610,'Exp Database'!AB610*'Exp with units conversion'!$G610))</f>
        <v>#REF!</v>
      </c>
      <c r="AD610" s="229" t="e">
        <f>IF(OR('Exp Database'!AC610=Lists!$G$2,'Exp Database'!AC610=Lists!$G$3,'Exp Database'!AC610=0),0,IF($F610=Lists!$G$2,('Exp Database'!AC610/'Exp with units conversion'!$H610)*'Exp with units conversion'!$G610,'Exp Database'!AC610*'Exp with units conversion'!$G610))</f>
        <v>#REF!</v>
      </c>
      <c r="AE610" s="229" t="e">
        <f>IF(OR('Exp Database'!AD610=Lists!$G$2,'Exp Database'!AD610=Lists!$G$3,'Exp Database'!AD610=0),0,IF($F610=Lists!$G$2,('Exp Database'!AD610/'Exp with units conversion'!$H610)*'Exp with units conversion'!$G610,'Exp Database'!AD610*'Exp with units conversion'!$G610))</f>
        <v>#REF!</v>
      </c>
      <c r="AG610" s="229" t="e">
        <f t="shared" si="50"/>
        <v>#REF!</v>
      </c>
      <c r="AH610" s="229" t="e">
        <f t="shared" si="51"/>
        <v>#REF!</v>
      </c>
      <c r="AI610" s="229" t="e">
        <f t="shared" si="52"/>
        <v>#REF!</v>
      </c>
      <c r="AJ610" s="229" t="e">
        <f t="shared" si="53"/>
        <v>#REF!</v>
      </c>
    </row>
    <row r="611" spans="2:36" ht="30.75" thickBot="1" x14ac:dyDescent="0.3">
      <c r="B611" s="229" t="e">
        <f t="shared" si="49"/>
        <v>#REF!</v>
      </c>
      <c r="C611" s="169" t="e">
        <f>'Exp Database'!C611</f>
        <v>#REF!</v>
      </c>
      <c r="D611" s="169">
        <f>'Exp Database'!D611</f>
        <v>2013</v>
      </c>
      <c r="E611" s="169" t="e">
        <f>'Exp Database'!E611</f>
        <v>#REF!</v>
      </c>
      <c r="F611" s="169" t="e">
        <f>'Exp Database'!F611</f>
        <v>#REF!</v>
      </c>
      <c r="G611" s="169" t="e">
        <f>IF('Exp Database'!G611="Units ( x 1)",1,IF('Exp Database'!G611="Thousands (x 1,000)",1000,IF('Exp Database'!G611="Millions (x 1,000,000)",1000000,)))</f>
        <v>#REF!</v>
      </c>
      <c r="H611" s="170" t="e">
        <f>IF('Exp Database'!H611&gt;0,'Exp Database'!H611,'Exp Database'!J611)</f>
        <v>#REF!</v>
      </c>
      <c r="I611" s="170" t="e">
        <f>'Exp Database'!H611</f>
        <v>#REF!</v>
      </c>
      <c r="J611" s="169" t="e">
        <f>'Exp Database'!I611</f>
        <v>#REF!</v>
      </c>
      <c r="K611" s="170">
        <f>'Exp Database'!J611</f>
        <v>0</v>
      </c>
      <c r="L611" s="267" t="str">
        <f>'Exp Database'!K611</f>
        <v>Key human rights programmes</v>
      </c>
      <c r="M611" s="229">
        <f>'Exp Database'!L611</f>
        <v>9.1999999999999993</v>
      </c>
      <c r="N611" s="229" t="e">
        <f>IF(OR('Exp Database'!M611=Lists!$G$2,'Exp Database'!M611=Lists!$G$3,'Exp Database'!M611=0),0,IF($F611=Lists!$G$2,('Exp Database'!M611/'Exp with units conversion'!$H611)*'Exp with units conversion'!$G611,'Exp Database'!M611*'Exp with units conversion'!$G611))</f>
        <v>#REF!</v>
      </c>
      <c r="O611" s="229" t="e">
        <f>IF(OR('Exp Database'!N611=Lists!$G$2,'Exp Database'!N611=Lists!$G$3,'Exp Database'!N611=0),0,IF($F611=Lists!$G$2,('Exp Database'!N611/'Exp with units conversion'!$H611)*'Exp with units conversion'!$G611,'Exp Database'!N611*'Exp with units conversion'!$G611))</f>
        <v>#REF!</v>
      </c>
      <c r="P611" s="229" t="e">
        <f>IF(OR('Exp Database'!O611=Lists!$G$2,'Exp Database'!O611=Lists!$G$3,'Exp Database'!O611=0),0,IF($F611=Lists!$G$2,('Exp Database'!O611/'Exp with units conversion'!$H611)*'Exp with units conversion'!$G611,'Exp Database'!O611*'Exp with units conversion'!$G611))</f>
        <v>#REF!</v>
      </c>
      <c r="Q611" s="229" t="e">
        <f>IF(OR('Exp Database'!P611=Lists!$G$2,'Exp Database'!P611=Lists!$G$3,'Exp Database'!P611=0),0,IF($F611=Lists!$G$2,('Exp Database'!P611/'Exp with units conversion'!$H611)*'Exp with units conversion'!$G611,'Exp Database'!P611*'Exp with units conversion'!$G611))</f>
        <v>#REF!</v>
      </c>
      <c r="R611" s="229" t="e">
        <f>IF(OR('Exp Database'!Q611=Lists!$G$2,'Exp Database'!Q611=Lists!$G$3,'Exp Database'!Q611=0),0,IF($F611=Lists!$G$2,('Exp Database'!Q611/'Exp with units conversion'!$H611)*'Exp with units conversion'!$G611,'Exp Database'!Q611*'Exp with units conversion'!$G611))</f>
        <v>#REF!</v>
      </c>
      <c r="S611" s="229" t="e">
        <f>IF(OR('Exp Database'!R611=Lists!$G$2,'Exp Database'!R611=Lists!$G$3,'Exp Database'!R611=0),0,IF($F611=Lists!$G$2,('Exp Database'!R611/'Exp with units conversion'!$H611)*'Exp with units conversion'!$G611,'Exp Database'!R611*'Exp with units conversion'!$G611))</f>
        <v>#REF!</v>
      </c>
      <c r="T611" s="229" t="e">
        <f>IF(OR('Exp Database'!S611=Lists!$G$2,'Exp Database'!S611=Lists!$G$3,'Exp Database'!S611=0),0,IF($F611=Lists!$G$2,('Exp Database'!S611/'Exp with units conversion'!$H611)*'Exp with units conversion'!$G611,'Exp Database'!S611*'Exp with units conversion'!$G611))</f>
        <v>#REF!</v>
      </c>
      <c r="U611" s="229" t="e">
        <f>IF(OR('Exp Database'!T611=Lists!$G$2,'Exp Database'!T611=Lists!$G$3,'Exp Database'!T611=0),0,IF($F611=Lists!$G$2,('Exp Database'!T611/'Exp with units conversion'!$H611)*'Exp with units conversion'!$G611,'Exp Database'!T611*'Exp with units conversion'!$G611))</f>
        <v>#REF!</v>
      </c>
      <c r="V611" s="229" t="e">
        <f>IF(OR('Exp Database'!U611=Lists!$G$2,'Exp Database'!U611=Lists!$G$3,'Exp Database'!U611=0),0,IF($F611=Lists!$G$2,('Exp Database'!U611/'Exp with units conversion'!$H611)*'Exp with units conversion'!$G611,'Exp Database'!U611*'Exp with units conversion'!$G611))</f>
        <v>#REF!</v>
      </c>
      <c r="W611" s="229" t="e">
        <f>IF(OR('Exp Database'!V611=Lists!$G$2,'Exp Database'!V611=Lists!$G$3,'Exp Database'!V611=0),0,IF($F611=Lists!$G$2,('Exp Database'!V611/'Exp with units conversion'!$H611)*'Exp with units conversion'!$G611,'Exp Database'!V611*'Exp with units conversion'!$G611))</f>
        <v>#REF!</v>
      </c>
      <c r="X611" s="229" t="e">
        <f>IF(OR('Exp Database'!W611=Lists!$G$2,'Exp Database'!W611=Lists!$G$3,'Exp Database'!W611=0),0,IF($F611=Lists!$G$2,('Exp Database'!W611/'Exp with units conversion'!$H611)*'Exp with units conversion'!$G611,'Exp Database'!W611*'Exp with units conversion'!$G611))</f>
        <v>#REF!</v>
      </c>
      <c r="Y611" s="229" t="e">
        <f>IF(OR('Exp Database'!X611=Lists!$G$2,'Exp Database'!X611=Lists!$G$3,'Exp Database'!X611=0),0,IF($F611=Lists!$G$2,('Exp Database'!X611/'Exp with units conversion'!$H611)*'Exp with units conversion'!$G611,'Exp Database'!X611*'Exp with units conversion'!$G611))</f>
        <v>#REF!</v>
      </c>
      <c r="Z611" s="229" t="e">
        <f>IF(OR('Exp Database'!Y611=Lists!$G$2,'Exp Database'!Y611=Lists!$G$3,'Exp Database'!Y611=0),0,IF($F611=Lists!$G$2,('Exp Database'!Y611/'Exp with units conversion'!$H611)*'Exp with units conversion'!$G611,'Exp Database'!Y611*'Exp with units conversion'!$G611))</f>
        <v>#REF!</v>
      </c>
      <c r="AA611" s="229" t="e">
        <f>IF(OR('Exp Database'!Z611=Lists!$G$2,'Exp Database'!Z611=Lists!$G$3,'Exp Database'!Z611=0),0,IF($F611=Lists!$G$2,('Exp Database'!Z611/'Exp with units conversion'!$H611)*'Exp with units conversion'!$G611,'Exp Database'!Z611*'Exp with units conversion'!$G611))</f>
        <v>#REF!</v>
      </c>
      <c r="AB611" s="229" t="e">
        <f>IF(OR('Exp Database'!AA611=Lists!$G$2,'Exp Database'!AA611=Lists!$G$3,'Exp Database'!AA611=0),0,IF($F611=Lists!$G$2,('Exp Database'!AA611/'Exp with units conversion'!$H611)*'Exp with units conversion'!$G611,'Exp Database'!AA611*'Exp with units conversion'!$G611))</f>
        <v>#REF!</v>
      </c>
      <c r="AC611" s="229" t="e">
        <f>IF(OR('Exp Database'!AB611=Lists!$G$2,'Exp Database'!AB611=Lists!$G$3,'Exp Database'!AB611=0),0,IF($F611=Lists!$G$2,('Exp Database'!AB611/'Exp with units conversion'!$H611)*'Exp with units conversion'!$G611,'Exp Database'!AB611*'Exp with units conversion'!$G611))</f>
        <v>#REF!</v>
      </c>
      <c r="AD611" s="229" t="e">
        <f>IF(OR('Exp Database'!AC611=Lists!$G$2,'Exp Database'!AC611=Lists!$G$3,'Exp Database'!AC611=0),0,IF($F611=Lists!$G$2,('Exp Database'!AC611/'Exp with units conversion'!$H611)*'Exp with units conversion'!$G611,'Exp Database'!AC611*'Exp with units conversion'!$G611))</f>
        <v>#REF!</v>
      </c>
      <c r="AE611" s="229" t="e">
        <f>IF(OR('Exp Database'!AD611=Lists!$G$2,'Exp Database'!AD611=Lists!$G$3,'Exp Database'!AD611=0),0,IF($F611=Lists!$G$2,('Exp Database'!AD611/'Exp with units conversion'!$H611)*'Exp with units conversion'!$G611,'Exp Database'!AD611*'Exp with units conversion'!$G611))</f>
        <v>#REF!</v>
      </c>
      <c r="AG611" s="229" t="e">
        <f t="shared" si="50"/>
        <v>#REF!</v>
      </c>
      <c r="AH611" s="229" t="e">
        <f t="shared" si="51"/>
        <v>#REF!</v>
      </c>
      <c r="AI611" s="229" t="e">
        <f t="shared" si="52"/>
        <v>#REF!</v>
      </c>
      <c r="AJ611" s="229" t="e">
        <f t="shared" si="53"/>
        <v>#REF!</v>
      </c>
    </row>
    <row r="612" spans="2:36" ht="15.75" thickBot="1" x14ac:dyDescent="0.3">
      <c r="B612" s="229" t="e">
        <f t="shared" si="49"/>
        <v>#REF!</v>
      </c>
      <c r="C612" s="169" t="e">
        <f>'Exp Database'!C612</f>
        <v>#REF!</v>
      </c>
      <c r="D612" s="169">
        <f>'Exp Database'!D612</f>
        <v>2013</v>
      </c>
      <c r="E612" s="169" t="e">
        <f>'Exp Database'!E612</f>
        <v>#REF!</v>
      </c>
      <c r="F612" s="169" t="e">
        <f>'Exp Database'!F612</f>
        <v>#REF!</v>
      </c>
      <c r="G612" s="169" t="e">
        <f>IF('Exp Database'!G612="Units ( x 1)",1,IF('Exp Database'!G612="Thousands (x 1,000)",1000,IF('Exp Database'!G612="Millions (x 1,000,000)",1000000,)))</f>
        <v>#REF!</v>
      </c>
      <c r="H612" s="170" t="e">
        <f>IF('Exp Database'!H612&gt;0,'Exp Database'!H612,'Exp Database'!J612)</f>
        <v>#REF!</v>
      </c>
      <c r="I612" s="170" t="e">
        <f>'Exp Database'!H612</f>
        <v>#REF!</v>
      </c>
      <c r="J612" s="169" t="e">
        <f>'Exp Database'!I612</f>
        <v>#REF!</v>
      </c>
      <c r="K612" s="170">
        <f>'Exp Database'!J612</f>
        <v>0</v>
      </c>
      <c r="L612" s="267">
        <f>'Exp Database'!K612</f>
        <v>0</v>
      </c>
      <c r="M612" s="229">
        <f>'Exp Database'!L612</f>
        <v>0</v>
      </c>
      <c r="N612" s="229" t="e">
        <f>IF(OR('Exp Database'!M612=Lists!$G$2,'Exp Database'!M612=Lists!$G$3,'Exp Database'!M612=0),0,IF($F612=Lists!$G$2,('Exp Database'!M612/'Exp with units conversion'!$H612)*'Exp with units conversion'!$G612,'Exp Database'!M612*'Exp with units conversion'!$G612))</f>
        <v>#REF!</v>
      </c>
      <c r="O612" s="229" t="e">
        <f>IF(OR('Exp Database'!N612=Lists!$G$2,'Exp Database'!N612=Lists!$G$3,'Exp Database'!N612=0),0,IF($F612=Lists!$G$2,('Exp Database'!N612/'Exp with units conversion'!$H612)*'Exp with units conversion'!$G612,'Exp Database'!N612*'Exp with units conversion'!$G612))</f>
        <v>#REF!</v>
      </c>
      <c r="P612" s="229" t="e">
        <f>IF(OR('Exp Database'!O612=Lists!$G$2,'Exp Database'!O612=Lists!$G$3,'Exp Database'!O612=0),0,IF($F612=Lists!$G$2,('Exp Database'!O612/'Exp with units conversion'!$H612)*'Exp with units conversion'!$G612,'Exp Database'!O612*'Exp with units conversion'!$G612))</f>
        <v>#REF!</v>
      </c>
      <c r="Q612" s="229" t="e">
        <f>IF(OR('Exp Database'!P612=Lists!$G$2,'Exp Database'!P612=Lists!$G$3,'Exp Database'!P612=0),0,IF($F612=Lists!$G$2,('Exp Database'!P612/'Exp with units conversion'!$H612)*'Exp with units conversion'!$G612,'Exp Database'!P612*'Exp with units conversion'!$G612))</f>
        <v>#REF!</v>
      </c>
      <c r="R612" s="229" t="e">
        <f>IF(OR('Exp Database'!Q612=Lists!$G$2,'Exp Database'!Q612=Lists!$G$3,'Exp Database'!Q612=0),0,IF($F612=Lists!$G$2,('Exp Database'!Q612/'Exp with units conversion'!$H612)*'Exp with units conversion'!$G612,'Exp Database'!Q612*'Exp with units conversion'!$G612))</f>
        <v>#REF!</v>
      </c>
      <c r="S612" s="229" t="e">
        <f>IF(OR('Exp Database'!R612=Lists!$G$2,'Exp Database'!R612=Lists!$G$3,'Exp Database'!R612=0),0,IF($F612=Lists!$G$2,('Exp Database'!R612/'Exp with units conversion'!$H612)*'Exp with units conversion'!$G612,'Exp Database'!R612*'Exp with units conversion'!$G612))</f>
        <v>#REF!</v>
      </c>
      <c r="T612" s="229" t="e">
        <f>IF(OR('Exp Database'!S612=Lists!$G$2,'Exp Database'!S612=Lists!$G$3,'Exp Database'!S612=0),0,IF($F612=Lists!$G$2,('Exp Database'!S612/'Exp with units conversion'!$H612)*'Exp with units conversion'!$G612,'Exp Database'!S612*'Exp with units conversion'!$G612))</f>
        <v>#REF!</v>
      </c>
      <c r="U612" s="229" t="e">
        <f>IF(OR('Exp Database'!T612=Lists!$G$2,'Exp Database'!T612=Lists!$G$3,'Exp Database'!T612=0),0,IF($F612=Lists!$G$2,('Exp Database'!T612/'Exp with units conversion'!$H612)*'Exp with units conversion'!$G612,'Exp Database'!T612*'Exp with units conversion'!$G612))</f>
        <v>#REF!</v>
      </c>
      <c r="V612" s="229" t="e">
        <f>IF(OR('Exp Database'!U612=Lists!$G$2,'Exp Database'!U612=Lists!$G$3,'Exp Database'!U612=0),0,IF($F612=Lists!$G$2,('Exp Database'!U612/'Exp with units conversion'!$H612)*'Exp with units conversion'!$G612,'Exp Database'!U612*'Exp with units conversion'!$G612))</f>
        <v>#REF!</v>
      </c>
      <c r="W612" s="229" t="e">
        <f>IF(OR('Exp Database'!V612=Lists!$G$2,'Exp Database'!V612=Lists!$G$3,'Exp Database'!V612=0),0,IF($F612=Lists!$G$2,('Exp Database'!V612/'Exp with units conversion'!$H612)*'Exp with units conversion'!$G612,'Exp Database'!V612*'Exp with units conversion'!$G612))</f>
        <v>#REF!</v>
      </c>
      <c r="X612" s="229" t="e">
        <f>IF(OR('Exp Database'!W612=Lists!$G$2,'Exp Database'!W612=Lists!$G$3,'Exp Database'!W612=0),0,IF($F612=Lists!$G$2,('Exp Database'!W612/'Exp with units conversion'!$H612)*'Exp with units conversion'!$G612,'Exp Database'!W612*'Exp with units conversion'!$G612))</f>
        <v>#REF!</v>
      </c>
      <c r="Y612" s="229" t="e">
        <f>IF(OR('Exp Database'!X612=Lists!$G$2,'Exp Database'!X612=Lists!$G$3,'Exp Database'!X612=0),0,IF($F612=Lists!$G$2,('Exp Database'!X612/'Exp with units conversion'!$H612)*'Exp with units conversion'!$G612,'Exp Database'!X612*'Exp with units conversion'!$G612))</f>
        <v>#REF!</v>
      </c>
      <c r="Z612" s="229" t="e">
        <f>IF(OR('Exp Database'!Y612=Lists!$G$2,'Exp Database'!Y612=Lists!$G$3,'Exp Database'!Y612=0),0,IF($F612=Lists!$G$2,('Exp Database'!Y612/'Exp with units conversion'!$H612)*'Exp with units conversion'!$G612,'Exp Database'!Y612*'Exp with units conversion'!$G612))</f>
        <v>#REF!</v>
      </c>
      <c r="AA612" s="229" t="e">
        <f>IF(OR('Exp Database'!Z612=Lists!$G$2,'Exp Database'!Z612=Lists!$G$3,'Exp Database'!Z612=0),0,IF($F612=Lists!$G$2,('Exp Database'!Z612/'Exp with units conversion'!$H612)*'Exp with units conversion'!$G612,'Exp Database'!Z612*'Exp with units conversion'!$G612))</f>
        <v>#REF!</v>
      </c>
      <c r="AB612" s="229" t="e">
        <f>IF(OR('Exp Database'!AA612=Lists!$G$2,'Exp Database'!AA612=Lists!$G$3,'Exp Database'!AA612=0),0,IF($F612=Lists!$G$2,('Exp Database'!AA612/'Exp with units conversion'!$H612)*'Exp with units conversion'!$G612,'Exp Database'!AA612*'Exp with units conversion'!$G612))</f>
        <v>#REF!</v>
      </c>
      <c r="AC612" s="229" t="e">
        <f>IF(OR('Exp Database'!AB612=Lists!$G$2,'Exp Database'!AB612=Lists!$G$3,'Exp Database'!AB612=0),0,IF($F612=Lists!$G$2,('Exp Database'!AB612/'Exp with units conversion'!$H612)*'Exp with units conversion'!$G612,'Exp Database'!AB612*'Exp with units conversion'!$G612))</f>
        <v>#REF!</v>
      </c>
      <c r="AD612" s="229" t="e">
        <f>IF(OR('Exp Database'!AC612=Lists!$G$2,'Exp Database'!AC612=Lists!$G$3,'Exp Database'!AC612=0),0,IF($F612=Lists!$G$2,('Exp Database'!AC612/'Exp with units conversion'!$H612)*'Exp with units conversion'!$G612,'Exp Database'!AC612*'Exp with units conversion'!$G612))</f>
        <v>#REF!</v>
      </c>
      <c r="AE612" s="229" t="e">
        <f>IF(OR('Exp Database'!AD612=Lists!$G$2,'Exp Database'!AD612=Lists!$G$3,'Exp Database'!AD612=0),0,IF($F612=Lists!$G$2,('Exp Database'!AD612/'Exp with units conversion'!$H612)*'Exp with units conversion'!$G612,'Exp Database'!AD612*'Exp with units conversion'!$G612))</f>
        <v>#REF!</v>
      </c>
      <c r="AG612" s="229" t="e">
        <f t="shared" si="50"/>
        <v>#REF!</v>
      </c>
      <c r="AH612" s="229" t="e">
        <f t="shared" si="51"/>
        <v>#REF!</v>
      </c>
      <c r="AI612" s="229" t="e">
        <f t="shared" si="52"/>
        <v>#REF!</v>
      </c>
      <c r="AJ612" s="229" t="e">
        <f t="shared" si="53"/>
        <v>#REF!</v>
      </c>
    </row>
    <row r="613" spans="2:36" ht="45.75" thickBot="1" x14ac:dyDescent="0.3">
      <c r="B613" s="229" t="e">
        <f t="shared" si="49"/>
        <v>#REF!</v>
      </c>
      <c r="C613" s="169" t="e">
        <f>'Exp Database'!C613</f>
        <v>#REF!</v>
      </c>
      <c r="D613" s="169">
        <f>'Exp Database'!D613</f>
        <v>2013</v>
      </c>
      <c r="E613" s="169" t="e">
        <f>'Exp Database'!E613</f>
        <v>#REF!</v>
      </c>
      <c r="F613" s="169" t="e">
        <f>'Exp Database'!F613</f>
        <v>#REF!</v>
      </c>
      <c r="G613" s="169" t="e">
        <f>IF('Exp Database'!G613="Units ( x 1)",1,IF('Exp Database'!G613="Thousands (x 1,000)",1000,IF('Exp Database'!G613="Millions (x 1,000,000)",1000000,)))</f>
        <v>#REF!</v>
      </c>
      <c r="H613" s="170" t="e">
        <f>IF('Exp Database'!H613&gt;0,'Exp Database'!H613,'Exp Database'!J613)</f>
        <v>#REF!</v>
      </c>
      <c r="I613" s="170" t="e">
        <f>'Exp Database'!H613</f>
        <v>#REF!</v>
      </c>
      <c r="J613" s="169" t="e">
        <f>'Exp Database'!I613</f>
        <v>#REF!</v>
      </c>
      <c r="K613" s="170">
        <f>'Exp Database'!J613</f>
        <v>0</v>
      </c>
      <c r="L613" s="267" t="str">
        <f>'Exp Database'!K613</f>
        <v>AIDS-specific institutional development</v>
      </c>
      <c r="M613" s="229">
        <f>'Exp Database'!L613</f>
        <v>9.3000000000000007</v>
      </c>
      <c r="N613" s="229" t="e">
        <f>IF(OR('Exp Database'!M613=Lists!$G$2,'Exp Database'!M613=Lists!$G$3,'Exp Database'!M613=0),0,IF($F613=Lists!$G$2,('Exp Database'!M613/'Exp with units conversion'!$H613)*'Exp with units conversion'!$G613,'Exp Database'!M613*'Exp with units conversion'!$G613))</f>
        <v>#REF!</v>
      </c>
      <c r="O613" s="229" t="e">
        <f>IF(OR('Exp Database'!N613=Lists!$G$2,'Exp Database'!N613=Lists!$G$3,'Exp Database'!N613=0),0,IF($F613=Lists!$G$2,('Exp Database'!N613/'Exp with units conversion'!$H613)*'Exp with units conversion'!$G613,'Exp Database'!N613*'Exp with units conversion'!$G613))</f>
        <v>#REF!</v>
      </c>
      <c r="P613" s="229" t="e">
        <f>IF(OR('Exp Database'!O613=Lists!$G$2,'Exp Database'!O613=Lists!$G$3,'Exp Database'!O613=0),0,IF($F613=Lists!$G$2,('Exp Database'!O613/'Exp with units conversion'!$H613)*'Exp with units conversion'!$G613,'Exp Database'!O613*'Exp with units conversion'!$G613))</f>
        <v>#REF!</v>
      </c>
      <c r="Q613" s="229" t="e">
        <f>IF(OR('Exp Database'!P613=Lists!$G$2,'Exp Database'!P613=Lists!$G$3,'Exp Database'!P613=0),0,IF($F613=Lists!$G$2,('Exp Database'!P613/'Exp with units conversion'!$H613)*'Exp with units conversion'!$G613,'Exp Database'!P613*'Exp with units conversion'!$G613))</f>
        <v>#REF!</v>
      </c>
      <c r="R613" s="229" t="e">
        <f>IF(OR('Exp Database'!Q613=Lists!$G$2,'Exp Database'!Q613=Lists!$G$3,'Exp Database'!Q613=0),0,IF($F613=Lists!$G$2,('Exp Database'!Q613/'Exp with units conversion'!$H613)*'Exp with units conversion'!$G613,'Exp Database'!Q613*'Exp with units conversion'!$G613))</f>
        <v>#REF!</v>
      </c>
      <c r="S613" s="229" t="e">
        <f>IF(OR('Exp Database'!R613=Lists!$G$2,'Exp Database'!R613=Lists!$G$3,'Exp Database'!R613=0),0,IF($F613=Lists!$G$2,('Exp Database'!R613/'Exp with units conversion'!$H613)*'Exp with units conversion'!$G613,'Exp Database'!R613*'Exp with units conversion'!$G613))</f>
        <v>#REF!</v>
      </c>
      <c r="T613" s="229" t="e">
        <f>IF(OR('Exp Database'!S613=Lists!$G$2,'Exp Database'!S613=Lists!$G$3,'Exp Database'!S613=0),0,IF($F613=Lists!$G$2,('Exp Database'!S613/'Exp with units conversion'!$H613)*'Exp with units conversion'!$G613,'Exp Database'!S613*'Exp with units conversion'!$G613))</f>
        <v>#REF!</v>
      </c>
      <c r="U613" s="229" t="e">
        <f>IF(OR('Exp Database'!T613=Lists!$G$2,'Exp Database'!T613=Lists!$G$3,'Exp Database'!T613=0),0,IF($F613=Lists!$G$2,('Exp Database'!T613/'Exp with units conversion'!$H613)*'Exp with units conversion'!$G613,'Exp Database'!T613*'Exp with units conversion'!$G613))</f>
        <v>#REF!</v>
      </c>
      <c r="V613" s="229" t="e">
        <f>IF(OR('Exp Database'!U613=Lists!$G$2,'Exp Database'!U613=Lists!$G$3,'Exp Database'!U613=0),0,IF($F613=Lists!$G$2,('Exp Database'!U613/'Exp with units conversion'!$H613)*'Exp with units conversion'!$G613,'Exp Database'!U613*'Exp with units conversion'!$G613))</f>
        <v>#REF!</v>
      </c>
      <c r="W613" s="229" t="e">
        <f>IF(OR('Exp Database'!V613=Lists!$G$2,'Exp Database'!V613=Lists!$G$3,'Exp Database'!V613=0),0,IF($F613=Lists!$G$2,('Exp Database'!V613/'Exp with units conversion'!$H613)*'Exp with units conversion'!$G613,'Exp Database'!V613*'Exp with units conversion'!$G613))</f>
        <v>#REF!</v>
      </c>
      <c r="X613" s="229" t="e">
        <f>IF(OR('Exp Database'!W613=Lists!$G$2,'Exp Database'!W613=Lists!$G$3,'Exp Database'!W613=0),0,IF($F613=Lists!$G$2,('Exp Database'!W613/'Exp with units conversion'!$H613)*'Exp with units conversion'!$G613,'Exp Database'!W613*'Exp with units conversion'!$G613))</f>
        <v>#REF!</v>
      </c>
      <c r="Y613" s="229" t="e">
        <f>IF(OR('Exp Database'!X613=Lists!$G$2,'Exp Database'!X613=Lists!$G$3,'Exp Database'!X613=0),0,IF($F613=Lists!$G$2,('Exp Database'!X613/'Exp with units conversion'!$H613)*'Exp with units conversion'!$G613,'Exp Database'!X613*'Exp with units conversion'!$G613))</f>
        <v>#REF!</v>
      </c>
      <c r="Z613" s="229" t="e">
        <f>IF(OR('Exp Database'!Y613=Lists!$G$2,'Exp Database'!Y613=Lists!$G$3,'Exp Database'!Y613=0),0,IF($F613=Lists!$G$2,('Exp Database'!Y613/'Exp with units conversion'!$H613)*'Exp with units conversion'!$G613,'Exp Database'!Y613*'Exp with units conversion'!$G613))</f>
        <v>#REF!</v>
      </c>
      <c r="AA613" s="229" t="e">
        <f>IF(OR('Exp Database'!Z613=Lists!$G$2,'Exp Database'!Z613=Lists!$G$3,'Exp Database'!Z613=0),0,IF($F613=Lists!$G$2,('Exp Database'!Z613/'Exp with units conversion'!$H613)*'Exp with units conversion'!$G613,'Exp Database'!Z613*'Exp with units conversion'!$G613))</f>
        <v>#REF!</v>
      </c>
      <c r="AB613" s="229" t="e">
        <f>IF(OR('Exp Database'!AA613=Lists!$G$2,'Exp Database'!AA613=Lists!$G$3,'Exp Database'!AA613=0),0,IF($F613=Lists!$G$2,('Exp Database'!AA613/'Exp with units conversion'!$H613)*'Exp with units conversion'!$G613,'Exp Database'!AA613*'Exp with units conversion'!$G613))</f>
        <v>#REF!</v>
      </c>
      <c r="AC613" s="229" t="e">
        <f>IF(OR('Exp Database'!AB613=Lists!$G$2,'Exp Database'!AB613=Lists!$G$3,'Exp Database'!AB613=0),0,IF($F613=Lists!$G$2,('Exp Database'!AB613/'Exp with units conversion'!$H613)*'Exp with units conversion'!$G613,'Exp Database'!AB613*'Exp with units conversion'!$G613))</f>
        <v>#REF!</v>
      </c>
      <c r="AD613" s="229" t="e">
        <f>IF(OR('Exp Database'!AC613=Lists!$G$2,'Exp Database'!AC613=Lists!$G$3,'Exp Database'!AC613=0),0,IF($F613=Lists!$G$2,('Exp Database'!AC613/'Exp with units conversion'!$H613)*'Exp with units conversion'!$G613,'Exp Database'!AC613*'Exp with units conversion'!$G613))</f>
        <v>#REF!</v>
      </c>
      <c r="AE613" s="229" t="e">
        <f>IF(OR('Exp Database'!AD613=Lists!$G$2,'Exp Database'!AD613=Lists!$G$3,'Exp Database'!AD613=0),0,IF($F613=Lists!$G$2,('Exp Database'!AD613/'Exp with units conversion'!$H613)*'Exp with units conversion'!$G613,'Exp Database'!AD613*'Exp with units conversion'!$G613))</f>
        <v>#REF!</v>
      </c>
      <c r="AG613" s="229" t="e">
        <f t="shared" si="50"/>
        <v>#REF!</v>
      </c>
      <c r="AH613" s="229" t="e">
        <f t="shared" si="51"/>
        <v>#REF!</v>
      </c>
      <c r="AI613" s="229" t="e">
        <f t="shared" si="52"/>
        <v>#REF!</v>
      </c>
      <c r="AJ613" s="229" t="e">
        <f t="shared" si="53"/>
        <v>#REF!</v>
      </c>
    </row>
    <row r="614" spans="2:36" ht="15.75" thickBot="1" x14ac:dyDescent="0.3">
      <c r="B614" s="229" t="e">
        <f t="shared" si="49"/>
        <v>#REF!</v>
      </c>
      <c r="C614" s="169" t="e">
        <f>'Exp Database'!C614</f>
        <v>#REF!</v>
      </c>
      <c r="D614" s="169">
        <f>'Exp Database'!D614</f>
        <v>2013</v>
      </c>
      <c r="E614" s="169" t="e">
        <f>'Exp Database'!E614</f>
        <v>#REF!</v>
      </c>
      <c r="F614" s="169" t="e">
        <f>'Exp Database'!F614</f>
        <v>#REF!</v>
      </c>
      <c r="G614" s="169" t="e">
        <f>IF('Exp Database'!G614="Units ( x 1)",1,IF('Exp Database'!G614="Thousands (x 1,000)",1000,IF('Exp Database'!G614="Millions (x 1,000,000)",1000000,)))</f>
        <v>#REF!</v>
      </c>
      <c r="H614" s="170" t="e">
        <f>IF('Exp Database'!H614&gt;0,'Exp Database'!H614,'Exp Database'!J614)</f>
        <v>#REF!</v>
      </c>
      <c r="I614" s="170" t="e">
        <f>'Exp Database'!H614</f>
        <v>#REF!</v>
      </c>
      <c r="J614" s="169" t="e">
        <f>'Exp Database'!I614</f>
        <v>#REF!</v>
      </c>
      <c r="K614" s="170">
        <f>'Exp Database'!J614</f>
        <v>0</v>
      </c>
      <c r="L614" s="267">
        <f>'Exp Database'!K614</f>
        <v>0</v>
      </c>
      <c r="M614" s="229">
        <f>'Exp Database'!L614</f>
        <v>0</v>
      </c>
      <c r="N614" s="229" t="e">
        <f>IF(OR('Exp Database'!M614=Lists!$G$2,'Exp Database'!M614=Lists!$G$3,'Exp Database'!M614=0),0,IF($F614=Lists!$G$2,('Exp Database'!M614/'Exp with units conversion'!$H614)*'Exp with units conversion'!$G614,'Exp Database'!M614*'Exp with units conversion'!$G614))</f>
        <v>#REF!</v>
      </c>
      <c r="O614" s="229" t="e">
        <f>IF(OR('Exp Database'!N614=Lists!$G$2,'Exp Database'!N614=Lists!$G$3,'Exp Database'!N614=0),0,IF($F614=Lists!$G$2,('Exp Database'!N614/'Exp with units conversion'!$H614)*'Exp with units conversion'!$G614,'Exp Database'!N614*'Exp with units conversion'!$G614))</f>
        <v>#REF!</v>
      </c>
      <c r="P614" s="229" t="e">
        <f>IF(OR('Exp Database'!O614=Lists!$G$2,'Exp Database'!O614=Lists!$G$3,'Exp Database'!O614=0),0,IF($F614=Lists!$G$2,('Exp Database'!O614/'Exp with units conversion'!$H614)*'Exp with units conversion'!$G614,'Exp Database'!O614*'Exp with units conversion'!$G614))</f>
        <v>#REF!</v>
      </c>
      <c r="Q614" s="229" t="e">
        <f>IF(OR('Exp Database'!P614=Lists!$G$2,'Exp Database'!P614=Lists!$G$3,'Exp Database'!P614=0),0,IF($F614=Lists!$G$2,('Exp Database'!P614/'Exp with units conversion'!$H614)*'Exp with units conversion'!$G614,'Exp Database'!P614*'Exp with units conversion'!$G614))</f>
        <v>#REF!</v>
      </c>
      <c r="R614" s="229" t="e">
        <f>IF(OR('Exp Database'!Q614=Lists!$G$2,'Exp Database'!Q614=Lists!$G$3,'Exp Database'!Q614=0),0,IF($F614=Lists!$G$2,('Exp Database'!Q614/'Exp with units conversion'!$H614)*'Exp with units conversion'!$G614,'Exp Database'!Q614*'Exp with units conversion'!$G614))</f>
        <v>#REF!</v>
      </c>
      <c r="S614" s="229" t="e">
        <f>IF(OR('Exp Database'!R614=Lists!$G$2,'Exp Database'!R614=Lists!$G$3,'Exp Database'!R614=0),0,IF($F614=Lists!$G$2,('Exp Database'!R614/'Exp with units conversion'!$H614)*'Exp with units conversion'!$G614,'Exp Database'!R614*'Exp with units conversion'!$G614))</f>
        <v>#REF!</v>
      </c>
      <c r="T614" s="229" t="e">
        <f>IF(OR('Exp Database'!S614=Lists!$G$2,'Exp Database'!S614=Lists!$G$3,'Exp Database'!S614=0),0,IF($F614=Lists!$G$2,('Exp Database'!S614/'Exp with units conversion'!$H614)*'Exp with units conversion'!$G614,'Exp Database'!S614*'Exp with units conversion'!$G614))</f>
        <v>#REF!</v>
      </c>
      <c r="U614" s="229" t="e">
        <f>IF(OR('Exp Database'!T614=Lists!$G$2,'Exp Database'!T614=Lists!$G$3,'Exp Database'!T614=0),0,IF($F614=Lists!$G$2,('Exp Database'!T614/'Exp with units conversion'!$H614)*'Exp with units conversion'!$G614,'Exp Database'!T614*'Exp with units conversion'!$G614))</f>
        <v>#REF!</v>
      </c>
      <c r="V614" s="229" t="e">
        <f>IF(OR('Exp Database'!U614=Lists!$G$2,'Exp Database'!U614=Lists!$G$3,'Exp Database'!U614=0),0,IF($F614=Lists!$G$2,('Exp Database'!U614/'Exp with units conversion'!$H614)*'Exp with units conversion'!$G614,'Exp Database'!U614*'Exp with units conversion'!$G614))</f>
        <v>#REF!</v>
      </c>
      <c r="W614" s="229" t="e">
        <f>IF(OR('Exp Database'!V614=Lists!$G$2,'Exp Database'!V614=Lists!$G$3,'Exp Database'!V614=0),0,IF($F614=Lists!$G$2,('Exp Database'!V614/'Exp with units conversion'!$H614)*'Exp with units conversion'!$G614,'Exp Database'!V614*'Exp with units conversion'!$G614))</f>
        <v>#REF!</v>
      </c>
      <c r="X614" s="229" t="e">
        <f>IF(OR('Exp Database'!W614=Lists!$G$2,'Exp Database'!W614=Lists!$G$3,'Exp Database'!W614=0),0,IF($F614=Lists!$G$2,('Exp Database'!W614/'Exp with units conversion'!$H614)*'Exp with units conversion'!$G614,'Exp Database'!W614*'Exp with units conversion'!$G614))</f>
        <v>#REF!</v>
      </c>
      <c r="Y614" s="229" t="e">
        <f>IF(OR('Exp Database'!X614=Lists!$G$2,'Exp Database'!X614=Lists!$G$3,'Exp Database'!X614=0),0,IF($F614=Lists!$G$2,('Exp Database'!X614/'Exp with units conversion'!$H614)*'Exp with units conversion'!$G614,'Exp Database'!X614*'Exp with units conversion'!$G614))</f>
        <v>#REF!</v>
      </c>
      <c r="Z614" s="229" t="e">
        <f>IF(OR('Exp Database'!Y614=Lists!$G$2,'Exp Database'!Y614=Lists!$G$3,'Exp Database'!Y614=0),0,IF($F614=Lists!$G$2,('Exp Database'!Y614/'Exp with units conversion'!$H614)*'Exp with units conversion'!$G614,'Exp Database'!Y614*'Exp with units conversion'!$G614))</f>
        <v>#REF!</v>
      </c>
      <c r="AA614" s="229" t="e">
        <f>IF(OR('Exp Database'!Z614=Lists!$G$2,'Exp Database'!Z614=Lists!$G$3,'Exp Database'!Z614=0),0,IF($F614=Lists!$G$2,('Exp Database'!Z614/'Exp with units conversion'!$H614)*'Exp with units conversion'!$G614,'Exp Database'!Z614*'Exp with units conversion'!$G614))</f>
        <v>#REF!</v>
      </c>
      <c r="AB614" s="229" t="e">
        <f>IF(OR('Exp Database'!AA614=Lists!$G$2,'Exp Database'!AA614=Lists!$G$3,'Exp Database'!AA614=0),0,IF($F614=Lists!$G$2,('Exp Database'!AA614/'Exp with units conversion'!$H614)*'Exp with units conversion'!$G614,'Exp Database'!AA614*'Exp with units conversion'!$G614))</f>
        <v>#REF!</v>
      </c>
      <c r="AC614" s="229" t="e">
        <f>IF(OR('Exp Database'!AB614=Lists!$G$2,'Exp Database'!AB614=Lists!$G$3,'Exp Database'!AB614=0),0,IF($F614=Lists!$G$2,('Exp Database'!AB614/'Exp with units conversion'!$H614)*'Exp with units conversion'!$G614,'Exp Database'!AB614*'Exp with units conversion'!$G614))</f>
        <v>#REF!</v>
      </c>
      <c r="AD614" s="229" t="e">
        <f>IF(OR('Exp Database'!AC614=Lists!$G$2,'Exp Database'!AC614=Lists!$G$3,'Exp Database'!AC614=0),0,IF($F614=Lists!$G$2,('Exp Database'!AC614/'Exp with units conversion'!$H614)*'Exp with units conversion'!$G614,'Exp Database'!AC614*'Exp with units conversion'!$G614))</f>
        <v>#REF!</v>
      </c>
      <c r="AE614" s="229" t="e">
        <f>IF(OR('Exp Database'!AD614=Lists!$G$2,'Exp Database'!AD614=Lists!$G$3,'Exp Database'!AD614=0),0,IF($F614=Lists!$G$2,('Exp Database'!AD614/'Exp with units conversion'!$H614)*'Exp with units conversion'!$G614,'Exp Database'!AD614*'Exp with units conversion'!$G614))</f>
        <v>#REF!</v>
      </c>
      <c r="AG614" s="229" t="e">
        <f t="shared" si="50"/>
        <v>#REF!</v>
      </c>
      <c r="AH614" s="229" t="e">
        <f t="shared" si="51"/>
        <v>#REF!</v>
      </c>
      <c r="AI614" s="229" t="e">
        <f t="shared" si="52"/>
        <v>#REF!</v>
      </c>
      <c r="AJ614" s="229" t="e">
        <f t="shared" si="53"/>
        <v>#REF!</v>
      </c>
    </row>
    <row r="615" spans="2:36" ht="60.75" thickBot="1" x14ac:dyDescent="0.3">
      <c r="B615" s="229" t="e">
        <f t="shared" si="49"/>
        <v>#REF!</v>
      </c>
      <c r="C615" s="169" t="e">
        <f>'Exp Database'!C615</f>
        <v>#REF!</v>
      </c>
      <c r="D615" s="169">
        <f>'Exp Database'!D615</f>
        <v>2013</v>
      </c>
      <c r="E615" s="169" t="e">
        <f>'Exp Database'!E615</f>
        <v>#REF!</v>
      </c>
      <c r="F615" s="169" t="e">
        <f>'Exp Database'!F615</f>
        <v>#REF!</v>
      </c>
      <c r="G615" s="169" t="e">
        <f>IF('Exp Database'!G615="Units ( x 1)",1,IF('Exp Database'!G615="Thousands (x 1,000)",1000,IF('Exp Database'!G615="Millions (x 1,000,000)",1000000,)))</f>
        <v>#REF!</v>
      </c>
      <c r="H615" s="170" t="e">
        <f>IF('Exp Database'!H615&gt;0,'Exp Database'!H615,'Exp Database'!J615)</f>
        <v>#REF!</v>
      </c>
      <c r="I615" s="170" t="e">
        <f>'Exp Database'!H615</f>
        <v>#REF!</v>
      </c>
      <c r="J615" s="169" t="e">
        <f>'Exp Database'!I615</f>
        <v>#REF!</v>
      </c>
      <c r="K615" s="170">
        <f>'Exp Database'!J615</f>
        <v>0</v>
      </c>
      <c r="L615" s="267" t="str">
        <f>'Exp Database'!K615</f>
        <v>TB / HIV co-infection, diagnosis and treatment (sub-total)</v>
      </c>
      <c r="M615" s="229">
        <f>'Exp Database'!L615</f>
        <v>10</v>
      </c>
      <c r="N615" s="229" t="e">
        <f>IF(OR('Exp Database'!M615=Lists!$G$2,'Exp Database'!M615=Lists!$G$3,'Exp Database'!M615=0),0,IF($F615=Lists!$G$2,('Exp Database'!M615/'Exp with units conversion'!$H615)*'Exp with units conversion'!$G615,'Exp Database'!M615*'Exp with units conversion'!$G615))</f>
        <v>#REF!</v>
      </c>
      <c r="O615" s="229" t="e">
        <f>IF(OR('Exp Database'!N615=Lists!$G$2,'Exp Database'!N615=Lists!$G$3,'Exp Database'!N615=0),0,IF($F615=Lists!$G$2,('Exp Database'!N615/'Exp with units conversion'!$H615)*'Exp with units conversion'!$G615,'Exp Database'!N615*'Exp with units conversion'!$G615))</f>
        <v>#REF!</v>
      </c>
      <c r="P615" s="229" t="e">
        <f>IF(OR('Exp Database'!O615=Lists!$G$2,'Exp Database'!O615=Lists!$G$3,'Exp Database'!O615=0),0,IF($F615=Lists!$G$2,('Exp Database'!O615/'Exp with units conversion'!$H615)*'Exp with units conversion'!$G615,'Exp Database'!O615*'Exp with units conversion'!$G615))</f>
        <v>#REF!</v>
      </c>
      <c r="Q615" s="229" t="e">
        <f>IF(OR('Exp Database'!P615=Lists!$G$2,'Exp Database'!P615=Lists!$G$3,'Exp Database'!P615=0),0,IF($F615=Lists!$G$2,('Exp Database'!P615/'Exp with units conversion'!$H615)*'Exp with units conversion'!$G615,'Exp Database'!P615*'Exp with units conversion'!$G615))</f>
        <v>#REF!</v>
      </c>
      <c r="R615" s="229" t="e">
        <f>IF(OR('Exp Database'!Q615=Lists!$G$2,'Exp Database'!Q615=Lists!$G$3,'Exp Database'!Q615=0),0,IF($F615=Lists!$G$2,('Exp Database'!Q615/'Exp with units conversion'!$H615)*'Exp with units conversion'!$G615,'Exp Database'!Q615*'Exp with units conversion'!$G615))</f>
        <v>#REF!</v>
      </c>
      <c r="S615" s="229" t="e">
        <f>IF(OR('Exp Database'!R615=Lists!$G$2,'Exp Database'!R615=Lists!$G$3,'Exp Database'!R615=0),0,IF($F615=Lists!$G$2,('Exp Database'!R615/'Exp with units conversion'!$H615)*'Exp with units conversion'!$G615,'Exp Database'!R615*'Exp with units conversion'!$G615))</f>
        <v>#REF!</v>
      </c>
      <c r="T615" s="229" t="e">
        <f>IF(OR('Exp Database'!S615=Lists!$G$2,'Exp Database'!S615=Lists!$G$3,'Exp Database'!S615=0),0,IF($F615=Lists!$G$2,('Exp Database'!S615/'Exp with units conversion'!$H615)*'Exp with units conversion'!$G615,'Exp Database'!S615*'Exp with units conversion'!$G615))</f>
        <v>#REF!</v>
      </c>
      <c r="U615" s="229" t="e">
        <f>IF(OR('Exp Database'!T615=Lists!$G$2,'Exp Database'!T615=Lists!$G$3,'Exp Database'!T615=0),0,IF($F615=Lists!$G$2,('Exp Database'!T615/'Exp with units conversion'!$H615)*'Exp with units conversion'!$G615,'Exp Database'!T615*'Exp with units conversion'!$G615))</f>
        <v>#REF!</v>
      </c>
      <c r="V615" s="229" t="e">
        <f>IF(OR('Exp Database'!U615=Lists!$G$2,'Exp Database'!U615=Lists!$G$3,'Exp Database'!U615=0),0,IF($F615=Lists!$G$2,('Exp Database'!U615/'Exp with units conversion'!$H615)*'Exp with units conversion'!$G615,'Exp Database'!U615*'Exp with units conversion'!$G615))</f>
        <v>#REF!</v>
      </c>
      <c r="W615" s="229" t="e">
        <f>IF(OR('Exp Database'!V615=Lists!$G$2,'Exp Database'!V615=Lists!$G$3,'Exp Database'!V615=0),0,IF($F615=Lists!$G$2,('Exp Database'!V615/'Exp with units conversion'!$H615)*'Exp with units conversion'!$G615,'Exp Database'!V615*'Exp with units conversion'!$G615))</f>
        <v>#REF!</v>
      </c>
      <c r="X615" s="229" t="e">
        <f>IF(OR('Exp Database'!W615=Lists!$G$2,'Exp Database'!W615=Lists!$G$3,'Exp Database'!W615=0),0,IF($F615=Lists!$G$2,('Exp Database'!W615/'Exp with units conversion'!$H615)*'Exp with units conversion'!$G615,'Exp Database'!W615*'Exp with units conversion'!$G615))</f>
        <v>#REF!</v>
      </c>
      <c r="Y615" s="229" t="e">
        <f>IF(OR('Exp Database'!X615=Lists!$G$2,'Exp Database'!X615=Lists!$G$3,'Exp Database'!X615=0),0,IF($F615=Lists!$G$2,('Exp Database'!X615/'Exp with units conversion'!$H615)*'Exp with units conversion'!$G615,'Exp Database'!X615*'Exp with units conversion'!$G615))</f>
        <v>#REF!</v>
      </c>
      <c r="Z615" s="229" t="e">
        <f>IF(OR('Exp Database'!Y615=Lists!$G$2,'Exp Database'!Y615=Lists!$G$3,'Exp Database'!Y615=0),0,IF($F615=Lists!$G$2,('Exp Database'!Y615/'Exp with units conversion'!$H615)*'Exp with units conversion'!$G615,'Exp Database'!Y615*'Exp with units conversion'!$G615))</f>
        <v>#REF!</v>
      </c>
      <c r="AA615" s="229" t="e">
        <f>IF(OR('Exp Database'!Z615=Lists!$G$2,'Exp Database'!Z615=Lists!$G$3,'Exp Database'!Z615=0),0,IF($F615=Lists!$G$2,('Exp Database'!Z615/'Exp with units conversion'!$H615)*'Exp with units conversion'!$G615,'Exp Database'!Z615*'Exp with units conversion'!$G615))</f>
        <v>#REF!</v>
      </c>
      <c r="AB615" s="229" t="e">
        <f>IF(OR('Exp Database'!AA615=Lists!$G$2,'Exp Database'!AA615=Lists!$G$3,'Exp Database'!AA615=0),0,IF($F615=Lists!$G$2,('Exp Database'!AA615/'Exp with units conversion'!$H615)*'Exp with units conversion'!$G615,'Exp Database'!AA615*'Exp with units conversion'!$G615))</f>
        <v>#REF!</v>
      </c>
      <c r="AC615" s="229" t="e">
        <f>IF(OR('Exp Database'!AB615=Lists!$G$2,'Exp Database'!AB615=Lists!$G$3,'Exp Database'!AB615=0),0,IF($F615=Lists!$G$2,('Exp Database'!AB615/'Exp with units conversion'!$H615)*'Exp with units conversion'!$G615,'Exp Database'!AB615*'Exp with units conversion'!$G615))</f>
        <v>#REF!</v>
      </c>
      <c r="AD615" s="229" t="e">
        <f>IF(OR('Exp Database'!AC615=Lists!$G$2,'Exp Database'!AC615=Lists!$G$3,'Exp Database'!AC615=0),0,IF($F615=Lists!$G$2,('Exp Database'!AC615/'Exp with units conversion'!$H615)*'Exp with units conversion'!$G615,'Exp Database'!AC615*'Exp with units conversion'!$G615))</f>
        <v>#REF!</v>
      </c>
      <c r="AE615" s="229" t="e">
        <f>IF(OR('Exp Database'!AD615=Lists!$G$2,'Exp Database'!AD615=Lists!$G$3,'Exp Database'!AD615=0),0,IF($F615=Lists!$G$2,('Exp Database'!AD615/'Exp with units conversion'!$H615)*'Exp with units conversion'!$G615,'Exp Database'!AD615*'Exp with units conversion'!$G615))</f>
        <v>#REF!</v>
      </c>
      <c r="AG615" s="229" t="e">
        <f t="shared" si="50"/>
        <v>#REF!</v>
      </c>
      <c r="AH615" s="229" t="e">
        <f t="shared" si="51"/>
        <v>#REF!</v>
      </c>
      <c r="AI615" s="229" t="e">
        <f t="shared" si="52"/>
        <v>#REF!</v>
      </c>
      <c r="AJ615" s="229" t="e">
        <f t="shared" si="53"/>
        <v>#REF!</v>
      </c>
    </row>
    <row r="616" spans="2:36" ht="30.75" thickBot="1" x14ac:dyDescent="0.3">
      <c r="B616" s="229" t="e">
        <f t="shared" si="49"/>
        <v>#REF!</v>
      </c>
      <c r="C616" s="169" t="e">
        <f>'Exp Database'!C616</f>
        <v>#REF!</v>
      </c>
      <c r="D616" s="169">
        <f>'Exp Database'!D616</f>
        <v>2013</v>
      </c>
      <c r="E616" s="169" t="e">
        <f>'Exp Database'!E616</f>
        <v>#REF!</v>
      </c>
      <c r="F616" s="169" t="e">
        <f>'Exp Database'!F616</f>
        <v>#REF!</v>
      </c>
      <c r="G616" s="169" t="e">
        <f>IF('Exp Database'!G616="Units ( x 1)",1,IF('Exp Database'!G616="Thousands (x 1,000)",1000,IF('Exp Database'!G616="Millions (x 1,000,000)",1000000,)))</f>
        <v>#REF!</v>
      </c>
      <c r="H616" s="170" t="e">
        <f>IF('Exp Database'!H616&gt;0,'Exp Database'!H616,'Exp Database'!J616)</f>
        <v>#REF!</v>
      </c>
      <c r="I616" s="170" t="e">
        <f>'Exp Database'!H616</f>
        <v>#REF!</v>
      </c>
      <c r="J616" s="169" t="e">
        <f>'Exp Database'!I616</f>
        <v>#REF!</v>
      </c>
      <c r="K616" s="170">
        <f>'Exp Database'!J616</f>
        <v>0</v>
      </c>
      <c r="L616" s="267" t="str">
        <f>'Exp Database'!K616</f>
        <v>TB screening and diagnosis in PLHIV</v>
      </c>
      <c r="M616" s="229">
        <f>'Exp Database'!L616</f>
        <v>10.1</v>
      </c>
      <c r="N616" s="229" t="e">
        <f>IF(OR('Exp Database'!M616=Lists!$G$2,'Exp Database'!M616=Lists!$G$3,'Exp Database'!M616=0),0,IF($F616=Lists!$G$2,('Exp Database'!M616/'Exp with units conversion'!$H616)*'Exp with units conversion'!$G616,'Exp Database'!M616*'Exp with units conversion'!$G616))</f>
        <v>#REF!</v>
      </c>
      <c r="O616" s="229" t="e">
        <f>IF(OR('Exp Database'!N616=Lists!$G$2,'Exp Database'!N616=Lists!$G$3,'Exp Database'!N616=0),0,IF($F616=Lists!$G$2,('Exp Database'!N616/'Exp with units conversion'!$H616)*'Exp with units conversion'!$G616,'Exp Database'!N616*'Exp with units conversion'!$G616))</f>
        <v>#REF!</v>
      </c>
      <c r="P616" s="229" t="e">
        <f>IF(OR('Exp Database'!O616=Lists!$G$2,'Exp Database'!O616=Lists!$G$3,'Exp Database'!O616=0),0,IF($F616=Lists!$G$2,('Exp Database'!O616/'Exp with units conversion'!$H616)*'Exp with units conversion'!$G616,'Exp Database'!O616*'Exp with units conversion'!$G616))</f>
        <v>#REF!</v>
      </c>
      <c r="Q616" s="229" t="e">
        <f>IF(OR('Exp Database'!P616=Lists!$G$2,'Exp Database'!P616=Lists!$G$3,'Exp Database'!P616=0),0,IF($F616=Lists!$G$2,('Exp Database'!P616/'Exp with units conversion'!$H616)*'Exp with units conversion'!$G616,'Exp Database'!P616*'Exp with units conversion'!$G616))</f>
        <v>#REF!</v>
      </c>
      <c r="R616" s="229" t="e">
        <f>IF(OR('Exp Database'!Q616=Lists!$G$2,'Exp Database'!Q616=Lists!$G$3,'Exp Database'!Q616=0),0,IF($F616=Lists!$G$2,('Exp Database'!Q616/'Exp with units conversion'!$H616)*'Exp with units conversion'!$G616,'Exp Database'!Q616*'Exp with units conversion'!$G616))</f>
        <v>#REF!</v>
      </c>
      <c r="S616" s="229" t="e">
        <f>IF(OR('Exp Database'!R616=Lists!$G$2,'Exp Database'!R616=Lists!$G$3,'Exp Database'!R616=0),0,IF($F616=Lists!$G$2,('Exp Database'!R616/'Exp with units conversion'!$H616)*'Exp with units conversion'!$G616,'Exp Database'!R616*'Exp with units conversion'!$G616))</f>
        <v>#REF!</v>
      </c>
      <c r="T616" s="229" t="e">
        <f>IF(OR('Exp Database'!S616=Lists!$G$2,'Exp Database'!S616=Lists!$G$3,'Exp Database'!S616=0),0,IF($F616=Lists!$G$2,('Exp Database'!S616/'Exp with units conversion'!$H616)*'Exp with units conversion'!$G616,'Exp Database'!S616*'Exp with units conversion'!$G616))</f>
        <v>#REF!</v>
      </c>
      <c r="U616" s="229" t="e">
        <f>IF(OR('Exp Database'!T616=Lists!$G$2,'Exp Database'!T616=Lists!$G$3,'Exp Database'!T616=0),0,IF($F616=Lists!$G$2,('Exp Database'!T616/'Exp with units conversion'!$H616)*'Exp with units conversion'!$G616,'Exp Database'!T616*'Exp with units conversion'!$G616))</f>
        <v>#REF!</v>
      </c>
      <c r="V616" s="229" t="e">
        <f>IF(OR('Exp Database'!U616=Lists!$G$2,'Exp Database'!U616=Lists!$G$3,'Exp Database'!U616=0),0,IF($F616=Lists!$G$2,('Exp Database'!U616/'Exp with units conversion'!$H616)*'Exp with units conversion'!$G616,'Exp Database'!U616*'Exp with units conversion'!$G616))</f>
        <v>#REF!</v>
      </c>
      <c r="W616" s="229" t="e">
        <f>IF(OR('Exp Database'!V616=Lists!$G$2,'Exp Database'!V616=Lists!$G$3,'Exp Database'!V616=0),0,IF($F616=Lists!$G$2,('Exp Database'!V616/'Exp with units conversion'!$H616)*'Exp with units conversion'!$G616,'Exp Database'!V616*'Exp with units conversion'!$G616))</f>
        <v>#REF!</v>
      </c>
      <c r="X616" s="229" t="e">
        <f>IF(OR('Exp Database'!W616=Lists!$G$2,'Exp Database'!W616=Lists!$G$3,'Exp Database'!W616=0),0,IF($F616=Lists!$G$2,('Exp Database'!W616/'Exp with units conversion'!$H616)*'Exp with units conversion'!$G616,'Exp Database'!W616*'Exp with units conversion'!$G616))</f>
        <v>#REF!</v>
      </c>
      <c r="Y616" s="229" t="e">
        <f>IF(OR('Exp Database'!X616=Lists!$G$2,'Exp Database'!X616=Lists!$G$3,'Exp Database'!X616=0),0,IF($F616=Lists!$G$2,('Exp Database'!X616/'Exp with units conversion'!$H616)*'Exp with units conversion'!$G616,'Exp Database'!X616*'Exp with units conversion'!$G616))</f>
        <v>#REF!</v>
      </c>
      <c r="Z616" s="229" t="e">
        <f>IF(OR('Exp Database'!Y616=Lists!$G$2,'Exp Database'!Y616=Lists!$G$3,'Exp Database'!Y616=0),0,IF($F616=Lists!$G$2,('Exp Database'!Y616/'Exp with units conversion'!$H616)*'Exp with units conversion'!$G616,'Exp Database'!Y616*'Exp with units conversion'!$G616))</f>
        <v>#REF!</v>
      </c>
      <c r="AA616" s="229" t="e">
        <f>IF(OR('Exp Database'!Z616=Lists!$G$2,'Exp Database'!Z616=Lists!$G$3,'Exp Database'!Z616=0),0,IF($F616=Lists!$G$2,('Exp Database'!Z616/'Exp with units conversion'!$H616)*'Exp with units conversion'!$G616,'Exp Database'!Z616*'Exp with units conversion'!$G616))</f>
        <v>#REF!</v>
      </c>
      <c r="AB616" s="229" t="e">
        <f>IF(OR('Exp Database'!AA616=Lists!$G$2,'Exp Database'!AA616=Lists!$G$3,'Exp Database'!AA616=0),0,IF($F616=Lists!$G$2,('Exp Database'!AA616/'Exp with units conversion'!$H616)*'Exp with units conversion'!$G616,'Exp Database'!AA616*'Exp with units conversion'!$G616))</f>
        <v>#REF!</v>
      </c>
      <c r="AC616" s="229" t="e">
        <f>IF(OR('Exp Database'!AB616=Lists!$G$2,'Exp Database'!AB616=Lists!$G$3,'Exp Database'!AB616=0),0,IF($F616=Lists!$G$2,('Exp Database'!AB616/'Exp with units conversion'!$H616)*'Exp with units conversion'!$G616,'Exp Database'!AB616*'Exp with units conversion'!$G616))</f>
        <v>#REF!</v>
      </c>
      <c r="AD616" s="229" t="e">
        <f>IF(OR('Exp Database'!AC616=Lists!$G$2,'Exp Database'!AC616=Lists!$G$3,'Exp Database'!AC616=0),0,IF($F616=Lists!$G$2,('Exp Database'!AC616/'Exp with units conversion'!$H616)*'Exp with units conversion'!$G616,'Exp Database'!AC616*'Exp with units conversion'!$G616))</f>
        <v>#REF!</v>
      </c>
      <c r="AE616" s="229" t="e">
        <f>IF(OR('Exp Database'!AD616=Lists!$G$2,'Exp Database'!AD616=Lists!$G$3,'Exp Database'!AD616=0),0,IF($F616=Lists!$G$2,('Exp Database'!AD616/'Exp with units conversion'!$H616)*'Exp with units conversion'!$G616,'Exp Database'!AD616*'Exp with units conversion'!$G616))</f>
        <v>#REF!</v>
      </c>
      <c r="AG616" s="229" t="e">
        <f t="shared" si="50"/>
        <v>#REF!</v>
      </c>
      <c r="AH616" s="229" t="e">
        <f t="shared" si="51"/>
        <v>#REF!</v>
      </c>
      <c r="AI616" s="229" t="e">
        <f t="shared" si="52"/>
        <v>#REF!</v>
      </c>
      <c r="AJ616" s="229" t="e">
        <f t="shared" si="53"/>
        <v>#REF!</v>
      </c>
    </row>
    <row r="617" spans="2:36" ht="30.75" thickBot="1" x14ac:dyDescent="0.3">
      <c r="B617" s="229" t="e">
        <f t="shared" si="49"/>
        <v>#REF!</v>
      </c>
      <c r="C617" s="169" t="e">
        <f>'Exp Database'!C617</f>
        <v>#REF!</v>
      </c>
      <c r="D617" s="169">
        <f>'Exp Database'!D617</f>
        <v>2013</v>
      </c>
      <c r="E617" s="169" t="e">
        <f>'Exp Database'!E617</f>
        <v>#REF!</v>
      </c>
      <c r="F617" s="169" t="e">
        <f>'Exp Database'!F617</f>
        <v>#REF!</v>
      </c>
      <c r="G617" s="169" t="e">
        <f>IF('Exp Database'!G617="Units ( x 1)",1,IF('Exp Database'!G617="Thousands (x 1,000)",1000,IF('Exp Database'!G617="Millions (x 1,000,000)",1000000,)))</f>
        <v>#REF!</v>
      </c>
      <c r="H617" s="170" t="e">
        <f>IF('Exp Database'!H617&gt;0,'Exp Database'!H617,'Exp Database'!J617)</f>
        <v>#REF!</v>
      </c>
      <c r="I617" s="170" t="e">
        <f>'Exp Database'!H617</f>
        <v>#REF!</v>
      </c>
      <c r="J617" s="169" t="e">
        <f>'Exp Database'!I617</f>
        <v>#REF!</v>
      </c>
      <c r="K617" s="170">
        <f>'Exp Database'!J617</f>
        <v>0</v>
      </c>
      <c r="L617" s="267" t="str">
        <f>'Exp Database'!K617</f>
        <v>TB prevention and treatment for PLHIV</v>
      </c>
      <c r="M617" s="229">
        <f>'Exp Database'!L617</f>
        <v>10.199999999999999</v>
      </c>
      <c r="N617" s="229" t="e">
        <f>IF(OR('Exp Database'!M617=Lists!$G$2,'Exp Database'!M617=Lists!$G$3,'Exp Database'!M617=0),0,IF($F617=Lists!$G$2,('Exp Database'!M617/'Exp with units conversion'!$H617)*'Exp with units conversion'!$G617,'Exp Database'!M617*'Exp with units conversion'!$G617))</f>
        <v>#REF!</v>
      </c>
      <c r="O617" s="229" t="e">
        <f>IF(OR('Exp Database'!N617=Lists!$G$2,'Exp Database'!N617=Lists!$G$3,'Exp Database'!N617=0),0,IF($F617=Lists!$G$2,('Exp Database'!N617/'Exp with units conversion'!$H617)*'Exp with units conversion'!$G617,'Exp Database'!N617*'Exp with units conversion'!$G617))</f>
        <v>#REF!</v>
      </c>
      <c r="P617" s="229" t="e">
        <f>IF(OR('Exp Database'!O617=Lists!$G$2,'Exp Database'!O617=Lists!$G$3,'Exp Database'!O617=0),0,IF($F617=Lists!$G$2,('Exp Database'!O617/'Exp with units conversion'!$H617)*'Exp with units conversion'!$G617,'Exp Database'!O617*'Exp with units conversion'!$G617))</f>
        <v>#REF!</v>
      </c>
      <c r="Q617" s="229" t="e">
        <f>IF(OR('Exp Database'!P617=Lists!$G$2,'Exp Database'!P617=Lists!$G$3,'Exp Database'!P617=0),0,IF($F617=Lists!$G$2,('Exp Database'!P617/'Exp with units conversion'!$H617)*'Exp with units conversion'!$G617,'Exp Database'!P617*'Exp with units conversion'!$G617))</f>
        <v>#REF!</v>
      </c>
      <c r="R617" s="229" t="e">
        <f>IF(OR('Exp Database'!Q617=Lists!$G$2,'Exp Database'!Q617=Lists!$G$3,'Exp Database'!Q617=0),0,IF($F617=Lists!$G$2,('Exp Database'!Q617/'Exp with units conversion'!$H617)*'Exp with units conversion'!$G617,'Exp Database'!Q617*'Exp with units conversion'!$G617))</f>
        <v>#REF!</v>
      </c>
      <c r="S617" s="229" t="e">
        <f>IF(OR('Exp Database'!R617=Lists!$G$2,'Exp Database'!R617=Lists!$G$3,'Exp Database'!R617=0),0,IF($F617=Lists!$G$2,('Exp Database'!R617/'Exp with units conversion'!$H617)*'Exp with units conversion'!$G617,'Exp Database'!R617*'Exp with units conversion'!$G617))</f>
        <v>#REF!</v>
      </c>
      <c r="T617" s="229" t="e">
        <f>IF(OR('Exp Database'!S617=Lists!$G$2,'Exp Database'!S617=Lists!$G$3,'Exp Database'!S617=0),0,IF($F617=Lists!$G$2,('Exp Database'!S617/'Exp with units conversion'!$H617)*'Exp with units conversion'!$G617,'Exp Database'!S617*'Exp with units conversion'!$G617))</f>
        <v>#REF!</v>
      </c>
      <c r="U617" s="229" t="e">
        <f>IF(OR('Exp Database'!T617=Lists!$G$2,'Exp Database'!T617=Lists!$G$3,'Exp Database'!T617=0),0,IF($F617=Lists!$G$2,('Exp Database'!T617/'Exp with units conversion'!$H617)*'Exp with units conversion'!$G617,'Exp Database'!T617*'Exp with units conversion'!$G617))</f>
        <v>#REF!</v>
      </c>
      <c r="V617" s="229" t="e">
        <f>IF(OR('Exp Database'!U617=Lists!$G$2,'Exp Database'!U617=Lists!$G$3,'Exp Database'!U617=0),0,IF($F617=Lists!$G$2,('Exp Database'!U617/'Exp with units conversion'!$H617)*'Exp with units conversion'!$G617,'Exp Database'!U617*'Exp with units conversion'!$G617))</f>
        <v>#REF!</v>
      </c>
      <c r="W617" s="229" t="e">
        <f>IF(OR('Exp Database'!V617=Lists!$G$2,'Exp Database'!V617=Lists!$G$3,'Exp Database'!V617=0),0,IF($F617=Lists!$G$2,('Exp Database'!V617/'Exp with units conversion'!$H617)*'Exp with units conversion'!$G617,'Exp Database'!V617*'Exp with units conversion'!$G617))</f>
        <v>#REF!</v>
      </c>
      <c r="X617" s="229" t="e">
        <f>IF(OR('Exp Database'!W617=Lists!$G$2,'Exp Database'!W617=Lists!$G$3,'Exp Database'!W617=0),0,IF($F617=Lists!$G$2,('Exp Database'!W617/'Exp with units conversion'!$H617)*'Exp with units conversion'!$G617,'Exp Database'!W617*'Exp with units conversion'!$G617))</f>
        <v>#REF!</v>
      </c>
      <c r="Y617" s="229" t="e">
        <f>IF(OR('Exp Database'!X617=Lists!$G$2,'Exp Database'!X617=Lists!$G$3,'Exp Database'!X617=0),0,IF($F617=Lists!$G$2,('Exp Database'!X617/'Exp with units conversion'!$H617)*'Exp with units conversion'!$G617,'Exp Database'!X617*'Exp with units conversion'!$G617))</f>
        <v>#REF!</v>
      </c>
      <c r="Z617" s="229" t="e">
        <f>IF(OR('Exp Database'!Y617=Lists!$G$2,'Exp Database'!Y617=Lists!$G$3,'Exp Database'!Y617=0),0,IF($F617=Lists!$G$2,('Exp Database'!Y617/'Exp with units conversion'!$H617)*'Exp with units conversion'!$G617,'Exp Database'!Y617*'Exp with units conversion'!$G617))</f>
        <v>#REF!</v>
      </c>
      <c r="AA617" s="229" t="e">
        <f>IF(OR('Exp Database'!Z617=Lists!$G$2,'Exp Database'!Z617=Lists!$G$3,'Exp Database'!Z617=0),0,IF($F617=Lists!$G$2,('Exp Database'!Z617/'Exp with units conversion'!$H617)*'Exp with units conversion'!$G617,'Exp Database'!Z617*'Exp with units conversion'!$G617))</f>
        <v>#REF!</v>
      </c>
      <c r="AB617" s="229" t="e">
        <f>IF(OR('Exp Database'!AA617=Lists!$G$2,'Exp Database'!AA617=Lists!$G$3,'Exp Database'!AA617=0),0,IF($F617=Lists!$G$2,('Exp Database'!AA617/'Exp with units conversion'!$H617)*'Exp with units conversion'!$G617,'Exp Database'!AA617*'Exp with units conversion'!$G617))</f>
        <v>#REF!</v>
      </c>
      <c r="AC617" s="229" t="e">
        <f>IF(OR('Exp Database'!AB617=Lists!$G$2,'Exp Database'!AB617=Lists!$G$3,'Exp Database'!AB617=0),0,IF($F617=Lists!$G$2,('Exp Database'!AB617/'Exp with units conversion'!$H617)*'Exp with units conversion'!$G617,'Exp Database'!AB617*'Exp with units conversion'!$G617))</f>
        <v>#REF!</v>
      </c>
      <c r="AD617" s="229" t="e">
        <f>IF(OR('Exp Database'!AC617=Lists!$G$2,'Exp Database'!AC617=Lists!$G$3,'Exp Database'!AC617=0),0,IF($F617=Lists!$G$2,('Exp Database'!AC617/'Exp with units conversion'!$H617)*'Exp with units conversion'!$G617,'Exp Database'!AC617*'Exp with units conversion'!$G617))</f>
        <v>#REF!</v>
      </c>
      <c r="AE617" s="229" t="e">
        <f>IF(OR('Exp Database'!AD617=Lists!$G$2,'Exp Database'!AD617=Lists!$G$3,'Exp Database'!AD617=0),0,IF($F617=Lists!$G$2,('Exp Database'!AD617/'Exp with units conversion'!$H617)*'Exp with units conversion'!$G617,'Exp Database'!AD617*'Exp with units conversion'!$G617))</f>
        <v>#REF!</v>
      </c>
      <c r="AG617" s="229" t="e">
        <f t="shared" si="50"/>
        <v>#REF!</v>
      </c>
      <c r="AH617" s="229" t="e">
        <f t="shared" si="51"/>
        <v>#REF!</v>
      </c>
      <c r="AI617" s="229" t="e">
        <f t="shared" si="52"/>
        <v>#REF!</v>
      </c>
      <c r="AJ617" s="229" t="e">
        <f t="shared" si="53"/>
        <v>#REF!</v>
      </c>
    </row>
    <row r="618" spans="2:36" ht="15.75" thickBot="1" x14ac:dyDescent="0.3">
      <c r="B618" s="229" t="e">
        <f t="shared" si="49"/>
        <v>#REF!</v>
      </c>
      <c r="C618" s="169" t="e">
        <f>'Exp Database'!C618</f>
        <v>#REF!</v>
      </c>
      <c r="D618" s="169">
        <f>'Exp Database'!D618</f>
        <v>2013</v>
      </c>
      <c r="E618" s="169" t="e">
        <f>'Exp Database'!E618</f>
        <v>#REF!</v>
      </c>
      <c r="F618" s="169" t="e">
        <f>'Exp Database'!F618</f>
        <v>#REF!</v>
      </c>
      <c r="G618" s="169" t="e">
        <f>IF('Exp Database'!G618="Units ( x 1)",1,IF('Exp Database'!G618="Thousands (x 1,000)",1000,IF('Exp Database'!G618="Millions (x 1,000,000)",1000000,)))</f>
        <v>#REF!</v>
      </c>
      <c r="H618" s="170" t="e">
        <f>IF('Exp Database'!H618&gt;0,'Exp Database'!H618,'Exp Database'!J618)</f>
        <v>#REF!</v>
      </c>
      <c r="I618" s="170" t="e">
        <f>'Exp Database'!H618</f>
        <v>#REF!</v>
      </c>
      <c r="J618" s="169" t="e">
        <f>'Exp Database'!I618</f>
        <v>#REF!</v>
      </c>
      <c r="K618" s="170">
        <f>'Exp Database'!J618</f>
        <v>0</v>
      </c>
      <c r="L618" s="267">
        <f>'Exp Database'!K618</f>
        <v>0</v>
      </c>
      <c r="M618" s="229">
        <f>'Exp Database'!L618</f>
        <v>0</v>
      </c>
      <c r="N618" s="229" t="e">
        <f>IF(OR('Exp Database'!M618=Lists!$G$2,'Exp Database'!M618=Lists!$G$3,'Exp Database'!M618=0),0,IF($F618=Lists!$G$2,('Exp Database'!M618/'Exp with units conversion'!$H618)*'Exp with units conversion'!$G618,'Exp Database'!M618*'Exp with units conversion'!$G618))</f>
        <v>#REF!</v>
      </c>
      <c r="O618" s="229" t="e">
        <f>IF(OR('Exp Database'!N618=Lists!$G$2,'Exp Database'!N618=Lists!$G$3,'Exp Database'!N618=0),0,IF($F618=Lists!$G$2,('Exp Database'!N618/'Exp with units conversion'!$H618)*'Exp with units conversion'!$G618,'Exp Database'!N618*'Exp with units conversion'!$G618))</f>
        <v>#REF!</v>
      </c>
      <c r="P618" s="229" t="e">
        <f>IF(OR('Exp Database'!O618=Lists!$G$2,'Exp Database'!O618=Lists!$G$3,'Exp Database'!O618=0),0,IF($F618=Lists!$G$2,('Exp Database'!O618/'Exp with units conversion'!$H618)*'Exp with units conversion'!$G618,'Exp Database'!O618*'Exp with units conversion'!$G618))</f>
        <v>#REF!</v>
      </c>
      <c r="Q618" s="229" t="e">
        <f>IF(OR('Exp Database'!P618=Lists!$G$2,'Exp Database'!P618=Lists!$G$3,'Exp Database'!P618=0),0,IF($F618=Lists!$G$2,('Exp Database'!P618/'Exp with units conversion'!$H618)*'Exp with units conversion'!$G618,'Exp Database'!P618*'Exp with units conversion'!$G618))</f>
        <v>#REF!</v>
      </c>
      <c r="R618" s="229" t="e">
        <f>IF(OR('Exp Database'!Q618=Lists!$G$2,'Exp Database'!Q618=Lists!$G$3,'Exp Database'!Q618=0),0,IF($F618=Lists!$G$2,('Exp Database'!Q618/'Exp with units conversion'!$H618)*'Exp with units conversion'!$G618,'Exp Database'!Q618*'Exp with units conversion'!$G618))</f>
        <v>#REF!</v>
      </c>
      <c r="S618" s="229" t="e">
        <f>IF(OR('Exp Database'!R618=Lists!$G$2,'Exp Database'!R618=Lists!$G$3,'Exp Database'!R618=0),0,IF($F618=Lists!$G$2,('Exp Database'!R618/'Exp with units conversion'!$H618)*'Exp with units conversion'!$G618,'Exp Database'!R618*'Exp with units conversion'!$G618))</f>
        <v>#REF!</v>
      </c>
      <c r="T618" s="229" t="e">
        <f>IF(OR('Exp Database'!S618=Lists!$G$2,'Exp Database'!S618=Lists!$G$3,'Exp Database'!S618=0),0,IF($F618=Lists!$G$2,('Exp Database'!S618/'Exp with units conversion'!$H618)*'Exp with units conversion'!$G618,'Exp Database'!S618*'Exp with units conversion'!$G618))</f>
        <v>#REF!</v>
      </c>
      <c r="U618" s="229" t="e">
        <f>IF(OR('Exp Database'!T618=Lists!$G$2,'Exp Database'!T618=Lists!$G$3,'Exp Database'!T618=0),0,IF($F618=Lists!$G$2,('Exp Database'!T618/'Exp with units conversion'!$H618)*'Exp with units conversion'!$G618,'Exp Database'!T618*'Exp with units conversion'!$G618))</f>
        <v>#REF!</v>
      </c>
      <c r="V618" s="229" t="e">
        <f>IF(OR('Exp Database'!U618=Lists!$G$2,'Exp Database'!U618=Lists!$G$3,'Exp Database'!U618=0),0,IF($F618=Lists!$G$2,('Exp Database'!U618/'Exp with units conversion'!$H618)*'Exp with units conversion'!$G618,'Exp Database'!U618*'Exp with units conversion'!$G618))</f>
        <v>#REF!</v>
      </c>
      <c r="W618" s="229" t="e">
        <f>IF(OR('Exp Database'!V618=Lists!$G$2,'Exp Database'!V618=Lists!$G$3,'Exp Database'!V618=0),0,IF($F618=Lists!$G$2,('Exp Database'!V618/'Exp with units conversion'!$H618)*'Exp with units conversion'!$G618,'Exp Database'!V618*'Exp with units conversion'!$G618))</f>
        <v>#REF!</v>
      </c>
      <c r="X618" s="229" t="e">
        <f>IF(OR('Exp Database'!W618=Lists!$G$2,'Exp Database'!W618=Lists!$G$3,'Exp Database'!W618=0),0,IF($F618=Lists!$G$2,('Exp Database'!W618/'Exp with units conversion'!$H618)*'Exp with units conversion'!$G618,'Exp Database'!W618*'Exp with units conversion'!$G618))</f>
        <v>#REF!</v>
      </c>
      <c r="Y618" s="229" t="e">
        <f>IF(OR('Exp Database'!X618=Lists!$G$2,'Exp Database'!X618=Lists!$G$3,'Exp Database'!X618=0),0,IF($F618=Lists!$G$2,('Exp Database'!X618/'Exp with units conversion'!$H618)*'Exp with units conversion'!$G618,'Exp Database'!X618*'Exp with units conversion'!$G618))</f>
        <v>#REF!</v>
      </c>
      <c r="Z618" s="229" t="e">
        <f>IF(OR('Exp Database'!Y618=Lists!$G$2,'Exp Database'!Y618=Lists!$G$3,'Exp Database'!Y618=0),0,IF($F618=Lists!$G$2,('Exp Database'!Y618/'Exp with units conversion'!$H618)*'Exp with units conversion'!$G618,'Exp Database'!Y618*'Exp with units conversion'!$G618))</f>
        <v>#REF!</v>
      </c>
      <c r="AA618" s="229" t="e">
        <f>IF(OR('Exp Database'!Z618=Lists!$G$2,'Exp Database'!Z618=Lists!$G$3,'Exp Database'!Z618=0),0,IF($F618=Lists!$G$2,('Exp Database'!Z618/'Exp with units conversion'!$H618)*'Exp with units conversion'!$G618,'Exp Database'!Z618*'Exp with units conversion'!$G618))</f>
        <v>#REF!</v>
      </c>
      <c r="AB618" s="229" t="e">
        <f>IF(OR('Exp Database'!AA618=Lists!$G$2,'Exp Database'!AA618=Lists!$G$3,'Exp Database'!AA618=0),0,IF($F618=Lists!$G$2,('Exp Database'!AA618/'Exp with units conversion'!$H618)*'Exp with units conversion'!$G618,'Exp Database'!AA618*'Exp with units conversion'!$G618))</f>
        <v>#REF!</v>
      </c>
      <c r="AC618" s="229" t="e">
        <f>IF(OR('Exp Database'!AB618=Lists!$G$2,'Exp Database'!AB618=Lists!$G$3,'Exp Database'!AB618=0),0,IF($F618=Lists!$G$2,('Exp Database'!AB618/'Exp with units conversion'!$H618)*'Exp with units conversion'!$G618,'Exp Database'!AB618*'Exp with units conversion'!$G618))</f>
        <v>#REF!</v>
      </c>
      <c r="AD618" s="229" t="e">
        <f>IF(OR('Exp Database'!AC618=Lists!$G$2,'Exp Database'!AC618=Lists!$G$3,'Exp Database'!AC618=0),0,IF($F618=Lists!$G$2,('Exp Database'!AC618/'Exp with units conversion'!$H618)*'Exp with units conversion'!$G618,'Exp Database'!AC618*'Exp with units conversion'!$G618))</f>
        <v>#REF!</v>
      </c>
      <c r="AE618" s="229" t="e">
        <f>IF(OR('Exp Database'!AD618=Lists!$G$2,'Exp Database'!AD618=Lists!$G$3,'Exp Database'!AD618=0),0,IF($F618=Lists!$G$2,('Exp Database'!AD618/'Exp with units conversion'!$H618)*'Exp with units conversion'!$G618,'Exp Database'!AD618*'Exp with units conversion'!$G618))</f>
        <v>#REF!</v>
      </c>
      <c r="AG618" s="229" t="e">
        <f t="shared" si="50"/>
        <v>#REF!</v>
      </c>
      <c r="AH618" s="229" t="e">
        <f t="shared" si="51"/>
        <v>#REF!</v>
      </c>
      <c r="AI618" s="229" t="e">
        <f t="shared" si="52"/>
        <v>#REF!</v>
      </c>
      <c r="AJ618" s="229" t="e">
        <f t="shared" si="53"/>
        <v>#REF!</v>
      </c>
    </row>
    <row r="619" spans="2:36" ht="15.75" thickBot="1" x14ac:dyDescent="0.3">
      <c r="B619" s="229" t="e">
        <f t="shared" si="49"/>
        <v>#REF!</v>
      </c>
      <c r="C619" s="169" t="e">
        <f>'Exp Database'!C619</f>
        <v>#REF!</v>
      </c>
      <c r="D619" s="169">
        <f>'Exp Database'!D619</f>
        <v>2013</v>
      </c>
      <c r="E619" s="169" t="e">
        <f>'Exp Database'!E619</f>
        <v>#REF!</v>
      </c>
      <c r="F619" s="169" t="e">
        <f>'Exp Database'!F619</f>
        <v>#REF!</v>
      </c>
      <c r="G619" s="169" t="e">
        <f>IF('Exp Database'!G619="Units ( x 1)",1,IF('Exp Database'!G619="Thousands (x 1,000)",1000,IF('Exp Database'!G619="Millions (x 1,000,000)",1000000,)))</f>
        <v>#REF!</v>
      </c>
      <c r="H619" s="170" t="e">
        <f>IF('Exp Database'!H619&gt;0,'Exp Database'!H619,'Exp Database'!J619)</f>
        <v>#REF!</v>
      </c>
      <c r="I619" s="170" t="e">
        <f>'Exp Database'!H619</f>
        <v>#REF!</v>
      </c>
      <c r="J619" s="169" t="e">
        <f>'Exp Database'!I619</f>
        <v>#REF!</v>
      </c>
      <c r="K619" s="170">
        <f>'Exp Database'!J619</f>
        <v>0</v>
      </c>
      <c r="L619" s="267" t="str">
        <f>'Exp Database'!K619</f>
        <v>Total</v>
      </c>
      <c r="M619" s="229">
        <f>'Exp Database'!L619</f>
        <v>0</v>
      </c>
      <c r="N619" s="229" t="e">
        <f>IF(OR('Exp Database'!M619=Lists!$G$2,'Exp Database'!M619=Lists!$G$3,'Exp Database'!M619=0),0,IF($F619=Lists!$G$2,('Exp Database'!M619/'Exp with units conversion'!$H619)*'Exp with units conversion'!$G619,'Exp Database'!M619*'Exp with units conversion'!$G619))</f>
        <v>#REF!</v>
      </c>
      <c r="O619" s="229" t="e">
        <f>IF(OR('Exp Database'!N619=Lists!$G$2,'Exp Database'!N619=Lists!$G$3,'Exp Database'!N619=0),0,IF($F619=Lists!$G$2,('Exp Database'!N619/'Exp with units conversion'!$H619)*'Exp with units conversion'!$G619,'Exp Database'!N619*'Exp with units conversion'!$G619))</f>
        <v>#REF!</v>
      </c>
      <c r="P619" s="229" t="e">
        <f>IF(OR('Exp Database'!O619=Lists!$G$2,'Exp Database'!O619=Lists!$G$3,'Exp Database'!O619=0),0,IF($F619=Lists!$G$2,('Exp Database'!O619/'Exp with units conversion'!$H619)*'Exp with units conversion'!$G619,'Exp Database'!O619*'Exp with units conversion'!$G619))</f>
        <v>#REF!</v>
      </c>
      <c r="Q619" s="229" t="e">
        <f>IF(OR('Exp Database'!P619=Lists!$G$2,'Exp Database'!P619=Lists!$G$3,'Exp Database'!P619=0),0,IF($F619=Lists!$G$2,('Exp Database'!P619/'Exp with units conversion'!$H619)*'Exp with units conversion'!$G619,'Exp Database'!P619*'Exp with units conversion'!$G619))</f>
        <v>#REF!</v>
      </c>
      <c r="R619" s="229" t="e">
        <f>IF(OR('Exp Database'!Q619=Lists!$G$2,'Exp Database'!Q619=Lists!$G$3,'Exp Database'!Q619=0),0,IF($F619=Lists!$G$2,('Exp Database'!Q619/'Exp with units conversion'!$H619)*'Exp with units conversion'!$G619,'Exp Database'!Q619*'Exp with units conversion'!$G619))</f>
        <v>#REF!</v>
      </c>
      <c r="S619" s="229" t="e">
        <f>IF(OR('Exp Database'!R619=Lists!$G$2,'Exp Database'!R619=Lists!$G$3,'Exp Database'!R619=0),0,IF($F619=Lists!$G$2,('Exp Database'!R619/'Exp with units conversion'!$H619)*'Exp with units conversion'!$G619,'Exp Database'!R619*'Exp with units conversion'!$G619))</f>
        <v>#REF!</v>
      </c>
      <c r="T619" s="229" t="e">
        <f>IF(OR('Exp Database'!S619=Lists!$G$2,'Exp Database'!S619=Lists!$G$3,'Exp Database'!S619=0),0,IF($F619=Lists!$G$2,('Exp Database'!S619/'Exp with units conversion'!$H619)*'Exp with units conversion'!$G619,'Exp Database'!S619*'Exp with units conversion'!$G619))</f>
        <v>#REF!</v>
      </c>
      <c r="U619" s="229" t="e">
        <f>IF(OR('Exp Database'!T619=Lists!$G$2,'Exp Database'!T619=Lists!$G$3,'Exp Database'!T619=0),0,IF($F619=Lists!$G$2,('Exp Database'!T619/'Exp with units conversion'!$H619)*'Exp with units conversion'!$G619,'Exp Database'!T619*'Exp with units conversion'!$G619))</f>
        <v>#REF!</v>
      </c>
      <c r="V619" s="229" t="e">
        <f>IF(OR('Exp Database'!U619=Lists!$G$2,'Exp Database'!U619=Lists!$G$3,'Exp Database'!U619=0),0,IF($F619=Lists!$G$2,('Exp Database'!U619/'Exp with units conversion'!$H619)*'Exp with units conversion'!$G619,'Exp Database'!U619*'Exp with units conversion'!$G619))</f>
        <v>#REF!</v>
      </c>
      <c r="W619" s="229" t="e">
        <f>IF(OR('Exp Database'!V619=Lists!$G$2,'Exp Database'!V619=Lists!$G$3,'Exp Database'!V619=0),0,IF($F619=Lists!$G$2,('Exp Database'!V619/'Exp with units conversion'!$H619)*'Exp with units conversion'!$G619,'Exp Database'!V619*'Exp with units conversion'!$G619))</f>
        <v>#REF!</v>
      </c>
      <c r="X619" s="229" t="e">
        <f>IF(OR('Exp Database'!W619=Lists!$G$2,'Exp Database'!W619=Lists!$G$3,'Exp Database'!W619=0),0,IF($F619=Lists!$G$2,('Exp Database'!W619/'Exp with units conversion'!$H619)*'Exp with units conversion'!$G619,'Exp Database'!W619*'Exp with units conversion'!$G619))</f>
        <v>#REF!</v>
      </c>
      <c r="Y619" s="229" t="e">
        <f>IF(OR('Exp Database'!X619=Lists!$G$2,'Exp Database'!X619=Lists!$G$3,'Exp Database'!X619=0),0,IF($F619=Lists!$G$2,('Exp Database'!X619/'Exp with units conversion'!$H619)*'Exp with units conversion'!$G619,'Exp Database'!X619*'Exp with units conversion'!$G619))</f>
        <v>#REF!</v>
      </c>
      <c r="Z619" s="229" t="e">
        <f>IF(OR('Exp Database'!Y619=Lists!$G$2,'Exp Database'!Y619=Lists!$G$3,'Exp Database'!Y619=0),0,IF($F619=Lists!$G$2,('Exp Database'!Y619/'Exp with units conversion'!$H619)*'Exp with units conversion'!$G619,'Exp Database'!Y619*'Exp with units conversion'!$G619))</f>
        <v>#REF!</v>
      </c>
      <c r="AA619" s="229" t="e">
        <f>IF(OR('Exp Database'!Z619=Lists!$G$2,'Exp Database'!Z619=Lists!$G$3,'Exp Database'!Z619=0),0,IF($F619=Lists!$G$2,('Exp Database'!Z619/'Exp with units conversion'!$H619)*'Exp with units conversion'!$G619,'Exp Database'!Z619*'Exp with units conversion'!$G619))</f>
        <v>#REF!</v>
      </c>
      <c r="AB619" s="229" t="e">
        <f>IF(OR('Exp Database'!AA619=Lists!$G$2,'Exp Database'!AA619=Lists!$G$3,'Exp Database'!AA619=0),0,IF($F619=Lists!$G$2,('Exp Database'!AA619/'Exp with units conversion'!$H619)*'Exp with units conversion'!$G619,'Exp Database'!AA619*'Exp with units conversion'!$G619))</f>
        <v>#REF!</v>
      </c>
      <c r="AC619" s="229" t="e">
        <f>IF(OR('Exp Database'!AB619=Lists!$G$2,'Exp Database'!AB619=Lists!$G$3,'Exp Database'!AB619=0),0,IF($F619=Lists!$G$2,('Exp Database'!AB619/'Exp with units conversion'!$H619)*'Exp with units conversion'!$G619,'Exp Database'!AB619*'Exp with units conversion'!$G619))</f>
        <v>#REF!</v>
      </c>
      <c r="AD619" s="229" t="e">
        <f>IF(OR('Exp Database'!AC619=Lists!$G$2,'Exp Database'!AC619=Lists!$G$3,'Exp Database'!AC619=0),0,IF($F619=Lists!$G$2,('Exp Database'!AC619/'Exp with units conversion'!$H619)*'Exp with units conversion'!$G619,'Exp Database'!AC619*'Exp with units conversion'!$G619))</f>
        <v>#REF!</v>
      </c>
      <c r="AE619" s="229" t="e">
        <f>IF(OR('Exp Database'!AD619=Lists!$G$2,'Exp Database'!AD619=Lists!$G$3,'Exp Database'!AD619=0),0,IF($F619=Lists!$G$2,('Exp Database'!AD619/'Exp with units conversion'!$H619)*'Exp with units conversion'!$G619,'Exp Database'!AD619*'Exp with units conversion'!$G619))</f>
        <v>#REF!</v>
      </c>
      <c r="AG619" s="229" t="e">
        <f t="shared" si="50"/>
        <v>#REF!</v>
      </c>
      <c r="AH619" s="229" t="e">
        <f t="shared" si="51"/>
        <v>#REF!</v>
      </c>
      <c r="AI619" s="229" t="e">
        <f t="shared" si="52"/>
        <v>#REF!</v>
      </c>
      <c r="AJ619" s="229" t="e">
        <f t="shared" si="53"/>
        <v>#REF!</v>
      </c>
    </row>
    <row r="620" spans="2:36" ht="15.75" thickBot="1" x14ac:dyDescent="0.3">
      <c r="B620" s="229" t="e">
        <f t="shared" si="49"/>
        <v>#REF!</v>
      </c>
      <c r="C620" s="169" t="e">
        <f>'Exp Database'!C620</f>
        <v>#REF!</v>
      </c>
      <c r="D620" s="169">
        <f>'Exp Database'!D620</f>
        <v>2013</v>
      </c>
      <c r="E620" s="169" t="e">
        <f>'Exp Database'!E620</f>
        <v>#REF!</v>
      </c>
      <c r="F620" s="169" t="e">
        <f>'Exp Database'!F620</f>
        <v>#REF!</v>
      </c>
      <c r="G620" s="169" t="e">
        <f>IF('Exp Database'!G620="Units ( x 1)",1,IF('Exp Database'!G620="Thousands (x 1,000)",1000,IF('Exp Database'!G620="Millions (x 1,000,000)",1000000,)))</f>
        <v>#REF!</v>
      </c>
      <c r="H620" s="170" t="e">
        <f>IF('Exp Database'!H620&gt;0,'Exp Database'!H620,'Exp Database'!J620)</f>
        <v>#REF!</v>
      </c>
      <c r="I620" s="170" t="e">
        <f>'Exp Database'!H620</f>
        <v>#REF!</v>
      </c>
      <c r="J620" s="169" t="e">
        <f>'Exp Database'!I620</f>
        <v>#REF!</v>
      </c>
      <c r="K620" s="170">
        <f>'Exp Database'!J620</f>
        <v>0</v>
      </c>
      <c r="L620" s="267">
        <f>'Exp Database'!K620</f>
        <v>0</v>
      </c>
      <c r="M620" s="229">
        <f>'Exp Database'!L620</f>
        <v>0</v>
      </c>
      <c r="N620" s="229" t="e">
        <f>IF(OR('Exp Database'!M620=Lists!$G$2,'Exp Database'!M620=Lists!$G$3,'Exp Database'!M620=0),0,IF($F620=Lists!$G$2,('Exp Database'!M620/'Exp with units conversion'!$H620)*'Exp with units conversion'!$G620,'Exp Database'!M620*'Exp with units conversion'!$G620))</f>
        <v>#REF!</v>
      </c>
      <c r="O620" s="229" t="e">
        <f>IF(OR('Exp Database'!N620=Lists!$G$2,'Exp Database'!N620=Lists!$G$3,'Exp Database'!N620=0),0,IF($F620=Lists!$G$2,('Exp Database'!N620/'Exp with units conversion'!$H620)*'Exp with units conversion'!$G620,'Exp Database'!N620*'Exp with units conversion'!$G620))</f>
        <v>#REF!</v>
      </c>
      <c r="P620" s="229" t="e">
        <f>IF(OR('Exp Database'!O620=Lists!$G$2,'Exp Database'!O620=Lists!$G$3,'Exp Database'!O620=0),0,IF($F620=Lists!$G$2,('Exp Database'!O620/'Exp with units conversion'!$H620)*'Exp with units conversion'!$G620,'Exp Database'!O620*'Exp with units conversion'!$G620))</f>
        <v>#REF!</v>
      </c>
      <c r="Q620" s="229" t="e">
        <f>IF(OR('Exp Database'!P620=Lists!$G$2,'Exp Database'!P620=Lists!$G$3,'Exp Database'!P620=0),0,IF($F620=Lists!$G$2,('Exp Database'!P620/'Exp with units conversion'!$H620)*'Exp with units conversion'!$G620,'Exp Database'!P620*'Exp with units conversion'!$G620))</f>
        <v>#REF!</v>
      </c>
      <c r="R620" s="229" t="e">
        <f>IF(OR('Exp Database'!Q620=Lists!$G$2,'Exp Database'!Q620=Lists!$G$3,'Exp Database'!Q620=0),0,IF($F620=Lists!$G$2,('Exp Database'!Q620/'Exp with units conversion'!$H620)*'Exp with units conversion'!$G620,'Exp Database'!Q620*'Exp with units conversion'!$G620))</f>
        <v>#REF!</v>
      </c>
      <c r="S620" s="229" t="e">
        <f>IF(OR('Exp Database'!R620=Lists!$G$2,'Exp Database'!R620=Lists!$G$3,'Exp Database'!R620=0),0,IF($F620=Lists!$G$2,('Exp Database'!R620/'Exp with units conversion'!$H620)*'Exp with units conversion'!$G620,'Exp Database'!R620*'Exp with units conversion'!$G620))</f>
        <v>#REF!</v>
      </c>
      <c r="T620" s="229" t="e">
        <f>IF(OR('Exp Database'!S620=Lists!$G$2,'Exp Database'!S620=Lists!$G$3,'Exp Database'!S620=0),0,IF($F620=Lists!$G$2,('Exp Database'!S620/'Exp with units conversion'!$H620)*'Exp with units conversion'!$G620,'Exp Database'!S620*'Exp with units conversion'!$G620))</f>
        <v>#REF!</v>
      </c>
      <c r="U620" s="229" t="e">
        <f>IF(OR('Exp Database'!T620=Lists!$G$2,'Exp Database'!T620=Lists!$G$3,'Exp Database'!T620=0),0,IF($F620=Lists!$G$2,('Exp Database'!T620/'Exp with units conversion'!$H620)*'Exp with units conversion'!$G620,'Exp Database'!T620*'Exp with units conversion'!$G620))</f>
        <v>#REF!</v>
      </c>
      <c r="V620" s="229" t="e">
        <f>IF(OR('Exp Database'!U620=Lists!$G$2,'Exp Database'!U620=Lists!$G$3,'Exp Database'!U620=0),0,IF($F620=Lists!$G$2,('Exp Database'!U620/'Exp with units conversion'!$H620)*'Exp with units conversion'!$G620,'Exp Database'!U620*'Exp with units conversion'!$G620))</f>
        <v>#REF!</v>
      </c>
      <c r="W620" s="229" t="e">
        <f>IF(OR('Exp Database'!V620=Lists!$G$2,'Exp Database'!V620=Lists!$G$3,'Exp Database'!V620=0),0,IF($F620=Lists!$G$2,('Exp Database'!V620/'Exp with units conversion'!$H620)*'Exp with units conversion'!$G620,'Exp Database'!V620*'Exp with units conversion'!$G620))</f>
        <v>#REF!</v>
      </c>
      <c r="X620" s="229" t="e">
        <f>IF(OR('Exp Database'!W620=Lists!$G$2,'Exp Database'!W620=Lists!$G$3,'Exp Database'!W620=0),0,IF($F620=Lists!$G$2,('Exp Database'!W620/'Exp with units conversion'!$H620)*'Exp with units conversion'!$G620,'Exp Database'!W620*'Exp with units conversion'!$G620))</f>
        <v>#REF!</v>
      </c>
      <c r="Y620" s="229" t="e">
        <f>IF(OR('Exp Database'!X620=Lists!$G$2,'Exp Database'!X620=Lists!$G$3,'Exp Database'!X620=0),0,IF($F620=Lists!$G$2,('Exp Database'!X620/'Exp with units conversion'!$H620)*'Exp with units conversion'!$G620,'Exp Database'!X620*'Exp with units conversion'!$G620))</f>
        <v>#REF!</v>
      </c>
      <c r="Z620" s="229" t="e">
        <f>IF(OR('Exp Database'!Y620=Lists!$G$2,'Exp Database'!Y620=Lists!$G$3,'Exp Database'!Y620=0),0,IF($F620=Lists!$G$2,('Exp Database'!Y620/'Exp with units conversion'!$H620)*'Exp with units conversion'!$G620,'Exp Database'!Y620*'Exp with units conversion'!$G620))</f>
        <v>#REF!</v>
      </c>
      <c r="AA620" s="229" t="e">
        <f>IF(OR('Exp Database'!Z620=Lists!$G$2,'Exp Database'!Z620=Lists!$G$3,'Exp Database'!Z620=0),0,IF($F620=Lists!$G$2,('Exp Database'!Z620/'Exp with units conversion'!$H620)*'Exp with units conversion'!$G620,'Exp Database'!Z620*'Exp with units conversion'!$G620))</f>
        <v>#REF!</v>
      </c>
      <c r="AB620" s="229" t="e">
        <f>IF(OR('Exp Database'!AA620=Lists!$G$2,'Exp Database'!AA620=Lists!$G$3,'Exp Database'!AA620=0),0,IF($F620=Lists!$G$2,('Exp Database'!AA620/'Exp with units conversion'!$H620)*'Exp with units conversion'!$G620,'Exp Database'!AA620*'Exp with units conversion'!$G620))</f>
        <v>#REF!</v>
      </c>
      <c r="AC620" s="229" t="e">
        <f>IF(OR('Exp Database'!AB620=Lists!$G$2,'Exp Database'!AB620=Lists!$G$3,'Exp Database'!AB620=0),0,IF($F620=Lists!$G$2,('Exp Database'!AB620/'Exp with units conversion'!$H620)*'Exp with units conversion'!$G620,'Exp Database'!AB620*'Exp with units conversion'!$G620))</f>
        <v>#REF!</v>
      </c>
      <c r="AD620" s="229" t="e">
        <f>IF(OR('Exp Database'!AC620=Lists!$G$2,'Exp Database'!AC620=Lists!$G$3,'Exp Database'!AC620=0),0,IF($F620=Lists!$G$2,('Exp Database'!AC620/'Exp with units conversion'!$H620)*'Exp with units conversion'!$G620,'Exp Database'!AC620*'Exp with units conversion'!$G620))</f>
        <v>#REF!</v>
      </c>
      <c r="AE620" s="229" t="e">
        <f>IF(OR('Exp Database'!AD620=Lists!$G$2,'Exp Database'!AD620=Lists!$G$3,'Exp Database'!AD620=0),0,IF($F620=Lists!$G$2,('Exp Database'!AD620/'Exp with units conversion'!$H620)*'Exp with units conversion'!$G620,'Exp Database'!AD620*'Exp with units conversion'!$G620))</f>
        <v>#REF!</v>
      </c>
      <c r="AG620" s="229" t="e">
        <f t="shared" si="50"/>
        <v>#REF!</v>
      </c>
      <c r="AH620" s="229" t="e">
        <f t="shared" si="51"/>
        <v>#REF!</v>
      </c>
      <c r="AI620" s="229" t="e">
        <f t="shared" si="52"/>
        <v>#REF!</v>
      </c>
      <c r="AJ620" s="229" t="e">
        <f t="shared" si="53"/>
        <v>#REF!</v>
      </c>
    </row>
    <row r="621" spans="2:36" ht="135.75" thickBot="1" x14ac:dyDescent="0.3">
      <c r="B621" s="229" t="e">
        <f t="shared" si="49"/>
        <v>#REF!</v>
      </c>
      <c r="C621" s="169" t="e">
        <f>'Exp Database'!C621</f>
        <v>#REF!</v>
      </c>
      <c r="D621" s="169">
        <f>'Exp Database'!D621</f>
        <v>2013</v>
      </c>
      <c r="E621" s="169" t="e">
        <f>'Exp Database'!E621</f>
        <v>#REF!</v>
      </c>
      <c r="F621" s="169" t="e">
        <f>'Exp Database'!F621</f>
        <v>#REF!</v>
      </c>
      <c r="G621" s="169" t="e">
        <f>IF('Exp Database'!G621="Units ( x 1)",1,IF('Exp Database'!G621="Thousands (x 1,000)",1000,IF('Exp Database'!G621="Millions (x 1,000,000)",1000000,)))</f>
        <v>#REF!</v>
      </c>
      <c r="H621" s="170" t="e">
        <f>IF('Exp Database'!H621&gt;0,'Exp Database'!H621,'Exp Database'!J621)</f>
        <v>#REF!</v>
      </c>
      <c r="I621" s="170" t="e">
        <f>'Exp Database'!H621</f>
        <v>#REF!</v>
      </c>
      <c r="J621" s="169" t="e">
        <f>'Exp Database'!I621</f>
        <v>#REF!</v>
      </c>
      <c r="K621" s="170">
        <f>'Exp Database'!J621</f>
        <v>0</v>
      </c>
      <c r="L621" s="267" t="str">
        <f>'Exp Database'!K621</f>
        <v>Other essential programmes outside the suggested framework of core HIV and AIDS programmes (please list below and specify)</v>
      </c>
      <c r="M621" s="229">
        <f>'Exp Database'!L621</f>
        <v>0</v>
      </c>
      <c r="N621" s="229" t="e">
        <f>IF(OR('Exp Database'!M621=Lists!$G$2,'Exp Database'!M621=Lists!$G$3,'Exp Database'!M621=0),0,IF($F621=Lists!$G$2,('Exp Database'!M621/'Exp with units conversion'!$H621)*'Exp with units conversion'!$G621,'Exp Database'!M621*'Exp with units conversion'!$G621))</f>
        <v>#REF!</v>
      </c>
      <c r="O621" s="229" t="e">
        <f>IF(OR('Exp Database'!N621=Lists!$G$2,'Exp Database'!N621=Lists!$G$3,'Exp Database'!N621=0),0,IF($F621=Lists!$G$2,('Exp Database'!N621/'Exp with units conversion'!$H621)*'Exp with units conversion'!$G621,'Exp Database'!N621*'Exp with units conversion'!$G621))</f>
        <v>#REF!</v>
      </c>
      <c r="P621" s="229" t="e">
        <f>IF(OR('Exp Database'!O621=Lists!$G$2,'Exp Database'!O621=Lists!$G$3,'Exp Database'!O621=0),0,IF($F621=Lists!$G$2,('Exp Database'!O621/'Exp with units conversion'!$H621)*'Exp with units conversion'!$G621,'Exp Database'!O621*'Exp with units conversion'!$G621))</f>
        <v>#REF!</v>
      </c>
      <c r="Q621" s="229" t="e">
        <f>IF(OR('Exp Database'!P621=Lists!$G$2,'Exp Database'!P621=Lists!$G$3,'Exp Database'!P621=0),0,IF($F621=Lists!$G$2,('Exp Database'!P621/'Exp with units conversion'!$H621)*'Exp with units conversion'!$G621,'Exp Database'!P621*'Exp with units conversion'!$G621))</f>
        <v>#REF!</v>
      </c>
      <c r="R621" s="229" t="e">
        <f>IF(OR('Exp Database'!Q621=Lists!$G$2,'Exp Database'!Q621=Lists!$G$3,'Exp Database'!Q621=0),0,IF($F621=Lists!$G$2,('Exp Database'!Q621/'Exp with units conversion'!$H621)*'Exp with units conversion'!$G621,'Exp Database'!Q621*'Exp with units conversion'!$G621))</f>
        <v>#REF!</v>
      </c>
      <c r="S621" s="229" t="e">
        <f>IF(OR('Exp Database'!R621=Lists!$G$2,'Exp Database'!R621=Lists!$G$3,'Exp Database'!R621=0),0,IF($F621=Lists!$G$2,('Exp Database'!R621/'Exp with units conversion'!$H621)*'Exp with units conversion'!$G621,'Exp Database'!R621*'Exp with units conversion'!$G621))</f>
        <v>#REF!</v>
      </c>
      <c r="T621" s="229" t="e">
        <f>IF(OR('Exp Database'!S621=Lists!$G$2,'Exp Database'!S621=Lists!$G$3,'Exp Database'!S621=0),0,IF($F621=Lists!$G$2,('Exp Database'!S621/'Exp with units conversion'!$H621)*'Exp with units conversion'!$G621,'Exp Database'!S621*'Exp with units conversion'!$G621))</f>
        <v>#REF!</v>
      </c>
      <c r="U621" s="229" t="e">
        <f>IF(OR('Exp Database'!T621=Lists!$G$2,'Exp Database'!T621=Lists!$G$3,'Exp Database'!T621=0),0,IF($F621=Lists!$G$2,('Exp Database'!T621/'Exp with units conversion'!$H621)*'Exp with units conversion'!$G621,'Exp Database'!T621*'Exp with units conversion'!$G621))</f>
        <v>#REF!</v>
      </c>
      <c r="V621" s="229" t="e">
        <f>IF(OR('Exp Database'!U621=Lists!$G$2,'Exp Database'!U621=Lists!$G$3,'Exp Database'!U621=0),0,IF($F621=Lists!$G$2,('Exp Database'!U621/'Exp with units conversion'!$H621)*'Exp with units conversion'!$G621,'Exp Database'!U621*'Exp with units conversion'!$G621))</f>
        <v>#REF!</v>
      </c>
      <c r="W621" s="229" t="e">
        <f>IF(OR('Exp Database'!V621=Lists!$G$2,'Exp Database'!V621=Lists!$G$3,'Exp Database'!V621=0),0,IF($F621=Lists!$G$2,('Exp Database'!V621/'Exp with units conversion'!$H621)*'Exp with units conversion'!$G621,'Exp Database'!V621*'Exp with units conversion'!$G621))</f>
        <v>#REF!</v>
      </c>
      <c r="X621" s="229" t="e">
        <f>IF(OR('Exp Database'!W621=Lists!$G$2,'Exp Database'!W621=Lists!$G$3,'Exp Database'!W621=0),0,IF($F621=Lists!$G$2,('Exp Database'!W621/'Exp with units conversion'!$H621)*'Exp with units conversion'!$G621,'Exp Database'!W621*'Exp with units conversion'!$G621))</f>
        <v>#REF!</v>
      </c>
      <c r="Y621" s="229" t="e">
        <f>IF(OR('Exp Database'!X621=Lists!$G$2,'Exp Database'!X621=Lists!$G$3,'Exp Database'!X621=0),0,IF($F621=Lists!$G$2,('Exp Database'!X621/'Exp with units conversion'!$H621)*'Exp with units conversion'!$G621,'Exp Database'!X621*'Exp with units conversion'!$G621))</f>
        <v>#REF!</v>
      </c>
      <c r="Z621" s="229" t="e">
        <f>IF(OR('Exp Database'!Y621=Lists!$G$2,'Exp Database'!Y621=Lists!$G$3,'Exp Database'!Y621=0),0,IF($F621=Lists!$G$2,('Exp Database'!Y621/'Exp with units conversion'!$H621)*'Exp with units conversion'!$G621,'Exp Database'!Y621*'Exp with units conversion'!$G621))</f>
        <v>#REF!</v>
      </c>
      <c r="AA621" s="229" t="e">
        <f>IF(OR('Exp Database'!Z621=Lists!$G$2,'Exp Database'!Z621=Lists!$G$3,'Exp Database'!Z621=0),0,IF($F621=Lists!$G$2,('Exp Database'!Z621/'Exp with units conversion'!$H621)*'Exp with units conversion'!$G621,'Exp Database'!Z621*'Exp with units conversion'!$G621))</f>
        <v>#REF!</v>
      </c>
      <c r="AB621" s="229" t="e">
        <f>IF(OR('Exp Database'!AA621=Lists!$G$2,'Exp Database'!AA621=Lists!$G$3,'Exp Database'!AA621=0),0,IF($F621=Lists!$G$2,('Exp Database'!AA621/'Exp with units conversion'!$H621)*'Exp with units conversion'!$G621,'Exp Database'!AA621*'Exp with units conversion'!$G621))</f>
        <v>#REF!</v>
      </c>
      <c r="AC621" s="229" t="e">
        <f>IF(OR('Exp Database'!AB621=Lists!$G$2,'Exp Database'!AB621=Lists!$G$3,'Exp Database'!AB621=0),0,IF($F621=Lists!$G$2,('Exp Database'!AB621/'Exp with units conversion'!$H621)*'Exp with units conversion'!$G621,'Exp Database'!AB621*'Exp with units conversion'!$G621))</f>
        <v>#REF!</v>
      </c>
      <c r="AD621" s="229" t="e">
        <f>IF(OR('Exp Database'!AC621=Lists!$G$2,'Exp Database'!AC621=Lists!$G$3,'Exp Database'!AC621=0),0,IF($F621=Lists!$G$2,('Exp Database'!AC621/'Exp with units conversion'!$H621)*'Exp with units conversion'!$G621,'Exp Database'!AC621*'Exp with units conversion'!$G621))</f>
        <v>#REF!</v>
      </c>
      <c r="AE621" s="229" t="e">
        <f>IF(OR('Exp Database'!AD621=Lists!$G$2,'Exp Database'!AD621=Lists!$G$3,'Exp Database'!AD621=0),0,IF($F621=Lists!$G$2,('Exp Database'!AD621/'Exp with units conversion'!$H621)*'Exp with units conversion'!$G621,'Exp Database'!AD621*'Exp with units conversion'!$G621))</f>
        <v>#REF!</v>
      </c>
      <c r="AG621" s="229" t="e">
        <f t="shared" si="50"/>
        <v>#REF!</v>
      </c>
      <c r="AH621" s="229" t="e">
        <f t="shared" si="51"/>
        <v>#REF!</v>
      </c>
      <c r="AI621" s="229" t="e">
        <f t="shared" si="52"/>
        <v>#REF!</v>
      </c>
      <c r="AJ621" s="229" t="e">
        <f t="shared" si="53"/>
        <v>#REF!</v>
      </c>
    </row>
    <row r="622" spans="2:36" ht="15.75" thickBot="1" x14ac:dyDescent="0.3">
      <c r="B622" s="229" t="e">
        <f t="shared" si="49"/>
        <v>#REF!</v>
      </c>
      <c r="C622" s="169" t="e">
        <f>'Exp Database'!C622</f>
        <v>#REF!</v>
      </c>
      <c r="D622" s="169">
        <f>'Exp Database'!D622</f>
        <v>2013</v>
      </c>
      <c r="E622" s="169" t="e">
        <f>'Exp Database'!E622</f>
        <v>#REF!</v>
      </c>
      <c r="F622" s="169" t="e">
        <f>'Exp Database'!F622</f>
        <v>#REF!</v>
      </c>
      <c r="G622" s="169" t="e">
        <f>IF('Exp Database'!G622="Units ( x 1)",1,IF('Exp Database'!G622="Thousands (x 1,000)",1000,IF('Exp Database'!G622="Millions (x 1,000,000)",1000000,)))</f>
        <v>#REF!</v>
      </c>
      <c r="H622" s="170" t="e">
        <f>IF('Exp Database'!H622&gt;0,'Exp Database'!H622,'Exp Database'!J622)</f>
        <v>#REF!</v>
      </c>
      <c r="I622" s="170" t="e">
        <f>'Exp Database'!H622</f>
        <v>#REF!</v>
      </c>
      <c r="J622" s="169" t="e">
        <f>'Exp Database'!I622</f>
        <v>#REF!</v>
      </c>
      <c r="K622" s="170">
        <f>'Exp Database'!J622</f>
        <v>0</v>
      </c>
      <c r="L622" s="267">
        <f>'Exp Database'!K622</f>
        <v>0</v>
      </c>
      <c r="M622" s="229">
        <f>'Exp Database'!L622</f>
        <v>0</v>
      </c>
      <c r="N622" s="229" t="e">
        <f>IF(OR('Exp Database'!M622=Lists!$G$2,'Exp Database'!M622=Lists!$G$3,'Exp Database'!M622=0),0,IF($F622=Lists!$G$2,('Exp Database'!M622/'Exp with units conversion'!$H622)*'Exp with units conversion'!$G622,'Exp Database'!M622*'Exp with units conversion'!$G622))</f>
        <v>#REF!</v>
      </c>
      <c r="O622" s="229" t="e">
        <f>IF(OR('Exp Database'!N622=Lists!$G$2,'Exp Database'!N622=Lists!$G$3,'Exp Database'!N622=0),0,IF($F622=Lists!$G$2,('Exp Database'!N622/'Exp with units conversion'!$H622)*'Exp with units conversion'!$G622,'Exp Database'!N622*'Exp with units conversion'!$G622))</f>
        <v>#REF!</v>
      </c>
      <c r="P622" s="229" t="e">
        <f>IF(OR('Exp Database'!O622=Lists!$G$2,'Exp Database'!O622=Lists!$G$3,'Exp Database'!O622=0),0,IF($F622=Lists!$G$2,('Exp Database'!O622/'Exp with units conversion'!$H622)*'Exp with units conversion'!$G622,'Exp Database'!O622*'Exp with units conversion'!$G622))</f>
        <v>#REF!</v>
      </c>
      <c r="Q622" s="229" t="e">
        <f>IF(OR('Exp Database'!P622=Lists!$G$2,'Exp Database'!P622=Lists!$G$3,'Exp Database'!P622=0),0,IF($F622=Lists!$G$2,('Exp Database'!P622/'Exp with units conversion'!$H622)*'Exp with units conversion'!$G622,'Exp Database'!P622*'Exp with units conversion'!$G622))</f>
        <v>#REF!</v>
      </c>
      <c r="R622" s="229" t="e">
        <f>IF(OR('Exp Database'!Q622=Lists!$G$2,'Exp Database'!Q622=Lists!$G$3,'Exp Database'!Q622=0),0,IF($F622=Lists!$G$2,('Exp Database'!Q622/'Exp with units conversion'!$H622)*'Exp with units conversion'!$G622,'Exp Database'!Q622*'Exp with units conversion'!$G622))</f>
        <v>#REF!</v>
      </c>
      <c r="S622" s="229" t="e">
        <f>IF(OR('Exp Database'!R622=Lists!$G$2,'Exp Database'!R622=Lists!$G$3,'Exp Database'!R622=0),0,IF($F622=Lists!$G$2,('Exp Database'!R622/'Exp with units conversion'!$H622)*'Exp with units conversion'!$G622,'Exp Database'!R622*'Exp with units conversion'!$G622))</f>
        <v>#REF!</v>
      </c>
      <c r="T622" s="229" t="e">
        <f>IF(OR('Exp Database'!S622=Lists!$G$2,'Exp Database'!S622=Lists!$G$3,'Exp Database'!S622=0),0,IF($F622=Lists!$G$2,('Exp Database'!S622/'Exp with units conversion'!$H622)*'Exp with units conversion'!$G622,'Exp Database'!S622*'Exp with units conversion'!$G622))</f>
        <v>#REF!</v>
      </c>
      <c r="U622" s="229" t="e">
        <f>IF(OR('Exp Database'!T622=Lists!$G$2,'Exp Database'!T622=Lists!$G$3,'Exp Database'!T622=0),0,IF($F622=Lists!$G$2,('Exp Database'!T622/'Exp with units conversion'!$H622)*'Exp with units conversion'!$G622,'Exp Database'!T622*'Exp with units conversion'!$G622))</f>
        <v>#REF!</v>
      </c>
      <c r="V622" s="229" t="e">
        <f>IF(OR('Exp Database'!U622=Lists!$G$2,'Exp Database'!U622=Lists!$G$3,'Exp Database'!U622=0),0,IF($F622=Lists!$G$2,('Exp Database'!U622/'Exp with units conversion'!$H622)*'Exp with units conversion'!$G622,'Exp Database'!U622*'Exp with units conversion'!$G622))</f>
        <v>#REF!</v>
      </c>
      <c r="W622" s="229" t="e">
        <f>IF(OR('Exp Database'!V622=Lists!$G$2,'Exp Database'!V622=Lists!$G$3,'Exp Database'!V622=0),0,IF($F622=Lists!$G$2,('Exp Database'!V622/'Exp with units conversion'!$H622)*'Exp with units conversion'!$G622,'Exp Database'!V622*'Exp with units conversion'!$G622))</f>
        <v>#REF!</v>
      </c>
      <c r="X622" s="229" t="e">
        <f>IF(OR('Exp Database'!W622=Lists!$G$2,'Exp Database'!W622=Lists!$G$3,'Exp Database'!W622=0),0,IF($F622=Lists!$G$2,('Exp Database'!W622/'Exp with units conversion'!$H622)*'Exp with units conversion'!$G622,'Exp Database'!W622*'Exp with units conversion'!$G622))</f>
        <v>#REF!</v>
      </c>
      <c r="Y622" s="229" t="e">
        <f>IF(OR('Exp Database'!X622=Lists!$G$2,'Exp Database'!X622=Lists!$G$3,'Exp Database'!X622=0),0,IF($F622=Lists!$G$2,('Exp Database'!X622/'Exp with units conversion'!$H622)*'Exp with units conversion'!$G622,'Exp Database'!X622*'Exp with units conversion'!$G622))</f>
        <v>#REF!</v>
      </c>
      <c r="Z622" s="229" t="e">
        <f>IF(OR('Exp Database'!Y622=Lists!$G$2,'Exp Database'!Y622=Lists!$G$3,'Exp Database'!Y622=0),0,IF($F622=Lists!$G$2,('Exp Database'!Y622/'Exp with units conversion'!$H622)*'Exp with units conversion'!$G622,'Exp Database'!Y622*'Exp with units conversion'!$G622))</f>
        <v>#REF!</v>
      </c>
      <c r="AA622" s="229" t="e">
        <f>IF(OR('Exp Database'!Z622=Lists!$G$2,'Exp Database'!Z622=Lists!$G$3,'Exp Database'!Z622=0),0,IF($F622=Lists!$G$2,('Exp Database'!Z622/'Exp with units conversion'!$H622)*'Exp with units conversion'!$G622,'Exp Database'!Z622*'Exp with units conversion'!$G622))</f>
        <v>#REF!</v>
      </c>
      <c r="AB622" s="229" t="e">
        <f>IF(OR('Exp Database'!AA622=Lists!$G$2,'Exp Database'!AA622=Lists!$G$3,'Exp Database'!AA622=0),0,IF($F622=Lists!$G$2,('Exp Database'!AA622/'Exp with units conversion'!$H622)*'Exp with units conversion'!$G622,'Exp Database'!AA622*'Exp with units conversion'!$G622))</f>
        <v>#REF!</v>
      </c>
      <c r="AC622" s="229" t="e">
        <f>IF(OR('Exp Database'!AB622=Lists!$G$2,'Exp Database'!AB622=Lists!$G$3,'Exp Database'!AB622=0),0,IF($F622=Lists!$G$2,('Exp Database'!AB622/'Exp with units conversion'!$H622)*'Exp with units conversion'!$G622,'Exp Database'!AB622*'Exp with units conversion'!$G622))</f>
        <v>#REF!</v>
      </c>
      <c r="AD622" s="229" t="e">
        <f>IF(OR('Exp Database'!AC622=Lists!$G$2,'Exp Database'!AC622=Lists!$G$3,'Exp Database'!AC622=0),0,IF($F622=Lists!$G$2,('Exp Database'!AC622/'Exp with units conversion'!$H622)*'Exp with units conversion'!$G622,'Exp Database'!AC622*'Exp with units conversion'!$G622))</f>
        <v>#REF!</v>
      </c>
      <c r="AE622" s="229" t="e">
        <f>IF(OR('Exp Database'!AD622=Lists!$G$2,'Exp Database'!AD622=Lists!$G$3,'Exp Database'!AD622=0),0,IF($F622=Lists!$G$2,('Exp Database'!AD622/'Exp with units conversion'!$H622)*'Exp with units conversion'!$G622,'Exp Database'!AD622*'Exp with units conversion'!$G622))</f>
        <v>#REF!</v>
      </c>
      <c r="AG622" s="229" t="e">
        <f t="shared" si="50"/>
        <v>#REF!</v>
      </c>
      <c r="AH622" s="229" t="e">
        <f t="shared" si="51"/>
        <v>#REF!</v>
      </c>
      <c r="AI622" s="229" t="e">
        <f t="shared" si="52"/>
        <v>#REF!</v>
      </c>
      <c r="AJ622" s="229" t="e">
        <f t="shared" si="53"/>
        <v>#REF!</v>
      </c>
    </row>
    <row r="623" spans="2:36" ht="15.75" thickBot="1" x14ac:dyDescent="0.3">
      <c r="B623" s="229" t="e">
        <f t="shared" si="49"/>
        <v>#REF!</v>
      </c>
      <c r="C623" s="169" t="e">
        <f>'Exp Database'!C623</f>
        <v>#REF!</v>
      </c>
      <c r="D623" s="169">
        <f>'Exp Database'!D623</f>
        <v>2013</v>
      </c>
      <c r="E623" s="169" t="e">
        <f>'Exp Database'!E623</f>
        <v>#REF!</v>
      </c>
      <c r="F623" s="169" t="e">
        <f>'Exp Database'!F623</f>
        <v>#REF!</v>
      </c>
      <c r="G623" s="169" t="e">
        <f>IF('Exp Database'!G623="Units ( x 1)",1,IF('Exp Database'!G623="Thousands (x 1,000)",1000,IF('Exp Database'!G623="Millions (x 1,000,000)",1000000,)))</f>
        <v>#REF!</v>
      </c>
      <c r="H623" s="170" t="e">
        <f>IF('Exp Database'!H623&gt;0,'Exp Database'!H623,'Exp Database'!J623)</f>
        <v>#REF!</v>
      </c>
      <c r="I623" s="170" t="e">
        <f>'Exp Database'!H623</f>
        <v>#REF!</v>
      </c>
      <c r="J623" s="169" t="e">
        <f>'Exp Database'!I623</f>
        <v>#REF!</v>
      </c>
      <c r="K623" s="170">
        <f>'Exp Database'!J623</f>
        <v>0</v>
      </c>
      <c r="L623" s="267">
        <f>'Exp Database'!K623</f>
        <v>0</v>
      </c>
      <c r="M623" s="229">
        <f>'Exp Database'!L623</f>
        <v>0</v>
      </c>
      <c r="N623" s="229" t="e">
        <f>IF(OR('Exp Database'!M623=Lists!$G$2,'Exp Database'!M623=Lists!$G$3,'Exp Database'!M623=0),0,IF($F623=Lists!$G$2,('Exp Database'!M623/'Exp with units conversion'!$H623)*'Exp with units conversion'!$G623,'Exp Database'!M623*'Exp with units conversion'!$G623))</f>
        <v>#REF!</v>
      </c>
      <c r="O623" s="229" t="e">
        <f>IF(OR('Exp Database'!N623=Lists!$G$2,'Exp Database'!N623=Lists!$G$3,'Exp Database'!N623=0),0,IF($F623=Lists!$G$2,('Exp Database'!N623/'Exp with units conversion'!$H623)*'Exp with units conversion'!$G623,'Exp Database'!N623*'Exp with units conversion'!$G623))</f>
        <v>#REF!</v>
      </c>
      <c r="P623" s="229" t="e">
        <f>IF(OR('Exp Database'!O623=Lists!$G$2,'Exp Database'!O623=Lists!$G$3,'Exp Database'!O623=0),0,IF($F623=Lists!$G$2,('Exp Database'!O623/'Exp with units conversion'!$H623)*'Exp with units conversion'!$G623,'Exp Database'!O623*'Exp with units conversion'!$G623))</f>
        <v>#REF!</v>
      </c>
      <c r="Q623" s="229" t="e">
        <f>IF(OR('Exp Database'!P623=Lists!$G$2,'Exp Database'!P623=Lists!$G$3,'Exp Database'!P623=0),0,IF($F623=Lists!$G$2,('Exp Database'!P623/'Exp with units conversion'!$H623)*'Exp with units conversion'!$G623,'Exp Database'!P623*'Exp with units conversion'!$G623))</f>
        <v>#REF!</v>
      </c>
      <c r="R623" s="229" t="e">
        <f>IF(OR('Exp Database'!Q623=Lists!$G$2,'Exp Database'!Q623=Lists!$G$3,'Exp Database'!Q623=0),0,IF($F623=Lists!$G$2,('Exp Database'!Q623/'Exp with units conversion'!$H623)*'Exp with units conversion'!$G623,'Exp Database'!Q623*'Exp with units conversion'!$G623))</f>
        <v>#REF!</v>
      </c>
      <c r="S623" s="229" t="e">
        <f>IF(OR('Exp Database'!R623=Lists!$G$2,'Exp Database'!R623=Lists!$G$3,'Exp Database'!R623=0),0,IF($F623=Lists!$G$2,('Exp Database'!R623/'Exp with units conversion'!$H623)*'Exp with units conversion'!$G623,'Exp Database'!R623*'Exp with units conversion'!$G623))</f>
        <v>#REF!</v>
      </c>
      <c r="T623" s="229" t="e">
        <f>IF(OR('Exp Database'!S623=Lists!$G$2,'Exp Database'!S623=Lists!$G$3,'Exp Database'!S623=0),0,IF($F623=Lists!$G$2,('Exp Database'!S623/'Exp with units conversion'!$H623)*'Exp with units conversion'!$G623,'Exp Database'!S623*'Exp with units conversion'!$G623))</f>
        <v>#REF!</v>
      </c>
      <c r="U623" s="229" t="e">
        <f>IF(OR('Exp Database'!T623=Lists!$G$2,'Exp Database'!T623=Lists!$G$3,'Exp Database'!T623=0),0,IF($F623=Lists!$G$2,('Exp Database'!T623/'Exp with units conversion'!$H623)*'Exp with units conversion'!$G623,'Exp Database'!T623*'Exp with units conversion'!$G623))</f>
        <v>#REF!</v>
      </c>
      <c r="V623" s="229" t="e">
        <f>IF(OR('Exp Database'!U623=Lists!$G$2,'Exp Database'!U623=Lists!$G$3,'Exp Database'!U623=0),0,IF($F623=Lists!$G$2,('Exp Database'!U623/'Exp with units conversion'!$H623)*'Exp with units conversion'!$G623,'Exp Database'!U623*'Exp with units conversion'!$G623))</f>
        <v>#REF!</v>
      </c>
      <c r="W623" s="229" t="e">
        <f>IF(OR('Exp Database'!V623=Lists!$G$2,'Exp Database'!V623=Lists!$G$3,'Exp Database'!V623=0),0,IF($F623=Lists!$G$2,('Exp Database'!V623/'Exp with units conversion'!$H623)*'Exp with units conversion'!$G623,'Exp Database'!V623*'Exp with units conversion'!$G623))</f>
        <v>#REF!</v>
      </c>
      <c r="X623" s="229" t="e">
        <f>IF(OR('Exp Database'!W623=Lists!$G$2,'Exp Database'!W623=Lists!$G$3,'Exp Database'!W623=0),0,IF($F623=Lists!$G$2,('Exp Database'!W623/'Exp with units conversion'!$H623)*'Exp with units conversion'!$G623,'Exp Database'!W623*'Exp with units conversion'!$G623))</f>
        <v>#REF!</v>
      </c>
      <c r="Y623" s="229" t="e">
        <f>IF(OR('Exp Database'!X623=Lists!$G$2,'Exp Database'!X623=Lists!$G$3,'Exp Database'!X623=0),0,IF($F623=Lists!$G$2,('Exp Database'!X623/'Exp with units conversion'!$H623)*'Exp with units conversion'!$G623,'Exp Database'!X623*'Exp with units conversion'!$G623))</f>
        <v>#REF!</v>
      </c>
      <c r="Z623" s="229" t="e">
        <f>IF(OR('Exp Database'!Y623=Lists!$G$2,'Exp Database'!Y623=Lists!$G$3,'Exp Database'!Y623=0),0,IF($F623=Lists!$G$2,('Exp Database'!Y623/'Exp with units conversion'!$H623)*'Exp with units conversion'!$G623,'Exp Database'!Y623*'Exp with units conversion'!$G623))</f>
        <v>#REF!</v>
      </c>
      <c r="AA623" s="229" t="e">
        <f>IF(OR('Exp Database'!Z623=Lists!$G$2,'Exp Database'!Z623=Lists!$G$3,'Exp Database'!Z623=0),0,IF($F623=Lists!$G$2,('Exp Database'!Z623/'Exp with units conversion'!$H623)*'Exp with units conversion'!$G623,'Exp Database'!Z623*'Exp with units conversion'!$G623))</f>
        <v>#REF!</v>
      </c>
      <c r="AB623" s="229" t="e">
        <f>IF(OR('Exp Database'!AA623=Lists!$G$2,'Exp Database'!AA623=Lists!$G$3,'Exp Database'!AA623=0),0,IF($F623=Lists!$G$2,('Exp Database'!AA623/'Exp with units conversion'!$H623)*'Exp with units conversion'!$G623,'Exp Database'!AA623*'Exp with units conversion'!$G623))</f>
        <v>#REF!</v>
      </c>
      <c r="AC623" s="229" t="e">
        <f>IF(OR('Exp Database'!AB623=Lists!$G$2,'Exp Database'!AB623=Lists!$G$3,'Exp Database'!AB623=0),0,IF($F623=Lists!$G$2,('Exp Database'!AB623/'Exp with units conversion'!$H623)*'Exp with units conversion'!$G623,'Exp Database'!AB623*'Exp with units conversion'!$G623))</f>
        <v>#REF!</v>
      </c>
      <c r="AD623" s="229" t="e">
        <f>IF(OR('Exp Database'!AC623=Lists!$G$2,'Exp Database'!AC623=Lists!$G$3,'Exp Database'!AC623=0),0,IF($F623=Lists!$G$2,('Exp Database'!AC623/'Exp with units conversion'!$H623)*'Exp with units conversion'!$G623,'Exp Database'!AC623*'Exp with units conversion'!$G623))</f>
        <v>#REF!</v>
      </c>
      <c r="AE623" s="229" t="e">
        <f>IF(OR('Exp Database'!AD623=Lists!$G$2,'Exp Database'!AD623=Lists!$G$3,'Exp Database'!AD623=0),0,IF($F623=Lists!$G$2,('Exp Database'!AD623/'Exp with units conversion'!$H623)*'Exp with units conversion'!$G623,'Exp Database'!AD623*'Exp with units conversion'!$G623))</f>
        <v>#REF!</v>
      </c>
      <c r="AG623" s="229" t="e">
        <f t="shared" si="50"/>
        <v>#REF!</v>
      </c>
      <c r="AH623" s="229" t="e">
        <f t="shared" si="51"/>
        <v>#REF!</v>
      </c>
      <c r="AI623" s="229" t="e">
        <f t="shared" si="52"/>
        <v>#REF!</v>
      </c>
      <c r="AJ623" s="229" t="e">
        <f t="shared" si="53"/>
        <v>#REF!</v>
      </c>
    </row>
    <row r="624" spans="2:36" ht="15.75" thickBot="1" x14ac:dyDescent="0.3">
      <c r="B624" s="229" t="e">
        <f t="shared" si="49"/>
        <v>#REF!</v>
      </c>
      <c r="C624" s="169" t="e">
        <f>'Exp Database'!C624</f>
        <v>#REF!</v>
      </c>
      <c r="D624" s="169">
        <f>'Exp Database'!D624</f>
        <v>2013</v>
      </c>
      <c r="E624" s="169" t="e">
        <f>'Exp Database'!E624</f>
        <v>#REF!</v>
      </c>
      <c r="F624" s="169" t="e">
        <f>'Exp Database'!F624</f>
        <v>#REF!</v>
      </c>
      <c r="G624" s="169" t="e">
        <f>IF('Exp Database'!G624="Units ( x 1)",1,IF('Exp Database'!G624="Thousands (x 1,000)",1000,IF('Exp Database'!G624="Millions (x 1,000,000)",1000000,)))</f>
        <v>#REF!</v>
      </c>
      <c r="H624" s="170" t="e">
        <f>IF('Exp Database'!H624&gt;0,'Exp Database'!H624,'Exp Database'!J624)</f>
        <v>#REF!</v>
      </c>
      <c r="I624" s="170" t="e">
        <f>'Exp Database'!H624</f>
        <v>#REF!</v>
      </c>
      <c r="J624" s="169" t="e">
        <f>'Exp Database'!I624</f>
        <v>#REF!</v>
      </c>
      <c r="K624" s="170">
        <f>'Exp Database'!J624</f>
        <v>0</v>
      </c>
      <c r="L624" s="267">
        <f>'Exp Database'!K624</f>
        <v>0</v>
      </c>
      <c r="M624" s="229">
        <f>'Exp Database'!L624</f>
        <v>0</v>
      </c>
      <c r="N624" s="229" t="e">
        <f>IF(OR('Exp Database'!M624=Lists!$G$2,'Exp Database'!M624=Lists!$G$3,'Exp Database'!M624=0),0,IF($F624=Lists!$G$2,('Exp Database'!M624/'Exp with units conversion'!$H624)*'Exp with units conversion'!$G624,'Exp Database'!M624*'Exp with units conversion'!$G624))</f>
        <v>#REF!</v>
      </c>
      <c r="O624" s="229" t="e">
        <f>IF(OR('Exp Database'!N624=Lists!$G$2,'Exp Database'!N624=Lists!$G$3,'Exp Database'!N624=0),0,IF($F624=Lists!$G$2,('Exp Database'!N624/'Exp with units conversion'!$H624)*'Exp with units conversion'!$G624,'Exp Database'!N624*'Exp with units conversion'!$G624))</f>
        <v>#REF!</v>
      </c>
      <c r="P624" s="229" t="e">
        <f>IF(OR('Exp Database'!O624=Lists!$G$2,'Exp Database'!O624=Lists!$G$3,'Exp Database'!O624=0),0,IF($F624=Lists!$G$2,('Exp Database'!O624/'Exp with units conversion'!$H624)*'Exp with units conversion'!$G624,'Exp Database'!O624*'Exp with units conversion'!$G624))</f>
        <v>#REF!</v>
      </c>
      <c r="Q624" s="229" t="e">
        <f>IF(OR('Exp Database'!P624=Lists!$G$2,'Exp Database'!P624=Lists!$G$3,'Exp Database'!P624=0),0,IF($F624=Lists!$G$2,('Exp Database'!P624/'Exp with units conversion'!$H624)*'Exp with units conversion'!$G624,'Exp Database'!P624*'Exp with units conversion'!$G624))</f>
        <v>#REF!</v>
      </c>
      <c r="R624" s="229" t="e">
        <f>IF(OR('Exp Database'!Q624=Lists!$G$2,'Exp Database'!Q624=Lists!$G$3,'Exp Database'!Q624=0),0,IF($F624=Lists!$G$2,('Exp Database'!Q624/'Exp with units conversion'!$H624)*'Exp with units conversion'!$G624,'Exp Database'!Q624*'Exp with units conversion'!$G624))</f>
        <v>#REF!</v>
      </c>
      <c r="S624" s="229" t="e">
        <f>IF(OR('Exp Database'!R624=Lists!$G$2,'Exp Database'!R624=Lists!$G$3,'Exp Database'!R624=0),0,IF($F624=Lists!$G$2,('Exp Database'!R624/'Exp with units conversion'!$H624)*'Exp with units conversion'!$G624,'Exp Database'!R624*'Exp with units conversion'!$G624))</f>
        <v>#REF!</v>
      </c>
      <c r="T624" s="229" t="e">
        <f>IF(OR('Exp Database'!S624=Lists!$G$2,'Exp Database'!S624=Lists!$G$3,'Exp Database'!S624=0),0,IF($F624=Lists!$G$2,('Exp Database'!S624/'Exp with units conversion'!$H624)*'Exp with units conversion'!$G624,'Exp Database'!S624*'Exp with units conversion'!$G624))</f>
        <v>#REF!</v>
      </c>
      <c r="U624" s="229" t="e">
        <f>IF(OR('Exp Database'!T624=Lists!$G$2,'Exp Database'!T624=Lists!$G$3,'Exp Database'!T624=0),0,IF($F624=Lists!$G$2,('Exp Database'!T624/'Exp with units conversion'!$H624)*'Exp with units conversion'!$G624,'Exp Database'!T624*'Exp with units conversion'!$G624))</f>
        <v>#REF!</v>
      </c>
      <c r="V624" s="229" t="e">
        <f>IF(OR('Exp Database'!U624=Lists!$G$2,'Exp Database'!U624=Lists!$G$3,'Exp Database'!U624=0),0,IF($F624=Lists!$G$2,('Exp Database'!U624/'Exp with units conversion'!$H624)*'Exp with units conversion'!$G624,'Exp Database'!U624*'Exp with units conversion'!$G624))</f>
        <v>#REF!</v>
      </c>
      <c r="W624" s="229" t="e">
        <f>IF(OR('Exp Database'!V624=Lists!$G$2,'Exp Database'!V624=Lists!$G$3,'Exp Database'!V624=0),0,IF($F624=Lists!$G$2,('Exp Database'!V624/'Exp with units conversion'!$H624)*'Exp with units conversion'!$G624,'Exp Database'!V624*'Exp with units conversion'!$G624))</f>
        <v>#REF!</v>
      </c>
      <c r="X624" s="229" t="e">
        <f>IF(OR('Exp Database'!W624=Lists!$G$2,'Exp Database'!W624=Lists!$G$3,'Exp Database'!W624=0),0,IF($F624=Lists!$G$2,('Exp Database'!W624/'Exp with units conversion'!$H624)*'Exp with units conversion'!$G624,'Exp Database'!W624*'Exp with units conversion'!$G624))</f>
        <v>#REF!</v>
      </c>
      <c r="Y624" s="229" t="e">
        <f>IF(OR('Exp Database'!X624=Lists!$G$2,'Exp Database'!X624=Lists!$G$3,'Exp Database'!X624=0),0,IF($F624=Lists!$G$2,('Exp Database'!X624/'Exp with units conversion'!$H624)*'Exp with units conversion'!$G624,'Exp Database'!X624*'Exp with units conversion'!$G624))</f>
        <v>#REF!</v>
      </c>
      <c r="Z624" s="229" t="e">
        <f>IF(OR('Exp Database'!Y624=Lists!$G$2,'Exp Database'!Y624=Lists!$G$3,'Exp Database'!Y624=0),0,IF($F624=Lists!$G$2,('Exp Database'!Y624/'Exp with units conversion'!$H624)*'Exp with units conversion'!$G624,'Exp Database'!Y624*'Exp with units conversion'!$G624))</f>
        <v>#REF!</v>
      </c>
      <c r="AA624" s="229" t="e">
        <f>IF(OR('Exp Database'!Z624=Lists!$G$2,'Exp Database'!Z624=Lists!$G$3,'Exp Database'!Z624=0),0,IF($F624=Lists!$G$2,('Exp Database'!Z624/'Exp with units conversion'!$H624)*'Exp with units conversion'!$G624,'Exp Database'!Z624*'Exp with units conversion'!$G624))</f>
        <v>#REF!</v>
      </c>
      <c r="AB624" s="229" t="e">
        <f>IF(OR('Exp Database'!AA624=Lists!$G$2,'Exp Database'!AA624=Lists!$G$3,'Exp Database'!AA624=0),0,IF($F624=Lists!$G$2,('Exp Database'!AA624/'Exp with units conversion'!$H624)*'Exp with units conversion'!$G624,'Exp Database'!AA624*'Exp with units conversion'!$G624))</f>
        <v>#REF!</v>
      </c>
      <c r="AC624" s="229" t="e">
        <f>IF(OR('Exp Database'!AB624=Lists!$G$2,'Exp Database'!AB624=Lists!$G$3,'Exp Database'!AB624=0),0,IF($F624=Lists!$G$2,('Exp Database'!AB624/'Exp with units conversion'!$H624)*'Exp with units conversion'!$G624,'Exp Database'!AB624*'Exp with units conversion'!$G624))</f>
        <v>#REF!</v>
      </c>
      <c r="AD624" s="229" t="e">
        <f>IF(OR('Exp Database'!AC624=Lists!$G$2,'Exp Database'!AC624=Lists!$G$3,'Exp Database'!AC624=0),0,IF($F624=Lists!$G$2,('Exp Database'!AC624/'Exp with units conversion'!$H624)*'Exp with units conversion'!$G624,'Exp Database'!AC624*'Exp with units conversion'!$G624))</f>
        <v>#REF!</v>
      </c>
      <c r="AE624" s="229" t="e">
        <f>IF(OR('Exp Database'!AD624=Lists!$G$2,'Exp Database'!AD624=Lists!$G$3,'Exp Database'!AD624=0),0,IF($F624=Lists!$G$2,('Exp Database'!AD624/'Exp with units conversion'!$H624)*'Exp with units conversion'!$G624,'Exp Database'!AD624*'Exp with units conversion'!$G624))</f>
        <v>#REF!</v>
      </c>
      <c r="AG624" s="229" t="e">
        <f t="shared" si="50"/>
        <v>#REF!</v>
      </c>
      <c r="AH624" s="229" t="e">
        <f t="shared" si="51"/>
        <v>#REF!</v>
      </c>
      <c r="AI624" s="229" t="e">
        <f t="shared" si="52"/>
        <v>#REF!</v>
      </c>
      <c r="AJ624" s="229" t="e">
        <f t="shared" si="53"/>
        <v>#REF!</v>
      </c>
    </row>
    <row r="625" spans="2:36" ht="15.75" thickBot="1" x14ac:dyDescent="0.3">
      <c r="B625" s="229" t="e">
        <f t="shared" si="49"/>
        <v>#REF!</v>
      </c>
      <c r="C625" s="169" t="e">
        <f>'Exp Database'!C625</f>
        <v>#REF!</v>
      </c>
      <c r="D625" s="169">
        <f>'Exp Database'!D625</f>
        <v>2013</v>
      </c>
      <c r="E625" s="169" t="e">
        <f>'Exp Database'!E625</f>
        <v>#REF!</v>
      </c>
      <c r="F625" s="169" t="e">
        <f>'Exp Database'!F625</f>
        <v>#REF!</v>
      </c>
      <c r="G625" s="169" t="e">
        <f>IF('Exp Database'!G625="Units ( x 1)",1,IF('Exp Database'!G625="Thousands (x 1,000)",1000,IF('Exp Database'!G625="Millions (x 1,000,000)",1000000,)))</f>
        <v>#REF!</v>
      </c>
      <c r="H625" s="170" t="e">
        <f>IF('Exp Database'!H625&gt;0,'Exp Database'!H625,'Exp Database'!J625)</f>
        <v>#REF!</v>
      </c>
      <c r="I625" s="170" t="e">
        <f>'Exp Database'!H625</f>
        <v>#REF!</v>
      </c>
      <c r="J625" s="169" t="e">
        <f>'Exp Database'!I625</f>
        <v>#REF!</v>
      </c>
      <c r="K625" s="170">
        <f>'Exp Database'!J625</f>
        <v>0</v>
      </c>
      <c r="L625" s="267">
        <f>'Exp Database'!K625</f>
        <v>0</v>
      </c>
      <c r="M625" s="229">
        <f>'Exp Database'!L625</f>
        <v>0</v>
      </c>
      <c r="N625" s="229" t="e">
        <f>IF(OR('Exp Database'!M625=Lists!$G$2,'Exp Database'!M625=Lists!$G$3,'Exp Database'!M625=0),0,IF($F625=Lists!$G$2,('Exp Database'!M625/'Exp with units conversion'!$H625)*'Exp with units conversion'!$G625,'Exp Database'!M625*'Exp with units conversion'!$G625))</f>
        <v>#REF!</v>
      </c>
      <c r="O625" s="229" t="e">
        <f>IF(OR('Exp Database'!N625=Lists!$G$2,'Exp Database'!N625=Lists!$G$3,'Exp Database'!N625=0),0,IF($F625=Lists!$G$2,('Exp Database'!N625/'Exp with units conversion'!$H625)*'Exp with units conversion'!$G625,'Exp Database'!N625*'Exp with units conversion'!$G625))</f>
        <v>#REF!</v>
      </c>
      <c r="P625" s="229" t="e">
        <f>IF(OR('Exp Database'!O625=Lists!$G$2,'Exp Database'!O625=Lists!$G$3,'Exp Database'!O625=0),0,IF($F625=Lists!$G$2,('Exp Database'!O625/'Exp with units conversion'!$H625)*'Exp with units conversion'!$G625,'Exp Database'!O625*'Exp with units conversion'!$G625))</f>
        <v>#REF!</v>
      </c>
      <c r="Q625" s="229" t="e">
        <f>IF(OR('Exp Database'!P625=Lists!$G$2,'Exp Database'!P625=Lists!$G$3,'Exp Database'!P625=0),0,IF($F625=Lists!$G$2,('Exp Database'!P625/'Exp with units conversion'!$H625)*'Exp with units conversion'!$G625,'Exp Database'!P625*'Exp with units conversion'!$G625))</f>
        <v>#REF!</v>
      </c>
      <c r="R625" s="229" t="e">
        <f>IF(OR('Exp Database'!Q625=Lists!$G$2,'Exp Database'!Q625=Lists!$G$3,'Exp Database'!Q625=0),0,IF($F625=Lists!$G$2,('Exp Database'!Q625/'Exp with units conversion'!$H625)*'Exp with units conversion'!$G625,'Exp Database'!Q625*'Exp with units conversion'!$G625))</f>
        <v>#REF!</v>
      </c>
      <c r="S625" s="229" t="e">
        <f>IF(OR('Exp Database'!R625=Lists!$G$2,'Exp Database'!R625=Lists!$G$3,'Exp Database'!R625=0),0,IF($F625=Lists!$G$2,('Exp Database'!R625/'Exp with units conversion'!$H625)*'Exp with units conversion'!$G625,'Exp Database'!R625*'Exp with units conversion'!$G625))</f>
        <v>#REF!</v>
      </c>
      <c r="T625" s="229" t="e">
        <f>IF(OR('Exp Database'!S625=Lists!$G$2,'Exp Database'!S625=Lists!$G$3,'Exp Database'!S625=0),0,IF($F625=Lists!$G$2,('Exp Database'!S625/'Exp with units conversion'!$H625)*'Exp with units conversion'!$G625,'Exp Database'!S625*'Exp with units conversion'!$G625))</f>
        <v>#REF!</v>
      </c>
      <c r="U625" s="229" t="e">
        <f>IF(OR('Exp Database'!T625=Lists!$G$2,'Exp Database'!T625=Lists!$G$3,'Exp Database'!T625=0),0,IF($F625=Lists!$G$2,('Exp Database'!T625/'Exp with units conversion'!$H625)*'Exp with units conversion'!$G625,'Exp Database'!T625*'Exp with units conversion'!$G625))</f>
        <v>#REF!</v>
      </c>
      <c r="V625" s="229" t="e">
        <f>IF(OR('Exp Database'!U625=Lists!$G$2,'Exp Database'!U625=Lists!$G$3,'Exp Database'!U625=0),0,IF($F625=Lists!$G$2,('Exp Database'!U625/'Exp with units conversion'!$H625)*'Exp with units conversion'!$G625,'Exp Database'!U625*'Exp with units conversion'!$G625))</f>
        <v>#REF!</v>
      </c>
      <c r="W625" s="229" t="e">
        <f>IF(OR('Exp Database'!V625=Lists!$G$2,'Exp Database'!V625=Lists!$G$3,'Exp Database'!V625=0),0,IF($F625=Lists!$G$2,('Exp Database'!V625/'Exp with units conversion'!$H625)*'Exp with units conversion'!$G625,'Exp Database'!V625*'Exp with units conversion'!$G625))</f>
        <v>#REF!</v>
      </c>
      <c r="X625" s="229" t="e">
        <f>IF(OR('Exp Database'!W625=Lists!$G$2,'Exp Database'!W625=Lists!$G$3,'Exp Database'!W625=0),0,IF($F625=Lists!$G$2,('Exp Database'!W625/'Exp with units conversion'!$H625)*'Exp with units conversion'!$G625,'Exp Database'!W625*'Exp with units conversion'!$G625))</f>
        <v>#REF!</v>
      </c>
      <c r="Y625" s="229" t="e">
        <f>IF(OR('Exp Database'!X625=Lists!$G$2,'Exp Database'!X625=Lists!$G$3,'Exp Database'!X625=0),0,IF($F625=Lists!$G$2,('Exp Database'!X625/'Exp with units conversion'!$H625)*'Exp with units conversion'!$G625,'Exp Database'!X625*'Exp with units conversion'!$G625))</f>
        <v>#REF!</v>
      </c>
      <c r="Z625" s="229" t="e">
        <f>IF(OR('Exp Database'!Y625=Lists!$G$2,'Exp Database'!Y625=Lists!$G$3,'Exp Database'!Y625=0),0,IF($F625=Lists!$G$2,('Exp Database'!Y625/'Exp with units conversion'!$H625)*'Exp with units conversion'!$G625,'Exp Database'!Y625*'Exp with units conversion'!$G625))</f>
        <v>#REF!</v>
      </c>
      <c r="AA625" s="229" t="e">
        <f>IF(OR('Exp Database'!Z625=Lists!$G$2,'Exp Database'!Z625=Lists!$G$3,'Exp Database'!Z625=0),0,IF($F625=Lists!$G$2,('Exp Database'!Z625/'Exp with units conversion'!$H625)*'Exp with units conversion'!$G625,'Exp Database'!Z625*'Exp with units conversion'!$G625))</f>
        <v>#REF!</v>
      </c>
      <c r="AB625" s="229" t="e">
        <f>IF(OR('Exp Database'!AA625=Lists!$G$2,'Exp Database'!AA625=Lists!$G$3,'Exp Database'!AA625=0),0,IF($F625=Lists!$G$2,('Exp Database'!AA625/'Exp with units conversion'!$H625)*'Exp with units conversion'!$G625,'Exp Database'!AA625*'Exp with units conversion'!$G625))</f>
        <v>#REF!</v>
      </c>
      <c r="AC625" s="229" t="e">
        <f>IF(OR('Exp Database'!AB625=Lists!$G$2,'Exp Database'!AB625=Lists!$G$3,'Exp Database'!AB625=0),0,IF($F625=Lists!$G$2,('Exp Database'!AB625/'Exp with units conversion'!$H625)*'Exp with units conversion'!$G625,'Exp Database'!AB625*'Exp with units conversion'!$G625))</f>
        <v>#REF!</v>
      </c>
      <c r="AD625" s="229" t="e">
        <f>IF(OR('Exp Database'!AC625=Lists!$G$2,'Exp Database'!AC625=Lists!$G$3,'Exp Database'!AC625=0),0,IF($F625=Lists!$G$2,('Exp Database'!AC625/'Exp with units conversion'!$H625)*'Exp with units conversion'!$G625,'Exp Database'!AC625*'Exp with units conversion'!$G625))</f>
        <v>#REF!</v>
      </c>
      <c r="AE625" s="229" t="e">
        <f>IF(OR('Exp Database'!AD625=Lists!$G$2,'Exp Database'!AD625=Lists!$G$3,'Exp Database'!AD625=0),0,IF($F625=Lists!$G$2,('Exp Database'!AD625/'Exp with units conversion'!$H625)*'Exp with units conversion'!$G625,'Exp Database'!AD625*'Exp with units conversion'!$G625))</f>
        <v>#REF!</v>
      </c>
      <c r="AG625" s="229" t="e">
        <f t="shared" si="50"/>
        <v>#REF!</v>
      </c>
      <c r="AH625" s="229" t="e">
        <f t="shared" si="51"/>
        <v>#REF!</v>
      </c>
      <c r="AI625" s="229" t="e">
        <f t="shared" si="52"/>
        <v>#REF!</v>
      </c>
      <c r="AJ625" s="229" t="e">
        <f t="shared" si="53"/>
        <v>#REF!</v>
      </c>
    </row>
    <row r="626" spans="2:36" ht="15.75" thickBot="1" x14ac:dyDescent="0.3">
      <c r="B626" s="229" t="e">
        <f t="shared" si="49"/>
        <v>#REF!</v>
      </c>
      <c r="C626" s="169" t="e">
        <f>'Exp Database'!C626</f>
        <v>#REF!</v>
      </c>
      <c r="D626" s="169">
        <f>'Exp Database'!D626</f>
        <v>2013</v>
      </c>
      <c r="E626" s="169" t="e">
        <f>'Exp Database'!E626</f>
        <v>#REF!</v>
      </c>
      <c r="F626" s="169" t="e">
        <f>'Exp Database'!F626</f>
        <v>#REF!</v>
      </c>
      <c r="G626" s="169" t="e">
        <f>IF('Exp Database'!G626="Units ( x 1)",1,IF('Exp Database'!G626="Thousands (x 1,000)",1000,IF('Exp Database'!G626="Millions (x 1,000,000)",1000000,)))</f>
        <v>#REF!</v>
      </c>
      <c r="H626" s="170" t="e">
        <f>IF('Exp Database'!H626&gt;0,'Exp Database'!H626,'Exp Database'!J626)</f>
        <v>#REF!</v>
      </c>
      <c r="I626" s="170" t="e">
        <f>'Exp Database'!H626</f>
        <v>#REF!</v>
      </c>
      <c r="J626" s="169" t="e">
        <f>'Exp Database'!I626</f>
        <v>#REF!</v>
      </c>
      <c r="K626" s="170">
        <f>'Exp Database'!J626</f>
        <v>0</v>
      </c>
      <c r="L626" s="267">
        <f>'Exp Database'!K626</f>
        <v>0</v>
      </c>
      <c r="M626" s="229">
        <f>'Exp Database'!L626</f>
        <v>0</v>
      </c>
      <c r="N626" s="229" t="e">
        <f>IF(OR('Exp Database'!M626=Lists!$G$2,'Exp Database'!M626=Lists!$G$3,'Exp Database'!M626=0),0,IF($F626=Lists!$G$2,('Exp Database'!M626/'Exp with units conversion'!$H626)*'Exp with units conversion'!$G626,'Exp Database'!M626*'Exp with units conversion'!$G626))</f>
        <v>#REF!</v>
      </c>
      <c r="O626" s="229" t="e">
        <f>IF(OR('Exp Database'!N626=Lists!$G$2,'Exp Database'!N626=Lists!$G$3,'Exp Database'!N626=0),0,IF($F626=Lists!$G$2,('Exp Database'!N626/'Exp with units conversion'!$H626)*'Exp with units conversion'!$G626,'Exp Database'!N626*'Exp with units conversion'!$G626))</f>
        <v>#REF!</v>
      </c>
      <c r="P626" s="229" t="e">
        <f>IF(OR('Exp Database'!O626=Lists!$G$2,'Exp Database'!O626=Lists!$G$3,'Exp Database'!O626=0),0,IF($F626=Lists!$G$2,('Exp Database'!O626/'Exp with units conversion'!$H626)*'Exp with units conversion'!$G626,'Exp Database'!O626*'Exp with units conversion'!$G626))</f>
        <v>#REF!</v>
      </c>
      <c r="Q626" s="229" t="e">
        <f>IF(OR('Exp Database'!P626=Lists!$G$2,'Exp Database'!P626=Lists!$G$3,'Exp Database'!P626=0),0,IF($F626=Lists!$G$2,('Exp Database'!P626/'Exp with units conversion'!$H626)*'Exp with units conversion'!$G626,'Exp Database'!P626*'Exp with units conversion'!$G626))</f>
        <v>#REF!</v>
      </c>
      <c r="R626" s="229" t="e">
        <f>IF(OR('Exp Database'!Q626=Lists!$G$2,'Exp Database'!Q626=Lists!$G$3,'Exp Database'!Q626=0),0,IF($F626=Lists!$G$2,('Exp Database'!Q626/'Exp with units conversion'!$H626)*'Exp with units conversion'!$G626,'Exp Database'!Q626*'Exp with units conversion'!$G626))</f>
        <v>#REF!</v>
      </c>
      <c r="S626" s="229" t="e">
        <f>IF(OR('Exp Database'!R626=Lists!$G$2,'Exp Database'!R626=Lists!$G$3,'Exp Database'!R626=0),0,IF($F626=Lists!$G$2,('Exp Database'!R626/'Exp with units conversion'!$H626)*'Exp with units conversion'!$G626,'Exp Database'!R626*'Exp with units conversion'!$G626))</f>
        <v>#REF!</v>
      </c>
      <c r="T626" s="229" t="e">
        <f>IF(OR('Exp Database'!S626=Lists!$G$2,'Exp Database'!S626=Lists!$G$3,'Exp Database'!S626=0),0,IF($F626=Lists!$G$2,('Exp Database'!S626/'Exp with units conversion'!$H626)*'Exp with units conversion'!$G626,'Exp Database'!S626*'Exp with units conversion'!$G626))</f>
        <v>#REF!</v>
      </c>
      <c r="U626" s="229" t="e">
        <f>IF(OR('Exp Database'!T626=Lists!$G$2,'Exp Database'!T626=Lists!$G$3,'Exp Database'!T626=0),0,IF($F626=Lists!$G$2,('Exp Database'!T626/'Exp with units conversion'!$H626)*'Exp with units conversion'!$G626,'Exp Database'!T626*'Exp with units conversion'!$G626))</f>
        <v>#REF!</v>
      </c>
      <c r="V626" s="229" t="e">
        <f>IF(OR('Exp Database'!U626=Lists!$G$2,'Exp Database'!U626=Lists!$G$3,'Exp Database'!U626=0),0,IF($F626=Lists!$G$2,('Exp Database'!U626/'Exp with units conversion'!$H626)*'Exp with units conversion'!$G626,'Exp Database'!U626*'Exp with units conversion'!$G626))</f>
        <v>#REF!</v>
      </c>
      <c r="W626" s="229" t="e">
        <f>IF(OR('Exp Database'!V626=Lists!$G$2,'Exp Database'!V626=Lists!$G$3,'Exp Database'!V626=0),0,IF($F626=Lists!$G$2,('Exp Database'!V626/'Exp with units conversion'!$H626)*'Exp with units conversion'!$G626,'Exp Database'!V626*'Exp with units conversion'!$G626))</f>
        <v>#REF!</v>
      </c>
      <c r="X626" s="229" t="e">
        <f>IF(OR('Exp Database'!W626=Lists!$G$2,'Exp Database'!W626=Lists!$G$3,'Exp Database'!W626=0),0,IF($F626=Lists!$G$2,('Exp Database'!W626/'Exp with units conversion'!$H626)*'Exp with units conversion'!$G626,'Exp Database'!W626*'Exp with units conversion'!$G626))</f>
        <v>#REF!</v>
      </c>
      <c r="Y626" s="229" t="e">
        <f>IF(OR('Exp Database'!X626=Lists!$G$2,'Exp Database'!X626=Lists!$G$3,'Exp Database'!X626=0),0,IF($F626=Lists!$G$2,('Exp Database'!X626/'Exp with units conversion'!$H626)*'Exp with units conversion'!$G626,'Exp Database'!X626*'Exp with units conversion'!$G626))</f>
        <v>#REF!</v>
      </c>
      <c r="Z626" s="229" t="e">
        <f>IF(OR('Exp Database'!Y626=Lists!$G$2,'Exp Database'!Y626=Lists!$G$3,'Exp Database'!Y626=0),0,IF($F626=Lists!$G$2,('Exp Database'!Y626/'Exp with units conversion'!$H626)*'Exp with units conversion'!$G626,'Exp Database'!Y626*'Exp with units conversion'!$G626))</f>
        <v>#REF!</v>
      </c>
      <c r="AA626" s="229" t="e">
        <f>IF(OR('Exp Database'!Z626=Lists!$G$2,'Exp Database'!Z626=Lists!$G$3,'Exp Database'!Z626=0),0,IF($F626=Lists!$G$2,('Exp Database'!Z626/'Exp with units conversion'!$H626)*'Exp with units conversion'!$G626,'Exp Database'!Z626*'Exp with units conversion'!$G626))</f>
        <v>#REF!</v>
      </c>
      <c r="AB626" s="229" t="e">
        <f>IF(OR('Exp Database'!AA626=Lists!$G$2,'Exp Database'!AA626=Lists!$G$3,'Exp Database'!AA626=0),0,IF($F626=Lists!$G$2,('Exp Database'!AA626/'Exp with units conversion'!$H626)*'Exp with units conversion'!$G626,'Exp Database'!AA626*'Exp with units conversion'!$G626))</f>
        <v>#REF!</v>
      </c>
      <c r="AC626" s="229" t="e">
        <f>IF(OR('Exp Database'!AB626=Lists!$G$2,'Exp Database'!AB626=Lists!$G$3,'Exp Database'!AB626=0),0,IF($F626=Lists!$G$2,('Exp Database'!AB626/'Exp with units conversion'!$H626)*'Exp with units conversion'!$G626,'Exp Database'!AB626*'Exp with units conversion'!$G626))</f>
        <v>#REF!</v>
      </c>
      <c r="AD626" s="229" t="e">
        <f>IF(OR('Exp Database'!AC626=Lists!$G$2,'Exp Database'!AC626=Lists!$G$3,'Exp Database'!AC626=0),0,IF($F626=Lists!$G$2,('Exp Database'!AC626/'Exp with units conversion'!$H626)*'Exp with units conversion'!$G626,'Exp Database'!AC626*'Exp with units conversion'!$G626))</f>
        <v>#REF!</v>
      </c>
      <c r="AE626" s="229" t="e">
        <f>IF(OR('Exp Database'!AD626=Lists!$G$2,'Exp Database'!AD626=Lists!$G$3,'Exp Database'!AD626=0),0,IF($F626=Lists!$G$2,('Exp Database'!AD626/'Exp with units conversion'!$H626)*'Exp with units conversion'!$G626,'Exp Database'!AD626*'Exp with units conversion'!$G626))</f>
        <v>#REF!</v>
      </c>
      <c r="AG626" s="229" t="e">
        <f t="shared" si="50"/>
        <v>#REF!</v>
      </c>
      <c r="AH626" s="229" t="e">
        <f t="shared" si="51"/>
        <v>#REF!</v>
      </c>
      <c r="AI626" s="229" t="e">
        <f t="shared" si="52"/>
        <v>#REF!</v>
      </c>
      <c r="AJ626" s="229" t="e">
        <f t="shared" si="53"/>
        <v>#REF!</v>
      </c>
    </row>
    <row r="627" spans="2:36" ht="15.75" thickBot="1" x14ac:dyDescent="0.3">
      <c r="B627" s="229" t="e">
        <f t="shared" si="49"/>
        <v>#REF!</v>
      </c>
      <c r="C627" s="169" t="e">
        <f>'Exp Database'!C627</f>
        <v>#REF!</v>
      </c>
      <c r="D627" s="169">
        <f>'Exp Database'!D627</f>
        <v>2013</v>
      </c>
      <c r="E627" s="169" t="e">
        <f>'Exp Database'!E627</f>
        <v>#REF!</v>
      </c>
      <c r="F627" s="169" t="e">
        <f>'Exp Database'!F627</f>
        <v>#REF!</v>
      </c>
      <c r="G627" s="169" t="e">
        <f>IF('Exp Database'!G627="Units ( x 1)",1,IF('Exp Database'!G627="Thousands (x 1,000)",1000,IF('Exp Database'!G627="Millions (x 1,000,000)",1000000,)))</f>
        <v>#REF!</v>
      </c>
      <c r="H627" s="170" t="e">
        <f>IF('Exp Database'!H627&gt;0,'Exp Database'!H627,'Exp Database'!J627)</f>
        <v>#REF!</v>
      </c>
      <c r="I627" s="170" t="e">
        <f>'Exp Database'!H627</f>
        <v>#REF!</v>
      </c>
      <c r="J627" s="169" t="e">
        <f>'Exp Database'!I627</f>
        <v>#REF!</v>
      </c>
      <c r="K627" s="170">
        <f>'Exp Database'!J627</f>
        <v>0</v>
      </c>
      <c r="L627" s="267">
        <f>'Exp Database'!K627</f>
        <v>0</v>
      </c>
      <c r="M627" s="229">
        <f>'Exp Database'!L627</f>
        <v>0</v>
      </c>
      <c r="N627" s="229" t="e">
        <f>IF(OR('Exp Database'!M627=Lists!$G$2,'Exp Database'!M627=Lists!$G$3,'Exp Database'!M627=0),0,IF($F627=Lists!$G$2,('Exp Database'!M627/'Exp with units conversion'!$H627)*'Exp with units conversion'!$G627,'Exp Database'!M627*'Exp with units conversion'!$G627))</f>
        <v>#REF!</v>
      </c>
      <c r="O627" s="229" t="e">
        <f>IF(OR('Exp Database'!N627=Lists!$G$2,'Exp Database'!N627=Lists!$G$3,'Exp Database'!N627=0),0,IF($F627=Lists!$G$2,('Exp Database'!N627/'Exp with units conversion'!$H627)*'Exp with units conversion'!$G627,'Exp Database'!N627*'Exp with units conversion'!$G627))</f>
        <v>#REF!</v>
      </c>
      <c r="P627" s="229" t="e">
        <f>IF(OR('Exp Database'!O627=Lists!$G$2,'Exp Database'!O627=Lists!$G$3,'Exp Database'!O627=0),0,IF($F627=Lists!$G$2,('Exp Database'!O627/'Exp with units conversion'!$H627)*'Exp with units conversion'!$G627,'Exp Database'!O627*'Exp with units conversion'!$G627))</f>
        <v>#REF!</v>
      </c>
      <c r="Q627" s="229" t="e">
        <f>IF(OR('Exp Database'!P627=Lists!$G$2,'Exp Database'!P627=Lists!$G$3,'Exp Database'!P627=0),0,IF($F627=Lists!$G$2,('Exp Database'!P627/'Exp with units conversion'!$H627)*'Exp with units conversion'!$G627,'Exp Database'!P627*'Exp with units conversion'!$G627))</f>
        <v>#REF!</v>
      </c>
      <c r="R627" s="229" t="e">
        <f>IF(OR('Exp Database'!Q627=Lists!$G$2,'Exp Database'!Q627=Lists!$G$3,'Exp Database'!Q627=0),0,IF($F627=Lists!$G$2,('Exp Database'!Q627/'Exp with units conversion'!$H627)*'Exp with units conversion'!$G627,'Exp Database'!Q627*'Exp with units conversion'!$G627))</f>
        <v>#REF!</v>
      </c>
      <c r="S627" s="229" t="e">
        <f>IF(OR('Exp Database'!R627=Lists!$G$2,'Exp Database'!R627=Lists!$G$3,'Exp Database'!R627=0),0,IF($F627=Lists!$G$2,('Exp Database'!R627/'Exp with units conversion'!$H627)*'Exp with units conversion'!$G627,'Exp Database'!R627*'Exp with units conversion'!$G627))</f>
        <v>#REF!</v>
      </c>
      <c r="T627" s="229" t="e">
        <f>IF(OR('Exp Database'!S627=Lists!$G$2,'Exp Database'!S627=Lists!$G$3,'Exp Database'!S627=0),0,IF($F627=Lists!$G$2,('Exp Database'!S627/'Exp with units conversion'!$H627)*'Exp with units conversion'!$G627,'Exp Database'!S627*'Exp with units conversion'!$G627))</f>
        <v>#REF!</v>
      </c>
      <c r="U627" s="229" t="e">
        <f>IF(OR('Exp Database'!T627=Lists!$G$2,'Exp Database'!T627=Lists!$G$3,'Exp Database'!T627=0),0,IF($F627=Lists!$G$2,('Exp Database'!T627/'Exp with units conversion'!$H627)*'Exp with units conversion'!$G627,'Exp Database'!T627*'Exp with units conversion'!$G627))</f>
        <v>#REF!</v>
      </c>
      <c r="V627" s="229" t="e">
        <f>IF(OR('Exp Database'!U627=Lists!$G$2,'Exp Database'!U627=Lists!$G$3,'Exp Database'!U627=0),0,IF($F627=Lists!$G$2,('Exp Database'!U627/'Exp with units conversion'!$H627)*'Exp with units conversion'!$G627,'Exp Database'!U627*'Exp with units conversion'!$G627))</f>
        <v>#REF!</v>
      </c>
      <c r="W627" s="229" t="e">
        <f>IF(OR('Exp Database'!V627=Lists!$G$2,'Exp Database'!V627=Lists!$G$3,'Exp Database'!V627=0),0,IF($F627=Lists!$G$2,('Exp Database'!V627/'Exp with units conversion'!$H627)*'Exp with units conversion'!$G627,'Exp Database'!V627*'Exp with units conversion'!$G627))</f>
        <v>#REF!</v>
      </c>
      <c r="X627" s="229" t="e">
        <f>IF(OR('Exp Database'!W627=Lists!$G$2,'Exp Database'!W627=Lists!$G$3,'Exp Database'!W627=0),0,IF($F627=Lists!$G$2,('Exp Database'!W627/'Exp with units conversion'!$H627)*'Exp with units conversion'!$G627,'Exp Database'!W627*'Exp with units conversion'!$G627))</f>
        <v>#REF!</v>
      </c>
      <c r="Y627" s="229" t="e">
        <f>IF(OR('Exp Database'!X627=Lists!$G$2,'Exp Database'!X627=Lists!$G$3,'Exp Database'!X627=0),0,IF($F627=Lists!$G$2,('Exp Database'!X627/'Exp with units conversion'!$H627)*'Exp with units conversion'!$G627,'Exp Database'!X627*'Exp with units conversion'!$G627))</f>
        <v>#REF!</v>
      </c>
      <c r="Z627" s="229" t="e">
        <f>IF(OR('Exp Database'!Y627=Lists!$G$2,'Exp Database'!Y627=Lists!$G$3,'Exp Database'!Y627=0),0,IF($F627=Lists!$G$2,('Exp Database'!Y627/'Exp with units conversion'!$H627)*'Exp with units conversion'!$G627,'Exp Database'!Y627*'Exp with units conversion'!$G627))</f>
        <v>#REF!</v>
      </c>
      <c r="AA627" s="229" t="e">
        <f>IF(OR('Exp Database'!Z627=Lists!$G$2,'Exp Database'!Z627=Lists!$G$3,'Exp Database'!Z627=0),0,IF($F627=Lists!$G$2,('Exp Database'!Z627/'Exp with units conversion'!$H627)*'Exp with units conversion'!$G627,'Exp Database'!Z627*'Exp with units conversion'!$G627))</f>
        <v>#REF!</v>
      </c>
      <c r="AB627" s="229" t="e">
        <f>IF(OR('Exp Database'!AA627=Lists!$G$2,'Exp Database'!AA627=Lists!$G$3,'Exp Database'!AA627=0),0,IF($F627=Lists!$G$2,('Exp Database'!AA627/'Exp with units conversion'!$H627)*'Exp with units conversion'!$G627,'Exp Database'!AA627*'Exp with units conversion'!$G627))</f>
        <v>#REF!</v>
      </c>
      <c r="AC627" s="229" t="e">
        <f>IF(OR('Exp Database'!AB627=Lists!$G$2,'Exp Database'!AB627=Lists!$G$3,'Exp Database'!AB627=0),0,IF($F627=Lists!$G$2,('Exp Database'!AB627/'Exp with units conversion'!$H627)*'Exp with units conversion'!$G627,'Exp Database'!AB627*'Exp with units conversion'!$G627))</f>
        <v>#REF!</v>
      </c>
      <c r="AD627" s="229" t="e">
        <f>IF(OR('Exp Database'!AC627=Lists!$G$2,'Exp Database'!AC627=Lists!$G$3,'Exp Database'!AC627=0),0,IF($F627=Lists!$G$2,('Exp Database'!AC627/'Exp with units conversion'!$H627)*'Exp with units conversion'!$G627,'Exp Database'!AC627*'Exp with units conversion'!$G627))</f>
        <v>#REF!</v>
      </c>
      <c r="AE627" s="229" t="e">
        <f>IF(OR('Exp Database'!AD627=Lists!$G$2,'Exp Database'!AD627=Lists!$G$3,'Exp Database'!AD627=0),0,IF($F627=Lists!$G$2,('Exp Database'!AD627/'Exp with units conversion'!$H627)*'Exp with units conversion'!$G627,'Exp Database'!AD627*'Exp with units conversion'!$G627))</f>
        <v>#REF!</v>
      </c>
      <c r="AG627" s="229" t="e">
        <f t="shared" si="50"/>
        <v>#REF!</v>
      </c>
      <c r="AH627" s="229" t="e">
        <f t="shared" si="51"/>
        <v>#REF!</v>
      </c>
      <c r="AI627" s="229" t="e">
        <f t="shared" si="52"/>
        <v>#REF!</v>
      </c>
      <c r="AJ627" s="229" t="e">
        <f t="shared" si="53"/>
        <v>#REF!</v>
      </c>
    </row>
    <row r="628" spans="2:36" ht="15.75" thickBot="1" x14ac:dyDescent="0.3">
      <c r="B628" s="229" t="e">
        <f t="shared" si="49"/>
        <v>#REF!</v>
      </c>
      <c r="C628" s="169" t="e">
        <f>'Exp Database'!C628</f>
        <v>#REF!</v>
      </c>
      <c r="D628" s="169">
        <f>'Exp Database'!D628</f>
        <v>2013</v>
      </c>
      <c r="E628" s="169" t="e">
        <f>'Exp Database'!E628</f>
        <v>#REF!</v>
      </c>
      <c r="F628" s="169" t="e">
        <f>'Exp Database'!F628</f>
        <v>#REF!</v>
      </c>
      <c r="G628" s="169" t="e">
        <f>IF('Exp Database'!G628="Units ( x 1)",1,IF('Exp Database'!G628="Thousands (x 1,000)",1000,IF('Exp Database'!G628="Millions (x 1,000,000)",1000000,)))</f>
        <v>#REF!</v>
      </c>
      <c r="H628" s="170" t="e">
        <f>IF('Exp Database'!H628&gt;0,'Exp Database'!H628,'Exp Database'!J628)</f>
        <v>#REF!</v>
      </c>
      <c r="I628" s="170" t="e">
        <f>'Exp Database'!H628</f>
        <v>#REF!</v>
      </c>
      <c r="J628" s="169" t="e">
        <f>'Exp Database'!I628</f>
        <v>#REF!</v>
      </c>
      <c r="K628" s="170">
        <f>'Exp Database'!J628</f>
        <v>0</v>
      </c>
      <c r="L628" s="267">
        <f>'Exp Database'!K628</f>
        <v>0</v>
      </c>
      <c r="M628" s="229">
        <f>'Exp Database'!L628</f>
        <v>0</v>
      </c>
      <c r="N628" s="229" t="e">
        <f>IF(OR('Exp Database'!M628=Lists!$G$2,'Exp Database'!M628=Lists!$G$3,'Exp Database'!M628=0),0,IF($F628=Lists!$G$2,('Exp Database'!M628/'Exp with units conversion'!$H628)*'Exp with units conversion'!$G628,'Exp Database'!M628*'Exp with units conversion'!$G628))</f>
        <v>#REF!</v>
      </c>
      <c r="O628" s="229" t="e">
        <f>IF(OR('Exp Database'!N628=Lists!$G$2,'Exp Database'!N628=Lists!$G$3,'Exp Database'!N628=0),0,IF($F628=Lists!$G$2,('Exp Database'!N628/'Exp with units conversion'!$H628)*'Exp with units conversion'!$G628,'Exp Database'!N628*'Exp with units conversion'!$G628))</f>
        <v>#REF!</v>
      </c>
      <c r="P628" s="229" t="e">
        <f>IF(OR('Exp Database'!O628=Lists!$G$2,'Exp Database'!O628=Lists!$G$3,'Exp Database'!O628=0),0,IF($F628=Lists!$G$2,('Exp Database'!O628/'Exp with units conversion'!$H628)*'Exp with units conversion'!$G628,'Exp Database'!O628*'Exp with units conversion'!$G628))</f>
        <v>#REF!</v>
      </c>
      <c r="Q628" s="229" t="e">
        <f>IF(OR('Exp Database'!P628=Lists!$G$2,'Exp Database'!P628=Lists!$G$3,'Exp Database'!P628=0),0,IF($F628=Lists!$G$2,('Exp Database'!P628/'Exp with units conversion'!$H628)*'Exp with units conversion'!$G628,'Exp Database'!P628*'Exp with units conversion'!$G628))</f>
        <v>#REF!</v>
      </c>
      <c r="R628" s="229" t="e">
        <f>IF(OR('Exp Database'!Q628=Lists!$G$2,'Exp Database'!Q628=Lists!$G$3,'Exp Database'!Q628=0),0,IF($F628=Lists!$G$2,('Exp Database'!Q628/'Exp with units conversion'!$H628)*'Exp with units conversion'!$G628,'Exp Database'!Q628*'Exp with units conversion'!$G628))</f>
        <v>#REF!</v>
      </c>
      <c r="S628" s="229" t="e">
        <f>IF(OR('Exp Database'!R628=Lists!$G$2,'Exp Database'!R628=Lists!$G$3,'Exp Database'!R628=0),0,IF($F628=Lists!$G$2,('Exp Database'!R628/'Exp with units conversion'!$H628)*'Exp with units conversion'!$G628,'Exp Database'!R628*'Exp with units conversion'!$G628))</f>
        <v>#REF!</v>
      </c>
      <c r="T628" s="229" t="e">
        <f>IF(OR('Exp Database'!S628=Lists!$G$2,'Exp Database'!S628=Lists!$G$3,'Exp Database'!S628=0),0,IF($F628=Lists!$G$2,('Exp Database'!S628/'Exp with units conversion'!$H628)*'Exp with units conversion'!$G628,'Exp Database'!S628*'Exp with units conversion'!$G628))</f>
        <v>#REF!</v>
      </c>
      <c r="U628" s="229" t="e">
        <f>IF(OR('Exp Database'!T628=Lists!$G$2,'Exp Database'!T628=Lists!$G$3,'Exp Database'!T628=0),0,IF($F628=Lists!$G$2,('Exp Database'!T628/'Exp with units conversion'!$H628)*'Exp with units conversion'!$G628,'Exp Database'!T628*'Exp with units conversion'!$G628))</f>
        <v>#REF!</v>
      </c>
      <c r="V628" s="229" t="e">
        <f>IF(OR('Exp Database'!U628=Lists!$G$2,'Exp Database'!U628=Lists!$G$3,'Exp Database'!U628=0),0,IF($F628=Lists!$G$2,('Exp Database'!U628/'Exp with units conversion'!$H628)*'Exp with units conversion'!$G628,'Exp Database'!U628*'Exp with units conversion'!$G628))</f>
        <v>#REF!</v>
      </c>
      <c r="W628" s="229" t="e">
        <f>IF(OR('Exp Database'!V628=Lists!$G$2,'Exp Database'!V628=Lists!$G$3,'Exp Database'!V628=0),0,IF($F628=Lists!$G$2,('Exp Database'!V628/'Exp with units conversion'!$H628)*'Exp with units conversion'!$G628,'Exp Database'!V628*'Exp with units conversion'!$G628))</f>
        <v>#REF!</v>
      </c>
      <c r="X628" s="229" t="e">
        <f>IF(OR('Exp Database'!W628=Lists!$G$2,'Exp Database'!W628=Lists!$G$3,'Exp Database'!W628=0),0,IF($F628=Lists!$G$2,('Exp Database'!W628/'Exp with units conversion'!$H628)*'Exp with units conversion'!$G628,'Exp Database'!W628*'Exp with units conversion'!$G628))</f>
        <v>#REF!</v>
      </c>
      <c r="Y628" s="229" t="e">
        <f>IF(OR('Exp Database'!X628=Lists!$G$2,'Exp Database'!X628=Lists!$G$3,'Exp Database'!X628=0),0,IF($F628=Lists!$G$2,('Exp Database'!X628/'Exp with units conversion'!$H628)*'Exp with units conversion'!$G628,'Exp Database'!X628*'Exp with units conversion'!$G628))</f>
        <v>#REF!</v>
      </c>
      <c r="Z628" s="229" t="e">
        <f>IF(OR('Exp Database'!Y628=Lists!$G$2,'Exp Database'!Y628=Lists!$G$3,'Exp Database'!Y628=0),0,IF($F628=Lists!$G$2,('Exp Database'!Y628/'Exp with units conversion'!$H628)*'Exp with units conversion'!$G628,'Exp Database'!Y628*'Exp with units conversion'!$G628))</f>
        <v>#REF!</v>
      </c>
      <c r="AA628" s="229" t="e">
        <f>IF(OR('Exp Database'!Z628=Lists!$G$2,'Exp Database'!Z628=Lists!$G$3,'Exp Database'!Z628=0),0,IF($F628=Lists!$G$2,('Exp Database'!Z628/'Exp with units conversion'!$H628)*'Exp with units conversion'!$G628,'Exp Database'!Z628*'Exp with units conversion'!$G628))</f>
        <v>#REF!</v>
      </c>
      <c r="AB628" s="229" t="e">
        <f>IF(OR('Exp Database'!AA628=Lists!$G$2,'Exp Database'!AA628=Lists!$G$3,'Exp Database'!AA628=0),0,IF($F628=Lists!$G$2,('Exp Database'!AA628/'Exp with units conversion'!$H628)*'Exp with units conversion'!$G628,'Exp Database'!AA628*'Exp with units conversion'!$G628))</f>
        <v>#REF!</v>
      </c>
      <c r="AC628" s="229" t="e">
        <f>IF(OR('Exp Database'!AB628=Lists!$G$2,'Exp Database'!AB628=Lists!$G$3,'Exp Database'!AB628=0),0,IF($F628=Lists!$G$2,('Exp Database'!AB628/'Exp with units conversion'!$H628)*'Exp with units conversion'!$G628,'Exp Database'!AB628*'Exp with units conversion'!$G628))</f>
        <v>#REF!</v>
      </c>
      <c r="AD628" s="229" t="e">
        <f>IF(OR('Exp Database'!AC628=Lists!$G$2,'Exp Database'!AC628=Lists!$G$3,'Exp Database'!AC628=0),0,IF($F628=Lists!$G$2,('Exp Database'!AC628/'Exp with units conversion'!$H628)*'Exp with units conversion'!$G628,'Exp Database'!AC628*'Exp with units conversion'!$G628))</f>
        <v>#REF!</v>
      </c>
      <c r="AE628" s="229" t="e">
        <f>IF(OR('Exp Database'!AD628=Lists!$G$2,'Exp Database'!AD628=Lists!$G$3,'Exp Database'!AD628=0),0,IF($F628=Lists!$G$2,('Exp Database'!AD628/'Exp with units conversion'!$H628)*'Exp with units conversion'!$G628,'Exp Database'!AD628*'Exp with units conversion'!$G628))</f>
        <v>#REF!</v>
      </c>
      <c r="AG628" s="229" t="e">
        <f t="shared" si="50"/>
        <v>#REF!</v>
      </c>
      <c r="AH628" s="229" t="e">
        <f t="shared" si="51"/>
        <v>#REF!</v>
      </c>
      <c r="AI628" s="229" t="e">
        <f t="shared" si="52"/>
        <v>#REF!</v>
      </c>
      <c r="AJ628" s="229" t="e">
        <f t="shared" si="53"/>
        <v>#REF!</v>
      </c>
    </row>
    <row r="629" spans="2:36" ht="15.75" thickBot="1" x14ac:dyDescent="0.3">
      <c r="B629" s="229" t="e">
        <f t="shared" si="49"/>
        <v>#REF!</v>
      </c>
      <c r="C629" s="169" t="e">
        <f>'Exp Database'!C629</f>
        <v>#REF!</v>
      </c>
      <c r="D629" s="169">
        <f>'Exp Database'!D629</f>
        <v>2013</v>
      </c>
      <c r="E629" s="169" t="e">
        <f>'Exp Database'!E629</f>
        <v>#REF!</v>
      </c>
      <c r="F629" s="169" t="e">
        <f>'Exp Database'!F629</f>
        <v>#REF!</v>
      </c>
      <c r="G629" s="169" t="e">
        <f>IF('Exp Database'!G629="Units ( x 1)",1,IF('Exp Database'!G629="Thousands (x 1,000)",1000,IF('Exp Database'!G629="Millions (x 1,000,000)",1000000,)))</f>
        <v>#REF!</v>
      </c>
      <c r="H629" s="170" t="e">
        <f>IF('Exp Database'!H629&gt;0,'Exp Database'!H629,'Exp Database'!J629)</f>
        <v>#REF!</v>
      </c>
      <c r="I629" s="170" t="e">
        <f>'Exp Database'!H629</f>
        <v>#REF!</v>
      </c>
      <c r="J629" s="169" t="e">
        <f>'Exp Database'!I629</f>
        <v>#REF!</v>
      </c>
      <c r="K629" s="170">
        <f>'Exp Database'!J629</f>
        <v>0</v>
      </c>
      <c r="L629" s="267">
        <f>'Exp Database'!K629</f>
        <v>0</v>
      </c>
      <c r="M629" s="229">
        <f>'Exp Database'!L629</f>
        <v>0</v>
      </c>
      <c r="N629" s="229" t="e">
        <f>IF(OR('Exp Database'!M629=Lists!$G$2,'Exp Database'!M629=Lists!$G$3,'Exp Database'!M629=0),0,IF($F629=Lists!$G$2,('Exp Database'!M629/'Exp with units conversion'!$H629)*'Exp with units conversion'!$G629,'Exp Database'!M629*'Exp with units conversion'!$G629))</f>
        <v>#REF!</v>
      </c>
      <c r="O629" s="229" t="e">
        <f>IF(OR('Exp Database'!N629=Lists!$G$2,'Exp Database'!N629=Lists!$G$3,'Exp Database'!N629=0),0,IF($F629=Lists!$G$2,('Exp Database'!N629/'Exp with units conversion'!$H629)*'Exp with units conversion'!$G629,'Exp Database'!N629*'Exp with units conversion'!$G629))</f>
        <v>#REF!</v>
      </c>
      <c r="P629" s="229" t="e">
        <f>IF(OR('Exp Database'!O629=Lists!$G$2,'Exp Database'!O629=Lists!$G$3,'Exp Database'!O629=0),0,IF($F629=Lists!$G$2,('Exp Database'!O629/'Exp with units conversion'!$H629)*'Exp with units conversion'!$G629,'Exp Database'!O629*'Exp with units conversion'!$G629))</f>
        <v>#REF!</v>
      </c>
      <c r="Q629" s="229" t="e">
        <f>IF(OR('Exp Database'!P629=Lists!$G$2,'Exp Database'!P629=Lists!$G$3,'Exp Database'!P629=0),0,IF($F629=Lists!$G$2,('Exp Database'!P629/'Exp with units conversion'!$H629)*'Exp with units conversion'!$G629,'Exp Database'!P629*'Exp with units conversion'!$G629))</f>
        <v>#REF!</v>
      </c>
      <c r="R629" s="229" t="e">
        <f>IF(OR('Exp Database'!Q629=Lists!$G$2,'Exp Database'!Q629=Lists!$G$3,'Exp Database'!Q629=0),0,IF($F629=Lists!$G$2,('Exp Database'!Q629/'Exp with units conversion'!$H629)*'Exp with units conversion'!$G629,'Exp Database'!Q629*'Exp with units conversion'!$G629))</f>
        <v>#REF!</v>
      </c>
      <c r="S629" s="229" t="e">
        <f>IF(OR('Exp Database'!R629=Lists!$G$2,'Exp Database'!R629=Lists!$G$3,'Exp Database'!R629=0),0,IF($F629=Lists!$G$2,('Exp Database'!R629/'Exp with units conversion'!$H629)*'Exp with units conversion'!$G629,'Exp Database'!R629*'Exp with units conversion'!$G629))</f>
        <v>#REF!</v>
      </c>
      <c r="T629" s="229" t="e">
        <f>IF(OR('Exp Database'!S629=Lists!$G$2,'Exp Database'!S629=Lists!$G$3,'Exp Database'!S629=0),0,IF($F629=Lists!$G$2,('Exp Database'!S629/'Exp with units conversion'!$H629)*'Exp with units conversion'!$G629,'Exp Database'!S629*'Exp with units conversion'!$G629))</f>
        <v>#REF!</v>
      </c>
      <c r="U629" s="229" t="e">
        <f>IF(OR('Exp Database'!T629=Lists!$G$2,'Exp Database'!T629=Lists!$G$3,'Exp Database'!T629=0),0,IF($F629=Lists!$G$2,('Exp Database'!T629/'Exp with units conversion'!$H629)*'Exp with units conversion'!$G629,'Exp Database'!T629*'Exp with units conversion'!$G629))</f>
        <v>#REF!</v>
      </c>
      <c r="V629" s="229" t="e">
        <f>IF(OR('Exp Database'!U629=Lists!$G$2,'Exp Database'!U629=Lists!$G$3,'Exp Database'!U629=0),0,IF($F629=Lists!$G$2,('Exp Database'!U629/'Exp with units conversion'!$H629)*'Exp with units conversion'!$G629,'Exp Database'!U629*'Exp with units conversion'!$G629))</f>
        <v>#REF!</v>
      </c>
      <c r="W629" s="229" t="e">
        <f>IF(OR('Exp Database'!V629=Lists!$G$2,'Exp Database'!V629=Lists!$G$3,'Exp Database'!V629=0),0,IF($F629=Lists!$G$2,('Exp Database'!V629/'Exp with units conversion'!$H629)*'Exp with units conversion'!$G629,'Exp Database'!V629*'Exp with units conversion'!$G629))</f>
        <v>#REF!</v>
      </c>
      <c r="X629" s="229" t="e">
        <f>IF(OR('Exp Database'!W629=Lists!$G$2,'Exp Database'!W629=Lists!$G$3,'Exp Database'!W629=0),0,IF($F629=Lists!$G$2,('Exp Database'!W629/'Exp with units conversion'!$H629)*'Exp with units conversion'!$G629,'Exp Database'!W629*'Exp with units conversion'!$G629))</f>
        <v>#REF!</v>
      </c>
      <c r="Y629" s="229" t="e">
        <f>IF(OR('Exp Database'!X629=Lists!$G$2,'Exp Database'!X629=Lists!$G$3,'Exp Database'!X629=0),0,IF($F629=Lists!$G$2,('Exp Database'!X629/'Exp with units conversion'!$H629)*'Exp with units conversion'!$G629,'Exp Database'!X629*'Exp with units conversion'!$G629))</f>
        <v>#REF!</v>
      </c>
      <c r="Z629" s="229" t="e">
        <f>IF(OR('Exp Database'!Y629=Lists!$G$2,'Exp Database'!Y629=Lists!$G$3,'Exp Database'!Y629=0),0,IF($F629=Lists!$G$2,('Exp Database'!Y629/'Exp with units conversion'!$H629)*'Exp with units conversion'!$G629,'Exp Database'!Y629*'Exp with units conversion'!$G629))</f>
        <v>#REF!</v>
      </c>
      <c r="AA629" s="229" t="e">
        <f>IF(OR('Exp Database'!Z629=Lists!$G$2,'Exp Database'!Z629=Lists!$G$3,'Exp Database'!Z629=0),0,IF($F629=Lists!$G$2,('Exp Database'!Z629/'Exp with units conversion'!$H629)*'Exp with units conversion'!$G629,'Exp Database'!Z629*'Exp with units conversion'!$G629))</f>
        <v>#REF!</v>
      </c>
      <c r="AB629" s="229" t="e">
        <f>IF(OR('Exp Database'!AA629=Lists!$G$2,'Exp Database'!AA629=Lists!$G$3,'Exp Database'!AA629=0),0,IF($F629=Lists!$G$2,('Exp Database'!AA629/'Exp with units conversion'!$H629)*'Exp with units conversion'!$G629,'Exp Database'!AA629*'Exp with units conversion'!$G629))</f>
        <v>#REF!</v>
      </c>
      <c r="AC629" s="229" t="e">
        <f>IF(OR('Exp Database'!AB629=Lists!$G$2,'Exp Database'!AB629=Lists!$G$3,'Exp Database'!AB629=0),0,IF($F629=Lists!$G$2,('Exp Database'!AB629/'Exp with units conversion'!$H629)*'Exp with units conversion'!$G629,'Exp Database'!AB629*'Exp with units conversion'!$G629))</f>
        <v>#REF!</v>
      </c>
      <c r="AD629" s="229" t="e">
        <f>IF(OR('Exp Database'!AC629=Lists!$G$2,'Exp Database'!AC629=Lists!$G$3,'Exp Database'!AC629=0),0,IF($F629=Lists!$G$2,('Exp Database'!AC629/'Exp with units conversion'!$H629)*'Exp with units conversion'!$G629,'Exp Database'!AC629*'Exp with units conversion'!$G629))</f>
        <v>#REF!</v>
      </c>
      <c r="AE629" s="229" t="e">
        <f>IF(OR('Exp Database'!AD629=Lists!$G$2,'Exp Database'!AD629=Lists!$G$3,'Exp Database'!AD629=0),0,IF($F629=Lists!$G$2,('Exp Database'!AD629/'Exp with units conversion'!$H629)*'Exp with units conversion'!$G629,'Exp Database'!AD629*'Exp with units conversion'!$G629))</f>
        <v>#REF!</v>
      </c>
      <c r="AG629" s="229" t="e">
        <f t="shared" si="50"/>
        <v>#REF!</v>
      </c>
      <c r="AH629" s="229" t="e">
        <f t="shared" si="51"/>
        <v>#REF!</v>
      </c>
      <c r="AI629" s="229" t="e">
        <f t="shared" si="52"/>
        <v>#REF!</v>
      </c>
      <c r="AJ629" s="229" t="e">
        <f t="shared" si="53"/>
        <v>#REF!</v>
      </c>
    </row>
    <row r="630" spans="2:36" ht="15.75" thickBot="1" x14ac:dyDescent="0.3">
      <c r="B630" s="229" t="e">
        <f t="shared" si="49"/>
        <v>#REF!</v>
      </c>
      <c r="C630" s="169" t="e">
        <f>'Exp Database'!C630</f>
        <v>#REF!</v>
      </c>
      <c r="D630" s="169">
        <f>'Exp Database'!D630</f>
        <v>2013</v>
      </c>
      <c r="E630" s="169" t="e">
        <f>'Exp Database'!E630</f>
        <v>#REF!</v>
      </c>
      <c r="F630" s="169" t="e">
        <f>'Exp Database'!F630</f>
        <v>#REF!</v>
      </c>
      <c r="G630" s="169" t="e">
        <f>IF('Exp Database'!G630="Units ( x 1)",1,IF('Exp Database'!G630="Thousands (x 1,000)",1000,IF('Exp Database'!G630="Millions (x 1,000,000)",1000000,)))</f>
        <v>#REF!</v>
      </c>
      <c r="H630" s="170" t="e">
        <f>IF('Exp Database'!H630&gt;0,'Exp Database'!H630,'Exp Database'!J630)</f>
        <v>#REF!</v>
      </c>
      <c r="I630" s="170" t="e">
        <f>'Exp Database'!H630</f>
        <v>#REF!</v>
      </c>
      <c r="J630" s="169" t="e">
        <f>'Exp Database'!I630</f>
        <v>#REF!</v>
      </c>
      <c r="K630" s="170">
        <f>'Exp Database'!J630</f>
        <v>0</v>
      </c>
      <c r="L630" s="267">
        <f>'Exp Database'!K630</f>
        <v>0</v>
      </c>
      <c r="M630" s="229">
        <f>'Exp Database'!L630</f>
        <v>0</v>
      </c>
      <c r="N630" s="229" t="e">
        <f>IF(OR('Exp Database'!M630=Lists!$G$2,'Exp Database'!M630=Lists!$G$3,'Exp Database'!M630=0),0,IF($F630=Lists!$G$2,('Exp Database'!M630/'Exp with units conversion'!$H630)*'Exp with units conversion'!$G630,'Exp Database'!M630*'Exp with units conversion'!$G630))</f>
        <v>#REF!</v>
      </c>
      <c r="O630" s="229" t="e">
        <f>IF(OR('Exp Database'!N630=Lists!$G$2,'Exp Database'!N630=Lists!$G$3,'Exp Database'!N630=0),0,IF($F630=Lists!$G$2,('Exp Database'!N630/'Exp with units conversion'!$H630)*'Exp with units conversion'!$G630,'Exp Database'!N630*'Exp with units conversion'!$G630))</f>
        <v>#REF!</v>
      </c>
      <c r="P630" s="229" t="e">
        <f>IF(OR('Exp Database'!O630=Lists!$G$2,'Exp Database'!O630=Lists!$G$3,'Exp Database'!O630=0),0,IF($F630=Lists!$G$2,('Exp Database'!O630/'Exp with units conversion'!$H630)*'Exp with units conversion'!$G630,'Exp Database'!O630*'Exp with units conversion'!$G630))</f>
        <v>#REF!</v>
      </c>
      <c r="Q630" s="229" t="e">
        <f>IF(OR('Exp Database'!P630=Lists!$G$2,'Exp Database'!P630=Lists!$G$3,'Exp Database'!P630=0),0,IF($F630=Lists!$G$2,('Exp Database'!P630/'Exp with units conversion'!$H630)*'Exp with units conversion'!$G630,'Exp Database'!P630*'Exp with units conversion'!$G630))</f>
        <v>#REF!</v>
      </c>
      <c r="R630" s="229" t="e">
        <f>IF(OR('Exp Database'!Q630=Lists!$G$2,'Exp Database'!Q630=Lists!$G$3,'Exp Database'!Q630=0),0,IF($F630=Lists!$G$2,('Exp Database'!Q630/'Exp with units conversion'!$H630)*'Exp with units conversion'!$G630,'Exp Database'!Q630*'Exp with units conversion'!$G630))</f>
        <v>#REF!</v>
      </c>
      <c r="S630" s="229" t="e">
        <f>IF(OR('Exp Database'!R630=Lists!$G$2,'Exp Database'!R630=Lists!$G$3,'Exp Database'!R630=0),0,IF($F630=Lists!$G$2,('Exp Database'!R630/'Exp with units conversion'!$H630)*'Exp with units conversion'!$G630,'Exp Database'!R630*'Exp with units conversion'!$G630))</f>
        <v>#REF!</v>
      </c>
      <c r="T630" s="229" t="e">
        <f>IF(OR('Exp Database'!S630=Lists!$G$2,'Exp Database'!S630=Lists!$G$3,'Exp Database'!S630=0),0,IF($F630=Lists!$G$2,('Exp Database'!S630/'Exp with units conversion'!$H630)*'Exp with units conversion'!$G630,'Exp Database'!S630*'Exp with units conversion'!$G630))</f>
        <v>#REF!</v>
      </c>
      <c r="U630" s="229" t="e">
        <f>IF(OR('Exp Database'!T630=Lists!$G$2,'Exp Database'!T630=Lists!$G$3,'Exp Database'!T630=0),0,IF($F630=Lists!$G$2,('Exp Database'!T630/'Exp with units conversion'!$H630)*'Exp with units conversion'!$G630,'Exp Database'!T630*'Exp with units conversion'!$G630))</f>
        <v>#REF!</v>
      </c>
      <c r="V630" s="229" t="e">
        <f>IF(OR('Exp Database'!U630=Lists!$G$2,'Exp Database'!U630=Lists!$G$3,'Exp Database'!U630=0),0,IF($F630=Lists!$G$2,('Exp Database'!U630/'Exp with units conversion'!$H630)*'Exp with units conversion'!$G630,'Exp Database'!U630*'Exp with units conversion'!$G630))</f>
        <v>#REF!</v>
      </c>
      <c r="W630" s="229" t="e">
        <f>IF(OR('Exp Database'!V630=Lists!$G$2,'Exp Database'!V630=Lists!$G$3,'Exp Database'!V630=0),0,IF($F630=Lists!$G$2,('Exp Database'!V630/'Exp with units conversion'!$H630)*'Exp with units conversion'!$G630,'Exp Database'!V630*'Exp with units conversion'!$G630))</f>
        <v>#REF!</v>
      </c>
      <c r="X630" s="229" t="e">
        <f>IF(OR('Exp Database'!W630=Lists!$G$2,'Exp Database'!W630=Lists!$G$3,'Exp Database'!W630=0),0,IF($F630=Lists!$G$2,('Exp Database'!W630/'Exp with units conversion'!$H630)*'Exp with units conversion'!$G630,'Exp Database'!W630*'Exp with units conversion'!$G630))</f>
        <v>#REF!</v>
      </c>
      <c r="Y630" s="229" t="e">
        <f>IF(OR('Exp Database'!X630=Lists!$G$2,'Exp Database'!X630=Lists!$G$3,'Exp Database'!X630=0),0,IF($F630=Lists!$G$2,('Exp Database'!X630/'Exp with units conversion'!$H630)*'Exp with units conversion'!$G630,'Exp Database'!X630*'Exp with units conversion'!$G630))</f>
        <v>#REF!</v>
      </c>
      <c r="Z630" s="229" t="e">
        <f>IF(OR('Exp Database'!Y630=Lists!$G$2,'Exp Database'!Y630=Lists!$G$3,'Exp Database'!Y630=0),0,IF($F630=Lists!$G$2,('Exp Database'!Y630/'Exp with units conversion'!$H630)*'Exp with units conversion'!$G630,'Exp Database'!Y630*'Exp with units conversion'!$G630))</f>
        <v>#REF!</v>
      </c>
      <c r="AA630" s="229" t="e">
        <f>IF(OR('Exp Database'!Z630=Lists!$G$2,'Exp Database'!Z630=Lists!$G$3,'Exp Database'!Z630=0),0,IF($F630=Lists!$G$2,('Exp Database'!Z630/'Exp with units conversion'!$H630)*'Exp with units conversion'!$G630,'Exp Database'!Z630*'Exp with units conversion'!$G630))</f>
        <v>#REF!</v>
      </c>
      <c r="AB630" s="229" t="e">
        <f>IF(OR('Exp Database'!AA630=Lists!$G$2,'Exp Database'!AA630=Lists!$G$3,'Exp Database'!AA630=0),0,IF($F630=Lists!$G$2,('Exp Database'!AA630/'Exp with units conversion'!$H630)*'Exp with units conversion'!$G630,'Exp Database'!AA630*'Exp with units conversion'!$G630))</f>
        <v>#REF!</v>
      </c>
      <c r="AC630" s="229" t="e">
        <f>IF(OR('Exp Database'!AB630=Lists!$G$2,'Exp Database'!AB630=Lists!$G$3,'Exp Database'!AB630=0),0,IF($F630=Lists!$G$2,('Exp Database'!AB630/'Exp with units conversion'!$H630)*'Exp with units conversion'!$G630,'Exp Database'!AB630*'Exp with units conversion'!$G630))</f>
        <v>#REF!</v>
      </c>
      <c r="AD630" s="229" t="e">
        <f>IF(OR('Exp Database'!AC630=Lists!$G$2,'Exp Database'!AC630=Lists!$G$3,'Exp Database'!AC630=0),0,IF($F630=Lists!$G$2,('Exp Database'!AC630/'Exp with units conversion'!$H630)*'Exp with units conversion'!$G630,'Exp Database'!AC630*'Exp with units conversion'!$G630))</f>
        <v>#REF!</v>
      </c>
      <c r="AE630" s="229" t="e">
        <f>IF(OR('Exp Database'!AD630=Lists!$G$2,'Exp Database'!AD630=Lists!$G$3,'Exp Database'!AD630=0),0,IF($F630=Lists!$G$2,('Exp Database'!AD630/'Exp with units conversion'!$H630)*'Exp with units conversion'!$G630,'Exp Database'!AD630*'Exp with units conversion'!$G630))</f>
        <v>#REF!</v>
      </c>
      <c r="AG630" s="229" t="e">
        <f t="shared" si="50"/>
        <v>#REF!</v>
      </c>
      <c r="AH630" s="229" t="e">
        <f t="shared" si="51"/>
        <v>#REF!</v>
      </c>
      <c r="AI630" s="229" t="e">
        <f t="shared" si="52"/>
        <v>#REF!</v>
      </c>
      <c r="AJ630" s="229" t="e">
        <f t="shared" si="53"/>
        <v>#REF!</v>
      </c>
    </row>
    <row r="631" spans="2:36" ht="15.75" thickBot="1" x14ac:dyDescent="0.3">
      <c r="B631" s="229" t="e">
        <f t="shared" si="49"/>
        <v>#REF!</v>
      </c>
      <c r="C631" s="169" t="e">
        <f>'Exp Database'!C631</f>
        <v>#REF!</v>
      </c>
      <c r="D631" s="169">
        <f>'Exp Database'!D631</f>
        <v>2013</v>
      </c>
      <c r="E631" s="169" t="e">
        <f>'Exp Database'!E631</f>
        <v>#REF!</v>
      </c>
      <c r="F631" s="169" t="e">
        <f>'Exp Database'!F631</f>
        <v>#REF!</v>
      </c>
      <c r="G631" s="169" t="e">
        <f>IF('Exp Database'!G631="Units ( x 1)",1,IF('Exp Database'!G631="Thousands (x 1,000)",1000,IF('Exp Database'!G631="Millions (x 1,000,000)",1000000,)))</f>
        <v>#REF!</v>
      </c>
      <c r="H631" s="170" t="e">
        <f>IF('Exp Database'!H631&gt;0,'Exp Database'!H631,'Exp Database'!J631)</f>
        <v>#REF!</v>
      </c>
      <c r="I631" s="170" t="e">
        <f>'Exp Database'!H631</f>
        <v>#REF!</v>
      </c>
      <c r="J631" s="169" t="e">
        <f>'Exp Database'!I631</f>
        <v>#REF!</v>
      </c>
      <c r="K631" s="170">
        <f>'Exp Database'!J631</f>
        <v>0</v>
      </c>
      <c r="L631" s="267">
        <f>'Exp Database'!K631</f>
        <v>0</v>
      </c>
      <c r="M631" s="229">
        <f>'Exp Database'!L631</f>
        <v>0</v>
      </c>
      <c r="N631" s="229" t="e">
        <f>IF(OR('Exp Database'!M631=Lists!$G$2,'Exp Database'!M631=Lists!$G$3,'Exp Database'!M631=0),0,IF($F631=Lists!$G$2,('Exp Database'!M631/'Exp with units conversion'!$H631)*'Exp with units conversion'!$G631,'Exp Database'!M631*'Exp with units conversion'!$G631))</f>
        <v>#REF!</v>
      </c>
      <c r="O631" s="229" t="e">
        <f>IF(OR('Exp Database'!N631=Lists!$G$2,'Exp Database'!N631=Lists!$G$3,'Exp Database'!N631=0),0,IF($F631=Lists!$G$2,('Exp Database'!N631/'Exp with units conversion'!$H631)*'Exp with units conversion'!$G631,'Exp Database'!N631*'Exp with units conversion'!$G631))</f>
        <v>#REF!</v>
      </c>
      <c r="P631" s="229" t="e">
        <f>IF(OR('Exp Database'!O631=Lists!$G$2,'Exp Database'!O631=Lists!$G$3,'Exp Database'!O631=0),0,IF($F631=Lists!$G$2,('Exp Database'!O631/'Exp with units conversion'!$H631)*'Exp with units conversion'!$G631,'Exp Database'!O631*'Exp with units conversion'!$G631))</f>
        <v>#REF!</v>
      </c>
      <c r="Q631" s="229" t="e">
        <f>IF(OR('Exp Database'!P631=Lists!$G$2,'Exp Database'!P631=Lists!$G$3,'Exp Database'!P631=0),0,IF($F631=Lists!$G$2,('Exp Database'!P631/'Exp with units conversion'!$H631)*'Exp with units conversion'!$G631,'Exp Database'!P631*'Exp with units conversion'!$G631))</f>
        <v>#REF!</v>
      </c>
      <c r="R631" s="229" t="e">
        <f>IF(OR('Exp Database'!Q631=Lists!$G$2,'Exp Database'!Q631=Lists!$G$3,'Exp Database'!Q631=0),0,IF($F631=Lists!$G$2,('Exp Database'!Q631/'Exp with units conversion'!$H631)*'Exp with units conversion'!$G631,'Exp Database'!Q631*'Exp with units conversion'!$G631))</f>
        <v>#REF!</v>
      </c>
      <c r="S631" s="229" t="e">
        <f>IF(OR('Exp Database'!R631=Lists!$G$2,'Exp Database'!R631=Lists!$G$3,'Exp Database'!R631=0),0,IF($F631=Lists!$G$2,('Exp Database'!R631/'Exp with units conversion'!$H631)*'Exp with units conversion'!$G631,'Exp Database'!R631*'Exp with units conversion'!$G631))</f>
        <v>#REF!</v>
      </c>
      <c r="T631" s="229" t="e">
        <f>IF(OR('Exp Database'!S631=Lists!$G$2,'Exp Database'!S631=Lists!$G$3,'Exp Database'!S631=0),0,IF($F631=Lists!$G$2,('Exp Database'!S631/'Exp with units conversion'!$H631)*'Exp with units conversion'!$G631,'Exp Database'!S631*'Exp with units conversion'!$G631))</f>
        <v>#REF!</v>
      </c>
      <c r="U631" s="229" t="e">
        <f>IF(OR('Exp Database'!T631=Lists!$G$2,'Exp Database'!T631=Lists!$G$3,'Exp Database'!T631=0),0,IF($F631=Lists!$G$2,('Exp Database'!T631/'Exp with units conversion'!$H631)*'Exp with units conversion'!$G631,'Exp Database'!T631*'Exp with units conversion'!$G631))</f>
        <v>#REF!</v>
      </c>
      <c r="V631" s="229" t="e">
        <f>IF(OR('Exp Database'!U631=Lists!$G$2,'Exp Database'!U631=Lists!$G$3,'Exp Database'!U631=0),0,IF($F631=Lists!$G$2,('Exp Database'!U631/'Exp with units conversion'!$H631)*'Exp with units conversion'!$G631,'Exp Database'!U631*'Exp with units conversion'!$G631))</f>
        <v>#REF!</v>
      </c>
      <c r="W631" s="229" t="e">
        <f>IF(OR('Exp Database'!V631=Lists!$G$2,'Exp Database'!V631=Lists!$G$3,'Exp Database'!V631=0),0,IF($F631=Lists!$G$2,('Exp Database'!V631/'Exp with units conversion'!$H631)*'Exp with units conversion'!$G631,'Exp Database'!V631*'Exp with units conversion'!$G631))</f>
        <v>#REF!</v>
      </c>
      <c r="X631" s="229" t="e">
        <f>IF(OR('Exp Database'!W631=Lists!$G$2,'Exp Database'!W631=Lists!$G$3,'Exp Database'!W631=0),0,IF($F631=Lists!$G$2,('Exp Database'!W631/'Exp with units conversion'!$H631)*'Exp with units conversion'!$G631,'Exp Database'!W631*'Exp with units conversion'!$G631))</f>
        <v>#REF!</v>
      </c>
      <c r="Y631" s="229" t="e">
        <f>IF(OR('Exp Database'!X631=Lists!$G$2,'Exp Database'!X631=Lists!$G$3,'Exp Database'!X631=0),0,IF($F631=Lists!$G$2,('Exp Database'!X631/'Exp with units conversion'!$H631)*'Exp with units conversion'!$G631,'Exp Database'!X631*'Exp with units conversion'!$G631))</f>
        <v>#REF!</v>
      </c>
      <c r="Z631" s="229" t="e">
        <f>IF(OR('Exp Database'!Y631=Lists!$G$2,'Exp Database'!Y631=Lists!$G$3,'Exp Database'!Y631=0),0,IF($F631=Lists!$G$2,('Exp Database'!Y631/'Exp with units conversion'!$H631)*'Exp with units conversion'!$G631,'Exp Database'!Y631*'Exp with units conversion'!$G631))</f>
        <v>#REF!</v>
      </c>
      <c r="AA631" s="229" t="e">
        <f>IF(OR('Exp Database'!Z631=Lists!$G$2,'Exp Database'!Z631=Lists!$G$3,'Exp Database'!Z631=0),0,IF($F631=Lists!$G$2,('Exp Database'!Z631/'Exp with units conversion'!$H631)*'Exp with units conversion'!$G631,'Exp Database'!Z631*'Exp with units conversion'!$G631))</f>
        <v>#REF!</v>
      </c>
      <c r="AB631" s="229" t="e">
        <f>IF(OR('Exp Database'!AA631=Lists!$G$2,'Exp Database'!AA631=Lists!$G$3,'Exp Database'!AA631=0),0,IF($F631=Lists!$G$2,('Exp Database'!AA631/'Exp with units conversion'!$H631)*'Exp with units conversion'!$G631,'Exp Database'!AA631*'Exp with units conversion'!$G631))</f>
        <v>#REF!</v>
      </c>
      <c r="AC631" s="229" t="e">
        <f>IF(OR('Exp Database'!AB631=Lists!$G$2,'Exp Database'!AB631=Lists!$G$3,'Exp Database'!AB631=0),0,IF($F631=Lists!$G$2,('Exp Database'!AB631/'Exp with units conversion'!$H631)*'Exp with units conversion'!$G631,'Exp Database'!AB631*'Exp with units conversion'!$G631))</f>
        <v>#REF!</v>
      </c>
      <c r="AD631" s="229" t="e">
        <f>IF(OR('Exp Database'!AC631=Lists!$G$2,'Exp Database'!AC631=Lists!$G$3,'Exp Database'!AC631=0),0,IF($F631=Lists!$G$2,('Exp Database'!AC631/'Exp with units conversion'!$H631)*'Exp with units conversion'!$G631,'Exp Database'!AC631*'Exp with units conversion'!$G631))</f>
        <v>#REF!</v>
      </c>
      <c r="AE631" s="229" t="e">
        <f>IF(OR('Exp Database'!AD631=Lists!$G$2,'Exp Database'!AD631=Lists!$G$3,'Exp Database'!AD631=0),0,IF($F631=Lists!$G$2,('Exp Database'!AD631/'Exp with units conversion'!$H631)*'Exp with units conversion'!$G631,'Exp Database'!AD631*'Exp with units conversion'!$G631))</f>
        <v>#REF!</v>
      </c>
      <c r="AG631" s="229" t="e">
        <f t="shared" si="50"/>
        <v>#REF!</v>
      </c>
      <c r="AH631" s="229" t="e">
        <f t="shared" si="51"/>
        <v>#REF!</v>
      </c>
      <c r="AI631" s="229" t="e">
        <f t="shared" si="52"/>
        <v>#REF!</v>
      </c>
      <c r="AJ631" s="229" t="e">
        <f t="shared" si="53"/>
        <v>#REF!</v>
      </c>
    </row>
    <row r="632" spans="2:36" ht="15.75" thickBot="1" x14ac:dyDescent="0.3">
      <c r="B632" s="229" t="e">
        <f t="shared" si="49"/>
        <v>#REF!</v>
      </c>
      <c r="C632" s="169" t="e">
        <f>'Exp Database'!C632</f>
        <v>#REF!</v>
      </c>
      <c r="D632" s="169">
        <f>'Exp Database'!D632</f>
        <v>2013</v>
      </c>
      <c r="E632" s="169" t="e">
        <f>'Exp Database'!E632</f>
        <v>#REF!</v>
      </c>
      <c r="F632" s="169" t="e">
        <f>'Exp Database'!F632</f>
        <v>#REF!</v>
      </c>
      <c r="G632" s="169" t="e">
        <f>IF('Exp Database'!G632="Units ( x 1)",1,IF('Exp Database'!G632="Thousands (x 1,000)",1000,IF('Exp Database'!G632="Millions (x 1,000,000)",1000000,)))</f>
        <v>#REF!</v>
      </c>
      <c r="H632" s="170" t="e">
        <f>IF('Exp Database'!H632&gt;0,'Exp Database'!H632,'Exp Database'!J632)</f>
        <v>#REF!</v>
      </c>
      <c r="I632" s="170" t="e">
        <f>'Exp Database'!H632</f>
        <v>#REF!</v>
      </c>
      <c r="J632" s="169" t="e">
        <f>'Exp Database'!I632</f>
        <v>#REF!</v>
      </c>
      <c r="K632" s="170">
        <f>'Exp Database'!J632</f>
        <v>0</v>
      </c>
      <c r="L632" s="267">
        <f>'Exp Database'!K632</f>
        <v>0</v>
      </c>
      <c r="M632" s="229">
        <f>'Exp Database'!L632</f>
        <v>0</v>
      </c>
      <c r="N632" s="229" t="e">
        <f>IF(OR('Exp Database'!M632=Lists!$G$2,'Exp Database'!M632=Lists!$G$3,'Exp Database'!M632=0),0,IF($F632=Lists!$G$2,('Exp Database'!M632/'Exp with units conversion'!$H632)*'Exp with units conversion'!$G632,'Exp Database'!M632*'Exp with units conversion'!$G632))</f>
        <v>#REF!</v>
      </c>
      <c r="O632" s="229" t="e">
        <f>IF(OR('Exp Database'!N632=Lists!$G$2,'Exp Database'!N632=Lists!$G$3,'Exp Database'!N632=0),0,IF($F632=Lists!$G$2,('Exp Database'!N632/'Exp with units conversion'!$H632)*'Exp with units conversion'!$G632,'Exp Database'!N632*'Exp with units conversion'!$G632))</f>
        <v>#REF!</v>
      </c>
      <c r="P632" s="229" t="e">
        <f>IF(OR('Exp Database'!O632=Lists!$G$2,'Exp Database'!O632=Lists!$G$3,'Exp Database'!O632=0),0,IF($F632=Lists!$G$2,('Exp Database'!O632/'Exp with units conversion'!$H632)*'Exp with units conversion'!$G632,'Exp Database'!O632*'Exp with units conversion'!$G632))</f>
        <v>#REF!</v>
      </c>
      <c r="Q632" s="229" t="e">
        <f>IF(OR('Exp Database'!P632=Lists!$G$2,'Exp Database'!P632=Lists!$G$3,'Exp Database'!P632=0),0,IF($F632=Lists!$G$2,('Exp Database'!P632/'Exp with units conversion'!$H632)*'Exp with units conversion'!$G632,'Exp Database'!P632*'Exp with units conversion'!$G632))</f>
        <v>#REF!</v>
      </c>
      <c r="R632" s="229" t="e">
        <f>IF(OR('Exp Database'!Q632=Lists!$G$2,'Exp Database'!Q632=Lists!$G$3,'Exp Database'!Q632=0),0,IF($F632=Lists!$G$2,('Exp Database'!Q632/'Exp with units conversion'!$H632)*'Exp with units conversion'!$G632,'Exp Database'!Q632*'Exp with units conversion'!$G632))</f>
        <v>#REF!</v>
      </c>
      <c r="S632" s="229" t="e">
        <f>IF(OR('Exp Database'!R632=Lists!$G$2,'Exp Database'!R632=Lists!$G$3,'Exp Database'!R632=0),0,IF($F632=Lists!$G$2,('Exp Database'!R632/'Exp with units conversion'!$H632)*'Exp with units conversion'!$G632,'Exp Database'!R632*'Exp with units conversion'!$G632))</f>
        <v>#REF!</v>
      </c>
      <c r="T632" s="229" t="e">
        <f>IF(OR('Exp Database'!S632=Lists!$G$2,'Exp Database'!S632=Lists!$G$3,'Exp Database'!S632=0),0,IF($F632=Lists!$G$2,('Exp Database'!S632/'Exp with units conversion'!$H632)*'Exp with units conversion'!$G632,'Exp Database'!S632*'Exp with units conversion'!$G632))</f>
        <v>#REF!</v>
      </c>
      <c r="U632" s="229" t="e">
        <f>IF(OR('Exp Database'!T632=Lists!$G$2,'Exp Database'!T632=Lists!$G$3,'Exp Database'!T632=0),0,IF($F632=Lists!$G$2,('Exp Database'!T632/'Exp with units conversion'!$H632)*'Exp with units conversion'!$G632,'Exp Database'!T632*'Exp with units conversion'!$G632))</f>
        <v>#REF!</v>
      </c>
      <c r="V632" s="229" t="e">
        <f>IF(OR('Exp Database'!U632=Lists!$G$2,'Exp Database'!U632=Lists!$G$3,'Exp Database'!U632=0),0,IF($F632=Lists!$G$2,('Exp Database'!U632/'Exp with units conversion'!$H632)*'Exp with units conversion'!$G632,'Exp Database'!U632*'Exp with units conversion'!$G632))</f>
        <v>#REF!</v>
      </c>
      <c r="W632" s="229" t="e">
        <f>IF(OR('Exp Database'!V632=Lists!$G$2,'Exp Database'!V632=Lists!$G$3,'Exp Database'!V632=0),0,IF($F632=Lists!$G$2,('Exp Database'!V632/'Exp with units conversion'!$H632)*'Exp with units conversion'!$G632,'Exp Database'!V632*'Exp with units conversion'!$G632))</f>
        <v>#REF!</v>
      </c>
      <c r="X632" s="229" t="e">
        <f>IF(OR('Exp Database'!W632=Lists!$G$2,'Exp Database'!W632=Lists!$G$3,'Exp Database'!W632=0),0,IF($F632=Lists!$G$2,('Exp Database'!W632/'Exp with units conversion'!$H632)*'Exp with units conversion'!$G632,'Exp Database'!W632*'Exp with units conversion'!$G632))</f>
        <v>#REF!</v>
      </c>
      <c r="Y632" s="229" t="e">
        <f>IF(OR('Exp Database'!X632=Lists!$G$2,'Exp Database'!X632=Lists!$G$3,'Exp Database'!X632=0),0,IF($F632=Lists!$G$2,('Exp Database'!X632/'Exp with units conversion'!$H632)*'Exp with units conversion'!$G632,'Exp Database'!X632*'Exp with units conversion'!$G632))</f>
        <v>#REF!</v>
      </c>
      <c r="Z632" s="229" t="e">
        <f>IF(OR('Exp Database'!Y632=Lists!$G$2,'Exp Database'!Y632=Lists!$G$3,'Exp Database'!Y632=0),0,IF($F632=Lists!$G$2,('Exp Database'!Y632/'Exp with units conversion'!$H632)*'Exp with units conversion'!$G632,'Exp Database'!Y632*'Exp with units conversion'!$G632))</f>
        <v>#REF!</v>
      </c>
      <c r="AA632" s="229" t="e">
        <f>IF(OR('Exp Database'!Z632=Lists!$G$2,'Exp Database'!Z632=Lists!$G$3,'Exp Database'!Z632=0),0,IF($F632=Lists!$G$2,('Exp Database'!Z632/'Exp with units conversion'!$H632)*'Exp with units conversion'!$G632,'Exp Database'!Z632*'Exp with units conversion'!$G632))</f>
        <v>#REF!</v>
      </c>
      <c r="AB632" s="229" t="e">
        <f>IF(OR('Exp Database'!AA632=Lists!$G$2,'Exp Database'!AA632=Lists!$G$3,'Exp Database'!AA632=0),0,IF($F632=Lists!$G$2,('Exp Database'!AA632/'Exp with units conversion'!$H632)*'Exp with units conversion'!$G632,'Exp Database'!AA632*'Exp with units conversion'!$G632))</f>
        <v>#REF!</v>
      </c>
      <c r="AC632" s="229" t="e">
        <f>IF(OR('Exp Database'!AB632=Lists!$G$2,'Exp Database'!AB632=Lists!$G$3,'Exp Database'!AB632=0),0,IF($F632=Lists!$G$2,('Exp Database'!AB632/'Exp with units conversion'!$H632)*'Exp with units conversion'!$G632,'Exp Database'!AB632*'Exp with units conversion'!$G632))</f>
        <v>#REF!</v>
      </c>
      <c r="AD632" s="229" t="e">
        <f>IF(OR('Exp Database'!AC632=Lists!$G$2,'Exp Database'!AC632=Lists!$G$3,'Exp Database'!AC632=0),0,IF($F632=Lists!$G$2,('Exp Database'!AC632/'Exp with units conversion'!$H632)*'Exp with units conversion'!$G632,'Exp Database'!AC632*'Exp with units conversion'!$G632))</f>
        <v>#REF!</v>
      </c>
      <c r="AE632" s="229" t="e">
        <f>IF(OR('Exp Database'!AD632=Lists!$G$2,'Exp Database'!AD632=Lists!$G$3,'Exp Database'!AD632=0),0,IF($F632=Lists!$G$2,('Exp Database'!AD632/'Exp with units conversion'!$H632)*'Exp with units conversion'!$G632,'Exp Database'!AD632*'Exp with units conversion'!$G632))</f>
        <v>#REF!</v>
      </c>
      <c r="AG632" s="229" t="e">
        <f t="shared" si="50"/>
        <v>#REF!</v>
      </c>
      <c r="AH632" s="229" t="e">
        <f t="shared" si="51"/>
        <v>#REF!</v>
      </c>
      <c r="AI632" s="229" t="e">
        <f t="shared" si="52"/>
        <v>#REF!</v>
      </c>
      <c r="AJ632" s="229" t="e">
        <f t="shared" si="53"/>
        <v>#REF!</v>
      </c>
    </row>
    <row r="633" spans="2:36" ht="15.75" thickBot="1" x14ac:dyDescent="0.3">
      <c r="B633" s="229" t="e">
        <f t="shared" si="49"/>
        <v>#REF!</v>
      </c>
      <c r="C633" s="169" t="e">
        <f>'Exp Database'!C633</f>
        <v>#REF!</v>
      </c>
      <c r="D633" s="169">
        <f>'Exp Database'!D633</f>
        <v>2013</v>
      </c>
      <c r="E633" s="169" t="e">
        <f>'Exp Database'!E633</f>
        <v>#REF!</v>
      </c>
      <c r="F633" s="169" t="e">
        <f>'Exp Database'!F633</f>
        <v>#REF!</v>
      </c>
      <c r="G633" s="169" t="e">
        <f>IF('Exp Database'!G633="Units ( x 1)",1,IF('Exp Database'!G633="Thousands (x 1,000)",1000,IF('Exp Database'!G633="Millions (x 1,000,000)",1000000,)))</f>
        <v>#REF!</v>
      </c>
      <c r="H633" s="170" t="e">
        <f>IF('Exp Database'!H633&gt;0,'Exp Database'!H633,'Exp Database'!J633)</f>
        <v>#REF!</v>
      </c>
      <c r="I633" s="170" t="e">
        <f>'Exp Database'!H633</f>
        <v>#REF!</v>
      </c>
      <c r="J633" s="169" t="e">
        <f>'Exp Database'!I633</f>
        <v>#REF!</v>
      </c>
      <c r="K633" s="170">
        <f>'Exp Database'!J633</f>
        <v>0</v>
      </c>
      <c r="L633" s="267">
        <f>'Exp Database'!K633</f>
        <v>0</v>
      </c>
      <c r="M633" s="229">
        <f>'Exp Database'!L633</f>
        <v>0</v>
      </c>
      <c r="N633" s="229" t="e">
        <f>IF(OR('Exp Database'!M633=Lists!$G$2,'Exp Database'!M633=Lists!$G$3,'Exp Database'!M633=0),0,IF($F633=Lists!$G$2,('Exp Database'!M633/'Exp with units conversion'!$H633)*'Exp with units conversion'!$G633,'Exp Database'!M633*'Exp with units conversion'!$G633))</f>
        <v>#REF!</v>
      </c>
      <c r="O633" s="229" t="e">
        <f>IF(OR('Exp Database'!N633=Lists!$G$2,'Exp Database'!N633=Lists!$G$3,'Exp Database'!N633=0),0,IF($F633=Lists!$G$2,('Exp Database'!N633/'Exp with units conversion'!$H633)*'Exp with units conversion'!$G633,'Exp Database'!N633*'Exp with units conversion'!$G633))</f>
        <v>#REF!</v>
      </c>
      <c r="P633" s="229" t="e">
        <f>IF(OR('Exp Database'!O633=Lists!$G$2,'Exp Database'!O633=Lists!$G$3,'Exp Database'!O633=0),0,IF($F633=Lists!$G$2,('Exp Database'!O633/'Exp with units conversion'!$H633)*'Exp with units conversion'!$G633,'Exp Database'!O633*'Exp with units conversion'!$G633))</f>
        <v>#REF!</v>
      </c>
      <c r="Q633" s="229" t="e">
        <f>IF(OR('Exp Database'!P633=Lists!$G$2,'Exp Database'!P633=Lists!$G$3,'Exp Database'!P633=0),0,IF($F633=Lists!$G$2,('Exp Database'!P633/'Exp with units conversion'!$H633)*'Exp with units conversion'!$G633,'Exp Database'!P633*'Exp with units conversion'!$G633))</f>
        <v>#REF!</v>
      </c>
      <c r="R633" s="229" t="e">
        <f>IF(OR('Exp Database'!Q633=Lists!$G$2,'Exp Database'!Q633=Lists!$G$3,'Exp Database'!Q633=0),0,IF($F633=Lists!$G$2,('Exp Database'!Q633/'Exp with units conversion'!$H633)*'Exp with units conversion'!$G633,'Exp Database'!Q633*'Exp with units conversion'!$G633))</f>
        <v>#REF!</v>
      </c>
      <c r="S633" s="229" t="e">
        <f>IF(OR('Exp Database'!R633=Lists!$G$2,'Exp Database'!R633=Lists!$G$3,'Exp Database'!R633=0),0,IF($F633=Lists!$G$2,('Exp Database'!R633/'Exp with units conversion'!$H633)*'Exp with units conversion'!$G633,'Exp Database'!R633*'Exp with units conversion'!$G633))</f>
        <v>#REF!</v>
      </c>
      <c r="T633" s="229" t="e">
        <f>IF(OR('Exp Database'!S633=Lists!$G$2,'Exp Database'!S633=Lists!$G$3,'Exp Database'!S633=0),0,IF($F633=Lists!$G$2,('Exp Database'!S633/'Exp with units conversion'!$H633)*'Exp with units conversion'!$G633,'Exp Database'!S633*'Exp with units conversion'!$G633))</f>
        <v>#REF!</v>
      </c>
      <c r="U633" s="229" t="e">
        <f>IF(OR('Exp Database'!T633=Lists!$G$2,'Exp Database'!T633=Lists!$G$3,'Exp Database'!T633=0),0,IF($F633=Lists!$G$2,('Exp Database'!T633/'Exp with units conversion'!$H633)*'Exp with units conversion'!$G633,'Exp Database'!T633*'Exp with units conversion'!$G633))</f>
        <v>#REF!</v>
      </c>
      <c r="V633" s="229" t="e">
        <f>IF(OR('Exp Database'!U633=Lists!$G$2,'Exp Database'!U633=Lists!$G$3,'Exp Database'!U633=0),0,IF($F633=Lists!$G$2,('Exp Database'!U633/'Exp with units conversion'!$H633)*'Exp with units conversion'!$G633,'Exp Database'!U633*'Exp with units conversion'!$G633))</f>
        <v>#REF!</v>
      </c>
      <c r="W633" s="229" t="e">
        <f>IF(OR('Exp Database'!V633=Lists!$G$2,'Exp Database'!V633=Lists!$G$3,'Exp Database'!V633=0),0,IF($F633=Lists!$G$2,('Exp Database'!V633/'Exp with units conversion'!$H633)*'Exp with units conversion'!$G633,'Exp Database'!V633*'Exp with units conversion'!$G633))</f>
        <v>#REF!</v>
      </c>
      <c r="X633" s="229" t="e">
        <f>IF(OR('Exp Database'!W633=Lists!$G$2,'Exp Database'!W633=Lists!$G$3,'Exp Database'!W633=0),0,IF($F633=Lists!$G$2,('Exp Database'!W633/'Exp with units conversion'!$H633)*'Exp with units conversion'!$G633,'Exp Database'!W633*'Exp with units conversion'!$G633))</f>
        <v>#REF!</v>
      </c>
      <c r="Y633" s="229" t="e">
        <f>IF(OR('Exp Database'!X633=Lists!$G$2,'Exp Database'!X633=Lists!$G$3,'Exp Database'!X633=0),0,IF($F633=Lists!$G$2,('Exp Database'!X633/'Exp with units conversion'!$H633)*'Exp with units conversion'!$G633,'Exp Database'!X633*'Exp with units conversion'!$G633))</f>
        <v>#REF!</v>
      </c>
      <c r="Z633" s="229" t="e">
        <f>IF(OR('Exp Database'!Y633=Lists!$G$2,'Exp Database'!Y633=Lists!$G$3,'Exp Database'!Y633=0),0,IF($F633=Lists!$G$2,('Exp Database'!Y633/'Exp with units conversion'!$H633)*'Exp with units conversion'!$G633,'Exp Database'!Y633*'Exp with units conversion'!$G633))</f>
        <v>#REF!</v>
      </c>
      <c r="AA633" s="229" t="e">
        <f>IF(OR('Exp Database'!Z633=Lists!$G$2,'Exp Database'!Z633=Lists!$G$3,'Exp Database'!Z633=0),0,IF($F633=Lists!$G$2,('Exp Database'!Z633/'Exp with units conversion'!$H633)*'Exp with units conversion'!$G633,'Exp Database'!Z633*'Exp with units conversion'!$G633))</f>
        <v>#REF!</v>
      </c>
      <c r="AB633" s="229" t="e">
        <f>IF(OR('Exp Database'!AA633=Lists!$G$2,'Exp Database'!AA633=Lists!$G$3,'Exp Database'!AA633=0),0,IF($F633=Lists!$G$2,('Exp Database'!AA633/'Exp with units conversion'!$H633)*'Exp with units conversion'!$G633,'Exp Database'!AA633*'Exp with units conversion'!$G633))</f>
        <v>#REF!</v>
      </c>
      <c r="AC633" s="229" t="e">
        <f>IF(OR('Exp Database'!AB633=Lists!$G$2,'Exp Database'!AB633=Lists!$G$3,'Exp Database'!AB633=0),0,IF($F633=Lists!$G$2,('Exp Database'!AB633/'Exp with units conversion'!$H633)*'Exp with units conversion'!$G633,'Exp Database'!AB633*'Exp with units conversion'!$G633))</f>
        <v>#REF!</v>
      </c>
      <c r="AD633" s="229" t="e">
        <f>IF(OR('Exp Database'!AC633=Lists!$G$2,'Exp Database'!AC633=Lists!$G$3,'Exp Database'!AC633=0),0,IF($F633=Lists!$G$2,('Exp Database'!AC633/'Exp with units conversion'!$H633)*'Exp with units conversion'!$G633,'Exp Database'!AC633*'Exp with units conversion'!$G633))</f>
        <v>#REF!</v>
      </c>
      <c r="AE633" s="229" t="e">
        <f>IF(OR('Exp Database'!AD633=Lists!$G$2,'Exp Database'!AD633=Lists!$G$3,'Exp Database'!AD633=0),0,IF($F633=Lists!$G$2,('Exp Database'!AD633/'Exp with units conversion'!$H633)*'Exp with units conversion'!$G633,'Exp Database'!AD633*'Exp with units conversion'!$G633))</f>
        <v>#REF!</v>
      </c>
      <c r="AG633" s="229" t="e">
        <f t="shared" si="50"/>
        <v>#REF!</v>
      </c>
      <c r="AH633" s="229" t="e">
        <f t="shared" si="51"/>
        <v>#REF!</v>
      </c>
      <c r="AI633" s="229" t="e">
        <f t="shared" si="52"/>
        <v>#REF!</v>
      </c>
      <c r="AJ633" s="229" t="e">
        <f t="shared" si="53"/>
        <v>#REF!</v>
      </c>
    </row>
    <row r="634" spans="2:36" ht="15.75" thickBot="1" x14ac:dyDescent="0.3">
      <c r="B634" s="229" t="e">
        <f t="shared" si="49"/>
        <v>#REF!</v>
      </c>
      <c r="C634" s="169" t="e">
        <f>'Exp Database'!C634</f>
        <v>#REF!</v>
      </c>
      <c r="D634" s="169">
        <f>'Exp Database'!D634</f>
        <v>2013</v>
      </c>
      <c r="E634" s="169" t="e">
        <f>'Exp Database'!E634</f>
        <v>#REF!</v>
      </c>
      <c r="F634" s="169" t="e">
        <f>'Exp Database'!F634</f>
        <v>#REF!</v>
      </c>
      <c r="G634" s="169" t="e">
        <f>IF('Exp Database'!G634="Units ( x 1)",1,IF('Exp Database'!G634="Thousands (x 1,000)",1000,IF('Exp Database'!G634="Millions (x 1,000,000)",1000000,)))</f>
        <v>#REF!</v>
      </c>
      <c r="H634" s="170" t="e">
        <f>IF('Exp Database'!H634&gt;0,'Exp Database'!H634,'Exp Database'!J634)</f>
        <v>#REF!</v>
      </c>
      <c r="I634" s="170" t="e">
        <f>'Exp Database'!H634</f>
        <v>#REF!</v>
      </c>
      <c r="J634" s="169" t="e">
        <f>'Exp Database'!I634</f>
        <v>#REF!</v>
      </c>
      <c r="K634" s="170">
        <f>'Exp Database'!J634</f>
        <v>0</v>
      </c>
      <c r="L634" s="267">
        <f>'Exp Database'!K634</f>
        <v>0</v>
      </c>
      <c r="M634" s="229">
        <f>'Exp Database'!L634</f>
        <v>0</v>
      </c>
      <c r="N634" s="229" t="e">
        <f>IF(OR('Exp Database'!M634=Lists!$G$2,'Exp Database'!M634=Lists!$G$3,'Exp Database'!M634=0),0,IF($F634=Lists!$G$2,('Exp Database'!M634/'Exp with units conversion'!$H634)*'Exp with units conversion'!$G634,'Exp Database'!M634*'Exp with units conversion'!$G634))</f>
        <v>#REF!</v>
      </c>
      <c r="O634" s="229" t="e">
        <f>IF(OR('Exp Database'!N634=Lists!$G$2,'Exp Database'!N634=Lists!$G$3,'Exp Database'!N634=0),0,IF($F634=Lists!$G$2,('Exp Database'!N634/'Exp with units conversion'!$H634)*'Exp with units conversion'!$G634,'Exp Database'!N634*'Exp with units conversion'!$G634))</f>
        <v>#REF!</v>
      </c>
      <c r="P634" s="229" t="e">
        <f>IF(OR('Exp Database'!O634=Lists!$G$2,'Exp Database'!O634=Lists!$G$3,'Exp Database'!O634=0),0,IF($F634=Lists!$G$2,('Exp Database'!O634/'Exp with units conversion'!$H634)*'Exp with units conversion'!$G634,'Exp Database'!O634*'Exp with units conversion'!$G634))</f>
        <v>#REF!</v>
      </c>
      <c r="Q634" s="229" t="e">
        <f>IF(OR('Exp Database'!P634=Lists!$G$2,'Exp Database'!P634=Lists!$G$3,'Exp Database'!P634=0),0,IF($F634=Lists!$G$2,('Exp Database'!P634/'Exp with units conversion'!$H634)*'Exp with units conversion'!$G634,'Exp Database'!P634*'Exp with units conversion'!$G634))</f>
        <v>#REF!</v>
      </c>
      <c r="R634" s="229" t="e">
        <f>IF(OR('Exp Database'!Q634=Lists!$G$2,'Exp Database'!Q634=Lists!$G$3,'Exp Database'!Q634=0),0,IF($F634=Lists!$G$2,('Exp Database'!Q634/'Exp with units conversion'!$H634)*'Exp with units conversion'!$G634,'Exp Database'!Q634*'Exp with units conversion'!$G634))</f>
        <v>#REF!</v>
      </c>
      <c r="S634" s="229" t="e">
        <f>IF(OR('Exp Database'!R634=Lists!$G$2,'Exp Database'!R634=Lists!$G$3,'Exp Database'!R634=0),0,IF($F634=Lists!$G$2,('Exp Database'!R634/'Exp with units conversion'!$H634)*'Exp with units conversion'!$G634,'Exp Database'!R634*'Exp with units conversion'!$G634))</f>
        <v>#REF!</v>
      </c>
      <c r="T634" s="229" t="e">
        <f>IF(OR('Exp Database'!S634=Lists!$G$2,'Exp Database'!S634=Lists!$G$3,'Exp Database'!S634=0),0,IF($F634=Lists!$G$2,('Exp Database'!S634/'Exp with units conversion'!$H634)*'Exp with units conversion'!$G634,'Exp Database'!S634*'Exp with units conversion'!$G634))</f>
        <v>#REF!</v>
      </c>
      <c r="U634" s="229" t="e">
        <f>IF(OR('Exp Database'!T634=Lists!$G$2,'Exp Database'!T634=Lists!$G$3,'Exp Database'!T634=0),0,IF($F634=Lists!$G$2,('Exp Database'!T634/'Exp with units conversion'!$H634)*'Exp with units conversion'!$G634,'Exp Database'!T634*'Exp with units conversion'!$G634))</f>
        <v>#REF!</v>
      </c>
      <c r="V634" s="229" t="e">
        <f>IF(OR('Exp Database'!U634=Lists!$G$2,'Exp Database'!U634=Lists!$G$3,'Exp Database'!U634=0),0,IF($F634=Lists!$G$2,('Exp Database'!U634/'Exp with units conversion'!$H634)*'Exp with units conversion'!$G634,'Exp Database'!U634*'Exp with units conversion'!$G634))</f>
        <v>#REF!</v>
      </c>
      <c r="W634" s="229" t="e">
        <f>IF(OR('Exp Database'!V634=Lists!$G$2,'Exp Database'!V634=Lists!$G$3,'Exp Database'!V634=0),0,IF($F634=Lists!$G$2,('Exp Database'!V634/'Exp with units conversion'!$H634)*'Exp with units conversion'!$G634,'Exp Database'!V634*'Exp with units conversion'!$G634))</f>
        <v>#REF!</v>
      </c>
      <c r="X634" s="229" t="e">
        <f>IF(OR('Exp Database'!W634=Lists!$G$2,'Exp Database'!W634=Lists!$G$3,'Exp Database'!W634=0),0,IF($F634=Lists!$G$2,('Exp Database'!W634/'Exp with units conversion'!$H634)*'Exp with units conversion'!$G634,'Exp Database'!W634*'Exp with units conversion'!$G634))</f>
        <v>#REF!</v>
      </c>
      <c r="Y634" s="229" t="e">
        <f>IF(OR('Exp Database'!X634=Lists!$G$2,'Exp Database'!X634=Lists!$G$3,'Exp Database'!X634=0),0,IF($F634=Lists!$G$2,('Exp Database'!X634/'Exp with units conversion'!$H634)*'Exp with units conversion'!$G634,'Exp Database'!X634*'Exp with units conversion'!$G634))</f>
        <v>#REF!</v>
      </c>
      <c r="Z634" s="229" t="e">
        <f>IF(OR('Exp Database'!Y634=Lists!$G$2,'Exp Database'!Y634=Lists!$G$3,'Exp Database'!Y634=0),0,IF($F634=Lists!$G$2,('Exp Database'!Y634/'Exp with units conversion'!$H634)*'Exp with units conversion'!$G634,'Exp Database'!Y634*'Exp with units conversion'!$G634))</f>
        <v>#REF!</v>
      </c>
      <c r="AA634" s="229" t="e">
        <f>IF(OR('Exp Database'!Z634=Lists!$G$2,'Exp Database'!Z634=Lists!$G$3,'Exp Database'!Z634=0),0,IF($F634=Lists!$G$2,('Exp Database'!Z634/'Exp with units conversion'!$H634)*'Exp with units conversion'!$G634,'Exp Database'!Z634*'Exp with units conversion'!$G634))</f>
        <v>#REF!</v>
      </c>
      <c r="AB634" s="229" t="e">
        <f>IF(OR('Exp Database'!AA634=Lists!$G$2,'Exp Database'!AA634=Lists!$G$3,'Exp Database'!AA634=0),0,IF($F634=Lists!$G$2,('Exp Database'!AA634/'Exp with units conversion'!$H634)*'Exp with units conversion'!$G634,'Exp Database'!AA634*'Exp with units conversion'!$G634))</f>
        <v>#REF!</v>
      </c>
      <c r="AC634" s="229" t="e">
        <f>IF(OR('Exp Database'!AB634=Lists!$G$2,'Exp Database'!AB634=Lists!$G$3,'Exp Database'!AB634=0),0,IF($F634=Lists!$G$2,('Exp Database'!AB634/'Exp with units conversion'!$H634)*'Exp with units conversion'!$G634,'Exp Database'!AB634*'Exp with units conversion'!$G634))</f>
        <v>#REF!</v>
      </c>
      <c r="AD634" s="229" t="e">
        <f>IF(OR('Exp Database'!AC634=Lists!$G$2,'Exp Database'!AC634=Lists!$G$3,'Exp Database'!AC634=0),0,IF($F634=Lists!$G$2,('Exp Database'!AC634/'Exp with units conversion'!$H634)*'Exp with units conversion'!$G634,'Exp Database'!AC634*'Exp with units conversion'!$G634))</f>
        <v>#REF!</v>
      </c>
      <c r="AE634" s="229" t="e">
        <f>IF(OR('Exp Database'!AD634=Lists!$G$2,'Exp Database'!AD634=Lists!$G$3,'Exp Database'!AD634=0),0,IF($F634=Lists!$G$2,('Exp Database'!AD634/'Exp with units conversion'!$H634)*'Exp with units conversion'!$G634,'Exp Database'!AD634*'Exp with units conversion'!$G634))</f>
        <v>#REF!</v>
      </c>
      <c r="AG634" s="229" t="e">
        <f t="shared" si="50"/>
        <v>#REF!</v>
      </c>
      <c r="AH634" s="229" t="e">
        <f t="shared" si="51"/>
        <v>#REF!</v>
      </c>
      <c r="AI634" s="229" t="e">
        <f t="shared" si="52"/>
        <v>#REF!</v>
      </c>
      <c r="AJ634" s="229" t="e">
        <f t="shared" si="53"/>
        <v>#REF!</v>
      </c>
    </row>
    <row r="635" spans="2:36" ht="15.75" thickBot="1" x14ac:dyDescent="0.3">
      <c r="B635" s="229" t="e">
        <f t="shared" si="49"/>
        <v>#REF!</v>
      </c>
      <c r="C635" s="169" t="e">
        <f>'Exp Database'!C635</f>
        <v>#REF!</v>
      </c>
      <c r="D635" s="169">
        <f>'Exp Database'!D635</f>
        <v>2013</v>
      </c>
      <c r="E635" s="169" t="e">
        <f>'Exp Database'!E635</f>
        <v>#REF!</v>
      </c>
      <c r="F635" s="169" t="e">
        <f>'Exp Database'!F635</f>
        <v>#REF!</v>
      </c>
      <c r="G635" s="169" t="e">
        <f>IF('Exp Database'!G635="Units ( x 1)",1,IF('Exp Database'!G635="Thousands (x 1,000)",1000,IF('Exp Database'!G635="Millions (x 1,000,000)",1000000,)))</f>
        <v>#REF!</v>
      </c>
      <c r="H635" s="170" t="e">
        <f>IF('Exp Database'!H635&gt;0,'Exp Database'!H635,'Exp Database'!J635)</f>
        <v>#REF!</v>
      </c>
      <c r="I635" s="170" t="e">
        <f>'Exp Database'!H635</f>
        <v>#REF!</v>
      </c>
      <c r="J635" s="169" t="e">
        <f>'Exp Database'!I635</f>
        <v>#REF!</v>
      </c>
      <c r="K635" s="170">
        <f>'Exp Database'!J635</f>
        <v>0</v>
      </c>
      <c r="L635" s="267">
        <f>'Exp Database'!K635</f>
        <v>0</v>
      </c>
      <c r="M635" s="229">
        <f>'Exp Database'!L635</f>
        <v>0</v>
      </c>
      <c r="N635" s="229" t="e">
        <f>IF(OR('Exp Database'!M635=Lists!$G$2,'Exp Database'!M635=Lists!$G$3,'Exp Database'!M635=0),0,IF($F635=Lists!$G$2,('Exp Database'!M635/'Exp with units conversion'!$H635)*'Exp with units conversion'!$G635,'Exp Database'!M635*'Exp with units conversion'!$G635))</f>
        <v>#REF!</v>
      </c>
      <c r="O635" s="229" t="e">
        <f>IF(OR('Exp Database'!N635=Lists!$G$2,'Exp Database'!N635=Lists!$G$3,'Exp Database'!N635=0),0,IF($F635=Lists!$G$2,('Exp Database'!N635/'Exp with units conversion'!$H635)*'Exp with units conversion'!$G635,'Exp Database'!N635*'Exp with units conversion'!$G635))</f>
        <v>#REF!</v>
      </c>
      <c r="P635" s="229" t="e">
        <f>IF(OR('Exp Database'!O635=Lists!$G$2,'Exp Database'!O635=Lists!$G$3,'Exp Database'!O635=0),0,IF($F635=Lists!$G$2,('Exp Database'!O635/'Exp with units conversion'!$H635)*'Exp with units conversion'!$G635,'Exp Database'!O635*'Exp with units conversion'!$G635))</f>
        <v>#REF!</v>
      </c>
      <c r="Q635" s="229" t="e">
        <f>IF(OR('Exp Database'!P635=Lists!$G$2,'Exp Database'!P635=Lists!$G$3,'Exp Database'!P635=0),0,IF($F635=Lists!$G$2,('Exp Database'!P635/'Exp with units conversion'!$H635)*'Exp with units conversion'!$G635,'Exp Database'!P635*'Exp with units conversion'!$G635))</f>
        <v>#REF!</v>
      </c>
      <c r="R635" s="229" t="e">
        <f>IF(OR('Exp Database'!Q635=Lists!$G$2,'Exp Database'!Q635=Lists!$G$3,'Exp Database'!Q635=0),0,IF($F635=Lists!$G$2,('Exp Database'!Q635/'Exp with units conversion'!$H635)*'Exp with units conversion'!$G635,'Exp Database'!Q635*'Exp with units conversion'!$G635))</f>
        <v>#REF!</v>
      </c>
      <c r="S635" s="229" t="e">
        <f>IF(OR('Exp Database'!R635=Lists!$G$2,'Exp Database'!R635=Lists!$G$3,'Exp Database'!R635=0),0,IF($F635=Lists!$G$2,('Exp Database'!R635/'Exp with units conversion'!$H635)*'Exp with units conversion'!$G635,'Exp Database'!R635*'Exp with units conversion'!$G635))</f>
        <v>#REF!</v>
      </c>
      <c r="T635" s="229" t="e">
        <f>IF(OR('Exp Database'!S635=Lists!$G$2,'Exp Database'!S635=Lists!$G$3,'Exp Database'!S635=0),0,IF($F635=Lists!$G$2,('Exp Database'!S635/'Exp with units conversion'!$H635)*'Exp with units conversion'!$G635,'Exp Database'!S635*'Exp with units conversion'!$G635))</f>
        <v>#REF!</v>
      </c>
      <c r="U635" s="229" t="e">
        <f>IF(OR('Exp Database'!T635=Lists!$G$2,'Exp Database'!T635=Lists!$G$3,'Exp Database'!T635=0),0,IF($F635=Lists!$G$2,('Exp Database'!T635/'Exp with units conversion'!$H635)*'Exp with units conversion'!$G635,'Exp Database'!T635*'Exp with units conversion'!$G635))</f>
        <v>#REF!</v>
      </c>
      <c r="V635" s="229" t="e">
        <f>IF(OR('Exp Database'!U635=Lists!$G$2,'Exp Database'!U635=Lists!$G$3,'Exp Database'!U635=0),0,IF($F635=Lists!$G$2,('Exp Database'!U635/'Exp with units conversion'!$H635)*'Exp with units conversion'!$G635,'Exp Database'!U635*'Exp with units conversion'!$G635))</f>
        <v>#REF!</v>
      </c>
      <c r="W635" s="229" t="e">
        <f>IF(OR('Exp Database'!V635=Lists!$G$2,'Exp Database'!V635=Lists!$G$3,'Exp Database'!V635=0),0,IF($F635=Lists!$G$2,('Exp Database'!V635/'Exp with units conversion'!$H635)*'Exp with units conversion'!$G635,'Exp Database'!V635*'Exp with units conversion'!$G635))</f>
        <v>#REF!</v>
      </c>
      <c r="X635" s="229" t="e">
        <f>IF(OR('Exp Database'!W635=Lists!$G$2,'Exp Database'!W635=Lists!$G$3,'Exp Database'!W635=0),0,IF($F635=Lists!$G$2,('Exp Database'!W635/'Exp with units conversion'!$H635)*'Exp with units conversion'!$G635,'Exp Database'!W635*'Exp with units conversion'!$G635))</f>
        <v>#REF!</v>
      </c>
      <c r="Y635" s="229" t="e">
        <f>IF(OR('Exp Database'!X635=Lists!$G$2,'Exp Database'!X635=Lists!$G$3,'Exp Database'!X635=0),0,IF($F635=Lists!$G$2,('Exp Database'!X635/'Exp with units conversion'!$H635)*'Exp with units conversion'!$G635,'Exp Database'!X635*'Exp with units conversion'!$G635))</f>
        <v>#REF!</v>
      </c>
      <c r="Z635" s="229" t="e">
        <f>IF(OR('Exp Database'!Y635=Lists!$G$2,'Exp Database'!Y635=Lists!$G$3,'Exp Database'!Y635=0),0,IF($F635=Lists!$G$2,('Exp Database'!Y635/'Exp with units conversion'!$H635)*'Exp with units conversion'!$G635,'Exp Database'!Y635*'Exp with units conversion'!$G635))</f>
        <v>#REF!</v>
      </c>
      <c r="AA635" s="229" t="e">
        <f>IF(OR('Exp Database'!Z635=Lists!$G$2,'Exp Database'!Z635=Lists!$G$3,'Exp Database'!Z635=0),0,IF($F635=Lists!$G$2,('Exp Database'!Z635/'Exp with units conversion'!$H635)*'Exp with units conversion'!$G635,'Exp Database'!Z635*'Exp with units conversion'!$G635))</f>
        <v>#REF!</v>
      </c>
      <c r="AB635" s="229" t="e">
        <f>IF(OR('Exp Database'!AA635=Lists!$G$2,'Exp Database'!AA635=Lists!$G$3,'Exp Database'!AA635=0),0,IF($F635=Lists!$G$2,('Exp Database'!AA635/'Exp with units conversion'!$H635)*'Exp with units conversion'!$G635,'Exp Database'!AA635*'Exp with units conversion'!$G635))</f>
        <v>#REF!</v>
      </c>
      <c r="AC635" s="229" t="e">
        <f>IF(OR('Exp Database'!AB635=Lists!$G$2,'Exp Database'!AB635=Lists!$G$3,'Exp Database'!AB635=0),0,IF($F635=Lists!$G$2,('Exp Database'!AB635/'Exp with units conversion'!$H635)*'Exp with units conversion'!$G635,'Exp Database'!AB635*'Exp with units conversion'!$G635))</f>
        <v>#REF!</v>
      </c>
      <c r="AD635" s="229" t="e">
        <f>IF(OR('Exp Database'!AC635=Lists!$G$2,'Exp Database'!AC635=Lists!$G$3,'Exp Database'!AC635=0),0,IF($F635=Lists!$G$2,('Exp Database'!AC635/'Exp with units conversion'!$H635)*'Exp with units conversion'!$G635,'Exp Database'!AC635*'Exp with units conversion'!$G635))</f>
        <v>#REF!</v>
      </c>
      <c r="AE635" s="229" t="e">
        <f>IF(OR('Exp Database'!AD635=Lists!$G$2,'Exp Database'!AD635=Lists!$G$3,'Exp Database'!AD635=0),0,IF($F635=Lists!$G$2,('Exp Database'!AD635/'Exp with units conversion'!$H635)*'Exp with units conversion'!$G635,'Exp Database'!AD635*'Exp with units conversion'!$G635))</f>
        <v>#REF!</v>
      </c>
      <c r="AG635" s="229" t="e">
        <f t="shared" si="50"/>
        <v>#REF!</v>
      </c>
      <c r="AH635" s="229" t="e">
        <f t="shared" si="51"/>
        <v>#REF!</v>
      </c>
      <c r="AI635" s="229" t="e">
        <f t="shared" si="52"/>
        <v>#REF!</v>
      </c>
      <c r="AJ635" s="229" t="e">
        <f t="shared" si="53"/>
        <v>#REF!</v>
      </c>
    </row>
    <row r="636" spans="2:36" x14ac:dyDescent="0.25">
      <c r="D636" s="169"/>
    </row>
    <row r="637" spans="2:36" x14ac:dyDescent="0.25">
      <c r="D637" s="169"/>
    </row>
    <row r="638" spans="2:36" x14ac:dyDescent="0.25">
      <c r="D638" s="169"/>
    </row>
    <row r="639" spans="2:36" x14ac:dyDescent="0.25">
      <c r="D639" s="169"/>
    </row>
    <row r="640" spans="2:36" x14ac:dyDescent="0.25">
      <c r="D640" s="169"/>
    </row>
    <row r="641" spans="4:4" x14ac:dyDescent="0.25">
      <c r="D641" s="169"/>
    </row>
    <row r="642" spans="4:4" x14ac:dyDescent="0.25">
      <c r="D642" s="169"/>
    </row>
    <row r="643" spans="4:4" x14ac:dyDescent="0.25">
      <c r="D643" s="169"/>
    </row>
    <row r="644" spans="4:4" x14ac:dyDescent="0.25">
      <c r="D644" s="169"/>
    </row>
    <row r="645" spans="4:4" x14ac:dyDescent="0.25">
      <c r="D645" s="169"/>
    </row>
    <row r="646" spans="4:4" x14ac:dyDescent="0.25">
      <c r="D646" s="169"/>
    </row>
    <row r="647" spans="4:4" x14ac:dyDescent="0.25">
      <c r="D647" s="169"/>
    </row>
    <row r="648" spans="4:4" x14ac:dyDescent="0.25">
      <c r="D648" s="169"/>
    </row>
    <row r="649" spans="4:4" x14ac:dyDescent="0.25">
      <c r="D649" s="169"/>
    </row>
    <row r="650" spans="4:4" x14ac:dyDescent="0.25">
      <c r="D650" s="169"/>
    </row>
    <row r="651" spans="4:4" x14ac:dyDescent="0.25">
      <c r="D651" s="169"/>
    </row>
    <row r="652" spans="4:4" x14ac:dyDescent="0.25">
      <c r="D652" s="169"/>
    </row>
    <row r="653" spans="4:4" x14ac:dyDescent="0.25">
      <c r="D653" s="169"/>
    </row>
    <row r="654" spans="4:4" x14ac:dyDescent="0.25">
      <c r="D654" s="169"/>
    </row>
    <row r="655" spans="4:4" x14ac:dyDescent="0.25">
      <c r="D655" s="169"/>
    </row>
    <row r="656" spans="4:4" x14ac:dyDescent="0.25">
      <c r="D656" s="169"/>
    </row>
    <row r="657" spans="4:4" x14ac:dyDescent="0.25">
      <c r="D657" s="169"/>
    </row>
    <row r="658" spans="4:4" x14ac:dyDescent="0.25">
      <c r="D658" s="169"/>
    </row>
    <row r="659" spans="4:4" x14ac:dyDescent="0.25">
      <c r="D659" s="169"/>
    </row>
    <row r="660" spans="4:4" x14ac:dyDescent="0.25">
      <c r="D660" s="169"/>
    </row>
    <row r="661" spans="4:4" x14ac:dyDescent="0.25">
      <c r="D661" s="169"/>
    </row>
    <row r="662" spans="4:4" x14ac:dyDescent="0.25">
      <c r="D662" s="169"/>
    </row>
    <row r="663" spans="4:4" x14ac:dyDescent="0.25">
      <c r="D663" s="169"/>
    </row>
    <row r="664" spans="4:4" x14ac:dyDescent="0.25">
      <c r="D664" s="169"/>
    </row>
    <row r="665" spans="4:4" x14ac:dyDescent="0.25">
      <c r="D665" s="169"/>
    </row>
    <row r="666" spans="4:4" x14ac:dyDescent="0.25">
      <c r="D666" s="169"/>
    </row>
    <row r="667" spans="4:4" x14ac:dyDescent="0.25">
      <c r="D667" s="169"/>
    </row>
    <row r="668" spans="4:4" x14ac:dyDescent="0.25">
      <c r="D668" s="169"/>
    </row>
    <row r="669" spans="4:4" x14ac:dyDescent="0.25">
      <c r="D669" s="169"/>
    </row>
    <row r="670" spans="4:4" x14ac:dyDescent="0.25">
      <c r="D670" s="169"/>
    </row>
    <row r="671" spans="4:4" x14ac:dyDescent="0.25">
      <c r="D671" s="169"/>
    </row>
    <row r="672" spans="4:4" x14ac:dyDescent="0.25">
      <c r="D672" s="169"/>
    </row>
    <row r="673" spans="4:4" x14ac:dyDescent="0.25">
      <c r="D673" s="169"/>
    </row>
    <row r="674" spans="4:4" x14ac:dyDescent="0.25">
      <c r="D674" s="169"/>
    </row>
    <row r="675" spans="4:4" x14ac:dyDescent="0.25">
      <c r="D675" s="169"/>
    </row>
    <row r="676" spans="4:4" x14ac:dyDescent="0.25">
      <c r="D676" s="169"/>
    </row>
    <row r="677" spans="4:4" x14ac:dyDescent="0.25">
      <c r="D677" s="169"/>
    </row>
    <row r="678" spans="4:4" x14ac:dyDescent="0.25">
      <c r="D678" s="169"/>
    </row>
    <row r="679" spans="4:4" x14ac:dyDescent="0.25">
      <c r="D679" s="169"/>
    </row>
    <row r="680" spans="4:4" x14ac:dyDescent="0.25">
      <c r="D680" s="169"/>
    </row>
    <row r="681" spans="4:4" x14ac:dyDescent="0.25">
      <c r="D681" s="169"/>
    </row>
    <row r="682" spans="4:4" x14ac:dyDescent="0.25">
      <c r="D682" s="169"/>
    </row>
    <row r="683" spans="4:4" x14ac:dyDescent="0.25">
      <c r="D683" s="169"/>
    </row>
    <row r="684" spans="4:4" x14ac:dyDescent="0.25">
      <c r="D684" s="169"/>
    </row>
    <row r="685" spans="4:4" x14ac:dyDescent="0.25">
      <c r="D685" s="169"/>
    </row>
    <row r="686" spans="4:4" x14ac:dyDescent="0.25">
      <c r="D686" s="169"/>
    </row>
    <row r="687" spans="4:4" x14ac:dyDescent="0.25">
      <c r="D687" s="169"/>
    </row>
    <row r="688" spans="4:4" x14ac:dyDescent="0.25">
      <c r="D688" s="169"/>
    </row>
    <row r="689" spans="4:4" x14ac:dyDescent="0.25">
      <c r="D689" s="169"/>
    </row>
    <row r="690" spans="4:4" x14ac:dyDescent="0.25">
      <c r="D690" s="169"/>
    </row>
    <row r="691" spans="4:4" x14ac:dyDescent="0.25">
      <c r="D691" s="169"/>
    </row>
    <row r="692" spans="4:4" x14ac:dyDescent="0.25">
      <c r="D692" s="169"/>
    </row>
    <row r="693" spans="4:4" x14ac:dyDescent="0.25">
      <c r="D693" s="169"/>
    </row>
    <row r="694" spans="4:4" x14ac:dyDescent="0.25">
      <c r="D694" s="169"/>
    </row>
    <row r="695" spans="4:4" x14ac:dyDescent="0.25">
      <c r="D695" s="169"/>
    </row>
    <row r="696" spans="4:4" x14ac:dyDescent="0.25">
      <c r="D696" s="169"/>
    </row>
    <row r="697" spans="4:4" x14ac:dyDescent="0.25">
      <c r="D697" s="169"/>
    </row>
    <row r="698" spans="4:4" x14ac:dyDescent="0.25">
      <c r="D698" s="169"/>
    </row>
    <row r="699" spans="4:4" x14ac:dyDescent="0.25">
      <c r="D699" s="169"/>
    </row>
    <row r="700" spans="4:4" x14ac:dyDescent="0.25">
      <c r="D700" s="169"/>
    </row>
    <row r="701" spans="4:4" x14ac:dyDescent="0.25">
      <c r="D701" s="169"/>
    </row>
    <row r="702" spans="4:4" x14ac:dyDescent="0.25">
      <c r="D702" s="169"/>
    </row>
    <row r="703" spans="4:4" x14ac:dyDescent="0.25">
      <c r="D703" s="169"/>
    </row>
    <row r="704" spans="4:4" x14ac:dyDescent="0.25">
      <c r="D704" s="169"/>
    </row>
    <row r="705" spans="4:4" x14ac:dyDescent="0.25">
      <c r="D705" s="169"/>
    </row>
    <row r="706" spans="4:4" x14ac:dyDescent="0.25">
      <c r="D706" s="169"/>
    </row>
    <row r="707" spans="4:4" x14ac:dyDescent="0.25">
      <c r="D707" s="169"/>
    </row>
    <row r="708" spans="4:4" x14ac:dyDescent="0.25">
      <c r="D708" s="169"/>
    </row>
    <row r="709" spans="4:4" x14ac:dyDescent="0.25">
      <c r="D709" s="169"/>
    </row>
    <row r="710" spans="4:4" x14ac:dyDescent="0.25">
      <c r="D710" s="169"/>
    </row>
    <row r="711" spans="4:4" x14ac:dyDescent="0.25">
      <c r="D711" s="169"/>
    </row>
    <row r="712" spans="4:4" x14ac:dyDescent="0.25">
      <c r="D712" s="169"/>
    </row>
    <row r="713" spans="4:4" x14ac:dyDescent="0.25">
      <c r="D713" s="169"/>
    </row>
    <row r="714" spans="4:4" x14ac:dyDescent="0.25">
      <c r="D714" s="169"/>
    </row>
    <row r="715" spans="4:4" x14ac:dyDescent="0.25">
      <c r="D715" s="169"/>
    </row>
    <row r="716" spans="4:4" x14ac:dyDescent="0.25">
      <c r="D716" s="169"/>
    </row>
    <row r="717" spans="4:4" x14ac:dyDescent="0.25">
      <c r="D717" s="169"/>
    </row>
    <row r="718" spans="4:4" x14ac:dyDescent="0.25">
      <c r="D718" s="169"/>
    </row>
    <row r="719" spans="4:4" x14ac:dyDescent="0.25">
      <c r="D719" s="169"/>
    </row>
    <row r="720" spans="4:4" x14ac:dyDescent="0.25">
      <c r="D720" s="169"/>
    </row>
    <row r="721" spans="4:4" x14ac:dyDescent="0.25">
      <c r="D721" s="169"/>
    </row>
    <row r="722" spans="4:4" x14ac:dyDescent="0.25">
      <c r="D722" s="169"/>
    </row>
    <row r="723" spans="4:4" x14ac:dyDescent="0.25">
      <c r="D723" s="169"/>
    </row>
    <row r="724" spans="4:4" x14ac:dyDescent="0.25">
      <c r="D724" s="169"/>
    </row>
    <row r="725" spans="4:4" x14ac:dyDescent="0.25">
      <c r="D725" s="169"/>
    </row>
  </sheetData>
  <conditionalFormatting sqref="AG6:AJ635">
    <cfRule type="cellIs" dxfId="2" priority="2" operator="equal">
      <formula>1</formula>
    </cfRule>
  </conditionalFormatting>
  <pageMargins left="0.7" right="0.7" top="0.75" bottom="0.75" header="0.3" footer="0.3"/>
  <pageSetup paperSize="9"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H115"/>
  <sheetViews>
    <sheetView workbookViewId="0">
      <selection activeCell="C1" sqref="C1"/>
    </sheetView>
  </sheetViews>
  <sheetFormatPr defaultRowHeight="15" x14ac:dyDescent="0.25"/>
  <cols>
    <col min="3" max="3" width="66.42578125" customWidth="1"/>
  </cols>
  <sheetData>
    <row r="1" spans="3:8" s="229" customFormat="1" x14ac:dyDescent="0.25">
      <c r="C1" s="229" t="s">
        <v>1151</v>
      </c>
    </row>
    <row r="3" spans="3:8" ht="15.75" thickBot="1" x14ac:dyDescent="0.3">
      <c r="C3" s="168" t="s">
        <v>344</v>
      </c>
      <c r="D3" s="168">
        <v>2016</v>
      </c>
      <c r="E3" s="168">
        <v>2015</v>
      </c>
      <c r="F3" s="168">
        <v>2014</v>
      </c>
      <c r="G3" s="168">
        <v>2013</v>
      </c>
      <c r="H3" s="168">
        <v>2012</v>
      </c>
    </row>
    <row r="4" spans="3:8" ht="15.75" thickBot="1" x14ac:dyDescent="0.3">
      <c r="C4" s="202" t="s">
        <v>618</v>
      </c>
      <c r="D4" s="229">
        <f>IF($C4='2018-V1'!$B15,1,0)</f>
        <v>1</v>
      </c>
      <c r="E4" s="229">
        <f>IF($C4='2017-V1'!$B15,1,0)</f>
        <v>1</v>
      </c>
      <c r="F4" s="229" t="e">
        <f>IF($C4=#REF!,1,0)</f>
        <v>#REF!</v>
      </c>
      <c r="G4" s="229">
        <f>IF($C4='2015-v1'!$B15,1,0)</f>
        <v>1</v>
      </c>
      <c r="H4" s="229" t="e">
        <f>IF($C4=#REF!,1,0)</f>
        <v>#REF!</v>
      </c>
    </row>
    <row r="5" spans="3:8" x14ac:dyDescent="0.25">
      <c r="C5" s="198" t="s">
        <v>619</v>
      </c>
      <c r="D5" s="229">
        <f>IF($C5='2018-V1'!$B16,1,0)</f>
        <v>1</v>
      </c>
      <c r="E5" s="229">
        <f>IF($C5='2017-V1'!$B16,1,0)</f>
        <v>1</v>
      </c>
      <c r="F5" s="229" t="e">
        <f>IF($C5=#REF!,1,0)</f>
        <v>#REF!</v>
      </c>
      <c r="G5" s="229">
        <f>IF($C5='2015-v1'!$B16,1,0)</f>
        <v>1</v>
      </c>
      <c r="H5" s="229" t="e">
        <f>IF($C5=#REF!,1,0)</f>
        <v>#REF!</v>
      </c>
    </row>
    <row r="6" spans="3:8" x14ac:dyDescent="0.25">
      <c r="C6" s="255" t="s">
        <v>1176</v>
      </c>
      <c r="D6" s="229">
        <f>IF($C6='2018-V1'!$B17,1,0)</f>
        <v>1</v>
      </c>
      <c r="E6" s="229">
        <f>IF($C6='2017-V1'!$B17,1,0)</f>
        <v>1</v>
      </c>
      <c r="F6" s="229" t="e">
        <f>IF($C6=#REF!,1,0)</f>
        <v>#REF!</v>
      </c>
      <c r="G6" s="229">
        <f>IF($C6='2015-v1'!$B17,1,0)</f>
        <v>1</v>
      </c>
      <c r="H6" s="229" t="e">
        <f>IF($C6=#REF!,1,0)</f>
        <v>#REF!</v>
      </c>
    </row>
    <row r="7" spans="3:8" x14ac:dyDescent="0.25">
      <c r="C7" s="255" t="s">
        <v>1161</v>
      </c>
      <c r="D7" s="229">
        <f>IF($C7='2018-V1'!$B18,1,0)</f>
        <v>1</v>
      </c>
      <c r="E7" s="229">
        <f>IF($C7='2017-V1'!$B18,1,0)</f>
        <v>1</v>
      </c>
      <c r="F7" s="229" t="e">
        <f>IF($C7=#REF!,1,0)</f>
        <v>#REF!</v>
      </c>
      <c r="G7" s="229">
        <f>IF($C7='2015-v1'!$B18,1,0)</f>
        <v>1</v>
      </c>
      <c r="H7" s="229" t="e">
        <f>IF($C7=#REF!,1,0)</f>
        <v>#REF!</v>
      </c>
    </row>
    <row r="8" spans="3:8" x14ac:dyDescent="0.25">
      <c r="C8" s="255" t="s">
        <v>1167</v>
      </c>
      <c r="D8" s="229">
        <f>IF($C8='2018-V1'!$B19,1,0)</f>
        <v>1</v>
      </c>
      <c r="E8" s="229">
        <f>IF($C8='2017-V1'!$B19,1,0)</f>
        <v>1</v>
      </c>
      <c r="F8" s="229" t="e">
        <f>IF($C8=#REF!,1,0)</f>
        <v>#REF!</v>
      </c>
      <c r="G8" s="229">
        <f>IF($C8='2015-v1'!$B19,1,0)</f>
        <v>1</v>
      </c>
      <c r="H8" s="229" t="e">
        <f>IF($C8=#REF!,1,0)</f>
        <v>#REF!</v>
      </c>
    </row>
    <row r="9" spans="3:8" x14ac:dyDescent="0.25">
      <c r="C9" s="198" t="s">
        <v>631</v>
      </c>
      <c r="D9" s="229">
        <f>IF($C9='2018-V1'!$B20,1,0)</f>
        <v>1</v>
      </c>
      <c r="E9" s="229">
        <f>IF($C9='2017-V1'!$B20,1,0)</f>
        <v>1</v>
      </c>
      <c r="F9" s="229" t="e">
        <f>IF($C9=#REF!,1,0)</f>
        <v>#REF!</v>
      </c>
      <c r="G9" s="229">
        <f>IF($C9='2015-v1'!$B20,1,0)</f>
        <v>1</v>
      </c>
      <c r="H9" s="229" t="e">
        <f>IF($C9=#REF!,1,0)</f>
        <v>#REF!</v>
      </c>
    </row>
    <row r="10" spans="3:8" x14ac:dyDescent="0.25">
      <c r="C10" s="259" t="s">
        <v>1179</v>
      </c>
      <c r="D10" s="229">
        <f>IF($C10='2018-V1'!$B21,1,0)</f>
        <v>1</v>
      </c>
      <c r="E10" s="229">
        <f>IF($C10='2017-V1'!$B21,1,0)</f>
        <v>1</v>
      </c>
      <c r="F10" s="229" t="e">
        <f>IF($C10=#REF!,1,0)</f>
        <v>#REF!</v>
      </c>
      <c r="G10" s="229">
        <f>IF($C10='2015-v1'!$B21,1,0)</f>
        <v>1</v>
      </c>
      <c r="H10" s="229" t="e">
        <f>IF($C10=#REF!,1,0)</f>
        <v>#REF!</v>
      </c>
    </row>
    <row r="11" spans="3:8" x14ac:dyDescent="0.25">
      <c r="C11" s="255" t="s">
        <v>1178</v>
      </c>
      <c r="D11" s="229">
        <f>IF($C11='2018-V1'!$B22,1,0)</f>
        <v>1</v>
      </c>
      <c r="E11" s="229">
        <f>IF($C11='2017-V1'!$B22,1,0)</f>
        <v>1</v>
      </c>
      <c r="F11" s="229" t="e">
        <f>IF($C11=#REF!,1,0)</f>
        <v>#REF!</v>
      </c>
      <c r="G11" s="229">
        <f>IF($C11='2015-v1'!$B22,1,0)</f>
        <v>1</v>
      </c>
      <c r="H11" s="229" t="e">
        <f>IF($C11=#REF!,1,0)</f>
        <v>#REF!</v>
      </c>
    </row>
    <row r="12" spans="3:8" x14ac:dyDescent="0.25">
      <c r="C12" s="255" t="s">
        <v>1166</v>
      </c>
      <c r="D12" s="229">
        <f>IF($C12='2018-V1'!$B23,1,0)</f>
        <v>1</v>
      </c>
      <c r="E12" s="229">
        <f>IF($C12='2017-V1'!$B23,1,0)</f>
        <v>1</v>
      </c>
      <c r="F12" s="229" t="e">
        <f>IF($C12=#REF!,1,0)</f>
        <v>#REF!</v>
      </c>
      <c r="G12" s="229">
        <f>IF($C12='2015-v1'!$B23,1,0)</f>
        <v>1</v>
      </c>
      <c r="H12" s="229" t="e">
        <f>IF($C12=#REF!,1,0)</f>
        <v>#REF!</v>
      </c>
    </row>
    <row r="13" spans="3:8" x14ac:dyDescent="0.25">
      <c r="C13" s="255" t="s">
        <v>1167</v>
      </c>
      <c r="D13" s="229">
        <f>IF($C13='2018-V1'!$B24,1,0)</f>
        <v>1</v>
      </c>
      <c r="E13" s="229">
        <f>IF($C13='2017-V1'!$B24,1,0)</f>
        <v>1</v>
      </c>
      <c r="F13" s="229" t="e">
        <f>IF($C13=#REF!,1,0)</f>
        <v>#REF!</v>
      </c>
      <c r="G13" s="229">
        <f>IF($C13='2015-v1'!$B24,1,0)</f>
        <v>1</v>
      </c>
      <c r="H13" s="229" t="e">
        <f>IF($C13=#REF!,1,0)</f>
        <v>#REF!</v>
      </c>
    </row>
    <row r="14" spans="3:8" x14ac:dyDescent="0.25">
      <c r="C14" s="259" t="s">
        <v>1180</v>
      </c>
      <c r="D14" s="229">
        <f>IF($C14='2018-V1'!$B25,1,0)</f>
        <v>1</v>
      </c>
      <c r="E14" s="229">
        <f>IF($C14='2017-V1'!$B25,1,0)</f>
        <v>1</v>
      </c>
      <c r="F14" s="229" t="e">
        <f>IF($C14=#REF!,1,0)</f>
        <v>#REF!</v>
      </c>
      <c r="G14" s="229">
        <f>IF($C14='2015-v1'!$B25,1,0)</f>
        <v>1</v>
      </c>
      <c r="H14" s="229" t="e">
        <f>IF($C14=#REF!,1,0)</f>
        <v>#REF!</v>
      </c>
    </row>
    <row r="15" spans="3:8" x14ac:dyDescent="0.25">
      <c r="C15" s="255" t="s">
        <v>1175</v>
      </c>
      <c r="D15" s="229">
        <f>IF($C15='2018-V1'!$B26,1,0)</f>
        <v>1</v>
      </c>
      <c r="E15" s="229">
        <f>IF($C15='2017-V1'!$B26,1,0)</f>
        <v>1</v>
      </c>
      <c r="F15" s="229" t="e">
        <f>IF($C15=#REF!,1,0)</f>
        <v>#REF!</v>
      </c>
      <c r="G15" s="229">
        <f>IF($C15='2015-v1'!$B26,1,0)</f>
        <v>1</v>
      </c>
      <c r="H15" s="229" t="e">
        <f>IF($C15=#REF!,1,0)</f>
        <v>#REF!</v>
      </c>
    </row>
    <row r="16" spans="3:8" x14ac:dyDescent="0.25">
      <c r="C16" s="255" t="s">
        <v>1166</v>
      </c>
      <c r="D16" s="229">
        <f>IF($C16='2018-V1'!$B27,1,0)</f>
        <v>1</v>
      </c>
      <c r="E16" s="229">
        <f>IF($C16='2017-V1'!$B27,1,0)</f>
        <v>1</v>
      </c>
      <c r="F16" s="229" t="e">
        <f>IF($C16=#REF!,1,0)</f>
        <v>#REF!</v>
      </c>
      <c r="G16" s="229">
        <f>IF($C16='2015-v1'!$B27,1,0)</f>
        <v>1</v>
      </c>
      <c r="H16" s="229" t="e">
        <f>IF($C16=#REF!,1,0)</f>
        <v>#REF!</v>
      </c>
    </row>
    <row r="17" spans="3:8" x14ac:dyDescent="0.25">
      <c r="C17" s="255" t="s">
        <v>1162</v>
      </c>
      <c r="D17" s="229">
        <f>IF($C17='2018-V1'!$B28,1,0)</f>
        <v>1</v>
      </c>
      <c r="E17" s="229">
        <f>IF($C17='2017-V1'!$B28,1,0)</f>
        <v>1</v>
      </c>
      <c r="F17" s="229" t="e">
        <f>IF($C17=#REF!,1,0)</f>
        <v>#REF!</v>
      </c>
      <c r="G17" s="229">
        <f>IF($C17='2015-v1'!$B28,1,0)</f>
        <v>1</v>
      </c>
      <c r="H17" s="229" t="e">
        <f>IF($C17=#REF!,1,0)</f>
        <v>#REF!</v>
      </c>
    </row>
    <row r="18" spans="3:8" x14ac:dyDescent="0.25">
      <c r="C18" s="198" t="s">
        <v>641</v>
      </c>
      <c r="D18" s="229">
        <f>IF($C18='2018-V1'!$B30,1,0)</f>
        <v>1</v>
      </c>
      <c r="E18" s="229">
        <f>IF($C18='2017-V1'!$B29,1,0)</f>
        <v>1</v>
      </c>
      <c r="F18" s="229" t="e">
        <f>IF($C18=#REF!,1,0)</f>
        <v>#REF!</v>
      </c>
      <c r="G18" s="229">
        <f>IF($C18='2015-v1'!$B29,1,0)</f>
        <v>1</v>
      </c>
      <c r="H18" s="229" t="e">
        <f>IF($C18=#REF!,1,0)</f>
        <v>#REF!</v>
      </c>
    </row>
    <row r="19" spans="3:8" x14ac:dyDescent="0.25">
      <c r="C19" s="255" t="s">
        <v>1177</v>
      </c>
      <c r="D19" s="229">
        <f>IF($C19='2018-V1'!$B31,1,0)</f>
        <v>1</v>
      </c>
      <c r="E19" s="229">
        <f>IF($C19='2017-V1'!$B30,1,0)</f>
        <v>1</v>
      </c>
      <c r="F19" s="229" t="e">
        <f>IF($C19=#REF!,1,0)</f>
        <v>#REF!</v>
      </c>
      <c r="G19" s="229">
        <f>IF($C19='2015-v1'!$B30,1,0)</f>
        <v>1</v>
      </c>
      <c r="H19" s="229" t="e">
        <f>IF($C19=#REF!,1,0)</f>
        <v>#REF!</v>
      </c>
    </row>
    <row r="20" spans="3:8" x14ac:dyDescent="0.25">
      <c r="C20" s="255" t="s">
        <v>1161</v>
      </c>
      <c r="D20" s="229">
        <f>IF($C20='2018-V1'!$B32,1,0)</f>
        <v>1</v>
      </c>
      <c r="E20" s="229">
        <f>IF($C20='2017-V1'!$B31,1,0)</f>
        <v>1</v>
      </c>
      <c r="F20" s="229" t="e">
        <f>IF($C20=#REF!,1,0)</f>
        <v>#REF!</v>
      </c>
      <c r="G20" s="229">
        <f>IF($C20='2015-v1'!$B31,1,0)</f>
        <v>1</v>
      </c>
      <c r="H20" s="229" t="e">
        <f>IF($C20=#REF!,1,0)</f>
        <v>#REF!</v>
      </c>
    </row>
    <row r="21" spans="3:8" x14ac:dyDescent="0.25">
      <c r="C21" s="255" t="s">
        <v>1162</v>
      </c>
      <c r="D21" s="229">
        <f>IF($C21='2018-V1'!$B33,1,0)</f>
        <v>1</v>
      </c>
      <c r="E21" s="229">
        <f>IF($C21='2017-V1'!$B32,1,0)</f>
        <v>1</v>
      </c>
      <c r="F21" s="229" t="e">
        <f>IF($C21=#REF!,1,0)</f>
        <v>#REF!</v>
      </c>
      <c r="G21" s="229">
        <f>IF($C21='2015-v1'!$B32,1,0)</f>
        <v>1</v>
      </c>
      <c r="H21" s="229" t="e">
        <f>IF($C21=#REF!,1,0)</f>
        <v>#REF!</v>
      </c>
    </row>
    <row r="22" spans="3:8" ht="30" x14ac:dyDescent="0.25">
      <c r="C22" s="198" t="s">
        <v>645</v>
      </c>
      <c r="D22" s="229">
        <f>IF($C22='2018-V1'!$B34,1,0)</f>
        <v>1</v>
      </c>
      <c r="E22" s="229">
        <f>IF($C22='2017-V1'!$B33,1,0)</f>
        <v>1</v>
      </c>
      <c r="F22" s="229" t="e">
        <f>IF($C22=#REF!,1,0)</f>
        <v>#REF!</v>
      </c>
      <c r="G22" s="229">
        <f>IF($C22='2015-v1'!$B33,1,0)</f>
        <v>1</v>
      </c>
      <c r="H22" s="229" t="e">
        <f>IF($C22=#REF!,1,0)</f>
        <v>#REF!</v>
      </c>
    </row>
    <row r="23" spans="3:8" x14ac:dyDescent="0.25">
      <c r="C23" s="198" t="s">
        <v>647</v>
      </c>
      <c r="D23" s="229">
        <f>IF($C23='2018-V1'!$B35,1,0)</f>
        <v>1</v>
      </c>
      <c r="E23" s="229">
        <f>IF($C23='2017-V1'!$B34,1,0)</f>
        <v>1</v>
      </c>
      <c r="F23" s="229" t="e">
        <f>IF($C23=#REF!,1,0)</f>
        <v>#REF!</v>
      </c>
      <c r="G23" s="229">
        <f>IF($C23='2015-v1'!$B34,1,0)</f>
        <v>1</v>
      </c>
      <c r="H23" s="229" t="e">
        <f>IF($C23=#REF!,1,0)</f>
        <v>#REF!</v>
      </c>
    </row>
    <row r="24" spans="3:8" x14ac:dyDescent="0.25">
      <c r="C24" s="198" t="s">
        <v>651</v>
      </c>
      <c r="D24" s="229">
        <f>IF($C24='2018-V1'!$B36,1,0)</f>
        <v>1</v>
      </c>
      <c r="E24" s="229">
        <f>IF($C24='2017-V1'!$B35,1,0)</f>
        <v>1</v>
      </c>
      <c r="F24" s="229" t="e">
        <f>IF($C24=#REF!,1,0)</f>
        <v>#REF!</v>
      </c>
      <c r="G24" s="229">
        <f>IF($C24='2015-v1'!$B35,1,0)</f>
        <v>1</v>
      </c>
      <c r="H24" s="229" t="e">
        <f>IF($C24=#REF!,1,0)</f>
        <v>#REF!</v>
      </c>
    </row>
    <row r="25" spans="3:8" ht="15.75" thickBot="1" x14ac:dyDescent="0.3">
      <c r="C25" s="255"/>
      <c r="D25" s="229">
        <f>IF($C25='2018-V1'!$B37,1,0)</f>
        <v>1</v>
      </c>
      <c r="E25" s="229">
        <f>IF($C25='2017-V1'!$B36,1,0)</f>
        <v>1</v>
      </c>
      <c r="F25" s="229" t="e">
        <f>IF($C25=#REF!,1,0)</f>
        <v>#REF!</v>
      </c>
      <c r="G25" s="229">
        <f>IF($C25='2015-v1'!$B36,1,0)</f>
        <v>1</v>
      </c>
      <c r="H25" s="229" t="e">
        <f>IF($C25=#REF!,1,0)</f>
        <v>#REF!</v>
      </c>
    </row>
    <row r="26" spans="3:8" ht="15.75" thickBot="1" x14ac:dyDescent="0.3">
      <c r="C26" s="202" t="s">
        <v>657</v>
      </c>
      <c r="D26" s="229">
        <f>IF($C26='2018-V1'!$B38,1,0)</f>
        <v>1</v>
      </c>
      <c r="E26" s="229">
        <f>IF($C26='2017-V1'!$B37,1,0)</f>
        <v>1</v>
      </c>
      <c r="F26" s="229" t="e">
        <f>IF($C26=#REF!,1,0)</f>
        <v>#REF!</v>
      </c>
      <c r="G26" s="229">
        <f>IF($C26='2015-v1'!$B37,1,0)</f>
        <v>1</v>
      </c>
      <c r="H26" s="229" t="e">
        <f>IF($C26=#REF!,1,0)</f>
        <v>#REF!</v>
      </c>
    </row>
    <row r="27" spans="3:8" x14ac:dyDescent="0.25">
      <c r="C27" s="198" t="s">
        <v>660</v>
      </c>
      <c r="D27" s="229">
        <f>IF($C27='2018-V1'!$B39,1,0)</f>
        <v>1</v>
      </c>
      <c r="E27" s="229">
        <f>IF($C27='2017-V1'!$B38,1,0)</f>
        <v>1</v>
      </c>
      <c r="F27" s="229" t="e">
        <f>IF($C27=#REF!,1,0)</f>
        <v>#REF!</v>
      </c>
      <c r="G27" s="229">
        <f>IF($C27='2015-v1'!$B38,1,0)</f>
        <v>1</v>
      </c>
      <c r="H27" s="229" t="e">
        <f>IF($C27=#REF!,1,0)</f>
        <v>#REF!</v>
      </c>
    </row>
    <row r="28" spans="3:8" x14ac:dyDescent="0.25">
      <c r="C28" s="255" t="s">
        <v>1176</v>
      </c>
      <c r="D28" s="229">
        <f>IF($C28='2018-V1'!$B40,1,0)</f>
        <v>1</v>
      </c>
      <c r="E28" s="229">
        <f>IF($C28='2017-V1'!$B39,1,0)</f>
        <v>1</v>
      </c>
      <c r="F28" s="229" t="e">
        <f>IF($C28=#REF!,1,0)</f>
        <v>#REF!</v>
      </c>
      <c r="G28" s="229">
        <f>IF($C28='2015-v1'!$B39,1,0)</f>
        <v>1</v>
      </c>
      <c r="H28" s="229" t="e">
        <f>IF($C28=#REF!,1,0)</f>
        <v>#REF!</v>
      </c>
    </row>
    <row r="29" spans="3:8" x14ac:dyDescent="0.25">
      <c r="C29" s="255" t="s">
        <v>1166</v>
      </c>
      <c r="D29" s="229">
        <f>IF($C29='2018-V1'!$B41,1,0)</f>
        <v>1</v>
      </c>
      <c r="E29" s="229">
        <f>IF($C29='2017-V1'!$B40,1,0)</f>
        <v>1</v>
      </c>
      <c r="F29" s="229" t="e">
        <f>IF($C29=#REF!,1,0)</f>
        <v>#REF!</v>
      </c>
      <c r="G29" s="229">
        <f>IF($C29='2015-v1'!$B40,1,0)</f>
        <v>1</v>
      </c>
      <c r="H29" s="229" t="e">
        <f>IF($C29=#REF!,1,0)</f>
        <v>#REF!</v>
      </c>
    </row>
    <row r="30" spans="3:8" x14ac:dyDescent="0.25">
      <c r="C30" s="255" t="s">
        <v>1167</v>
      </c>
      <c r="D30" s="229">
        <f>IF($C30='2018-V1'!$B42,1,0)</f>
        <v>1</v>
      </c>
      <c r="E30" s="229">
        <f>IF($C30='2017-V1'!$B41,1,0)</f>
        <v>1</v>
      </c>
      <c r="F30" s="229" t="e">
        <f>IF($C30=#REF!,1,0)</f>
        <v>#REF!</v>
      </c>
      <c r="G30" s="229">
        <f>IF($C30='2015-v1'!$B41,1,0)</f>
        <v>1</v>
      </c>
      <c r="H30" s="229" t="e">
        <f>IF($C30=#REF!,1,0)</f>
        <v>#REF!</v>
      </c>
    </row>
    <row r="31" spans="3:8" x14ac:dyDescent="0.25">
      <c r="C31" s="198" t="s">
        <v>662</v>
      </c>
      <c r="D31" s="229">
        <f>IF($C31='2018-V1'!$B43,1,0)</f>
        <v>1</v>
      </c>
      <c r="E31" s="229">
        <f>IF($C31='2017-V1'!$B42,1,0)</f>
        <v>1</v>
      </c>
      <c r="F31" s="229" t="e">
        <f>IF($C31=#REF!,1,0)</f>
        <v>#REF!</v>
      </c>
      <c r="G31" s="229">
        <f>IF($C31='2015-v1'!$B42,1,0)</f>
        <v>1</v>
      </c>
      <c r="H31" s="229" t="e">
        <f>IF($C31=#REF!,1,0)</f>
        <v>#REF!</v>
      </c>
    </row>
    <row r="32" spans="3:8" x14ac:dyDescent="0.25">
      <c r="C32" s="255" t="s">
        <v>1176</v>
      </c>
      <c r="D32" s="229">
        <f>IF($C32='2018-V1'!$B44,1,0)</f>
        <v>1</v>
      </c>
      <c r="E32" s="229">
        <f>IF($C32='2017-V1'!$B43,1,0)</f>
        <v>1</v>
      </c>
      <c r="F32" s="229" t="e">
        <f>IF($C32=#REF!,1,0)</f>
        <v>#REF!</v>
      </c>
      <c r="G32" s="229">
        <f>IF($C32='2015-v1'!$B43,1,0)</f>
        <v>1</v>
      </c>
      <c r="H32" s="229" t="e">
        <f>IF($C32=#REF!,1,0)</f>
        <v>#REF!</v>
      </c>
    </row>
    <row r="33" spans="3:8" x14ac:dyDescent="0.25">
      <c r="C33" s="255" t="s">
        <v>1166</v>
      </c>
      <c r="D33" s="229">
        <f>IF($C33='2018-V1'!$B45,1,0)</f>
        <v>1</v>
      </c>
      <c r="E33" s="229">
        <f>IF($C33='2017-V1'!$B44,1,0)</f>
        <v>1</v>
      </c>
      <c r="F33" s="229" t="e">
        <f>IF($C33=#REF!,1,0)</f>
        <v>#REF!</v>
      </c>
      <c r="G33" s="229">
        <f>IF($C33='2015-v1'!$B44,1,0)</f>
        <v>1</v>
      </c>
      <c r="H33" s="229" t="e">
        <f>IF($C33=#REF!,1,0)</f>
        <v>#REF!</v>
      </c>
    </row>
    <row r="34" spans="3:8" x14ac:dyDescent="0.25">
      <c r="C34" s="255" t="s">
        <v>1167</v>
      </c>
      <c r="D34" s="229">
        <f>IF($C34='2018-V1'!$B46,1,0)</f>
        <v>1</v>
      </c>
      <c r="E34" s="229">
        <f>IF($C34='2017-V1'!$B45,1,0)</f>
        <v>1</v>
      </c>
      <c r="F34" s="229" t="e">
        <f>IF($C34=#REF!,1,0)</f>
        <v>#REF!</v>
      </c>
      <c r="G34" s="229">
        <f>IF($C34='2015-v1'!$B45,1,0)</f>
        <v>1</v>
      </c>
      <c r="H34" s="229" t="e">
        <f>IF($C34=#REF!,1,0)</f>
        <v>#REF!</v>
      </c>
    </row>
    <row r="35" spans="3:8" ht="30" x14ac:dyDescent="0.25">
      <c r="C35" s="198" t="s">
        <v>664</v>
      </c>
      <c r="D35" s="229">
        <f>IF($C35='2018-V1'!$B47,1,0)</f>
        <v>1</v>
      </c>
      <c r="E35" s="229">
        <f>IF($C35='2017-V1'!$B46,1,0)</f>
        <v>1</v>
      </c>
      <c r="F35" s="229" t="e">
        <f>IF($C35=#REF!,1,0)</f>
        <v>#REF!</v>
      </c>
      <c r="G35" s="229">
        <f>IF($C35='2015-v1'!$B46,1,0)</f>
        <v>1</v>
      </c>
      <c r="H35" s="229" t="e">
        <f>IF($C35=#REF!,1,0)</f>
        <v>#REF!</v>
      </c>
    </row>
    <row r="36" spans="3:8" x14ac:dyDescent="0.25">
      <c r="C36" s="255" t="s">
        <v>1175</v>
      </c>
      <c r="D36" s="229">
        <f>IF($C36='2018-V1'!$B48,1,0)</f>
        <v>1</v>
      </c>
      <c r="E36" s="229">
        <f>IF($C36='2017-V1'!$B47,1,0)</f>
        <v>1</v>
      </c>
      <c r="F36" s="229" t="e">
        <f>IF($C36=#REF!,1,0)</f>
        <v>#REF!</v>
      </c>
      <c r="G36" s="229">
        <f>IF($C36='2015-v1'!$B47,1,0)</f>
        <v>1</v>
      </c>
      <c r="H36" s="229" t="e">
        <f>IF($C36=#REF!,1,0)</f>
        <v>#REF!</v>
      </c>
    </row>
    <row r="37" spans="3:8" x14ac:dyDescent="0.25">
      <c r="C37" s="255" t="s">
        <v>1166</v>
      </c>
      <c r="D37" s="229">
        <f>IF($C37='2018-V1'!$B49,1,0)</f>
        <v>1</v>
      </c>
      <c r="E37" s="229">
        <f>IF($C37='2017-V1'!$B48,1,0)</f>
        <v>1</v>
      </c>
      <c r="F37" s="229" t="e">
        <f>IF($C37=#REF!,1,0)</f>
        <v>#REF!</v>
      </c>
      <c r="G37" s="229">
        <f>IF($C37='2015-v1'!$B48,1,0)</f>
        <v>1</v>
      </c>
      <c r="H37" s="229" t="e">
        <f>IF($C37=#REF!,1,0)</f>
        <v>#REF!</v>
      </c>
    </row>
    <row r="38" spans="3:8" x14ac:dyDescent="0.25">
      <c r="C38" s="255" t="s">
        <v>1167</v>
      </c>
      <c r="D38" s="229">
        <f>IF($C38='2018-V1'!$B50,1,0)</f>
        <v>1</v>
      </c>
      <c r="E38" s="229">
        <f>IF($C38='2017-V1'!$B49,1,0)</f>
        <v>1</v>
      </c>
      <c r="F38" s="229" t="e">
        <f>IF($C38=#REF!,1,0)</f>
        <v>#REF!</v>
      </c>
      <c r="G38" s="229">
        <f>IF($C38='2015-v1'!$B49,1,0)</f>
        <v>1</v>
      </c>
      <c r="H38" s="229" t="e">
        <f>IF($C38=#REF!,1,0)</f>
        <v>#REF!</v>
      </c>
    </row>
    <row r="39" spans="3:8" x14ac:dyDescent="0.25">
      <c r="C39" s="198" t="s">
        <v>666</v>
      </c>
      <c r="D39" s="229">
        <f>IF($C39='2018-V1'!$B51,1,0)</f>
        <v>1</v>
      </c>
      <c r="E39" s="229">
        <f>IF($C39='2017-V1'!$B50,1,0)</f>
        <v>1</v>
      </c>
      <c r="F39" s="229" t="e">
        <f>IF($C39=#REF!,1,0)</f>
        <v>#REF!</v>
      </c>
      <c r="G39" s="229">
        <f>IF($C39='2015-v1'!$B50,1,0)</f>
        <v>1</v>
      </c>
      <c r="H39" s="229" t="e">
        <f>IF($C39=#REF!,1,0)</f>
        <v>#REF!</v>
      </c>
    </row>
    <row r="40" spans="3:8" ht="15.75" thickBot="1" x14ac:dyDescent="0.3">
      <c r="C40" s="255"/>
      <c r="D40" s="229">
        <f>IF($C40='2018-V1'!$B52,1,0)</f>
        <v>1</v>
      </c>
      <c r="E40" s="229">
        <f>IF($C40='2017-V1'!$B51,1,0)</f>
        <v>1</v>
      </c>
      <c r="F40" s="229" t="e">
        <f>IF($C40=#REF!,1,0)</f>
        <v>#REF!</v>
      </c>
      <c r="G40" s="229">
        <f>IF($C40='2015-v1'!$B51,1,0)</f>
        <v>1</v>
      </c>
      <c r="H40" s="229" t="e">
        <f>IF($C40=#REF!,1,0)</f>
        <v>#REF!</v>
      </c>
    </row>
    <row r="41" spans="3:8" ht="15.75" thickBot="1" x14ac:dyDescent="0.3">
      <c r="C41" s="202" t="s">
        <v>671</v>
      </c>
      <c r="D41" s="229">
        <f>IF($C41='2018-V1'!$B53,1,0)</f>
        <v>1</v>
      </c>
      <c r="E41" s="229">
        <f>IF($C41='2017-V1'!$B52,1,0)</f>
        <v>1</v>
      </c>
      <c r="F41" s="229" t="e">
        <f>IF($C41=#REF!,1,0)</f>
        <v>#REF!</v>
      </c>
      <c r="G41" s="229">
        <f>IF($C41='2015-v1'!$B52,1,0)</f>
        <v>1</v>
      </c>
      <c r="H41" s="229" t="e">
        <f>IF($C41=#REF!,1,0)</f>
        <v>#REF!</v>
      </c>
    </row>
    <row r="42" spans="3:8" x14ac:dyDescent="0.25">
      <c r="C42" s="198" t="s">
        <v>672</v>
      </c>
      <c r="D42" s="229">
        <f>IF($C42='2018-V1'!$B54,1,0)</f>
        <v>1</v>
      </c>
      <c r="E42" s="229">
        <f>IF($C42='2017-V1'!$B53,1,0)</f>
        <v>1</v>
      </c>
      <c r="F42" s="229" t="e">
        <f>IF($C42=#REF!,1,0)</f>
        <v>#REF!</v>
      </c>
      <c r="G42" s="229">
        <f>IF($C42='2015-v1'!$B53,1,0)</f>
        <v>1</v>
      </c>
      <c r="H42" s="229" t="e">
        <f>IF($C42=#REF!,1,0)</f>
        <v>#REF!</v>
      </c>
    </row>
    <row r="43" spans="3:8" x14ac:dyDescent="0.25">
      <c r="C43" s="198" t="s">
        <v>808</v>
      </c>
      <c r="D43" s="229">
        <f>IF($C43='2018-V1'!$B55,1,0)</f>
        <v>1</v>
      </c>
      <c r="E43" s="229">
        <f>IF($C43='2017-V1'!$B54,1,0)</f>
        <v>1</v>
      </c>
      <c r="F43" s="229" t="e">
        <f>IF($C43=#REF!,1,0)</f>
        <v>#REF!</v>
      </c>
      <c r="G43" s="229">
        <f>IF($C43='2015-v1'!$B54,1,0)</f>
        <v>1</v>
      </c>
      <c r="H43" s="229" t="e">
        <f>IF($C43=#REF!,1,0)</f>
        <v>#REF!</v>
      </c>
    </row>
    <row r="44" spans="3:8" x14ac:dyDescent="0.25">
      <c r="C44" s="255" t="s">
        <v>1165</v>
      </c>
      <c r="D44" s="229">
        <f>IF($C44='2018-V1'!$B56,1,0)</f>
        <v>1</v>
      </c>
      <c r="E44" s="229">
        <f>IF($C44='2017-V1'!$B55,1,0)</f>
        <v>1</v>
      </c>
      <c r="F44" s="229" t="e">
        <f>IF($C44=#REF!,1,0)</f>
        <v>#REF!</v>
      </c>
      <c r="G44" s="229">
        <f>IF($C44='2015-v1'!$B55,1,0)</f>
        <v>1</v>
      </c>
      <c r="H44" s="229" t="e">
        <f>IF($C44=#REF!,1,0)</f>
        <v>#REF!</v>
      </c>
    </row>
    <row r="45" spans="3:8" x14ac:dyDescent="0.25">
      <c r="C45" s="255" t="s">
        <v>1166</v>
      </c>
      <c r="D45" s="229">
        <f>IF($C45='2018-V1'!$B57,1,0)</f>
        <v>1</v>
      </c>
      <c r="E45" s="229">
        <f>IF($C45='2017-V1'!$B56,1,0)</f>
        <v>1</v>
      </c>
      <c r="F45" s="229" t="e">
        <f>IF($C45=#REF!,1,0)</f>
        <v>#REF!</v>
      </c>
      <c r="G45" s="229">
        <f>IF($C45='2015-v1'!$B56,1,0)</f>
        <v>1</v>
      </c>
      <c r="H45" s="229" t="e">
        <f>IF($C45=#REF!,1,0)</f>
        <v>#REF!</v>
      </c>
    </row>
    <row r="46" spans="3:8" x14ac:dyDescent="0.25">
      <c r="C46" s="255" t="s">
        <v>1167</v>
      </c>
      <c r="D46" s="229">
        <f>IF($C46='2018-V1'!$B58,1,0)</f>
        <v>1</v>
      </c>
      <c r="E46" s="229">
        <f>IF($C46='2017-V1'!$B57,1,0)</f>
        <v>1</v>
      </c>
      <c r="F46" s="229" t="e">
        <f>IF($C46=#REF!,1,0)</f>
        <v>#REF!</v>
      </c>
      <c r="G46" s="229">
        <f>IF($C46='2015-v1'!$B57,1,0)</f>
        <v>1</v>
      </c>
      <c r="H46" s="229" t="e">
        <f>IF($C46=#REF!,1,0)</f>
        <v>#REF!</v>
      </c>
    </row>
    <row r="47" spans="3:8" ht="30" x14ac:dyDescent="0.25">
      <c r="C47" s="198" t="s">
        <v>684</v>
      </c>
      <c r="D47" s="229">
        <f>IF($C47='2018-V1'!$B59,1,0)</f>
        <v>1</v>
      </c>
      <c r="E47" s="229">
        <f>IF($C47='2017-V1'!$B58,1,0)</f>
        <v>1</v>
      </c>
      <c r="F47" s="229" t="e">
        <f>IF($C47=#REF!,1,0)</f>
        <v>#REF!</v>
      </c>
      <c r="G47" s="229">
        <f>IF($C47='2015-v1'!$B58,1,0)</f>
        <v>1</v>
      </c>
      <c r="H47" s="229" t="e">
        <f>IF($C47=#REF!,1,0)</f>
        <v>#REF!</v>
      </c>
    </row>
    <row r="48" spans="3:8" x14ac:dyDescent="0.25">
      <c r="C48" s="255" t="s">
        <v>1168</v>
      </c>
      <c r="D48" s="229">
        <f>IF($C48='2018-V1'!$B60,1,0)</f>
        <v>1</v>
      </c>
      <c r="E48" s="229">
        <f>IF($C48='2017-V1'!$B59,1,0)</f>
        <v>1</v>
      </c>
      <c r="F48" s="229" t="e">
        <f>IF($C48=#REF!,1,0)</f>
        <v>#REF!</v>
      </c>
      <c r="G48" s="229">
        <f>IF($C48='2015-v1'!$B59,1,0)</f>
        <v>1</v>
      </c>
      <c r="H48" s="229" t="e">
        <f>IF($C48=#REF!,1,0)</f>
        <v>#REF!</v>
      </c>
    </row>
    <row r="49" spans="3:8" x14ac:dyDescent="0.25">
      <c r="C49" s="255" t="s">
        <v>1169</v>
      </c>
      <c r="D49" s="229">
        <f>IF($C49='2018-V1'!$B61,1,0)</f>
        <v>1</v>
      </c>
      <c r="E49" s="229">
        <f>IF($C49='2017-V1'!$B60,1,0)</f>
        <v>1</v>
      </c>
      <c r="F49" s="229" t="e">
        <f>IF($C49=#REF!,1,0)</f>
        <v>#REF!</v>
      </c>
      <c r="G49" s="229">
        <f>IF($C49='2015-v1'!$B60,1,0)</f>
        <v>1</v>
      </c>
      <c r="H49" s="229" t="e">
        <f>IF($C49=#REF!,1,0)</f>
        <v>#REF!</v>
      </c>
    </row>
    <row r="50" spans="3:8" x14ac:dyDescent="0.25">
      <c r="C50" s="255" t="s">
        <v>1170</v>
      </c>
      <c r="D50" s="229">
        <f>IF($C50='2018-V1'!$B62,1,0)</f>
        <v>1</v>
      </c>
      <c r="E50" s="229">
        <f>IF($C50='2017-V1'!$B61,1,0)</f>
        <v>1</v>
      </c>
      <c r="F50" s="229" t="e">
        <f>IF($C50=#REF!,1,0)</f>
        <v>#REF!</v>
      </c>
      <c r="G50" s="229">
        <f>IF($C50='2015-v1'!$B61,1,0)</f>
        <v>1</v>
      </c>
      <c r="H50" s="229" t="e">
        <f>IF($C50=#REF!,1,0)</f>
        <v>#REF!</v>
      </c>
    </row>
    <row r="51" spans="3:8" x14ac:dyDescent="0.25">
      <c r="C51" s="255" t="s">
        <v>1171</v>
      </c>
      <c r="D51" s="229">
        <f>IF($C51='2018-V1'!$B63,1,0)</f>
        <v>1</v>
      </c>
      <c r="E51" s="229">
        <f>IF($C51='2017-V1'!$B62,1,0)</f>
        <v>1</v>
      </c>
      <c r="F51" s="229" t="e">
        <f>IF($C51=#REF!,1,0)</f>
        <v>#REF!</v>
      </c>
      <c r="G51" s="229">
        <f>IF($C51='2015-v1'!$B62,1,0)</f>
        <v>1</v>
      </c>
      <c r="H51" s="229" t="e">
        <f>IF($C51=#REF!,1,0)</f>
        <v>#REF!</v>
      </c>
    </row>
    <row r="52" spans="3:8" x14ac:dyDescent="0.25">
      <c r="C52" s="255" t="s">
        <v>1172</v>
      </c>
      <c r="D52" s="229">
        <f>IF($C52='2018-V1'!$B64,1,0)</f>
        <v>1</v>
      </c>
      <c r="E52" s="229">
        <f>IF($C52='2017-V1'!$B63,1,0)</f>
        <v>1</v>
      </c>
      <c r="F52" s="229" t="e">
        <f>IF($C52=#REF!,1,0)</f>
        <v>#REF!</v>
      </c>
      <c r="G52" s="229">
        <f>IF($C52='2015-v1'!$B63,1,0)</f>
        <v>1</v>
      </c>
      <c r="H52" s="229" t="e">
        <f>IF($C52=#REF!,1,0)</f>
        <v>#REF!</v>
      </c>
    </row>
    <row r="53" spans="3:8" ht="30" x14ac:dyDescent="0.25">
      <c r="C53" s="255" t="s">
        <v>1174</v>
      </c>
      <c r="D53" s="229">
        <f>IF($C53='2018-V1'!$B65,1,0)</f>
        <v>1</v>
      </c>
      <c r="E53" s="229">
        <f>IF($C53='2017-V1'!$B64,1,0)</f>
        <v>1</v>
      </c>
      <c r="F53" s="229" t="e">
        <f>IF($C53=#REF!,1,0)</f>
        <v>#REF!</v>
      </c>
      <c r="G53" s="229">
        <f>IF($C53='2015-v1'!$B64,1,0)</f>
        <v>1</v>
      </c>
      <c r="H53" s="229" t="e">
        <f>IF($C53=#REF!,1,0)</f>
        <v>#REF!</v>
      </c>
    </row>
    <row r="54" spans="3:8" x14ac:dyDescent="0.25">
      <c r="C54" s="255" t="s">
        <v>1173</v>
      </c>
      <c r="D54" s="229">
        <f>IF($C54='2018-V1'!$B66,1,0)</f>
        <v>1</v>
      </c>
      <c r="E54" s="229">
        <f>IF($C54='2017-V1'!$B65,1,0)</f>
        <v>1</v>
      </c>
      <c r="F54" s="229" t="e">
        <f>IF($C54=#REF!,1,0)</f>
        <v>#REF!</v>
      </c>
      <c r="G54" s="229">
        <f>IF($C54='2015-v1'!$B65,1,0)</f>
        <v>1</v>
      </c>
      <c r="H54" s="229" t="e">
        <f>IF($C54=#REF!,1,0)</f>
        <v>#REF!</v>
      </c>
    </row>
    <row r="55" spans="3:8" ht="30" x14ac:dyDescent="0.25">
      <c r="C55" s="198" t="s">
        <v>703</v>
      </c>
      <c r="D55" s="229">
        <f>IF($C55='2018-V1'!$B67,1,0)</f>
        <v>1</v>
      </c>
      <c r="E55" s="229">
        <f>IF($C55='2017-V1'!$B66,1,0)</f>
        <v>1</v>
      </c>
      <c r="F55" s="229" t="e">
        <f>IF($C55=#REF!,1,0)</f>
        <v>#REF!</v>
      </c>
      <c r="G55" s="229">
        <f>IF($C55='2015-v1'!$B66,1,0)</f>
        <v>1</v>
      </c>
      <c r="H55" s="229" t="e">
        <f>IF($C55=#REF!,1,0)</f>
        <v>#REF!</v>
      </c>
    </row>
    <row r="56" spans="3:8" ht="30" x14ac:dyDescent="0.25">
      <c r="C56" s="198" t="s">
        <v>706</v>
      </c>
      <c r="D56" s="229">
        <f>IF($C56='2018-V1'!$B68,1,0)</f>
        <v>1</v>
      </c>
      <c r="E56" s="229">
        <f>IF($C56='2017-V1'!$B67,1,0)</f>
        <v>1</v>
      </c>
      <c r="F56" s="229" t="e">
        <f>IF($C56=#REF!,1,0)</f>
        <v>#REF!</v>
      </c>
      <c r="G56" s="229">
        <f>IF($C56='2015-v1'!$B67,1,0)</f>
        <v>1</v>
      </c>
      <c r="H56" s="229" t="e">
        <f>IF($C56=#REF!,1,0)</f>
        <v>#REF!</v>
      </c>
    </row>
    <row r="57" spans="3:8" x14ac:dyDescent="0.25">
      <c r="C57" s="255" t="s">
        <v>1159</v>
      </c>
      <c r="D57" s="229">
        <f>IF($C57='2018-V1'!$B69,1,0)</f>
        <v>1</v>
      </c>
      <c r="E57" s="229">
        <f>IF($C57='2017-V1'!$B68,1,0)</f>
        <v>1</v>
      </c>
      <c r="F57" s="229" t="e">
        <f>IF($C57=#REF!,1,0)</f>
        <v>#REF!</v>
      </c>
      <c r="G57" s="229">
        <f>IF($C57='2015-v1'!$B68,1,0)</f>
        <v>1</v>
      </c>
      <c r="H57" s="229" t="e">
        <f>IF($C57=#REF!,1,0)</f>
        <v>#REF!</v>
      </c>
    </row>
    <row r="58" spans="3:8" x14ac:dyDescent="0.25">
      <c r="C58" s="255" t="s">
        <v>1160</v>
      </c>
    </row>
    <row r="59" spans="3:8" x14ac:dyDescent="0.25">
      <c r="C59" s="255" t="s">
        <v>1161</v>
      </c>
    </row>
    <row r="60" spans="3:8" x14ac:dyDescent="0.25">
      <c r="C60" s="255" t="s">
        <v>1162</v>
      </c>
    </row>
    <row r="61" spans="3:8" ht="30" x14ac:dyDescent="0.25">
      <c r="C61" s="198" t="s">
        <v>712</v>
      </c>
    </row>
    <row r="62" spans="3:8" x14ac:dyDescent="0.25">
      <c r="C62" s="255" t="s">
        <v>1159</v>
      </c>
    </row>
    <row r="63" spans="3:8" x14ac:dyDescent="0.25">
      <c r="C63" s="255" t="s">
        <v>1160</v>
      </c>
    </row>
    <row r="64" spans="3:8" x14ac:dyDescent="0.25">
      <c r="C64" s="255" t="s">
        <v>1161</v>
      </c>
    </row>
    <row r="65" spans="3:3" x14ac:dyDescent="0.25">
      <c r="C65" s="255" t="s">
        <v>1162</v>
      </c>
    </row>
    <row r="66" spans="3:3" ht="30" x14ac:dyDescent="0.25">
      <c r="C66" s="198" t="s">
        <v>714</v>
      </c>
    </row>
    <row r="67" spans="3:3" ht="45" x14ac:dyDescent="0.25">
      <c r="C67" s="258" t="s">
        <v>1181</v>
      </c>
    </row>
    <row r="68" spans="3:3" x14ac:dyDescent="0.25">
      <c r="C68" s="255" t="s">
        <v>1154</v>
      </c>
    </row>
    <row r="69" spans="3:3" x14ac:dyDescent="0.25">
      <c r="C69" s="255" t="s">
        <v>1155</v>
      </c>
    </row>
    <row r="70" spans="3:3" x14ac:dyDescent="0.25">
      <c r="C70" s="255" t="s">
        <v>1156</v>
      </c>
    </row>
    <row r="71" spans="3:3" x14ac:dyDescent="0.25">
      <c r="C71" s="255" t="s">
        <v>1157</v>
      </c>
    </row>
    <row r="72" spans="3:3" x14ac:dyDescent="0.25">
      <c r="C72" s="255" t="s">
        <v>1158</v>
      </c>
    </row>
    <row r="73" spans="3:3" x14ac:dyDescent="0.25">
      <c r="C73" s="255" t="s">
        <v>878</v>
      </c>
    </row>
    <row r="74" spans="3:3" ht="30" x14ac:dyDescent="0.25">
      <c r="C74" s="255" t="s">
        <v>1163</v>
      </c>
    </row>
    <row r="75" spans="3:3" x14ac:dyDescent="0.25">
      <c r="C75" s="255" t="s">
        <v>1157</v>
      </c>
    </row>
    <row r="76" spans="3:3" x14ac:dyDescent="0.25">
      <c r="C76" s="255" t="s">
        <v>1158</v>
      </c>
    </row>
    <row r="77" spans="3:3" ht="30" x14ac:dyDescent="0.25">
      <c r="C77" s="198" t="s">
        <v>728</v>
      </c>
    </row>
    <row r="78" spans="3:3" ht="30" x14ac:dyDescent="0.25">
      <c r="C78" s="198" t="s">
        <v>730</v>
      </c>
    </row>
    <row r="79" spans="3:3" ht="45" x14ac:dyDescent="0.25">
      <c r="C79" s="198" t="s">
        <v>731</v>
      </c>
    </row>
    <row r="80" spans="3:3" x14ac:dyDescent="0.25">
      <c r="C80" s="198" t="s">
        <v>735</v>
      </c>
    </row>
    <row r="81" spans="3:3" x14ac:dyDescent="0.25">
      <c r="C81" s="255" t="s">
        <v>1164</v>
      </c>
    </row>
    <row r="82" spans="3:3" x14ac:dyDescent="0.25">
      <c r="C82" s="198" t="s">
        <v>739</v>
      </c>
    </row>
    <row r="83" spans="3:3" x14ac:dyDescent="0.25">
      <c r="C83" s="198" t="s">
        <v>742</v>
      </c>
    </row>
    <row r="84" spans="3:3" x14ac:dyDescent="0.25">
      <c r="C84" s="198" t="s">
        <v>744</v>
      </c>
    </row>
    <row r="85" spans="3:3" x14ac:dyDescent="0.25">
      <c r="C85" s="198" t="s">
        <v>746</v>
      </c>
    </row>
    <row r="86" spans="3:3" ht="15.75" thickBot="1" x14ac:dyDescent="0.3">
      <c r="C86" s="255"/>
    </row>
    <row r="87" spans="3:3" ht="15.75" thickBot="1" x14ac:dyDescent="0.3">
      <c r="C87" s="202" t="s">
        <v>753</v>
      </c>
    </row>
    <row r="88" spans="3:3" ht="15.75" thickBot="1" x14ac:dyDescent="0.3">
      <c r="C88" s="255"/>
    </row>
    <row r="89" spans="3:3" ht="15.75" thickBot="1" x14ac:dyDescent="0.3">
      <c r="C89" s="202" t="s">
        <v>756</v>
      </c>
    </row>
    <row r="90" spans="3:3" ht="15.75" thickBot="1" x14ac:dyDescent="0.3">
      <c r="C90" s="255"/>
    </row>
    <row r="91" spans="3:3" ht="15.75" thickBot="1" x14ac:dyDescent="0.3">
      <c r="C91" s="202" t="s">
        <v>758</v>
      </c>
    </row>
    <row r="92" spans="3:3" ht="15.75" thickBot="1" x14ac:dyDescent="0.3">
      <c r="C92" s="199"/>
    </row>
    <row r="93" spans="3:3" ht="15.75" thickBot="1" x14ac:dyDescent="0.3">
      <c r="C93" s="202" t="s">
        <v>761</v>
      </c>
    </row>
    <row r="94" spans="3:3" ht="15.75" thickBot="1" x14ac:dyDescent="0.3">
      <c r="C94" s="202"/>
    </row>
    <row r="95" spans="3:3" ht="15.75" thickBot="1" x14ac:dyDescent="0.3">
      <c r="C95" s="202" t="s">
        <v>764</v>
      </c>
    </row>
    <row r="96" spans="3:3" x14ac:dyDescent="0.25">
      <c r="C96" s="198" t="s">
        <v>765</v>
      </c>
    </row>
    <row r="97" spans="3:3" x14ac:dyDescent="0.25">
      <c r="C97" s="198" t="s">
        <v>772</v>
      </c>
    </row>
    <row r="98" spans="3:3" x14ac:dyDescent="0.25">
      <c r="C98" s="198" t="s">
        <v>774</v>
      </c>
    </row>
    <row r="99" spans="3:3" x14ac:dyDescent="0.25">
      <c r="C99" s="198" t="s">
        <v>777</v>
      </c>
    </row>
    <row r="100" spans="3:3" x14ac:dyDescent="0.25">
      <c r="C100" s="198" t="s">
        <v>781</v>
      </c>
    </row>
    <row r="101" spans="3:3" x14ac:dyDescent="0.25">
      <c r="C101" s="198" t="s">
        <v>783</v>
      </c>
    </row>
    <row r="102" spans="3:3" ht="15.75" thickBot="1" x14ac:dyDescent="0.3">
      <c r="C102" s="255"/>
    </row>
    <row r="103" spans="3:3" ht="15.75" thickBot="1" x14ac:dyDescent="0.3">
      <c r="C103" s="202" t="s">
        <v>788</v>
      </c>
    </row>
    <row r="104" spans="3:3" x14ac:dyDescent="0.25">
      <c r="C104" s="198" t="s">
        <v>789</v>
      </c>
    </row>
    <row r="105" spans="3:3" x14ac:dyDescent="0.25">
      <c r="C105" s="198" t="s">
        <v>791</v>
      </c>
    </row>
    <row r="106" spans="3:3" x14ac:dyDescent="0.25">
      <c r="C106" s="198" t="s">
        <v>793</v>
      </c>
    </row>
    <row r="107" spans="3:3" x14ac:dyDescent="0.25">
      <c r="C107" s="198" t="s">
        <v>794</v>
      </c>
    </row>
    <row r="108" spans="3:3" ht="15.75" thickBot="1" x14ac:dyDescent="0.3">
      <c r="C108" s="198"/>
    </row>
    <row r="109" spans="3:3" ht="15.75" thickBot="1" x14ac:dyDescent="0.3">
      <c r="C109" s="202" t="s">
        <v>796</v>
      </c>
    </row>
    <row r="110" spans="3:3" x14ac:dyDescent="0.25">
      <c r="C110" s="198" t="s">
        <v>799</v>
      </c>
    </row>
    <row r="111" spans="3:3" x14ac:dyDescent="0.25">
      <c r="C111" s="198" t="s">
        <v>800</v>
      </c>
    </row>
    <row r="112" spans="3:3" ht="15.75" thickBot="1" x14ac:dyDescent="0.3">
      <c r="C112" s="198"/>
    </row>
    <row r="113" spans="3:3" ht="19.5" thickBot="1" x14ac:dyDescent="0.3">
      <c r="C113" s="201" t="s">
        <v>1182</v>
      </c>
    </row>
    <row r="114" spans="3:3" ht="17.25" x14ac:dyDescent="0.25">
      <c r="C114" s="200"/>
    </row>
    <row r="115" spans="3:3" ht="30" x14ac:dyDescent="0.25">
      <c r="C115" s="199" t="s">
        <v>801</v>
      </c>
    </row>
  </sheetData>
  <conditionalFormatting sqref="D4:H57">
    <cfRule type="cellIs" dxfId="1" priority="3" operator="notEqual">
      <formula>1</formula>
    </cfRule>
    <cfRule type="cellIs" dxfId="0" priority="4" operator="equal">
      <formula>1</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J5"/>
  <sheetViews>
    <sheetView workbookViewId="0">
      <selection activeCell="A5" sqref="A5"/>
    </sheetView>
  </sheetViews>
  <sheetFormatPr defaultRowHeight="15" x14ac:dyDescent="0.25"/>
  <cols>
    <col min="3" max="3" width="30.42578125" customWidth="1"/>
  </cols>
  <sheetData>
    <row r="3" spans="3:10" x14ac:dyDescent="0.25">
      <c r="C3" t="s">
        <v>606</v>
      </c>
      <c r="D3" t="s">
        <v>1142</v>
      </c>
    </row>
    <row r="4" spans="3:10" x14ac:dyDescent="0.25">
      <c r="C4" t="s">
        <v>607</v>
      </c>
      <c r="D4" t="s">
        <v>1152</v>
      </c>
    </row>
    <row r="5" spans="3:10" ht="219" customHeight="1" x14ac:dyDescent="0.25">
      <c r="C5" s="177" t="s">
        <v>608</v>
      </c>
      <c r="D5" s="327" t="s">
        <v>609</v>
      </c>
      <c r="E5" s="327"/>
      <c r="F5" s="327"/>
      <c r="G5" s="327"/>
      <c r="H5" s="327"/>
      <c r="I5" s="327"/>
      <c r="J5" t="s">
        <v>1153</v>
      </c>
    </row>
  </sheetData>
  <mergeCells count="1">
    <mergeCell ref="D5:I5"/>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8"/>
  <sheetViews>
    <sheetView topLeftCell="A165" zoomScale="90" zoomScaleNormal="90" workbookViewId="0">
      <selection sqref="A1:B1048576"/>
    </sheetView>
  </sheetViews>
  <sheetFormatPr defaultRowHeight="15" x14ac:dyDescent="0.25"/>
  <cols>
    <col min="1" max="1" width="27.140625" customWidth="1"/>
    <col min="2" max="2" width="62.5703125" customWidth="1"/>
    <col min="3" max="3" width="28.85546875" customWidth="1"/>
    <col min="4" max="4" width="46" customWidth="1"/>
    <col min="5" max="5" width="28.42578125" customWidth="1"/>
  </cols>
  <sheetData>
    <row r="1" spans="1:5" ht="31.5" customHeight="1" x14ac:dyDescent="0.25">
      <c r="A1" s="354" t="s">
        <v>612</v>
      </c>
      <c r="B1" s="354" t="s">
        <v>613</v>
      </c>
      <c r="C1" s="354" t="s">
        <v>614</v>
      </c>
      <c r="D1" s="178" t="s">
        <v>615</v>
      </c>
      <c r="E1" s="354" t="s">
        <v>617</v>
      </c>
    </row>
    <row r="2" spans="1:5" ht="84.75" customHeight="1" thickBot="1" x14ac:dyDescent="0.3">
      <c r="A2" s="355"/>
      <c r="B2" s="355"/>
      <c r="C2" s="355"/>
      <c r="D2" s="179" t="s">
        <v>616</v>
      </c>
      <c r="E2" s="355"/>
    </row>
    <row r="3" spans="1:5" ht="15.75" thickBot="1" x14ac:dyDescent="0.3">
      <c r="A3" s="180">
        <v>1</v>
      </c>
      <c r="B3" s="181" t="s">
        <v>618</v>
      </c>
      <c r="C3" s="182"/>
      <c r="D3" s="182"/>
      <c r="E3" s="182"/>
    </row>
    <row r="4" spans="1:5" ht="56.25" customHeight="1" x14ac:dyDescent="0.25">
      <c r="A4" s="334">
        <v>1.1000000000000001</v>
      </c>
      <c r="B4" s="183" t="s">
        <v>619</v>
      </c>
      <c r="C4" s="337" t="s">
        <v>623</v>
      </c>
      <c r="D4" s="183" t="s">
        <v>624</v>
      </c>
      <c r="E4" s="337" t="s">
        <v>630</v>
      </c>
    </row>
    <row r="5" spans="1:5" ht="154.5" customHeight="1" x14ac:dyDescent="0.25">
      <c r="A5" s="335"/>
      <c r="B5" s="184" t="s">
        <v>620</v>
      </c>
      <c r="C5" s="338"/>
      <c r="D5" s="183" t="s">
        <v>625</v>
      </c>
      <c r="E5" s="338"/>
    </row>
    <row r="6" spans="1:5" ht="177" customHeight="1" x14ac:dyDescent="0.25">
      <c r="A6" s="335"/>
      <c r="B6" s="184" t="s">
        <v>621</v>
      </c>
      <c r="C6" s="338"/>
      <c r="D6" s="183" t="s">
        <v>626</v>
      </c>
      <c r="E6" s="338"/>
    </row>
    <row r="7" spans="1:5" ht="177" customHeight="1" x14ac:dyDescent="0.25">
      <c r="A7" s="335"/>
      <c r="B7" s="184" t="s">
        <v>622</v>
      </c>
      <c r="C7" s="338"/>
      <c r="D7" s="187"/>
      <c r="E7" s="338"/>
    </row>
    <row r="8" spans="1:5" ht="225" customHeight="1" x14ac:dyDescent="0.25">
      <c r="A8" s="335"/>
      <c r="B8" s="185"/>
      <c r="C8" s="338"/>
      <c r="D8" s="183" t="s">
        <v>627</v>
      </c>
      <c r="E8" s="338"/>
    </row>
    <row r="9" spans="1:5" ht="191.25" customHeight="1" x14ac:dyDescent="0.25">
      <c r="A9" s="335"/>
      <c r="B9" s="185"/>
      <c r="C9" s="338"/>
      <c r="D9" s="183" t="s">
        <v>628</v>
      </c>
      <c r="E9" s="338"/>
    </row>
    <row r="10" spans="1:5" ht="214.5" customHeight="1" thickBot="1" x14ac:dyDescent="0.3">
      <c r="A10" s="336"/>
      <c r="B10" s="186"/>
      <c r="C10" s="339"/>
      <c r="D10" s="188" t="s">
        <v>629</v>
      </c>
      <c r="E10" s="339"/>
    </row>
    <row r="11" spans="1:5" ht="23.25" thickBot="1" x14ac:dyDescent="0.3">
      <c r="A11" s="189">
        <v>1.2</v>
      </c>
      <c r="B11" s="188" t="s">
        <v>631</v>
      </c>
      <c r="C11" s="188" t="s">
        <v>632</v>
      </c>
      <c r="D11" s="188" t="s">
        <v>633</v>
      </c>
      <c r="E11" s="190"/>
    </row>
    <row r="12" spans="1:5" ht="56.25" customHeight="1" x14ac:dyDescent="0.25">
      <c r="A12" s="351"/>
      <c r="B12" s="183" t="s">
        <v>634</v>
      </c>
      <c r="C12" s="337" t="s">
        <v>636</v>
      </c>
      <c r="D12" s="183" t="s">
        <v>637</v>
      </c>
      <c r="E12" s="337" t="s">
        <v>630</v>
      </c>
    </row>
    <row r="13" spans="1:5" ht="191.25" customHeight="1" x14ac:dyDescent="0.25">
      <c r="A13" s="352"/>
      <c r="B13" s="184" t="s">
        <v>635</v>
      </c>
      <c r="C13" s="338"/>
      <c r="D13" s="183" t="s">
        <v>638</v>
      </c>
      <c r="E13" s="338"/>
    </row>
    <row r="14" spans="1:5" ht="213.75" customHeight="1" x14ac:dyDescent="0.25">
      <c r="A14" s="352"/>
      <c r="B14" s="184" t="s">
        <v>621</v>
      </c>
      <c r="C14" s="338"/>
      <c r="D14" s="183" t="s">
        <v>629</v>
      </c>
      <c r="E14" s="338"/>
    </row>
    <row r="15" spans="1:5" ht="177.75" customHeight="1" thickBot="1" x14ac:dyDescent="0.3">
      <c r="A15" s="353"/>
      <c r="B15" s="191" t="s">
        <v>622</v>
      </c>
      <c r="C15" s="339"/>
      <c r="D15" s="186"/>
      <c r="E15" s="339"/>
    </row>
    <row r="16" spans="1:5" x14ac:dyDescent="0.25">
      <c r="A16" s="351"/>
      <c r="B16" s="183" t="s">
        <v>639</v>
      </c>
      <c r="C16" s="337" t="s">
        <v>636</v>
      </c>
      <c r="D16" s="183" t="s">
        <v>640</v>
      </c>
      <c r="E16" s="337" t="s">
        <v>630</v>
      </c>
    </row>
    <row r="17" spans="1:5" ht="191.25" customHeight="1" x14ac:dyDescent="0.25">
      <c r="A17" s="352"/>
      <c r="B17" s="184" t="s">
        <v>635</v>
      </c>
      <c r="C17" s="338"/>
      <c r="D17" s="183" t="s">
        <v>638</v>
      </c>
      <c r="E17" s="338"/>
    </row>
    <row r="18" spans="1:5" ht="213.75" customHeight="1" x14ac:dyDescent="0.25">
      <c r="A18" s="352"/>
      <c r="B18" s="184" t="s">
        <v>621</v>
      </c>
      <c r="C18" s="338"/>
      <c r="D18" s="183" t="s">
        <v>629</v>
      </c>
      <c r="E18" s="338"/>
    </row>
    <row r="19" spans="1:5" ht="177.75" customHeight="1" thickBot="1" x14ac:dyDescent="0.3">
      <c r="A19" s="353"/>
      <c r="B19" s="191" t="s">
        <v>622</v>
      </c>
      <c r="C19" s="339"/>
      <c r="D19" s="186"/>
      <c r="E19" s="339"/>
    </row>
    <row r="20" spans="1:5" x14ac:dyDescent="0.25">
      <c r="A20" s="334">
        <v>1.3</v>
      </c>
      <c r="B20" s="183" t="s">
        <v>641</v>
      </c>
      <c r="C20" s="337" t="s">
        <v>643</v>
      </c>
      <c r="D20" s="183" t="s">
        <v>644</v>
      </c>
      <c r="E20" s="337" t="s">
        <v>630</v>
      </c>
    </row>
    <row r="21" spans="1:5" ht="267" customHeight="1" x14ac:dyDescent="0.25">
      <c r="A21" s="335"/>
      <c r="B21" s="184" t="s">
        <v>642</v>
      </c>
      <c r="C21" s="338"/>
      <c r="D21" s="183" t="s">
        <v>638</v>
      </c>
      <c r="E21" s="338"/>
    </row>
    <row r="22" spans="1:5" ht="213.75" customHeight="1" x14ac:dyDescent="0.25">
      <c r="A22" s="335"/>
      <c r="B22" s="184" t="s">
        <v>621</v>
      </c>
      <c r="C22" s="338"/>
      <c r="D22" s="183" t="s">
        <v>629</v>
      </c>
      <c r="E22" s="338"/>
    </row>
    <row r="23" spans="1:5" ht="177.75" customHeight="1" thickBot="1" x14ac:dyDescent="0.3">
      <c r="A23" s="336"/>
      <c r="B23" s="191" t="s">
        <v>622</v>
      </c>
      <c r="C23" s="339"/>
      <c r="D23" s="186"/>
      <c r="E23" s="339"/>
    </row>
    <row r="24" spans="1:5" ht="34.5" thickBot="1" x14ac:dyDescent="0.3">
      <c r="A24" s="189">
        <v>1.4</v>
      </c>
      <c r="B24" s="188" t="s">
        <v>645</v>
      </c>
      <c r="C24" s="190"/>
      <c r="D24" s="188" t="s">
        <v>646</v>
      </c>
      <c r="E24" s="190"/>
    </row>
    <row r="25" spans="1:5" x14ac:dyDescent="0.25">
      <c r="A25" s="334">
        <v>1.5</v>
      </c>
      <c r="B25" s="337" t="s">
        <v>647</v>
      </c>
      <c r="C25" s="340"/>
      <c r="D25" s="187"/>
      <c r="E25" s="340"/>
    </row>
    <row r="26" spans="1:5" ht="45" customHeight="1" x14ac:dyDescent="0.25">
      <c r="A26" s="335"/>
      <c r="B26" s="338"/>
      <c r="C26" s="341"/>
      <c r="D26" s="183" t="s">
        <v>648</v>
      </c>
      <c r="E26" s="341"/>
    </row>
    <row r="27" spans="1:5" ht="33.75" customHeight="1" x14ac:dyDescent="0.25">
      <c r="A27" s="335"/>
      <c r="B27" s="338"/>
      <c r="C27" s="341"/>
      <c r="D27" s="183" t="s">
        <v>649</v>
      </c>
      <c r="E27" s="341"/>
    </row>
    <row r="28" spans="1:5" ht="45.75" customHeight="1" thickBot="1" x14ac:dyDescent="0.3">
      <c r="A28" s="336"/>
      <c r="B28" s="339"/>
      <c r="C28" s="342"/>
      <c r="D28" s="188" t="s">
        <v>650</v>
      </c>
      <c r="E28" s="342"/>
    </row>
    <row r="29" spans="1:5" ht="22.5" x14ac:dyDescent="0.25">
      <c r="A29" s="334">
        <v>1.6</v>
      </c>
      <c r="B29" s="337" t="s">
        <v>651</v>
      </c>
      <c r="C29" s="340"/>
      <c r="D29" s="183" t="s">
        <v>652</v>
      </c>
      <c r="E29" s="183" t="s">
        <v>655</v>
      </c>
    </row>
    <row r="30" spans="1:5" ht="135" customHeight="1" x14ac:dyDescent="0.25">
      <c r="A30" s="335"/>
      <c r="B30" s="338"/>
      <c r="C30" s="341"/>
      <c r="D30" s="183" t="s">
        <v>653</v>
      </c>
      <c r="E30" s="183" t="s">
        <v>656</v>
      </c>
    </row>
    <row r="31" spans="1:5" x14ac:dyDescent="0.25">
      <c r="A31" s="335"/>
      <c r="B31" s="338"/>
      <c r="C31" s="341"/>
      <c r="D31" s="187"/>
      <c r="E31" s="185"/>
    </row>
    <row r="32" spans="1:5" ht="45.75" customHeight="1" thickBot="1" x14ac:dyDescent="0.3">
      <c r="A32" s="336"/>
      <c r="B32" s="339"/>
      <c r="C32" s="342"/>
      <c r="D32" s="188" t="s">
        <v>654</v>
      </c>
      <c r="E32" s="186"/>
    </row>
    <row r="33" spans="1:5" ht="23.25" thickBot="1" x14ac:dyDescent="0.3">
      <c r="A33" s="180">
        <v>2</v>
      </c>
      <c r="B33" s="181" t="s">
        <v>657</v>
      </c>
      <c r="C33" s="192" t="s">
        <v>658</v>
      </c>
      <c r="D33" s="192" t="s">
        <v>659</v>
      </c>
      <c r="E33" s="182"/>
    </row>
    <row r="34" spans="1:5" ht="78.75" customHeight="1" x14ac:dyDescent="0.25">
      <c r="A34" s="334">
        <v>2.1</v>
      </c>
      <c r="B34" s="183" t="s">
        <v>660</v>
      </c>
      <c r="C34" s="337" t="s">
        <v>658</v>
      </c>
      <c r="D34" s="183" t="s">
        <v>661</v>
      </c>
      <c r="E34" s="337" t="s">
        <v>630</v>
      </c>
    </row>
    <row r="35" spans="1:5" ht="191.25" customHeight="1" x14ac:dyDescent="0.25">
      <c r="A35" s="335"/>
      <c r="B35" s="184" t="s">
        <v>620</v>
      </c>
      <c r="C35" s="338"/>
      <c r="D35" s="183" t="s">
        <v>638</v>
      </c>
      <c r="E35" s="338"/>
    </row>
    <row r="36" spans="1:5" ht="213.75" customHeight="1" x14ac:dyDescent="0.25">
      <c r="A36" s="335"/>
      <c r="B36" s="184" t="s">
        <v>621</v>
      </c>
      <c r="C36" s="338"/>
      <c r="D36" s="183" t="s">
        <v>629</v>
      </c>
      <c r="E36" s="338"/>
    </row>
    <row r="37" spans="1:5" ht="177.75" customHeight="1" thickBot="1" x14ac:dyDescent="0.3">
      <c r="A37" s="336"/>
      <c r="B37" s="191" t="s">
        <v>622</v>
      </c>
      <c r="C37" s="339"/>
      <c r="D37" s="186"/>
      <c r="E37" s="339"/>
    </row>
    <row r="38" spans="1:5" x14ac:dyDescent="0.25">
      <c r="A38" s="334">
        <v>2.2000000000000002</v>
      </c>
      <c r="B38" s="183" t="s">
        <v>662</v>
      </c>
      <c r="C38" s="337" t="s">
        <v>658</v>
      </c>
      <c r="D38" s="183" t="s">
        <v>663</v>
      </c>
      <c r="E38" s="337" t="s">
        <v>630</v>
      </c>
    </row>
    <row r="39" spans="1:5" ht="154.5" customHeight="1" x14ac:dyDescent="0.25">
      <c r="A39" s="335"/>
      <c r="B39" s="184" t="s">
        <v>620</v>
      </c>
      <c r="C39" s="338"/>
      <c r="D39" s="187"/>
      <c r="E39" s="338"/>
    </row>
    <row r="40" spans="1:5" ht="191.25" customHeight="1" x14ac:dyDescent="0.25">
      <c r="A40" s="335"/>
      <c r="B40" s="184" t="s">
        <v>621</v>
      </c>
      <c r="C40" s="338"/>
      <c r="D40" s="183" t="s">
        <v>638</v>
      </c>
      <c r="E40" s="338"/>
    </row>
    <row r="41" spans="1:5" ht="214.5" customHeight="1" thickBot="1" x14ac:dyDescent="0.3">
      <c r="A41" s="336"/>
      <c r="B41" s="191" t="s">
        <v>622</v>
      </c>
      <c r="C41" s="339"/>
      <c r="D41" s="188" t="s">
        <v>629</v>
      </c>
      <c r="E41" s="339"/>
    </row>
    <row r="42" spans="1:5" ht="22.5" x14ac:dyDescent="0.25">
      <c r="A42" s="334">
        <v>2.2999999999999998</v>
      </c>
      <c r="B42" s="183" t="s">
        <v>664</v>
      </c>
      <c r="C42" s="337" t="s">
        <v>658</v>
      </c>
      <c r="D42" s="183" t="s">
        <v>665</v>
      </c>
      <c r="E42" s="337" t="s">
        <v>630</v>
      </c>
    </row>
    <row r="43" spans="1:5" ht="191.25" customHeight="1" x14ac:dyDescent="0.25">
      <c r="A43" s="335"/>
      <c r="B43" s="184" t="s">
        <v>635</v>
      </c>
      <c r="C43" s="338"/>
      <c r="D43" s="183" t="s">
        <v>638</v>
      </c>
      <c r="E43" s="338"/>
    </row>
    <row r="44" spans="1:5" ht="213.75" customHeight="1" x14ac:dyDescent="0.25">
      <c r="A44" s="335"/>
      <c r="B44" s="184" t="s">
        <v>621</v>
      </c>
      <c r="C44" s="338"/>
      <c r="D44" s="183" t="s">
        <v>629</v>
      </c>
      <c r="E44" s="338"/>
    </row>
    <row r="45" spans="1:5" ht="177.75" customHeight="1" thickBot="1" x14ac:dyDescent="0.3">
      <c r="A45" s="336"/>
      <c r="B45" s="191" t="s">
        <v>622</v>
      </c>
      <c r="C45" s="339"/>
      <c r="D45" s="186"/>
      <c r="E45" s="339"/>
    </row>
    <row r="46" spans="1:5" ht="22.5" x14ac:dyDescent="0.25">
      <c r="A46" s="334">
        <v>2.4</v>
      </c>
      <c r="B46" s="337" t="s">
        <v>666</v>
      </c>
      <c r="C46" s="337" t="s">
        <v>658</v>
      </c>
      <c r="D46" s="183" t="s">
        <v>667</v>
      </c>
      <c r="E46" s="340"/>
    </row>
    <row r="47" spans="1:5" ht="67.5" customHeight="1" x14ac:dyDescent="0.25">
      <c r="A47" s="335"/>
      <c r="B47" s="338"/>
      <c r="C47" s="338"/>
      <c r="D47" s="183" t="s">
        <v>668</v>
      </c>
      <c r="E47" s="341"/>
    </row>
    <row r="48" spans="1:5" ht="123.75" customHeight="1" x14ac:dyDescent="0.25">
      <c r="A48" s="335"/>
      <c r="B48" s="338"/>
      <c r="C48" s="338"/>
      <c r="D48" s="183" t="s">
        <v>669</v>
      </c>
      <c r="E48" s="341"/>
    </row>
    <row r="49" spans="1:5" ht="57" customHeight="1" thickBot="1" x14ac:dyDescent="0.3">
      <c r="A49" s="336"/>
      <c r="B49" s="339"/>
      <c r="C49" s="339"/>
      <c r="D49" s="188" t="s">
        <v>670</v>
      </c>
      <c r="E49" s="342"/>
    </row>
    <row r="50" spans="1:5" x14ac:dyDescent="0.25">
      <c r="A50" s="343">
        <v>3</v>
      </c>
      <c r="B50" s="345" t="s">
        <v>671</v>
      </c>
      <c r="C50" s="332"/>
      <c r="D50" s="330" t="s">
        <v>663</v>
      </c>
      <c r="E50" s="332"/>
    </row>
    <row r="51" spans="1:5" x14ac:dyDescent="0.25">
      <c r="A51" s="347"/>
      <c r="B51" s="348"/>
      <c r="C51" s="350"/>
      <c r="D51" s="349"/>
      <c r="E51" s="350"/>
    </row>
    <row r="52" spans="1:5" ht="15.75" thickBot="1" x14ac:dyDescent="0.3">
      <c r="A52" s="344"/>
      <c r="B52" s="346"/>
      <c r="C52" s="333"/>
      <c r="D52" s="331"/>
      <c r="E52" s="333"/>
    </row>
    <row r="53" spans="1:5" ht="67.5" customHeight="1" x14ac:dyDescent="0.25">
      <c r="A53" s="334">
        <v>3.1</v>
      </c>
      <c r="B53" s="337" t="s">
        <v>672</v>
      </c>
      <c r="C53" s="337" t="s">
        <v>673</v>
      </c>
      <c r="D53" s="183" t="s">
        <v>674</v>
      </c>
      <c r="E53" s="340"/>
    </row>
    <row r="54" spans="1:5" ht="180.75" customHeight="1" thickBot="1" x14ac:dyDescent="0.3">
      <c r="A54" s="336"/>
      <c r="B54" s="339"/>
      <c r="C54" s="339"/>
      <c r="D54" s="188" t="s">
        <v>675</v>
      </c>
      <c r="E54" s="342"/>
    </row>
    <row r="55" spans="1:5" x14ac:dyDescent="0.25">
      <c r="A55" s="334">
        <v>3.2</v>
      </c>
      <c r="B55" s="183" t="s">
        <v>676</v>
      </c>
      <c r="C55" s="337" t="s">
        <v>678</v>
      </c>
      <c r="D55" s="183" t="s">
        <v>679</v>
      </c>
      <c r="E55" s="337" t="s">
        <v>630</v>
      </c>
    </row>
    <row r="56" spans="1:5" ht="165.75" customHeight="1" x14ac:dyDescent="0.25">
      <c r="A56" s="335"/>
      <c r="B56" s="184" t="s">
        <v>677</v>
      </c>
      <c r="C56" s="338"/>
      <c r="D56" s="183" t="s">
        <v>680</v>
      </c>
      <c r="E56" s="338"/>
    </row>
    <row r="57" spans="1:5" ht="177" customHeight="1" x14ac:dyDescent="0.25">
      <c r="A57" s="335"/>
      <c r="B57" s="184" t="s">
        <v>621</v>
      </c>
      <c r="C57" s="338"/>
      <c r="D57" s="183" t="s">
        <v>681</v>
      </c>
      <c r="E57" s="338"/>
    </row>
    <row r="58" spans="1:5" ht="177" customHeight="1" x14ac:dyDescent="0.25">
      <c r="A58" s="335"/>
      <c r="B58" s="184" t="s">
        <v>622</v>
      </c>
      <c r="C58" s="338"/>
      <c r="D58" s="187"/>
      <c r="E58" s="338"/>
    </row>
    <row r="59" spans="1:5" ht="247.5" customHeight="1" x14ac:dyDescent="0.25">
      <c r="A59" s="335"/>
      <c r="B59" s="187"/>
      <c r="C59" s="338"/>
      <c r="D59" s="183" t="s">
        <v>682</v>
      </c>
      <c r="E59" s="338"/>
    </row>
    <row r="60" spans="1:5" ht="191.25" customHeight="1" x14ac:dyDescent="0.25">
      <c r="A60" s="335"/>
      <c r="B60" s="187"/>
      <c r="C60" s="338"/>
      <c r="D60" s="183" t="s">
        <v>683</v>
      </c>
      <c r="E60" s="338"/>
    </row>
    <row r="61" spans="1:5" ht="214.5" customHeight="1" thickBot="1" x14ac:dyDescent="0.3">
      <c r="A61" s="336"/>
      <c r="B61" s="186"/>
      <c r="C61" s="339"/>
      <c r="D61" s="188" t="s">
        <v>629</v>
      </c>
      <c r="E61" s="339"/>
    </row>
    <row r="62" spans="1:5" x14ac:dyDescent="0.25">
      <c r="A62" s="334">
        <v>3.3</v>
      </c>
      <c r="B62" s="337" t="s">
        <v>684</v>
      </c>
      <c r="C62" s="337" t="s">
        <v>685</v>
      </c>
      <c r="D62" s="183" t="s">
        <v>663</v>
      </c>
      <c r="E62" s="337" t="s">
        <v>687</v>
      </c>
    </row>
    <row r="63" spans="1:5" x14ac:dyDescent="0.25">
      <c r="A63" s="335"/>
      <c r="B63" s="338"/>
      <c r="C63" s="338"/>
      <c r="D63" s="187"/>
      <c r="E63" s="338"/>
    </row>
    <row r="64" spans="1:5" ht="203.25" customHeight="1" thickBot="1" x14ac:dyDescent="0.3">
      <c r="A64" s="336"/>
      <c r="B64" s="339"/>
      <c r="C64" s="339"/>
      <c r="D64" s="188" t="s">
        <v>686</v>
      </c>
      <c r="E64" s="339"/>
    </row>
    <row r="65" spans="1:5" x14ac:dyDescent="0.25">
      <c r="A65" s="351"/>
      <c r="B65" s="337" t="s">
        <v>688</v>
      </c>
      <c r="C65" s="337" t="s">
        <v>685</v>
      </c>
      <c r="D65" s="183" t="s">
        <v>663</v>
      </c>
      <c r="E65" s="337" t="s">
        <v>687</v>
      </c>
    </row>
    <row r="66" spans="1:5" x14ac:dyDescent="0.25">
      <c r="A66" s="352"/>
      <c r="B66" s="338"/>
      <c r="C66" s="338"/>
      <c r="D66" s="187"/>
      <c r="E66" s="338"/>
    </row>
    <row r="67" spans="1:5" ht="180.75" customHeight="1" thickBot="1" x14ac:dyDescent="0.3">
      <c r="A67" s="353"/>
      <c r="B67" s="339"/>
      <c r="C67" s="339"/>
      <c r="D67" s="188" t="s">
        <v>689</v>
      </c>
      <c r="E67" s="339"/>
    </row>
    <row r="68" spans="1:5" x14ac:dyDescent="0.25">
      <c r="A68" s="351"/>
      <c r="B68" s="337" t="s">
        <v>690</v>
      </c>
      <c r="C68" s="337" t="s">
        <v>685</v>
      </c>
      <c r="D68" s="183" t="s">
        <v>663</v>
      </c>
      <c r="E68" s="337" t="s">
        <v>687</v>
      </c>
    </row>
    <row r="69" spans="1:5" x14ac:dyDescent="0.25">
      <c r="A69" s="352"/>
      <c r="B69" s="338"/>
      <c r="C69" s="338"/>
      <c r="D69" s="187"/>
      <c r="E69" s="338"/>
    </row>
    <row r="70" spans="1:5" ht="180.75" customHeight="1" thickBot="1" x14ac:dyDescent="0.3">
      <c r="A70" s="353"/>
      <c r="B70" s="339"/>
      <c r="C70" s="339"/>
      <c r="D70" s="188" t="s">
        <v>691</v>
      </c>
      <c r="E70" s="339"/>
    </row>
    <row r="71" spans="1:5" x14ac:dyDescent="0.25">
      <c r="A71" s="351"/>
      <c r="B71" s="337" t="s">
        <v>692</v>
      </c>
      <c r="C71" s="337" t="s">
        <v>685</v>
      </c>
      <c r="D71" s="183" t="s">
        <v>663</v>
      </c>
      <c r="E71" s="337" t="s">
        <v>687</v>
      </c>
    </row>
    <row r="72" spans="1:5" x14ac:dyDescent="0.25">
      <c r="A72" s="352"/>
      <c r="B72" s="338"/>
      <c r="C72" s="338"/>
      <c r="D72" s="187"/>
      <c r="E72" s="338"/>
    </row>
    <row r="73" spans="1:5" ht="203.25" customHeight="1" thickBot="1" x14ac:dyDescent="0.3">
      <c r="A73" s="353"/>
      <c r="B73" s="339"/>
      <c r="C73" s="339"/>
      <c r="D73" s="188" t="s">
        <v>693</v>
      </c>
      <c r="E73" s="339"/>
    </row>
    <row r="74" spans="1:5" x14ac:dyDescent="0.25">
      <c r="A74" s="351"/>
      <c r="B74" s="337" t="s">
        <v>694</v>
      </c>
      <c r="C74" s="337" t="s">
        <v>685</v>
      </c>
      <c r="D74" s="183" t="s">
        <v>663</v>
      </c>
      <c r="E74" s="337" t="s">
        <v>687</v>
      </c>
    </row>
    <row r="75" spans="1:5" x14ac:dyDescent="0.25">
      <c r="A75" s="352"/>
      <c r="B75" s="338"/>
      <c r="C75" s="338"/>
      <c r="D75" s="187"/>
      <c r="E75" s="338"/>
    </row>
    <row r="76" spans="1:5" ht="214.5" customHeight="1" thickBot="1" x14ac:dyDescent="0.3">
      <c r="A76" s="353"/>
      <c r="B76" s="339"/>
      <c r="C76" s="339"/>
      <c r="D76" s="188" t="s">
        <v>695</v>
      </c>
      <c r="E76" s="339"/>
    </row>
    <row r="77" spans="1:5" x14ac:dyDescent="0.25">
      <c r="A77" s="351"/>
      <c r="B77" s="337" t="s">
        <v>696</v>
      </c>
      <c r="C77" s="337" t="s">
        <v>685</v>
      </c>
      <c r="D77" s="183" t="s">
        <v>663</v>
      </c>
      <c r="E77" s="337" t="s">
        <v>687</v>
      </c>
    </row>
    <row r="78" spans="1:5" x14ac:dyDescent="0.25">
      <c r="A78" s="352"/>
      <c r="B78" s="338"/>
      <c r="C78" s="338"/>
      <c r="D78" s="187"/>
      <c r="E78" s="338"/>
    </row>
    <row r="79" spans="1:5" ht="203.25" customHeight="1" thickBot="1" x14ac:dyDescent="0.3">
      <c r="A79" s="353"/>
      <c r="B79" s="339"/>
      <c r="C79" s="339"/>
      <c r="D79" s="188" t="s">
        <v>697</v>
      </c>
      <c r="E79" s="339"/>
    </row>
    <row r="80" spans="1:5" x14ac:dyDescent="0.25">
      <c r="A80" s="351"/>
      <c r="B80" s="337" t="s">
        <v>698</v>
      </c>
      <c r="C80" s="337" t="s">
        <v>685</v>
      </c>
      <c r="D80" s="183" t="s">
        <v>663</v>
      </c>
      <c r="E80" s="337" t="s">
        <v>700</v>
      </c>
    </row>
    <row r="81" spans="1:5" x14ac:dyDescent="0.25">
      <c r="A81" s="352"/>
      <c r="B81" s="338"/>
      <c r="C81" s="338"/>
      <c r="D81" s="187"/>
      <c r="E81" s="338"/>
    </row>
    <row r="82" spans="1:5" ht="282" customHeight="1" thickBot="1" x14ac:dyDescent="0.3">
      <c r="A82" s="353"/>
      <c r="B82" s="339"/>
      <c r="C82" s="339"/>
      <c r="D82" s="188" t="s">
        <v>699</v>
      </c>
      <c r="E82" s="339"/>
    </row>
    <row r="83" spans="1:5" x14ac:dyDescent="0.25">
      <c r="A83" s="351"/>
      <c r="B83" s="337" t="s">
        <v>701</v>
      </c>
      <c r="C83" s="337" t="s">
        <v>685</v>
      </c>
      <c r="D83" s="183" t="s">
        <v>663</v>
      </c>
      <c r="E83" s="337" t="s">
        <v>630</v>
      </c>
    </row>
    <row r="84" spans="1:5" x14ac:dyDescent="0.25">
      <c r="A84" s="352"/>
      <c r="B84" s="338"/>
      <c r="C84" s="338"/>
      <c r="D84" s="187"/>
      <c r="E84" s="338"/>
    </row>
    <row r="85" spans="1:5" ht="214.5" customHeight="1" thickBot="1" x14ac:dyDescent="0.3">
      <c r="A85" s="353"/>
      <c r="B85" s="339"/>
      <c r="C85" s="339"/>
      <c r="D85" s="188" t="s">
        <v>702</v>
      </c>
      <c r="E85" s="339"/>
    </row>
    <row r="86" spans="1:5" ht="23.25" thickBot="1" x14ac:dyDescent="0.3">
      <c r="A86" s="189">
        <v>3.4</v>
      </c>
      <c r="B86" s="188" t="s">
        <v>703</v>
      </c>
      <c r="C86" s="188" t="s">
        <v>704</v>
      </c>
      <c r="D86" s="188" t="s">
        <v>705</v>
      </c>
      <c r="E86" s="190"/>
    </row>
    <row r="87" spans="1:5" ht="135" customHeight="1" x14ac:dyDescent="0.25">
      <c r="A87" s="334">
        <v>3.5</v>
      </c>
      <c r="B87" s="183" t="s">
        <v>706</v>
      </c>
      <c r="C87" s="337" t="s">
        <v>709</v>
      </c>
      <c r="D87" s="183" t="s">
        <v>710</v>
      </c>
      <c r="E87" s="337" t="s">
        <v>630</v>
      </c>
    </row>
    <row r="88" spans="1:5" x14ac:dyDescent="0.25">
      <c r="A88" s="335"/>
      <c r="B88" s="183" t="s">
        <v>707</v>
      </c>
      <c r="C88" s="338"/>
      <c r="D88" s="183" t="s">
        <v>711</v>
      </c>
      <c r="E88" s="338"/>
    </row>
    <row r="89" spans="1:5" ht="191.25" customHeight="1" x14ac:dyDescent="0.25">
      <c r="A89" s="335"/>
      <c r="B89" s="184" t="s">
        <v>620</v>
      </c>
      <c r="C89" s="338"/>
      <c r="D89" s="183" t="s">
        <v>638</v>
      </c>
      <c r="E89" s="338"/>
    </row>
    <row r="90" spans="1:5" ht="255.75" customHeight="1" x14ac:dyDescent="0.25">
      <c r="A90" s="335"/>
      <c r="B90" s="184" t="s">
        <v>708</v>
      </c>
      <c r="C90" s="338"/>
      <c r="D90" s="183" t="s">
        <v>629</v>
      </c>
      <c r="E90" s="338"/>
    </row>
    <row r="91" spans="1:5" ht="177" customHeight="1" x14ac:dyDescent="0.25">
      <c r="A91" s="335"/>
      <c r="B91" s="184" t="s">
        <v>621</v>
      </c>
      <c r="C91" s="338"/>
      <c r="D91" s="185"/>
      <c r="E91" s="338"/>
    </row>
    <row r="92" spans="1:5" ht="177.75" customHeight="1" thickBot="1" x14ac:dyDescent="0.3">
      <c r="A92" s="336"/>
      <c r="B92" s="191" t="s">
        <v>622</v>
      </c>
      <c r="C92" s="339"/>
      <c r="D92" s="186"/>
      <c r="E92" s="339"/>
    </row>
    <row r="93" spans="1:5" ht="22.5" x14ac:dyDescent="0.25">
      <c r="A93" s="334">
        <v>3.6</v>
      </c>
      <c r="B93" s="183" t="s">
        <v>712</v>
      </c>
      <c r="C93" s="337" t="s">
        <v>709</v>
      </c>
      <c r="D93" s="337" t="s">
        <v>713</v>
      </c>
      <c r="E93" s="337" t="s">
        <v>630</v>
      </c>
    </row>
    <row r="94" spans="1:5" ht="154.5" customHeight="1" x14ac:dyDescent="0.25">
      <c r="A94" s="335"/>
      <c r="B94" s="184" t="s">
        <v>620</v>
      </c>
      <c r="C94" s="338"/>
      <c r="D94" s="338"/>
      <c r="E94" s="338"/>
    </row>
    <row r="95" spans="1:5" ht="255.75" customHeight="1" x14ac:dyDescent="0.25">
      <c r="A95" s="335"/>
      <c r="B95" s="184" t="s">
        <v>708</v>
      </c>
      <c r="C95" s="338"/>
      <c r="D95" s="338"/>
      <c r="E95" s="338"/>
    </row>
    <row r="96" spans="1:5" ht="177" customHeight="1" x14ac:dyDescent="0.25">
      <c r="A96" s="335"/>
      <c r="B96" s="184" t="s">
        <v>621</v>
      </c>
      <c r="C96" s="338"/>
      <c r="D96" s="338"/>
      <c r="E96" s="338"/>
    </row>
    <row r="97" spans="1:5" ht="177.75" customHeight="1" thickBot="1" x14ac:dyDescent="0.3">
      <c r="A97" s="336"/>
      <c r="B97" s="191" t="s">
        <v>622</v>
      </c>
      <c r="C97" s="339"/>
      <c r="D97" s="339"/>
      <c r="E97" s="339"/>
    </row>
    <row r="98" spans="1:5" x14ac:dyDescent="0.25">
      <c r="A98" s="334">
        <v>3.7</v>
      </c>
      <c r="B98" s="337" t="s">
        <v>714</v>
      </c>
      <c r="C98" s="337" t="s">
        <v>709</v>
      </c>
      <c r="D98" s="183" t="s">
        <v>715</v>
      </c>
      <c r="E98" s="337" t="s">
        <v>630</v>
      </c>
    </row>
    <row r="99" spans="1:5" x14ac:dyDescent="0.25">
      <c r="A99" s="335"/>
      <c r="B99" s="338"/>
      <c r="C99" s="338"/>
      <c r="D99" s="183" t="s">
        <v>711</v>
      </c>
      <c r="E99" s="338"/>
    </row>
    <row r="100" spans="1:5" ht="191.25" customHeight="1" x14ac:dyDescent="0.25">
      <c r="A100" s="335"/>
      <c r="B100" s="338"/>
      <c r="C100" s="338"/>
      <c r="D100" s="183" t="s">
        <v>638</v>
      </c>
      <c r="E100" s="338"/>
    </row>
    <row r="101" spans="1:5" ht="214.5" customHeight="1" thickBot="1" x14ac:dyDescent="0.3">
      <c r="A101" s="336"/>
      <c r="B101" s="339"/>
      <c r="C101" s="339"/>
      <c r="D101" s="188" t="s">
        <v>629</v>
      </c>
      <c r="E101" s="339"/>
    </row>
    <row r="102" spans="1:5" ht="22.5" x14ac:dyDescent="0.25">
      <c r="A102" s="351"/>
      <c r="B102" s="183" t="s">
        <v>716</v>
      </c>
      <c r="C102" s="337" t="s">
        <v>709</v>
      </c>
      <c r="D102" s="183" t="s">
        <v>718</v>
      </c>
      <c r="E102" s="337" t="s">
        <v>630</v>
      </c>
    </row>
    <row r="103" spans="1:5" ht="132" customHeight="1" x14ac:dyDescent="0.25">
      <c r="A103" s="352"/>
      <c r="B103" s="184" t="s">
        <v>717</v>
      </c>
      <c r="C103" s="338"/>
      <c r="D103" s="183" t="s">
        <v>719</v>
      </c>
      <c r="E103" s="338"/>
    </row>
    <row r="104" spans="1:5" ht="154.5" customHeight="1" x14ac:dyDescent="0.25">
      <c r="A104" s="352"/>
      <c r="B104" s="184" t="s">
        <v>620</v>
      </c>
      <c r="C104" s="338"/>
      <c r="D104" s="183" t="s">
        <v>720</v>
      </c>
      <c r="E104" s="338"/>
    </row>
    <row r="105" spans="1:5" ht="255.75" customHeight="1" x14ac:dyDescent="0.25">
      <c r="A105" s="352"/>
      <c r="B105" s="184" t="s">
        <v>708</v>
      </c>
      <c r="C105" s="338"/>
      <c r="D105" s="183" t="s">
        <v>721</v>
      </c>
      <c r="E105" s="338"/>
    </row>
    <row r="106" spans="1:5" ht="177" customHeight="1" x14ac:dyDescent="0.25">
      <c r="A106" s="352"/>
      <c r="B106" s="184" t="s">
        <v>621</v>
      </c>
      <c r="C106" s="338"/>
      <c r="D106" s="183" t="s">
        <v>722</v>
      </c>
      <c r="E106" s="338"/>
    </row>
    <row r="107" spans="1:5" ht="177" customHeight="1" x14ac:dyDescent="0.25">
      <c r="A107" s="352"/>
      <c r="B107" s="184" t="s">
        <v>622</v>
      </c>
      <c r="C107" s="338"/>
      <c r="D107" s="183" t="s">
        <v>723</v>
      </c>
      <c r="E107" s="338"/>
    </row>
    <row r="108" spans="1:5" x14ac:dyDescent="0.25">
      <c r="A108" s="352"/>
      <c r="B108" s="187"/>
      <c r="C108" s="338"/>
      <c r="D108" s="183" t="s">
        <v>711</v>
      </c>
      <c r="E108" s="338"/>
    </row>
    <row r="109" spans="1:5" ht="191.25" customHeight="1" x14ac:dyDescent="0.25">
      <c r="A109" s="352"/>
      <c r="B109" s="185"/>
      <c r="C109" s="338"/>
      <c r="D109" s="183" t="s">
        <v>638</v>
      </c>
      <c r="E109" s="338"/>
    </row>
    <row r="110" spans="1:5" ht="214.5" customHeight="1" thickBot="1" x14ac:dyDescent="0.3">
      <c r="A110" s="353"/>
      <c r="B110" s="186"/>
      <c r="C110" s="339"/>
      <c r="D110" s="188" t="s">
        <v>629</v>
      </c>
      <c r="E110" s="339"/>
    </row>
    <row r="111" spans="1:5" ht="22.5" x14ac:dyDescent="0.25">
      <c r="A111" s="351"/>
      <c r="B111" s="183" t="s">
        <v>724</v>
      </c>
      <c r="C111" s="337" t="s">
        <v>709</v>
      </c>
      <c r="D111" s="183" t="s">
        <v>726</v>
      </c>
      <c r="E111" s="337" t="s">
        <v>630</v>
      </c>
    </row>
    <row r="112" spans="1:5" ht="402" customHeight="1" x14ac:dyDescent="0.25">
      <c r="A112" s="352"/>
      <c r="B112" s="184" t="s">
        <v>725</v>
      </c>
      <c r="C112" s="338"/>
      <c r="D112" s="183" t="s">
        <v>711</v>
      </c>
      <c r="E112" s="338"/>
    </row>
    <row r="113" spans="1:5" ht="191.25" customHeight="1" x14ac:dyDescent="0.25">
      <c r="A113" s="352"/>
      <c r="B113" s="184" t="s">
        <v>621</v>
      </c>
      <c r="C113" s="338"/>
      <c r="D113" s="183" t="s">
        <v>638</v>
      </c>
      <c r="E113" s="338"/>
    </row>
    <row r="114" spans="1:5" ht="214.5" customHeight="1" thickBot="1" x14ac:dyDescent="0.3">
      <c r="A114" s="353"/>
      <c r="B114" s="191" t="s">
        <v>622</v>
      </c>
      <c r="C114" s="339"/>
      <c r="D114" s="188" t="s">
        <v>727</v>
      </c>
      <c r="E114" s="339"/>
    </row>
    <row r="115" spans="1:5" x14ac:dyDescent="0.25">
      <c r="A115" s="334">
        <v>3.8</v>
      </c>
      <c r="B115" s="337" t="s">
        <v>728</v>
      </c>
      <c r="C115" s="337" t="s">
        <v>709</v>
      </c>
      <c r="D115" s="183" t="s">
        <v>663</v>
      </c>
      <c r="E115" s="337" t="s">
        <v>687</v>
      </c>
    </row>
    <row r="116" spans="1:5" x14ac:dyDescent="0.25">
      <c r="A116" s="335"/>
      <c r="B116" s="338"/>
      <c r="C116" s="338"/>
      <c r="D116" s="187"/>
      <c r="E116" s="338"/>
    </row>
    <row r="117" spans="1:5" ht="169.5" customHeight="1" thickBot="1" x14ac:dyDescent="0.3">
      <c r="A117" s="336"/>
      <c r="B117" s="339"/>
      <c r="C117" s="339"/>
      <c r="D117" s="188" t="s">
        <v>729</v>
      </c>
      <c r="E117" s="339"/>
    </row>
    <row r="118" spans="1:5" x14ac:dyDescent="0.25">
      <c r="A118" s="334">
        <v>3.9</v>
      </c>
      <c r="B118" s="337" t="s">
        <v>730</v>
      </c>
      <c r="C118" s="337" t="s">
        <v>709</v>
      </c>
      <c r="D118" s="183" t="s">
        <v>663</v>
      </c>
      <c r="E118" s="337" t="s">
        <v>700</v>
      </c>
    </row>
    <row r="119" spans="1:5" x14ac:dyDescent="0.25">
      <c r="A119" s="335"/>
      <c r="B119" s="338"/>
      <c r="C119" s="338"/>
      <c r="D119" s="187"/>
      <c r="E119" s="338"/>
    </row>
    <row r="120" spans="1:5" ht="169.5" customHeight="1" thickBot="1" x14ac:dyDescent="0.3">
      <c r="A120" s="336"/>
      <c r="B120" s="339"/>
      <c r="C120" s="339"/>
      <c r="D120" s="188" t="s">
        <v>729</v>
      </c>
      <c r="E120" s="339"/>
    </row>
    <row r="121" spans="1:5" x14ac:dyDescent="0.25">
      <c r="A121" s="334">
        <v>3.1</v>
      </c>
      <c r="B121" s="337" t="s">
        <v>731</v>
      </c>
      <c r="C121" s="337" t="s">
        <v>709</v>
      </c>
      <c r="D121" s="183" t="s">
        <v>663</v>
      </c>
      <c r="E121" s="337" t="s">
        <v>687</v>
      </c>
    </row>
    <row r="122" spans="1:5" x14ac:dyDescent="0.25">
      <c r="A122" s="335"/>
      <c r="B122" s="338"/>
      <c r="C122" s="338"/>
      <c r="D122" s="187"/>
      <c r="E122" s="338"/>
    </row>
    <row r="123" spans="1:5" ht="303.75" customHeight="1" x14ac:dyDescent="0.25">
      <c r="A123" s="335"/>
      <c r="B123" s="338"/>
      <c r="C123" s="338"/>
      <c r="D123" s="183" t="s">
        <v>732</v>
      </c>
      <c r="E123" s="338"/>
    </row>
    <row r="124" spans="1:5" ht="45" customHeight="1" x14ac:dyDescent="0.25">
      <c r="A124" s="335"/>
      <c r="B124" s="338"/>
      <c r="C124" s="338"/>
      <c r="D124" s="183" t="s">
        <v>733</v>
      </c>
      <c r="E124" s="338"/>
    </row>
    <row r="125" spans="1:5" ht="45.75" customHeight="1" thickBot="1" x14ac:dyDescent="0.3">
      <c r="A125" s="336"/>
      <c r="B125" s="339"/>
      <c r="C125" s="339"/>
      <c r="D125" s="188" t="s">
        <v>734</v>
      </c>
      <c r="E125" s="339"/>
    </row>
    <row r="126" spans="1:5" x14ac:dyDescent="0.25">
      <c r="A126" s="334">
        <v>3.11</v>
      </c>
      <c r="B126" s="183" t="s">
        <v>735</v>
      </c>
      <c r="C126" s="337" t="s">
        <v>737</v>
      </c>
      <c r="D126" s="183" t="s">
        <v>663</v>
      </c>
      <c r="E126" s="340"/>
    </row>
    <row r="127" spans="1:5" ht="188.25" customHeight="1" x14ac:dyDescent="0.25">
      <c r="A127" s="335"/>
      <c r="B127" s="184" t="s">
        <v>736</v>
      </c>
      <c r="C127" s="338"/>
      <c r="D127" s="187"/>
      <c r="E127" s="341"/>
    </row>
    <row r="128" spans="1:5" ht="304.5" customHeight="1" thickBot="1" x14ac:dyDescent="0.3">
      <c r="A128" s="336"/>
      <c r="B128" s="186"/>
      <c r="C128" s="339"/>
      <c r="D128" s="188" t="s">
        <v>738</v>
      </c>
      <c r="E128" s="342"/>
    </row>
    <row r="129" spans="1:5" x14ac:dyDescent="0.25">
      <c r="A129" s="334">
        <v>3.12</v>
      </c>
      <c r="B129" s="337" t="s">
        <v>739</v>
      </c>
      <c r="C129" s="340"/>
      <c r="D129" s="183" t="s">
        <v>740</v>
      </c>
      <c r="E129" s="340"/>
    </row>
    <row r="130" spans="1:5" ht="169.5" customHeight="1" thickBot="1" x14ac:dyDescent="0.3">
      <c r="A130" s="336"/>
      <c r="B130" s="339"/>
      <c r="C130" s="342"/>
      <c r="D130" s="188" t="s">
        <v>741</v>
      </c>
      <c r="E130" s="342"/>
    </row>
    <row r="131" spans="1:5" ht="15.75" thickBot="1" x14ac:dyDescent="0.3">
      <c r="A131" s="189">
        <v>3.13</v>
      </c>
      <c r="B131" s="188" t="s">
        <v>742</v>
      </c>
      <c r="C131" s="190"/>
      <c r="D131" s="188" t="s">
        <v>743</v>
      </c>
      <c r="E131" s="190"/>
    </row>
    <row r="132" spans="1:5" ht="15.75" thickBot="1" x14ac:dyDescent="0.3">
      <c r="A132" s="189">
        <v>3.14</v>
      </c>
      <c r="B132" s="188" t="s">
        <v>744</v>
      </c>
      <c r="C132" s="190"/>
      <c r="D132" s="188" t="s">
        <v>745</v>
      </c>
      <c r="E132" s="190"/>
    </row>
    <row r="133" spans="1:5" ht="101.25" customHeight="1" x14ac:dyDescent="0.25">
      <c r="A133" s="334">
        <v>3.15</v>
      </c>
      <c r="B133" s="337" t="s">
        <v>746</v>
      </c>
      <c r="C133" s="340"/>
      <c r="D133" s="183" t="s">
        <v>747</v>
      </c>
      <c r="E133" s="340"/>
    </row>
    <row r="134" spans="1:5" ht="22.5" customHeight="1" x14ac:dyDescent="0.25">
      <c r="A134" s="335"/>
      <c r="B134" s="338"/>
      <c r="C134" s="341"/>
      <c r="D134" s="183" t="s">
        <v>748</v>
      </c>
      <c r="E134" s="341"/>
    </row>
    <row r="135" spans="1:5" ht="33.75" customHeight="1" x14ac:dyDescent="0.25">
      <c r="A135" s="335"/>
      <c r="B135" s="338"/>
      <c r="C135" s="341"/>
      <c r="D135" s="183" t="s">
        <v>749</v>
      </c>
      <c r="E135" s="341"/>
    </row>
    <row r="136" spans="1:5" ht="33.75" customHeight="1" x14ac:dyDescent="0.25">
      <c r="A136" s="335"/>
      <c r="B136" s="338"/>
      <c r="C136" s="341"/>
      <c r="D136" s="183" t="s">
        <v>750</v>
      </c>
      <c r="E136" s="341"/>
    </row>
    <row r="137" spans="1:5" ht="45" customHeight="1" x14ac:dyDescent="0.25">
      <c r="A137" s="335"/>
      <c r="B137" s="338"/>
      <c r="C137" s="341"/>
      <c r="D137" s="183" t="s">
        <v>751</v>
      </c>
      <c r="E137" s="341"/>
    </row>
    <row r="138" spans="1:5" ht="68.25" customHeight="1" thickBot="1" x14ac:dyDescent="0.3">
      <c r="A138" s="336"/>
      <c r="B138" s="339"/>
      <c r="C138" s="342"/>
      <c r="D138" s="188" t="s">
        <v>752</v>
      </c>
      <c r="E138" s="342"/>
    </row>
    <row r="139" spans="1:5" ht="110.25" customHeight="1" x14ac:dyDescent="0.25">
      <c r="A139" s="343">
        <v>4</v>
      </c>
      <c r="B139" s="345" t="s">
        <v>753</v>
      </c>
      <c r="C139" s="332"/>
      <c r="D139" s="194" t="s">
        <v>754</v>
      </c>
      <c r="E139" s="332"/>
    </row>
    <row r="140" spans="1:5" ht="68.25" customHeight="1" thickBot="1" x14ac:dyDescent="0.3">
      <c r="A140" s="344"/>
      <c r="B140" s="346"/>
      <c r="C140" s="333"/>
      <c r="D140" s="192" t="s">
        <v>755</v>
      </c>
      <c r="E140" s="333"/>
    </row>
    <row r="141" spans="1:5" ht="152.25" customHeight="1" x14ac:dyDescent="0.25">
      <c r="A141" s="343">
        <v>5</v>
      </c>
      <c r="B141" s="345" t="s">
        <v>756</v>
      </c>
      <c r="C141" s="332"/>
      <c r="D141" s="194" t="s">
        <v>733</v>
      </c>
      <c r="E141" s="332"/>
    </row>
    <row r="142" spans="1:5" ht="45" customHeight="1" x14ac:dyDescent="0.25">
      <c r="A142" s="347"/>
      <c r="B142" s="348"/>
      <c r="C142" s="350"/>
      <c r="D142" s="194" t="s">
        <v>734</v>
      </c>
      <c r="E142" s="350"/>
    </row>
    <row r="143" spans="1:5" x14ac:dyDescent="0.25">
      <c r="A143" s="347"/>
      <c r="B143" s="348"/>
      <c r="C143" s="350"/>
      <c r="D143" s="193"/>
      <c r="E143" s="350"/>
    </row>
    <row r="144" spans="1:5" ht="124.5" customHeight="1" thickBot="1" x14ac:dyDescent="0.3">
      <c r="A144" s="344"/>
      <c r="B144" s="346"/>
      <c r="C144" s="333"/>
      <c r="D144" s="192" t="s">
        <v>757</v>
      </c>
      <c r="E144" s="333"/>
    </row>
    <row r="145" spans="1:5" ht="22.5" customHeight="1" x14ac:dyDescent="0.25">
      <c r="A145" s="343">
        <v>6</v>
      </c>
      <c r="B145" s="345" t="s">
        <v>758</v>
      </c>
      <c r="C145" s="332"/>
      <c r="D145" s="194" t="s">
        <v>759</v>
      </c>
      <c r="E145" s="332"/>
    </row>
    <row r="146" spans="1:5" ht="79.5" customHeight="1" thickBot="1" x14ac:dyDescent="0.3">
      <c r="A146" s="344"/>
      <c r="B146" s="346"/>
      <c r="C146" s="333"/>
      <c r="D146" s="192" t="s">
        <v>760</v>
      </c>
      <c r="E146" s="333"/>
    </row>
    <row r="147" spans="1:5" ht="15.75" thickBot="1" x14ac:dyDescent="0.3">
      <c r="A147" s="180">
        <v>7</v>
      </c>
      <c r="B147" s="181" t="s">
        <v>761</v>
      </c>
      <c r="C147" s="192" t="s">
        <v>762</v>
      </c>
      <c r="D147" s="192" t="s">
        <v>763</v>
      </c>
      <c r="E147" s="182"/>
    </row>
    <row r="148" spans="1:5" ht="152.25" customHeight="1" x14ac:dyDescent="0.25">
      <c r="A148" s="343">
        <v>8</v>
      </c>
      <c r="B148" s="345" t="s">
        <v>764</v>
      </c>
      <c r="C148" s="332"/>
      <c r="D148" s="330" t="s">
        <v>663</v>
      </c>
      <c r="E148" s="332"/>
    </row>
    <row r="149" spans="1:5" ht="15.75" thickBot="1" x14ac:dyDescent="0.3">
      <c r="A149" s="344"/>
      <c r="B149" s="346"/>
      <c r="C149" s="333"/>
      <c r="D149" s="331"/>
      <c r="E149" s="333"/>
    </row>
    <row r="150" spans="1:5" x14ac:dyDescent="0.25">
      <c r="A150" s="334">
        <v>8.1</v>
      </c>
      <c r="B150" s="337" t="s">
        <v>765</v>
      </c>
      <c r="C150" s="340"/>
      <c r="D150" s="183" t="s">
        <v>766</v>
      </c>
      <c r="E150" s="340"/>
    </row>
    <row r="151" spans="1:5" ht="56.25" customHeight="1" x14ac:dyDescent="0.25">
      <c r="A151" s="335"/>
      <c r="B151" s="338"/>
      <c r="C151" s="341"/>
      <c r="D151" s="183" t="s">
        <v>767</v>
      </c>
      <c r="E151" s="341"/>
    </row>
    <row r="152" spans="1:5" ht="45" customHeight="1" x14ac:dyDescent="0.25">
      <c r="A152" s="335"/>
      <c r="B152" s="338"/>
      <c r="C152" s="341"/>
      <c r="D152" s="183" t="s">
        <v>768</v>
      </c>
      <c r="E152" s="341"/>
    </row>
    <row r="153" spans="1:5" ht="33.75" customHeight="1" x14ac:dyDescent="0.25">
      <c r="A153" s="335"/>
      <c r="B153" s="338"/>
      <c r="C153" s="341"/>
      <c r="D153" s="183" t="s">
        <v>769</v>
      </c>
      <c r="E153" s="341"/>
    </row>
    <row r="154" spans="1:5" ht="45" customHeight="1" x14ac:dyDescent="0.25">
      <c r="A154" s="335"/>
      <c r="B154" s="338"/>
      <c r="C154" s="341"/>
      <c r="D154" s="183" t="s">
        <v>770</v>
      </c>
      <c r="E154" s="341"/>
    </row>
    <row r="155" spans="1:5" ht="34.5" customHeight="1" thickBot="1" x14ac:dyDescent="0.3">
      <c r="A155" s="336"/>
      <c r="B155" s="339"/>
      <c r="C155" s="342"/>
      <c r="D155" s="188" t="s">
        <v>771</v>
      </c>
      <c r="E155" s="342"/>
    </row>
    <row r="156" spans="1:5" ht="15.75" thickBot="1" x14ac:dyDescent="0.3">
      <c r="A156" s="189">
        <v>8.1999999999999993</v>
      </c>
      <c r="B156" s="188" t="s">
        <v>772</v>
      </c>
      <c r="C156" s="190"/>
      <c r="D156" s="188" t="s">
        <v>773</v>
      </c>
      <c r="E156" s="190"/>
    </row>
    <row r="157" spans="1:5" ht="123.75" customHeight="1" x14ac:dyDescent="0.25">
      <c r="A157" s="334">
        <v>8.3000000000000007</v>
      </c>
      <c r="B157" s="337" t="s">
        <v>774</v>
      </c>
      <c r="C157" s="340"/>
      <c r="D157" s="183" t="s">
        <v>775</v>
      </c>
      <c r="E157" s="340"/>
    </row>
    <row r="158" spans="1:5" ht="34.5" customHeight="1" thickBot="1" x14ac:dyDescent="0.3">
      <c r="A158" s="336"/>
      <c r="B158" s="339"/>
      <c r="C158" s="342"/>
      <c r="D158" s="188" t="s">
        <v>776</v>
      </c>
      <c r="E158" s="342"/>
    </row>
    <row r="159" spans="1:5" x14ac:dyDescent="0.25">
      <c r="A159" s="334">
        <v>8.4</v>
      </c>
      <c r="B159" s="337" t="s">
        <v>777</v>
      </c>
      <c r="C159" s="340"/>
      <c r="D159" s="183" t="s">
        <v>778</v>
      </c>
      <c r="E159" s="340"/>
    </row>
    <row r="160" spans="1:5" ht="78.75" customHeight="1" x14ac:dyDescent="0.25">
      <c r="A160" s="335"/>
      <c r="B160" s="338"/>
      <c r="C160" s="341"/>
      <c r="D160" s="183" t="s">
        <v>779</v>
      </c>
      <c r="E160" s="341"/>
    </row>
    <row r="161" spans="1:5" ht="23.25" customHeight="1" thickBot="1" x14ac:dyDescent="0.3">
      <c r="A161" s="336"/>
      <c r="B161" s="339"/>
      <c r="C161" s="342"/>
      <c r="D161" s="188" t="s">
        <v>780</v>
      </c>
      <c r="E161" s="342"/>
    </row>
    <row r="162" spans="1:5" ht="15.75" thickBot="1" x14ac:dyDescent="0.3">
      <c r="A162" s="189">
        <v>8.5</v>
      </c>
      <c r="B162" s="188" t="s">
        <v>781</v>
      </c>
      <c r="C162" s="190"/>
      <c r="D162" s="188" t="s">
        <v>782</v>
      </c>
      <c r="E162" s="190"/>
    </row>
    <row r="163" spans="1:5" ht="33.75" customHeight="1" x14ac:dyDescent="0.25">
      <c r="A163" s="343">
        <v>8.6</v>
      </c>
      <c r="B163" s="337" t="s">
        <v>783</v>
      </c>
      <c r="C163" s="340"/>
      <c r="D163" s="183" t="s">
        <v>784</v>
      </c>
      <c r="E163" s="332"/>
    </row>
    <row r="164" spans="1:5" ht="33.75" customHeight="1" x14ac:dyDescent="0.25">
      <c r="A164" s="347"/>
      <c r="B164" s="338"/>
      <c r="C164" s="341"/>
      <c r="D164" s="183" t="s">
        <v>785</v>
      </c>
      <c r="E164" s="350"/>
    </row>
    <row r="165" spans="1:5" ht="45" customHeight="1" x14ac:dyDescent="0.25">
      <c r="A165" s="347"/>
      <c r="B165" s="338"/>
      <c r="C165" s="341"/>
      <c r="D165" s="183" t="s">
        <v>786</v>
      </c>
      <c r="E165" s="350"/>
    </row>
    <row r="166" spans="1:5" ht="34.5" customHeight="1" thickBot="1" x14ac:dyDescent="0.3">
      <c r="A166" s="344"/>
      <c r="B166" s="339"/>
      <c r="C166" s="342"/>
      <c r="D166" s="188" t="s">
        <v>787</v>
      </c>
      <c r="E166" s="333"/>
    </row>
    <row r="167" spans="1:5" x14ac:dyDescent="0.25">
      <c r="A167" s="343">
        <v>9</v>
      </c>
      <c r="B167" s="345" t="s">
        <v>788</v>
      </c>
      <c r="C167" s="332"/>
      <c r="D167" s="330" t="s">
        <v>663</v>
      </c>
      <c r="E167" s="332"/>
    </row>
    <row r="168" spans="1:5" ht="15.75" thickBot="1" x14ac:dyDescent="0.3">
      <c r="A168" s="344"/>
      <c r="B168" s="346"/>
      <c r="C168" s="333"/>
      <c r="D168" s="331"/>
      <c r="E168" s="333"/>
    </row>
    <row r="169" spans="1:5" ht="15.75" thickBot="1" x14ac:dyDescent="0.3">
      <c r="A169" s="189">
        <v>9.1</v>
      </c>
      <c r="B169" s="188" t="s">
        <v>789</v>
      </c>
      <c r="C169" s="188" t="s">
        <v>762</v>
      </c>
      <c r="D169" s="188" t="s">
        <v>790</v>
      </c>
      <c r="E169" s="190"/>
    </row>
    <row r="170" spans="1:5" ht="15.75" thickBot="1" x14ac:dyDescent="0.3">
      <c r="A170" s="189">
        <v>9.1999999999999993</v>
      </c>
      <c r="B170" s="188" t="s">
        <v>791</v>
      </c>
      <c r="C170" s="188" t="s">
        <v>762</v>
      </c>
      <c r="D170" s="188" t="s">
        <v>792</v>
      </c>
      <c r="E170" s="190"/>
    </row>
    <row r="171" spans="1:5" ht="15.75" thickBot="1" x14ac:dyDescent="0.3">
      <c r="A171" s="189">
        <v>9.3000000000000007</v>
      </c>
      <c r="B171" s="188" t="s">
        <v>793</v>
      </c>
      <c r="C171" s="188" t="s">
        <v>762</v>
      </c>
      <c r="D171" s="188" t="s">
        <v>687</v>
      </c>
      <c r="E171" s="190"/>
    </row>
    <row r="172" spans="1:5" ht="15.75" thickBot="1" x14ac:dyDescent="0.3">
      <c r="A172" s="189">
        <v>9.4</v>
      </c>
      <c r="B172" s="188" t="s">
        <v>794</v>
      </c>
      <c r="C172" s="188" t="s">
        <v>762</v>
      </c>
      <c r="D172" s="188" t="s">
        <v>795</v>
      </c>
      <c r="E172" s="190"/>
    </row>
    <row r="173" spans="1:5" ht="22.5" customHeight="1" x14ac:dyDescent="0.25">
      <c r="A173" s="343">
        <v>10</v>
      </c>
      <c r="B173" s="345" t="s">
        <v>796</v>
      </c>
      <c r="C173" s="330" t="s">
        <v>797</v>
      </c>
      <c r="D173" s="194" t="s">
        <v>663</v>
      </c>
      <c r="E173" s="332"/>
    </row>
    <row r="174" spans="1:5" x14ac:dyDescent="0.25">
      <c r="A174" s="347"/>
      <c r="B174" s="348"/>
      <c r="C174" s="349"/>
      <c r="D174" s="193"/>
      <c r="E174" s="350"/>
    </row>
    <row r="175" spans="1:5" ht="259.5" customHeight="1" thickBot="1" x14ac:dyDescent="0.3">
      <c r="A175" s="344"/>
      <c r="B175" s="346"/>
      <c r="C175" s="331"/>
      <c r="D175" s="192" t="s">
        <v>798</v>
      </c>
      <c r="E175" s="333"/>
    </row>
    <row r="176" spans="1:5" ht="25.5" customHeight="1" x14ac:dyDescent="0.25">
      <c r="A176" s="334">
        <v>10.1</v>
      </c>
      <c r="B176" s="337" t="s">
        <v>799</v>
      </c>
      <c r="C176" s="337" t="s">
        <v>797</v>
      </c>
      <c r="D176" s="337" t="s">
        <v>663</v>
      </c>
      <c r="E176" s="340"/>
    </row>
    <row r="177" spans="1:5" x14ac:dyDescent="0.25">
      <c r="A177" s="335"/>
      <c r="B177" s="338"/>
      <c r="C177" s="338"/>
      <c r="D177" s="338"/>
      <c r="E177" s="341"/>
    </row>
    <row r="178" spans="1:5" ht="15.75" thickBot="1" x14ac:dyDescent="0.3">
      <c r="A178" s="336"/>
      <c r="B178" s="339"/>
      <c r="C178" s="339"/>
      <c r="D178" s="339"/>
      <c r="E178" s="342"/>
    </row>
    <row r="179" spans="1:5" ht="25.5" customHeight="1" x14ac:dyDescent="0.25">
      <c r="A179" s="334">
        <v>10.199999999999999</v>
      </c>
      <c r="B179" s="337" t="s">
        <v>800</v>
      </c>
      <c r="C179" s="337" t="s">
        <v>797</v>
      </c>
      <c r="D179" s="337" t="s">
        <v>663</v>
      </c>
      <c r="E179" s="340"/>
    </row>
    <row r="180" spans="1:5" x14ac:dyDescent="0.25">
      <c r="A180" s="335"/>
      <c r="B180" s="338"/>
      <c r="C180" s="338"/>
      <c r="D180" s="338"/>
      <c r="E180" s="341"/>
    </row>
    <row r="181" spans="1:5" ht="15.75" thickBot="1" x14ac:dyDescent="0.3">
      <c r="A181" s="336"/>
      <c r="B181" s="339"/>
      <c r="C181" s="339"/>
      <c r="D181" s="339"/>
      <c r="E181" s="342"/>
    </row>
    <row r="182" spans="1:5" ht="119.25" customHeight="1" x14ac:dyDescent="0.25">
      <c r="A182" s="328"/>
      <c r="B182" s="330" t="s">
        <v>801</v>
      </c>
      <c r="C182" s="332"/>
      <c r="D182" s="330" t="s">
        <v>663</v>
      </c>
      <c r="E182" s="332"/>
    </row>
    <row r="183" spans="1:5" ht="15.75" thickBot="1" x14ac:dyDescent="0.3">
      <c r="A183" s="329"/>
      <c r="B183" s="331"/>
      <c r="C183" s="333"/>
      <c r="D183" s="331"/>
      <c r="E183" s="333"/>
    </row>
    <row r="184" spans="1:5" ht="15.75" thickBot="1" x14ac:dyDescent="0.3">
      <c r="A184" s="195"/>
      <c r="B184" s="190"/>
      <c r="C184" s="190"/>
      <c r="D184" s="190"/>
      <c r="E184" s="190"/>
    </row>
    <row r="185" spans="1:5" ht="15.75" thickBot="1" x14ac:dyDescent="0.3">
      <c r="A185" s="195"/>
      <c r="B185" s="190"/>
      <c r="C185" s="190"/>
      <c r="D185" s="190"/>
      <c r="E185" s="190"/>
    </row>
    <row r="186" spans="1:5" ht="15.75" thickBot="1" x14ac:dyDescent="0.3">
      <c r="A186" s="195"/>
      <c r="B186" s="190"/>
      <c r="C186" s="190"/>
      <c r="D186" s="190"/>
      <c r="E186" s="190"/>
    </row>
    <row r="187" spans="1:5" ht="15.75" thickBot="1" x14ac:dyDescent="0.3">
      <c r="A187" s="195"/>
      <c r="B187" s="190"/>
      <c r="C187" s="190"/>
      <c r="D187" s="190"/>
      <c r="E187" s="190"/>
    </row>
    <row r="188" spans="1:5" ht="15.75" thickBot="1" x14ac:dyDescent="0.3">
      <c r="A188" s="196"/>
      <c r="B188" s="181" t="s">
        <v>802</v>
      </c>
      <c r="C188" s="192" t="s">
        <v>803</v>
      </c>
      <c r="D188" s="192" t="s">
        <v>663</v>
      </c>
      <c r="E188" s="182"/>
    </row>
  </sheetData>
  <mergeCells count="177">
    <mergeCell ref="A1:A2"/>
    <mergeCell ref="B1:B2"/>
    <mergeCell ref="C1:C2"/>
    <mergeCell ref="E1:E2"/>
    <mergeCell ref="A4:A10"/>
    <mergeCell ref="C4:C10"/>
    <mergeCell ref="E4:E10"/>
    <mergeCell ref="A20:A23"/>
    <mergeCell ref="C20:C23"/>
    <mergeCell ref="E20:E23"/>
    <mergeCell ref="A25:A28"/>
    <mergeCell ref="B25:B28"/>
    <mergeCell ref="C25:C28"/>
    <mergeCell ref="E25:E28"/>
    <mergeCell ref="A12:A15"/>
    <mergeCell ref="C12:C15"/>
    <mergeCell ref="E12:E15"/>
    <mergeCell ref="A16:A19"/>
    <mergeCell ref="C16:C19"/>
    <mergeCell ref="E16:E19"/>
    <mergeCell ref="E34:E37"/>
    <mergeCell ref="A38:A41"/>
    <mergeCell ref="C38:C41"/>
    <mergeCell ref="E38:E41"/>
    <mergeCell ref="A42:A45"/>
    <mergeCell ref="C42:C45"/>
    <mergeCell ref="E42:E45"/>
    <mergeCell ref="A29:A32"/>
    <mergeCell ref="B29:B32"/>
    <mergeCell ref="C29:C32"/>
    <mergeCell ref="A34:A37"/>
    <mergeCell ref="C34:C37"/>
    <mergeCell ref="A53:A54"/>
    <mergeCell ref="B53:B54"/>
    <mergeCell ref="C53:C54"/>
    <mergeCell ref="E53:E54"/>
    <mergeCell ref="A55:A61"/>
    <mergeCell ref="C55:C61"/>
    <mergeCell ref="E55:E61"/>
    <mergeCell ref="A46:A49"/>
    <mergeCell ref="B46:B49"/>
    <mergeCell ref="C46:C49"/>
    <mergeCell ref="E46:E49"/>
    <mergeCell ref="A50:A52"/>
    <mergeCell ref="B50:B52"/>
    <mergeCell ref="C50:C52"/>
    <mergeCell ref="D50:D52"/>
    <mergeCell ref="E50:E52"/>
    <mergeCell ref="A68:A70"/>
    <mergeCell ref="B68:B70"/>
    <mergeCell ref="C68:C70"/>
    <mergeCell ref="E68:E70"/>
    <mergeCell ref="A71:A73"/>
    <mergeCell ref="B71:B73"/>
    <mergeCell ref="C71:C73"/>
    <mergeCell ref="E71:E73"/>
    <mergeCell ref="A62:A64"/>
    <mergeCell ref="B62:B64"/>
    <mergeCell ref="C62:C64"/>
    <mergeCell ref="E62:E64"/>
    <mergeCell ref="A65:A67"/>
    <mergeCell ref="B65:B67"/>
    <mergeCell ref="C65:C67"/>
    <mergeCell ref="E65:E67"/>
    <mergeCell ref="A80:A82"/>
    <mergeCell ref="B80:B82"/>
    <mergeCell ref="C80:C82"/>
    <mergeCell ref="E80:E82"/>
    <mergeCell ref="A83:A85"/>
    <mergeCell ref="B83:B85"/>
    <mergeCell ref="C83:C85"/>
    <mergeCell ref="E83:E85"/>
    <mergeCell ref="A74:A76"/>
    <mergeCell ref="B74:B76"/>
    <mergeCell ref="C74:C76"/>
    <mergeCell ref="E74:E76"/>
    <mergeCell ref="A77:A79"/>
    <mergeCell ref="B77:B79"/>
    <mergeCell ref="C77:C79"/>
    <mergeCell ref="E77:E79"/>
    <mergeCell ref="A98:A101"/>
    <mergeCell ref="B98:B101"/>
    <mergeCell ref="C98:C101"/>
    <mergeCell ref="E98:E101"/>
    <mergeCell ref="A102:A110"/>
    <mergeCell ref="C102:C110"/>
    <mergeCell ref="E102:E110"/>
    <mergeCell ref="A87:A92"/>
    <mergeCell ref="C87:C92"/>
    <mergeCell ref="E87:E92"/>
    <mergeCell ref="A93:A97"/>
    <mergeCell ref="C93:C97"/>
    <mergeCell ref="D93:D97"/>
    <mergeCell ref="E93:E97"/>
    <mergeCell ref="A118:A120"/>
    <mergeCell ref="B118:B120"/>
    <mergeCell ref="C118:C120"/>
    <mergeCell ref="E118:E120"/>
    <mergeCell ref="A121:A125"/>
    <mergeCell ref="B121:B125"/>
    <mergeCell ref="C121:C125"/>
    <mergeCell ref="E121:E125"/>
    <mergeCell ref="A111:A114"/>
    <mergeCell ref="C111:C114"/>
    <mergeCell ref="E111:E114"/>
    <mergeCell ref="A115:A117"/>
    <mergeCell ref="B115:B117"/>
    <mergeCell ref="C115:C117"/>
    <mergeCell ref="E115:E117"/>
    <mergeCell ref="A133:A138"/>
    <mergeCell ref="B133:B138"/>
    <mergeCell ref="C133:C138"/>
    <mergeCell ref="E133:E138"/>
    <mergeCell ref="A139:A140"/>
    <mergeCell ref="B139:B140"/>
    <mergeCell ref="C139:C140"/>
    <mergeCell ref="E139:E140"/>
    <mergeCell ref="A126:A128"/>
    <mergeCell ref="C126:C128"/>
    <mergeCell ref="E126:E128"/>
    <mergeCell ref="A129:A130"/>
    <mergeCell ref="B129:B130"/>
    <mergeCell ref="C129:C130"/>
    <mergeCell ref="E129:E130"/>
    <mergeCell ref="A148:A149"/>
    <mergeCell ref="B148:B149"/>
    <mergeCell ref="C148:C149"/>
    <mergeCell ref="D148:D149"/>
    <mergeCell ref="E148:E149"/>
    <mergeCell ref="A141:A144"/>
    <mergeCell ref="B141:B144"/>
    <mergeCell ref="C141:C144"/>
    <mergeCell ref="E141:E144"/>
    <mergeCell ref="A145:A146"/>
    <mergeCell ref="B145:B146"/>
    <mergeCell ref="C145:C146"/>
    <mergeCell ref="E145:E146"/>
    <mergeCell ref="A159:A161"/>
    <mergeCell ref="B159:B161"/>
    <mergeCell ref="C159:C161"/>
    <mergeCell ref="E159:E161"/>
    <mergeCell ref="A163:A166"/>
    <mergeCell ref="B163:B166"/>
    <mergeCell ref="C163:C166"/>
    <mergeCell ref="E163:E166"/>
    <mergeCell ref="A150:A155"/>
    <mergeCell ref="B150:B155"/>
    <mergeCell ref="C150:C155"/>
    <mergeCell ref="E150:E155"/>
    <mergeCell ref="A157:A158"/>
    <mergeCell ref="B157:B158"/>
    <mergeCell ref="C157:C158"/>
    <mergeCell ref="E157:E158"/>
    <mergeCell ref="A176:A178"/>
    <mergeCell ref="B176:B178"/>
    <mergeCell ref="C176:C178"/>
    <mergeCell ref="D176:D178"/>
    <mergeCell ref="E176:E178"/>
    <mergeCell ref="A167:A168"/>
    <mergeCell ref="B167:B168"/>
    <mergeCell ref="C167:C168"/>
    <mergeCell ref="D167:D168"/>
    <mergeCell ref="E167:E168"/>
    <mergeCell ref="A173:A175"/>
    <mergeCell ref="B173:B175"/>
    <mergeCell ref="C173:C175"/>
    <mergeCell ref="E173:E175"/>
    <mergeCell ref="A182:A183"/>
    <mergeCell ref="B182:B183"/>
    <mergeCell ref="C182:C183"/>
    <mergeCell ref="D182:D183"/>
    <mergeCell ref="E182:E183"/>
    <mergeCell ref="A179:A181"/>
    <mergeCell ref="B179:B181"/>
    <mergeCell ref="C179:C181"/>
    <mergeCell ref="D179:D181"/>
    <mergeCell ref="E179:E18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23"/>
  <sheetViews>
    <sheetView topLeftCell="A181" workbookViewId="0">
      <selection activeCell="M223" sqref="M223"/>
    </sheetView>
  </sheetViews>
  <sheetFormatPr defaultRowHeight="15" x14ac:dyDescent="0.25"/>
  <sheetData>
    <row r="1" spans="1:21" x14ac:dyDescent="0.25">
      <c r="A1" s="230" t="s">
        <v>561</v>
      </c>
      <c r="B1" s="230" t="s">
        <v>882</v>
      </c>
      <c r="C1" s="230" t="s">
        <v>883</v>
      </c>
      <c r="D1" s="230" t="s">
        <v>884</v>
      </c>
      <c r="E1" s="231">
        <v>2000</v>
      </c>
      <c r="F1" s="231">
        <v>2001</v>
      </c>
      <c r="G1" s="231">
        <v>2002</v>
      </c>
      <c r="H1" s="231">
        <v>2003</v>
      </c>
      <c r="I1" s="231">
        <v>2004</v>
      </c>
      <c r="J1" s="231">
        <v>2005</v>
      </c>
      <c r="K1" s="231">
        <v>2006</v>
      </c>
      <c r="L1" s="231">
        <v>2007</v>
      </c>
      <c r="M1" s="231">
        <v>2008</v>
      </c>
      <c r="N1" s="231">
        <v>2009</v>
      </c>
      <c r="O1" s="231">
        <v>2010</v>
      </c>
      <c r="P1" s="231">
        <v>2011</v>
      </c>
      <c r="Q1" s="231">
        <v>2012</v>
      </c>
      <c r="R1" s="231">
        <v>2013</v>
      </c>
      <c r="S1" s="231">
        <v>2014</v>
      </c>
      <c r="T1" s="231">
        <v>2015</v>
      </c>
      <c r="U1" s="231">
        <v>2016</v>
      </c>
    </row>
    <row r="2" spans="1:21" x14ac:dyDescent="0.25">
      <c r="A2" s="229" t="s">
        <v>401</v>
      </c>
      <c r="B2" s="229" t="s">
        <v>885</v>
      </c>
      <c r="C2" s="229" t="s">
        <v>886</v>
      </c>
      <c r="D2" s="229" t="s">
        <v>887</v>
      </c>
      <c r="E2" s="229">
        <v>1.79</v>
      </c>
      <c r="F2" s="229">
        <v>1.79</v>
      </c>
      <c r="G2" s="229">
        <v>1.79</v>
      </c>
      <c r="H2" s="229">
        <v>1.79</v>
      </c>
      <c r="I2" s="229">
        <v>1.79</v>
      </c>
      <c r="J2" s="229">
        <v>1.79</v>
      </c>
      <c r="K2" s="229">
        <v>1.79</v>
      </c>
      <c r="L2" s="229">
        <v>1.79</v>
      </c>
      <c r="M2" s="229">
        <v>1.79</v>
      </c>
      <c r="N2" s="229">
        <v>1.79</v>
      </c>
      <c r="O2" s="229">
        <v>1.79</v>
      </c>
      <c r="P2" s="229">
        <v>1.79</v>
      </c>
      <c r="Q2" s="229">
        <v>1.79</v>
      </c>
      <c r="R2" s="229">
        <v>1.79</v>
      </c>
      <c r="S2" s="229">
        <v>1.79</v>
      </c>
      <c r="T2" s="229">
        <v>1.79</v>
      </c>
      <c r="U2" s="229">
        <v>1.79</v>
      </c>
    </row>
    <row r="3" spans="1:21" x14ac:dyDescent="0.25">
      <c r="A3" s="229" t="s">
        <v>888</v>
      </c>
      <c r="B3" s="229" t="s">
        <v>889</v>
      </c>
      <c r="C3" s="229" t="s">
        <v>886</v>
      </c>
      <c r="D3" s="229" t="s">
        <v>887</v>
      </c>
      <c r="E3" s="229"/>
      <c r="F3" s="229"/>
      <c r="G3" s="229"/>
      <c r="H3" s="229"/>
      <c r="I3" s="229"/>
      <c r="J3" s="229"/>
      <c r="K3" s="229"/>
      <c r="L3" s="229"/>
      <c r="M3" s="229"/>
      <c r="N3" s="229"/>
      <c r="O3" s="229"/>
      <c r="P3" s="229"/>
      <c r="Q3" s="229"/>
      <c r="R3" s="229"/>
      <c r="S3" s="229"/>
      <c r="T3" s="229"/>
      <c r="U3" s="229" t="s">
        <v>890</v>
      </c>
    </row>
    <row r="4" spans="1:21" x14ac:dyDescent="0.25">
      <c r="A4" s="229" t="s">
        <v>394</v>
      </c>
      <c r="B4" s="229" t="s">
        <v>891</v>
      </c>
      <c r="C4" s="229" t="s">
        <v>886</v>
      </c>
      <c r="D4" s="229" t="s">
        <v>887</v>
      </c>
      <c r="E4" s="229">
        <v>47.357574731182801</v>
      </c>
      <c r="F4" s="229">
        <v>47.500014516128999</v>
      </c>
      <c r="G4" s="229">
        <v>47.262999999999998</v>
      </c>
      <c r="H4" s="229">
        <v>48.7627535833333</v>
      </c>
      <c r="I4" s="229">
        <v>47.845312499999999</v>
      </c>
      <c r="J4" s="229">
        <v>49.494597499999998</v>
      </c>
      <c r="K4" s="229">
        <v>49.925330833333298</v>
      </c>
      <c r="L4" s="229">
        <v>49.962017770397203</v>
      </c>
      <c r="M4" s="229">
        <v>50.249614743589703</v>
      </c>
      <c r="N4" s="229">
        <v>50.325000000000003</v>
      </c>
      <c r="O4" s="229">
        <v>46.452461001317502</v>
      </c>
      <c r="P4" s="229">
        <v>46.747007738580997</v>
      </c>
      <c r="Q4" s="229">
        <v>50.921399999999998</v>
      </c>
      <c r="R4" s="229">
        <v>55.377499999999998</v>
      </c>
      <c r="S4" s="229">
        <v>57.247500000000002</v>
      </c>
      <c r="T4" s="229">
        <v>61.143461541666703</v>
      </c>
      <c r="U4" s="229">
        <v>61.143461541666703</v>
      </c>
    </row>
    <row r="5" spans="1:21" x14ac:dyDescent="0.25">
      <c r="A5" s="229" t="s">
        <v>397</v>
      </c>
      <c r="B5" s="229" t="s">
        <v>892</v>
      </c>
      <c r="C5" s="229" t="s">
        <v>886</v>
      </c>
      <c r="D5" s="229" t="s">
        <v>887</v>
      </c>
      <c r="E5" s="229">
        <v>10.040544166666701</v>
      </c>
      <c r="F5" s="229">
        <v>22.0578616666667</v>
      </c>
      <c r="G5" s="229">
        <v>43.5302066666667</v>
      </c>
      <c r="H5" s="229">
        <v>74.606300833333293</v>
      </c>
      <c r="I5" s="229">
        <v>83.541362500000005</v>
      </c>
      <c r="J5" s="229">
        <v>87.159141666666699</v>
      </c>
      <c r="K5" s="229">
        <v>80.368072055555601</v>
      </c>
      <c r="L5" s="229">
        <v>76.706142749999998</v>
      </c>
      <c r="M5" s="229">
        <v>75.033354166666697</v>
      </c>
      <c r="N5" s="229">
        <v>79.328166666666704</v>
      </c>
      <c r="O5" s="229">
        <v>91.905720340501802</v>
      </c>
      <c r="P5" s="229">
        <v>93.934749999999994</v>
      </c>
      <c r="Q5" s="229">
        <v>95.467955421311004</v>
      </c>
      <c r="R5" s="229">
        <v>96.518279479152596</v>
      </c>
      <c r="S5" s="229">
        <v>98.302416855633496</v>
      </c>
      <c r="T5" s="229">
        <v>120.060701665019</v>
      </c>
      <c r="U5" s="229">
        <v>120.060701665019</v>
      </c>
    </row>
    <row r="6" spans="1:21" x14ac:dyDescent="0.25">
      <c r="A6" s="229" t="s">
        <v>395</v>
      </c>
      <c r="B6" s="229" t="s">
        <v>893</v>
      </c>
      <c r="C6" s="229" t="s">
        <v>886</v>
      </c>
      <c r="D6" s="229" t="s">
        <v>887</v>
      </c>
      <c r="E6" s="229">
        <v>143.70941666666701</v>
      </c>
      <c r="F6" s="229">
        <v>143.484833333333</v>
      </c>
      <c r="G6" s="229">
        <v>140.15451587499999</v>
      </c>
      <c r="H6" s="229">
        <v>121.86324999999999</v>
      </c>
      <c r="I6" s="229">
        <v>102.780051196172</v>
      </c>
      <c r="J6" s="229">
        <v>99.870254480899206</v>
      </c>
      <c r="K6" s="229">
        <v>98.103377091269806</v>
      </c>
      <c r="L6" s="229">
        <v>90.427893831070804</v>
      </c>
      <c r="M6" s="229">
        <v>83.894604100529094</v>
      </c>
      <c r="N6" s="229">
        <v>94.978119820384293</v>
      </c>
      <c r="O6" s="229">
        <v>103.9364433527</v>
      </c>
      <c r="P6" s="229">
        <v>100.89495472583</v>
      </c>
      <c r="Q6" s="229">
        <v>108.18464459924201</v>
      </c>
      <c r="R6" s="229">
        <v>105.668673352632</v>
      </c>
      <c r="S6" s="229">
        <v>105.47923411584</v>
      </c>
      <c r="T6" s="229">
        <v>125.96083044733</v>
      </c>
      <c r="U6" s="229">
        <v>125.96083044733</v>
      </c>
    </row>
    <row r="7" spans="1:21" x14ac:dyDescent="0.25">
      <c r="A7" s="229" t="s">
        <v>550</v>
      </c>
      <c r="B7" s="229" t="s">
        <v>894</v>
      </c>
      <c r="C7" s="229" t="s">
        <v>886</v>
      </c>
      <c r="D7" s="229" t="s">
        <v>887</v>
      </c>
      <c r="E7" s="229">
        <v>3.6724999999999999</v>
      </c>
      <c r="F7" s="229">
        <v>3.6724999999999999</v>
      </c>
      <c r="G7" s="229">
        <v>3.6724999999999999</v>
      </c>
      <c r="H7" s="229">
        <v>3.6724999999999999</v>
      </c>
      <c r="I7" s="229">
        <v>3.6724999999999999</v>
      </c>
      <c r="J7" s="229">
        <v>3.6724999999999999</v>
      </c>
      <c r="K7" s="229">
        <v>3.6724999999999999</v>
      </c>
      <c r="L7" s="229">
        <v>3.6724999999999999</v>
      </c>
      <c r="M7" s="229">
        <v>3.6724999999999999</v>
      </c>
      <c r="N7" s="229">
        <v>3.6724999999999999</v>
      </c>
      <c r="O7" s="229">
        <v>3.6724999999999999</v>
      </c>
      <c r="P7" s="229">
        <v>3.6724999999999999</v>
      </c>
      <c r="Q7" s="229">
        <v>3.6724999999999999</v>
      </c>
      <c r="R7" s="229">
        <v>3.6724999999999999</v>
      </c>
      <c r="S7" s="229">
        <v>3.6724999999999999</v>
      </c>
      <c r="T7" s="229">
        <v>3.6724999999999999</v>
      </c>
      <c r="U7" s="229">
        <v>3.6724999999999999</v>
      </c>
    </row>
    <row r="8" spans="1:21" x14ac:dyDescent="0.25">
      <c r="A8" s="229" t="s">
        <v>399</v>
      </c>
      <c r="B8" s="229" t="s">
        <v>895</v>
      </c>
      <c r="C8" s="229" t="s">
        <v>886</v>
      </c>
      <c r="D8" s="229" t="s">
        <v>887</v>
      </c>
      <c r="E8" s="229">
        <v>0.99950000000000006</v>
      </c>
      <c r="F8" s="229">
        <v>0.99950000000000006</v>
      </c>
      <c r="G8" s="229">
        <v>3.0632566666666698</v>
      </c>
      <c r="H8" s="229">
        <v>2.9006291666666701</v>
      </c>
      <c r="I8" s="229">
        <v>2.9233008189033201</v>
      </c>
      <c r="J8" s="229">
        <v>2.9036575</v>
      </c>
      <c r="K8" s="229">
        <v>3.0543133333333299</v>
      </c>
      <c r="L8" s="229">
        <v>3.0956488492063499</v>
      </c>
      <c r="M8" s="229">
        <v>3.14416455988456</v>
      </c>
      <c r="N8" s="229">
        <v>3.7101068305232801</v>
      </c>
      <c r="O8" s="229">
        <v>3.8962951544704998</v>
      </c>
      <c r="P8" s="229">
        <v>4.1101395762132604</v>
      </c>
      <c r="Q8" s="229">
        <v>4.5369343601874599</v>
      </c>
      <c r="R8" s="229">
        <v>5.4593526646570396</v>
      </c>
      <c r="S8" s="229">
        <v>8.0752759928133404</v>
      </c>
      <c r="T8" s="229">
        <v>9.2331855247242896</v>
      </c>
      <c r="U8" s="229">
        <v>9.2331855247242896</v>
      </c>
    </row>
    <row r="9" spans="1:21" x14ac:dyDescent="0.25">
      <c r="A9" s="229" t="s">
        <v>400</v>
      </c>
      <c r="B9" s="229" t="s">
        <v>896</v>
      </c>
      <c r="C9" s="229" t="s">
        <v>886</v>
      </c>
      <c r="D9" s="229" t="s">
        <v>887</v>
      </c>
      <c r="E9" s="229">
        <v>539.52583333333303</v>
      </c>
      <c r="F9" s="229">
        <v>555.078258333333</v>
      </c>
      <c r="G9" s="229">
        <v>573.35333333333301</v>
      </c>
      <c r="H9" s="229">
        <v>578.76295454545505</v>
      </c>
      <c r="I9" s="229">
        <v>533.45083333333298</v>
      </c>
      <c r="J9" s="229">
        <v>457.68694062915898</v>
      </c>
      <c r="K9" s="229">
        <v>416.04036972454202</v>
      </c>
      <c r="L9" s="229">
        <v>342.079116208671</v>
      </c>
      <c r="M9" s="229">
        <v>305.96940026193602</v>
      </c>
      <c r="N9" s="229">
        <v>363.28328560606099</v>
      </c>
      <c r="O9" s="229">
        <v>373.66046673881698</v>
      </c>
      <c r="P9" s="229">
        <v>372.50088244871102</v>
      </c>
      <c r="Q9" s="229">
        <v>401.76397562691602</v>
      </c>
      <c r="R9" s="229">
        <v>409.625749270293</v>
      </c>
      <c r="S9" s="229">
        <v>415.91978920493801</v>
      </c>
      <c r="T9" s="229">
        <v>477.91830657609898</v>
      </c>
      <c r="U9" s="229">
        <v>477.91830657609898</v>
      </c>
    </row>
    <row r="10" spans="1:21" x14ac:dyDescent="0.25">
      <c r="A10" s="229" t="s">
        <v>897</v>
      </c>
      <c r="B10" s="229" t="s">
        <v>898</v>
      </c>
      <c r="C10" s="229" t="s">
        <v>886</v>
      </c>
      <c r="D10" s="229" t="s">
        <v>887</v>
      </c>
      <c r="E10" s="229"/>
      <c r="F10" s="229"/>
      <c r="G10" s="229"/>
      <c r="H10" s="229"/>
      <c r="I10" s="229"/>
      <c r="J10" s="229"/>
      <c r="K10" s="229"/>
      <c r="L10" s="229"/>
      <c r="M10" s="229"/>
      <c r="N10" s="229"/>
      <c r="O10" s="229"/>
      <c r="P10" s="229"/>
      <c r="Q10" s="229"/>
      <c r="R10" s="229"/>
      <c r="S10" s="229"/>
      <c r="T10" s="229"/>
      <c r="U10" s="229" t="s">
        <v>890</v>
      </c>
    </row>
    <row r="11" spans="1:21" x14ac:dyDescent="0.25">
      <c r="A11" s="229" t="s">
        <v>398</v>
      </c>
      <c r="B11" s="229" t="s">
        <v>899</v>
      </c>
      <c r="C11" s="229" t="s">
        <v>886</v>
      </c>
      <c r="D11" s="229" t="s">
        <v>887</v>
      </c>
      <c r="E11" s="229">
        <v>2.7</v>
      </c>
      <c r="F11" s="229">
        <v>2.7</v>
      </c>
      <c r="G11" s="229">
        <v>2.7</v>
      </c>
      <c r="H11" s="229">
        <v>2.7</v>
      </c>
      <c r="I11" s="229">
        <v>2.7</v>
      </c>
      <c r="J11" s="229">
        <v>2.7</v>
      </c>
      <c r="K11" s="229">
        <v>2.7</v>
      </c>
      <c r="L11" s="229">
        <v>2.7</v>
      </c>
      <c r="M11" s="229">
        <v>2.7</v>
      </c>
      <c r="N11" s="229">
        <v>2.7</v>
      </c>
      <c r="O11" s="229">
        <v>2.7</v>
      </c>
      <c r="P11" s="229">
        <v>2.7</v>
      </c>
      <c r="Q11" s="229">
        <v>2.7</v>
      </c>
      <c r="R11" s="229">
        <v>2.7</v>
      </c>
      <c r="S11" s="229">
        <v>2.7</v>
      </c>
      <c r="T11" s="229">
        <v>2.7</v>
      </c>
      <c r="U11" s="229">
        <v>2.7</v>
      </c>
    </row>
    <row r="12" spans="1:21" x14ac:dyDescent="0.25">
      <c r="A12" s="229" t="s">
        <v>402</v>
      </c>
      <c r="B12" s="229" t="s">
        <v>900</v>
      </c>
      <c r="C12" s="229" t="s">
        <v>886</v>
      </c>
      <c r="D12" s="229" t="s">
        <v>887</v>
      </c>
      <c r="E12" s="229">
        <v>1.7248266666666701</v>
      </c>
      <c r="F12" s="229">
        <v>1.9334425</v>
      </c>
      <c r="G12" s="229">
        <v>1.8405625000000001</v>
      </c>
      <c r="H12" s="229">
        <v>1.54191416666667</v>
      </c>
      <c r="I12" s="229">
        <v>1.3597524999999999</v>
      </c>
      <c r="J12" s="229">
        <v>1.3094733333333299</v>
      </c>
      <c r="K12" s="229">
        <v>1.3279734405000001</v>
      </c>
      <c r="L12" s="229">
        <v>1.1950725</v>
      </c>
      <c r="M12" s="229">
        <v>1.19217833333333</v>
      </c>
      <c r="N12" s="229">
        <v>1.28218881008452</v>
      </c>
      <c r="O12" s="229">
        <v>1.0901594863867701</v>
      </c>
      <c r="P12" s="229">
        <v>0.96946320149673504</v>
      </c>
      <c r="Q12" s="229">
        <v>0.96580103065870804</v>
      </c>
      <c r="R12" s="229">
        <v>1.0358430965205401</v>
      </c>
      <c r="S12" s="229">
        <v>1.1093632928169199</v>
      </c>
      <c r="T12" s="229">
        <v>1.33109026245502</v>
      </c>
      <c r="U12" s="229">
        <v>1.33109026245502</v>
      </c>
    </row>
    <row r="13" spans="1:21" x14ac:dyDescent="0.25">
      <c r="A13" s="229" t="s">
        <v>901</v>
      </c>
      <c r="B13" s="229" t="s">
        <v>902</v>
      </c>
      <c r="C13" s="229" t="s">
        <v>886</v>
      </c>
      <c r="D13" s="229" t="s">
        <v>887</v>
      </c>
      <c r="E13" s="229"/>
      <c r="F13" s="229"/>
      <c r="G13" s="229"/>
      <c r="H13" s="229"/>
      <c r="I13" s="229"/>
      <c r="J13" s="229"/>
      <c r="K13" s="229"/>
      <c r="L13" s="229"/>
      <c r="M13" s="229"/>
      <c r="N13" s="229"/>
      <c r="O13" s="229"/>
      <c r="P13" s="229"/>
      <c r="Q13" s="229"/>
      <c r="R13" s="229"/>
      <c r="S13" s="229"/>
      <c r="T13" s="229"/>
      <c r="U13" s="229" t="s">
        <v>890</v>
      </c>
    </row>
    <row r="14" spans="1:21" x14ac:dyDescent="0.25">
      <c r="A14" s="229" t="s">
        <v>403</v>
      </c>
      <c r="B14" s="229" t="s">
        <v>903</v>
      </c>
      <c r="C14" s="229" t="s">
        <v>886</v>
      </c>
      <c r="D14" s="229" t="s">
        <v>887</v>
      </c>
      <c r="E14" s="229">
        <v>0.89483075000000001</v>
      </c>
      <c r="F14" s="229">
        <v>0.93131666666666602</v>
      </c>
      <c r="G14" s="229">
        <v>0.97216416666666605</v>
      </c>
      <c r="H14" s="229">
        <v>0.98214599999999996</v>
      </c>
      <c r="I14" s="229">
        <v>0.98269550000000006</v>
      </c>
      <c r="J14" s="229">
        <v>0.94542099999999996</v>
      </c>
      <c r="K14" s="229">
        <v>0.89344500000000004</v>
      </c>
      <c r="L14" s="229">
        <v>0.85812380824372803</v>
      </c>
      <c r="M14" s="229">
        <v>0.82161957885304604</v>
      </c>
      <c r="N14" s="229">
        <v>0.80378333333333296</v>
      </c>
      <c r="O14" s="229">
        <v>0.80264999999999997</v>
      </c>
      <c r="P14" s="229">
        <v>0.78968638888888898</v>
      </c>
      <c r="Q14" s="229">
        <v>0.78564534946236597</v>
      </c>
      <c r="R14" s="229">
        <v>0.784541075268817</v>
      </c>
      <c r="S14" s="229">
        <v>0.78434749999999998</v>
      </c>
      <c r="T14" s="229">
        <v>1.0245638185505901</v>
      </c>
      <c r="U14" s="229">
        <v>1.0245638185505901</v>
      </c>
    </row>
    <row r="15" spans="1:21" x14ac:dyDescent="0.25">
      <c r="A15" s="229" t="s">
        <v>417</v>
      </c>
      <c r="B15" s="229" t="s">
        <v>904</v>
      </c>
      <c r="C15" s="229" t="s">
        <v>886</v>
      </c>
      <c r="D15" s="229" t="s">
        <v>887</v>
      </c>
      <c r="E15" s="229">
        <v>720.67333333333295</v>
      </c>
      <c r="F15" s="229">
        <v>830.35333333333301</v>
      </c>
      <c r="G15" s="229">
        <v>930.74916666666695</v>
      </c>
      <c r="H15" s="229">
        <v>1082.6199999999999</v>
      </c>
      <c r="I15" s="229">
        <v>1100.9000000000001</v>
      </c>
      <c r="J15" s="229">
        <v>1081.5771666666701</v>
      </c>
      <c r="K15" s="229">
        <v>1028.6835530000001</v>
      </c>
      <c r="L15" s="229">
        <v>1081.8696825</v>
      </c>
      <c r="M15" s="229">
        <v>1185.6908333333299</v>
      </c>
      <c r="N15" s="229">
        <v>1230.17916666667</v>
      </c>
      <c r="O15" s="229">
        <v>1230.74833333333</v>
      </c>
      <c r="P15" s="229">
        <v>1261.0733333333301</v>
      </c>
      <c r="Q15" s="229">
        <v>1442.505625</v>
      </c>
      <c r="R15" s="229">
        <v>1555.09083333333</v>
      </c>
      <c r="S15" s="229">
        <v>1546.6866666666699</v>
      </c>
      <c r="T15" s="229">
        <v>1571.8983333333299</v>
      </c>
      <c r="U15" s="229">
        <v>1571.8983333333299</v>
      </c>
    </row>
    <row r="16" spans="1:21" x14ac:dyDescent="0.25">
      <c r="A16" s="229" t="s">
        <v>408</v>
      </c>
      <c r="B16" s="229" t="s">
        <v>905</v>
      </c>
      <c r="C16" s="229" t="s">
        <v>886</v>
      </c>
      <c r="D16" s="229" t="s">
        <v>887</v>
      </c>
      <c r="E16" s="229"/>
      <c r="F16" s="229"/>
      <c r="G16" s="229"/>
      <c r="H16" s="229"/>
      <c r="I16" s="229"/>
      <c r="J16" s="229"/>
      <c r="K16" s="229"/>
      <c r="L16" s="229"/>
      <c r="M16" s="229"/>
      <c r="N16" s="229"/>
      <c r="O16" s="229"/>
      <c r="P16" s="229"/>
      <c r="Q16" s="229"/>
      <c r="R16" s="229"/>
      <c r="S16" s="229"/>
      <c r="T16" s="229"/>
      <c r="U16" s="229" t="s">
        <v>890</v>
      </c>
    </row>
    <row r="17" spans="1:21" x14ac:dyDescent="0.25">
      <c r="A17" s="229" t="s">
        <v>410</v>
      </c>
      <c r="B17" s="229" t="s">
        <v>906</v>
      </c>
      <c r="C17" s="229" t="s">
        <v>886</v>
      </c>
      <c r="D17" s="229" t="s">
        <v>887</v>
      </c>
      <c r="E17" s="229">
        <v>711.97627443083297</v>
      </c>
      <c r="F17" s="229">
        <v>733.03850707000004</v>
      </c>
      <c r="G17" s="229">
        <v>696.98820361166702</v>
      </c>
      <c r="H17" s="229">
        <v>581.20031386416701</v>
      </c>
      <c r="I17" s="229">
        <v>528.28480930499995</v>
      </c>
      <c r="J17" s="229">
        <v>527.46814284000004</v>
      </c>
      <c r="K17" s="229">
        <v>522.89010961083295</v>
      </c>
      <c r="L17" s="229">
        <v>479.26678258750002</v>
      </c>
      <c r="M17" s="229">
        <v>447.80525556077299</v>
      </c>
      <c r="N17" s="229">
        <v>472.18629075489298</v>
      </c>
      <c r="O17" s="229">
        <v>495.277021572396</v>
      </c>
      <c r="P17" s="229">
        <v>471.86611409170001</v>
      </c>
      <c r="Q17" s="229">
        <v>510.52713590196998</v>
      </c>
      <c r="R17" s="229">
        <v>494.04003744699003</v>
      </c>
      <c r="S17" s="229">
        <v>494.41495286493699</v>
      </c>
      <c r="T17" s="229">
        <v>591.44950750132796</v>
      </c>
      <c r="U17" s="229">
        <v>591.44950750132796</v>
      </c>
    </row>
    <row r="18" spans="1:21" x14ac:dyDescent="0.25">
      <c r="A18" s="229" t="s">
        <v>416</v>
      </c>
      <c r="B18" s="229" t="s">
        <v>907</v>
      </c>
      <c r="C18" s="229" t="s">
        <v>886</v>
      </c>
      <c r="D18" s="229" t="s">
        <v>887</v>
      </c>
      <c r="E18" s="229">
        <v>711.97627443083297</v>
      </c>
      <c r="F18" s="229">
        <v>733.03850707000004</v>
      </c>
      <c r="G18" s="229">
        <v>696.98820361166702</v>
      </c>
      <c r="H18" s="229">
        <v>581.20031386416701</v>
      </c>
      <c r="I18" s="229">
        <v>528.28480930499995</v>
      </c>
      <c r="J18" s="229">
        <v>527.46814284000004</v>
      </c>
      <c r="K18" s="229">
        <v>522.89010961083295</v>
      </c>
      <c r="L18" s="229">
        <v>479.26678258750002</v>
      </c>
      <c r="M18" s="229">
        <v>447.80525556077299</v>
      </c>
      <c r="N18" s="229">
        <v>472.18629075489298</v>
      </c>
      <c r="O18" s="229">
        <v>495.277021572396</v>
      </c>
      <c r="P18" s="229">
        <v>471.86611409170001</v>
      </c>
      <c r="Q18" s="229">
        <v>510.52713590196998</v>
      </c>
      <c r="R18" s="229">
        <v>494.04003744699003</v>
      </c>
      <c r="S18" s="229">
        <v>494.41495286493699</v>
      </c>
      <c r="T18" s="229">
        <v>591.44950750132796</v>
      </c>
      <c r="U18" s="229">
        <v>591.44950750132796</v>
      </c>
    </row>
    <row r="19" spans="1:21" x14ac:dyDescent="0.25">
      <c r="A19" s="229" t="s">
        <v>405</v>
      </c>
      <c r="B19" s="229" t="s">
        <v>908</v>
      </c>
      <c r="C19" s="229" t="s">
        <v>886</v>
      </c>
      <c r="D19" s="229" t="s">
        <v>887</v>
      </c>
      <c r="E19" s="229">
        <v>52.141666666666701</v>
      </c>
      <c r="F19" s="229">
        <v>55.8066666666667</v>
      </c>
      <c r="G19" s="229">
        <v>57.887999999999998</v>
      </c>
      <c r="H19" s="229">
        <v>58.150039999999997</v>
      </c>
      <c r="I19" s="229">
        <v>59.512658333333299</v>
      </c>
      <c r="J19" s="229">
        <v>64.327475000000007</v>
      </c>
      <c r="K19" s="229">
        <v>68.933233333333305</v>
      </c>
      <c r="L19" s="229">
        <v>68.874875000000003</v>
      </c>
      <c r="M19" s="229">
        <v>68.598275000000001</v>
      </c>
      <c r="N19" s="229">
        <v>69.039066666666699</v>
      </c>
      <c r="O19" s="229">
        <v>69.649291666666699</v>
      </c>
      <c r="P19" s="229">
        <v>74.1524</v>
      </c>
      <c r="Q19" s="229">
        <v>81.8626583333333</v>
      </c>
      <c r="R19" s="229">
        <v>78.103234999999998</v>
      </c>
      <c r="S19" s="229">
        <v>77.641408333333302</v>
      </c>
      <c r="T19" s="229">
        <v>77.946908333333297</v>
      </c>
      <c r="U19" s="229">
        <v>77.946908333333297</v>
      </c>
    </row>
    <row r="20" spans="1:21" x14ac:dyDescent="0.25">
      <c r="A20" s="229" t="s">
        <v>415</v>
      </c>
      <c r="B20" s="229" t="s">
        <v>909</v>
      </c>
      <c r="C20" s="229" t="s">
        <v>886</v>
      </c>
      <c r="D20" s="229" t="s">
        <v>887</v>
      </c>
      <c r="E20" s="229">
        <v>2.123275</v>
      </c>
      <c r="F20" s="229">
        <v>2.1847083333333299</v>
      </c>
      <c r="G20" s="229">
        <v>2.076975</v>
      </c>
      <c r="H20" s="229">
        <v>1.7327016666666699</v>
      </c>
      <c r="I20" s="229">
        <v>1.5751089166666701</v>
      </c>
      <c r="J20" s="229">
        <v>1.5741333333333301</v>
      </c>
      <c r="K20" s="229">
        <v>1.5592666666666699</v>
      </c>
      <c r="L20" s="229">
        <v>1.4290499999999999</v>
      </c>
      <c r="M20" s="229">
        <v>1.3371166666666701</v>
      </c>
      <c r="N20" s="229">
        <v>1.40669166666667</v>
      </c>
      <c r="O20" s="229">
        <v>1.47739166666667</v>
      </c>
      <c r="P20" s="229">
        <v>1.40645833333333</v>
      </c>
      <c r="Q20" s="229">
        <v>1.5220499999999999</v>
      </c>
      <c r="R20" s="229">
        <v>1.47356666666667</v>
      </c>
      <c r="S20" s="229">
        <v>1.4741833333333301</v>
      </c>
      <c r="T20" s="229">
        <v>1.7644</v>
      </c>
      <c r="U20" s="229">
        <v>1.7644</v>
      </c>
    </row>
    <row r="21" spans="1:21" x14ac:dyDescent="0.25">
      <c r="A21" s="229" t="s">
        <v>910</v>
      </c>
      <c r="B21" s="229" t="s">
        <v>911</v>
      </c>
      <c r="C21" s="229" t="s">
        <v>886</v>
      </c>
      <c r="D21" s="229" t="s">
        <v>887</v>
      </c>
      <c r="E21" s="229">
        <v>0.376</v>
      </c>
      <c r="F21" s="229">
        <v>0.376</v>
      </c>
      <c r="G21" s="229">
        <v>0.376</v>
      </c>
      <c r="H21" s="229">
        <v>0.376</v>
      </c>
      <c r="I21" s="229">
        <v>0.376</v>
      </c>
      <c r="J21" s="229">
        <v>0.376</v>
      </c>
      <c r="K21" s="229">
        <v>0.376</v>
      </c>
      <c r="L21" s="229">
        <v>0.376</v>
      </c>
      <c r="M21" s="229">
        <v>0.376</v>
      </c>
      <c r="N21" s="229">
        <v>0.376</v>
      </c>
      <c r="O21" s="229">
        <v>0.376</v>
      </c>
      <c r="P21" s="229">
        <v>0.376</v>
      </c>
      <c r="Q21" s="229">
        <v>0.376</v>
      </c>
      <c r="R21" s="229">
        <v>0.376</v>
      </c>
      <c r="S21" s="229">
        <v>0.376</v>
      </c>
      <c r="T21" s="229">
        <v>0.376</v>
      </c>
      <c r="U21" s="229">
        <v>0.376</v>
      </c>
    </row>
    <row r="22" spans="1:21" x14ac:dyDescent="0.25">
      <c r="A22" s="229" t="s">
        <v>912</v>
      </c>
      <c r="B22" s="229" t="s">
        <v>913</v>
      </c>
      <c r="C22" s="229" t="s">
        <v>886</v>
      </c>
      <c r="D22" s="229" t="s">
        <v>887</v>
      </c>
      <c r="E22" s="229">
        <v>1</v>
      </c>
      <c r="F22" s="229">
        <v>1</v>
      </c>
      <c r="G22" s="229">
        <v>1</v>
      </c>
      <c r="H22" s="229">
        <v>1</v>
      </c>
      <c r="I22" s="229">
        <v>1</v>
      </c>
      <c r="J22" s="229">
        <v>1</v>
      </c>
      <c r="K22" s="229">
        <v>1</v>
      </c>
      <c r="L22" s="229">
        <v>1</v>
      </c>
      <c r="M22" s="229">
        <v>1</v>
      </c>
      <c r="N22" s="229">
        <v>1</v>
      </c>
      <c r="O22" s="229">
        <v>1</v>
      </c>
      <c r="P22" s="229">
        <v>1</v>
      </c>
      <c r="Q22" s="229">
        <v>1</v>
      </c>
      <c r="R22" s="229">
        <v>1</v>
      </c>
      <c r="S22" s="229">
        <v>1</v>
      </c>
      <c r="T22" s="229">
        <v>1</v>
      </c>
      <c r="U22" s="229">
        <v>1</v>
      </c>
    </row>
    <row r="23" spans="1:21" x14ac:dyDescent="0.25">
      <c r="A23" s="229" t="s">
        <v>412</v>
      </c>
      <c r="B23" s="229" t="s">
        <v>914</v>
      </c>
      <c r="C23" s="229" t="s">
        <v>886</v>
      </c>
      <c r="D23" s="229" t="s">
        <v>887</v>
      </c>
      <c r="E23" s="229">
        <v>2.12285951185833</v>
      </c>
      <c r="F23" s="229">
        <v>2.1856595833000001</v>
      </c>
      <c r="G23" s="229">
        <v>2.07817042621667</v>
      </c>
      <c r="H23" s="229">
        <v>1.7329322041916699</v>
      </c>
      <c r="I23" s="229">
        <v>1.57515702795</v>
      </c>
      <c r="J23" s="229">
        <v>1.5727220196</v>
      </c>
      <c r="K23" s="229">
        <v>1.5590719560583299</v>
      </c>
      <c r="L23" s="229">
        <v>1.429002741625</v>
      </c>
      <c r="M23" s="229">
        <v>1.3351956804842799</v>
      </c>
      <c r="N23" s="229">
        <v>1.4078912383694999</v>
      </c>
      <c r="O23" s="229">
        <v>1.47673956845028</v>
      </c>
      <c r="P23" s="229">
        <v>1.40693658566639</v>
      </c>
      <c r="Q23" s="229">
        <v>1.5222099744513</v>
      </c>
      <c r="R23" s="229">
        <v>1.4730513226323501</v>
      </c>
      <c r="S23" s="229">
        <v>1.4741691867940001</v>
      </c>
      <c r="T23" s="229">
        <v>1.76349164694686</v>
      </c>
      <c r="U23" s="229">
        <v>1.76349164694686</v>
      </c>
    </row>
    <row r="24" spans="1:21" x14ac:dyDescent="0.25">
      <c r="A24" s="229" t="s">
        <v>407</v>
      </c>
      <c r="B24" s="229" t="s">
        <v>915</v>
      </c>
      <c r="C24" s="229" t="s">
        <v>886</v>
      </c>
      <c r="D24" s="229" t="s">
        <v>887</v>
      </c>
      <c r="E24" s="229">
        <v>8.7675000000000003E-2</v>
      </c>
      <c r="F24" s="229">
        <v>0.13900000000000001</v>
      </c>
      <c r="G24" s="229">
        <v>0.17909166666666701</v>
      </c>
      <c r="H24" s="229">
        <v>0.20512708333333299</v>
      </c>
      <c r="I24" s="229">
        <v>0.21602574999999999</v>
      </c>
      <c r="J24" s="229">
        <v>0.21538199999999999</v>
      </c>
      <c r="K24" s="229">
        <v>0.21445641666666701</v>
      </c>
      <c r="L24" s="229">
        <v>0.214607833333333</v>
      </c>
      <c r="M24" s="229">
        <v>0.21363974999999999</v>
      </c>
      <c r="N24" s="229">
        <v>0.279304921788469</v>
      </c>
      <c r="O24" s="229">
        <v>0.29785099999999998</v>
      </c>
      <c r="P24" s="229">
        <v>0.49746333333333298</v>
      </c>
      <c r="Q24" s="229">
        <v>0.83368983333333302</v>
      </c>
      <c r="R24" s="229">
        <v>0.88800524999999997</v>
      </c>
      <c r="S24" s="229">
        <v>1.0224102500000001</v>
      </c>
      <c r="T24" s="229">
        <v>1.5925988333333301</v>
      </c>
      <c r="U24" s="229">
        <v>1.5925988333333301</v>
      </c>
    </row>
    <row r="25" spans="1:21" x14ac:dyDescent="0.25">
      <c r="A25" s="229" t="s">
        <v>409</v>
      </c>
      <c r="B25" s="229" t="s">
        <v>916</v>
      </c>
      <c r="C25" s="229" t="s">
        <v>886</v>
      </c>
      <c r="D25" s="229" t="s">
        <v>887</v>
      </c>
      <c r="E25" s="229">
        <v>2</v>
      </c>
      <c r="F25" s="229">
        <v>2</v>
      </c>
      <c r="G25" s="229">
        <v>2</v>
      </c>
      <c r="H25" s="229">
        <v>2</v>
      </c>
      <c r="I25" s="229">
        <v>2</v>
      </c>
      <c r="J25" s="229">
        <v>2</v>
      </c>
      <c r="K25" s="229">
        <v>2</v>
      </c>
      <c r="L25" s="229">
        <v>2</v>
      </c>
      <c r="M25" s="229">
        <v>2</v>
      </c>
      <c r="N25" s="229">
        <v>2</v>
      </c>
      <c r="O25" s="229">
        <v>2</v>
      </c>
      <c r="P25" s="229">
        <v>2</v>
      </c>
      <c r="Q25" s="229">
        <v>2</v>
      </c>
      <c r="R25" s="229">
        <v>2</v>
      </c>
      <c r="S25" s="229">
        <v>2</v>
      </c>
      <c r="T25" s="229">
        <v>2</v>
      </c>
      <c r="U25" s="229">
        <v>2</v>
      </c>
    </row>
    <row r="26" spans="1:21" x14ac:dyDescent="0.25">
      <c r="A26" s="229" t="s">
        <v>917</v>
      </c>
      <c r="B26" s="229" t="s">
        <v>918</v>
      </c>
      <c r="C26" s="229" t="s">
        <v>886</v>
      </c>
      <c r="D26" s="229" t="s">
        <v>887</v>
      </c>
      <c r="E26" s="229"/>
      <c r="F26" s="229"/>
      <c r="G26" s="229"/>
      <c r="H26" s="229"/>
      <c r="I26" s="229"/>
      <c r="J26" s="229"/>
      <c r="K26" s="229"/>
      <c r="L26" s="229"/>
      <c r="M26" s="229"/>
      <c r="N26" s="229"/>
      <c r="O26" s="229"/>
      <c r="P26" s="229"/>
      <c r="Q26" s="229"/>
      <c r="R26" s="229"/>
      <c r="S26" s="229"/>
      <c r="T26" s="229"/>
      <c r="U26" s="229" t="s">
        <v>890</v>
      </c>
    </row>
    <row r="27" spans="1:21" x14ac:dyDescent="0.25">
      <c r="A27" s="229" t="s">
        <v>411</v>
      </c>
      <c r="B27" s="229" t="s">
        <v>919</v>
      </c>
      <c r="C27" s="229" t="s">
        <v>886</v>
      </c>
      <c r="D27" s="229" t="s">
        <v>887</v>
      </c>
      <c r="E27" s="229">
        <v>6.1835416666666703</v>
      </c>
      <c r="F27" s="229">
        <v>6.6069166666666703</v>
      </c>
      <c r="G27" s="229">
        <v>7.17</v>
      </c>
      <c r="H27" s="229">
        <v>7.6591666666666702</v>
      </c>
      <c r="I27" s="229">
        <v>7.9362666666666701</v>
      </c>
      <c r="J27" s="229">
        <v>8.0660624999999992</v>
      </c>
      <c r="K27" s="229">
        <v>8.0116166666666704</v>
      </c>
      <c r="L27" s="229">
        <v>7.8512451612499996</v>
      </c>
      <c r="M27" s="229">
        <v>7.2383206989166702</v>
      </c>
      <c r="N27" s="229">
        <v>7.02</v>
      </c>
      <c r="O27" s="229">
        <v>7.0166666666666702</v>
      </c>
      <c r="P27" s="229">
        <v>6.9369624999999999</v>
      </c>
      <c r="Q27" s="229">
        <v>6.91</v>
      </c>
      <c r="R27" s="229">
        <v>6.91</v>
      </c>
      <c r="S27" s="229">
        <v>6.91</v>
      </c>
      <c r="T27" s="229">
        <v>6.91</v>
      </c>
      <c r="U27" s="229">
        <v>6.91</v>
      </c>
    </row>
    <row r="28" spans="1:21" x14ac:dyDescent="0.25">
      <c r="A28" s="229" t="s">
        <v>414</v>
      </c>
      <c r="B28" s="229" t="s">
        <v>920</v>
      </c>
      <c r="C28" s="229" t="s">
        <v>886</v>
      </c>
      <c r="D28" s="229" t="s">
        <v>887</v>
      </c>
      <c r="E28" s="229">
        <v>1.8294231220756101</v>
      </c>
      <c r="F28" s="229">
        <v>2.3496317093224399</v>
      </c>
      <c r="G28" s="229">
        <v>2.9203630177551898</v>
      </c>
      <c r="H28" s="229">
        <v>3.0774751184780098</v>
      </c>
      <c r="I28" s="229">
        <v>2.9251194495158601</v>
      </c>
      <c r="J28" s="229">
        <v>2.4343900362318802</v>
      </c>
      <c r="K28" s="229">
        <v>2.17532666666667</v>
      </c>
      <c r="L28" s="229">
        <v>1.94705833333333</v>
      </c>
      <c r="M28" s="229">
        <v>1.8337666666666701</v>
      </c>
      <c r="N28" s="229">
        <v>1.99942817314426</v>
      </c>
      <c r="O28" s="229">
        <v>1.7592267105871799</v>
      </c>
      <c r="P28" s="229">
        <v>1.6728287552565899</v>
      </c>
      <c r="Q28" s="229">
        <v>1.9530686111248701</v>
      </c>
      <c r="R28" s="229">
        <v>2.1560891512631102</v>
      </c>
      <c r="S28" s="229">
        <v>2.3529519627666899</v>
      </c>
      <c r="T28" s="229">
        <v>3.3269043827687899</v>
      </c>
      <c r="U28" s="229">
        <v>3.3269043827687899</v>
      </c>
    </row>
    <row r="29" spans="1:21" x14ac:dyDescent="0.25">
      <c r="A29" s="229" t="s">
        <v>406</v>
      </c>
      <c r="B29" s="229" t="s">
        <v>921</v>
      </c>
      <c r="C29" s="229" t="s">
        <v>886</v>
      </c>
      <c r="D29" s="229" t="s">
        <v>887</v>
      </c>
      <c r="E29" s="229">
        <v>2</v>
      </c>
      <c r="F29" s="229">
        <v>2</v>
      </c>
      <c r="G29" s="229">
        <v>2</v>
      </c>
      <c r="H29" s="229">
        <v>2</v>
      </c>
      <c r="I29" s="229">
        <v>2</v>
      </c>
      <c r="J29" s="229">
        <v>2</v>
      </c>
      <c r="K29" s="229">
        <v>2</v>
      </c>
      <c r="L29" s="229">
        <v>2</v>
      </c>
      <c r="M29" s="229">
        <v>2</v>
      </c>
      <c r="N29" s="229">
        <v>2</v>
      </c>
      <c r="O29" s="229">
        <v>2</v>
      </c>
      <c r="P29" s="229">
        <v>2</v>
      </c>
      <c r="Q29" s="229">
        <v>2</v>
      </c>
      <c r="R29" s="229">
        <v>2</v>
      </c>
      <c r="S29" s="229">
        <v>2</v>
      </c>
      <c r="T29" s="229">
        <v>2</v>
      </c>
      <c r="U29" s="229">
        <v>2</v>
      </c>
    </row>
    <row r="30" spans="1:21" x14ac:dyDescent="0.25">
      <c r="A30" s="229" t="s">
        <v>922</v>
      </c>
      <c r="B30" s="229" t="s">
        <v>923</v>
      </c>
      <c r="C30" s="229" t="s">
        <v>886</v>
      </c>
      <c r="D30" s="229" t="s">
        <v>887</v>
      </c>
      <c r="E30" s="229">
        <v>1.72396333333333</v>
      </c>
      <c r="F30" s="229">
        <v>1.7917225000000001</v>
      </c>
      <c r="G30" s="229">
        <v>1.7905883333333299</v>
      </c>
      <c r="H30" s="229">
        <v>1.7421833333333301</v>
      </c>
      <c r="I30" s="229">
        <v>1.6902283333333299</v>
      </c>
      <c r="J30" s="229">
        <v>1.6643975</v>
      </c>
      <c r="K30" s="229">
        <v>1.58893333333333</v>
      </c>
      <c r="L30" s="229">
        <v>1.5071016666666699</v>
      </c>
      <c r="M30" s="229">
        <v>1.41716666666667</v>
      </c>
      <c r="N30" s="229">
        <v>1.4545692733233</v>
      </c>
      <c r="O30" s="229">
        <v>1.3635094736842099</v>
      </c>
      <c r="P30" s="229">
        <v>1.25791302014692</v>
      </c>
      <c r="Q30" s="229">
        <v>1.24956701649958</v>
      </c>
      <c r="R30" s="229">
        <v>1.25116566976059</v>
      </c>
      <c r="S30" s="229">
        <v>1.2670401230813999</v>
      </c>
      <c r="T30" s="229">
        <v>1.37491084459887</v>
      </c>
      <c r="U30" s="229">
        <v>1.37491084459887</v>
      </c>
    </row>
    <row r="31" spans="1:21" x14ac:dyDescent="0.25">
      <c r="A31" s="229" t="s">
        <v>562</v>
      </c>
      <c r="B31" s="229" t="s">
        <v>924</v>
      </c>
      <c r="C31" s="229" t="s">
        <v>886</v>
      </c>
      <c r="D31" s="229" t="s">
        <v>887</v>
      </c>
      <c r="E31" s="229">
        <v>44.941605000000003</v>
      </c>
      <c r="F31" s="229">
        <v>47.186414166666701</v>
      </c>
      <c r="G31" s="229">
        <v>48.610319166666699</v>
      </c>
      <c r="H31" s="229">
        <v>46.583284166666701</v>
      </c>
      <c r="I31" s="229">
        <v>45.316466666666699</v>
      </c>
      <c r="J31" s="229">
        <v>44.099975000000001</v>
      </c>
      <c r="K31" s="229">
        <v>45.3070083333333</v>
      </c>
      <c r="L31" s="229">
        <v>41.3485333333333</v>
      </c>
      <c r="M31" s="229">
        <v>43.505183333333299</v>
      </c>
      <c r="N31" s="229">
        <v>48.405266666666698</v>
      </c>
      <c r="O31" s="229">
        <v>45.725812121212101</v>
      </c>
      <c r="P31" s="229">
        <v>46.670466666666698</v>
      </c>
      <c r="Q31" s="229">
        <v>53.437233333333303</v>
      </c>
      <c r="R31" s="229">
        <v>58.597845416666701</v>
      </c>
      <c r="S31" s="229">
        <v>61.029514460784299</v>
      </c>
      <c r="T31" s="229">
        <v>64.151944463278596</v>
      </c>
      <c r="U31" s="229">
        <v>64.151944463278596</v>
      </c>
    </row>
    <row r="32" spans="1:21" x14ac:dyDescent="0.25">
      <c r="A32" s="229" t="s">
        <v>413</v>
      </c>
      <c r="B32" s="229" t="s">
        <v>925</v>
      </c>
      <c r="C32" s="229" t="s">
        <v>886</v>
      </c>
      <c r="D32" s="229" t="s">
        <v>887</v>
      </c>
      <c r="E32" s="229">
        <v>5.1018158333333297</v>
      </c>
      <c r="F32" s="229">
        <v>5.8411589250000002</v>
      </c>
      <c r="G32" s="229">
        <v>6.3278006883333298</v>
      </c>
      <c r="H32" s="229">
        <v>4.9499286083333303</v>
      </c>
      <c r="I32" s="229">
        <v>4.6928873903333299</v>
      </c>
      <c r="J32" s="229">
        <v>5.1103544346666698</v>
      </c>
      <c r="K32" s="229">
        <v>5.8365711929166704</v>
      </c>
      <c r="L32" s="229">
        <v>6.1388192053663602</v>
      </c>
      <c r="M32" s="229">
        <v>6.8268566666666697</v>
      </c>
      <c r="N32" s="229">
        <v>7.1551376959950197</v>
      </c>
      <c r="O32" s="229">
        <v>6.7936211559750799</v>
      </c>
      <c r="P32" s="229">
        <v>6.8382358333333304</v>
      </c>
      <c r="Q32" s="229">
        <v>7.6191416666666703</v>
      </c>
      <c r="R32" s="229">
        <v>8.3989083333333294</v>
      </c>
      <c r="S32" s="229">
        <v>8.9760833333333405</v>
      </c>
      <c r="T32" s="229">
        <v>10.126341666666701</v>
      </c>
      <c r="U32" s="229">
        <v>10.126341666666701</v>
      </c>
    </row>
    <row r="33" spans="1:21" x14ac:dyDescent="0.25">
      <c r="A33" s="229" t="s">
        <v>421</v>
      </c>
      <c r="B33" s="229" t="s">
        <v>926</v>
      </c>
      <c r="C33" s="229" t="s">
        <v>886</v>
      </c>
      <c r="D33" s="229" t="s">
        <v>887</v>
      </c>
      <c r="E33" s="229">
        <v>711.97627443083297</v>
      </c>
      <c r="F33" s="229">
        <v>733.03850707000004</v>
      </c>
      <c r="G33" s="229">
        <v>696.98820361166702</v>
      </c>
      <c r="H33" s="229">
        <v>581.20031386416701</v>
      </c>
      <c r="I33" s="229">
        <v>528.28480930499995</v>
      </c>
      <c r="J33" s="229">
        <v>527.46814284000004</v>
      </c>
      <c r="K33" s="229">
        <v>522.89010961083295</v>
      </c>
      <c r="L33" s="229">
        <v>479.26678258750002</v>
      </c>
      <c r="M33" s="229">
        <v>447.80525556077299</v>
      </c>
      <c r="N33" s="229">
        <v>472.18629075489298</v>
      </c>
      <c r="O33" s="229">
        <v>495.277021572396</v>
      </c>
      <c r="P33" s="229">
        <v>471.86611409170001</v>
      </c>
      <c r="Q33" s="229">
        <v>510.52713590196998</v>
      </c>
      <c r="R33" s="229">
        <v>494.04003744699003</v>
      </c>
      <c r="S33" s="229">
        <v>494.41495286493699</v>
      </c>
      <c r="T33" s="229">
        <v>591.44950750132796</v>
      </c>
      <c r="U33" s="229">
        <v>591.44950750132796</v>
      </c>
    </row>
    <row r="34" spans="1:21" x14ac:dyDescent="0.25">
      <c r="A34" s="229" t="s">
        <v>563</v>
      </c>
      <c r="B34" s="229" t="s">
        <v>927</v>
      </c>
      <c r="C34" s="229" t="s">
        <v>886</v>
      </c>
      <c r="D34" s="229" t="s">
        <v>887</v>
      </c>
      <c r="E34" s="229">
        <v>1.4851099999999999</v>
      </c>
      <c r="F34" s="229">
        <v>1.54876083333333</v>
      </c>
      <c r="G34" s="229">
        <v>1.56931833333333</v>
      </c>
      <c r="H34" s="229">
        <v>1.4010516666666699</v>
      </c>
      <c r="I34" s="229">
        <v>1.3010191666666699</v>
      </c>
      <c r="J34" s="229">
        <v>1.21176333333333</v>
      </c>
      <c r="K34" s="229">
        <v>1.1343633333333301</v>
      </c>
      <c r="L34" s="229">
        <v>1.0740991666666699</v>
      </c>
      <c r="M34" s="229">
        <v>1.06704</v>
      </c>
      <c r="N34" s="229">
        <v>1.14310055659983</v>
      </c>
      <c r="O34" s="229">
        <v>1.0301627829537601</v>
      </c>
      <c r="P34" s="229">
        <v>0.98953069187935705</v>
      </c>
      <c r="Q34" s="229">
        <v>0.99918830972261297</v>
      </c>
      <c r="R34" s="229">
        <v>1.02979656989696</v>
      </c>
      <c r="S34" s="229">
        <v>1.10610494395711</v>
      </c>
      <c r="T34" s="229">
        <v>1.2790978956229</v>
      </c>
      <c r="U34" s="229">
        <v>1.2790978956229</v>
      </c>
    </row>
    <row r="35" spans="1:21" x14ac:dyDescent="0.25">
      <c r="A35" s="229" t="s">
        <v>928</v>
      </c>
      <c r="B35" s="229" t="s">
        <v>929</v>
      </c>
      <c r="C35" s="229" t="s">
        <v>886</v>
      </c>
      <c r="D35" s="229" t="s">
        <v>887</v>
      </c>
      <c r="E35" s="229"/>
      <c r="F35" s="229"/>
      <c r="G35" s="229"/>
      <c r="H35" s="229"/>
      <c r="I35" s="229"/>
      <c r="J35" s="229"/>
      <c r="K35" s="229"/>
      <c r="L35" s="229"/>
      <c r="M35" s="229"/>
      <c r="N35" s="229"/>
      <c r="O35" s="229"/>
      <c r="P35" s="229"/>
      <c r="Q35" s="229"/>
      <c r="R35" s="229"/>
      <c r="S35" s="229"/>
      <c r="T35" s="229"/>
      <c r="U35" s="229" t="s">
        <v>890</v>
      </c>
    </row>
    <row r="36" spans="1:21" x14ac:dyDescent="0.25">
      <c r="A36" s="229" t="s">
        <v>534</v>
      </c>
      <c r="B36" s="229" t="s">
        <v>930</v>
      </c>
      <c r="C36" s="229" t="s">
        <v>886</v>
      </c>
      <c r="D36" s="229" t="s">
        <v>887</v>
      </c>
      <c r="E36" s="229">
        <v>1.6888425</v>
      </c>
      <c r="F36" s="229">
        <v>1.6876150000000001</v>
      </c>
      <c r="G36" s="229">
        <v>1.5586074999999999</v>
      </c>
      <c r="H36" s="229">
        <v>1.34665083333333</v>
      </c>
      <c r="I36" s="229">
        <v>1.2434958333333299</v>
      </c>
      <c r="J36" s="229">
        <v>1.2451766666666699</v>
      </c>
      <c r="K36" s="229">
        <v>1.2538433333333301</v>
      </c>
      <c r="L36" s="229">
        <v>1.20036583333333</v>
      </c>
      <c r="M36" s="229">
        <v>1.0830900000000001</v>
      </c>
      <c r="N36" s="229">
        <v>1.08814169630268</v>
      </c>
      <c r="O36" s="229">
        <v>1.04290564573352</v>
      </c>
      <c r="P36" s="229">
        <v>0.88804202822328104</v>
      </c>
      <c r="Q36" s="229">
        <v>0.93768448070934896</v>
      </c>
      <c r="R36" s="229">
        <v>0.92690354775828498</v>
      </c>
      <c r="S36" s="229">
        <v>0.91615104728361296</v>
      </c>
      <c r="T36" s="229">
        <v>0.96238132800435405</v>
      </c>
      <c r="U36" s="229">
        <v>0.96238132800435405</v>
      </c>
    </row>
    <row r="37" spans="1:21" x14ac:dyDescent="0.25">
      <c r="A37" s="229" t="s">
        <v>564</v>
      </c>
      <c r="B37" s="229" t="s">
        <v>931</v>
      </c>
      <c r="C37" s="229" t="s">
        <v>886</v>
      </c>
      <c r="D37" s="229" t="s">
        <v>887</v>
      </c>
      <c r="E37" s="229"/>
      <c r="F37" s="229"/>
      <c r="G37" s="229"/>
      <c r="H37" s="229"/>
      <c r="I37" s="229"/>
      <c r="J37" s="229"/>
      <c r="K37" s="229"/>
      <c r="L37" s="229"/>
      <c r="M37" s="229"/>
      <c r="N37" s="229"/>
      <c r="O37" s="229"/>
      <c r="P37" s="229"/>
      <c r="Q37" s="229"/>
      <c r="R37" s="229"/>
      <c r="S37" s="229"/>
      <c r="T37" s="229"/>
      <c r="U37" s="229" t="s">
        <v>890</v>
      </c>
    </row>
    <row r="38" spans="1:21" x14ac:dyDescent="0.25">
      <c r="A38" s="229" t="s">
        <v>423</v>
      </c>
      <c r="B38" s="229" t="s">
        <v>932</v>
      </c>
      <c r="C38" s="229" t="s">
        <v>886</v>
      </c>
      <c r="D38" s="229" t="s">
        <v>887</v>
      </c>
      <c r="E38" s="229">
        <v>539.58749999999998</v>
      </c>
      <c r="F38" s="229">
        <v>634.93833333333305</v>
      </c>
      <c r="G38" s="229">
        <v>688.93666666666695</v>
      </c>
      <c r="H38" s="229">
        <v>691.39750000000004</v>
      </c>
      <c r="I38" s="229">
        <v>609.52916666666704</v>
      </c>
      <c r="J38" s="229">
        <v>559.76750000000004</v>
      </c>
      <c r="K38" s="229">
        <v>530.27499999999998</v>
      </c>
      <c r="L38" s="229">
        <v>522.46416666666698</v>
      </c>
      <c r="M38" s="229">
        <v>522.46103583333297</v>
      </c>
      <c r="N38" s="229">
        <v>560.85989484127003</v>
      </c>
      <c r="O38" s="229">
        <v>510.24916666666701</v>
      </c>
      <c r="P38" s="229">
        <v>483.66750000000002</v>
      </c>
      <c r="Q38" s="229">
        <v>486.47130339105303</v>
      </c>
      <c r="R38" s="229">
        <v>495.272877645503</v>
      </c>
      <c r="S38" s="229">
        <v>570.34821612743997</v>
      </c>
      <c r="T38" s="229">
        <v>654.12408425419596</v>
      </c>
      <c r="U38" s="229">
        <v>654.12408425419596</v>
      </c>
    </row>
    <row r="39" spans="1:21" x14ac:dyDescent="0.25">
      <c r="A39" s="229" t="s">
        <v>424</v>
      </c>
      <c r="B39" s="229" t="s">
        <v>933</v>
      </c>
      <c r="C39" s="229" t="s">
        <v>886</v>
      </c>
      <c r="D39" s="229" t="s">
        <v>887</v>
      </c>
      <c r="E39" s="229">
        <v>8.2785041666666697</v>
      </c>
      <c r="F39" s="229">
        <v>8.2770683333333306</v>
      </c>
      <c r="G39" s="229">
        <v>8.2769575</v>
      </c>
      <c r="H39" s="229">
        <v>8.2770366666666693</v>
      </c>
      <c r="I39" s="229">
        <v>8.2768008333333292</v>
      </c>
      <c r="J39" s="229">
        <v>8.1943166666666691</v>
      </c>
      <c r="K39" s="229">
        <v>7.9734383333333296</v>
      </c>
      <c r="L39" s="229">
        <v>7.6075324999999996</v>
      </c>
      <c r="M39" s="229">
        <v>6.9486549999999996</v>
      </c>
      <c r="N39" s="229">
        <v>6.8314160517666602</v>
      </c>
      <c r="O39" s="229">
        <v>6.7702690287094001</v>
      </c>
      <c r="P39" s="229">
        <v>6.4614613265500704</v>
      </c>
      <c r="Q39" s="229">
        <v>6.3123328268318604</v>
      </c>
      <c r="R39" s="229">
        <v>6.19575834608231</v>
      </c>
      <c r="S39" s="229">
        <v>6.1434340944886703</v>
      </c>
      <c r="T39" s="229">
        <v>6.22748867298455</v>
      </c>
      <c r="U39" s="229">
        <v>6.22748867298455</v>
      </c>
    </row>
    <row r="40" spans="1:21" x14ac:dyDescent="0.25">
      <c r="A40" s="229" t="s">
        <v>429</v>
      </c>
      <c r="B40" s="229" t="s">
        <v>934</v>
      </c>
      <c r="C40" s="229" t="s">
        <v>886</v>
      </c>
      <c r="D40" s="229" t="s">
        <v>887</v>
      </c>
      <c r="E40" s="229">
        <v>711.97627443083297</v>
      </c>
      <c r="F40" s="229">
        <v>733.03850707000004</v>
      </c>
      <c r="G40" s="229">
        <v>696.98820361166702</v>
      </c>
      <c r="H40" s="229">
        <v>581.20031386416701</v>
      </c>
      <c r="I40" s="229">
        <v>528.28480930499995</v>
      </c>
      <c r="J40" s="229">
        <v>527.46814284000004</v>
      </c>
      <c r="K40" s="229">
        <v>522.89010961083295</v>
      </c>
      <c r="L40" s="229">
        <v>479.26678258750002</v>
      </c>
      <c r="M40" s="229">
        <v>447.80525556077299</v>
      </c>
      <c r="N40" s="229">
        <v>472.18629075489298</v>
      </c>
      <c r="O40" s="229">
        <v>495.277021572396</v>
      </c>
      <c r="P40" s="229">
        <v>471.86611409170001</v>
      </c>
      <c r="Q40" s="229">
        <v>510.52713590196998</v>
      </c>
      <c r="R40" s="229">
        <v>494.04003744699003</v>
      </c>
      <c r="S40" s="229">
        <v>494.41495286493699</v>
      </c>
      <c r="T40" s="229">
        <v>591.44950750132796</v>
      </c>
      <c r="U40" s="229">
        <v>591.44950750132796</v>
      </c>
    </row>
    <row r="41" spans="1:21" x14ac:dyDescent="0.25">
      <c r="A41" s="229" t="s">
        <v>419</v>
      </c>
      <c r="B41" s="229" t="s">
        <v>935</v>
      </c>
      <c r="C41" s="229" t="s">
        <v>886</v>
      </c>
      <c r="D41" s="229" t="s">
        <v>887</v>
      </c>
      <c r="E41" s="229">
        <v>711.97627443083297</v>
      </c>
      <c r="F41" s="229">
        <v>733.03850707000004</v>
      </c>
      <c r="G41" s="229">
        <v>696.98820361166702</v>
      </c>
      <c r="H41" s="229">
        <v>581.20031386416701</v>
      </c>
      <c r="I41" s="229">
        <v>528.28480930499995</v>
      </c>
      <c r="J41" s="229">
        <v>527.46814284000004</v>
      </c>
      <c r="K41" s="229">
        <v>522.89010961083295</v>
      </c>
      <c r="L41" s="229">
        <v>479.26678258750002</v>
      </c>
      <c r="M41" s="229">
        <v>447.80525556077299</v>
      </c>
      <c r="N41" s="229">
        <v>472.18629075489298</v>
      </c>
      <c r="O41" s="229">
        <v>495.277021572396</v>
      </c>
      <c r="P41" s="229">
        <v>471.86611409170001</v>
      </c>
      <c r="Q41" s="229">
        <v>510.52713590196998</v>
      </c>
      <c r="R41" s="229">
        <v>494.04003744699003</v>
      </c>
      <c r="S41" s="229">
        <v>494.41495286493699</v>
      </c>
      <c r="T41" s="229">
        <v>591.44950750132796</v>
      </c>
      <c r="U41" s="229">
        <v>591.44950750132796</v>
      </c>
    </row>
    <row r="42" spans="1:21" x14ac:dyDescent="0.25">
      <c r="A42" s="229" t="s">
        <v>427</v>
      </c>
      <c r="B42" s="229" t="s">
        <v>936</v>
      </c>
      <c r="C42" s="229" t="s">
        <v>886</v>
      </c>
      <c r="D42" s="229" t="s">
        <v>887</v>
      </c>
      <c r="E42" s="229">
        <v>711.97627443083297</v>
      </c>
      <c r="F42" s="229">
        <v>733.03850707000004</v>
      </c>
      <c r="G42" s="229">
        <v>696.98820361166702</v>
      </c>
      <c r="H42" s="229">
        <v>581.20031386416701</v>
      </c>
      <c r="I42" s="229">
        <v>528.28480930499995</v>
      </c>
      <c r="J42" s="229">
        <v>527.46814284000004</v>
      </c>
      <c r="K42" s="229">
        <v>522.89010961083295</v>
      </c>
      <c r="L42" s="229">
        <v>479.26678258750002</v>
      </c>
      <c r="M42" s="229">
        <v>447.80525556077299</v>
      </c>
      <c r="N42" s="229">
        <v>472.18629075489298</v>
      </c>
      <c r="O42" s="229">
        <v>495.277021572396</v>
      </c>
      <c r="P42" s="229">
        <v>471.86611409170001</v>
      </c>
      <c r="Q42" s="229">
        <v>510.52713590196998</v>
      </c>
      <c r="R42" s="229">
        <v>494.04003744699003</v>
      </c>
      <c r="S42" s="229">
        <v>494.41495286493699</v>
      </c>
      <c r="T42" s="229">
        <v>591.44950750132796</v>
      </c>
      <c r="U42" s="229">
        <v>591.44950750132796</v>
      </c>
    </row>
    <row r="43" spans="1:21" x14ac:dyDescent="0.25">
      <c r="A43" s="229" t="s">
        <v>425</v>
      </c>
      <c r="B43" s="229" t="s">
        <v>937</v>
      </c>
      <c r="C43" s="229" t="s">
        <v>886</v>
      </c>
      <c r="D43" s="229" t="s">
        <v>887</v>
      </c>
      <c r="E43" s="229">
        <v>2087.9038416666699</v>
      </c>
      <c r="F43" s="229">
        <v>2299.63315583333</v>
      </c>
      <c r="G43" s="229">
        <v>2504.2413308333298</v>
      </c>
      <c r="H43" s="229">
        <v>2877.6524583333298</v>
      </c>
      <c r="I43" s="229">
        <v>2628.6129025</v>
      </c>
      <c r="J43" s="229">
        <v>2320.8341766666699</v>
      </c>
      <c r="K43" s="229">
        <v>2361.1394074999998</v>
      </c>
      <c r="L43" s="229">
        <v>2078.29183666667</v>
      </c>
      <c r="M43" s="229">
        <v>1967.7113091666699</v>
      </c>
      <c r="N43" s="229">
        <v>2158.25590299025</v>
      </c>
      <c r="O43" s="229">
        <v>1898.56963600842</v>
      </c>
      <c r="P43" s="229">
        <v>1848.1394699518301</v>
      </c>
      <c r="Q43" s="229">
        <v>1796.8959123110001</v>
      </c>
      <c r="R43" s="229">
        <v>1868.7853270907999</v>
      </c>
      <c r="S43" s="229">
        <v>2001.781048176</v>
      </c>
      <c r="T43" s="229">
        <v>2741.88085479965</v>
      </c>
      <c r="U43" s="229">
        <v>2741.88085479965</v>
      </c>
    </row>
    <row r="44" spans="1:21" x14ac:dyDescent="0.25">
      <c r="A44" s="229" t="s">
        <v>426</v>
      </c>
      <c r="B44" s="229" t="s">
        <v>938</v>
      </c>
      <c r="C44" s="229" t="s">
        <v>886</v>
      </c>
      <c r="D44" s="229" t="s">
        <v>887</v>
      </c>
      <c r="E44" s="229">
        <v>533.982477173333</v>
      </c>
      <c r="F44" s="229">
        <v>549.77915968000002</v>
      </c>
      <c r="G44" s="229">
        <v>522.74141834666705</v>
      </c>
      <c r="H44" s="229">
        <v>435.90045690666699</v>
      </c>
      <c r="I44" s="229">
        <v>396.21380832</v>
      </c>
      <c r="J44" s="229">
        <v>395.60130815999997</v>
      </c>
      <c r="K44" s="229">
        <v>392.167781493333</v>
      </c>
      <c r="L44" s="229">
        <v>359.45026960000001</v>
      </c>
      <c r="M44" s="229">
        <v>335.85411233925799</v>
      </c>
      <c r="N44" s="229">
        <v>354.139898027009</v>
      </c>
      <c r="O44" s="229">
        <v>371.45795494053499</v>
      </c>
      <c r="P44" s="229">
        <v>353.89976540758801</v>
      </c>
      <c r="Q44" s="229">
        <v>382.89554649987798</v>
      </c>
      <c r="R44" s="229">
        <v>370.53021637503798</v>
      </c>
      <c r="S44" s="229">
        <v>370.81140308138703</v>
      </c>
      <c r="T44" s="229">
        <v>443.58735604073598</v>
      </c>
      <c r="U44" s="229">
        <v>443.58735604073598</v>
      </c>
    </row>
    <row r="45" spans="1:21" x14ac:dyDescent="0.25">
      <c r="A45" s="229" t="s">
        <v>420</v>
      </c>
      <c r="B45" s="229" t="s">
        <v>939</v>
      </c>
      <c r="C45" s="229" t="s">
        <v>886</v>
      </c>
      <c r="D45" s="229" t="s">
        <v>887</v>
      </c>
      <c r="E45" s="229">
        <v>119.687149891667</v>
      </c>
      <c r="F45" s="229">
        <v>123.22782770000001</v>
      </c>
      <c r="G45" s="229">
        <v>117.167572283333</v>
      </c>
      <c r="H45" s="229">
        <v>97.702987558333305</v>
      </c>
      <c r="I45" s="229">
        <v>88.807598549999994</v>
      </c>
      <c r="J45" s="229">
        <v>88.6703124</v>
      </c>
      <c r="K45" s="229">
        <v>87.900719691666694</v>
      </c>
      <c r="L45" s="229">
        <v>80.567397124999999</v>
      </c>
      <c r="M45" s="229">
        <v>75.278540408420795</v>
      </c>
      <c r="N45" s="229">
        <v>79.377127283559702</v>
      </c>
      <c r="O45" s="229">
        <v>83.258806855919104</v>
      </c>
      <c r="P45" s="229">
        <v>79.323303815481395</v>
      </c>
      <c r="Q45" s="229">
        <v>85.822435427795199</v>
      </c>
      <c r="R45" s="229">
        <v>83.050862982298497</v>
      </c>
      <c r="S45" s="229">
        <v>83.113888337827902</v>
      </c>
      <c r="T45" s="229">
        <v>99.425933700183606</v>
      </c>
      <c r="U45" s="229">
        <v>99.425933700183606</v>
      </c>
    </row>
    <row r="46" spans="1:21" x14ac:dyDescent="0.25">
      <c r="A46" s="229" t="s">
        <v>428</v>
      </c>
      <c r="B46" s="229" t="s">
        <v>940</v>
      </c>
      <c r="C46" s="229" t="s">
        <v>886</v>
      </c>
      <c r="D46" s="229" t="s">
        <v>887</v>
      </c>
      <c r="E46" s="229">
        <v>308.18666666666701</v>
      </c>
      <c r="F46" s="229">
        <v>328.870833333333</v>
      </c>
      <c r="G46" s="229">
        <v>359.81752688172003</v>
      </c>
      <c r="H46" s="229">
        <v>398.662222222222</v>
      </c>
      <c r="I46" s="229">
        <v>437.935</v>
      </c>
      <c r="J46" s="229">
        <v>477.786741487455</v>
      </c>
      <c r="K46" s="229">
        <v>511.30181794034797</v>
      </c>
      <c r="L46" s="229">
        <v>516.61739023297503</v>
      </c>
      <c r="M46" s="229">
        <v>526.23551344086002</v>
      </c>
      <c r="N46" s="229">
        <v>573.287956733231</v>
      </c>
      <c r="O46" s="229">
        <v>525.829200716846</v>
      </c>
      <c r="P46" s="229">
        <v>505.664239919355</v>
      </c>
      <c r="Q46" s="229">
        <v>502.90146198156702</v>
      </c>
      <c r="R46" s="229">
        <v>499.76683256528401</v>
      </c>
      <c r="S46" s="229">
        <v>538.31720027905806</v>
      </c>
      <c r="T46" s="229">
        <v>534.56576996927799</v>
      </c>
      <c r="U46" s="229">
        <v>534.56576996927799</v>
      </c>
    </row>
    <row r="47" spans="1:21" x14ac:dyDescent="0.25">
      <c r="A47" s="229" t="s">
        <v>941</v>
      </c>
      <c r="B47" s="229" t="s">
        <v>942</v>
      </c>
      <c r="C47" s="229" t="s">
        <v>886</v>
      </c>
      <c r="D47" s="229" t="s">
        <v>887</v>
      </c>
      <c r="E47" s="229"/>
      <c r="F47" s="229"/>
      <c r="G47" s="229"/>
      <c r="H47" s="229"/>
      <c r="I47" s="229"/>
      <c r="J47" s="229"/>
      <c r="K47" s="229"/>
      <c r="L47" s="229"/>
      <c r="M47" s="229"/>
      <c r="N47" s="229"/>
      <c r="O47" s="229"/>
      <c r="P47" s="229"/>
      <c r="Q47" s="229"/>
      <c r="R47" s="229"/>
      <c r="S47" s="229"/>
      <c r="T47" s="229"/>
      <c r="U47" s="229" t="s">
        <v>890</v>
      </c>
    </row>
    <row r="48" spans="1:21" x14ac:dyDescent="0.25">
      <c r="A48" s="229" t="s">
        <v>431</v>
      </c>
      <c r="B48" s="229" t="s">
        <v>943</v>
      </c>
      <c r="C48" s="229" t="s">
        <v>886</v>
      </c>
      <c r="D48" s="229" t="s">
        <v>887</v>
      </c>
      <c r="E48" s="229"/>
      <c r="F48" s="229"/>
      <c r="G48" s="229"/>
      <c r="H48" s="229"/>
      <c r="I48" s="229"/>
      <c r="J48" s="229"/>
      <c r="K48" s="229"/>
      <c r="L48" s="229"/>
      <c r="M48" s="229"/>
      <c r="N48" s="229"/>
      <c r="O48" s="229"/>
      <c r="P48" s="229"/>
      <c r="Q48" s="229"/>
      <c r="R48" s="229"/>
      <c r="S48" s="229"/>
      <c r="T48" s="229"/>
      <c r="U48" s="229" t="s">
        <v>890</v>
      </c>
    </row>
    <row r="49" spans="1:21" x14ac:dyDescent="0.25">
      <c r="A49" s="229" t="s">
        <v>565</v>
      </c>
      <c r="B49" s="229" t="s">
        <v>944</v>
      </c>
      <c r="C49" s="229" t="s">
        <v>886</v>
      </c>
      <c r="D49" s="229" t="s">
        <v>887</v>
      </c>
      <c r="E49" s="229"/>
      <c r="F49" s="229"/>
      <c r="G49" s="229"/>
      <c r="H49" s="229"/>
      <c r="I49" s="229"/>
      <c r="J49" s="229"/>
      <c r="K49" s="229"/>
      <c r="L49" s="229"/>
      <c r="M49" s="229"/>
      <c r="N49" s="229"/>
      <c r="O49" s="229">
        <v>1.79</v>
      </c>
      <c r="P49" s="229">
        <v>1.79</v>
      </c>
      <c r="Q49" s="229">
        <v>1.79</v>
      </c>
      <c r="R49" s="229">
        <v>1.79</v>
      </c>
      <c r="S49" s="229">
        <v>1.79</v>
      </c>
      <c r="T49" s="229">
        <v>1.79</v>
      </c>
      <c r="U49" s="229">
        <v>1.79</v>
      </c>
    </row>
    <row r="50" spans="1:21" x14ac:dyDescent="0.25">
      <c r="A50" s="229" t="s">
        <v>566</v>
      </c>
      <c r="B50" s="229" t="s">
        <v>945</v>
      </c>
      <c r="C50" s="229" t="s">
        <v>886</v>
      </c>
      <c r="D50" s="229" t="s">
        <v>887</v>
      </c>
      <c r="E50" s="229"/>
      <c r="F50" s="229"/>
      <c r="G50" s="229"/>
      <c r="H50" s="229"/>
      <c r="I50" s="229"/>
      <c r="J50" s="229"/>
      <c r="K50" s="229"/>
      <c r="L50" s="229"/>
      <c r="M50" s="229"/>
      <c r="N50" s="229"/>
      <c r="O50" s="229"/>
      <c r="P50" s="229"/>
      <c r="Q50" s="229"/>
      <c r="R50" s="229"/>
      <c r="S50" s="229"/>
      <c r="T50" s="229"/>
      <c r="U50" s="229" t="s">
        <v>890</v>
      </c>
    </row>
    <row r="51" spans="1:21" x14ac:dyDescent="0.25">
      <c r="A51" s="229" t="s">
        <v>567</v>
      </c>
      <c r="B51" s="229" t="s">
        <v>946</v>
      </c>
      <c r="C51" s="229" t="s">
        <v>886</v>
      </c>
      <c r="D51" s="229" t="s">
        <v>887</v>
      </c>
      <c r="E51" s="229">
        <v>0.62240911666666698</v>
      </c>
      <c r="F51" s="229">
        <v>0.64310702615833304</v>
      </c>
      <c r="G51" s="229">
        <v>0.61065998966666701</v>
      </c>
      <c r="H51" s="229">
        <v>0.51744326166666699</v>
      </c>
      <c r="I51" s="229">
        <v>0.46860055225000002</v>
      </c>
      <c r="J51" s="229">
        <v>0.46407050716166698</v>
      </c>
      <c r="K51" s="229">
        <v>0.45891594691666698</v>
      </c>
      <c r="L51" s="229">
        <v>0.42612499999999998</v>
      </c>
      <c r="M51" s="229"/>
      <c r="N51" s="229"/>
      <c r="O51" s="229"/>
      <c r="P51" s="229"/>
      <c r="Q51" s="229"/>
      <c r="R51" s="229"/>
      <c r="S51" s="229"/>
      <c r="T51" s="229"/>
      <c r="U51" s="229" t="s">
        <v>890</v>
      </c>
    </row>
    <row r="52" spans="1:21" x14ac:dyDescent="0.25">
      <c r="A52" s="229" t="s">
        <v>432</v>
      </c>
      <c r="B52" s="229" t="s">
        <v>947</v>
      </c>
      <c r="C52" s="229" t="s">
        <v>886</v>
      </c>
      <c r="D52" s="229" t="s">
        <v>887</v>
      </c>
      <c r="E52" s="229">
        <v>38.598416666666701</v>
      </c>
      <c r="F52" s="229">
        <v>38.035328333333297</v>
      </c>
      <c r="G52" s="229">
        <v>32.738518333333303</v>
      </c>
      <c r="H52" s="229">
        <v>28.209</v>
      </c>
      <c r="I52" s="229">
        <v>25.699750000000002</v>
      </c>
      <c r="J52" s="229">
        <v>23.957416666666699</v>
      </c>
      <c r="K52" s="229">
        <v>22.595583333333298</v>
      </c>
      <c r="L52" s="229">
        <v>20.293666666666699</v>
      </c>
      <c r="M52" s="229">
        <v>17.071666666666701</v>
      </c>
      <c r="N52" s="229">
        <v>19.062999999999999</v>
      </c>
      <c r="O52" s="229">
        <v>19.09825</v>
      </c>
      <c r="P52" s="229">
        <v>17.695916666666701</v>
      </c>
      <c r="Q52" s="229">
        <v>19.577500000000001</v>
      </c>
      <c r="R52" s="229">
        <v>19.5705833333333</v>
      </c>
      <c r="S52" s="229">
        <v>20.7575</v>
      </c>
      <c r="T52" s="229">
        <v>24.598749999999999</v>
      </c>
      <c r="U52" s="229">
        <v>24.598749999999999</v>
      </c>
    </row>
    <row r="53" spans="1:21" x14ac:dyDescent="0.25">
      <c r="A53" s="229" t="s">
        <v>568</v>
      </c>
      <c r="B53" s="229" t="s">
        <v>948</v>
      </c>
      <c r="C53" s="229" t="s">
        <v>886</v>
      </c>
      <c r="D53" s="229" t="s">
        <v>887</v>
      </c>
      <c r="E53" s="229"/>
      <c r="F53" s="229"/>
      <c r="G53" s="229"/>
      <c r="H53" s="229"/>
      <c r="I53" s="229"/>
      <c r="J53" s="229"/>
      <c r="K53" s="229"/>
      <c r="L53" s="229"/>
      <c r="M53" s="229"/>
      <c r="N53" s="229"/>
      <c r="O53" s="229"/>
      <c r="P53" s="229"/>
      <c r="Q53" s="229"/>
      <c r="R53" s="229"/>
      <c r="S53" s="229"/>
      <c r="T53" s="229"/>
      <c r="U53" s="229" t="s">
        <v>890</v>
      </c>
    </row>
    <row r="54" spans="1:21" x14ac:dyDescent="0.25">
      <c r="A54" s="229" t="s">
        <v>435</v>
      </c>
      <c r="B54" s="229" t="s">
        <v>949</v>
      </c>
      <c r="C54" s="229" t="s">
        <v>886</v>
      </c>
      <c r="D54" s="229" t="s">
        <v>887</v>
      </c>
      <c r="E54" s="229">
        <v>177.721</v>
      </c>
      <c r="F54" s="229">
        <v>177.721</v>
      </c>
      <c r="G54" s="229">
        <v>177.721</v>
      </c>
      <c r="H54" s="229">
        <v>177.721</v>
      </c>
      <c r="I54" s="229">
        <v>177.721</v>
      </c>
      <c r="J54" s="229">
        <v>177.721</v>
      </c>
      <c r="K54" s="229">
        <v>177.721</v>
      </c>
      <c r="L54" s="229">
        <v>177.721</v>
      </c>
      <c r="M54" s="229">
        <v>177.721</v>
      </c>
      <c r="N54" s="229">
        <v>177.721</v>
      </c>
      <c r="O54" s="229">
        <v>177.721</v>
      </c>
      <c r="P54" s="229">
        <v>177.721</v>
      </c>
      <c r="Q54" s="229">
        <v>177.721</v>
      </c>
      <c r="R54" s="229">
        <v>177.721</v>
      </c>
      <c r="S54" s="229">
        <v>177.72083333333299</v>
      </c>
      <c r="T54" s="229">
        <v>177.72</v>
      </c>
      <c r="U54" s="229">
        <v>177.72</v>
      </c>
    </row>
    <row r="55" spans="1:21" x14ac:dyDescent="0.25">
      <c r="A55" s="229" t="s">
        <v>436</v>
      </c>
      <c r="B55" s="229" t="s">
        <v>950</v>
      </c>
      <c r="C55" s="229" t="s">
        <v>886</v>
      </c>
      <c r="D55" s="229" t="s">
        <v>887</v>
      </c>
      <c r="E55" s="229">
        <v>2.7</v>
      </c>
      <c r="F55" s="229">
        <v>2.7</v>
      </c>
      <c r="G55" s="229">
        <v>2.7</v>
      </c>
      <c r="H55" s="229">
        <v>2.7</v>
      </c>
      <c r="I55" s="229">
        <v>2.7</v>
      </c>
      <c r="J55" s="229">
        <v>2.7</v>
      </c>
      <c r="K55" s="229">
        <v>2.7</v>
      </c>
      <c r="L55" s="229">
        <v>2.7</v>
      </c>
      <c r="M55" s="229">
        <v>2.7</v>
      </c>
      <c r="N55" s="229">
        <v>2.7</v>
      </c>
      <c r="O55" s="229">
        <v>2.7</v>
      </c>
      <c r="P55" s="229">
        <v>2.7</v>
      </c>
      <c r="Q55" s="229">
        <v>2.7</v>
      </c>
      <c r="R55" s="229">
        <v>2.7</v>
      </c>
      <c r="S55" s="229">
        <v>2.7</v>
      </c>
      <c r="T55" s="229">
        <v>2.7</v>
      </c>
      <c r="U55" s="229">
        <v>2.7</v>
      </c>
    </row>
    <row r="56" spans="1:21" x14ac:dyDescent="0.25">
      <c r="A56" s="229" t="s">
        <v>569</v>
      </c>
      <c r="B56" s="229" t="s">
        <v>951</v>
      </c>
      <c r="C56" s="229" t="s">
        <v>886</v>
      </c>
      <c r="D56" s="229" t="s">
        <v>887</v>
      </c>
      <c r="E56" s="229">
        <v>8.0831441666666706</v>
      </c>
      <c r="F56" s="229">
        <v>8.3228174999999993</v>
      </c>
      <c r="G56" s="229">
        <v>7.8947141666666703</v>
      </c>
      <c r="H56" s="229">
        <v>6.5876733333333304</v>
      </c>
      <c r="I56" s="229">
        <v>5.9910566666666698</v>
      </c>
      <c r="J56" s="229">
        <v>5.9969099999999997</v>
      </c>
      <c r="K56" s="229">
        <v>5.9467783333333299</v>
      </c>
      <c r="L56" s="229">
        <v>5.4437008333333301</v>
      </c>
      <c r="M56" s="229">
        <v>5.0981308333333297</v>
      </c>
      <c r="N56" s="229">
        <v>5.36086666666667</v>
      </c>
      <c r="O56" s="229">
        <v>5.6240750000000004</v>
      </c>
      <c r="P56" s="229">
        <v>5.3687115350877201</v>
      </c>
      <c r="Q56" s="229">
        <v>5.7924755370391603</v>
      </c>
      <c r="R56" s="229">
        <v>5.6163116861762203</v>
      </c>
      <c r="S56" s="229">
        <v>5.6124666666666698</v>
      </c>
      <c r="T56" s="229">
        <v>6.7279068312963002</v>
      </c>
      <c r="U56" s="229">
        <v>6.7279068312963002</v>
      </c>
    </row>
    <row r="57" spans="1:21" x14ac:dyDescent="0.25">
      <c r="A57" s="229" t="s">
        <v>437</v>
      </c>
      <c r="B57" s="229" t="s">
        <v>952</v>
      </c>
      <c r="C57" s="229" t="s">
        <v>886</v>
      </c>
      <c r="D57" s="229" t="s">
        <v>887</v>
      </c>
      <c r="E57" s="229">
        <v>16.415016666666698</v>
      </c>
      <c r="F57" s="229">
        <v>16.951616666666698</v>
      </c>
      <c r="G57" s="229">
        <v>18.609825000000001</v>
      </c>
      <c r="H57" s="229">
        <v>30.830708333333298</v>
      </c>
      <c r="I57" s="229">
        <v>42.098830166595597</v>
      </c>
      <c r="J57" s="229">
        <v>30.510637891145301</v>
      </c>
      <c r="K57" s="229">
        <v>33.253692462625899</v>
      </c>
      <c r="L57" s="229">
        <v>33.311861935421703</v>
      </c>
      <c r="M57" s="229">
        <v>34.866101629908201</v>
      </c>
      <c r="N57" s="229">
        <v>36.1140522203929</v>
      </c>
      <c r="O57" s="229">
        <v>37.306578987810397</v>
      </c>
      <c r="P57" s="229">
        <v>38.231558748196299</v>
      </c>
      <c r="Q57" s="229">
        <v>39.3356563644234</v>
      </c>
      <c r="R57" s="229">
        <v>41.808143915276503</v>
      </c>
      <c r="S57" s="229">
        <v>43.555962698045299</v>
      </c>
      <c r="T57" s="229">
        <v>45.051697688397802</v>
      </c>
      <c r="U57" s="229">
        <v>45.051697688397802</v>
      </c>
    </row>
    <row r="58" spans="1:21" x14ac:dyDescent="0.25">
      <c r="A58" s="229" t="s">
        <v>396</v>
      </c>
      <c r="B58" s="229" t="s">
        <v>953</v>
      </c>
      <c r="C58" s="229" t="s">
        <v>886</v>
      </c>
      <c r="D58" s="229" t="s">
        <v>887</v>
      </c>
      <c r="E58" s="229">
        <v>75.2597916666667</v>
      </c>
      <c r="F58" s="229">
        <v>77.215020833333298</v>
      </c>
      <c r="G58" s="229">
        <v>79.681899999999999</v>
      </c>
      <c r="H58" s="229">
        <v>77.394975000000002</v>
      </c>
      <c r="I58" s="229">
        <v>72.060649999999995</v>
      </c>
      <c r="J58" s="229">
        <v>73.276308333333304</v>
      </c>
      <c r="K58" s="229">
        <v>72.646616666666702</v>
      </c>
      <c r="L58" s="229">
        <v>69.292400000000001</v>
      </c>
      <c r="M58" s="229">
        <v>64.582800000000006</v>
      </c>
      <c r="N58" s="229">
        <v>72.6474166666667</v>
      </c>
      <c r="O58" s="229">
        <v>74.3859833333333</v>
      </c>
      <c r="P58" s="229">
        <v>72.937883333333303</v>
      </c>
      <c r="Q58" s="229">
        <v>77.535966666666695</v>
      </c>
      <c r="R58" s="229">
        <v>79.368399999999994</v>
      </c>
      <c r="S58" s="229">
        <v>80.579016666666703</v>
      </c>
      <c r="T58" s="229">
        <v>100.69143333333299</v>
      </c>
      <c r="U58" s="229">
        <v>100.69143333333299</v>
      </c>
    </row>
    <row r="59" spans="1:21" x14ac:dyDescent="0.25">
      <c r="A59" s="229" t="s">
        <v>438</v>
      </c>
      <c r="B59" s="229" t="s">
        <v>954</v>
      </c>
      <c r="C59" s="229" t="s">
        <v>886</v>
      </c>
      <c r="D59" s="229" t="s">
        <v>887</v>
      </c>
      <c r="E59" s="229"/>
      <c r="F59" s="229"/>
      <c r="G59" s="229"/>
      <c r="H59" s="229"/>
      <c r="I59" s="229"/>
      <c r="J59" s="229"/>
      <c r="K59" s="229"/>
      <c r="L59" s="229"/>
      <c r="M59" s="229"/>
      <c r="N59" s="229"/>
      <c r="O59" s="229"/>
      <c r="P59" s="229"/>
      <c r="Q59" s="229"/>
      <c r="R59" s="229"/>
      <c r="S59" s="229"/>
      <c r="T59" s="229"/>
      <c r="U59" s="229" t="s">
        <v>890</v>
      </c>
    </row>
    <row r="60" spans="1:21" x14ac:dyDescent="0.25">
      <c r="A60" s="229" t="s">
        <v>439</v>
      </c>
      <c r="B60" s="229" t="s">
        <v>955</v>
      </c>
      <c r="C60" s="229" t="s">
        <v>886</v>
      </c>
      <c r="D60" s="229" t="s">
        <v>887</v>
      </c>
      <c r="E60" s="229">
        <v>3.4720499999999999</v>
      </c>
      <c r="F60" s="229">
        <v>3.9729999999999999</v>
      </c>
      <c r="G60" s="229">
        <v>4.4996666666666698</v>
      </c>
      <c r="H60" s="229">
        <v>5.8508750000000003</v>
      </c>
      <c r="I60" s="229">
        <v>6.19624166666667</v>
      </c>
      <c r="J60" s="229">
        <v>5.7788333333333304</v>
      </c>
      <c r="K60" s="229">
        <v>5.7331666666666701</v>
      </c>
      <c r="L60" s="229">
        <v>5.6354333333333297</v>
      </c>
      <c r="M60" s="229">
        <v>5.4325000000000001</v>
      </c>
      <c r="N60" s="229">
        <v>5.54455330862978</v>
      </c>
      <c r="O60" s="229">
        <v>5.62194291761051</v>
      </c>
      <c r="P60" s="229">
        <v>5.9328276515151499</v>
      </c>
      <c r="Q60" s="229">
        <v>6.05605833333333</v>
      </c>
      <c r="R60" s="229">
        <v>6.8703250000000002</v>
      </c>
      <c r="S60" s="229">
        <v>7.0776085606060599</v>
      </c>
      <c r="T60" s="229">
        <v>7.6912583333333302</v>
      </c>
      <c r="U60" s="229">
        <v>7.6912583333333302</v>
      </c>
    </row>
    <row r="61" spans="1:21" x14ac:dyDescent="0.25">
      <c r="A61" s="229" t="s">
        <v>956</v>
      </c>
      <c r="B61" s="229" t="s">
        <v>957</v>
      </c>
      <c r="C61" s="229" t="s">
        <v>886</v>
      </c>
      <c r="D61" s="229" t="s">
        <v>887</v>
      </c>
      <c r="E61" s="229">
        <v>1.08540083333333</v>
      </c>
      <c r="F61" s="229">
        <v>1.11751</v>
      </c>
      <c r="G61" s="229">
        <v>1.0625516666666699</v>
      </c>
      <c r="H61" s="229">
        <v>0.88603416666666701</v>
      </c>
      <c r="I61" s="229">
        <v>0.805365</v>
      </c>
      <c r="J61" s="229">
        <v>0.80411999999999995</v>
      </c>
      <c r="K61" s="229">
        <v>0.79714083333333297</v>
      </c>
      <c r="L61" s="229">
        <v>0.73063750000000005</v>
      </c>
      <c r="M61" s="229">
        <v>0.682674711239873</v>
      </c>
      <c r="N61" s="229">
        <v>0.71984335978561498</v>
      </c>
      <c r="O61" s="229">
        <v>0.75504495198983501</v>
      </c>
      <c r="P61" s="229">
        <v>0.71935525360915398</v>
      </c>
      <c r="Q61" s="229">
        <v>0.77829360141285198</v>
      </c>
      <c r="R61" s="229">
        <v>0.75315918184727004</v>
      </c>
      <c r="S61" s="229">
        <v>0.75373073671740198</v>
      </c>
      <c r="T61" s="229">
        <v>0.90165896164127801</v>
      </c>
      <c r="U61" s="229">
        <v>0.90165896164127801</v>
      </c>
    </row>
    <row r="62" spans="1:21" x14ac:dyDescent="0.25">
      <c r="A62" s="229" t="s">
        <v>442</v>
      </c>
      <c r="B62" s="229" t="s">
        <v>958</v>
      </c>
      <c r="C62" s="229" t="s">
        <v>886</v>
      </c>
      <c r="D62" s="229" t="s">
        <v>887</v>
      </c>
      <c r="E62" s="229">
        <v>9.625</v>
      </c>
      <c r="F62" s="229">
        <v>11.3094520833333</v>
      </c>
      <c r="G62" s="229">
        <v>13.958194166666701</v>
      </c>
      <c r="H62" s="229">
        <v>13.877890583333301</v>
      </c>
      <c r="I62" s="229">
        <v>13.7875</v>
      </c>
      <c r="J62" s="229">
        <v>15.3679166666667</v>
      </c>
      <c r="K62" s="229">
        <v>15.375</v>
      </c>
      <c r="L62" s="229">
        <v>15.375</v>
      </c>
      <c r="M62" s="229">
        <v>15.375</v>
      </c>
      <c r="N62" s="229">
        <v>15.375</v>
      </c>
      <c r="O62" s="229">
        <v>15.375</v>
      </c>
      <c r="P62" s="229">
        <v>15.375</v>
      </c>
      <c r="Q62" s="229">
        <v>15.375</v>
      </c>
      <c r="R62" s="229">
        <v>15.375</v>
      </c>
      <c r="S62" s="229">
        <v>15.375</v>
      </c>
      <c r="T62" s="229"/>
      <c r="U62" s="229" t="s">
        <v>890</v>
      </c>
    </row>
    <row r="63" spans="1:21" x14ac:dyDescent="0.25">
      <c r="A63" s="229" t="s">
        <v>527</v>
      </c>
      <c r="B63" s="229" t="s">
        <v>959</v>
      </c>
      <c r="C63" s="229" t="s">
        <v>886</v>
      </c>
      <c r="D63" s="229" t="s">
        <v>887</v>
      </c>
      <c r="E63" s="229"/>
      <c r="F63" s="229"/>
      <c r="G63" s="229"/>
      <c r="H63" s="229"/>
      <c r="I63" s="229"/>
      <c r="J63" s="229"/>
      <c r="K63" s="229"/>
      <c r="L63" s="229"/>
      <c r="M63" s="229"/>
      <c r="N63" s="229"/>
      <c r="O63" s="229"/>
      <c r="P63" s="229"/>
      <c r="Q63" s="229"/>
      <c r="R63" s="229"/>
      <c r="S63" s="229"/>
      <c r="T63" s="229"/>
      <c r="U63" s="229" t="s">
        <v>890</v>
      </c>
    </row>
    <row r="64" spans="1:21" x14ac:dyDescent="0.25">
      <c r="A64" s="229" t="s">
        <v>443</v>
      </c>
      <c r="B64" s="229" t="s">
        <v>960</v>
      </c>
      <c r="C64" s="229" t="s">
        <v>886</v>
      </c>
      <c r="D64" s="229" t="s">
        <v>887</v>
      </c>
      <c r="E64" s="229">
        <v>16.968636666666701</v>
      </c>
      <c r="F64" s="229">
        <v>17.478071533333299</v>
      </c>
      <c r="G64" s="229">
        <v>16.611791666666701</v>
      </c>
      <c r="H64" s="229">
        <v>13.856411404510499</v>
      </c>
      <c r="I64" s="229">
        <v>12.5955635879843</v>
      </c>
      <c r="J64" s="229">
        <v>12.5837865859395</v>
      </c>
      <c r="K64" s="229">
        <v>12.4654837577722</v>
      </c>
      <c r="L64" s="229">
        <v>11.4338529961624</v>
      </c>
      <c r="M64" s="229">
        <v>10.694443093841301</v>
      </c>
      <c r="N64" s="229">
        <v>11.257430885076699</v>
      </c>
      <c r="O64" s="229">
        <v>11.8068482348947</v>
      </c>
      <c r="P64" s="229"/>
      <c r="Q64" s="229"/>
      <c r="R64" s="229"/>
      <c r="S64" s="229"/>
      <c r="T64" s="229"/>
      <c r="U64" s="229" t="s">
        <v>890</v>
      </c>
    </row>
    <row r="65" spans="1:21" x14ac:dyDescent="0.25">
      <c r="A65" s="229" t="s">
        <v>444</v>
      </c>
      <c r="B65" s="229" t="s">
        <v>961</v>
      </c>
      <c r="C65" s="229" t="s">
        <v>886</v>
      </c>
      <c r="D65" s="229" t="s">
        <v>887</v>
      </c>
      <c r="E65" s="229">
        <v>8.21725833333333</v>
      </c>
      <c r="F65" s="229">
        <v>8.4574916666666695</v>
      </c>
      <c r="G65" s="229">
        <v>8.5677500000000002</v>
      </c>
      <c r="H65" s="229">
        <v>8.5996833333333296</v>
      </c>
      <c r="I65" s="229">
        <v>8.6355833333333294</v>
      </c>
      <c r="J65" s="229">
        <v>8.6664416666666693</v>
      </c>
      <c r="K65" s="229">
        <v>8.6986158333333297</v>
      </c>
      <c r="L65" s="229">
        <v>8.9659499999999994</v>
      </c>
      <c r="M65" s="229">
        <v>9.5997416666666702</v>
      </c>
      <c r="N65" s="229">
        <v>11.777599672499999</v>
      </c>
      <c r="O65" s="229">
        <v>14.409589808006601</v>
      </c>
      <c r="P65" s="229">
        <v>16.8992257595275</v>
      </c>
      <c r="Q65" s="229">
        <v>17.704761378267399</v>
      </c>
      <c r="R65" s="229"/>
      <c r="S65" s="229"/>
      <c r="T65" s="229"/>
      <c r="U65" s="229" t="s">
        <v>890</v>
      </c>
    </row>
    <row r="66" spans="1:21" x14ac:dyDescent="0.25">
      <c r="A66" s="229" t="s">
        <v>570</v>
      </c>
      <c r="B66" s="229" t="s">
        <v>962</v>
      </c>
      <c r="C66" s="229" t="s">
        <v>886</v>
      </c>
      <c r="D66" s="229" t="s">
        <v>887</v>
      </c>
      <c r="E66" s="229"/>
      <c r="F66" s="229"/>
      <c r="G66" s="229"/>
      <c r="H66" s="229"/>
      <c r="I66" s="229"/>
      <c r="J66" s="229"/>
      <c r="K66" s="229"/>
      <c r="L66" s="229"/>
      <c r="M66" s="229"/>
      <c r="N66" s="229"/>
      <c r="O66" s="229"/>
      <c r="P66" s="229"/>
      <c r="Q66" s="229"/>
      <c r="R66" s="229"/>
      <c r="S66" s="229"/>
      <c r="T66" s="229"/>
      <c r="U66" s="229" t="s">
        <v>890</v>
      </c>
    </row>
    <row r="67" spans="1:21" x14ac:dyDescent="0.25">
      <c r="A67" s="229" t="s">
        <v>445</v>
      </c>
      <c r="B67" s="229" t="s">
        <v>963</v>
      </c>
      <c r="C67" s="229" t="s">
        <v>886</v>
      </c>
      <c r="D67" s="229" t="s">
        <v>887</v>
      </c>
      <c r="E67" s="229">
        <v>2.128625</v>
      </c>
      <c r="F67" s="229">
        <v>2.2766333333333302</v>
      </c>
      <c r="G67" s="229">
        <v>2.18669166666667</v>
      </c>
      <c r="H67" s="229">
        <v>1.8956</v>
      </c>
      <c r="I67" s="229">
        <v>1.73295</v>
      </c>
      <c r="J67" s="229">
        <v>1.6909666666666701</v>
      </c>
      <c r="K67" s="229">
        <v>1.73118333333333</v>
      </c>
      <c r="L67" s="229">
        <v>1.61028333333333</v>
      </c>
      <c r="M67" s="229">
        <v>1.59370833333333</v>
      </c>
      <c r="N67" s="229">
        <v>1.9557083333333301</v>
      </c>
      <c r="O67" s="229">
        <v>1.91830833333333</v>
      </c>
      <c r="P67" s="229">
        <v>1.79319425769221</v>
      </c>
      <c r="Q67" s="229">
        <v>1.7898939221094901</v>
      </c>
      <c r="R67" s="229">
        <v>1.8413879855123101</v>
      </c>
      <c r="S67" s="229">
        <v>1.8873497233985801</v>
      </c>
      <c r="T67" s="229">
        <v>2.0976232326369302</v>
      </c>
      <c r="U67" s="229">
        <v>2.0976232326369302</v>
      </c>
    </row>
    <row r="68" spans="1:21" x14ac:dyDescent="0.25">
      <c r="A68" s="229" t="s">
        <v>571</v>
      </c>
      <c r="B68" s="229" t="s">
        <v>964</v>
      </c>
      <c r="C68" s="229" t="s">
        <v>886</v>
      </c>
      <c r="D68" s="229" t="s">
        <v>887</v>
      </c>
      <c r="E68" s="229"/>
      <c r="F68" s="229"/>
      <c r="G68" s="229"/>
      <c r="H68" s="229"/>
      <c r="I68" s="229"/>
      <c r="J68" s="229"/>
      <c r="K68" s="229"/>
      <c r="L68" s="229"/>
      <c r="M68" s="229"/>
      <c r="N68" s="229"/>
      <c r="O68" s="229"/>
      <c r="P68" s="229"/>
      <c r="Q68" s="229"/>
      <c r="R68" s="229"/>
      <c r="S68" s="229"/>
      <c r="T68" s="229"/>
      <c r="U68" s="229" t="s">
        <v>890</v>
      </c>
    </row>
    <row r="69" spans="1:21" x14ac:dyDescent="0.25">
      <c r="A69" s="229" t="s">
        <v>965</v>
      </c>
      <c r="B69" s="229" t="s">
        <v>966</v>
      </c>
      <c r="C69" s="229" t="s">
        <v>886</v>
      </c>
      <c r="D69" s="229" t="s">
        <v>887</v>
      </c>
      <c r="E69" s="229"/>
      <c r="F69" s="229"/>
      <c r="G69" s="229"/>
      <c r="H69" s="229"/>
      <c r="I69" s="229"/>
      <c r="J69" s="229"/>
      <c r="K69" s="229"/>
      <c r="L69" s="229"/>
      <c r="M69" s="229"/>
      <c r="N69" s="229"/>
      <c r="O69" s="229"/>
      <c r="P69" s="229"/>
      <c r="Q69" s="229"/>
      <c r="R69" s="229"/>
      <c r="S69" s="229"/>
      <c r="T69" s="229"/>
      <c r="U69" s="229" t="s">
        <v>890</v>
      </c>
    </row>
    <row r="70" spans="1:21" x14ac:dyDescent="0.25">
      <c r="A70" s="229" t="s">
        <v>967</v>
      </c>
      <c r="B70" s="229" t="s">
        <v>968</v>
      </c>
      <c r="C70" s="229" t="s">
        <v>886</v>
      </c>
      <c r="D70" s="229" t="s">
        <v>887</v>
      </c>
      <c r="E70" s="229">
        <v>1</v>
      </c>
      <c r="F70" s="229">
        <v>1</v>
      </c>
      <c r="G70" s="229">
        <v>1</v>
      </c>
      <c r="H70" s="229">
        <v>1</v>
      </c>
      <c r="I70" s="229">
        <v>1</v>
      </c>
      <c r="J70" s="229">
        <v>1</v>
      </c>
      <c r="K70" s="229">
        <v>1</v>
      </c>
      <c r="L70" s="229">
        <v>1</v>
      </c>
      <c r="M70" s="229">
        <v>1</v>
      </c>
      <c r="N70" s="229">
        <v>1</v>
      </c>
      <c r="O70" s="229">
        <v>1</v>
      </c>
      <c r="P70" s="229">
        <v>1</v>
      </c>
      <c r="Q70" s="229">
        <v>1</v>
      </c>
      <c r="R70" s="229">
        <v>1</v>
      </c>
      <c r="S70" s="229">
        <v>1</v>
      </c>
      <c r="T70" s="229">
        <v>1</v>
      </c>
      <c r="U70" s="229">
        <v>1</v>
      </c>
    </row>
    <row r="71" spans="1:21" x14ac:dyDescent="0.25">
      <c r="A71" s="229" t="s">
        <v>446</v>
      </c>
      <c r="B71" s="229" t="s">
        <v>969</v>
      </c>
      <c r="C71" s="229" t="s">
        <v>886</v>
      </c>
      <c r="D71" s="229" t="s">
        <v>887</v>
      </c>
      <c r="E71" s="229">
        <v>711.97627443083297</v>
      </c>
      <c r="F71" s="229">
        <v>733.03850707000004</v>
      </c>
      <c r="G71" s="229">
        <v>696.98820361166702</v>
      </c>
      <c r="H71" s="229">
        <v>581.20031386416701</v>
      </c>
      <c r="I71" s="229">
        <v>528.28480930499995</v>
      </c>
      <c r="J71" s="229">
        <v>527.46814284000004</v>
      </c>
      <c r="K71" s="229">
        <v>522.89010961083295</v>
      </c>
      <c r="L71" s="229">
        <v>479.26678258750002</v>
      </c>
      <c r="M71" s="229">
        <v>447.80525556077299</v>
      </c>
      <c r="N71" s="229">
        <v>472.18629075489298</v>
      </c>
      <c r="O71" s="229">
        <v>495.277021572396</v>
      </c>
      <c r="P71" s="229">
        <v>471.86611409170001</v>
      </c>
      <c r="Q71" s="229">
        <v>510.52713590196998</v>
      </c>
      <c r="R71" s="229">
        <v>494.04003744699003</v>
      </c>
      <c r="S71" s="229">
        <v>494.41495286493699</v>
      </c>
      <c r="T71" s="229">
        <v>591.44950750132796</v>
      </c>
      <c r="U71" s="229">
        <v>591.44950750132796</v>
      </c>
    </row>
    <row r="72" spans="1:21" x14ac:dyDescent="0.25">
      <c r="A72" s="229" t="s">
        <v>551</v>
      </c>
      <c r="B72" s="229" t="s">
        <v>970</v>
      </c>
      <c r="C72" s="229" t="s">
        <v>886</v>
      </c>
      <c r="D72" s="229" t="s">
        <v>887</v>
      </c>
      <c r="E72" s="229">
        <v>0.66093083333333302</v>
      </c>
      <c r="F72" s="229">
        <v>0.69465500000000002</v>
      </c>
      <c r="G72" s="229">
        <v>0.66722333333333295</v>
      </c>
      <c r="H72" s="229">
        <v>0.61247249999999998</v>
      </c>
      <c r="I72" s="229">
        <v>0.54618</v>
      </c>
      <c r="J72" s="229">
        <v>0.54999833333333303</v>
      </c>
      <c r="K72" s="229">
        <v>0.54348666666666701</v>
      </c>
      <c r="L72" s="229">
        <v>0.499771666666667</v>
      </c>
      <c r="M72" s="229">
        <v>0.54396624999999998</v>
      </c>
      <c r="N72" s="229">
        <v>0.64191926349599604</v>
      </c>
      <c r="O72" s="229">
        <v>0.64717934556016499</v>
      </c>
      <c r="P72" s="229">
        <v>0.62414083574049495</v>
      </c>
      <c r="Q72" s="229">
        <v>0.63304698885732702</v>
      </c>
      <c r="R72" s="229">
        <v>0.63966057761347705</v>
      </c>
      <c r="S72" s="229">
        <v>0.60772962687825505</v>
      </c>
      <c r="T72" s="229">
        <v>0.65454547893142601</v>
      </c>
      <c r="U72" s="229">
        <v>0.65454547893142601</v>
      </c>
    </row>
    <row r="73" spans="1:21" x14ac:dyDescent="0.25">
      <c r="A73" s="229" t="s">
        <v>448</v>
      </c>
      <c r="B73" s="229" t="s">
        <v>971</v>
      </c>
      <c r="C73" s="229" t="s">
        <v>886</v>
      </c>
      <c r="D73" s="229" t="s">
        <v>887</v>
      </c>
      <c r="E73" s="229">
        <v>1.97616666666667</v>
      </c>
      <c r="F73" s="229">
        <v>2.0730166666666698</v>
      </c>
      <c r="G73" s="229">
        <v>2.195675</v>
      </c>
      <c r="H73" s="229">
        <v>2.1456499999999998</v>
      </c>
      <c r="I73" s="229">
        <v>1.91665</v>
      </c>
      <c r="J73" s="229">
        <v>1.812675</v>
      </c>
      <c r="K73" s="229">
        <v>1.78043333333333</v>
      </c>
      <c r="L73" s="229">
        <v>1.67049166666667</v>
      </c>
      <c r="M73" s="229">
        <v>1.4907916666666701</v>
      </c>
      <c r="N73" s="229">
        <v>1.6704870967741901</v>
      </c>
      <c r="O73" s="229">
        <v>1.78234166666667</v>
      </c>
      <c r="P73" s="229">
        <v>1.6864954301075299</v>
      </c>
      <c r="Q73" s="229">
        <v>1.6512583333333299</v>
      </c>
      <c r="R73" s="229">
        <v>1.6633500000000001</v>
      </c>
      <c r="S73" s="229">
        <v>1.76566666666667</v>
      </c>
      <c r="T73" s="229">
        <v>2.2693416666666701</v>
      </c>
      <c r="U73" s="229">
        <v>2.2693416666666701</v>
      </c>
    </row>
    <row r="74" spans="1:21" x14ac:dyDescent="0.25">
      <c r="A74" s="229" t="s">
        <v>449</v>
      </c>
      <c r="B74" s="229" t="s">
        <v>972</v>
      </c>
      <c r="C74" s="229" t="s">
        <v>886</v>
      </c>
      <c r="D74" s="229" t="s">
        <v>887</v>
      </c>
      <c r="E74" s="229">
        <v>0.54491917586876604</v>
      </c>
      <c r="F74" s="229">
        <v>0.71630515780899495</v>
      </c>
      <c r="G74" s="229">
        <v>0.79241708431316704</v>
      </c>
      <c r="H74" s="229">
        <v>0.86676432652534496</v>
      </c>
      <c r="I74" s="229">
        <v>0.89949485400706297</v>
      </c>
      <c r="J74" s="229">
        <v>0.90627897003822699</v>
      </c>
      <c r="K74" s="229">
        <v>0.91645177271303002</v>
      </c>
      <c r="L74" s="229">
        <v>0.93524784557480201</v>
      </c>
      <c r="M74" s="229">
        <v>1.05785833333333</v>
      </c>
      <c r="N74" s="229">
        <v>1.4088000000000001</v>
      </c>
      <c r="O74" s="229">
        <v>1.431025</v>
      </c>
      <c r="P74" s="229">
        <v>1.5118499999999999</v>
      </c>
      <c r="Q74" s="229">
        <v>1.7958166666666699</v>
      </c>
      <c r="R74" s="229">
        <v>1.9540500000000001</v>
      </c>
      <c r="S74" s="229">
        <v>1.9540500000000001</v>
      </c>
      <c r="T74" s="229">
        <v>1.9540500000000001</v>
      </c>
      <c r="U74" s="229">
        <v>1.9540500000000001</v>
      </c>
    </row>
    <row r="75" spans="1:21" x14ac:dyDescent="0.25">
      <c r="A75" s="229" t="s">
        <v>973</v>
      </c>
      <c r="B75" s="229" t="s">
        <v>974</v>
      </c>
      <c r="C75" s="229" t="s">
        <v>886</v>
      </c>
      <c r="D75" s="229" t="s">
        <v>887</v>
      </c>
      <c r="E75" s="229"/>
      <c r="F75" s="229"/>
      <c r="G75" s="229"/>
      <c r="H75" s="229"/>
      <c r="I75" s="229"/>
      <c r="J75" s="229"/>
      <c r="K75" s="229"/>
      <c r="L75" s="229"/>
      <c r="M75" s="229"/>
      <c r="N75" s="229"/>
      <c r="O75" s="229"/>
      <c r="P75" s="229"/>
      <c r="Q75" s="229"/>
      <c r="R75" s="229"/>
      <c r="S75" s="229"/>
      <c r="T75" s="229"/>
      <c r="U75" s="229" t="s">
        <v>890</v>
      </c>
    </row>
    <row r="76" spans="1:21" x14ac:dyDescent="0.25">
      <c r="A76" s="229" t="s">
        <v>453</v>
      </c>
      <c r="B76" s="229" t="s">
        <v>975</v>
      </c>
      <c r="C76" s="229" t="s">
        <v>886</v>
      </c>
      <c r="D76" s="229" t="s">
        <v>887</v>
      </c>
      <c r="E76" s="229">
        <v>1746.86991666667</v>
      </c>
      <c r="F76" s="229">
        <v>1950.55833333333</v>
      </c>
      <c r="G76" s="229">
        <v>1975.84375</v>
      </c>
      <c r="H76" s="229">
        <v>1984.9312500000001</v>
      </c>
      <c r="I76" s="229">
        <v>2243.9312500000001</v>
      </c>
      <c r="J76" s="229">
        <v>3644.3333333333298</v>
      </c>
      <c r="K76" s="229">
        <v>5148.75</v>
      </c>
      <c r="L76" s="229">
        <v>4197.7520041666703</v>
      </c>
      <c r="M76" s="229">
        <v>4601.6910041666697</v>
      </c>
      <c r="N76" s="229">
        <v>4801.0832375</v>
      </c>
      <c r="O76" s="229">
        <v>5726.0710208333303</v>
      </c>
      <c r="P76" s="229">
        <v>6658.0312583333298</v>
      </c>
      <c r="Q76" s="229">
        <v>6985.8290263333301</v>
      </c>
      <c r="R76" s="229">
        <v>6907.8780694999996</v>
      </c>
      <c r="S76" s="229">
        <v>7014.1187772499998</v>
      </c>
      <c r="T76" s="229">
        <v>7485.51674166667</v>
      </c>
      <c r="U76" s="229">
        <v>7485.51674166667</v>
      </c>
    </row>
    <row r="77" spans="1:21" x14ac:dyDescent="0.25">
      <c r="A77" s="229" t="s">
        <v>447</v>
      </c>
      <c r="B77" s="229" t="s">
        <v>976</v>
      </c>
      <c r="C77" s="229" t="s">
        <v>886</v>
      </c>
      <c r="D77" s="229" t="s">
        <v>887</v>
      </c>
      <c r="E77" s="229">
        <v>12.7876250950944</v>
      </c>
      <c r="F77" s="229">
        <v>15.687158333333301</v>
      </c>
      <c r="G77" s="229">
        <v>19.917825000000001</v>
      </c>
      <c r="H77" s="229">
        <v>28.530508333333302</v>
      </c>
      <c r="I77" s="229">
        <v>30.030083333333302</v>
      </c>
      <c r="J77" s="229">
        <v>28.575433333333301</v>
      </c>
      <c r="K77" s="229">
        <v>28.065725</v>
      </c>
      <c r="L77" s="229">
        <v>24.873433333333299</v>
      </c>
      <c r="M77" s="229">
        <v>22.192350000000001</v>
      </c>
      <c r="N77" s="229">
        <v>26.644361204231299</v>
      </c>
      <c r="O77" s="229">
        <v>28.0119536626841</v>
      </c>
      <c r="P77" s="229">
        <v>29.4615200601576</v>
      </c>
      <c r="Q77" s="229">
        <v>32.077133888621702</v>
      </c>
      <c r="R77" s="229">
        <v>35.957586834165099</v>
      </c>
      <c r="S77" s="229">
        <v>41.7329616505126</v>
      </c>
      <c r="T77" s="229">
        <v>41.7329616505126</v>
      </c>
      <c r="U77" s="229">
        <v>41.7329616505126</v>
      </c>
    </row>
    <row r="78" spans="1:21" x14ac:dyDescent="0.25">
      <c r="A78" s="229" t="s">
        <v>454</v>
      </c>
      <c r="B78" s="229" t="s">
        <v>977</v>
      </c>
      <c r="C78" s="229" t="s">
        <v>886</v>
      </c>
      <c r="D78" s="229" t="s">
        <v>887</v>
      </c>
      <c r="E78" s="229">
        <v>711.97627443083297</v>
      </c>
      <c r="F78" s="229">
        <v>733.03850707000004</v>
      </c>
      <c r="G78" s="229">
        <v>696.98820361166702</v>
      </c>
      <c r="H78" s="229">
        <v>581.20031386416701</v>
      </c>
      <c r="I78" s="229">
        <v>528.28480930499995</v>
      </c>
      <c r="J78" s="229">
        <v>527.46814284000004</v>
      </c>
      <c r="K78" s="229">
        <v>522.89010961083295</v>
      </c>
      <c r="L78" s="229">
        <v>479.26678258750002</v>
      </c>
      <c r="M78" s="229">
        <v>447.80525556077299</v>
      </c>
      <c r="N78" s="229">
        <v>472.18629075489298</v>
      </c>
      <c r="O78" s="229">
        <v>495.277021572396</v>
      </c>
      <c r="P78" s="229">
        <v>471.86611409170001</v>
      </c>
      <c r="Q78" s="229">
        <v>510.52713590196998</v>
      </c>
      <c r="R78" s="229">
        <v>494.04003744699003</v>
      </c>
      <c r="S78" s="229">
        <v>494.41495286493699</v>
      </c>
      <c r="T78" s="229">
        <v>591.44950750132796</v>
      </c>
      <c r="U78" s="229">
        <v>591.44950750132796</v>
      </c>
    </row>
    <row r="79" spans="1:21" x14ac:dyDescent="0.25">
      <c r="A79" s="229" t="s">
        <v>441</v>
      </c>
      <c r="B79" s="229" t="s">
        <v>978</v>
      </c>
      <c r="C79" s="229" t="s">
        <v>886</v>
      </c>
      <c r="D79" s="229" t="s">
        <v>887</v>
      </c>
      <c r="E79" s="229">
        <v>711.97627443083297</v>
      </c>
      <c r="F79" s="229">
        <v>733.03850707000004</v>
      </c>
      <c r="G79" s="229">
        <v>696.98820361166702</v>
      </c>
      <c r="H79" s="229">
        <v>581.20031386416701</v>
      </c>
      <c r="I79" s="229">
        <v>528.28480930499995</v>
      </c>
      <c r="J79" s="229">
        <v>527.46814284000004</v>
      </c>
      <c r="K79" s="229">
        <v>522.89010961083295</v>
      </c>
      <c r="L79" s="229">
        <v>479.26678258750002</v>
      </c>
      <c r="M79" s="229">
        <v>447.80525556077299</v>
      </c>
      <c r="N79" s="229">
        <v>472.18629075489298</v>
      </c>
      <c r="O79" s="229">
        <v>495.277021572396</v>
      </c>
      <c r="P79" s="229">
        <v>471.86611409170001</v>
      </c>
      <c r="Q79" s="229">
        <v>510.52713590196998</v>
      </c>
      <c r="R79" s="229">
        <v>494.04003744699003</v>
      </c>
      <c r="S79" s="229">
        <v>494.41495286493699</v>
      </c>
      <c r="T79" s="229">
        <v>591.44950750132796</v>
      </c>
      <c r="U79" s="229">
        <v>591.44950750132796</v>
      </c>
    </row>
    <row r="80" spans="1:21" x14ac:dyDescent="0.25">
      <c r="A80" s="229" t="s">
        <v>450</v>
      </c>
      <c r="B80" s="229" t="s">
        <v>979</v>
      </c>
      <c r="C80" s="229" t="s">
        <v>886</v>
      </c>
      <c r="D80" s="229" t="s">
        <v>887</v>
      </c>
      <c r="E80" s="229">
        <v>365.39856083333302</v>
      </c>
      <c r="F80" s="229"/>
      <c r="G80" s="229"/>
      <c r="H80" s="229"/>
      <c r="I80" s="229"/>
      <c r="J80" s="229"/>
      <c r="K80" s="229"/>
      <c r="L80" s="229"/>
      <c r="M80" s="229"/>
      <c r="N80" s="229"/>
      <c r="O80" s="229"/>
      <c r="P80" s="229"/>
      <c r="Q80" s="229"/>
      <c r="R80" s="229"/>
      <c r="S80" s="229"/>
      <c r="T80" s="229"/>
      <c r="U80" s="229" t="s">
        <v>890</v>
      </c>
    </row>
    <row r="81" spans="1:21" x14ac:dyDescent="0.25">
      <c r="A81" s="229" t="s">
        <v>451</v>
      </c>
      <c r="B81" s="229" t="s">
        <v>980</v>
      </c>
      <c r="C81" s="229" t="s">
        <v>886</v>
      </c>
      <c r="D81" s="229" t="s">
        <v>887</v>
      </c>
      <c r="E81" s="229">
        <v>2.7</v>
      </c>
      <c r="F81" s="229">
        <v>2.7</v>
      </c>
      <c r="G81" s="229">
        <v>2.7</v>
      </c>
      <c r="H81" s="229">
        <v>2.7</v>
      </c>
      <c r="I81" s="229">
        <v>2.7</v>
      </c>
      <c r="J81" s="229">
        <v>2.7</v>
      </c>
      <c r="K81" s="229">
        <v>2.7</v>
      </c>
      <c r="L81" s="229">
        <v>2.7</v>
      </c>
      <c r="M81" s="229">
        <v>2.7</v>
      </c>
      <c r="N81" s="229">
        <v>2.7</v>
      </c>
      <c r="O81" s="229">
        <v>2.7</v>
      </c>
      <c r="P81" s="229">
        <v>2.7</v>
      </c>
      <c r="Q81" s="229">
        <v>2.7</v>
      </c>
      <c r="R81" s="229">
        <v>2.7</v>
      </c>
      <c r="S81" s="229">
        <v>2.7</v>
      </c>
      <c r="T81" s="229">
        <v>2.7</v>
      </c>
      <c r="U81" s="229">
        <v>2.7</v>
      </c>
    </row>
    <row r="82" spans="1:21" x14ac:dyDescent="0.25">
      <c r="A82" s="229" t="s">
        <v>573</v>
      </c>
      <c r="B82" s="229" t="s">
        <v>981</v>
      </c>
      <c r="C82" s="229" t="s">
        <v>886</v>
      </c>
      <c r="D82" s="229" t="s">
        <v>887</v>
      </c>
      <c r="E82" s="229"/>
      <c r="F82" s="229"/>
      <c r="G82" s="229"/>
      <c r="H82" s="229"/>
      <c r="I82" s="229"/>
      <c r="J82" s="229"/>
      <c r="K82" s="229"/>
      <c r="L82" s="229"/>
      <c r="M82" s="229"/>
      <c r="N82" s="229"/>
      <c r="O82" s="229"/>
      <c r="P82" s="229"/>
      <c r="Q82" s="229"/>
      <c r="R82" s="229"/>
      <c r="S82" s="229"/>
      <c r="T82" s="229"/>
      <c r="U82" s="229" t="s">
        <v>890</v>
      </c>
    </row>
    <row r="83" spans="1:21" x14ac:dyDescent="0.25">
      <c r="A83" s="229" t="s">
        <v>452</v>
      </c>
      <c r="B83" s="229" t="s">
        <v>982</v>
      </c>
      <c r="C83" s="229" t="s">
        <v>886</v>
      </c>
      <c r="D83" s="229" t="s">
        <v>887</v>
      </c>
      <c r="E83" s="229">
        <v>7.7631591666666697</v>
      </c>
      <c r="F83" s="229">
        <v>7.8585925000000003</v>
      </c>
      <c r="G83" s="229">
        <v>7.8216450000000002</v>
      </c>
      <c r="H83" s="229">
        <v>7.9408466666666699</v>
      </c>
      <c r="I83" s="229">
        <v>7.94649583333333</v>
      </c>
      <c r="J83" s="229">
        <v>7.6339441666666703</v>
      </c>
      <c r="K83" s="229">
        <v>7.6026308333333299</v>
      </c>
      <c r="L83" s="229">
        <v>7.6733041666666697</v>
      </c>
      <c r="M83" s="229">
        <v>7.5600283333333298</v>
      </c>
      <c r="N83" s="229">
        <v>8.1615554166666708</v>
      </c>
      <c r="O83" s="229">
        <v>8.0577708333333309</v>
      </c>
      <c r="P83" s="229">
        <v>7.7854183333333298</v>
      </c>
      <c r="Q83" s="229">
        <v>7.8336054166666704</v>
      </c>
      <c r="R83" s="229">
        <v>7.8568137499999997</v>
      </c>
      <c r="S83" s="229">
        <v>7.7322333333333297</v>
      </c>
      <c r="T83" s="229">
        <v>7.6548150000000001</v>
      </c>
      <c r="U83" s="229">
        <v>7.6548150000000001</v>
      </c>
    </row>
    <row r="84" spans="1:21" x14ac:dyDescent="0.25">
      <c r="A84" s="229" t="s">
        <v>574</v>
      </c>
      <c r="B84" s="229" t="s">
        <v>983</v>
      </c>
      <c r="C84" s="229" t="s">
        <v>886</v>
      </c>
      <c r="D84" s="229" t="s">
        <v>887</v>
      </c>
      <c r="E84" s="229"/>
      <c r="F84" s="229"/>
      <c r="G84" s="229"/>
      <c r="H84" s="229"/>
      <c r="I84" s="229"/>
      <c r="J84" s="229"/>
      <c r="K84" s="229"/>
      <c r="L84" s="229"/>
      <c r="M84" s="229"/>
      <c r="N84" s="229"/>
      <c r="O84" s="229"/>
      <c r="P84" s="229"/>
      <c r="Q84" s="229"/>
      <c r="R84" s="229"/>
      <c r="S84" s="229"/>
      <c r="T84" s="229"/>
      <c r="U84" s="229" t="s">
        <v>890</v>
      </c>
    </row>
    <row r="85" spans="1:21" x14ac:dyDescent="0.25">
      <c r="A85" s="229" t="s">
        <v>575</v>
      </c>
      <c r="B85" s="229" t="s">
        <v>984</v>
      </c>
      <c r="C85" s="229" t="s">
        <v>886</v>
      </c>
      <c r="D85" s="229" t="s">
        <v>887</v>
      </c>
      <c r="E85" s="229">
        <v>182.43</v>
      </c>
      <c r="F85" s="229">
        <v>187.32083333333301</v>
      </c>
      <c r="G85" s="229">
        <v>190.66499999999999</v>
      </c>
      <c r="H85" s="229">
        <v>193.87833333333299</v>
      </c>
      <c r="I85" s="229">
        <v>198.3075</v>
      </c>
      <c r="J85" s="229">
        <v>199.875</v>
      </c>
      <c r="K85" s="229">
        <v>200.18833333333299</v>
      </c>
      <c r="L85" s="229">
        <v>202.34666666666701</v>
      </c>
      <c r="M85" s="229">
        <v>203.63333333333301</v>
      </c>
      <c r="N85" s="229">
        <v>203.95</v>
      </c>
      <c r="O85" s="229">
        <v>203.63583333333301</v>
      </c>
      <c r="P85" s="229">
        <v>204.01750000000001</v>
      </c>
      <c r="Q85" s="229">
        <v>204.35833333333301</v>
      </c>
      <c r="R85" s="229">
        <v>205.39416666666699</v>
      </c>
      <c r="S85" s="229">
        <v>206.449166666667</v>
      </c>
      <c r="T85" s="229">
        <v>206.5</v>
      </c>
      <c r="U85" s="229">
        <v>206.5</v>
      </c>
    </row>
    <row r="86" spans="1:21" x14ac:dyDescent="0.25">
      <c r="A86" s="229" t="s">
        <v>576</v>
      </c>
      <c r="B86" s="229" t="s">
        <v>985</v>
      </c>
      <c r="C86" s="229" t="s">
        <v>886</v>
      </c>
      <c r="D86" s="229" t="s">
        <v>887</v>
      </c>
      <c r="E86" s="229">
        <v>7.7911666666666699</v>
      </c>
      <c r="F86" s="229">
        <v>7.7987500000000001</v>
      </c>
      <c r="G86" s="229">
        <v>7.7989166666666696</v>
      </c>
      <c r="H86" s="229">
        <v>7.7867499999999996</v>
      </c>
      <c r="I86" s="229">
        <v>7.7880000000000003</v>
      </c>
      <c r="J86" s="229">
        <v>7.7773333333333303</v>
      </c>
      <c r="K86" s="229">
        <v>7.7678333333333303</v>
      </c>
      <c r="L86" s="229">
        <v>7.80141666666667</v>
      </c>
      <c r="M86" s="229">
        <v>7.7868333333333304</v>
      </c>
      <c r="N86" s="229">
        <v>7.7517500000000004</v>
      </c>
      <c r="O86" s="229">
        <v>7.7691666666666697</v>
      </c>
      <c r="P86" s="229">
        <v>7.7839999999999998</v>
      </c>
      <c r="Q86" s="229">
        <v>7.7564166666666701</v>
      </c>
      <c r="R86" s="229">
        <v>7.7560000000000002</v>
      </c>
      <c r="S86" s="229">
        <v>7.7540833333333303</v>
      </c>
      <c r="T86" s="229">
        <v>7.7517500000000004</v>
      </c>
      <c r="U86" s="229">
        <v>7.7517500000000004</v>
      </c>
    </row>
    <row r="87" spans="1:21" x14ac:dyDescent="0.25">
      <c r="A87" s="229" t="s">
        <v>456</v>
      </c>
      <c r="B87" s="229" t="s">
        <v>986</v>
      </c>
      <c r="C87" s="229" t="s">
        <v>886</v>
      </c>
      <c r="D87" s="229" t="s">
        <v>887</v>
      </c>
      <c r="E87" s="229">
        <v>14.8392033333333</v>
      </c>
      <c r="F87" s="229">
        <v>15.4736666666667</v>
      </c>
      <c r="G87" s="229">
        <v>16.4333833333333</v>
      </c>
      <c r="H87" s="229">
        <v>17.3452916666667</v>
      </c>
      <c r="I87" s="229">
        <v>18.206220714285699</v>
      </c>
      <c r="J87" s="229">
        <v>18.8323416666667</v>
      </c>
      <c r="K87" s="229">
        <v>18.895208333333301</v>
      </c>
      <c r="L87" s="229">
        <v>18.895099999999999</v>
      </c>
      <c r="M87" s="229">
        <v>18.9037583333333</v>
      </c>
      <c r="N87" s="229">
        <v>18.895099999999999</v>
      </c>
      <c r="O87" s="229">
        <v>18.895099999999999</v>
      </c>
      <c r="P87" s="229">
        <v>18.917141666666701</v>
      </c>
      <c r="Q87" s="229">
        <v>19.502249512161502</v>
      </c>
      <c r="R87" s="229">
        <v>19.502249512161502</v>
      </c>
      <c r="S87" s="229">
        <v>19.502249512161502</v>
      </c>
      <c r="T87" s="229">
        <v>19.502249512161502</v>
      </c>
      <c r="U87" s="229">
        <v>19.502249512161502</v>
      </c>
    </row>
    <row r="88" spans="1:21" x14ac:dyDescent="0.25">
      <c r="A88" s="229" t="s">
        <v>430</v>
      </c>
      <c r="B88" s="229" t="s">
        <v>987</v>
      </c>
      <c r="C88" s="229" t="s">
        <v>886</v>
      </c>
      <c r="D88" s="229" t="s">
        <v>887</v>
      </c>
      <c r="E88" s="229">
        <v>8.2776664166666691</v>
      </c>
      <c r="F88" s="229">
        <v>8.3415409999999994</v>
      </c>
      <c r="G88" s="229">
        <v>7.8716825000000004</v>
      </c>
      <c r="H88" s="229">
        <v>6.7049688333333304</v>
      </c>
      <c r="I88" s="229">
        <v>6.0343406666666697</v>
      </c>
      <c r="J88" s="229">
        <v>5.9492369166666697</v>
      </c>
      <c r="K88" s="229">
        <v>5.8377932499999998</v>
      </c>
      <c r="L88" s="229">
        <v>5.3645356666666704</v>
      </c>
      <c r="M88" s="229">
        <v>4.9350397499999996</v>
      </c>
      <c r="N88" s="229">
        <v>5.2839464166666703</v>
      </c>
      <c r="O88" s="229">
        <v>5.4980105833333299</v>
      </c>
      <c r="P88" s="229">
        <v>5.3438697499999996</v>
      </c>
      <c r="Q88" s="229">
        <v>5.8502918333333298</v>
      </c>
      <c r="R88" s="229">
        <v>5.70488016666667</v>
      </c>
      <c r="S88" s="229">
        <v>5.7481654166666702</v>
      </c>
      <c r="T88" s="229">
        <v>6.8583037500000001</v>
      </c>
      <c r="U88" s="229">
        <v>6.8583037500000001</v>
      </c>
    </row>
    <row r="89" spans="1:21" x14ac:dyDescent="0.25">
      <c r="A89" s="229" t="s">
        <v>455</v>
      </c>
      <c r="B89" s="229" t="s">
        <v>988</v>
      </c>
      <c r="C89" s="229" t="s">
        <v>886</v>
      </c>
      <c r="D89" s="229" t="s">
        <v>887</v>
      </c>
      <c r="E89" s="229">
        <v>21.170666666666701</v>
      </c>
      <c r="F89" s="229">
        <v>24.429083333333299</v>
      </c>
      <c r="G89" s="229">
        <v>29.2504833333333</v>
      </c>
      <c r="H89" s="229">
        <v>42.366758333333301</v>
      </c>
      <c r="I89" s="229">
        <v>38.352033333333303</v>
      </c>
      <c r="J89" s="229">
        <v>40.448549999999997</v>
      </c>
      <c r="K89" s="229">
        <v>40.408516666666699</v>
      </c>
      <c r="L89" s="229">
        <v>36.861416666666699</v>
      </c>
      <c r="M89" s="229">
        <v>39.1075916666667</v>
      </c>
      <c r="N89" s="229">
        <v>41.197608333333299</v>
      </c>
      <c r="O89" s="229">
        <v>39.797400000000003</v>
      </c>
      <c r="P89" s="229">
        <v>40.522821939374403</v>
      </c>
      <c r="Q89" s="229">
        <v>41.949722952315597</v>
      </c>
      <c r="R89" s="229">
        <v>43.462783333333299</v>
      </c>
      <c r="S89" s="229">
        <v>45.2159808923792</v>
      </c>
      <c r="T89" s="229">
        <v>50.706426673943902</v>
      </c>
      <c r="U89" s="229">
        <v>50.706426673943902</v>
      </c>
    </row>
    <row r="90" spans="1:21" x14ac:dyDescent="0.25">
      <c r="A90" s="229" t="s">
        <v>457</v>
      </c>
      <c r="B90" s="229" t="s">
        <v>989</v>
      </c>
      <c r="C90" s="229" t="s">
        <v>886</v>
      </c>
      <c r="D90" s="229" t="s">
        <v>887</v>
      </c>
      <c r="E90" s="229">
        <v>282.17916666666702</v>
      </c>
      <c r="F90" s="229">
        <v>286.49</v>
      </c>
      <c r="G90" s="229">
        <v>257.886666666667</v>
      </c>
      <c r="H90" s="229">
        <v>224.30666666666701</v>
      </c>
      <c r="I90" s="229">
        <v>202.745833333333</v>
      </c>
      <c r="J90" s="229">
        <v>199.58250000000001</v>
      </c>
      <c r="K90" s="229">
        <v>210.39</v>
      </c>
      <c r="L90" s="229">
        <v>183.62583333333299</v>
      </c>
      <c r="M90" s="229">
        <v>172.113333333333</v>
      </c>
      <c r="N90" s="229">
        <v>202.34166666666701</v>
      </c>
      <c r="O90" s="229">
        <v>207.944166666667</v>
      </c>
      <c r="P90" s="229">
        <v>201.05500000000001</v>
      </c>
      <c r="Q90" s="229">
        <v>225.104166666667</v>
      </c>
      <c r="R90" s="229">
        <v>223.69499999999999</v>
      </c>
      <c r="S90" s="229">
        <v>232.601666666667</v>
      </c>
      <c r="T90" s="229">
        <v>279.33249999999998</v>
      </c>
      <c r="U90" s="229">
        <v>279.33249999999998</v>
      </c>
    </row>
    <row r="91" spans="1:21" x14ac:dyDescent="0.25">
      <c r="A91" s="229" t="s">
        <v>459</v>
      </c>
      <c r="B91" s="229" t="s">
        <v>990</v>
      </c>
      <c r="C91" s="229" t="s">
        <v>886</v>
      </c>
      <c r="D91" s="229" t="s">
        <v>887</v>
      </c>
      <c r="E91" s="229">
        <v>8421.7749999999996</v>
      </c>
      <c r="F91" s="229">
        <v>10260.85</v>
      </c>
      <c r="G91" s="229">
        <v>9311.1916666666693</v>
      </c>
      <c r="H91" s="229">
        <v>8577.1333333333296</v>
      </c>
      <c r="I91" s="229">
        <v>8938.85</v>
      </c>
      <c r="J91" s="229">
        <v>9704.7416666666704</v>
      </c>
      <c r="K91" s="229">
        <v>9159.3166666666693</v>
      </c>
      <c r="L91" s="229">
        <v>9141</v>
      </c>
      <c r="M91" s="229">
        <v>9698.9624999999996</v>
      </c>
      <c r="N91" s="229">
        <v>10389.9375</v>
      </c>
      <c r="O91" s="229">
        <v>9090.4333333333307</v>
      </c>
      <c r="P91" s="229">
        <v>8770.4333333333307</v>
      </c>
      <c r="Q91" s="229">
        <v>9386.6291666666693</v>
      </c>
      <c r="R91" s="229">
        <v>10461.24</v>
      </c>
      <c r="S91" s="229">
        <v>11865.2112962963</v>
      </c>
      <c r="T91" s="229">
        <v>13389.412936507901</v>
      </c>
      <c r="U91" s="229">
        <v>13389.412936507901</v>
      </c>
    </row>
    <row r="92" spans="1:21" x14ac:dyDescent="0.25">
      <c r="A92" s="229" t="s">
        <v>991</v>
      </c>
      <c r="B92" s="229" t="s">
        <v>992</v>
      </c>
      <c r="C92" s="229" t="s">
        <v>886</v>
      </c>
      <c r="D92" s="229" t="s">
        <v>887</v>
      </c>
      <c r="E92" s="229"/>
      <c r="F92" s="229"/>
      <c r="G92" s="229"/>
      <c r="H92" s="229"/>
      <c r="I92" s="229"/>
      <c r="J92" s="229"/>
      <c r="K92" s="229"/>
      <c r="L92" s="229"/>
      <c r="M92" s="229"/>
      <c r="N92" s="229"/>
      <c r="O92" s="229"/>
      <c r="P92" s="229"/>
      <c r="Q92" s="229"/>
      <c r="R92" s="229"/>
      <c r="S92" s="229"/>
      <c r="T92" s="229"/>
      <c r="U92" s="229" t="s">
        <v>890</v>
      </c>
    </row>
    <row r="93" spans="1:21" x14ac:dyDescent="0.25">
      <c r="A93" s="229" t="s">
        <v>458</v>
      </c>
      <c r="B93" s="229" t="s">
        <v>993</v>
      </c>
      <c r="C93" s="229" t="s">
        <v>886</v>
      </c>
      <c r="D93" s="229" t="s">
        <v>887</v>
      </c>
      <c r="E93" s="229">
        <v>44.941605000000003</v>
      </c>
      <c r="F93" s="229">
        <v>47.186414166666701</v>
      </c>
      <c r="G93" s="229">
        <v>48.610319166666699</v>
      </c>
      <c r="H93" s="229">
        <v>46.583284166666701</v>
      </c>
      <c r="I93" s="229">
        <v>45.316466666666699</v>
      </c>
      <c r="J93" s="229">
        <v>44.099975000000001</v>
      </c>
      <c r="K93" s="229">
        <v>45.3070083333333</v>
      </c>
      <c r="L93" s="229">
        <v>41.3485333333333</v>
      </c>
      <c r="M93" s="229">
        <v>43.505183333333299</v>
      </c>
      <c r="N93" s="229">
        <v>48.405266666666698</v>
      </c>
      <c r="O93" s="229">
        <v>45.725812121212101</v>
      </c>
      <c r="P93" s="229">
        <v>46.670466666666698</v>
      </c>
      <c r="Q93" s="229">
        <v>53.437233333333303</v>
      </c>
      <c r="R93" s="229">
        <v>58.597845416666701</v>
      </c>
      <c r="S93" s="229">
        <v>61.029514460784299</v>
      </c>
      <c r="T93" s="229">
        <v>64.151944463278596</v>
      </c>
      <c r="U93" s="229">
        <v>64.151944463278596</v>
      </c>
    </row>
    <row r="94" spans="1:21" x14ac:dyDescent="0.25">
      <c r="A94" s="229" t="s">
        <v>577</v>
      </c>
      <c r="B94" s="229" t="s">
        <v>994</v>
      </c>
      <c r="C94" s="229" t="s">
        <v>886</v>
      </c>
      <c r="D94" s="229" t="s">
        <v>887</v>
      </c>
      <c r="E94" s="229"/>
      <c r="F94" s="229"/>
      <c r="G94" s="229"/>
      <c r="H94" s="229"/>
      <c r="I94" s="229"/>
      <c r="J94" s="229"/>
      <c r="K94" s="229"/>
      <c r="L94" s="229"/>
      <c r="M94" s="229"/>
      <c r="N94" s="229"/>
      <c r="O94" s="229"/>
      <c r="P94" s="229"/>
      <c r="Q94" s="229"/>
      <c r="R94" s="229"/>
      <c r="S94" s="229"/>
      <c r="T94" s="229"/>
      <c r="U94" s="229" t="s">
        <v>890</v>
      </c>
    </row>
    <row r="95" spans="1:21" x14ac:dyDescent="0.25">
      <c r="A95" s="229" t="s">
        <v>460</v>
      </c>
      <c r="B95" s="229" t="s">
        <v>995</v>
      </c>
      <c r="C95" s="229" t="s">
        <v>886</v>
      </c>
      <c r="D95" s="229" t="s">
        <v>887</v>
      </c>
      <c r="E95" s="229">
        <v>1764.9019884079601</v>
      </c>
      <c r="F95" s="229">
        <v>1754.0313209415201</v>
      </c>
      <c r="G95" s="229">
        <v>6907.0420601957503</v>
      </c>
      <c r="H95" s="229">
        <v>8193.8875191666702</v>
      </c>
      <c r="I95" s="229">
        <v>8613.9894207500001</v>
      </c>
      <c r="J95" s="229">
        <v>8963.9589066666704</v>
      </c>
      <c r="K95" s="229">
        <v>9170.9428774999997</v>
      </c>
      <c r="L95" s="229">
        <v>9281.1518283333298</v>
      </c>
      <c r="M95" s="229">
        <v>9428.5282608333291</v>
      </c>
      <c r="N95" s="229">
        <v>9864.3024562682003</v>
      </c>
      <c r="O95" s="229">
        <v>10254.176470289</v>
      </c>
      <c r="P95" s="229">
        <v>10616.306643907599</v>
      </c>
      <c r="Q95" s="229">
        <v>12175.5472222222</v>
      </c>
      <c r="R95" s="229">
        <v>18414.448010037398</v>
      </c>
      <c r="S95" s="229">
        <v>25941.664144597202</v>
      </c>
      <c r="T95" s="229">
        <v>29011.491377053</v>
      </c>
      <c r="U95" s="229">
        <v>29011.491377053</v>
      </c>
    </row>
    <row r="96" spans="1:21" x14ac:dyDescent="0.25">
      <c r="A96" s="229" t="s">
        <v>996</v>
      </c>
      <c r="B96" s="229" t="s">
        <v>997</v>
      </c>
      <c r="C96" s="229" t="s">
        <v>886</v>
      </c>
      <c r="D96" s="229" t="s">
        <v>887</v>
      </c>
      <c r="E96" s="229">
        <v>0.31085731338460598</v>
      </c>
      <c r="F96" s="229">
        <v>0.31085731338460598</v>
      </c>
      <c r="G96" s="229">
        <v>0.31085739391174699</v>
      </c>
      <c r="H96" s="229">
        <v>2133.7777777000001</v>
      </c>
      <c r="I96" s="229">
        <v>1453.4166666666699</v>
      </c>
      <c r="J96" s="229">
        <v>1472</v>
      </c>
      <c r="K96" s="229">
        <v>1467.4166666666699</v>
      </c>
      <c r="L96" s="229">
        <v>1254.5672185870401</v>
      </c>
      <c r="M96" s="229">
        <v>1193.0833333333301</v>
      </c>
      <c r="N96" s="229">
        <v>1170</v>
      </c>
      <c r="O96" s="229">
        <v>1170</v>
      </c>
      <c r="P96" s="229">
        <v>1170</v>
      </c>
      <c r="Q96" s="229">
        <v>1166.1666666666699</v>
      </c>
      <c r="R96" s="229">
        <v>1166</v>
      </c>
      <c r="S96" s="229">
        <v>1166</v>
      </c>
      <c r="T96" s="229">
        <v>1167.3333333333301</v>
      </c>
      <c r="U96" s="229">
        <v>1167.3333333333301</v>
      </c>
    </row>
    <row r="97" spans="1:21" x14ac:dyDescent="0.25">
      <c r="A97" s="229" t="s">
        <v>578</v>
      </c>
      <c r="B97" s="229" t="s">
        <v>998</v>
      </c>
      <c r="C97" s="229" t="s">
        <v>886</v>
      </c>
      <c r="D97" s="229" t="s">
        <v>887</v>
      </c>
      <c r="E97" s="229">
        <v>78.615946666666702</v>
      </c>
      <c r="F97" s="229">
        <v>97.424603333333295</v>
      </c>
      <c r="G97" s="229">
        <v>91.661666666666704</v>
      </c>
      <c r="H97" s="229">
        <v>76.708982500000005</v>
      </c>
      <c r="I97" s="229">
        <v>70.191666666666706</v>
      </c>
      <c r="J97" s="229">
        <v>62.981666666666698</v>
      </c>
      <c r="K97" s="229">
        <v>70.180000000000007</v>
      </c>
      <c r="L97" s="229">
        <v>64.055000000000007</v>
      </c>
      <c r="M97" s="229">
        <v>87.9479166666667</v>
      </c>
      <c r="N97" s="229">
        <v>123.638381413044</v>
      </c>
      <c r="O97" s="229">
        <v>122.24181120516501</v>
      </c>
      <c r="P97" s="229">
        <v>115.954039762284</v>
      </c>
      <c r="Q97" s="229">
        <v>125.08278701376901</v>
      </c>
      <c r="R97" s="229">
        <v>122.17912132045799</v>
      </c>
      <c r="S97" s="229">
        <v>116.767352506899</v>
      </c>
      <c r="T97" s="229">
        <v>131.91870843143201</v>
      </c>
      <c r="U97" s="229">
        <v>131.91870843143201</v>
      </c>
    </row>
    <row r="98" spans="1:21" x14ac:dyDescent="0.25">
      <c r="A98" s="229" t="s">
        <v>579</v>
      </c>
      <c r="B98" s="229" t="s">
        <v>999</v>
      </c>
      <c r="C98" s="229" t="s">
        <v>886</v>
      </c>
      <c r="D98" s="229" t="s">
        <v>887</v>
      </c>
      <c r="E98" s="229">
        <v>4.0773333333333301</v>
      </c>
      <c r="F98" s="229">
        <v>4.2056500000000003</v>
      </c>
      <c r="G98" s="229">
        <v>4.737825</v>
      </c>
      <c r="H98" s="229">
        <v>4.55413333333333</v>
      </c>
      <c r="I98" s="229">
        <v>4.4819833333333303</v>
      </c>
      <c r="J98" s="229">
        <v>4.4877000000000002</v>
      </c>
      <c r="K98" s="229">
        <v>4.45580833333333</v>
      </c>
      <c r="L98" s="229">
        <v>4.1080829490557802</v>
      </c>
      <c r="M98" s="229">
        <v>3.5880211940836899</v>
      </c>
      <c r="N98" s="229">
        <v>3.9323354779166699</v>
      </c>
      <c r="O98" s="229">
        <v>3.7389749999999999</v>
      </c>
      <c r="P98" s="229">
        <v>3.5781293062201001</v>
      </c>
      <c r="Q98" s="229">
        <v>3.8559218253968202</v>
      </c>
      <c r="R98" s="229">
        <v>3.61075833333333</v>
      </c>
      <c r="S98" s="229">
        <v>3.577925</v>
      </c>
      <c r="T98" s="229">
        <v>3.88683333333333</v>
      </c>
      <c r="U98" s="229">
        <v>3.88683333333333</v>
      </c>
    </row>
    <row r="99" spans="1:21" x14ac:dyDescent="0.25">
      <c r="A99" s="229" t="s">
        <v>461</v>
      </c>
      <c r="B99" s="229" t="s">
        <v>1000</v>
      </c>
      <c r="C99" s="229" t="s">
        <v>886</v>
      </c>
      <c r="D99" s="229" t="s">
        <v>887</v>
      </c>
      <c r="E99" s="229"/>
      <c r="F99" s="229"/>
      <c r="G99" s="229"/>
      <c r="H99" s="229"/>
      <c r="I99" s="229"/>
      <c r="J99" s="229"/>
      <c r="K99" s="229"/>
      <c r="L99" s="229"/>
      <c r="M99" s="229"/>
      <c r="N99" s="229"/>
      <c r="O99" s="229"/>
      <c r="P99" s="229"/>
      <c r="Q99" s="229"/>
      <c r="R99" s="229"/>
      <c r="S99" s="229"/>
      <c r="T99" s="229"/>
      <c r="U99" s="229" t="s">
        <v>890</v>
      </c>
    </row>
    <row r="100" spans="1:21" x14ac:dyDescent="0.25">
      <c r="A100" s="229" t="s">
        <v>462</v>
      </c>
      <c r="B100" s="229" t="s">
        <v>1001</v>
      </c>
      <c r="C100" s="229" t="s">
        <v>886</v>
      </c>
      <c r="D100" s="229" t="s">
        <v>887</v>
      </c>
      <c r="E100" s="229">
        <v>42.985700000000001</v>
      </c>
      <c r="F100" s="229">
        <v>45.996250000000003</v>
      </c>
      <c r="G100" s="229">
        <v>48.415941666666697</v>
      </c>
      <c r="H100" s="229">
        <v>57.740873749999999</v>
      </c>
      <c r="I100" s="229">
        <v>61.197200000000002</v>
      </c>
      <c r="J100" s="229">
        <v>62.280714944083698</v>
      </c>
      <c r="K100" s="229">
        <v>65.743857539682494</v>
      </c>
      <c r="L100" s="229">
        <v>69.1921618494152</v>
      </c>
      <c r="M100" s="229">
        <v>72.756203406152096</v>
      </c>
      <c r="N100" s="229">
        <v>87.894119810653507</v>
      </c>
      <c r="O100" s="229">
        <v>87.196136812547707</v>
      </c>
      <c r="P100" s="229">
        <v>85.892458333333295</v>
      </c>
      <c r="Q100" s="229">
        <v>88.750937362392705</v>
      </c>
      <c r="R100" s="229">
        <v>100.241055631431</v>
      </c>
      <c r="S100" s="229">
        <v>110.934529155866</v>
      </c>
      <c r="T100" s="229">
        <v>116.89759018162501</v>
      </c>
      <c r="U100" s="229">
        <v>116.89759018162501</v>
      </c>
    </row>
    <row r="101" spans="1:21" x14ac:dyDescent="0.25">
      <c r="A101" s="229" t="s">
        <v>464</v>
      </c>
      <c r="B101" s="229" t="s">
        <v>1002</v>
      </c>
      <c r="C101" s="229" t="s">
        <v>886</v>
      </c>
      <c r="D101" s="229" t="s">
        <v>887</v>
      </c>
      <c r="E101" s="229">
        <v>0.70899999999999996</v>
      </c>
      <c r="F101" s="229">
        <v>0.708983174066667</v>
      </c>
      <c r="G101" s="229">
        <v>0.70899983333333305</v>
      </c>
      <c r="H101" s="229">
        <v>0.70899999999999996</v>
      </c>
      <c r="I101" s="229">
        <v>0.70899999999999996</v>
      </c>
      <c r="J101" s="229">
        <v>0.70899999999999996</v>
      </c>
      <c r="K101" s="229">
        <v>0.70899999999999996</v>
      </c>
      <c r="L101" s="229">
        <v>0.70899976666666698</v>
      </c>
      <c r="M101" s="229">
        <v>0.70966655000000001</v>
      </c>
      <c r="N101" s="229">
        <v>0.71</v>
      </c>
      <c r="O101" s="229">
        <v>0.71</v>
      </c>
      <c r="P101" s="229">
        <v>0.71</v>
      </c>
      <c r="Q101" s="229">
        <v>0.71</v>
      </c>
      <c r="R101" s="229">
        <v>0.71</v>
      </c>
      <c r="S101" s="229">
        <v>0.71</v>
      </c>
      <c r="T101" s="229">
        <v>0.71</v>
      </c>
      <c r="U101" s="229">
        <v>0.71</v>
      </c>
    </row>
    <row r="102" spans="1:21" x14ac:dyDescent="0.25">
      <c r="A102" s="229" t="s">
        <v>463</v>
      </c>
      <c r="B102" s="229" t="s">
        <v>1003</v>
      </c>
      <c r="C102" s="229" t="s">
        <v>886</v>
      </c>
      <c r="D102" s="229" t="s">
        <v>887</v>
      </c>
      <c r="E102" s="229">
        <v>107.765498333333</v>
      </c>
      <c r="F102" s="229">
        <v>121.5289475</v>
      </c>
      <c r="G102" s="229">
        <v>125.38801916666699</v>
      </c>
      <c r="H102" s="229">
        <v>115.93346416666699</v>
      </c>
      <c r="I102" s="229">
        <v>108.192569166667</v>
      </c>
      <c r="J102" s="229">
        <v>110.218211666667</v>
      </c>
      <c r="K102" s="229">
        <v>116.29931166666699</v>
      </c>
      <c r="L102" s="229">
        <v>117.75352916666699</v>
      </c>
      <c r="M102" s="229">
        <v>103.359493968254</v>
      </c>
      <c r="N102" s="229">
        <v>93.570089087045702</v>
      </c>
      <c r="O102" s="229">
        <v>87.779875000000004</v>
      </c>
      <c r="P102" s="229">
        <v>79.807019832189198</v>
      </c>
      <c r="Q102" s="229">
        <v>79.790455417006498</v>
      </c>
      <c r="R102" s="229">
        <v>97.595658277638506</v>
      </c>
      <c r="S102" s="229">
        <v>105.944781034025</v>
      </c>
      <c r="T102" s="229">
        <v>121.044025684011</v>
      </c>
      <c r="U102" s="229">
        <v>121.044025684011</v>
      </c>
    </row>
    <row r="103" spans="1:21" x14ac:dyDescent="0.25">
      <c r="A103" s="229" t="s">
        <v>465</v>
      </c>
      <c r="B103" s="229" t="s">
        <v>1004</v>
      </c>
      <c r="C103" s="229" t="s">
        <v>886</v>
      </c>
      <c r="D103" s="229" t="s">
        <v>887</v>
      </c>
      <c r="E103" s="229">
        <v>142.13333333333301</v>
      </c>
      <c r="F103" s="229">
        <v>146.73583333333301</v>
      </c>
      <c r="G103" s="229">
        <v>153.27916666666701</v>
      </c>
      <c r="H103" s="229">
        <v>149.57583333333301</v>
      </c>
      <c r="I103" s="229">
        <v>136.035</v>
      </c>
      <c r="J103" s="229">
        <v>132.88</v>
      </c>
      <c r="K103" s="229">
        <v>126.08943055555601</v>
      </c>
      <c r="L103" s="229">
        <v>122.554166666667</v>
      </c>
      <c r="M103" s="229">
        <v>120.29916666666701</v>
      </c>
      <c r="N103" s="229">
        <v>147.49666666666701</v>
      </c>
      <c r="O103" s="229">
        <v>147.35499999999999</v>
      </c>
      <c r="P103" s="229">
        <v>146.620833333333</v>
      </c>
      <c r="Q103" s="229">
        <v>149.11250000000001</v>
      </c>
      <c r="R103" s="229">
        <v>152.129166666667</v>
      </c>
      <c r="S103" s="229">
        <v>179.191666666667</v>
      </c>
      <c r="T103" s="229">
        <v>221.72833333333301</v>
      </c>
      <c r="U103" s="229">
        <v>221.72833333333301</v>
      </c>
    </row>
    <row r="104" spans="1:21" x14ac:dyDescent="0.25">
      <c r="A104" s="229" t="s">
        <v>466</v>
      </c>
      <c r="B104" s="229" t="s">
        <v>1005</v>
      </c>
      <c r="C104" s="229" t="s">
        <v>886</v>
      </c>
      <c r="D104" s="229" t="s">
        <v>887</v>
      </c>
      <c r="E104" s="229">
        <v>76.175541666666703</v>
      </c>
      <c r="F104" s="229">
        <v>78.563194999999993</v>
      </c>
      <c r="G104" s="229">
        <v>78.749141666666702</v>
      </c>
      <c r="H104" s="229">
        <v>75.935569444444397</v>
      </c>
      <c r="I104" s="229">
        <v>79.173876064213601</v>
      </c>
      <c r="J104" s="229">
        <v>75.554109451431103</v>
      </c>
      <c r="K104" s="229">
        <v>72.100835017862096</v>
      </c>
      <c r="L104" s="229">
        <v>67.317638124285693</v>
      </c>
      <c r="M104" s="229">
        <v>69.175319816225993</v>
      </c>
      <c r="N104" s="229">
        <v>77.352012297578995</v>
      </c>
      <c r="O104" s="229">
        <v>79.233151704545506</v>
      </c>
      <c r="P104" s="229">
        <v>88.810769971045602</v>
      </c>
      <c r="Q104" s="229">
        <v>84.529601757352907</v>
      </c>
      <c r="R104" s="229">
        <v>86.122878898265398</v>
      </c>
      <c r="S104" s="229">
        <v>87.922163808972698</v>
      </c>
      <c r="T104" s="229">
        <v>98.178453326527105</v>
      </c>
      <c r="U104" s="229">
        <v>98.178453326527105</v>
      </c>
    </row>
    <row r="105" spans="1:21" x14ac:dyDescent="0.25">
      <c r="A105" s="229" t="s">
        <v>469</v>
      </c>
      <c r="B105" s="229" t="s">
        <v>1006</v>
      </c>
      <c r="C105" s="229" t="s">
        <v>886</v>
      </c>
      <c r="D105" s="229" t="s">
        <v>887</v>
      </c>
      <c r="E105" s="229">
        <v>47.7038333333333</v>
      </c>
      <c r="F105" s="229">
        <v>48.377958333333297</v>
      </c>
      <c r="G105" s="229">
        <v>46.937066666666702</v>
      </c>
      <c r="H105" s="229">
        <v>43.648375000000001</v>
      </c>
      <c r="I105" s="229">
        <v>42.649941666666699</v>
      </c>
      <c r="J105" s="229">
        <v>41.011820505934899</v>
      </c>
      <c r="K105" s="229">
        <v>40.152899945420501</v>
      </c>
      <c r="L105" s="229">
        <v>37.316256805555597</v>
      </c>
      <c r="M105" s="229">
        <v>36.574591666666699</v>
      </c>
      <c r="N105" s="229">
        <v>42.904108333333298</v>
      </c>
      <c r="O105" s="229">
        <v>45.964261400813903</v>
      </c>
      <c r="P105" s="229">
        <v>46.143901317204303</v>
      </c>
      <c r="Q105" s="229">
        <v>47.004479142256798</v>
      </c>
      <c r="R105" s="229">
        <v>48.438059008772598</v>
      </c>
      <c r="S105" s="229">
        <v>53.654058312852001</v>
      </c>
      <c r="T105" s="229">
        <v>64.462108272529406</v>
      </c>
      <c r="U105" s="229">
        <v>64.462108272529406</v>
      </c>
    </row>
    <row r="106" spans="1:21" x14ac:dyDescent="0.25">
      <c r="A106" s="229" t="s">
        <v>418</v>
      </c>
      <c r="B106" s="229" t="s">
        <v>1007</v>
      </c>
      <c r="C106" s="229" t="s">
        <v>886</v>
      </c>
      <c r="D106" s="229" t="s">
        <v>887</v>
      </c>
      <c r="E106" s="229">
        <v>3840.75</v>
      </c>
      <c r="F106" s="229">
        <v>3916.3333333333298</v>
      </c>
      <c r="G106" s="229">
        <v>3912.0833333333298</v>
      </c>
      <c r="H106" s="229">
        <v>3973.3333333333298</v>
      </c>
      <c r="I106" s="229">
        <v>4016.25</v>
      </c>
      <c r="J106" s="229">
        <v>4092.5</v>
      </c>
      <c r="K106" s="229">
        <v>4103.25</v>
      </c>
      <c r="L106" s="229">
        <v>4056.1666666666702</v>
      </c>
      <c r="M106" s="229">
        <v>4054.1666666666702</v>
      </c>
      <c r="N106" s="229">
        <v>4139.3333333333303</v>
      </c>
      <c r="O106" s="229">
        <v>4184.9166666666697</v>
      </c>
      <c r="P106" s="229">
        <v>4058.5</v>
      </c>
      <c r="Q106" s="229">
        <v>4033</v>
      </c>
      <c r="R106" s="229">
        <v>4027.25</v>
      </c>
      <c r="S106" s="229">
        <v>4037.5</v>
      </c>
      <c r="T106" s="229">
        <v>4067.75</v>
      </c>
      <c r="U106" s="229">
        <v>4067.75</v>
      </c>
    </row>
    <row r="107" spans="1:21" x14ac:dyDescent="0.25">
      <c r="A107" s="229" t="s">
        <v>467</v>
      </c>
      <c r="B107" s="229" t="s">
        <v>1008</v>
      </c>
      <c r="C107" s="229" t="s">
        <v>886</v>
      </c>
      <c r="D107" s="229" t="s">
        <v>887</v>
      </c>
      <c r="E107" s="229">
        <v>1.7248266666666701</v>
      </c>
      <c r="F107" s="229">
        <v>1.9334425</v>
      </c>
      <c r="G107" s="229">
        <v>1.8405625000000001</v>
      </c>
      <c r="H107" s="229">
        <v>1.54191416666667</v>
      </c>
      <c r="I107" s="229">
        <v>1.3597524999999999</v>
      </c>
      <c r="J107" s="229">
        <v>1.3094733333333299</v>
      </c>
      <c r="K107" s="229">
        <v>1.3279734405000001</v>
      </c>
      <c r="L107" s="229">
        <v>1.1950725</v>
      </c>
      <c r="M107" s="229">
        <v>1.19217833333333</v>
      </c>
      <c r="N107" s="229">
        <v>1.28218881008452</v>
      </c>
      <c r="O107" s="229">
        <v>1.0901594863867701</v>
      </c>
      <c r="P107" s="229">
        <v>0.96946320149673504</v>
      </c>
      <c r="Q107" s="229">
        <v>0.96580103065870804</v>
      </c>
      <c r="R107" s="229">
        <v>1.0358430965205401</v>
      </c>
      <c r="S107" s="229">
        <v>1.1093632928169199</v>
      </c>
      <c r="T107" s="229">
        <v>1.33109026245502</v>
      </c>
      <c r="U107" s="229">
        <v>1.33109026245502</v>
      </c>
    </row>
    <row r="108" spans="1:21" x14ac:dyDescent="0.25">
      <c r="A108" s="229" t="s">
        <v>1139</v>
      </c>
      <c r="B108" s="229" t="s">
        <v>1009</v>
      </c>
      <c r="C108" s="229" t="s">
        <v>886</v>
      </c>
      <c r="D108" s="229" t="s">
        <v>887</v>
      </c>
      <c r="E108" s="229">
        <v>2.7</v>
      </c>
      <c r="F108" s="229">
        <v>2.7</v>
      </c>
      <c r="G108" s="229">
        <v>2.7</v>
      </c>
      <c r="H108" s="229">
        <v>2.7</v>
      </c>
      <c r="I108" s="229">
        <v>2.7</v>
      </c>
      <c r="J108" s="229">
        <v>2.7</v>
      </c>
      <c r="K108" s="229">
        <v>2.7</v>
      </c>
      <c r="L108" s="229">
        <v>2.7</v>
      </c>
      <c r="M108" s="229">
        <v>2.7</v>
      </c>
      <c r="N108" s="229">
        <v>2.7</v>
      </c>
      <c r="O108" s="229">
        <v>2.7</v>
      </c>
      <c r="P108" s="229">
        <v>2.7</v>
      </c>
      <c r="Q108" s="229">
        <v>2.7</v>
      </c>
      <c r="R108" s="229">
        <v>2.7</v>
      </c>
      <c r="S108" s="229">
        <v>2.7</v>
      </c>
      <c r="T108" s="229">
        <v>2.7</v>
      </c>
      <c r="U108" s="229">
        <v>2.7</v>
      </c>
    </row>
    <row r="109" spans="1:21" x14ac:dyDescent="0.25">
      <c r="A109" s="229" t="s">
        <v>508</v>
      </c>
      <c r="B109" s="229" t="s">
        <v>1010</v>
      </c>
      <c r="C109" s="229" t="s">
        <v>886</v>
      </c>
      <c r="D109" s="229" t="s">
        <v>887</v>
      </c>
      <c r="E109" s="229">
        <v>1130.9575</v>
      </c>
      <c r="F109" s="229">
        <v>1290.99458333333</v>
      </c>
      <c r="G109" s="229">
        <v>1251.08833333333</v>
      </c>
      <c r="H109" s="229">
        <v>1191.6141666666699</v>
      </c>
      <c r="I109" s="229">
        <v>1145.3191666666701</v>
      </c>
      <c r="J109" s="229">
        <v>1024.11666666667</v>
      </c>
      <c r="K109" s="229">
        <v>954.79051583333296</v>
      </c>
      <c r="L109" s="229">
        <v>929.25726166666698</v>
      </c>
      <c r="M109" s="229">
        <v>1102.04666666667</v>
      </c>
      <c r="N109" s="229">
        <v>1276.93</v>
      </c>
      <c r="O109" s="229">
        <v>1156.06098787879</v>
      </c>
      <c r="P109" s="229">
        <v>1108.2921249999999</v>
      </c>
      <c r="Q109" s="229">
        <v>1126.4708260833299</v>
      </c>
      <c r="R109" s="229">
        <v>1094.8529166666699</v>
      </c>
      <c r="S109" s="229">
        <v>1052.9608333333299</v>
      </c>
      <c r="T109" s="229">
        <v>1131.1575</v>
      </c>
      <c r="U109" s="229">
        <v>1131.1575</v>
      </c>
    </row>
    <row r="110" spans="1:21" x14ac:dyDescent="0.25">
      <c r="A110" s="229" t="s">
        <v>580</v>
      </c>
      <c r="B110" s="229" t="s">
        <v>1011</v>
      </c>
      <c r="C110" s="229" t="s">
        <v>886</v>
      </c>
      <c r="D110" s="229" t="s">
        <v>887</v>
      </c>
      <c r="E110" s="229"/>
      <c r="F110" s="229"/>
      <c r="G110" s="229"/>
      <c r="H110" s="229"/>
      <c r="I110" s="229"/>
      <c r="J110" s="229"/>
      <c r="K110" s="229"/>
      <c r="L110" s="229"/>
      <c r="M110" s="229"/>
      <c r="N110" s="229"/>
      <c r="O110" s="229"/>
      <c r="P110" s="229"/>
      <c r="Q110" s="229"/>
      <c r="R110" s="229"/>
      <c r="S110" s="229"/>
      <c r="T110" s="229"/>
      <c r="U110" s="229" t="s">
        <v>890</v>
      </c>
    </row>
    <row r="111" spans="1:21" x14ac:dyDescent="0.25">
      <c r="A111" s="229" t="s">
        <v>468</v>
      </c>
      <c r="B111" s="229" t="s">
        <v>1012</v>
      </c>
      <c r="C111" s="229" t="s">
        <v>886</v>
      </c>
      <c r="D111" s="229" t="s">
        <v>887</v>
      </c>
      <c r="E111" s="229">
        <v>0.30675158333333302</v>
      </c>
      <c r="F111" s="229">
        <v>0.30668166666666702</v>
      </c>
      <c r="G111" s="229">
        <v>0.30391425166666702</v>
      </c>
      <c r="H111" s="229">
        <v>0.29801152108333301</v>
      </c>
      <c r="I111" s="229">
        <v>0.29470000000000002</v>
      </c>
      <c r="J111" s="229">
        <v>0.29199999999999998</v>
      </c>
      <c r="K111" s="229">
        <v>0.29017622500000001</v>
      </c>
      <c r="L111" s="229">
        <v>0.28421395833333302</v>
      </c>
      <c r="M111" s="229">
        <v>0.26882836666666698</v>
      </c>
      <c r="N111" s="229">
        <v>0.28778541666666702</v>
      </c>
      <c r="O111" s="229">
        <v>0.28660659166666702</v>
      </c>
      <c r="P111" s="229">
        <v>0.27597894444444399</v>
      </c>
      <c r="Q111" s="229">
        <v>0.279935558333333</v>
      </c>
      <c r="R111" s="229">
        <v>0.283589441666667</v>
      </c>
      <c r="S111" s="229">
        <v>0.28456714166666702</v>
      </c>
      <c r="T111" s="229">
        <v>0.30085202500000002</v>
      </c>
      <c r="U111" s="229">
        <v>0.30085202500000002</v>
      </c>
    </row>
    <row r="112" spans="1:21" x14ac:dyDescent="0.25">
      <c r="A112" s="229" t="s">
        <v>470</v>
      </c>
      <c r="B112" s="229" t="s">
        <v>1013</v>
      </c>
      <c r="C112" s="229" t="s">
        <v>886</v>
      </c>
      <c r="D112" s="229" t="s">
        <v>887</v>
      </c>
      <c r="E112" s="229">
        <v>7887.6433333333298</v>
      </c>
      <c r="F112" s="229">
        <v>8954.5833333333303</v>
      </c>
      <c r="G112" s="229">
        <v>10056.333333333299</v>
      </c>
      <c r="H112" s="229">
        <v>10569.0375</v>
      </c>
      <c r="I112" s="229">
        <v>10585.375</v>
      </c>
      <c r="J112" s="229">
        <v>10655.166666666701</v>
      </c>
      <c r="K112" s="229">
        <v>10159.9391666667</v>
      </c>
      <c r="L112" s="229">
        <v>9603.1603062450195</v>
      </c>
      <c r="M112" s="229">
        <v>8744.2240881609705</v>
      </c>
      <c r="N112" s="229">
        <v>8516.0526154260806</v>
      </c>
      <c r="O112" s="229">
        <v>8258.7700862033598</v>
      </c>
      <c r="P112" s="229">
        <v>8030.0550000000003</v>
      </c>
      <c r="Q112" s="229">
        <v>8007.7574999999997</v>
      </c>
      <c r="R112" s="229">
        <v>7860.1374999999998</v>
      </c>
      <c r="S112" s="229">
        <v>8048.9603333333298</v>
      </c>
      <c r="T112" s="229">
        <v>8147.9058333333296</v>
      </c>
      <c r="U112" s="229">
        <v>8147.9058333333296</v>
      </c>
    </row>
    <row r="113" spans="1:21" x14ac:dyDescent="0.25">
      <c r="A113" s="229" t="s">
        <v>472</v>
      </c>
      <c r="B113" s="229" t="s">
        <v>1014</v>
      </c>
      <c r="C113" s="229" t="s">
        <v>886</v>
      </c>
      <c r="D113" s="229" t="s">
        <v>887</v>
      </c>
      <c r="E113" s="229">
        <v>1507.5</v>
      </c>
      <c r="F113" s="229">
        <v>1507.5</v>
      </c>
      <c r="G113" s="229">
        <v>1507.5</v>
      </c>
      <c r="H113" s="229">
        <v>1507.5</v>
      </c>
      <c r="I113" s="229">
        <v>1507.5</v>
      </c>
      <c r="J113" s="229">
        <v>1507.5</v>
      </c>
      <c r="K113" s="229">
        <v>1507.5</v>
      </c>
      <c r="L113" s="229">
        <v>1507.5</v>
      </c>
      <c r="M113" s="229">
        <v>1507.5</v>
      </c>
      <c r="N113" s="229">
        <v>1507.5</v>
      </c>
      <c r="O113" s="229">
        <v>1507.5</v>
      </c>
      <c r="P113" s="229">
        <v>1507.5</v>
      </c>
      <c r="Q113" s="229">
        <v>1507.5</v>
      </c>
      <c r="R113" s="229">
        <v>1507.5</v>
      </c>
      <c r="S113" s="229">
        <v>1507.5</v>
      </c>
      <c r="T113" s="229">
        <v>1507.5</v>
      </c>
      <c r="U113" s="229">
        <v>1507.5</v>
      </c>
    </row>
    <row r="114" spans="1:21" x14ac:dyDescent="0.25">
      <c r="A114" s="229" t="s">
        <v>474</v>
      </c>
      <c r="B114" s="229" t="s">
        <v>1015</v>
      </c>
      <c r="C114" s="229" t="s">
        <v>886</v>
      </c>
      <c r="D114" s="229" t="s">
        <v>887</v>
      </c>
      <c r="E114" s="229">
        <v>40.902500000000003</v>
      </c>
      <c r="F114" s="229">
        <v>48.591908993784003</v>
      </c>
      <c r="G114" s="229">
        <v>61.754166666666698</v>
      </c>
      <c r="H114" s="229">
        <v>59.378833333333297</v>
      </c>
      <c r="I114" s="229">
        <v>54.905833333333298</v>
      </c>
      <c r="J114" s="229">
        <v>57.095833333333303</v>
      </c>
      <c r="K114" s="229">
        <v>58.0133333333333</v>
      </c>
      <c r="L114" s="229">
        <v>61.272222222222197</v>
      </c>
      <c r="M114" s="229">
        <v>63.207500000000003</v>
      </c>
      <c r="N114" s="229">
        <v>68.286666666666704</v>
      </c>
      <c r="O114" s="229">
        <v>71.403333333333293</v>
      </c>
      <c r="P114" s="229">
        <v>72.226666666666702</v>
      </c>
      <c r="Q114" s="229">
        <v>73.514772079772101</v>
      </c>
      <c r="R114" s="229">
        <v>77.52</v>
      </c>
      <c r="S114" s="229">
        <v>83.892499999999998</v>
      </c>
      <c r="T114" s="229">
        <v>86.188366571699902</v>
      </c>
      <c r="U114" s="229">
        <v>86.188366571699902</v>
      </c>
    </row>
    <row r="115" spans="1:21" x14ac:dyDescent="0.25">
      <c r="A115" s="229" t="s">
        <v>581</v>
      </c>
      <c r="B115" s="229" t="s">
        <v>1016</v>
      </c>
      <c r="C115" s="229" t="s">
        <v>886</v>
      </c>
      <c r="D115" s="229" t="s">
        <v>887</v>
      </c>
      <c r="E115" s="229">
        <v>0.51218961330833301</v>
      </c>
      <c r="F115" s="229">
        <v>0.60506425362333305</v>
      </c>
      <c r="G115" s="229">
        <v>1.2706791739733301</v>
      </c>
      <c r="H115" s="229">
        <v>1.29294412808415</v>
      </c>
      <c r="I115" s="229">
        <v>1.3049661442676701</v>
      </c>
      <c r="J115" s="229">
        <v>1.3083848239159199</v>
      </c>
      <c r="K115" s="229">
        <v>1.3135716247906699</v>
      </c>
      <c r="L115" s="229">
        <v>1.26264486767833</v>
      </c>
      <c r="M115" s="229">
        <v>1.2235623934186699</v>
      </c>
      <c r="N115" s="229">
        <v>1.2535344886256801</v>
      </c>
      <c r="O115" s="229">
        <v>1.26678941001316</v>
      </c>
      <c r="P115" s="229">
        <v>1.2241524946034601</v>
      </c>
      <c r="Q115" s="229">
        <v>1.26165963821484</v>
      </c>
      <c r="R115" s="229">
        <v>1.2716918211177399</v>
      </c>
      <c r="S115" s="229">
        <v>1.27240206718888</v>
      </c>
      <c r="T115" s="229">
        <v>1.38120985962103</v>
      </c>
      <c r="U115" s="229">
        <v>1.38120985962103</v>
      </c>
    </row>
    <row r="116" spans="1:21" x14ac:dyDescent="0.25">
      <c r="A116" s="229" t="s">
        <v>515</v>
      </c>
      <c r="B116" s="229" t="s">
        <v>1017</v>
      </c>
      <c r="C116" s="229" t="s">
        <v>886</v>
      </c>
      <c r="D116" s="229" t="s">
        <v>887</v>
      </c>
      <c r="E116" s="229">
        <v>2.7</v>
      </c>
      <c r="F116" s="229">
        <v>2.7</v>
      </c>
      <c r="G116" s="229">
        <v>2.7</v>
      </c>
      <c r="H116" s="229">
        <v>2.7</v>
      </c>
      <c r="I116" s="229">
        <v>2.7</v>
      </c>
      <c r="J116" s="229">
        <v>2.7</v>
      </c>
      <c r="K116" s="229">
        <v>2.7</v>
      </c>
      <c r="L116" s="229">
        <v>2.7</v>
      </c>
      <c r="M116" s="229">
        <v>2.7</v>
      </c>
      <c r="N116" s="229">
        <v>2.7</v>
      </c>
      <c r="O116" s="229">
        <v>2.7</v>
      </c>
      <c r="P116" s="229">
        <v>2.7</v>
      </c>
      <c r="Q116" s="229">
        <v>2.7</v>
      </c>
      <c r="R116" s="229">
        <v>2.7</v>
      </c>
      <c r="S116" s="229">
        <v>2.7</v>
      </c>
      <c r="T116" s="229">
        <v>2.7</v>
      </c>
      <c r="U116" s="229">
        <v>2.7</v>
      </c>
    </row>
    <row r="117" spans="1:21" x14ac:dyDescent="0.25">
      <c r="A117" s="229" t="s">
        <v>528</v>
      </c>
      <c r="B117" s="229" t="s">
        <v>1018</v>
      </c>
      <c r="C117" s="229" t="s">
        <v>886</v>
      </c>
      <c r="D117" s="229" t="s">
        <v>887</v>
      </c>
      <c r="E117" s="229">
        <v>77.005116666666694</v>
      </c>
      <c r="F117" s="229">
        <v>89.383013333333295</v>
      </c>
      <c r="G117" s="229">
        <v>95.662064999999998</v>
      </c>
      <c r="H117" s="229">
        <v>96.520950833333302</v>
      </c>
      <c r="I117" s="229">
        <v>101.1944575</v>
      </c>
      <c r="J117" s="229">
        <v>100.498051666667</v>
      </c>
      <c r="K117" s="229">
        <v>103.914445833333</v>
      </c>
      <c r="L117" s="229">
        <v>110.623233333333</v>
      </c>
      <c r="M117" s="229">
        <v>108.33376271929799</v>
      </c>
      <c r="N117" s="229">
        <v>114.94478333333301</v>
      </c>
      <c r="O117" s="229">
        <v>113.064480448821</v>
      </c>
      <c r="P117" s="229">
        <v>110.565207851396</v>
      </c>
      <c r="Q117" s="229">
        <v>127.60335350681</v>
      </c>
      <c r="R117" s="229">
        <v>129.06903093288801</v>
      </c>
      <c r="S117" s="229">
        <v>130.564685218829</v>
      </c>
      <c r="T117" s="229">
        <v>135.856912797089</v>
      </c>
      <c r="U117" s="229">
        <v>135.856912797089</v>
      </c>
    </row>
    <row r="118" spans="1:21" x14ac:dyDescent="0.25">
      <c r="A118" s="229" t="s">
        <v>473</v>
      </c>
      <c r="B118" s="229" t="s">
        <v>1019</v>
      </c>
      <c r="C118" s="229" t="s">
        <v>886</v>
      </c>
      <c r="D118" s="229" t="s">
        <v>887</v>
      </c>
      <c r="E118" s="229">
        <v>6.9398283333333302</v>
      </c>
      <c r="F118" s="229">
        <v>8.6091808333333297</v>
      </c>
      <c r="G118" s="229">
        <v>10.540746666666699</v>
      </c>
      <c r="H118" s="229">
        <v>7.5647491666666697</v>
      </c>
      <c r="I118" s="229">
        <v>6.4596925000000001</v>
      </c>
      <c r="J118" s="229">
        <v>6.3593283333333304</v>
      </c>
      <c r="K118" s="229">
        <v>6.7715491666666701</v>
      </c>
      <c r="L118" s="229">
        <v>7.0453650000000003</v>
      </c>
      <c r="M118" s="229">
        <v>8.26122333333333</v>
      </c>
      <c r="N118" s="229">
        <v>8.4736741582488797</v>
      </c>
      <c r="O118" s="229">
        <v>7.3212219611528804</v>
      </c>
      <c r="P118" s="229">
        <v>7.2611321323273499</v>
      </c>
      <c r="Q118" s="229">
        <v>8.2099686265933105</v>
      </c>
      <c r="R118" s="229">
        <v>9.6550560691352594</v>
      </c>
      <c r="S118" s="229">
        <v>10.852655568783099</v>
      </c>
      <c r="T118" s="229">
        <v>12.7589308811644</v>
      </c>
      <c r="U118" s="229">
        <v>12.7589308811644</v>
      </c>
    </row>
    <row r="119" spans="1:21" x14ac:dyDescent="0.25">
      <c r="A119" s="229" t="s">
        <v>475</v>
      </c>
      <c r="B119" s="229" t="s">
        <v>1020</v>
      </c>
      <c r="C119" s="229" t="s">
        <v>886</v>
      </c>
      <c r="D119" s="229" t="s">
        <v>887</v>
      </c>
      <c r="E119" s="229">
        <v>4</v>
      </c>
      <c r="F119" s="229">
        <v>4</v>
      </c>
      <c r="G119" s="229">
        <v>3.6769583333333302</v>
      </c>
      <c r="H119" s="229">
        <v>3.0608666666666702</v>
      </c>
      <c r="I119" s="229">
        <v>2.7805916666666701</v>
      </c>
      <c r="J119" s="229">
        <v>2.774025</v>
      </c>
      <c r="K119" s="229">
        <v>2.7522250000000001</v>
      </c>
      <c r="L119" s="229">
        <v>2.5237250000000002</v>
      </c>
      <c r="M119" s="229">
        <v>2.357075</v>
      </c>
      <c r="N119" s="229">
        <v>2.48403333333333</v>
      </c>
      <c r="O119" s="229">
        <v>2.6063333333333301</v>
      </c>
      <c r="P119" s="229">
        <v>2.4811000000000001</v>
      </c>
      <c r="Q119" s="229">
        <v>2.6862916666666701</v>
      </c>
      <c r="R119" s="229">
        <v>2.60100833333333</v>
      </c>
      <c r="S119" s="229">
        <v>2.6002916666666702</v>
      </c>
      <c r="T119" s="229"/>
      <c r="U119" s="229" t="s">
        <v>890</v>
      </c>
    </row>
    <row r="120" spans="1:21" x14ac:dyDescent="0.25">
      <c r="A120" s="229" t="s">
        <v>476</v>
      </c>
      <c r="B120" s="229" t="s">
        <v>1021</v>
      </c>
      <c r="C120" s="229" t="s">
        <v>886</v>
      </c>
      <c r="D120" s="229" t="s">
        <v>887</v>
      </c>
      <c r="E120" s="229"/>
      <c r="F120" s="229"/>
      <c r="G120" s="229"/>
      <c r="H120" s="229"/>
      <c r="I120" s="229"/>
      <c r="J120" s="229"/>
      <c r="K120" s="229"/>
      <c r="L120" s="229"/>
      <c r="M120" s="229"/>
      <c r="N120" s="229"/>
      <c r="O120" s="229"/>
      <c r="P120" s="229"/>
      <c r="Q120" s="229"/>
      <c r="R120" s="229"/>
      <c r="S120" s="229"/>
      <c r="T120" s="229"/>
      <c r="U120" s="229" t="s">
        <v>890</v>
      </c>
    </row>
    <row r="121" spans="1:21" x14ac:dyDescent="0.25">
      <c r="A121" s="229" t="s">
        <v>471</v>
      </c>
      <c r="B121" s="229" t="s">
        <v>1022</v>
      </c>
      <c r="C121" s="229" t="s">
        <v>886</v>
      </c>
      <c r="D121" s="229" t="s">
        <v>887</v>
      </c>
      <c r="E121" s="229">
        <v>0.60650000000000004</v>
      </c>
      <c r="F121" s="229">
        <v>0.62791666666666701</v>
      </c>
      <c r="G121" s="229">
        <v>0.61819166666666703</v>
      </c>
      <c r="H121" s="229">
        <v>0.57147499999999996</v>
      </c>
      <c r="I121" s="229">
        <v>0.54023333333333301</v>
      </c>
      <c r="J121" s="229">
        <v>0.56471666666666698</v>
      </c>
      <c r="K121" s="229">
        <v>0.56040833333333295</v>
      </c>
      <c r="L121" s="229">
        <v>0.51379166666666698</v>
      </c>
      <c r="M121" s="229">
        <v>0.480816666666667</v>
      </c>
      <c r="N121" s="229">
        <v>0.50555000000000005</v>
      </c>
      <c r="O121" s="229">
        <v>0.53047500000000003</v>
      </c>
      <c r="P121" s="229">
        <v>0.50123333333333298</v>
      </c>
      <c r="Q121" s="229">
        <v>0.546875</v>
      </c>
      <c r="R121" s="229">
        <v>0.52939166666666704</v>
      </c>
      <c r="S121" s="229"/>
      <c r="T121" s="229"/>
      <c r="U121" s="229" t="s">
        <v>890</v>
      </c>
    </row>
    <row r="122" spans="1:21" x14ac:dyDescent="0.25">
      <c r="A122" s="229" t="s">
        <v>1023</v>
      </c>
      <c r="B122" s="229" t="s">
        <v>1024</v>
      </c>
      <c r="C122" s="229" t="s">
        <v>886</v>
      </c>
      <c r="D122" s="229" t="s">
        <v>887</v>
      </c>
      <c r="E122" s="229">
        <v>8.0259</v>
      </c>
      <c r="F122" s="229">
        <v>8.0335000000000001</v>
      </c>
      <c r="G122" s="229">
        <v>8.0334333333333294</v>
      </c>
      <c r="H122" s="229">
        <v>8.0212411666666696</v>
      </c>
      <c r="I122" s="229">
        <v>8.0221710833333297</v>
      </c>
      <c r="J122" s="229">
        <v>8.0110645833333294</v>
      </c>
      <c r="K122" s="229">
        <v>8.0014261666666702</v>
      </c>
      <c r="L122" s="229">
        <v>8.0358539166666692</v>
      </c>
      <c r="M122" s="229">
        <v>8.0201099166666694</v>
      </c>
      <c r="N122" s="229">
        <v>7.9842833333333303</v>
      </c>
      <c r="O122" s="229">
        <v>8.0022166666666692</v>
      </c>
      <c r="P122" s="229">
        <v>8.0182083333333303</v>
      </c>
      <c r="Q122" s="229">
        <v>7.9898635000000002</v>
      </c>
      <c r="R122" s="229">
        <v>7.9892553333333298</v>
      </c>
      <c r="S122" s="229">
        <v>7.9871290000000004</v>
      </c>
      <c r="T122" s="229">
        <v>7.9849604166666701</v>
      </c>
      <c r="U122" s="229">
        <v>7.9849604166666701</v>
      </c>
    </row>
    <row r="123" spans="1:21" x14ac:dyDescent="0.25">
      <c r="A123" s="229" t="s">
        <v>1025</v>
      </c>
      <c r="B123" s="229" t="s">
        <v>1026</v>
      </c>
      <c r="C123" s="229" t="s">
        <v>886</v>
      </c>
      <c r="D123" s="229" t="s">
        <v>887</v>
      </c>
      <c r="E123" s="229"/>
      <c r="F123" s="229"/>
      <c r="G123" s="229"/>
      <c r="H123" s="229"/>
      <c r="I123" s="229"/>
      <c r="J123" s="229"/>
      <c r="K123" s="229"/>
      <c r="L123" s="229"/>
      <c r="M123" s="229"/>
      <c r="N123" s="229"/>
      <c r="O123" s="229"/>
      <c r="P123" s="229"/>
      <c r="Q123" s="229"/>
      <c r="R123" s="229"/>
      <c r="S123" s="229"/>
      <c r="T123" s="229"/>
      <c r="U123" s="229" t="s">
        <v>890</v>
      </c>
    </row>
    <row r="124" spans="1:21" x14ac:dyDescent="0.25">
      <c r="A124" s="229" t="s">
        <v>488</v>
      </c>
      <c r="B124" s="229" t="s">
        <v>1027</v>
      </c>
      <c r="C124" s="229" t="s">
        <v>886</v>
      </c>
      <c r="D124" s="229" t="s">
        <v>887</v>
      </c>
      <c r="E124" s="229">
        <v>10.6256361666667</v>
      </c>
      <c r="F124" s="229">
        <v>11.302975</v>
      </c>
      <c r="G124" s="229">
        <v>11.020583333333301</v>
      </c>
      <c r="H124" s="229">
        <v>9.5743833333333299</v>
      </c>
      <c r="I124" s="229">
        <v>8.8680166666666693</v>
      </c>
      <c r="J124" s="229">
        <v>8.8650083333333303</v>
      </c>
      <c r="K124" s="229">
        <v>8.7955833333333295</v>
      </c>
      <c r="L124" s="229">
        <v>8.1923333333333304</v>
      </c>
      <c r="M124" s="229">
        <v>7.7503250000000001</v>
      </c>
      <c r="N124" s="229">
        <v>8.0571000000000002</v>
      </c>
      <c r="O124" s="229">
        <v>8.4171583333333295</v>
      </c>
      <c r="P124" s="229">
        <v>8.0898749999999993</v>
      </c>
      <c r="Q124" s="229">
        <v>8.6284445833333301</v>
      </c>
      <c r="R124" s="229">
        <v>8.4055039167442995</v>
      </c>
      <c r="S124" s="229">
        <v>8.4063366882615203</v>
      </c>
      <c r="T124" s="229">
        <v>9.7643482795030891</v>
      </c>
      <c r="U124" s="229">
        <v>9.7643482795030891</v>
      </c>
    </row>
    <row r="125" spans="1:21" x14ac:dyDescent="0.25">
      <c r="A125" s="229" t="s">
        <v>1028</v>
      </c>
      <c r="B125" s="229" t="s">
        <v>1029</v>
      </c>
      <c r="C125" s="229" t="s">
        <v>886</v>
      </c>
      <c r="D125" s="229" t="s">
        <v>887</v>
      </c>
      <c r="E125" s="229"/>
      <c r="F125" s="229"/>
      <c r="G125" s="229"/>
      <c r="H125" s="229"/>
      <c r="I125" s="229"/>
      <c r="J125" s="229"/>
      <c r="K125" s="229"/>
      <c r="L125" s="229"/>
      <c r="M125" s="229"/>
      <c r="N125" s="229"/>
      <c r="O125" s="229"/>
      <c r="P125" s="229"/>
      <c r="Q125" s="229"/>
      <c r="R125" s="229"/>
      <c r="S125" s="229"/>
      <c r="T125" s="229"/>
      <c r="U125" s="229" t="s">
        <v>890</v>
      </c>
    </row>
    <row r="126" spans="1:21" x14ac:dyDescent="0.25">
      <c r="A126" s="229" t="s">
        <v>509</v>
      </c>
      <c r="B126" s="229" t="s">
        <v>1030</v>
      </c>
      <c r="C126" s="229" t="s">
        <v>886</v>
      </c>
      <c r="D126" s="229" t="s">
        <v>887</v>
      </c>
      <c r="E126" s="229">
        <v>12.4342166666667</v>
      </c>
      <c r="F126" s="229">
        <v>12.8651416666667</v>
      </c>
      <c r="G126" s="229">
        <v>13.5704975</v>
      </c>
      <c r="H126" s="229">
        <v>13.9448833333333</v>
      </c>
      <c r="I126" s="229">
        <v>12.3297166666667</v>
      </c>
      <c r="J126" s="229">
        <v>12.599625</v>
      </c>
      <c r="K126" s="229">
        <v>13.1310583333333</v>
      </c>
      <c r="L126" s="229">
        <v>12.1399449731183</v>
      </c>
      <c r="M126" s="229">
        <v>10.3920436827957</v>
      </c>
      <c r="N126" s="229">
        <v>11.1095754339478</v>
      </c>
      <c r="O126" s="229">
        <v>12.369260961341499</v>
      </c>
      <c r="P126" s="229">
        <v>11.7386124865591</v>
      </c>
      <c r="Q126" s="229">
        <v>12.1114368159066</v>
      </c>
      <c r="R126" s="229">
        <v>12.5867562314388</v>
      </c>
      <c r="S126" s="229">
        <v>14.035630049923199</v>
      </c>
      <c r="T126" s="229">
        <v>18.818475145289302</v>
      </c>
      <c r="U126" s="229">
        <v>18.818475145289302</v>
      </c>
    </row>
    <row r="127" spans="1:21" x14ac:dyDescent="0.25">
      <c r="A127" s="229" t="s">
        <v>477</v>
      </c>
      <c r="B127" s="229" t="s">
        <v>1031</v>
      </c>
      <c r="C127" s="229" t="s">
        <v>886</v>
      </c>
      <c r="D127" s="229" t="s">
        <v>887</v>
      </c>
      <c r="E127" s="229">
        <v>1353.49616666667</v>
      </c>
      <c r="F127" s="229">
        <v>1317.69883333333</v>
      </c>
      <c r="G127" s="229">
        <v>1366.39116666667</v>
      </c>
      <c r="H127" s="229">
        <v>1238.32766666667</v>
      </c>
      <c r="I127" s="229">
        <v>1868.8578333333301</v>
      </c>
      <c r="J127" s="229">
        <v>2003.02583333333</v>
      </c>
      <c r="K127" s="229">
        <v>2142.3016666666699</v>
      </c>
      <c r="L127" s="229">
        <v>1873.87666666667</v>
      </c>
      <c r="M127" s="229">
        <v>1708.37083333333</v>
      </c>
      <c r="N127" s="229">
        <v>1956.20583333333</v>
      </c>
      <c r="O127" s="229">
        <v>2089.9499999999998</v>
      </c>
      <c r="P127" s="229">
        <v>2025.1175000000001</v>
      </c>
      <c r="Q127" s="229">
        <v>2194.9666666666699</v>
      </c>
      <c r="R127" s="229">
        <v>2206.9141666666701</v>
      </c>
      <c r="S127" s="229">
        <v>2414.8116666666701</v>
      </c>
      <c r="T127" s="229">
        <v>2933.50833333333</v>
      </c>
      <c r="U127" s="229">
        <v>2933.50833333333</v>
      </c>
    </row>
    <row r="128" spans="1:21" x14ac:dyDescent="0.25">
      <c r="A128" s="229" t="s">
        <v>582</v>
      </c>
      <c r="B128" s="229" t="s">
        <v>1032</v>
      </c>
      <c r="C128" s="229" t="s">
        <v>886</v>
      </c>
      <c r="D128" s="229" t="s">
        <v>887</v>
      </c>
      <c r="E128" s="229">
        <v>11.77</v>
      </c>
      <c r="F128" s="229">
        <v>12.2420833333333</v>
      </c>
      <c r="G128" s="229">
        <v>12.8</v>
      </c>
      <c r="H128" s="229">
        <v>12.8</v>
      </c>
      <c r="I128" s="229">
        <v>12.8</v>
      </c>
      <c r="J128" s="229">
        <v>12.8</v>
      </c>
      <c r="K128" s="229">
        <v>12.8</v>
      </c>
      <c r="L128" s="229">
        <v>12.8</v>
      </c>
      <c r="M128" s="229">
        <v>12.8</v>
      </c>
      <c r="N128" s="229">
        <v>12.8</v>
      </c>
      <c r="O128" s="229">
        <v>12.8</v>
      </c>
      <c r="P128" s="229">
        <v>14.6020084036964</v>
      </c>
      <c r="Q128" s="229">
        <v>15.364835316359599</v>
      </c>
      <c r="R128" s="229">
        <v>15.3667100302841</v>
      </c>
      <c r="S128" s="229">
        <v>15.380393518089299</v>
      </c>
      <c r="T128" s="229">
        <v>15.3663312211982</v>
      </c>
      <c r="U128" s="229">
        <v>15.3663312211982</v>
      </c>
    </row>
    <row r="129" spans="1:21" x14ac:dyDescent="0.25">
      <c r="A129" s="229" t="s">
        <v>1033</v>
      </c>
      <c r="B129" s="229" t="s">
        <v>1034</v>
      </c>
      <c r="C129" s="229" t="s">
        <v>886</v>
      </c>
      <c r="D129" s="229" t="s">
        <v>887</v>
      </c>
      <c r="E129" s="229"/>
      <c r="F129" s="229"/>
      <c r="G129" s="229"/>
      <c r="H129" s="229"/>
      <c r="I129" s="229"/>
      <c r="J129" s="229"/>
      <c r="K129" s="229"/>
      <c r="L129" s="229"/>
      <c r="M129" s="229"/>
      <c r="N129" s="229"/>
      <c r="O129" s="229"/>
      <c r="P129" s="229"/>
      <c r="Q129" s="229"/>
      <c r="R129" s="229"/>
      <c r="S129" s="229"/>
      <c r="T129" s="229"/>
      <c r="U129" s="229" t="s">
        <v>890</v>
      </c>
    </row>
    <row r="130" spans="1:21" x14ac:dyDescent="0.25">
      <c r="A130" s="229" t="s">
        <v>484</v>
      </c>
      <c r="B130" s="229" t="s">
        <v>1035</v>
      </c>
      <c r="C130" s="229" t="s">
        <v>886</v>
      </c>
      <c r="D130" s="229" t="s">
        <v>887</v>
      </c>
      <c r="E130" s="229">
        <v>9.4555583333333306</v>
      </c>
      <c r="F130" s="229">
        <v>9.3423416666666697</v>
      </c>
      <c r="G130" s="229">
        <v>9.6559583333333308</v>
      </c>
      <c r="H130" s="229">
        <v>10.7890191666667</v>
      </c>
      <c r="I130" s="229">
        <v>11.285966666666701</v>
      </c>
      <c r="J130" s="229">
        <v>10.8978916666667</v>
      </c>
      <c r="K130" s="229">
        <v>10.8992416666667</v>
      </c>
      <c r="L130" s="229">
        <v>10.9281916666667</v>
      </c>
      <c r="M130" s="229">
        <v>11.129716666666701</v>
      </c>
      <c r="N130" s="229">
        <v>13.513475</v>
      </c>
      <c r="O130" s="229">
        <v>12.636008333333301</v>
      </c>
      <c r="P130" s="229">
        <v>12.423325</v>
      </c>
      <c r="Q130" s="229">
        <v>13.169458333333299</v>
      </c>
      <c r="R130" s="229">
        <v>12.7719916666667</v>
      </c>
      <c r="S130" s="229">
        <v>13.292450000000001</v>
      </c>
      <c r="T130" s="229">
        <v>15.848266666666699</v>
      </c>
      <c r="U130" s="229">
        <v>15.848266666666699</v>
      </c>
    </row>
    <row r="131" spans="1:21" x14ac:dyDescent="0.25">
      <c r="A131" s="229" t="s">
        <v>481</v>
      </c>
      <c r="B131" s="229" t="s">
        <v>1036</v>
      </c>
      <c r="C131" s="229" t="s">
        <v>886</v>
      </c>
      <c r="D131" s="229" t="s">
        <v>887</v>
      </c>
      <c r="E131" s="229"/>
      <c r="F131" s="229"/>
      <c r="G131" s="229"/>
      <c r="H131" s="229"/>
      <c r="I131" s="229"/>
      <c r="J131" s="229"/>
      <c r="K131" s="229"/>
      <c r="L131" s="229"/>
      <c r="M131" s="229"/>
      <c r="N131" s="229"/>
      <c r="O131" s="229"/>
      <c r="P131" s="229"/>
      <c r="Q131" s="229"/>
      <c r="R131" s="229"/>
      <c r="S131" s="229"/>
      <c r="T131" s="229"/>
      <c r="U131" s="229" t="s">
        <v>890</v>
      </c>
    </row>
    <row r="132" spans="1:21" x14ac:dyDescent="0.25">
      <c r="A132" s="229" t="s">
        <v>1037</v>
      </c>
      <c r="B132" s="229" t="s">
        <v>1038</v>
      </c>
      <c r="C132" s="229" t="s">
        <v>886</v>
      </c>
      <c r="D132" s="229" t="s">
        <v>887</v>
      </c>
      <c r="E132" s="229"/>
      <c r="F132" s="229"/>
      <c r="G132" s="229"/>
      <c r="H132" s="229"/>
      <c r="I132" s="229"/>
      <c r="J132" s="229"/>
      <c r="K132" s="229"/>
      <c r="L132" s="229"/>
      <c r="M132" s="229"/>
      <c r="N132" s="229"/>
      <c r="O132" s="229"/>
      <c r="P132" s="229"/>
      <c r="Q132" s="229"/>
      <c r="R132" s="229"/>
      <c r="S132" s="229"/>
      <c r="T132" s="229"/>
      <c r="U132" s="229" t="s">
        <v>890</v>
      </c>
    </row>
    <row r="133" spans="1:21" x14ac:dyDescent="0.25">
      <c r="A133" s="229" t="s">
        <v>538</v>
      </c>
      <c r="B133" s="229" t="s">
        <v>1039</v>
      </c>
      <c r="C133" s="229" t="s">
        <v>886</v>
      </c>
      <c r="D133" s="229" t="s">
        <v>887</v>
      </c>
      <c r="E133" s="229">
        <v>65.903866666666701</v>
      </c>
      <c r="F133" s="229">
        <v>68.037133333333301</v>
      </c>
      <c r="G133" s="229">
        <v>64.349791666666704</v>
      </c>
      <c r="H133" s="229">
        <v>54.322258333333302</v>
      </c>
      <c r="I133" s="229">
        <v>49.409933333333299</v>
      </c>
      <c r="J133" s="229">
        <v>49.2836833333333</v>
      </c>
      <c r="K133" s="229">
        <v>48.801766666666701</v>
      </c>
      <c r="L133" s="229">
        <v>44.7298166666667</v>
      </c>
      <c r="M133" s="229">
        <v>41.867683333333297</v>
      </c>
      <c r="N133" s="229">
        <v>44.100574999999999</v>
      </c>
      <c r="O133" s="229">
        <v>46.4853916666667</v>
      </c>
      <c r="P133" s="229">
        <v>44.230825000000003</v>
      </c>
      <c r="Q133" s="229">
        <v>47.890250000000002</v>
      </c>
      <c r="R133" s="229">
        <v>46.395341666666702</v>
      </c>
      <c r="S133" s="229">
        <v>46.437130833333299</v>
      </c>
      <c r="T133" s="229">
        <v>55.537075000000002</v>
      </c>
      <c r="U133" s="229">
        <v>55.537075000000002</v>
      </c>
    </row>
    <row r="134" spans="1:21" x14ac:dyDescent="0.25">
      <c r="A134" s="229" t="s">
        <v>480</v>
      </c>
      <c r="B134" s="229" t="s">
        <v>1040</v>
      </c>
      <c r="C134" s="229" t="s">
        <v>886</v>
      </c>
      <c r="D134" s="229" t="s">
        <v>887</v>
      </c>
      <c r="E134" s="229">
        <v>711.97627443083297</v>
      </c>
      <c r="F134" s="229">
        <v>733.03850707000004</v>
      </c>
      <c r="G134" s="229">
        <v>696.98820361166702</v>
      </c>
      <c r="H134" s="229">
        <v>581.20031386416701</v>
      </c>
      <c r="I134" s="229">
        <v>528.28480930499995</v>
      </c>
      <c r="J134" s="229">
        <v>527.46814284000004</v>
      </c>
      <c r="K134" s="229">
        <v>522.89010961083295</v>
      </c>
      <c r="L134" s="229">
        <v>479.26678258750002</v>
      </c>
      <c r="M134" s="229">
        <v>447.80525556077299</v>
      </c>
      <c r="N134" s="229">
        <v>472.18629075489298</v>
      </c>
      <c r="O134" s="229">
        <v>495.277021572396</v>
      </c>
      <c r="P134" s="229">
        <v>471.86611409170001</v>
      </c>
      <c r="Q134" s="229">
        <v>510.52713590196998</v>
      </c>
      <c r="R134" s="229">
        <v>494.04003744699003</v>
      </c>
      <c r="S134" s="229">
        <v>494.41495286493699</v>
      </c>
      <c r="T134" s="229">
        <v>591.44950750132796</v>
      </c>
      <c r="U134" s="229">
        <v>591.44950750132796</v>
      </c>
    </row>
    <row r="135" spans="1:21" x14ac:dyDescent="0.25">
      <c r="A135" s="229" t="s">
        <v>583</v>
      </c>
      <c r="B135" s="229" t="s">
        <v>1041</v>
      </c>
      <c r="C135" s="229" t="s">
        <v>886</v>
      </c>
      <c r="D135" s="229" t="s">
        <v>887</v>
      </c>
      <c r="E135" s="229">
        <v>0.43814999166666702</v>
      </c>
      <c r="F135" s="229">
        <v>0.450041566666667</v>
      </c>
      <c r="G135" s="229">
        <v>0.43362033825000001</v>
      </c>
      <c r="H135" s="229">
        <v>0.37723333333333298</v>
      </c>
      <c r="I135" s="229">
        <v>0.34466317998548601</v>
      </c>
      <c r="J135" s="229">
        <v>0.34577739224999998</v>
      </c>
      <c r="K135" s="229">
        <v>0.340893885583333</v>
      </c>
      <c r="L135" s="229">
        <v>0.31167499999999998</v>
      </c>
      <c r="M135" s="229"/>
      <c r="N135" s="229"/>
      <c r="O135" s="229"/>
      <c r="P135" s="229"/>
      <c r="Q135" s="229"/>
      <c r="R135" s="229"/>
      <c r="S135" s="229"/>
      <c r="T135" s="229"/>
      <c r="U135" s="229" t="s">
        <v>890</v>
      </c>
    </row>
    <row r="136" spans="1:21" x14ac:dyDescent="0.25">
      <c r="A136" s="229" t="s">
        <v>490</v>
      </c>
      <c r="B136" s="229" t="s">
        <v>1042</v>
      </c>
      <c r="C136" s="229" t="s">
        <v>886</v>
      </c>
      <c r="D136" s="229" t="s">
        <v>887</v>
      </c>
      <c r="E136" s="229">
        <v>6.5167250000000001</v>
      </c>
      <c r="F136" s="229">
        <v>6.74890833333333</v>
      </c>
      <c r="G136" s="229">
        <v>6.6420833333333302</v>
      </c>
      <c r="H136" s="229">
        <v>6.1389250000000004</v>
      </c>
      <c r="I136" s="229">
        <v>5.8058333333333296</v>
      </c>
      <c r="J136" s="229">
        <v>5.81816666666667</v>
      </c>
      <c r="K136" s="229">
        <v>5.84294166666667</v>
      </c>
      <c r="L136" s="229">
        <v>5.6168833333333303</v>
      </c>
      <c r="M136" s="229">
        <v>5.4414499999999997</v>
      </c>
      <c r="N136" s="229">
        <v>5.5763666666666696</v>
      </c>
      <c r="O136" s="229">
        <v>5.6348833333333301</v>
      </c>
      <c r="P136" s="229">
        <v>5.4441083333333298</v>
      </c>
      <c r="Q136" s="229">
        <v>640.653416666667</v>
      </c>
      <c r="R136" s="229">
        <v>933.57045635687905</v>
      </c>
      <c r="S136" s="229">
        <v>984.34574756004599</v>
      </c>
      <c r="T136" s="229">
        <v>1162.6153286255401</v>
      </c>
      <c r="U136" s="229">
        <v>1162.6153286255401</v>
      </c>
    </row>
    <row r="137" spans="1:21" x14ac:dyDescent="0.25">
      <c r="A137" s="229" t="s">
        <v>487</v>
      </c>
      <c r="B137" s="229" t="s">
        <v>1043</v>
      </c>
      <c r="C137" s="229" t="s">
        <v>886</v>
      </c>
      <c r="D137" s="229" t="s">
        <v>887</v>
      </c>
      <c r="E137" s="229">
        <v>1.08540083333333</v>
      </c>
      <c r="F137" s="229">
        <v>1.11751</v>
      </c>
      <c r="G137" s="229">
        <v>1.0625516666666699</v>
      </c>
      <c r="H137" s="229">
        <v>0.88603416666666701</v>
      </c>
      <c r="I137" s="229">
        <v>0.805365</v>
      </c>
      <c r="J137" s="229">
        <v>0.80411999999999995</v>
      </c>
      <c r="K137" s="229">
        <v>0.79714083333333297</v>
      </c>
      <c r="L137" s="229">
        <v>0.73063750000000005</v>
      </c>
      <c r="M137" s="229">
        <v>0.682674711239873</v>
      </c>
      <c r="N137" s="229">
        <v>0.71984335978561498</v>
      </c>
      <c r="O137" s="229">
        <v>0.75504495198983501</v>
      </c>
      <c r="P137" s="229">
        <v>0.71935525360915398</v>
      </c>
      <c r="Q137" s="229">
        <v>0.77829360141285198</v>
      </c>
      <c r="R137" s="229">
        <v>0.75315918184727004</v>
      </c>
      <c r="S137" s="229">
        <v>0.75373073671740198</v>
      </c>
      <c r="T137" s="229">
        <v>0.90165896164127801</v>
      </c>
      <c r="U137" s="229">
        <v>0.90165896164127801</v>
      </c>
    </row>
    <row r="138" spans="1:21" x14ac:dyDescent="0.25">
      <c r="A138" s="229" t="s">
        <v>486</v>
      </c>
      <c r="B138" s="229" t="s">
        <v>1044</v>
      </c>
      <c r="C138" s="229" t="s">
        <v>886</v>
      </c>
      <c r="D138" s="229" t="s">
        <v>887</v>
      </c>
      <c r="E138" s="229">
        <v>1076.6666666666699</v>
      </c>
      <c r="F138" s="229">
        <v>1097.6975</v>
      </c>
      <c r="G138" s="229">
        <v>1110.31</v>
      </c>
      <c r="H138" s="229">
        <v>1146.5425</v>
      </c>
      <c r="I138" s="229">
        <v>1185.2974999999999</v>
      </c>
      <c r="J138" s="229">
        <v>1205.2466666666701</v>
      </c>
      <c r="K138" s="229">
        <v>1179.69916666667</v>
      </c>
      <c r="L138" s="229">
        <v>1170.40083333333</v>
      </c>
      <c r="M138" s="229">
        <v>1165.80416666667</v>
      </c>
      <c r="N138" s="229">
        <v>1437.7950000000001</v>
      </c>
      <c r="O138" s="229">
        <v>1357.06416666667</v>
      </c>
      <c r="P138" s="229">
        <v>1265.51583333333</v>
      </c>
      <c r="Q138" s="229">
        <v>1357.58</v>
      </c>
      <c r="R138" s="229">
        <v>1523.9275</v>
      </c>
      <c r="S138" s="229">
        <v>1817.9387083333299</v>
      </c>
      <c r="T138" s="229">
        <v>1970.3091666666701</v>
      </c>
      <c r="U138" s="229">
        <v>1970.3091666666701</v>
      </c>
    </row>
    <row r="139" spans="1:21" x14ac:dyDescent="0.25">
      <c r="A139" s="229" t="s">
        <v>489</v>
      </c>
      <c r="B139" s="229" t="s">
        <v>1045</v>
      </c>
      <c r="C139" s="229" t="s">
        <v>886</v>
      </c>
      <c r="D139" s="229" t="s">
        <v>887</v>
      </c>
      <c r="E139" s="229">
        <v>15.22725</v>
      </c>
      <c r="F139" s="229">
        <v>20.703640833333299</v>
      </c>
      <c r="G139" s="229">
        <v>23.677956666666699</v>
      </c>
      <c r="H139" s="229">
        <v>23.7822675</v>
      </c>
      <c r="I139" s="229">
        <v>22.581342500000002</v>
      </c>
      <c r="J139" s="229">
        <v>23.060964999999999</v>
      </c>
      <c r="K139" s="229">
        <v>25.400779166666702</v>
      </c>
      <c r="L139" s="229">
        <v>25.840341450216499</v>
      </c>
      <c r="M139" s="229">
        <v>24.300642472865299</v>
      </c>
      <c r="N139" s="229">
        <v>27.518299963924999</v>
      </c>
      <c r="O139" s="229">
        <v>33.960098800690801</v>
      </c>
      <c r="P139" s="229">
        <v>29.067599931977501</v>
      </c>
      <c r="Q139" s="229">
        <v>28.3729844798921</v>
      </c>
      <c r="R139" s="229">
        <v>30.1041110929498</v>
      </c>
      <c r="S139" s="229">
        <v>31.352687700944301</v>
      </c>
      <c r="T139" s="229">
        <v>39.982474146540603</v>
      </c>
      <c r="U139" s="229">
        <v>39.982474146540603</v>
      </c>
    </row>
    <row r="140" spans="1:21" x14ac:dyDescent="0.25">
      <c r="A140" s="229" t="s">
        <v>482</v>
      </c>
      <c r="B140" s="229" t="s">
        <v>1046</v>
      </c>
      <c r="C140" s="229" t="s">
        <v>886</v>
      </c>
      <c r="D140" s="229" t="s">
        <v>887</v>
      </c>
      <c r="E140" s="229">
        <v>238.92333333333301</v>
      </c>
      <c r="F140" s="229">
        <v>255.629166666667</v>
      </c>
      <c r="G140" s="229">
        <v>271.73916666666702</v>
      </c>
      <c r="H140" s="229">
        <v>263.02999999999997</v>
      </c>
      <c r="I140" s="229"/>
      <c r="J140" s="229">
        <v>265.52833333333302</v>
      </c>
      <c r="K140" s="229">
        <v>268.60000000000002</v>
      </c>
      <c r="L140" s="229">
        <v>258.58666666666699</v>
      </c>
      <c r="M140" s="229">
        <v>238.20333333333301</v>
      </c>
      <c r="N140" s="229">
        <v>262.365833333333</v>
      </c>
      <c r="O140" s="229">
        <v>275.89416666666699</v>
      </c>
      <c r="P140" s="229">
        <v>281.118333333333</v>
      </c>
      <c r="Q140" s="229">
        <v>296.62</v>
      </c>
      <c r="R140" s="229">
        <v>300.68166666666701</v>
      </c>
      <c r="S140" s="229">
        <v>302.72500000000002</v>
      </c>
      <c r="T140" s="229">
        <v>324.67166666666702</v>
      </c>
      <c r="U140" s="229">
        <v>324.67166666666702</v>
      </c>
    </row>
    <row r="141" spans="1:21" x14ac:dyDescent="0.25">
      <c r="A141" s="229" t="s">
        <v>483</v>
      </c>
      <c r="B141" s="229" t="s">
        <v>1047</v>
      </c>
      <c r="C141" s="229" t="s">
        <v>886</v>
      </c>
      <c r="D141" s="229" t="s">
        <v>887</v>
      </c>
      <c r="E141" s="229">
        <v>26.249558333333301</v>
      </c>
      <c r="F141" s="229">
        <v>29.129258333333301</v>
      </c>
      <c r="G141" s="229">
        <v>29.962</v>
      </c>
      <c r="H141" s="229">
        <v>27.901475000000001</v>
      </c>
      <c r="I141" s="229">
        <v>27.498516666666699</v>
      </c>
      <c r="J141" s="229">
        <v>29.496233333333301</v>
      </c>
      <c r="K141" s="229">
        <v>31.708066666666699</v>
      </c>
      <c r="L141" s="229">
        <v>31.313656250000001</v>
      </c>
      <c r="M141" s="229">
        <v>28.452837500000001</v>
      </c>
      <c r="N141" s="229">
        <v>31.959800000000001</v>
      </c>
      <c r="O141" s="229">
        <v>30.784400000000002</v>
      </c>
      <c r="P141" s="229">
        <v>28.705950000000001</v>
      </c>
      <c r="Q141" s="229">
        <v>30.0499716666667</v>
      </c>
      <c r="R141" s="229">
        <v>30.7013583333333</v>
      </c>
      <c r="S141" s="229">
        <v>30.6216166666667</v>
      </c>
      <c r="T141" s="229">
        <v>35.056699999999999</v>
      </c>
      <c r="U141" s="229">
        <v>35.056699999999999</v>
      </c>
    </row>
    <row r="142" spans="1:21" x14ac:dyDescent="0.25">
      <c r="A142" s="229" t="s">
        <v>478</v>
      </c>
      <c r="B142" s="229" t="s">
        <v>1048</v>
      </c>
      <c r="C142" s="229" t="s">
        <v>886</v>
      </c>
      <c r="D142" s="229" t="s">
        <v>887</v>
      </c>
      <c r="E142" s="229">
        <v>59.543808333333303</v>
      </c>
      <c r="F142" s="229">
        <v>72.197333333333304</v>
      </c>
      <c r="G142" s="229">
        <v>76.686608333333297</v>
      </c>
      <c r="H142" s="229">
        <v>97.432474999999997</v>
      </c>
      <c r="I142" s="229">
        <v>108.89750833333299</v>
      </c>
      <c r="J142" s="229">
        <v>118.41974166666699</v>
      </c>
      <c r="K142" s="229">
        <v>136.01354166666701</v>
      </c>
      <c r="L142" s="229">
        <v>139.95728662071801</v>
      </c>
      <c r="M142" s="229">
        <v>140.52269213564199</v>
      </c>
      <c r="N142" s="229">
        <v>141.16694375</v>
      </c>
      <c r="O142" s="229">
        <v>150.486655869408</v>
      </c>
      <c r="P142" s="229">
        <v>156.51545111111099</v>
      </c>
      <c r="Q142" s="229">
        <v>249.105950100379</v>
      </c>
      <c r="R142" s="229">
        <v>364.40728728829703</v>
      </c>
      <c r="S142" s="229">
        <v>424.895808098656</v>
      </c>
      <c r="T142" s="229">
        <v>499.60668877629701</v>
      </c>
      <c r="U142" s="229">
        <v>499.60668877629701</v>
      </c>
    </row>
    <row r="143" spans="1:21" x14ac:dyDescent="0.25">
      <c r="A143" s="229" t="s">
        <v>479</v>
      </c>
      <c r="B143" s="229" t="s">
        <v>1049</v>
      </c>
      <c r="C143" s="229" t="s">
        <v>886</v>
      </c>
      <c r="D143" s="229" t="s">
        <v>887</v>
      </c>
      <c r="E143" s="229">
        <v>3.8</v>
      </c>
      <c r="F143" s="229">
        <v>3.8</v>
      </c>
      <c r="G143" s="229">
        <v>3.8</v>
      </c>
      <c r="H143" s="229">
        <v>3.8</v>
      </c>
      <c r="I143" s="229">
        <v>3.8</v>
      </c>
      <c r="J143" s="229">
        <v>3.7870916666666701</v>
      </c>
      <c r="K143" s="229">
        <v>3.6681769583333299</v>
      </c>
      <c r="L143" s="229">
        <v>3.43756938226247</v>
      </c>
      <c r="M143" s="229">
        <v>3.3358333333333299</v>
      </c>
      <c r="N143" s="229">
        <v>3.5245029107064401</v>
      </c>
      <c r="O143" s="229">
        <v>3.22108691472175</v>
      </c>
      <c r="P143" s="229">
        <v>3.06000301052058</v>
      </c>
      <c r="Q143" s="229">
        <v>3.08880086662188</v>
      </c>
      <c r="R143" s="229">
        <v>3.1509085500972498</v>
      </c>
      <c r="S143" s="229">
        <v>3.2728597464304698</v>
      </c>
      <c r="T143" s="229">
        <v>3.9055002630276801</v>
      </c>
      <c r="U143" s="229">
        <v>3.9055002630276801</v>
      </c>
    </row>
    <row r="144" spans="1:21" x14ac:dyDescent="0.25">
      <c r="A144" s="229" t="s">
        <v>1050</v>
      </c>
      <c r="B144" s="229" t="s">
        <v>1051</v>
      </c>
      <c r="C144" s="229" t="s">
        <v>886</v>
      </c>
      <c r="D144" s="229" t="s">
        <v>887</v>
      </c>
      <c r="E144" s="229"/>
      <c r="F144" s="229"/>
      <c r="G144" s="229"/>
      <c r="H144" s="229"/>
      <c r="I144" s="229"/>
      <c r="J144" s="229"/>
      <c r="K144" s="229"/>
      <c r="L144" s="229"/>
      <c r="M144" s="229"/>
      <c r="N144" s="229"/>
      <c r="O144" s="229"/>
      <c r="P144" s="229"/>
      <c r="Q144" s="229"/>
      <c r="R144" s="229"/>
      <c r="S144" s="229"/>
      <c r="T144" s="229"/>
      <c r="U144" s="229" t="s">
        <v>890</v>
      </c>
    </row>
    <row r="145" spans="1:21" x14ac:dyDescent="0.25">
      <c r="A145" s="229" t="s">
        <v>491</v>
      </c>
      <c r="B145" s="229" t="s">
        <v>1052</v>
      </c>
      <c r="C145" s="229" t="s">
        <v>886</v>
      </c>
      <c r="D145" s="229" t="s">
        <v>887</v>
      </c>
      <c r="E145" s="229">
        <v>6.9398283333333302</v>
      </c>
      <c r="F145" s="229">
        <v>8.6091808333333297</v>
      </c>
      <c r="G145" s="229">
        <v>10.540746666666699</v>
      </c>
      <c r="H145" s="229">
        <v>7.5647491666666697</v>
      </c>
      <c r="I145" s="229">
        <v>6.4596925000000001</v>
      </c>
      <c r="J145" s="229">
        <v>6.3593283333333304</v>
      </c>
      <c r="K145" s="229">
        <v>6.7715491666666701</v>
      </c>
      <c r="L145" s="229">
        <v>7.0453650000000003</v>
      </c>
      <c r="M145" s="229">
        <v>8.26122333333333</v>
      </c>
      <c r="N145" s="229">
        <v>8.4736741582488797</v>
      </c>
      <c r="O145" s="229">
        <v>7.3212219611528804</v>
      </c>
      <c r="P145" s="229">
        <v>7.2611321323273499</v>
      </c>
      <c r="Q145" s="229">
        <v>8.2099686265933105</v>
      </c>
      <c r="R145" s="229">
        <v>9.6550560691352594</v>
      </c>
      <c r="S145" s="229">
        <v>10.852655568783099</v>
      </c>
      <c r="T145" s="229">
        <v>12.7589308811644</v>
      </c>
      <c r="U145" s="229">
        <v>12.7589308811644</v>
      </c>
    </row>
    <row r="146" spans="1:21" x14ac:dyDescent="0.25">
      <c r="A146" s="229" t="s">
        <v>1053</v>
      </c>
      <c r="B146" s="229" t="s">
        <v>1054</v>
      </c>
      <c r="C146" s="229" t="s">
        <v>886</v>
      </c>
      <c r="D146" s="229" t="s">
        <v>887</v>
      </c>
      <c r="E146" s="229"/>
      <c r="F146" s="229"/>
      <c r="G146" s="229"/>
      <c r="H146" s="229"/>
      <c r="I146" s="229"/>
      <c r="J146" s="229"/>
      <c r="K146" s="229"/>
      <c r="L146" s="229"/>
      <c r="M146" s="229"/>
      <c r="N146" s="229"/>
      <c r="O146" s="229"/>
      <c r="P146" s="229"/>
      <c r="Q146" s="229"/>
      <c r="R146" s="229"/>
      <c r="S146" s="229"/>
      <c r="T146" s="229"/>
      <c r="U146" s="229" t="s">
        <v>890</v>
      </c>
    </row>
    <row r="147" spans="1:21" x14ac:dyDescent="0.25">
      <c r="A147" s="229" t="s">
        <v>495</v>
      </c>
      <c r="B147" s="229" t="s">
        <v>1055</v>
      </c>
      <c r="C147" s="229" t="s">
        <v>886</v>
      </c>
      <c r="D147" s="229" t="s">
        <v>887</v>
      </c>
      <c r="E147" s="229">
        <v>711.97627443083297</v>
      </c>
      <c r="F147" s="229">
        <v>733.03850707000004</v>
      </c>
      <c r="G147" s="229">
        <v>696.98820361166702</v>
      </c>
      <c r="H147" s="229">
        <v>581.20031386416701</v>
      </c>
      <c r="I147" s="229">
        <v>528.28480930499995</v>
      </c>
      <c r="J147" s="229">
        <v>527.46814284000004</v>
      </c>
      <c r="K147" s="229">
        <v>522.89010961083295</v>
      </c>
      <c r="L147" s="229">
        <v>479.26678258750002</v>
      </c>
      <c r="M147" s="229">
        <v>447.80525556077299</v>
      </c>
      <c r="N147" s="229">
        <v>472.18629075489298</v>
      </c>
      <c r="O147" s="229">
        <v>495.277021572396</v>
      </c>
      <c r="P147" s="229">
        <v>471.86611409170001</v>
      </c>
      <c r="Q147" s="229">
        <v>510.52713590196998</v>
      </c>
      <c r="R147" s="229">
        <v>494.04003744699003</v>
      </c>
      <c r="S147" s="229">
        <v>494.41495286493699</v>
      </c>
      <c r="T147" s="229">
        <v>591.44950750132796</v>
      </c>
      <c r="U147" s="229">
        <v>591.44950750132796</v>
      </c>
    </row>
    <row r="148" spans="1:21" x14ac:dyDescent="0.25">
      <c r="A148" s="229" t="s">
        <v>496</v>
      </c>
      <c r="B148" s="229" t="s">
        <v>1056</v>
      </c>
      <c r="C148" s="229" t="s">
        <v>886</v>
      </c>
      <c r="D148" s="229" t="s">
        <v>887</v>
      </c>
      <c r="E148" s="229">
        <v>101.69733333333301</v>
      </c>
      <c r="F148" s="229">
        <v>111.23125</v>
      </c>
      <c r="G148" s="229">
        <v>120.57815833333299</v>
      </c>
      <c r="H148" s="229">
        <v>129.22235000000001</v>
      </c>
      <c r="I148" s="229">
        <v>132.888025</v>
      </c>
      <c r="J148" s="229">
        <v>131.274333333333</v>
      </c>
      <c r="K148" s="229">
        <v>128.65166666666701</v>
      </c>
      <c r="L148" s="229">
        <v>125.808108333333</v>
      </c>
      <c r="M148" s="229">
        <v>118.546016666667</v>
      </c>
      <c r="N148" s="229">
        <v>148.90174166666699</v>
      </c>
      <c r="O148" s="229">
        <v>150.298025</v>
      </c>
      <c r="P148" s="229">
        <v>153.86160833333301</v>
      </c>
      <c r="Q148" s="229">
        <v>157.49942575757601</v>
      </c>
      <c r="R148" s="229">
        <v>157.31122500000001</v>
      </c>
      <c r="S148" s="229">
        <v>158.552641666667</v>
      </c>
      <c r="T148" s="229">
        <v>192.44052444178601</v>
      </c>
      <c r="U148" s="229">
        <v>192.44052444178601</v>
      </c>
    </row>
    <row r="149" spans="1:21" x14ac:dyDescent="0.25">
      <c r="A149" s="229" t="s">
        <v>494</v>
      </c>
      <c r="B149" s="229" t="s">
        <v>1057</v>
      </c>
      <c r="C149" s="229" t="s">
        <v>886</v>
      </c>
      <c r="D149" s="229" t="s">
        <v>887</v>
      </c>
      <c r="E149" s="229">
        <v>12.6843916666667</v>
      </c>
      <c r="F149" s="229">
        <v>13.3719416666667</v>
      </c>
      <c r="G149" s="229">
        <v>14.251325250000001</v>
      </c>
      <c r="H149" s="229">
        <v>15.1046433333333</v>
      </c>
      <c r="I149" s="229">
        <v>15.937247316462701</v>
      </c>
      <c r="J149" s="229">
        <v>16.733329534050199</v>
      </c>
      <c r="K149" s="229">
        <v>17.569998431899599</v>
      </c>
      <c r="L149" s="229">
        <v>18.448506159754199</v>
      </c>
      <c r="M149" s="229">
        <v>19.371896406501101</v>
      </c>
      <c r="N149" s="229">
        <v>20.339481870199702</v>
      </c>
      <c r="O149" s="229">
        <v>21.356448683435801</v>
      </c>
      <c r="P149" s="229">
        <v>22.424270616359401</v>
      </c>
      <c r="Q149" s="229">
        <v>23.546663531083901</v>
      </c>
      <c r="R149" s="229">
        <v>24.7227641666667</v>
      </c>
      <c r="S149" s="229">
        <v>25.958900366743499</v>
      </c>
      <c r="T149" s="229">
        <v>27.256844940476199</v>
      </c>
      <c r="U149" s="229">
        <v>27.256844940476199</v>
      </c>
    </row>
    <row r="150" spans="1:21" x14ac:dyDescent="0.25">
      <c r="A150" s="229" t="s">
        <v>584</v>
      </c>
      <c r="B150" s="229" t="s">
        <v>1058</v>
      </c>
      <c r="C150" s="229" t="s">
        <v>886</v>
      </c>
      <c r="D150" s="229" t="s">
        <v>887</v>
      </c>
      <c r="E150" s="229"/>
      <c r="F150" s="229"/>
      <c r="G150" s="229"/>
      <c r="H150" s="229"/>
      <c r="I150" s="229"/>
      <c r="J150" s="229"/>
      <c r="K150" s="229"/>
      <c r="L150" s="229"/>
      <c r="M150" s="229"/>
      <c r="N150" s="229"/>
      <c r="O150" s="229"/>
      <c r="P150" s="229"/>
      <c r="Q150" s="229"/>
      <c r="R150" s="229"/>
      <c r="S150" s="229"/>
      <c r="T150" s="229"/>
      <c r="U150" s="229" t="s">
        <v>890</v>
      </c>
    </row>
    <row r="151" spans="1:21" x14ac:dyDescent="0.25">
      <c r="A151" s="229" t="s">
        <v>585</v>
      </c>
      <c r="B151" s="229" t="s">
        <v>1059</v>
      </c>
      <c r="C151" s="229" t="s">
        <v>886</v>
      </c>
      <c r="D151" s="229" t="s">
        <v>887</v>
      </c>
      <c r="E151" s="229">
        <v>8.8018416666666699</v>
      </c>
      <c r="F151" s="229">
        <v>8.9916541666666703</v>
      </c>
      <c r="G151" s="229">
        <v>7.9837788333333304</v>
      </c>
      <c r="H151" s="229">
        <v>7.0802166666666704</v>
      </c>
      <c r="I151" s="229">
        <v>6.7408333333333301</v>
      </c>
      <c r="J151" s="229">
        <v>6.4424999999999999</v>
      </c>
      <c r="K151" s="229">
        <v>6.4133333333333304</v>
      </c>
      <c r="L151" s="229">
        <v>5.8616666666666699</v>
      </c>
      <c r="M151" s="229">
        <v>5.64</v>
      </c>
      <c r="N151" s="229">
        <v>6.2883333333333304</v>
      </c>
      <c r="O151" s="229">
        <v>6.04416666666667</v>
      </c>
      <c r="P151" s="229">
        <v>5.60460730676329</v>
      </c>
      <c r="Q151" s="229">
        <v>5.8174999999999999</v>
      </c>
      <c r="R151" s="229">
        <v>5.875</v>
      </c>
      <c r="S151" s="229">
        <v>6.3016666666666703</v>
      </c>
      <c r="T151" s="229">
        <v>8.0641666666666705</v>
      </c>
      <c r="U151" s="229">
        <v>8.0641666666666705</v>
      </c>
    </row>
    <row r="152" spans="1:21" x14ac:dyDescent="0.25">
      <c r="A152" s="229" t="s">
        <v>493</v>
      </c>
      <c r="B152" s="229" t="s">
        <v>1060</v>
      </c>
      <c r="C152" s="229" t="s">
        <v>886</v>
      </c>
      <c r="D152" s="229" t="s">
        <v>887</v>
      </c>
      <c r="E152" s="229">
        <v>71.093795833333303</v>
      </c>
      <c r="F152" s="229">
        <v>74.949250000000006</v>
      </c>
      <c r="G152" s="229">
        <v>77.8766191666667</v>
      </c>
      <c r="H152" s="229">
        <v>76.141447499999998</v>
      </c>
      <c r="I152" s="229">
        <v>73.673596666666697</v>
      </c>
      <c r="J152" s="229">
        <v>71.367500000000007</v>
      </c>
      <c r="K152" s="229">
        <v>72.755605833333306</v>
      </c>
      <c r="L152" s="229">
        <v>66.415027499999994</v>
      </c>
      <c r="M152" s="229">
        <v>69.761695000000003</v>
      </c>
      <c r="N152" s="229">
        <v>77.573430739015606</v>
      </c>
      <c r="O152" s="229">
        <v>73.262359015804606</v>
      </c>
      <c r="P152" s="229">
        <v>74.02</v>
      </c>
      <c r="Q152" s="229">
        <v>85.196666666666701</v>
      </c>
      <c r="R152" s="229">
        <v>92.993333333333297</v>
      </c>
      <c r="S152" s="229">
        <v>97.554166666666703</v>
      </c>
      <c r="T152" s="229">
        <v>102.405134331356</v>
      </c>
      <c r="U152" s="229">
        <v>102.405134331356</v>
      </c>
    </row>
    <row r="153" spans="1:21" x14ac:dyDescent="0.25">
      <c r="A153" s="229" t="s">
        <v>492</v>
      </c>
      <c r="B153" s="229" t="s">
        <v>1061</v>
      </c>
      <c r="C153" s="229" t="s">
        <v>886</v>
      </c>
      <c r="D153" s="229" t="s">
        <v>887</v>
      </c>
      <c r="E153" s="229"/>
      <c r="F153" s="229"/>
      <c r="G153" s="229"/>
      <c r="H153" s="229"/>
      <c r="I153" s="229"/>
      <c r="J153" s="229"/>
      <c r="K153" s="229"/>
      <c r="L153" s="229"/>
      <c r="M153" s="229"/>
      <c r="N153" s="229"/>
      <c r="O153" s="229"/>
      <c r="P153" s="229"/>
      <c r="Q153" s="229"/>
      <c r="R153" s="229"/>
      <c r="S153" s="229"/>
      <c r="T153" s="229"/>
      <c r="U153" s="229" t="s">
        <v>890</v>
      </c>
    </row>
    <row r="154" spans="1:21" x14ac:dyDescent="0.25">
      <c r="A154" s="229" t="s">
        <v>586</v>
      </c>
      <c r="B154" s="229" t="s">
        <v>1062</v>
      </c>
      <c r="C154" s="229" t="s">
        <v>886</v>
      </c>
      <c r="D154" s="229" t="s">
        <v>887</v>
      </c>
      <c r="E154" s="229">
        <v>2.2011491666666698</v>
      </c>
      <c r="F154" s="229">
        <v>2.37875083333333</v>
      </c>
      <c r="G154" s="229">
        <v>2.1621908333333302</v>
      </c>
      <c r="H154" s="229">
        <v>1.7220991463977799</v>
      </c>
      <c r="I154" s="229">
        <v>1.50868127077323</v>
      </c>
      <c r="J154" s="229">
        <v>1.42027345661433</v>
      </c>
      <c r="K154" s="229">
        <v>1.5420557566968101</v>
      </c>
      <c r="L154" s="229">
        <v>1.36067522852426</v>
      </c>
      <c r="M154" s="229">
        <v>1.4227268095265</v>
      </c>
      <c r="N154" s="229">
        <v>1.6008772952194701</v>
      </c>
      <c r="O154" s="229">
        <v>1.38783382768108</v>
      </c>
      <c r="P154" s="229">
        <v>1.26581069673447</v>
      </c>
      <c r="Q154" s="229">
        <v>1.2342836550132901</v>
      </c>
      <c r="R154" s="229">
        <v>1.2194079739482899</v>
      </c>
      <c r="S154" s="229">
        <v>1.20543333333333</v>
      </c>
      <c r="T154" s="229">
        <v>1.433975</v>
      </c>
      <c r="U154" s="229">
        <v>1.433975</v>
      </c>
    </row>
    <row r="155" spans="1:21" x14ac:dyDescent="0.25">
      <c r="A155" s="229" t="s">
        <v>498</v>
      </c>
      <c r="B155" s="229" t="s">
        <v>1063</v>
      </c>
      <c r="C155" s="229" t="s">
        <v>886</v>
      </c>
      <c r="D155" s="229" t="s">
        <v>887</v>
      </c>
      <c r="E155" s="229">
        <v>0.38450000000000001</v>
      </c>
      <c r="F155" s="229">
        <v>0.38450000000000001</v>
      </c>
      <c r="G155" s="229">
        <v>0.38450000000000001</v>
      </c>
      <c r="H155" s="229">
        <v>0.38450000000000001</v>
      </c>
      <c r="I155" s="229">
        <v>0.38450000000000001</v>
      </c>
      <c r="J155" s="229">
        <v>0.38450000000000001</v>
      </c>
      <c r="K155" s="229">
        <v>0.38450000000000001</v>
      </c>
      <c r="L155" s="229">
        <v>0.38450000000000001</v>
      </c>
      <c r="M155" s="229">
        <v>0.38450000000000001</v>
      </c>
      <c r="N155" s="229">
        <v>0.38450000000000001</v>
      </c>
      <c r="O155" s="229">
        <v>0.38450000000000001</v>
      </c>
      <c r="P155" s="229">
        <v>0.38450000000000001</v>
      </c>
      <c r="Q155" s="229">
        <v>0.38450000000000001</v>
      </c>
      <c r="R155" s="229">
        <v>0.38450000000000001</v>
      </c>
      <c r="S155" s="229">
        <v>0.38450000000000001</v>
      </c>
      <c r="T155" s="229">
        <v>0.38450000000000001</v>
      </c>
      <c r="U155" s="229">
        <v>0.38450000000000001</v>
      </c>
    </row>
    <row r="156" spans="1:21" x14ac:dyDescent="0.25">
      <c r="A156" s="229" t="s">
        <v>499</v>
      </c>
      <c r="B156" s="229" t="s">
        <v>1064</v>
      </c>
      <c r="C156" s="229" t="s">
        <v>886</v>
      </c>
      <c r="D156" s="229" t="s">
        <v>887</v>
      </c>
      <c r="E156" s="229">
        <v>53.648186500000001</v>
      </c>
      <c r="F156" s="229">
        <v>61.927161666666699</v>
      </c>
      <c r="G156" s="229">
        <v>59.723781666666703</v>
      </c>
      <c r="H156" s="229">
        <v>57.751996666666699</v>
      </c>
      <c r="I156" s="229">
        <v>58.257863333333297</v>
      </c>
      <c r="J156" s="229">
        <v>59.514474999999997</v>
      </c>
      <c r="K156" s="229">
        <v>60.271335000000001</v>
      </c>
      <c r="L156" s="229">
        <v>60.738515833333302</v>
      </c>
      <c r="M156" s="229">
        <v>70.408033333333293</v>
      </c>
      <c r="N156" s="229">
        <v>81.712891666666707</v>
      </c>
      <c r="O156" s="229">
        <v>85.193816325757595</v>
      </c>
      <c r="P156" s="229">
        <v>86.343383333333307</v>
      </c>
      <c r="Q156" s="229">
        <v>93.395197222222194</v>
      </c>
      <c r="R156" s="229">
        <v>101.628899206349</v>
      </c>
      <c r="S156" s="229">
        <v>101.100088423521</v>
      </c>
      <c r="T156" s="229">
        <v>102.769271604675</v>
      </c>
      <c r="U156" s="229">
        <v>102.769271604675</v>
      </c>
    </row>
    <row r="157" spans="1:21" x14ac:dyDescent="0.25">
      <c r="A157" s="229" t="s">
        <v>501</v>
      </c>
      <c r="B157" s="229" t="s">
        <v>1065</v>
      </c>
      <c r="C157" s="229" t="s">
        <v>886</v>
      </c>
      <c r="D157" s="229" t="s">
        <v>887</v>
      </c>
      <c r="E157" s="229">
        <v>1</v>
      </c>
      <c r="F157" s="229">
        <v>1</v>
      </c>
      <c r="G157" s="229">
        <v>1</v>
      </c>
      <c r="H157" s="229">
        <v>1</v>
      </c>
      <c r="I157" s="229">
        <v>1</v>
      </c>
      <c r="J157" s="229">
        <v>1</v>
      </c>
      <c r="K157" s="229">
        <v>1</v>
      </c>
      <c r="L157" s="229">
        <v>1</v>
      </c>
      <c r="M157" s="229">
        <v>1</v>
      </c>
      <c r="N157" s="229">
        <v>1</v>
      </c>
      <c r="O157" s="229">
        <v>1</v>
      </c>
      <c r="P157" s="229">
        <v>1</v>
      </c>
      <c r="Q157" s="229">
        <v>1</v>
      </c>
      <c r="R157" s="229">
        <v>1</v>
      </c>
      <c r="S157" s="229">
        <v>1</v>
      </c>
      <c r="T157" s="229">
        <v>1</v>
      </c>
      <c r="U157" s="229">
        <v>1</v>
      </c>
    </row>
    <row r="158" spans="1:21" x14ac:dyDescent="0.25">
      <c r="A158" s="229" t="s">
        <v>504</v>
      </c>
      <c r="B158" s="229" t="s">
        <v>1066</v>
      </c>
      <c r="C158" s="229" t="s">
        <v>886</v>
      </c>
      <c r="D158" s="229" t="s">
        <v>887</v>
      </c>
      <c r="E158" s="229">
        <v>3.49</v>
      </c>
      <c r="F158" s="229">
        <v>3.5068333333333301</v>
      </c>
      <c r="G158" s="229">
        <v>3.5165000000000002</v>
      </c>
      <c r="H158" s="229">
        <v>3.4784670000000002</v>
      </c>
      <c r="I158" s="229">
        <v>3.4131749999999998</v>
      </c>
      <c r="J158" s="229">
        <v>3.2958416666666701</v>
      </c>
      <c r="K158" s="229">
        <v>3.27403250265816</v>
      </c>
      <c r="L158" s="229">
        <v>3.1280445773524699</v>
      </c>
      <c r="M158" s="229">
        <v>2.9244083333333299</v>
      </c>
      <c r="N158" s="229">
        <v>3.0115083333333299</v>
      </c>
      <c r="O158" s="229">
        <v>2.8251249999999999</v>
      </c>
      <c r="P158" s="229">
        <v>2.7541000000000002</v>
      </c>
      <c r="Q158" s="229">
        <v>2.6375864177489201</v>
      </c>
      <c r="R158" s="229">
        <v>2.7018990259740301</v>
      </c>
      <c r="S158" s="229">
        <v>2.8390441378066402</v>
      </c>
      <c r="T158" s="229">
        <v>3.1844392415223699</v>
      </c>
      <c r="U158" s="229">
        <v>3.1844392415223699</v>
      </c>
    </row>
    <row r="159" spans="1:21" x14ac:dyDescent="0.25">
      <c r="A159" s="229" t="s">
        <v>505</v>
      </c>
      <c r="B159" s="229" t="s">
        <v>1067</v>
      </c>
      <c r="C159" s="229" t="s">
        <v>886</v>
      </c>
      <c r="D159" s="229" t="s">
        <v>887</v>
      </c>
      <c r="E159" s="229">
        <v>44.192250000000001</v>
      </c>
      <c r="F159" s="229">
        <v>50.992649999999998</v>
      </c>
      <c r="G159" s="229">
        <v>51.603566666666701</v>
      </c>
      <c r="H159" s="229">
        <v>54.203333333333298</v>
      </c>
      <c r="I159" s="229">
        <v>56.039916666666699</v>
      </c>
      <c r="J159" s="229">
        <v>55.085491666666698</v>
      </c>
      <c r="K159" s="229">
        <v>51.314272500000001</v>
      </c>
      <c r="L159" s="229">
        <v>46.148391177755002</v>
      </c>
      <c r="M159" s="229">
        <v>44.323287609410002</v>
      </c>
      <c r="N159" s="229">
        <v>47.679688453509101</v>
      </c>
      <c r="O159" s="229">
        <v>45.109664180089602</v>
      </c>
      <c r="P159" s="229">
        <v>43.3131369237488</v>
      </c>
      <c r="Q159" s="229">
        <v>42.228794734943399</v>
      </c>
      <c r="R159" s="229">
        <v>42.446184830673999</v>
      </c>
      <c r="S159" s="229">
        <v>44.395154304209697</v>
      </c>
      <c r="T159" s="229">
        <v>45.502839942143098</v>
      </c>
      <c r="U159" s="229">
        <v>45.502839942143098</v>
      </c>
    </row>
    <row r="160" spans="1:21" x14ac:dyDescent="0.25">
      <c r="A160" s="229" t="s">
        <v>500</v>
      </c>
      <c r="B160" s="229" t="s">
        <v>1068</v>
      </c>
      <c r="C160" s="229" t="s">
        <v>886</v>
      </c>
      <c r="D160" s="229" t="s">
        <v>887</v>
      </c>
      <c r="E160" s="229"/>
      <c r="F160" s="229"/>
      <c r="G160" s="229"/>
      <c r="H160" s="229"/>
      <c r="I160" s="229"/>
      <c r="J160" s="229"/>
      <c r="K160" s="229"/>
      <c r="L160" s="229"/>
      <c r="M160" s="229"/>
      <c r="N160" s="229"/>
      <c r="O160" s="229"/>
      <c r="P160" s="229"/>
      <c r="Q160" s="229"/>
      <c r="R160" s="229"/>
      <c r="S160" s="229"/>
      <c r="T160" s="229"/>
      <c r="U160" s="229" t="s">
        <v>890</v>
      </c>
    </row>
    <row r="161" spans="1:21" x14ac:dyDescent="0.25">
      <c r="A161" s="229" t="s">
        <v>502</v>
      </c>
      <c r="B161" s="229" t="s">
        <v>1069</v>
      </c>
      <c r="C161" s="229" t="s">
        <v>886</v>
      </c>
      <c r="D161" s="229" t="s">
        <v>887</v>
      </c>
      <c r="E161" s="229">
        <v>2.7821566666666699</v>
      </c>
      <c r="F161" s="229">
        <v>3.3887150645833302</v>
      </c>
      <c r="G161" s="229">
        <v>3.8952208016666701</v>
      </c>
      <c r="H161" s="229">
        <v>3.5634528749999999</v>
      </c>
      <c r="I161" s="229">
        <v>3.2225401036691999</v>
      </c>
      <c r="J161" s="229">
        <v>3.1019498003333301</v>
      </c>
      <c r="K161" s="229">
        <v>3.0567347873333302</v>
      </c>
      <c r="L161" s="229">
        <v>2.96534583333333</v>
      </c>
      <c r="M161" s="229">
        <v>2.7000883333333299</v>
      </c>
      <c r="N161" s="229">
        <v>2.7551433333333302</v>
      </c>
      <c r="O161" s="229">
        <v>2.7192941666666699</v>
      </c>
      <c r="P161" s="229">
        <v>2.37096994940423</v>
      </c>
      <c r="Q161" s="229">
        <v>2.0836483390254799</v>
      </c>
      <c r="R161" s="229">
        <v>2.24451</v>
      </c>
      <c r="S161" s="229">
        <v>2.4613849999999999</v>
      </c>
      <c r="T161" s="229">
        <v>2.7684116666666698</v>
      </c>
      <c r="U161" s="229">
        <v>2.7684116666666698</v>
      </c>
    </row>
    <row r="162" spans="1:21" x14ac:dyDescent="0.25">
      <c r="A162" s="229" t="s">
        <v>506</v>
      </c>
      <c r="B162" s="229" t="s">
        <v>1070</v>
      </c>
      <c r="C162" s="229" t="s">
        <v>886</v>
      </c>
      <c r="D162" s="229" t="s">
        <v>887</v>
      </c>
      <c r="E162" s="229">
        <v>4.3460749999999999</v>
      </c>
      <c r="F162" s="229">
        <v>4.0938999999999997</v>
      </c>
      <c r="G162" s="229">
        <v>4.0800333333333301</v>
      </c>
      <c r="H162" s="229">
        <v>3.8890750000000001</v>
      </c>
      <c r="I162" s="229">
        <v>3.6576416666666698</v>
      </c>
      <c r="J162" s="229">
        <v>3.2354833333333302</v>
      </c>
      <c r="K162" s="229">
        <v>3.1031583333333299</v>
      </c>
      <c r="L162" s="229">
        <v>2.7679499999999999</v>
      </c>
      <c r="M162" s="229">
        <v>2.4092416666666701</v>
      </c>
      <c r="N162" s="229">
        <v>3.1201416666666701</v>
      </c>
      <c r="O162" s="229">
        <v>3.0152999999999999</v>
      </c>
      <c r="P162" s="229">
        <v>2.96284777777778</v>
      </c>
      <c r="Q162" s="229">
        <v>3.2565416666666702</v>
      </c>
      <c r="R162" s="229">
        <v>3.16061666666667</v>
      </c>
      <c r="S162" s="229">
        <v>3.1545416666666699</v>
      </c>
      <c r="T162" s="229">
        <v>3.7694999999999999</v>
      </c>
      <c r="U162" s="229">
        <v>3.7694999999999999</v>
      </c>
    </row>
    <row r="163" spans="1:21" x14ac:dyDescent="0.25">
      <c r="A163" s="229" t="s">
        <v>587</v>
      </c>
      <c r="B163" s="229" t="s">
        <v>1071</v>
      </c>
      <c r="C163" s="229" t="s">
        <v>886</v>
      </c>
      <c r="D163" s="229" t="s">
        <v>887</v>
      </c>
      <c r="E163" s="229"/>
      <c r="F163" s="229"/>
      <c r="G163" s="229"/>
      <c r="H163" s="229"/>
      <c r="I163" s="229"/>
      <c r="J163" s="229"/>
      <c r="K163" s="229"/>
      <c r="L163" s="229"/>
      <c r="M163" s="229"/>
      <c r="N163" s="229"/>
      <c r="O163" s="229"/>
      <c r="P163" s="229"/>
      <c r="Q163" s="229"/>
      <c r="R163" s="229"/>
      <c r="S163" s="229"/>
      <c r="T163" s="229"/>
      <c r="U163" s="229" t="s">
        <v>890</v>
      </c>
    </row>
    <row r="164" spans="1:21" x14ac:dyDescent="0.25">
      <c r="A164" s="229" t="s">
        <v>433</v>
      </c>
      <c r="B164" s="229" t="s">
        <v>1072</v>
      </c>
      <c r="C164" s="229" t="s">
        <v>886</v>
      </c>
      <c r="D164" s="229" t="s">
        <v>887</v>
      </c>
      <c r="E164" s="229"/>
      <c r="F164" s="229"/>
      <c r="G164" s="229"/>
      <c r="H164" s="229"/>
      <c r="I164" s="229"/>
      <c r="J164" s="229"/>
      <c r="K164" s="229"/>
      <c r="L164" s="229"/>
      <c r="M164" s="229"/>
      <c r="N164" s="229"/>
      <c r="O164" s="229"/>
      <c r="P164" s="229"/>
      <c r="Q164" s="229"/>
      <c r="R164" s="229"/>
      <c r="S164" s="229"/>
      <c r="T164" s="229"/>
      <c r="U164" s="229" t="s">
        <v>890</v>
      </c>
    </row>
    <row r="165" spans="1:21" x14ac:dyDescent="0.25">
      <c r="A165" s="229" t="s">
        <v>507</v>
      </c>
      <c r="B165" s="229" t="s">
        <v>1073</v>
      </c>
      <c r="C165" s="229" t="s">
        <v>886</v>
      </c>
      <c r="D165" s="229" t="s">
        <v>887</v>
      </c>
      <c r="E165" s="229"/>
      <c r="F165" s="229"/>
      <c r="G165" s="229"/>
      <c r="H165" s="229"/>
      <c r="I165" s="229"/>
      <c r="J165" s="229"/>
      <c r="K165" s="229"/>
      <c r="L165" s="229"/>
      <c r="M165" s="229"/>
      <c r="N165" s="229"/>
      <c r="O165" s="229"/>
      <c r="P165" s="229"/>
      <c r="Q165" s="229"/>
      <c r="R165" s="229"/>
      <c r="S165" s="229"/>
      <c r="T165" s="229"/>
      <c r="U165" s="229" t="s">
        <v>890</v>
      </c>
    </row>
    <row r="166" spans="1:21" x14ac:dyDescent="0.25">
      <c r="A166" s="229" t="s">
        <v>503</v>
      </c>
      <c r="B166" s="229" t="s">
        <v>1074</v>
      </c>
      <c r="C166" s="229" t="s">
        <v>886</v>
      </c>
      <c r="D166" s="229" t="s">
        <v>887</v>
      </c>
      <c r="E166" s="229">
        <v>3486.3533333333298</v>
      </c>
      <c r="F166" s="229">
        <v>4105.9250000000002</v>
      </c>
      <c r="G166" s="229">
        <v>5716.2583333333296</v>
      </c>
      <c r="H166" s="229">
        <v>6424.3391666666703</v>
      </c>
      <c r="I166" s="229">
        <v>5974.5775000000003</v>
      </c>
      <c r="J166" s="229">
        <v>6177.9583333333303</v>
      </c>
      <c r="K166" s="229">
        <v>5635.4624999999996</v>
      </c>
      <c r="L166" s="229">
        <v>5032.7166666666699</v>
      </c>
      <c r="M166" s="229">
        <v>4363.2416666666704</v>
      </c>
      <c r="N166" s="229">
        <v>4965.3916666666701</v>
      </c>
      <c r="O166" s="229">
        <v>4735.4616666666698</v>
      </c>
      <c r="P166" s="229">
        <v>4191.4162500000002</v>
      </c>
      <c r="Q166" s="229">
        <v>4424.9174999999996</v>
      </c>
      <c r="R166" s="229">
        <v>4320.6741666666703</v>
      </c>
      <c r="S166" s="229">
        <v>4462.1916666666702</v>
      </c>
      <c r="T166" s="229">
        <v>5204.91</v>
      </c>
      <c r="U166" s="229">
        <v>5204.91</v>
      </c>
    </row>
    <row r="167" spans="1:21" x14ac:dyDescent="0.25">
      <c r="A167" s="229" t="s">
        <v>1075</v>
      </c>
      <c r="B167" s="229" t="s">
        <v>1076</v>
      </c>
      <c r="C167" s="229" t="s">
        <v>886</v>
      </c>
      <c r="D167" s="229" t="s">
        <v>887</v>
      </c>
      <c r="E167" s="229"/>
      <c r="F167" s="229"/>
      <c r="G167" s="229"/>
      <c r="H167" s="229"/>
      <c r="I167" s="229"/>
      <c r="J167" s="229"/>
      <c r="K167" s="229"/>
      <c r="L167" s="229"/>
      <c r="M167" s="229"/>
      <c r="N167" s="229"/>
      <c r="O167" s="229"/>
      <c r="P167" s="229"/>
      <c r="Q167" s="229"/>
      <c r="R167" s="229"/>
      <c r="S167" s="229"/>
      <c r="T167" s="229"/>
      <c r="U167" s="229" t="s">
        <v>890</v>
      </c>
    </row>
    <row r="168" spans="1:21" x14ac:dyDescent="0.25">
      <c r="A168" s="229" t="s">
        <v>1077</v>
      </c>
      <c r="B168" s="229" t="s">
        <v>1078</v>
      </c>
      <c r="C168" s="229" t="s">
        <v>886</v>
      </c>
      <c r="D168" s="229" t="s">
        <v>887</v>
      </c>
      <c r="E168" s="229"/>
      <c r="F168" s="229"/>
      <c r="G168" s="229"/>
      <c r="H168" s="229"/>
      <c r="I168" s="229"/>
      <c r="J168" s="229"/>
      <c r="K168" s="229"/>
      <c r="L168" s="229"/>
      <c r="M168" s="229"/>
      <c r="N168" s="229"/>
      <c r="O168" s="229"/>
      <c r="P168" s="229"/>
      <c r="Q168" s="229"/>
      <c r="R168" s="229"/>
      <c r="S168" s="229"/>
      <c r="T168" s="229"/>
      <c r="U168" s="229" t="s">
        <v>890</v>
      </c>
    </row>
    <row r="169" spans="1:21" x14ac:dyDescent="0.25">
      <c r="A169" s="229" t="s">
        <v>588</v>
      </c>
      <c r="B169" s="229" t="s">
        <v>1079</v>
      </c>
      <c r="C169" s="229" t="s">
        <v>886</v>
      </c>
      <c r="D169" s="229" t="s">
        <v>887</v>
      </c>
      <c r="E169" s="229">
        <v>3.64</v>
      </c>
      <c r="F169" s="229">
        <v>3.64</v>
      </c>
      <c r="G169" s="229">
        <v>3.64</v>
      </c>
      <c r="H169" s="229">
        <v>3.64</v>
      </c>
      <c r="I169" s="229">
        <v>3.64</v>
      </c>
      <c r="J169" s="229">
        <v>3.64</v>
      </c>
      <c r="K169" s="229">
        <v>3.64</v>
      </c>
      <c r="L169" s="229">
        <v>3.64</v>
      </c>
      <c r="M169" s="229">
        <v>3.64</v>
      </c>
      <c r="N169" s="229">
        <v>3.64</v>
      </c>
      <c r="O169" s="229">
        <v>3.64</v>
      </c>
      <c r="P169" s="229">
        <v>3.64</v>
      </c>
      <c r="Q169" s="229">
        <v>3.64</v>
      </c>
      <c r="R169" s="229">
        <v>3.64</v>
      </c>
      <c r="S169" s="229">
        <v>3.64</v>
      </c>
      <c r="T169" s="229">
        <v>3.64</v>
      </c>
      <c r="U169" s="229">
        <v>3.64</v>
      </c>
    </row>
    <row r="170" spans="1:21" x14ac:dyDescent="0.25">
      <c r="A170" s="229" t="s">
        <v>510</v>
      </c>
      <c r="B170" s="229" t="s">
        <v>1080</v>
      </c>
      <c r="C170" s="229" t="s">
        <v>886</v>
      </c>
      <c r="D170" s="229" t="s">
        <v>887</v>
      </c>
      <c r="E170" s="229">
        <v>2.1708720833333301</v>
      </c>
      <c r="F170" s="229">
        <v>2.9060791666666699</v>
      </c>
      <c r="G170" s="229">
        <v>3.3055430000000001</v>
      </c>
      <c r="H170" s="229">
        <v>3.3200070833333299</v>
      </c>
      <c r="I170" s="229">
        <v>3.26365683333333</v>
      </c>
      <c r="J170" s="229">
        <v>2.9136531666666698</v>
      </c>
      <c r="K170" s="229">
        <v>2.8089833333333298</v>
      </c>
      <c r="L170" s="229">
        <v>2.43825</v>
      </c>
      <c r="M170" s="229">
        <v>2.5188583333333301</v>
      </c>
      <c r="N170" s="229">
        <v>3.0493250000000001</v>
      </c>
      <c r="O170" s="229">
        <v>3.1779000000000002</v>
      </c>
      <c r="P170" s="229">
        <v>3.04860833333333</v>
      </c>
      <c r="Q170" s="229">
        <v>3.4681999999999999</v>
      </c>
      <c r="R170" s="229">
        <v>3.32791666666667</v>
      </c>
      <c r="S170" s="229">
        <v>3.3491749999999998</v>
      </c>
      <c r="T170" s="229">
        <v>4.00566666666667</v>
      </c>
      <c r="U170" s="229">
        <v>4.00566666666667</v>
      </c>
    </row>
    <row r="171" spans="1:21" x14ac:dyDescent="0.25">
      <c r="A171" s="229" t="s">
        <v>511</v>
      </c>
      <c r="B171" s="229" t="s">
        <v>1081</v>
      </c>
      <c r="C171" s="229" t="s">
        <v>886</v>
      </c>
      <c r="D171" s="229" t="s">
        <v>887</v>
      </c>
      <c r="E171" s="229">
        <v>28.129166666666698</v>
      </c>
      <c r="F171" s="229">
        <v>29.168524999999999</v>
      </c>
      <c r="G171" s="229">
        <v>31.348483333333299</v>
      </c>
      <c r="H171" s="229">
        <v>30.692025000000001</v>
      </c>
      <c r="I171" s="229">
        <v>28.813741666666701</v>
      </c>
      <c r="J171" s="229">
        <v>28.284441666666702</v>
      </c>
      <c r="K171" s="229">
        <v>27.190958333333299</v>
      </c>
      <c r="L171" s="229">
        <v>25.580845367540402</v>
      </c>
      <c r="M171" s="229">
        <v>24.852875000000001</v>
      </c>
      <c r="N171" s="229">
        <v>31.740358333333301</v>
      </c>
      <c r="O171" s="229">
        <v>30.367915338305899</v>
      </c>
      <c r="P171" s="229">
        <v>29.382341370930199</v>
      </c>
      <c r="Q171" s="229">
        <v>30.839831351991698</v>
      </c>
      <c r="R171" s="229">
        <v>31.837143640281301</v>
      </c>
      <c r="S171" s="229">
        <v>38.378207144416798</v>
      </c>
      <c r="T171" s="229">
        <v>60.937650108895198</v>
      </c>
      <c r="U171" s="229">
        <v>60.937650108895198</v>
      </c>
    </row>
    <row r="172" spans="1:21" x14ac:dyDescent="0.25">
      <c r="A172" s="229" t="s">
        <v>512</v>
      </c>
      <c r="B172" s="229" t="s">
        <v>1082</v>
      </c>
      <c r="C172" s="229" t="s">
        <v>886</v>
      </c>
      <c r="D172" s="229" t="s">
        <v>887</v>
      </c>
      <c r="E172" s="229">
        <v>389.696216666667</v>
      </c>
      <c r="F172" s="229">
        <v>442.99189166666702</v>
      </c>
      <c r="G172" s="229">
        <v>475.36524166666698</v>
      </c>
      <c r="H172" s="229">
        <v>537.65498475000004</v>
      </c>
      <c r="I172" s="229">
        <v>577.44897458333298</v>
      </c>
      <c r="J172" s="229">
        <v>557.82264077499997</v>
      </c>
      <c r="K172" s="229">
        <v>551.71033333333298</v>
      </c>
      <c r="L172" s="229">
        <v>546.95500000000004</v>
      </c>
      <c r="M172" s="229">
        <v>546.84865308253995</v>
      </c>
      <c r="N172" s="229">
        <v>568.28132683333297</v>
      </c>
      <c r="O172" s="229">
        <v>583.13090659057195</v>
      </c>
      <c r="P172" s="229">
        <v>600.30651968109703</v>
      </c>
      <c r="Q172" s="229">
        <v>614.29514240306696</v>
      </c>
      <c r="R172" s="229">
        <v>646.63597455067304</v>
      </c>
      <c r="S172" s="229">
        <v>681.86171894726601</v>
      </c>
      <c r="T172" s="229">
        <v>720.97510889672799</v>
      </c>
      <c r="U172" s="229">
        <v>720.97510889672799</v>
      </c>
    </row>
    <row r="173" spans="1:21" x14ac:dyDescent="0.25">
      <c r="A173" s="229" t="s">
        <v>518</v>
      </c>
      <c r="B173" s="229" t="s">
        <v>1083</v>
      </c>
      <c r="C173" s="229" t="s">
        <v>886</v>
      </c>
      <c r="D173" s="229" t="s">
        <v>887</v>
      </c>
      <c r="E173" s="229">
        <v>3.75</v>
      </c>
      <c r="F173" s="229">
        <v>3.75</v>
      </c>
      <c r="G173" s="229">
        <v>3.75</v>
      </c>
      <c r="H173" s="229">
        <v>3.75</v>
      </c>
      <c r="I173" s="229">
        <v>3.75</v>
      </c>
      <c r="J173" s="229">
        <v>3.7470833333333302</v>
      </c>
      <c r="K173" s="229">
        <v>3.7450000000000001</v>
      </c>
      <c r="L173" s="229">
        <v>3.7475000000000001</v>
      </c>
      <c r="M173" s="229">
        <v>3.75</v>
      </c>
      <c r="N173" s="229">
        <v>3.75</v>
      </c>
      <c r="O173" s="229">
        <v>3.75</v>
      </c>
      <c r="P173" s="229">
        <v>3.75</v>
      </c>
      <c r="Q173" s="229">
        <v>3.75</v>
      </c>
      <c r="R173" s="229">
        <v>3.75</v>
      </c>
      <c r="S173" s="229">
        <v>3.75</v>
      </c>
      <c r="T173" s="229">
        <v>3.75</v>
      </c>
      <c r="U173" s="229">
        <v>3.75</v>
      </c>
    </row>
    <row r="174" spans="1:21" x14ac:dyDescent="0.25">
      <c r="A174" s="229" t="s">
        <v>529</v>
      </c>
      <c r="B174" s="229" t="s">
        <v>1084</v>
      </c>
      <c r="C174" s="229" t="s">
        <v>886</v>
      </c>
      <c r="D174" s="229" t="s">
        <v>887</v>
      </c>
      <c r="E174" s="229">
        <v>2.5712250000000001</v>
      </c>
      <c r="F174" s="229">
        <v>2.5870210416666701</v>
      </c>
      <c r="G174" s="229">
        <v>2.6330583333333299</v>
      </c>
      <c r="H174" s="229">
        <v>2.60983433333333</v>
      </c>
      <c r="I174" s="229">
        <v>2.5790500000000001</v>
      </c>
      <c r="J174" s="229">
        <v>2.4360583333333299</v>
      </c>
      <c r="K174" s="229">
        <v>2.17153333333333</v>
      </c>
      <c r="L174" s="229">
        <v>2.0160999999999998</v>
      </c>
      <c r="M174" s="229">
        <v>2.0901628287698402</v>
      </c>
      <c r="N174" s="229">
        <v>2.3015333333333299</v>
      </c>
      <c r="O174" s="229">
        <v>2.30600092016667</v>
      </c>
      <c r="P174" s="229">
        <v>2.6666196217746898</v>
      </c>
      <c r="Q174" s="229">
        <v>3.5729583333333301</v>
      </c>
      <c r="R174" s="229">
        <v>4.7567605470882102</v>
      </c>
      <c r="S174" s="229">
        <v>5.7368666666666703</v>
      </c>
      <c r="T174" s="229">
        <v>6.0257325979166696</v>
      </c>
      <c r="U174" s="229">
        <v>6.0257325979166696</v>
      </c>
    </row>
    <row r="175" spans="1:21" x14ac:dyDescent="0.25">
      <c r="A175" s="229" t="s">
        <v>519</v>
      </c>
      <c r="B175" s="229" t="s">
        <v>1085</v>
      </c>
      <c r="C175" s="229" t="s">
        <v>886</v>
      </c>
      <c r="D175" s="229" t="s">
        <v>887</v>
      </c>
      <c r="E175" s="229">
        <v>711.97627443083297</v>
      </c>
      <c r="F175" s="229">
        <v>733.03850707000004</v>
      </c>
      <c r="G175" s="229">
        <v>696.98820361166702</v>
      </c>
      <c r="H175" s="229">
        <v>581.20031386416701</v>
      </c>
      <c r="I175" s="229">
        <v>528.28480930499995</v>
      </c>
      <c r="J175" s="229">
        <v>527.46814284000004</v>
      </c>
      <c r="K175" s="229">
        <v>522.89010961083295</v>
      </c>
      <c r="L175" s="229">
        <v>479.26678258750002</v>
      </c>
      <c r="M175" s="229">
        <v>447.80525556077299</v>
      </c>
      <c r="N175" s="229">
        <v>472.18629075489298</v>
      </c>
      <c r="O175" s="229">
        <v>495.277021572396</v>
      </c>
      <c r="P175" s="229">
        <v>471.86611409170001</v>
      </c>
      <c r="Q175" s="229">
        <v>510.52713590196998</v>
      </c>
      <c r="R175" s="229">
        <v>494.04003744699003</v>
      </c>
      <c r="S175" s="229">
        <v>494.41495286493699</v>
      </c>
      <c r="T175" s="229">
        <v>591.44950750132796</v>
      </c>
      <c r="U175" s="229">
        <v>591.44950750132796</v>
      </c>
    </row>
    <row r="176" spans="1:21" x14ac:dyDescent="0.25">
      <c r="A176" s="229" t="s">
        <v>523</v>
      </c>
      <c r="B176" s="229" t="s">
        <v>1086</v>
      </c>
      <c r="C176" s="229" t="s">
        <v>886</v>
      </c>
      <c r="D176" s="229" t="s">
        <v>887</v>
      </c>
      <c r="E176" s="229">
        <v>1.72396333333333</v>
      </c>
      <c r="F176" s="229">
        <v>1.7917225000000001</v>
      </c>
      <c r="G176" s="229">
        <v>1.7905883333333299</v>
      </c>
      <c r="H176" s="229">
        <v>1.7421833333333301</v>
      </c>
      <c r="I176" s="229">
        <v>1.6902283333333299</v>
      </c>
      <c r="J176" s="229">
        <v>1.6643975</v>
      </c>
      <c r="K176" s="229">
        <v>1.58893333333333</v>
      </c>
      <c r="L176" s="229">
        <v>1.5071016666666699</v>
      </c>
      <c r="M176" s="229">
        <v>1.4148608333333299</v>
      </c>
      <c r="N176" s="229">
        <v>1.45451471343873</v>
      </c>
      <c r="O176" s="229">
        <v>1.36350833333333</v>
      </c>
      <c r="P176" s="229">
        <v>1.2577758771929799</v>
      </c>
      <c r="Q176" s="229">
        <v>1.2496762037036999</v>
      </c>
      <c r="R176" s="229">
        <v>1.2513000000000001</v>
      </c>
      <c r="S176" s="229">
        <v>1.26705</v>
      </c>
      <c r="T176" s="229">
        <v>1.374825</v>
      </c>
      <c r="U176" s="229">
        <v>1.374825</v>
      </c>
    </row>
    <row r="177" spans="1:21" x14ac:dyDescent="0.25">
      <c r="A177" s="229" t="s">
        <v>524</v>
      </c>
      <c r="B177" s="229" t="s">
        <v>1087</v>
      </c>
      <c r="C177" s="229" t="s">
        <v>886</v>
      </c>
      <c r="D177" s="229" t="s">
        <v>887</v>
      </c>
      <c r="E177" s="229">
        <v>5.0889308333333299</v>
      </c>
      <c r="F177" s="229">
        <v>5.2779849531703702</v>
      </c>
      <c r="G177" s="229">
        <v>6.7487721028988696</v>
      </c>
      <c r="H177" s="229">
        <v>7.50594374859842</v>
      </c>
      <c r="I177" s="229">
        <v>7.48474390550839</v>
      </c>
      <c r="J177" s="229">
        <v>7.5298730248359602</v>
      </c>
      <c r="K177" s="229">
        <v>7.6094583333333299</v>
      </c>
      <c r="L177" s="229">
        <v>7.6520000000000001</v>
      </c>
      <c r="M177" s="229">
        <v>7.7479166666666703</v>
      </c>
      <c r="N177" s="229">
        <v>8.0550416666666695</v>
      </c>
      <c r="O177" s="229">
        <v>8.06450134408602</v>
      </c>
      <c r="P177" s="229">
        <v>7.64125903009875</v>
      </c>
      <c r="Q177" s="229">
        <v>7.3552028471520297</v>
      </c>
      <c r="R177" s="229">
        <v>7.3021351000420598</v>
      </c>
      <c r="S177" s="229">
        <v>7.3753453536421096</v>
      </c>
      <c r="T177" s="229">
        <v>7.9146889773578799</v>
      </c>
      <c r="U177" s="229">
        <v>7.9146889773578799</v>
      </c>
    </row>
    <row r="178" spans="1:21" x14ac:dyDescent="0.25">
      <c r="A178" s="229" t="s">
        <v>522</v>
      </c>
      <c r="B178" s="229" t="s">
        <v>1088</v>
      </c>
      <c r="C178" s="229" t="s">
        <v>886</v>
      </c>
      <c r="D178" s="229" t="s">
        <v>887</v>
      </c>
      <c r="E178" s="229">
        <v>2092.125</v>
      </c>
      <c r="F178" s="229">
        <v>1986.1541666666701</v>
      </c>
      <c r="G178" s="229">
        <v>2099.0338657500001</v>
      </c>
      <c r="H178" s="229">
        <v>2347.9416666666698</v>
      </c>
      <c r="I178" s="229">
        <v>2701.2966666666698</v>
      </c>
      <c r="J178" s="229">
        <v>2889.5875000000001</v>
      </c>
      <c r="K178" s="229">
        <v>2961.90916666667</v>
      </c>
      <c r="L178" s="229">
        <v>2985.1858333333298</v>
      </c>
      <c r="M178" s="229">
        <v>2981.5146583333299</v>
      </c>
      <c r="N178" s="229">
        <v>3385.65</v>
      </c>
      <c r="O178" s="229">
        <v>3978.0875265341401</v>
      </c>
      <c r="P178" s="229">
        <v>4349.1621352623997</v>
      </c>
      <c r="Q178" s="229">
        <v>4344.0376417010802</v>
      </c>
      <c r="R178" s="229">
        <v>4332.4990985828799</v>
      </c>
      <c r="S178" s="229">
        <v>4524.1578819254601</v>
      </c>
      <c r="T178" s="229">
        <v>5080.7471357085897</v>
      </c>
      <c r="U178" s="229">
        <v>5080.7471357085897</v>
      </c>
    </row>
    <row r="179" spans="1:21" x14ac:dyDescent="0.25">
      <c r="A179" s="229" t="s">
        <v>440</v>
      </c>
      <c r="B179" s="229" t="s">
        <v>1089</v>
      </c>
      <c r="C179" s="229" t="s">
        <v>886</v>
      </c>
      <c r="D179" s="229" t="s">
        <v>887</v>
      </c>
      <c r="E179" s="229">
        <v>8.7550000000000008</v>
      </c>
      <c r="F179" s="229">
        <v>8.75</v>
      </c>
      <c r="G179" s="229">
        <v>8.75</v>
      </c>
      <c r="H179" s="229">
        <v>8.75</v>
      </c>
      <c r="I179" s="229">
        <v>8.75</v>
      </c>
      <c r="J179" s="229">
        <v>8.75</v>
      </c>
      <c r="K179" s="229">
        <v>8.75</v>
      </c>
      <c r="L179" s="229">
        <v>8.75</v>
      </c>
      <c r="M179" s="229">
        <v>8.75</v>
      </c>
      <c r="N179" s="229">
        <v>8.75</v>
      </c>
      <c r="O179" s="229">
        <v>8.75</v>
      </c>
      <c r="P179" s="229">
        <v>8.75</v>
      </c>
      <c r="Q179" s="229">
        <v>8.75</v>
      </c>
      <c r="R179" s="229">
        <v>8.75</v>
      </c>
      <c r="S179" s="229">
        <v>8.75</v>
      </c>
      <c r="T179" s="229">
        <v>8.75</v>
      </c>
      <c r="U179" s="229">
        <v>8.75</v>
      </c>
    </row>
    <row r="180" spans="1:21" x14ac:dyDescent="0.25">
      <c r="A180" s="229" t="s">
        <v>1140</v>
      </c>
      <c r="B180" s="229" t="s">
        <v>1090</v>
      </c>
      <c r="C180" s="229" t="s">
        <v>886</v>
      </c>
      <c r="D180" s="229" t="s">
        <v>887</v>
      </c>
      <c r="E180" s="229">
        <v>1.08540083333333</v>
      </c>
      <c r="F180" s="229">
        <v>1.11751</v>
      </c>
      <c r="G180" s="229">
        <v>1.0625516666666699</v>
      </c>
      <c r="H180" s="229">
        <v>0.88603416666666701</v>
      </c>
      <c r="I180" s="229">
        <v>0.805365</v>
      </c>
      <c r="J180" s="229">
        <v>0.80411999999999995</v>
      </c>
      <c r="K180" s="229">
        <v>0.79714083333333297</v>
      </c>
      <c r="L180" s="229">
        <v>0.73063750000000005</v>
      </c>
      <c r="M180" s="229">
        <v>0.682674711239873</v>
      </c>
      <c r="N180" s="229">
        <v>0.71984335978561498</v>
      </c>
      <c r="O180" s="229">
        <v>0.75504495198983501</v>
      </c>
      <c r="P180" s="229">
        <v>0.71935525360915398</v>
      </c>
      <c r="Q180" s="229">
        <v>0.77829360141285198</v>
      </c>
      <c r="R180" s="229">
        <v>0.75315918184727004</v>
      </c>
      <c r="S180" s="229">
        <v>0.75373073671740198</v>
      </c>
      <c r="T180" s="229">
        <v>0.90165896164127801</v>
      </c>
      <c r="U180" s="229">
        <v>0.90165896164127801</v>
      </c>
    </row>
    <row r="181" spans="1:21" x14ac:dyDescent="0.25">
      <c r="A181" s="229" t="s">
        <v>525</v>
      </c>
      <c r="B181" s="229" t="s">
        <v>1091</v>
      </c>
      <c r="C181" s="229" t="s">
        <v>886</v>
      </c>
      <c r="D181" s="229" t="s">
        <v>887</v>
      </c>
      <c r="E181" s="229"/>
      <c r="F181" s="229"/>
      <c r="G181" s="229"/>
      <c r="H181" s="229"/>
      <c r="I181" s="229"/>
      <c r="J181" s="229"/>
      <c r="K181" s="229"/>
      <c r="L181" s="229"/>
      <c r="M181" s="229"/>
      <c r="N181" s="229"/>
      <c r="O181" s="229"/>
      <c r="P181" s="229"/>
      <c r="Q181" s="229"/>
      <c r="R181" s="229"/>
      <c r="S181" s="229"/>
      <c r="T181" s="229"/>
      <c r="U181" s="229" t="s">
        <v>890</v>
      </c>
    </row>
    <row r="182" spans="1:21" x14ac:dyDescent="0.25">
      <c r="A182" s="229" t="s">
        <v>520</v>
      </c>
      <c r="B182" s="229" t="s">
        <v>1092</v>
      </c>
      <c r="C182" s="229" t="s">
        <v>886</v>
      </c>
      <c r="D182" s="229" t="s">
        <v>887</v>
      </c>
      <c r="E182" s="229">
        <v>63.165900000000001</v>
      </c>
      <c r="F182" s="229">
        <v>66.913659999999993</v>
      </c>
      <c r="G182" s="229">
        <v>64.398251269576605</v>
      </c>
      <c r="H182" s="229">
        <v>57.585425000000001</v>
      </c>
      <c r="I182" s="229">
        <v>58.381399999999999</v>
      </c>
      <c r="J182" s="229">
        <v>66.713808333333304</v>
      </c>
      <c r="K182" s="229">
        <v>67.145816666666704</v>
      </c>
      <c r="L182" s="229">
        <v>58.453524999999999</v>
      </c>
      <c r="M182" s="229">
        <v>55.723483333333299</v>
      </c>
      <c r="N182" s="229">
        <v>67.580600000000004</v>
      </c>
      <c r="O182" s="229">
        <v>77.728933333333302</v>
      </c>
      <c r="P182" s="229">
        <v>73.333399999999997</v>
      </c>
      <c r="Q182" s="229">
        <v>87.973299999999995</v>
      </c>
      <c r="R182" s="229">
        <v>85.158850000000001</v>
      </c>
      <c r="S182" s="229">
        <v>88.405308333333394</v>
      </c>
      <c r="T182" s="229">
        <v>108.811425</v>
      </c>
      <c r="U182" s="229">
        <v>108.811425</v>
      </c>
    </row>
    <row r="183" spans="1:21" x14ac:dyDescent="0.25">
      <c r="A183" s="229" t="s">
        <v>530</v>
      </c>
      <c r="B183" s="229" t="s">
        <v>1093</v>
      </c>
      <c r="C183" s="229" t="s">
        <v>886</v>
      </c>
      <c r="D183" s="229" t="s">
        <v>887</v>
      </c>
      <c r="E183" s="229"/>
      <c r="F183" s="229"/>
      <c r="G183" s="229"/>
      <c r="H183" s="229"/>
      <c r="I183" s="229"/>
      <c r="J183" s="229"/>
      <c r="K183" s="229"/>
      <c r="L183" s="229"/>
      <c r="M183" s="229"/>
      <c r="N183" s="229"/>
      <c r="O183" s="229"/>
      <c r="P183" s="229">
        <v>2.98895</v>
      </c>
      <c r="Q183" s="229">
        <v>2.95</v>
      </c>
      <c r="R183" s="229">
        <v>2.95</v>
      </c>
      <c r="S183" s="229">
        <v>2.95</v>
      </c>
      <c r="T183" s="229">
        <v>4.0892583333333299</v>
      </c>
      <c r="U183" s="229">
        <v>4.0892583333333299</v>
      </c>
    </row>
    <row r="184" spans="1:21" x14ac:dyDescent="0.25">
      <c r="A184" s="229" t="s">
        <v>589</v>
      </c>
      <c r="B184" s="229" t="s">
        <v>1094</v>
      </c>
      <c r="C184" s="229" t="s">
        <v>886</v>
      </c>
      <c r="D184" s="229" t="s">
        <v>887</v>
      </c>
      <c r="E184" s="229">
        <v>7978.1716666666698</v>
      </c>
      <c r="F184" s="229">
        <v>8842.1091666666707</v>
      </c>
      <c r="G184" s="229">
        <v>9088.3250000000007</v>
      </c>
      <c r="H184" s="229">
        <v>9347.5833333333394</v>
      </c>
      <c r="I184" s="229">
        <v>9902.3241666666709</v>
      </c>
      <c r="J184" s="229">
        <v>10557.9703333333</v>
      </c>
      <c r="K184" s="229">
        <v>12448.6425</v>
      </c>
      <c r="L184" s="229">
        <v>13536.754999999999</v>
      </c>
      <c r="M184" s="229">
        <v>14695.2016666667</v>
      </c>
      <c r="N184" s="229">
        <v>16208.451254166701</v>
      </c>
      <c r="O184" s="229">
        <v>18498.601323751001</v>
      </c>
      <c r="P184" s="229">
        <v>17622.935005819701</v>
      </c>
      <c r="Q184" s="229">
        <v>19068.416808415401</v>
      </c>
      <c r="R184" s="229">
        <v>18449.9526248781</v>
      </c>
      <c r="S184" s="229">
        <v>18466.4030495763</v>
      </c>
      <c r="T184" s="229">
        <v>22090.644560211302</v>
      </c>
      <c r="U184" s="229">
        <v>22090.644560211302</v>
      </c>
    </row>
    <row r="185" spans="1:21" x14ac:dyDescent="0.25">
      <c r="A185" s="229" t="s">
        <v>531</v>
      </c>
      <c r="B185" s="229" t="s">
        <v>1095</v>
      </c>
      <c r="C185" s="229" t="s">
        <v>886</v>
      </c>
      <c r="D185" s="229" t="s">
        <v>887</v>
      </c>
      <c r="E185" s="229">
        <v>1.3224905154787401</v>
      </c>
      <c r="F185" s="229">
        <v>2.1781822542340898</v>
      </c>
      <c r="G185" s="229">
        <v>2.3467500000000001</v>
      </c>
      <c r="H185" s="229">
        <v>2.6013333333333302</v>
      </c>
      <c r="I185" s="229">
        <v>2.7335833333333301</v>
      </c>
      <c r="J185" s="229">
        <v>2.73166666666667</v>
      </c>
      <c r="K185" s="229">
        <v>2.7437499999999999</v>
      </c>
      <c r="L185" s="229">
        <v>2.7450000000000001</v>
      </c>
      <c r="M185" s="229">
        <v>2.7450000000000001</v>
      </c>
      <c r="N185" s="229">
        <v>2.7450000000000001</v>
      </c>
      <c r="O185" s="229">
        <v>2.7454166666666699</v>
      </c>
      <c r="P185" s="229">
        <v>3.2679999999999998</v>
      </c>
      <c r="Q185" s="229">
        <v>3.3</v>
      </c>
      <c r="R185" s="229">
        <v>3.3</v>
      </c>
      <c r="S185" s="229">
        <v>3.3</v>
      </c>
      <c r="T185" s="229">
        <v>3.4166666666666701</v>
      </c>
      <c r="U185" s="229">
        <v>3.4166666666666701</v>
      </c>
    </row>
    <row r="186" spans="1:21" x14ac:dyDescent="0.25">
      <c r="A186" s="229" t="s">
        <v>590</v>
      </c>
      <c r="B186" s="229" t="s">
        <v>1096</v>
      </c>
      <c r="C186" s="229" t="s">
        <v>886</v>
      </c>
      <c r="D186" s="229" t="s">
        <v>887</v>
      </c>
      <c r="E186" s="229">
        <v>46.035166666666697</v>
      </c>
      <c r="F186" s="229">
        <v>48.354833333333303</v>
      </c>
      <c r="G186" s="229">
        <v>45.326749999999997</v>
      </c>
      <c r="H186" s="229">
        <v>36.772916666666703</v>
      </c>
      <c r="I186" s="229">
        <v>32.256916666666697</v>
      </c>
      <c r="J186" s="229">
        <v>31.018249999999998</v>
      </c>
      <c r="K186" s="229">
        <v>29.69725</v>
      </c>
      <c r="L186" s="229">
        <v>24.694333333333301</v>
      </c>
      <c r="M186" s="229">
        <v>21.361416666666699</v>
      </c>
      <c r="N186" s="229"/>
      <c r="O186" s="229"/>
      <c r="P186" s="229"/>
      <c r="Q186" s="229"/>
      <c r="R186" s="229"/>
      <c r="S186" s="229"/>
      <c r="T186" s="229"/>
      <c r="U186" s="229" t="s">
        <v>890</v>
      </c>
    </row>
    <row r="187" spans="1:21" x14ac:dyDescent="0.25">
      <c r="A187" s="229" t="s">
        <v>1097</v>
      </c>
      <c r="B187" s="229" t="s">
        <v>1098</v>
      </c>
      <c r="C187" s="229" t="s">
        <v>886</v>
      </c>
      <c r="D187" s="229" t="s">
        <v>887</v>
      </c>
      <c r="E187" s="229">
        <v>222.65608583333301</v>
      </c>
      <c r="F187" s="229">
        <v>242.74883500000001</v>
      </c>
      <c r="G187" s="229">
        <v>240.24821499999999</v>
      </c>
      <c r="H187" s="229">
        <v>207.11371569658101</v>
      </c>
      <c r="I187" s="229">
        <v>192.38112433333299</v>
      </c>
      <c r="J187" s="229">
        <v>192.705468</v>
      </c>
      <c r="K187" s="229">
        <v>191.02825783333299</v>
      </c>
      <c r="L187" s="229"/>
      <c r="M187" s="229"/>
      <c r="N187" s="229"/>
      <c r="O187" s="229"/>
      <c r="P187" s="229"/>
      <c r="Q187" s="229"/>
      <c r="R187" s="229"/>
      <c r="S187" s="229"/>
      <c r="T187" s="229"/>
      <c r="U187" s="229" t="s">
        <v>890</v>
      </c>
    </row>
    <row r="188" spans="1:21" x14ac:dyDescent="0.25">
      <c r="A188" s="229" t="s">
        <v>533</v>
      </c>
      <c r="B188" s="229" t="s">
        <v>1099</v>
      </c>
      <c r="C188" s="229" t="s">
        <v>886</v>
      </c>
      <c r="D188" s="229" t="s">
        <v>887</v>
      </c>
      <c r="E188" s="229">
        <v>9.1622441666666692</v>
      </c>
      <c r="F188" s="229">
        <v>10.3291358333333</v>
      </c>
      <c r="G188" s="229">
        <v>9.7371233333333294</v>
      </c>
      <c r="H188" s="229">
        <v>8.08630416666667</v>
      </c>
      <c r="I188" s="229">
        <v>7.3488866666666697</v>
      </c>
      <c r="J188" s="229">
        <v>7.4730883333333296</v>
      </c>
      <c r="K188" s="229">
        <v>7.3782491666666701</v>
      </c>
      <c r="L188" s="229">
        <v>6.7587700000000002</v>
      </c>
      <c r="M188" s="229">
        <v>6.5910991666666696</v>
      </c>
      <c r="N188" s="229">
        <v>7.6538191666666702</v>
      </c>
      <c r="O188" s="229">
        <v>7.2075241666666701</v>
      </c>
      <c r="P188" s="229">
        <v>6.4935433333333297</v>
      </c>
      <c r="Q188" s="229">
        <v>6.7750158333333301</v>
      </c>
      <c r="R188" s="229">
        <v>6.51397166666667</v>
      </c>
      <c r="S188" s="229">
        <v>6.8607849999999999</v>
      </c>
      <c r="T188" s="229">
        <v>8.4348408333333307</v>
      </c>
      <c r="U188" s="229">
        <v>8.4348408333333307</v>
      </c>
    </row>
    <row r="189" spans="1:21" x14ac:dyDescent="0.25">
      <c r="A189" s="229" t="s">
        <v>532</v>
      </c>
      <c r="B189" s="229" t="s">
        <v>1100</v>
      </c>
      <c r="C189" s="229" t="s">
        <v>886</v>
      </c>
      <c r="D189" s="229" t="s">
        <v>887</v>
      </c>
      <c r="E189" s="229">
        <v>6.9398283333333302</v>
      </c>
      <c r="F189" s="229">
        <v>8.6091808333333297</v>
      </c>
      <c r="G189" s="229">
        <v>10.540746666666699</v>
      </c>
      <c r="H189" s="229">
        <v>7.5647491666666697</v>
      </c>
      <c r="I189" s="229">
        <v>6.4596925000000001</v>
      </c>
      <c r="J189" s="229">
        <v>6.3593283333333304</v>
      </c>
      <c r="K189" s="229">
        <v>6.7715491666666701</v>
      </c>
      <c r="L189" s="229">
        <v>7.0453650000000003</v>
      </c>
      <c r="M189" s="229">
        <v>8.26122333333333</v>
      </c>
      <c r="N189" s="229">
        <v>8.4736741582488797</v>
      </c>
      <c r="O189" s="229">
        <v>7.3212219611528804</v>
      </c>
      <c r="P189" s="229">
        <v>7.2611321323273499</v>
      </c>
      <c r="Q189" s="229">
        <v>8.2099686265933105</v>
      </c>
      <c r="R189" s="229">
        <v>9.6550560691352594</v>
      </c>
      <c r="S189" s="229">
        <v>10.852655568783099</v>
      </c>
      <c r="T189" s="229">
        <v>12.7589308811644</v>
      </c>
      <c r="U189" s="229">
        <v>12.7589308811644</v>
      </c>
    </row>
    <row r="190" spans="1:21" x14ac:dyDescent="0.25">
      <c r="A190" s="229" t="s">
        <v>1101</v>
      </c>
      <c r="B190" s="229" t="s">
        <v>1102</v>
      </c>
      <c r="C190" s="229" t="s">
        <v>886</v>
      </c>
      <c r="D190" s="229" t="s">
        <v>887</v>
      </c>
      <c r="E190" s="229"/>
      <c r="F190" s="229"/>
      <c r="G190" s="229"/>
      <c r="H190" s="229"/>
      <c r="I190" s="229"/>
      <c r="J190" s="229"/>
      <c r="K190" s="229"/>
      <c r="L190" s="229"/>
      <c r="M190" s="229"/>
      <c r="N190" s="229"/>
      <c r="O190" s="229"/>
      <c r="P190" s="229"/>
      <c r="Q190" s="229"/>
      <c r="R190" s="229"/>
      <c r="S190" s="229"/>
      <c r="T190" s="229"/>
      <c r="U190" s="229" t="s">
        <v>890</v>
      </c>
    </row>
    <row r="191" spans="1:21" x14ac:dyDescent="0.25">
      <c r="A191" s="229" t="s">
        <v>521</v>
      </c>
      <c r="B191" s="229" t="s">
        <v>1103</v>
      </c>
      <c r="C191" s="229" t="s">
        <v>886</v>
      </c>
      <c r="D191" s="229" t="s">
        <v>887</v>
      </c>
      <c r="E191" s="229">
        <v>5.7138166666666699</v>
      </c>
      <c r="F191" s="229">
        <v>5.8575416666666698</v>
      </c>
      <c r="G191" s="229">
        <v>5.4800333333333304</v>
      </c>
      <c r="H191" s="229">
        <v>5.4007166666666704</v>
      </c>
      <c r="I191" s="229">
        <v>5.5</v>
      </c>
      <c r="J191" s="229">
        <v>5.5</v>
      </c>
      <c r="K191" s="229">
        <v>5.5196916666666702</v>
      </c>
      <c r="L191" s="229">
        <v>6.7010595376306004</v>
      </c>
      <c r="M191" s="229">
        <v>9.4572432834492108</v>
      </c>
      <c r="N191" s="229">
        <v>13.609940452489999</v>
      </c>
      <c r="O191" s="229">
        <v>12.06775664095</v>
      </c>
      <c r="P191" s="229">
        <v>12.381031907384401</v>
      </c>
      <c r="Q191" s="229">
        <v>13.704031214932501</v>
      </c>
      <c r="R191" s="229">
        <v>12.0583166666667</v>
      </c>
      <c r="S191" s="229">
        <v>12.747033333333301</v>
      </c>
      <c r="T191" s="229">
        <v>13.313924999999999</v>
      </c>
      <c r="U191" s="229">
        <v>13.313924999999999</v>
      </c>
    </row>
    <row r="192" spans="1:21" x14ac:dyDescent="0.25">
      <c r="A192" s="229" t="s">
        <v>535</v>
      </c>
      <c r="B192" s="229" t="s">
        <v>1104</v>
      </c>
      <c r="C192" s="229" t="s">
        <v>886</v>
      </c>
      <c r="D192" s="229" t="s">
        <v>887</v>
      </c>
      <c r="E192" s="229">
        <v>11.225</v>
      </c>
      <c r="F192" s="229">
        <v>11.225</v>
      </c>
      <c r="G192" s="229">
        <v>11.225</v>
      </c>
      <c r="H192" s="229">
        <v>11.225</v>
      </c>
      <c r="I192" s="229">
        <v>11.225</v>
      </c>
      <c r="J192" s="229">
        <v>11.225</v>
      </c>
      <c r="K192" s="229">
        <v>11.225</v>
      </c>
      <c r="L192" s="229">
        <v>11.225</v>
      </c>
      <c r="M192" s="229">
        <v>11.225</v>
      </c>
      <c r="N192" s="229">
        <v>11.225</v>
      </c>
      <c r="O192" s="229">
        <v>11.225</v>
      </c>
      <c r="P192" s="229">
        <v>11.225</v>
      </c>
      <c r="Q192" s="229">
        <v>11.225</v>
      </c>
      <c r="R192" s="229">
        <v>11.225</v>
      </c>
      <c r="S192" s="229">
        <v>11.225</v>
      </c>
      <c r="T192" s="229">
        <v>11.225</v>
      </c>
      <c r="U192" s="229">
        <v>11.225</v>
      </c>
    </row>
    <row r="193" spans="1:21" x14ac:dyDescent="0.25">
      <c r="A193" s="229" t="s">
        <v>545</v>
      </c>
      <c r="B193" s="229" t="s">
        <v>1105</v>
      </c>
      <c r="C193" s="229" t="s">
        <v>886</v>
      </c>
      <c r="D193" s="229" t="s">
        <v>887</v>
      </c>
      <c r="E193" s="229"/>
      <c r="F193" s="229"/>
      <c r="G193" s="229"/>
      <c r="H193" s="229"/>
      <c r="I193" s="229"/>
      <c r="J193" s="229"/>
      <c r="K193" s="229"/>
      <c r="L193" s="229"/>
      <c r="M193" s="229"/>
      <c r="N193" s="229"/>
      <c r="O193" s="229"/>
      <c r="P193" s="229"/>
      <c r="Q193" s="229"/>
      <c r="R193" s="229"/>
      <c r="S193" s="229"/>
      <c r="T193" s="229"/>
      <c r="U193" s="229" t="s">
        <v>890</v>
      </c>
    </row>
    <row r="194" spans="1:21" x14ac:dyDescent="0.25">
      <c r="A194" s="229" t="s">
        <v>422</v>
      </c>
      <c r="B194" s="229" t="s">
        <v>1106</v>
      </c>
      <c r="C194" s="229" t="s">
        <v>886</v>
      </c>
      <c r="D194" s="229" t="s">
        <v>887</v>
      </c>
      <c r="E194" s="229">
        <v>711.97627443083297</v>
      </c>
      <c r="F194" s="229">
        <v>733.03850707000004</v>
      </c>
      <c r="G194" s="229">
        <v>696.98820361166702</v>
      </c>
      <c r="H194" s="229">
        <v>581.20031386416701</v>
      </c>
      <c r="I194" s="229">
        <v>528.28480930499995</v>
      </c>
      <c r="J194" s="229">
        <v>527.46814284000004</v>
      </c>
      <c r="K194" s="229">
        <v>522.89010961083295</v>
      </c>
      <c r="L194" s="229">
        <v>479.26678258750002</v>
      </c>
      <c r="M194" s="229">
        <v>447.80525556077299</v>
      </c>
      <c r="N194" s="229">
        <v>472.18629075489298</v>
      </c>
      <c r="O194" s="229">
        <v>495.277021572396</v>
      </c>
      <c r="P194" s="229">
        <v>471.86611409170001</v>
      </c>
      <c r="Q194" s="229">
        <v>510.52713590196998</v>
      </c>
      <c r="R194" s="229">
        <v>494.04003744699003</v>
      </c>
      <c r="S194" s="229">
        <v>494.41495286493699</v>
      </c>
      <c r="T194" s="229">
        <v>591.44950750132796</v>
      </c>
      <c r="U194" s="229">
        <v>591.44950750132796</v>
      </c>
    </row>
    <row r="195" spans="1:21" x14ac:dyDescent="0.25">
      <c r="A195" s="229" t="s">
        <v>540</v>
      </c>
      <c r="B195" s="229" t="s">
        <v>1107</v>
      </c>
      <c r="C195" s="229" t="s">
        <v>886</v>
      </c>
      <c r="D195" s="229" t="s">
        <v>887</v>
      </c>
      <c r="E195" s="229">
        <v>711.97627443083297</v>
      </c>
      <c r="F195" s="229">
        <v>733.03850707000004</v>
      </c>
      <c r="G195" s="229">
        <v>696.98820361166702</v>
      </c>
      <c r="H195" s="229">
        <v>581.20031386416701</v>
      </c>
      <c r="I195" s="229">
        <v>528.28480930499995</v>
      </c>
      <c r="J195" s="229">
        <v>527.46814284000004</v>
      </c>
      <c r="K195" s="229">
        <v>522.89010961083295</v>
      </c>
      <c r="L195" s="229">
        <v>479.26678258750002</v>
      </c>
      <c r="M195" s="229">
        <v>447.80525556077299</v>
      </c>
      <c r="N195" s="229">
        <v>472.18629075489298</v>
      </c>
      <c r="O195" s="229">
        <v>495.277021572396</v>
      </c>
      <c r="P195" s="229">
        <v>471.86611409170001</v>
      </c>
      <c r="Q195" s="229">
        <v>510.52713590196998</v>
      </c>
      <c r="R195" s="229">
        <v>494.04003744699003</v>
      </c>
      <c r="S195" s="229">
        <v>494.41495286493699</v>
      </c>
      <c r="T195" s="229">
        <v>591.44950750132796</v>
      </c>
      <c r="U195" s="229">
        <v>591.44950750132796</v>
      </c>
    </row>
    <row r="196" spans="1:21" x14ac:dyDescent="0.25">
      <c r="A196" s="229" t="s">
        <v>537</v>
      </c>
      <c r="B196" s="229" t="s">
        <v>1108</v>
      </c>
      <c r="C196" s="229" t="s">
        <v>886</v>
      </c>
      <c r="D196" s="229" t="s">
        <v>887</v>
      </c>
      <c r="E196" s="229">
        <v>40.111803333333299</v>
      </c>
      <c r="F196" s="229">
        <v>44.431899999999999</v>
      </c>
      <c r="G196" s="229">
        <v>42.960083333333301</v>
      </c>
      <c r="H196" s="229">
        <v>41.484616666666703</v>
      </c>
      <c r="I196" s="229">
        <v>40.2224149175021</v>
      </c>
      <c r="J196" s="229">
        <v>40.220130208333302</v>
      </c>
      <c r="K196" s="229">
        <v>37.881983221536302</v>
      </c>
      <c r="L196" s="229">
        <v>34.518180591701302</v>
      </c>
      <c r="M196" s="229">
        <v>33.313300641233802</v>
      </c>
      <c r="N196" s="229">
        <v>34.285774123424098</v>
      </c>
      <c r="O196" s="229">
        <v>31.685704999999999</v>
      </c>
      <c r="P196" s="229">
        <v>30.4917333333333</v>
      </c>
      <c r="Q196" s="229">
        <v>31.0830916666667</v>
      </c>
      <c r="R196" s="229">
        <v>30.7259666666667</v>
      </c>
      <c r="S196" s="229">
        <v>32.479833333333303</v>
      </c>
      <c r="T196" s="229">
        <v>34.247716666666697</v>
      </c>
      <c r="U196" s="229">
        <v>34.247716666666697</v>
      </c>
    </row>
    <row r="197" spans="1:21" x14ac:dyDescent="0.25">
      <c r="A197" s="229" t="s">
        <v>536</v>
      </c>
      <c r="B197" s="229" t="s">
        <v>1109</v>
      </c>
      <c r="C197" s="229" t="s">
        <v>886</v>
      </c>
      <c r="D197" s="229" t="s">
        <v>887</v>
      </c>
      <c r="E197" s="229">
        <v>2.0762499999999999</v>
      </c>
      <c r="F197" s="229">
        <v>2.3721916666666698</v>
      </c>
      <c r="G197" s="229">
        <v>2.76413333333333</v>
      </c>
      <c r="H197" s="229">
        <v>3.0613666666666699</v>
      </c>
      <c r="I197" s="229">
        <v>2.97050833333333</v>
      </c>
      <c r="J197" s="229">
        <v>3.11656666666667</v>
      </c>
      <c r="K197" s="229">
        <v>3.2984083333333301</v>
      </c>
      <c r="L197" s="229">
        <v>3.44248333333333</v>
      </c>
      <c r="M197" s="229">
        <v>3.4307249999999998</v>
      </c>
      <c r="N197" s="229">
        <v>4.1427083333333297</v>
      </c>
      <c r="O197" s="229">
        <v>4.3789666666666696</v>
      </c>
      <c r="P197" s="229">
        <v>4.61018333333333</v>
      </c>
      <c r="Q197" s="229">
        <v>4.7377083333333303</v>
      </c>
      <c r="R197" s="229">
        <v>4.7642333333333298</v>
      </c>
      <c r="S197" s="229">
        <v>4.9375666666666698</v>
      </c>
      <c r="T197" s="229">
        <v>6.1631166666666699</v>
      </c>
      <c r="U197" s="229">
        <v>6.1631166666666699</v>
      </c>
    </row>
    <row r="198" spans="1:21" x14ac:dyDescent="0.25">
      <c r="A198" s="229" t="s">
        <v>591</v>
      </c>
      <c r="B198" s="229" t="s">
        <v>1110</v>
      </c>
      <c r="C198" s="229" t="s">
        <v>886</v>
      </c>
      <c r="D198" s="229" t="s">
        <v>887</v>
      </c>
      <c r="E198" s="229">
        <v>5200</v>
      </c>
      <c r="F198" s="229">
        <v>5200</v>
      </c>
      <c r="G198" s="229"/>
      <c r="H198" s="229"/>
      <c r="I198" s="229"/>
      <c r="J198" s="229"/>
      <c r="K198" s="229"/>
      <c r="L198" s="229"/>
      <c r="M198" s="229"/>
      <c r="N198" s="229"/>
      <c r="O198" s="229"/>
      <c r="P198" s="229"/>
      <c r="Q198" s="229"/>
      <c r="R198" s="229"/>
      <c r="S198" s="229"/>
      <c r="T198" s="229"/>
      <c r="U198" s="229" t="s">
        <v>890</v>
      </c>
    </row>
    <row r="199" spans="1:21" x14ac:dyDescent="0.25">
      <c r="A199" s="229" t="s">
        <v>539</v>
      </c>
      <c r="B199" s="229" t="s">
        <v>1111</v>
      </c>
      <c r="C199" s="229" t="s">
        <v>886</v>
      </c>
      <c r="D199" s="229" t="s">
        <v>887</v>
      </c>
      <c r="E199" s="229"/>
      <c r="F199" s="229"/>
      <c r="G199" s="229"/>
      <c r="H199" s="229"/>
      <c r="I199" s="229"/>
      <c r="J199" s="229"/>
      <c r="K199" s="229"/>
      <c r="L199" s="229"/>
      <c r="M199" s="229"/>
      <c r="N199" s="229"/>
      <c r="O199" s="229"/>
      <c r="P199" s="229"/>
      <c r="Q199" s="229"/>
      <c r="R199" s="229"/>
      <c r="S199" s="229"/>
      <c r="T199" s="229"/>
      <c r="U199" s="229" t="s">
        <v>890</v>
      </c>
    </row>
    <row r="200" spans="1:21" x14ac:dyDescent="0.25">
      <c r="A200" s="229" t="s">
        <v>541</v>
      </c>
      <c r="B200" s="229" t="s">
        <v>1112</v>
      </c>
      <c r="C200" s="229" t="s">
        <v>886</v>
      </c>
      <c r="D200" s="229" t="s">
        <v>887</v>
      </c>
      <c r="E200" s="229">
        <v>1.75850260417167</v>
      </c>
      <c r="F200" s="229">
        <v>2.1235741689248901</v>
      </c>
      <c r="G200" s="229">
        <v>2.1951873352873799</v>
      </c>
      <c r="H200" s="229">
        <v>2.1458922520015999</v>
      </c>
      <c r="I200" s="229">
        <v>1.9715627931326101</v>
      </c>
      <c r="J200" s="229">
        <v>1.9430362169364801</v>
      </c>
      <c r="K200" s="229">
        <v>2.0258807949091402</v>
      </c>
      <c r="L200" s="229">
        <v>1.97093365696189</v>
      </c>
      <c r="M200" s="229">
        <v>1.9424442568685301</v>
      </c>
      <c r="N200" s="229">
        <v>2.0344936132287899</v>
      </c>
      <c r="O200" s="229">
        <v>1.9059878423835299</v>
      </c>
      <c r="P200" s="229">
        <v>1.7289507097783201</v>
      </c>
      <c r="Q200" s="229">
        <v>1.7195070158616499</v>
      </c>
      <c r="R200" s="229">
        <v>1.77371311869907</v>
      </c>
      <c r="S200" s="229">
        <v>1.8467736845354601</v>
      </c>
      <c r="T200" s="229">
        <v>2.1057632574496701</v>
      </c>
      <c r="U200" s="229">
        <v>2.1057632574496701</v>
      </c>
    </row>
    <row r="201" spans="1:21" x14ac:dyDescent="0.25">
      <c r="A201" s="229" t="s">
        <v>542</v>
      </c>
      <c r="B201" s="229" t="s">
        <v>1113</v>
      </c>
      <c r="C201" s="229" t="s">
        <v>886</v>
      </c>
      <c r="D201" s="229" t="s">
        <v>887</v>
      </c>
      <c r="E201" s="229">
        <v>6.29979666666667</v>
      </c>
      <c r="F201" s="229">
        <v>6.23321666666667</v>
      </c>
      <c r="G201" s="229">
        <v>6.2486833333333296</v>
      </c>
      <c r="H201" s="229">
        <v>6.2950999999999997</v>
      </c>
      <c r="I201" s="229">
        <v>6.2989916666666703</v>
      </c>
      <c r="J201" s="229">
        <v>6.29955833333333</v>
      </c>
      <c r="K201" s="229">
        <v>6.3122833333333297</v>
      </c>
      <c r="L201" s="229">
        <v>6.3280333333333303</v>
      </c>
      <c r="M201" s="229">
        <v>6.2894333333333297</v>
      </c>
      <c r="N201" s="229">
        <v>6.3249083333333296</v>
      </c>
      <c r="O201" s="229">
        <v>6.3755083333333298</v>
      </c>
      <c r="P201" s="229">
        <v>6.40930070568578</v>
      </c>
      <c r="Q201" s="229">
        <v>6.4296026559454198</v>
      </c>
      <c r="R201" s="229">
        <v>6.4426293976465896</v>
      </c>
      <c r="S201" s="229">
        <v>6.4090945782979301</v>
      </c>
      <c r="T201" s="229">
        <v>6.3774416666666696</v>
      </c>
      <c r="U201" s="229">
        <v>6.3774416666666696</v>
      </c>
    </row>
    <row r="202" spans="1:21" x14ac:dyDescent="0.25">
      <c r="A202" s="229" t="s">
        <v>543</v>
      </c>
      <c r="B202" s="229" t="s">
        <v>1114</v>
      </c>
      <c r="C202" s="229" t="s">
        <v>886</v>
      </c>
      <c r="D202" s="229" t="s">
        <v>887</v>
      </c>
      <c r="E202" s="229">
        <v>1.3706833333333299</v>
      </c>
      <c r="F202" s="229">
        <v>1.4387125000000001</v>
      </c>
      <c r="G202" s="229">
        <v>1.42173333333333</v>
      </c>
      <c r="H202" s="229">
        <v>1.2884583333333299</v>
      </c>
      <c r="I202" s="229">
        <v>1.2454666666666701</v>
      </c>
      <c r="J202" s="229">
        <v>1.2974333333333301</v>
      </c>
      <c r="K202" s="229">
        <v>1.3310249999999999</v>
      </c>
      <c r="L202" s="229">
        <v>1.28135833333333</v>
      </c>
      <c r="M202" s="229">
        <v>1.23214166666667</v>
      </c>
      <c r="N202" s="229">
        <v>1.3502749999999999</v>
      </c>
      <c r="O202" s="229">
        <v>1.4314</v>
      </c>
      <c r="P202" s="229">
        <v>1.4077833333333301</v>
      </c>
      <c r="Q202" s="229">
        <v>1.56189166666667</v>
      </c>
      <c r="R202" s="229">
        <v>1.62465833333333</v>
      </c>
      <c r="S202" s="229">
        <v>1.697675</v>
      </c>
      <c r="T202" s="229">
        <v>1.961625</v>
      </c>
      <c r="U202" s="229">
        <v>1.961625</v>
      </c>
    </row>
    <row r="203" spans="1:21" x14ac:dyDescent="0.25">
      <c r="A203" s="229" t="s">
        <v>544</v>
      </c>
      <c r="B203" s="229" t="s">
        <v>1115</v>
      </c>
      <c r="C203" s="229" t="s">
        <v>886</v>
      </c>
      <c r="D203" s="229" t="s">
        <v>887</v>
      </c>
      <c r="E203" s="229">
        <v>0.62521850000000001</v>
      </c>
      <c r="F203" s="229">
        <v>1.2255880833333299</v>
      </c>
      <c r="G203" s="229">
        <v>1.50722641666667</v>
      </c>
      <c r="H203" s="229">
        <v>1.50088520858333</v>
      </c>
      <c r="I203" s="229">
        <v>1.4255372500000001</v>
      </c>
      <c r="J203" s="229">
        <v>1.3435831083333301</v>
      </c>
      <c r="K203" s="229">
        <v>1.4284534133384501</v>
      </c>
      <c r="L203" s="229">
        <v>1.3029309053379401</v>
      </c>
      <c r="M203" s="229">
        <v>1.30152170281795</v>
      </c>
      <c r="N203" s="229">
        <v>1.54995977566564</v>
      </c>
      <c r="O203" s="229">
        <v>1.5028486296723</v>
      </c>
      <c r="P203" s="229">
        <v>1.67495455197133</v>
      </c>
      <c r="Q203" s="229">
        <v>1.7960009444135501</v>
      </c>
      <c r="R203" s="229">
        <v>1.90376824244752</v>
      </c>
      <c r="S203" s="229">
        <v>2.1885424177547299</v>
      </c>
      <c r="T203" s="229">
        <v>2.7200085279057902</v>
      </c>
      <c r="U203" s="229">
        <v>2.7200085279057902</v>
      </c>
    </row>
    <row r="204" spans="1:21" x14ac:dyDescent="0.25">
      <c r="A204" s="229" t="s">
        <v>546</v>
      </c>
      <c r="B204" s="229" t="s">
        <v>1116</v>
      </c>
      <c r="C204" s="229" t="s">
        <v>886</v>
      </c>
      <c r="D204" s="229" t="s">
        <v>887</v>
      </c>
      <c r="E204" s="229"/>
      <c r="F204" s="229"/>
      <c r="G204" s="229"/>
      <c r="H204" s="229"/>
      <c r="I204" s="229"/>
      <c r="J204" s="229"/>
      <c r="K204" s="229"/>
      <c r="L204" s="229"/>
      <c r="M204" s="229"/>
      <c r="N204" s="229"/>
      <c r="O204" s="229"/>
      <c r="P204" s="229"/>
      <c r="Q204" s="229"/>
      <c r="R204" s="229"/>
      <c r="S204" s="229"/>
      <c r="T204" s="229"/>
      <c r="U204" s="229" t="s">
        <v>890</v>
      </c>
    </row>
    <row r="205" spans="1:21" x14ac:dyDescent="0.25">
      <c r="A205" s="229" t="s">
        <v>552</v>
      </c>
      <c r="B205" s="229" t="s">
        <v>1117</v>
      </c>
      <c r="C205" s="229" t="s">
        <v>886</v>
      </c>
      <c r="D205" s="229" t="s">
        <v>887</v>
      </c>
      <c r="E205" s="229">
        <v>800.40851666666697</v>
      </c>
      <c r="F205" s="229">
        <v>876.41166666666697</v>
      </c>
      <c r="G205" s="229">
        <v>966.58278425925903</v>
      </c>
      <c r="H205" s="229">
        <v>1038.4190065960399</v>
      </c>
      <c r="I205" s="229">
        <v>1089.33477148982</v>
      </c>
      <c r="J205" s="229">
        <v>1128.9341791619199</v>
      </c>
      <c r="K205" s="229">
        <v>1251.89997292515</v>
      </c>
      <c r="L205" s="229">
        <v>1245.0354640478299</v>
      </c>
      <c r="M205" s="229">
        <v>1196.3107092104599</v>
      </c>
      <c r="N205" s="229">
        <v>1320.3120607404101</v>
      </c>
      <c r="O205" s="229">
        <v>1409.2722105612399</v>
      </c>
      <c r="P205" s="229">
        <v>1572.1162253145999</v>
      </c>
      <c r="Q205" s="229">
        <v>1583.00278737484</v>
      </c>
      <c r="R205" s="229">
        <v>1600.44431740292</v>
      </c>
      <c r="S205" s="229">
        <v>1654.00451119232</v>
      </c>
      <c r="T205" s="229">
        <v>1991.39096448287</v>
      </c>
      <c r="U205" s="229">
        <v>1991.39096448287</v>
      </c>
    </row>
    <row r="206" spans="1:21" x14ac:dyDescent="0.25">
      <c r="A206" s="229" t="s">
        <v>548</v>
      </c>
      <c r="B206" s="229" t="s">
        <v>1118</v>
      </c>
      <c r="C206" s="229" t="s">
        <v>886</v>
      </c>
      <c r="D206" s="229" t="s">
        <v>887</v>
      </c>
      <c r="E206" s="229">
        <v>1644.4753333333299</v>
      </c>
      <c r="F206" s="229">
        <v>1755.6587500000001</v>
      </c>
      <c r="G206" s="229">
        <v>1797.5505000000001</v>
      </c>
      <c r="H206" s="229">
        <v>1963.72008333333</v>
      </c>
      <c r="I206" s="229">
        <v>1810.3047136515099</v>
      </c>
      <c r="J206" s="229">
        <v>1780.6657768939399</v>
      </c>
      <c r="K206" s="229">
        <v>1831.45340494586</v>
      </c>
      <c r="L206" s="229">
        <v>1723.4917723430001</v>
      </c>
      <c r="M206" s="229">
        <v>1720.4438833177701</v>
      </c>
      <c r="N206" s="229">
        <v>2030.4880743341801</v>
      </c>
      <c r="O206" s="229">
        <v>2177.5575068335802</v>
      </c>
      <c r="P206" s="229">
        <v>2522.74632070807</v>
      </c>
      <c r="Q206" s="229">
        <v>2504.5630775832801</v>
      </c>
      <c r="R206" s="229">
        <v>2586.8895685656098</v>
      </c>
      <c r="S206" s="229">
        <v>2599.7885214186199</v>
      </c>
      <c r="T206" s="229">
        <v>3240.64542033826</v>
      </c>
      <c r="U206" s="229">
        <v>3240.64542033826</v>
      </c>
    </row>
    <row r="207" spans="1:21" x14ac:dyDescent="0.25">
      <c r="A207" s="229" t="s">
        <v>549</v>
      </c>
      <c r="B207" s="229" t="s">
        <v>1119</v>
      </c>
      <c r="C207" s="229" t="s">
        <v>886</v>
      </c>
      <c r="D207" s="229" t="s">
        <v>887</v>
      </c>
      <c r="E207" s="229">
        <v>5.4402333333333299</v>
      </c>
      <c r="F207" s="229">
        <v>5.3721583333333296</v>
      </c>
      <c r="G207" s="229">
        <v>5.3266249999999999</v>
      </c>
      <c r="H207" s="229">
        <v>5.3326883333333299</v>
      </c>
      <c r="I207" s="229">
        <v>5.3191806666666697</v>
      </c>
      <c r="J207" s="229">
        <v>5.1247290000000003</v>
      </c>
      <c r="K207" s="229">
        <v>5.05</v>
      </c>
      <c r="L207" s="229">
        <v>5.05</v>
      </c>
      <c r="M207" s="229">
        <v>5.2672214166666702</v>
      </c>
      <c r="N207" s="229">
        <v>7.79124033333333</v>
      </c>
      <c r="O207" s="229">
        <v>7.9356394166666702</v>
      </c>
      <c r="P207" s="229">
        <v>7.9675628333333304</v>
      </c>
      <c r="Q207" s="229">
        <v>7.99102933333333</v>
      </c>
      <c r="R207" s="229">
        <v>7.9930000000000003</v>
      </c>
      <c r="S207" s="229">
        <v>11.886659416666699</v>
      </c>
      <c r="T207" s="229">
        <v>21.844697766666702</v>
      </c>
      <c r="U207" s="229">
        <v>21.844697766666702</v>
      </c>
    </row>
    <row r="208" spans="1:21" x14ac:dyDescent="0.25">
      <c r="A208" s="229" t="s">
        <v>553</v>
      </c>
      <c r="B208" s="229" t="s">
        <v>1120</v>
      </c>
      <c r="C208" s="229" t="s">
        <v>886</v>
      </c>
      <c r="D208" s="229" t="s">
        <v>887</v>
      </c>
      <c r="E208" s="229">
        <v>12.099591666666701</v>
      </c>
      <c r="F208" s="229">
        <v>13.3191166666667</v>
      </c>
      <c r="G208" s="229">
        <v>21.256966666666699</v>
      </c>
      <c r="H208" s="229">
        <v>28.208683333333301</v>
      </c>
      <c r="I208" s="229">
        <v>28.7037333333333</v>
      </c>
      <c r="J208" s="229">
        <v>24.4786</v>
      </c>
      <c r="K208" s="229">
        <v>24.073358333333299</v>
      </c>
      <c r="L208" s="229">
        <v>23.471025000000001</v>
      </c>
      <c r="M208" s="229">
        <v>20.9493166666667</v>
      </c>
      <c r="N208" s="229">
        <v>22.567983333333299</v>
      </c>
      <c r="O208" s="229">
        <v>20.059275</v>
      </c>
      <c r="P208" s="229">
        <v>19.314208333333301</v>
      </c>
      <c r="Q208" s="229">
        <v>20.310575</v>
      </c>
      <c r="R208" s="229">
        <v>20.481608333333298</v>
      </c>
      <c r="S208" s="229">
        <v>23.246024999999999</v>
      </c>
      <c r="T208" s="229">
        <v>27.327366666666698</v>
      </c>
      <c r="U208" s="229">
        <v>27.327366666666698</v>
      </c>
    </row>
    <row r="209" spans="1:21" x14ac:dyDescent="0.25">
      <c r="A209" s="229" t="s">
        <v>592</v>
      </c>
      <c r="B209" s="229" t="s">
        <v>1121</v>
      </c>
      <c r="C209" s="229" t="s">
        <v>886</v>
      </c>
      <c r="D209" s="229" t="s">
        <v>887</v>
      </c>
      <c r="E209" s="229">
        <v>1</v>
      </c>
      <c r="F209" s="229">
        <v>1</v>
      </c>
      <c r="G209" s="229">
        <v>1</v>
      </c>
      <c r="H209" s="229">
        <v>1</v>
      </c>
      <c r="I209" s="229">
        <v>1</v>
      </c>
      <c r="J209" s="229">
        <v>1</v>
      </c>
      <c r="K209" s="229">
        <v>1</v>
      </c>
      <c r="L209" s="229">
        <v>1</v>
      </c>
      <c r="M209" s="229">
        <v>1</v>
      </c>
      <c r="N209" s="229">
        <v>1</v>
      </c>
      <c r="O209" s="229">
        <v>1</v>
      </c>
      <c r="P209" s="229">
        <v>1</v>
      </c>
      <c r="Q209" s="229">
        <v>1</v>
      </c>
      <c r="R209" s="229">
        <v>1</v>
      </c>
      <c r="S209" s="229">
        <v>1</v>
      </c>
      <c r="T209" s="229">
        <v>1</v>
      </c>
      <c r="U209" s="229">
        <v>1</v>
      </c>
    </row>
    <row r="210" spans="1:21" x14ac:dyDescent="0.25">
      <c r="A210" s="229" t="s">
        <v>554</v>
      </c>
      <c r="B210" s="229" t="s">
        <v>1122</v>
      </c>
      <c r="C210" s="229" t="s">
        <v>886</v>
      </c>
      <c r="D210" s="229" t="s">
        <v>887</v>
      </c>
      <c r="E210" s="229">
        <v>236.60833333333301</v>
      </c>
      <c r="F210" s="229"/>
      <c r="G210" s="229"/>
      <c r="H210" s="229"/>
      <c r="I210" s="229"/>
      <c r="J210" s="229"/>
      <c r="K210" s="229"/>
      <c r="L210" s="229"/>
      <c r="M210" s="229"/>
      <c r="N210" s="229"/>
      <c r="O210" s="229"/>
      <c r="P210" s="229"/>
      <c r="Q210" s="229"/>
      <c r="R210" s="229"/>
      <c r="S210" s="229"/>
      <c r="T210" s="229"/>
      <c r="U210" s="229" t="s">
        <v>890</v>
      </c>
    </row>
    <row r="211" spans="1:21" x14ac:dyDescent="0.25">
      <c r="A211" s="229" t="s">
        <v>516</v>
      </c>
      <c r="B211" s="229" t="s">
        <v>1123</v>
      </c>
      <c r="C211" s="229" t="s">
        <v>886</v>
      </c>
      <c r="D211" s="229" t="s">
        <v>887</v>
      </c>
      <c r="E211" s="229">
        <v>2.7</v>
      </c>
      <c r="F211" s="229">
        <v>2.7</v>
      </c>
      <c r="G211" s="229">
        <v>2.7</v>
      </c>
      <c r="H211" s="229">
        <v>2.7</v>
      </c>
      <c r="I211" s="229">
        <v>2.7</v>
      </c>
      <c r="J211" s="229">
        <v>2.7</v>
      </c>
      <c r="K211" s="229">
        <v>2.7</v>
      </c>
      <c r="L211" s="229">
        <v>2.7</v>
      </c>
      <c r="M211" s="229">
        <v>2.7</v>
      </c>
      <c r="N211" s="229">
        <v>2.7</v>
      </c>
      <c r="O211" s="229">
        <v>2.7</v>
      </c>
      <c r="P211" s="229">
        <v>2.7</v>
      </c>
      <c r="Q211" s="229">
        <v>2.7</v>
      </c>
      <c r="R211" s="229">
        <v>2.7</v>
      </c>
      <c r="S211" s="229">
        <v>2.7</v>
      </c>
      <c r="T211" s="229">
        <v>2.7</v>
      </c>
      <c r="U211" s="229">
        <v>2.7</v>
      </c>
    </row>
    <row r="212" spans="1:21" x14ac:dyDescent="0.25">
      <c r="A212" s="229" t="s">
        <v>556</v>
      </c>
      <c r="B212" s="229" t="s">
        <v>1124</v>
      </c>
      <c r="C212" s="229" t="s">
        <v>886</v>
      </c>
      <c r="D212" s="229" t="s">
        <v>887</v>
      </c>
      <c r="E212" s="229">
        <v>0.67996666666666705</v>
      </c>
      <c r="F212" s="229">
        <v>0.72365833333333296</v>
      </c>
      <c r="G212" s="229">
        <v>1.1609499999999999</v>
      </c>
      <c r="H212" s="229">
        <v>1.6069583333333299</v>
      </c>
      <c r="I212" s="229">
        <v>1.89133333333333</v>
      </c>
      <c r="J212" s="229">
        <v>2.08975</v>
      </c>
      <c r="K212" s="229">
        <v>2.1469999999999998</v>
      </c>
      <c r="L212" s="229">
        <v>2.1469999999999998</v>
      </c>
      <c r="M212" s="229">
        <v>2.1469999999999998</v>
      </c>
      <c r="N212" s="229">
        <v>2.1469999999999998</v>
      </c>
      <c r="O212" s="229">
        <v>2.5820603174603201</v>
      </c>
      <c r="P212" s="229">
        <v>4.2892999999999999</v>
      </c>
      <c r="Q212" s="229">
        <v>4.2892999999999999</v>
      </c>
      <c r="R212" s="229">
        <v>6.0479618416666696</v>
      </c>
      <c r="S212" s="229">
        <v>6.2842000000000002</v>
      </c>
      <c r="T212" s="229">
        <v>6.2842000000000002</v>
      </c>
      <c r="U212" s="229">
        <v>6.2842000000000002</v>
      </c>
    </row>
    <row r="213" spans="1:21" x14ac:dyDescent="0.25">
      <c r="A213" s="229" t="s">
        <v>1125</v>
      </c>
      <c r="B213" s="229" t="s">
        <v>1126</v>
      </c>
      <c r="C213" s="229" t="s">
        <v>886</v>
      </c>
      <c r="D213" s="229" t="s">
        <v>887</v>
      </c>
      <c r="E213" s="229"/>
      <c r="F213" s="229"/>
      <c r="G213" s="229"/>
      <c r="H213" s="229"/>
      <c r="I213" s="229"/>
      <c r="J213" s="229"/>
      <c r="K213" s="229"/>
      <c r="L213" s="229"/>
      <c r="M213" s="229"/>
      <c r="N213" s="229"/>
      <c r="O213" s="229"/>
      <c r="P213" s="229"/>
      <c r="Q213" s="229"/>
      <c r="R213" s="229"/>
      <c r="S213" s="229"/>
      <c r="T213" s="229"/>
      <c r="U213" s="229" t="s">
        <v>890</v>
      </c>
    </row>
    <row r="214" spans="1:21" x14ac:dyDescent="0.25">
      <c r="A214" s="229" t="s">
        <v>593</v>
      </c>
      <c r="B214" s="229" t="s">
        <v>1127</v>
      </c>
      <c r="C214" s="229" t="s">
        <v>886</v>
      </c>
      <c r="D214" s="229" t="s">
        <v>887</v>
      </c>
      <c r="E214" s="229"/>
      <c r="F214" s="229"/>
      <c r="G214" s="229"/>
      <c r="H214" s="229"/>
      <c r="I214" s="229"/>
      <c r="J214" s="229"/>
      <c r="K214" s="229"/>
      <c r="L214" s="229"/>
      <c r="M214" s="229"/>
      <c r="N214" s="229"/>
      <c r="O214" s="229"/>
      <c r="P214" s="229"/>
      <c r="Q214" s="229"/>
      <c r="R214" s="229"/>
      <c r="S214" s="229"/>
      <c r="T214" s="229"/>
      <c r="U214" s="229" t="s">
        <v>890</v>
      </c>
    </row>
    <row r="215" spans="1:21" x14ac:dyDescent="0.25">
      <c r="A215" s="229" t="s">
        <v>594</v>
      </c>
      <c r="B215" s="229" t="s">
        <v>1128</v>
      </c>
      <c r="C215" s="229" t="s">
        <v>886</v>
      </c>
      <c r="D215" s="229" t="s">
        <v>887</v>
      </c>
      <c r="E215" s="229">
        <v>14167.75</v>
      </c>
      <c r="F215" s="229">
        <v>14725.166666666701</v>
      </c>
      <c r="G215" s="229">
        <v>15279.5</v>
      </c>
      <c r="H215" s="229">
        <v>15509.583333333299</v>
      </c>
      <c r="I215" s="229">
        <v>15746</v>
      </c>
      <c r="J215" s="229">
        <v>15858.916666666701</v>
      </c>
      <c r="K215" s="229">
        <v>15994.25</v>
      </c>
      <c r="L215" s="229">
        <v>16105.125</v>
      </c>
      <c r="M215" s="229">
        <v>16302.25</v>
      </c>
      <c r="N215" s="229">
        <v>17065.083333333299</v>
      </c>
      <c r="O215" s="229">
        <v>18612.916666666701</v>
      </c>
      <c r="P215" s="229">
        <v>20509.75</v>
      </c>
      <c r="Q215" s="229">
        <v>20828</v>
      </c>
      <c r="R215" s="229">
        <v>20933.416666666701</v>
      </c>
      <c r="S215" s="229">
        <v>21148</v>
      </c>
      <c r="T215" s="229">
        <v>21697.567500000001</v>
      </c>
      <c r="U215" s="229">
        <v>21697.567500000001</v>
      </c>
    </row>
    <row r="216" spans="1:21" x14ac:dyDescent="0.25">
      <c r="A216" s="229" t="s">
        <v>555</v>
      </c>
      <c r="B216" s="229" t="s">
        <v>1129</v>
      </c>
      <c r="C216" s="229" t="s">
        <v>886</v>
      </c>
      <c r="D216" s="229" t="s">
        <v>887</v>
      </c>
      <c r="E216" s="229">
        <v>137.643333333333</v>
      </c>
      <c r="F216" s="229">
        <v>145.3125</v>
      </c>
      <c r="G216" s="229">
        <v>139.19833333333301</v>
      </c>
      <c r="H216" s="229">
        <v>122.18916666666701</v>
      </c>
      <c r="I216" s="229">
        <v>111.79</v>
      </c>
      <c r="J216" s="229">
        <v>109.245833333333</v>
      </c>
      <c r="K216" s="229">
        <v>110.64083333333301</v>
      </c>
      <c r="L216" s="229">
        <v>102.4375</v>
      </c>
      <c r="M216" s="229">
        <v>101.334166666667</v>
      </c>
      <c r="N216" s="229">
        <v>106.740833333333</v>
      </c>
      <c r="O216" s="229">
        <v>96.905833333333305</v>
      </c>
      <c r="P216" s="229">
        <v>89.469166666666695</v>
      </c>
      <c r="Q216" s="229">
        <v>92.637500000000003</v>
      </c>
      <c r="R216" s="229">
        <v>94.542500000000004</v>
      </c>
      <c r="S216" s="229">
        <v>97.071666666666701</v>
      </c>
      <c r="T216" s="229">
        <v>108.989166666667</v>
      </c>
      <c r="U216" s="229">
        <v>108.989166666667</v>
      </c>
    </row>
    <row r="217" spans="1:21" x14ac:dyDescent="0.25">
      <c r="A217" s="229" t="s">
        <v>1130</v>
      </c>
      <c r="B217" s="229" t="s">
        <v>1131</v>
      </c>
      <c r="C217" s="229" t="s">
        <v>886</v>
      </c>
      <c r="D217" s="229" t="s">
        <v>887</v>
      </c>
      <c r="E217" s="229"/>
      <c r="F217" s="229"/>
      <c r="G217" s="229"/>
      <c r="H217" s="229"/>
      <c r="I217" s="229"/>
      <c r="J217" s="229"/>
      <c r="K217" s="229"/>
      <c r="L217" s="229"/>
      <c r="M217" s="229"/>
      <c r="N217" s="229"/>
      <c r="O217" s="229"/>
      <c r="P217" s="229"/>
      <c r="Q217" s="229"/>
      <c r="R217" s="229"/>
      <c r="S217" s="229"/>
      <c r="T217" s="229"/>
      <c r="U217" s="229" t="s">
        <v>890</v>
      </c>
    </row>
    <row r="218" spans="1:21" x14ac:dyDescent="0.25">
      <c r="A218" s="229" t="s">
        <v>517</v>
      </c>
      <c r="B218" s="229" t="s">
        <v>1132</v>
      </c>
      <c r="C218" s="229" t="s">
        <v>886</v>
      </c>
      <c r="D218" s="229" t="s">
        <v>887</v>
      </c>
      <c r="E218" s="229">
        <v>3.2863615249999998</v>
      </c>
      <c r="F218" s="229">
        <v>3.4780400715000002</v>
      </c>
      <c r="G218" s="229">
        <v>3.3762581025</v>
      </c>
      <c r="H218" s="229">
        <v>2.9732376583333302</v>
      </c>
      <c r="I218" s="229">
        <v>2.7807234306666699</v>
      </c>
      <c r="J218" s="229">
        <v>2.71033673441667</v>
      </c>
      <c r="K218" s="229">
        <v>2.7792940446967198</v>
      </c>
      <c r="L218" s="229">
        <v>2.6165724724799602</v>
      </c>
      <c r="M218" s="229">
        <v>2.64417628032353</v>
      </c>
      <c r="N218" s="229">
        <v>2.7307785095373101</v>
      </c>
      <c r="O218" s="229">
        <v>2.4846565845233801</v>
      </c>
      <c r="P218" s="229">
        <v>2.3174720118126002</v>
      </c>
      <c r="Q218" s="229">
        <v>2.29231194992329</v>
      </c>
      <c r="R218" s="229">
        <v>2.3109000348257598</v>
      </c>
      <c r="S218" s="229">
        <v>2.3317688461830799</v>
      </c>
      <c r="T218" s="229">
        <v>2.5608736880983001</v>
      </c>
      <c r="U218" s="229">
        <v>2.5608736880983001</v>
      </c>
    </row>
    <row r="219" spans="1:21" x14ac:dyDescent="0.25">
      <c r="A219" s="229" t="s">
        <v>1133</v>
      </c>
      <c r="B219" s="229" t="s">
        <v>1134</v>
      </c>
      <c r="C219" s="229" t="s">
        <v>886</v>
      </c>
      <c r="D219" s="229" t="s">
        <v>887</v>
      </c>
      <c r="E219" s="229">
        <v>161.71833333333299</v>
      </c>
      <c r="F219" s="229">
        <v>168.67166666666699</v>
      </c>
      <c r="G219" s="229">
        <v>175.625</v>
      </c>
      <c r="H219" s="229">
        <v>183.44833333333301</v>
      </c>
      <c r="I219" s="229">
        <v>184.775833333333</v>
      </c>
      <c r="J219" s="229">
        <v>191.509166666667</v>
      </c>
      <c r="K219" s="229">
        <v>197.04916666666699</v>
      </c>
      <c r="L219" s="229">
        <v>198.95333333333301</v>
      </c>
      <c r="M219" s="229">
        <v>199.76416666666699</v>
      </c>
      <c r="N219" s="229">
        <v>202.84666666666701</v>
      </c>
      <c r="O219" s="229">
        <v>219.59</v>
      </c>
      <c r="P219" s="229">
        <v>213.8</v>
      </c>
      <c r="Q219" s="229">
        <v>214.35083333333301</v>
      </c>
      <c r="R219" s="229">
        <v>214.89</v>
      </c>
      <c r="S219" s="229">
        <v>214.89</v>
      </c>
      <c r="T219" s="229">
        <v>214.89</v>
      </c>
      <c r="U219" s="229">
        <v>214.89</v>
      </c>
    </row>
    <row r="220" spans="1:21" x14ac:dyDescent="0.25">
      <c r="A220" s="229" t="s">
        <v>526</v>
      </c>
      <c r="B220" s="229" t="s">
        <v>1135</v>
      </c>
      <c r="C220" s="229" t="s">
        <v>886</v>
      </c>
      <c r="D220" s="229" t="s">
        <v>887</v>
      </c>
      <c r="E220" s="229">
        <v>6.9398283333333302</v>
      </c>
      <c r="F220" s="229">
        <v>8.6091808333333297</v>
      </c>
      <c r="G220" s="229">
        <v>10.540746666666699</v>
      </c>
      <c r="H220" s="229">
        <v>7.5647491666666697</v>
      </c>
      <c r="I220" s="229">
        <v>6.4596925000000001</v>
      </c>
      <c r="J220" s="229">
        <v>6.3593283333333304</v>
      </c>
      <c r="K220" s="229">
        <v>6.7715491666666701</v>
      </c>
      <c r="L220" s="229">
        <v>7.0453650000000003</v>
      </c>
      <c r="M220" s="229">
        <v>8.26122333333333</v>
      </c>
      <c r="N220" s="229">
        <v>8.4736741582488797</v>
      </c>
      <c r="O220" s="229">
        <v>7.3212219611528804</v>
      </c>
      <c r="P220" s="229">
        <v>7.2611321323273499</v>
      </c>
      <c r="Q220" s="229">
        <v>8.2099686265933105</v>
      </c>
      <c r="R220" s="229">
        <v>9.6550560691352594</v>
      </c>
      <c r="S220" s="229">
        <v>10.852655568783099</v>
      </c>
      <c r="T220" s="229">
        <v>12.7589308811644</v>
      </c>
      <c r="U220" s="229">
        <v>12.7589308811644</v>
      </c>
    </row>
    <row r="221" spans="1:21" x14ac:dyDescent="0.25">
      <c r="A221" s="229" t="s">
        <v>434</v>
      </c>
      <c r="B221" s="229" t="s">
        <v>1136</v>
      </c>
      <c r="C221" s="229" t="s">
        <v>886</v>
      </c>
      <c r="D221" s="229" t="s">
        <v>887</v>
      </c>
      <c r="E221" s="229">
        <v>21.8311121813367</v>
      </c>
      <c r="F221" s="229">
        <v>206.73851445087499</v>
      </c>
      <c r="G221" s="229">
        <v>346.68793388513302</v>
      </c>
      <c r="H221" s="229">
        <v>405.39745174602899</v>
      </c>
      <c r="I221" s="229">
        <v>399.47579166666702</v>
      </c>
      <c r="J221" s="229">
        <v>473.90800833333299</v>
      </c>
      <c r="K221" s="229">
        <v>468.27882499999998</v>
      </c>
      <c r="L221" s="229">
        <v>516.74989166666705</v>
      </c>
      <c r="M221" s="229">
        <v>559.29250833333299</v>
      </c>
      <c r="N221" s="229">
        <v>809.78583333333302</v>
      </c>
      <c r="O221" s="229">
        <v>905.91345833333298</v>
      </c>
      <c r="P221" s="229">
        <v>919.49130000000002</v>
      </c>
      <c r="Q221" s="229">
        <v>919.75501666666696</v>
      </c>
      <c r="R221" s="229">
        <v>919.56590735488101</v>
      </c>
      <c r="S221" s="229">
        <v>925.22628253199696</v>
      </c>
      <c r="T221" s="229">
        <v>925.98496128039301</v>
      </c>
      <c r="U221" s="229">
        <v>925.98496128039301</v>
      </c>
    </row>
    <row r="222" spans="1:21" x14ac:dyDescent="0.25">
      <c r="A222" s="229" t="s">
        <v>559</v>
      </c>
      <c r="B222" s="229" t="s">
        <v>1137</v>
      </c>
      <c r="C222" s="229" t="s">
        <v>886</v>
      </c>
      <c r="D222" s="229" t="s">
        <v>887</v>
      </c>
      <c r="E222" s="229">
        <v>3.11084416666667</v>
      </c>
      <c r="F222" s="229">
        <v>3.610935</v>
      </c>
      <c r="G222" s="229">
        <v>4.3985950000000003</v>
      </c>
      <c r="H222" s="229">
        <v>4.7332710464987198</v>
      </c>
      <c r="I222" s="229">
        <v>4.7788753864357902</v>
      </c>
      <c r="J222" s="229">
        <v>4.4635033105158701</v>
      </c>
      <c r="K222" s="229">
        <v>3.60307204258249</v>
      </c>
      <c r="L222" s="229">
        <v>4.0025226650364303</v>
      </c>
      <c r="M222" s="229">
        <v>3.7456606900876399</v>
      </c>
      <c r="N222" s="229">
        <v>5.0461092452123504</v>
      </c>
      <c r="O222" s="229">
        <v>4.7971368749999996</v>
      </c>
      <c r="P222" s="229">
        <v>4.8606655320934902</v>
      </c>
      <c r="Q222" s="229">
        <v>5.1472526651441299</v>
      </c>
      <c r="R222" s="229">
        <v>5.3958870679444599</v>
      </c>
      <c r="S222" s="229">
        <v>6.1528162481244904</v>
      </c>
      <c r="T222" s="229">
        <v>8.6323559623419595</v>
      </c>
      <c r="U222" s="229">
        <v>8.6323559623419595</v>
      </c>
    </row>
    <row r="223" spans="1:21" x14ac:dyDescent="0.25">
      <c r="A223" s="229" t="s">
        <v>560</v>
      </c>
      <c r="B223" s="229" t="s">
        <v>1138</v>
      </c>
      <c r="C223" s="229" t="s">
        <v>886</v>
      </c>
      <c r="D223" s="229" t="s">
        <v>887</v>
      </c>
      <c r="E223" s="229">
        <v>4.4468376417429997E-2</v>
      </c>
      <c r="F223" s="229">
        <v>5.5114659712586597E-2</v>
      </c>
      <c r="G223" s="229">
        <v>5.5098290581033799E-2</v>
      </c>
      <c r="H223" s="229">
        <v>0.69821607130572305</v>
      </c>
      <c r="I223" s="229">
        <v>5.0744194146319499</v>
      </c>
      <c r="J223" s="229">
        <v>22.389039604825498</v>
      </c>
      <c r="K223" s="229">
        <v>164.547356500646</v>
      </c>
      <c r="L223" s="229">
        <v>9686.7716695417494</v>
      </c>
      <c r="M223" s="229">
        <v>6723052073.3381004</v>
      </c>
      <c r="N223" s="229"/>
      <c r="O223" s="229"/>
      <c r="P223" s="229"/>
      <c r="Q223" s="229"/>
      <c r="R223" s="229"/>
      <c r="S223" s="229"/>
      <c r="T223" s="229"/>
      <c r="U223" s="229" t="s">
        <v>890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A157"/>
  <sheetViews>
    <sheetView showGridLines="0" topLeftCell="A15" zoomScale="90" zoomScaleNormal="90" workbookViewId="0">
      <selection activeCell="B29" sqref="B29"/>
    </sheetView>
  </sheetViews>
  <sheetFormatPr defaultRowHeight="15" x14ac:dyDescent="0.25"/>
  <cols>
    <col min="1" max="1" width="28" customWidth="1"/>
    <col min="2" max="2" width="53.140625" customWidth="1"/>
    <col min="3" max="3" width="17.85546875" customWidth="1"/>
    <col min="4" max="4" width="14.7109375" customWidth="1"/>
    <col min="5" max="5" width="12.85546875" customWidth="1"/>
    <col min="6" max="6" width="11.5703125" customWidth="1"/>
    <col min="7" max="7" width="17.140625" customWidth="1"/>
    <col min="8" max="8" width="10.85546875" customWidth="1"/>
    <col min="9" max="9" width="12.28515625" customWidth="1"/>
    <col min="10" max="10" width="12.42578125" customWidth="1"/>
    <col min="11" max="11" width="9.7109375" customWidth="1"/>
    <col min="12" max="12" width="15.140625" customWidth="1"/>
    <col min="13" max="13" width="16" customWidth="1"/>
    <col min="15" max="15" width="14.7109375" customWidth="1"/>
    <col min="17" max="17" width="11.28515625" customWidth="1"/>
    <col min="18" max="18" width="12.85546875" customWidth="1"/>
    <col min="19" max="19" width="18.140625" customWidth="1"/>
    <col min="20" max="20" width="25.42578125" customWidth="1"/>
  </cols>
  <sheetData>
    <row r="1" spans="1:27" ht="11.25" customHeight="1" x14ac:dyDescent="0.25">
      <c r="A1" s="211"/>
      <c r="B1" s="211"/>
      <c r="C1" s="211"/>
      <c r="D1" s="211"/>
      <c r="E1" s="211"/>
      <c r="F1" s="211"/>
      <c r="G1" s="211"/>
      <c r="H1" s="211"/>
      <c r="I1" s="211"/>
      <c r="J1" s="211"/>
      <c r="K1" s="211"/>
      <c r="L1" s="211"/>
      <c r="M1" s="211"/>
      <c r="N1" s="211"/>
      <c r="O1" s="211"/>
      <c r="P1" s="211"/>
      <c r="Q1" s="211"/>
      <c r="R1" s="211"/>
      <c r="S1" s="211"/>
      <c r="T1" s="211"/>
      <c r="U1" s="211"/>
      <c r="V1" s="211"/>
      <c r="W1" s="211"/>
      <c r="X1" s="211"/>
      <c r="Y1" s="211"/>
      <c r="Z1" s="211"/>
      <c r="AA1" s="211"/>
    </row>
    <row r="2" spans="1:27" ht="15.75" thickBot="1" x14ac:dyDescent="0.3">
      <c r="A2" s="211"/>
      <c r="B2" s="211"/>
      <c r="C2" s="211"/>
      <c r="D2" s="211"/>
      <c r="E2" s="211"/>
      <c r="F2" s="211"/>
      <c r="G2" s="211"/>
      <c r="H2" s="211"/>
      <c r="I2" s="211"/>
      <c r="J2" s="211"/>
      <c r="K2" s="211"/>
      <c r="L2" s="211"/>
      <c r="M2" s="211"/>
      <c r="N2" s="211"/>
      <c r="O2" s="211"/>
      <c r="P2" s="211"/>
      <c r="Q2" s="211"/>
      <c r="R2" s="211"/>
      <c r="S2" s="211"/>
      <c r="T2" s="211"/>
      <c r="U2" s="211"/>
      <c r="V2" s="211"/>
      <c r="W2" s="211"/>
      <c r="X2" s="211"/>
      <c r="Y2" s="211"/>
      <c r="Z2" s="211"/>
      <c r="AA2" s="211"/>
    </row>
    <row r="3" spans="1:27" x14ac:dyDescent="0.25">
      <c r="A3" s="212" t="s">
        <v>335</v>
      </c>
      <c r="B3" s="213" t="e">
        <f>#REF!</f>
        <v>#REF!</v>
      </c>
      <c r="C3" s="214"/>
      <c r="D3" s="211"/>
      <c r="E3" s="211"/>
      <c r="F3" s="211"/>
      <c r="G3" s="211"/>
      <c r="H3" s="211"/>
      <c r="I3" s="211"/>
      <c r="J3" s="211"/>
      <c r="K3" s="211"/>
      <c r="L3" s="211"/>
      <c r="M3" s="211"/>
      <c r="N3" s="211"/>
      <c r="O3" s="211"/>
      <c r="P3" s="211"/>
      <c r="Q3" s="211"/>
      <c r="R3" s="211"/>
      <c r="S3" s="211"/>
      <c r="T3" s="211"/>
      <c r="U3" s="211"/>
      <c r="V3" s="211"/>
      <c r="W3" s="211"/>
      <c r="X3" s="211"/>
      <c r="Y3" s="211"/>
      <c r="Z3" s="211"/>
      <c r="AA3" s="211"/>
    </row>
    <row r="4" spans="1:27" ht="29.25" thickBot="1" x14ac:dyDescent="0.3">
      <c r="A4" s="215" t="s">
        <v>336</v>
      </c>
      <c r="B4" s="216" t="e">
        <f>#REF!</f>
        <v>#REF!</v>
      </c>
      <c r="C4" s="217"/>
      <c r="D4" s="211"/>
      <c r="E4" s="211"/>
      <c r="F4" s="211"/>
      <c r="G4" s="211"/>
      <c r="H4" s="211"/>
      <c r="I4" s="211"/>
      <c r="J4" s="211"/>
      <c r="K4" s="211"/>
      <c r="L4" s="211"/>
      <c r="M4" s="211"/>
      <c r="N4" s="211"/>
      <c r="O4" s="211"/>
      <c r="P4" s="211"/>
      <c r="Q4" s="211"/>
      <c r="R4" s="211"/>
      <c r="S4" s="211"/>
      <c r="T4" s="211"/>
      <c r="U4" s="211"/>
      <c r="V4" s="211"/>
      <c r="W4" s="211"/>
      <c r="X4" s="211"/>
      <c r="Y4" s="211"/>
      <c r="Z4" s="211"/>
      <c r="AA4" s="211"/>
    </row>
    <row r="5" spans="1:27" ht="28.5" x14ac:dyDescent="0.25">
      <c r="A5" s="215" t="s">
        <v>337</v>
      </c>
      <c r="B5" s="218" t="e">
        <f>#REF!</f>
        <v>#REF!</v>
      </c>
      <c r="C5" s="219" t="e">
        <f>#REF!</f>
        <v>#REF!</v>
      </c>
      <c r="D5" s="211"/>
      <c r="E5" s="211"/>
      <c r="F5" s="211"/>
      <c r="G5" s="211"/>
      <c r="H5" s="211"/>
      <c r="I5" s="211"/>
      <c r="J5" s="211"/>
      <c r="K5" s="211"/>
      <c r="L5" s="211"/>
      <c r="M5" s="211"/>
      <c r="N5" s="211"/>
      <c r="O5" s="211"/>
      <c r="P5" s="211"/>
      <c r="Q5" s="211"/>
      <c r="R5" s="211"/>
      <c r="S5" s="211"/>
      <c r="T5" s="211"/>
      <c r="U5" s="211"/>
      <c r="V5" s="211"/>
      <c r="W5" s="211"/>
      <c r="X5" s="211"/>
      <c r="Y5" s="211"/>
      <c r="Z5" s="211"/>
      <c r="AA5" s="211"/>
    </row>
    <row r="6" spans="1:27" ht="29.25" thickBot="1" x14ac:dyDescent="0.3">
      <c r="A6" s="215" t="s">
        <v>338</v>
      </c>
      <c r="B6" s="218" t="e">
        <f>#REF!</f>
        <v>#REF!</v>
      </c>
      <c r="C6" s="220" t="e">
        <f>#REF!</f>
        <v>#REF!</v>
      </c>
      <c r="D6" s="211"/>
      <c r="E6" s="211"/>
      <c r="F6" s="211"/>
      <c r="G6" s="211"/>
      <c r="H6" s="211"/>
      <c r="I6" s="211"/>
      <c r="J6" s="211"/>
      <c r="K6" s="211"/>
      <c r="L6" s="211"/>
      <c r="M6" s="211"/>
      <c r="N6" s="211"/>
      <c r="O6" s="211"/>
      <c r="P6" s="211"/>
      <c r="Q6" s="211"/>
      <c r="R6" s="211"/>
      <c r="S6" s="211"/>
      <c r="T6" s="211"/>
      <c r="U6" s="211"/>
      <c r="V6" s="211"/>
      <c r="W6" s="211"/>
      <c r="X6" s="211"/>
      <c r="Y6" s="211"/>
      <c r="Z6" s="211"/>
      <c r="AA6" s="211"/>
    </row>
    <row r="7" spans="1:27" ht="28.5" x14ac:dyDescent="0.25">
      <c r="A7" s="215" t="s">
        <v>339</v>
      </c>
      <c r="B7" s="216" t="e">
        <f>#REF!</f>
        <v>#REF!</v>
      </c>
      <c r="C7" s="217"/>
      <c r="D7" s="211"/>
      <c r="E7" s="211"/>
      <c r="F7" s="211"/>
      <c r="G7" s="211"/>
      <c r="H7" s="211"/>
      <c r="I7" s="211"/>
      <c r="J7" s="211"/>
      <c r="K7" s="211"/>
      <c r="L7" s="211"/>
      <c r="M7" s="211"/>
      <c r="N7" s="211"/>
      <c r="O7" s="211"/>
      <c r="P7" s="211"/>
      <c r="Q7" s="211"/>
      <c r="R7" s="211"/>
      <c r="S7" s="211"/>
      <c r="T7" s="211"/>
      <c r="U7" s="211"/>
      <c r="V7" s="211"/>
      <c r="W7" s="211"/>
      <c r="X7" s="211"/>
      <c r="Y7" s="211"/>
      <c r="Z7" s="211"/>
      <c r="AA7" s="211"/>
    </row>
    <row r="8" spans="1:27" ht="28.5" x14ac:dyDescent="0.25">
      <c r="A8" s="215" t="s">
        <v>340</v>
      </c>
      <c r="B8" s="216" t="e">
        <f>#REF!</f>
        <v>#REF!</v>
      </c>
      <c r="C8" s="217"/>
      <c r="D8" s="211"/>
      <c r="E8" s="211"/>
      <c r="F8" s="211"/>
      <c r="G8" s="211"/>
      <c r="H8" s="211"/>
      <c r="I8" s="211"/>
      <c r="J8" s="211"/>
      <c r="K8" s="211"/>
      <c r="L8" s="211"/>
      <c r="M8" s="211"/>
      <c r="N8" s="211"/>
      <c r="O8" s="211"/>
      <c r="P8" s="211"/>
      <c r="Q8" s="211"/>
      <c r="R8" s="211"/>
      <c r="S8" s="211"/>
      <c r="T8" s="211"/>
      <c r="U8" s="211"/>
      <c r="V8" s="211"/>
      <c r="W8" s="211"/>
      <c r="X8" s="211"/>
      <c r="Y8" s="211"/>
      <c r="Z8" s="211"/>
      <c r="AA8" s="211"/>
    </row>
    <row r="9" spans="1:27" ht="42.75" x14ac:dyDescent="0.25">
      <c r="A9" s="215" t="s">
        <v>341</v>
      </c>
      <c r="B9" s="216" t="e">
        <f>#REF!</f>
        <v>#REF!</v>
      </c>
      <c r="C9" s="221"/>
      <c r="D9" s="211"/>
      <c r="E9" s="211"/>
      <c r="F9" s="211"/>
      <c r="G9" s="211"/>
      <c r="H9" s="211"/>
      <c r="I9" s="211"/>
      <c r="J9" s="211"/>
      <c r="K9" s="211"/>
      <c r="L9" s="211"/>
      <c r="M9" s="211"/>
      <c r="N9" s="211"/>
      <c r="O9" s="211"/>
      <c r="P9" s="211"/>
      <c r="Q9" s="211"/>
      <c r="R9" s="211"/>
      <c r="S9" s="211"/>
      <c r="T9" s="211"/>
      <c r="U9" s="211"/>
      <c r="V9" s="211"/>
      <c r="W9" s="211"/>
      <c r="X9" s="211"/>
      <c r="Y9" s="211"/>
      <c r="Z9" s="211"/>
      <c r="AA9" s="211"/>
    </row>
    <row r="10" spans="1:27" ht="29.25" thickBot="1" x14ac:dyDescent="0.3">
      <c r="A10" s="222" t="s">
        <v>342</v>
      </c>
      <c r="B10" s="223" t="e">
        <f>#REF!</f>
        <v>#REF!</v>
      </c>
      <c r="C10" s="221"/>
      <c r="D10" s="211"/>
      <c r="E10" s="211"/>
      <c r="F10" s="211"/>
      <c r="G10" s="211"/>
      <c r="H10" s="211"/>
      <c r="I10" s="211"/>
      <c r="J10" s="211"/>
      <c r="K10" s="211"/>
      <c r="L10" s="211"/>
      <c r="M10" s="211"/>
      <c r="N10" s="211"/>
      <c r="O10" s="211"/>
      <c r="P10" s="211"/>
      <c r="Q10" s="211"/>
      <c r="R10" s="211"/>
      <c r="S10" s="211"/>
      <c r="T10" s="211"/>
      <c r="U10" s="211"/>
      <c r="V10" s="211"/>
      <c r="W10" s="211"/>
      <c r="X10" s="211"/>
      <c r="Y10" s="211"/>
      <c r="Z10" s="211"/>
      <c r="AA10" s="211"/>
    </row>
    <row r="11" spans="1:27" x14ac:dyDescent="0.25">
      <c r="A11" s="224"/>
      <c r="B11" s="225"/>
      <c r="C11" s="221"/>
      <c r="D11" s="211"/>
      <c r="E11" s="211"/>
      <c r="F11" s="211"/>
      <c r="G11" s="211"/>
      <c r="H11" s="211"/>
      <c r="I11" s="211"/>
      <c r="J11" s="211"/>
      <c r="K11" s="211"/>
      <c r="L11" s="211"/>
      <c r="M11" s="211"/>
      <c r="N11" s="211"/>
      <c r="O11" s="211"/>
      <c r="P11" s="211"/>
      <c r="Q11" s="211"/>
      <c r="R11" s="211"/>
      <c r="S11" s="211"/>
      <c r="T11" s="211"/>
      <c r="U11" s="211"/>
      <c r="V11" s="211"/>
      <c r="W11" s="211"/>
      <c r="X11" s="211"/>
      <c r="Y11" s="211"/>
      <c r="Z11" s="211"/>
      <c r="AA11" s="211"/>
    </row>
    <row r="12" spans="1:27" ht="15.75" thickBot="1" x14ac:dyDescent="0.3">
      <c r="A12" s="211"/>
      <c r="B12" s="211"/>
      <c r="C12" s="211"/>
      <c r="D12" s="211"/>
      <c r="E12" s="211"/>
      <c r="F12" s="211"/>
      <c r="G12" s="211"/>
      <c r="H12" s="211"/>
      <c r="I12" s="211"/>
      <c r="J12" s="211"/>
      <c r="K12" s="211"/>
      <c r="L12" s="211"/>
      <c r="M12" s="211"/>
      <c r="N12" s="211"/>
      <c r="O12" s="211"/>
      <c r="P12" s="211"/>
      <c r="Q12" s="211"/>
      <c r="R12" s="211"/>
      <c r="S12" s="211"/>
      <c r="T12" s="211"/>
      <c r="U12" s="211"/>
      <c r="V12" s="211"/>
      <c r="W12" s="211"/>
      <c r="X12" s="211"/>
      <c r="Y12" s="211"/>
      <c r="Z12" s="211"/>
      <c r="AA12" s="211"/>
    </row>
    <row r="13" spans="1:27" x14ac:dyDescent="0.25">
      <c r="C13" s="314" t="s">
        <v>268</v>
      </c>
      <c r="D13" s="315"/>
      <c r="E13" s="315"/>
      <c r="F13" s="315"/>
      <c r="G13" s="316"/>
      <c r="H13" s="317" t="s">
        <v>269</v>
      </c>
      <c r="I13" s="318"/>
      <c r="J13" s="318"/>
      <c r="K13" s="318"/>
      <c r="L13" s="319"/>
      <c r="M13" s="317" t="s">
        <v>270</v>
      </c>
      <c r="N13" s="318"/>
      <c r="O13" s="318"/>
      <c r="P13" s="318"/>
      <c r="Q13" s="318"/>
      <c r="R13" s="318"/>
      <c r="S13" s="319"/>
      <c r="T13" s="320" t="s">
        <v>262</v>
      </c>
    </row>
    <row r="14" spans="1:27" ht="90.75" thickBot="1" x14ac:dyDescent="0.3">
      <c r="C14" s="203" t="s">
        <v>263</v>
      </c>
      <c r="D14" s="204" t="s">
        <v>264</v>
      </c>
      <c r="E14" s="204" t="s">
        <v>807</v>
      </c>
      <c r="F14" s="204" t="s">
        <v>199</v>
      </c>
      <c r="G14" s="205" t="s">
        <v>184</v>
      </c>
      <c r="H14" s="203" t="s">
        <v>265</v>
      </c>
      <c r="I14" s="204" t="s">
        <v>202</v>
      </c>
      <c r="J14" s="204" t="s">
        <v>266</v>
      </c>
      <c r="K14" s="204" t="s">
        <v>267</v>
      </c>
      <c r="L14" s="205" t="s">
        <v>187</v>
      </c>
      <c r="M14" s="203" t="s">
        <v>193</v>
      </c>
      <c r="N14" s="204" t="s">
        <v>271</v>
      </c>
      <c r="O14" s="204" t="s">
        <v>195</v>
      </c>
      <c r="P14" s="204" t="s">
        <v>284</v>
      </c>
      <c r="Q14" s="204" t="s">
        <v>274</v>
      </c>
      <c r="R14" s="204" t="s">
        <v>275</v>
      </c>
      <c r="S14" s="205" t="s">
        <v>276</v>
      </c>
      <c r="T14" s="321"/>
    </row>
    <row r="15" spans="1:27" ht="16.5" thickBot="1" x14ac:dyDescent="0.3">
      <c r="A15">
        <v>1</v>
      </c>
      <c r="B15" s="202" t="s">
        <v>618</v>
      </c>
      <c r="C15" s="232">
        <f>IF(ISNUMBER(C16),C16,0)+IF(ISNUMBER(C20),C20,0)+IF(ISNUMBER(C30),C30,0)+IF(ISNUMBER(C34),C34,0)+IF(ISNUMBER(C35),C35,0)+IF(ISNUMBER(C36),C36,0)</f>
        <v>0</v>
      </c>
      <c r="D15" s="232">
        <f t="shared" ref="D15:R15" si="0">IF(ISNUMBER(D16),D16,0)+IF(ISNUMBER(D20),D20,0)+IF(ISNUMBER(D30),D30,0)+IF(ISNUMBER(D34),D34,0)+IF(ISNUMBER(D35),D35,0)+IF(ISNUMBER(D36),D36,0)</f>
        <v>0</v>
      </c>
      <c r="E15" s="232">
        <f t="shared" si="0"/>
        <v>0</v>
      </c>
      <c r="F15" s="232">
        <f t="shared" si="0"/>
        <v>0</v>
      </c>
      <c r="G15" s="233">
        <f>SUMIFS(C15:F15,C15:F15,"&lt;&gt;Local Currency", C15:F15,"&lt;&gt;US Dollars" )</f>
        <v>0</v>
      </c>
      <c r="H15" s="232">
        <f t="shared" si="0"/>
        <v>0</v>
      </c>
      <c r="I15" s="232">
        <f t="shared" si="0"/>
        <v>0</v>
      </c>
      <c r="J15" s="232">
        <f t="shared" si="0"/>
        <v>0</v>
      </c>
      <c r="K15" s="232">
        <f t="shared" si="0"/>
        <v>0</v>
      </c>
      <c r="L15" s="234">
        <f>SUMIFS(H15:K15,H15:K15,"&lt;&gt;Local Currency", H15:K15,"&lt;&gt;US Dollars" )</f>
        <v>0</v>
      </c>
      <c r="M15" s="232">
        <f t="shared" si="0"/>
        <v>0</v>
      </c>
      <c r="N15" s="232">
        <f t="shared" si="0"/>
        <v>0</v>
      </c>
      <c r="O15" s="232">
        <f t="shared" si="0"/>
        <v>0</v>
      </c>
      <c r="P15" s="232">
        <f t="shared" si="0"/>
        <v>0</v>
      </c>
      <c r="Q15" s="232">
        <f t="shared" si="0"/>
        <v>0</v>
      </c>
      <c r="R15" s="232">
        <f t="shared" si="0"/>
        <v>0</v>
      </c>
      <c r="S15" s="235">
        <f>SUMIFS(M15:R15,M15:R15,"&lt;&gt;Local Currency", M15:R15,"&lt;&gt;US Dollars" )</f>
        <v>0</v>
      </c>
      <c r="T15" s="236">
        <f>SUM(G15,L15,S15)</f>
        <v>0</v>
      </c>
    </row>
    <row r="16" spans="1:27" ht="16.5" thickBot="1" x14ac:dyDescent="0.3">
      <c r="A16">
        <v>1.1000000000000001</v>
      </c>
      <c r="B16" s="198" t="s">
        <v>619</v>
      </c>
      <c r="C16" s="237" t="e">
        <f>SUMIFS(C17:C19,C17:C19,"&lt;&gt;Local Currency", C17:C19,"&lt;&gt;US Dollars" )</f>
        <v>#REF!</v>
      </c>
      <c r="D16" s="233" t="e">
        <f t="shared" ref="D16:R16" si="1">SUMIFS(D17:D19,D17:D19,"&lt;&gt;Local Currency", D17:D19,"&lt;&gt;US Dollars" )</f>
        <v>#REF!</v>
      </c>
      <c r="E16" s="233" t="e">
        <f t="shared" si="1"/>
        <v>#REF!</v>
      </c>
      <c r="F16" s="233" t="e">
        <f t="shared" si="1"/>
        <v>#REF!</v>
      </c>
      <c r="G16" s="233" t="e">
        <f>SUMIFS(C16:F16,C16:F16,"&lt;&gt;Local Currency", C16:F16,"&lt;&gt;US Dollars" )</f>
        <v>#REF!</v>
      </c>
      <c r="H16" s="233" t="e">
        <f t="shared" si="1"/>
        <v>#REF!</v>
      </c>
      <c r="I16" s="233" t="e">
        <f t="shared" si="1"/>
        <v>#REF!</v>
      </c>
      <c r="J16" s="233" t="e">
        <f t="shared" si="1"/>
        <v>#REF!</v>
      </c>
      <c r="K16" s="233" t="e">
        <f t="shared" si="1"/>
        <v>#REF!</v>
      </c>
      <c r="L16" s="234" t="e">
        <f>SUMIFS(H16:K16,H16:K16,"&lt;&gt;Local Currency", H16:K16,"&lt;&gt;US Dollars" )</f>
        <v>#REF!</v>
      </c>
      <c r="M16" s="233" t="e">
        <f t="shared" si="1"/>
        <v>#REF!</v>
      </c>
      <c r="N16" s="233" t="e">
        <f t="shared" si="1"/>
        <v>#REF!</v>
      </c>
      <c r="O16" s="233" t="e">
        <f t="shared" si="1"/>
        <v>#REF!</v>
      </c>
      <c r="P16" s="233" t="e">
        <f t="shared" si="1"/>
        <v>#REF!</v>
      </c>
      <c r="Q16" s="233" t="e">
        <f t="shared" si="1"/>
        <v>#REF!</v>
      </c>
      <c r="R16" s="233" t="e">
        <f t="shared" si="1"/>
        <v>#REF!</v>
      </c>
      <c r="S16" s="235" t="e">
        <f>SUMIFS(M16:R16,M16:R16,"&lt;&gt;Local Currency", M16:R16,"&lt;&gt;US Dollars" )</f>
        <v>#REF!</v>
      </c>
      <c r="T16" s="236" t="e">
        <f t="shared" ref="T16:T78" si="2">SUM(G16,L16,S16)</f>
        <v>#REF!</v>
      </c>
    </row>
    <row r="17" spans="1:20" s="167" customFormat="1" ht="16.5" thickBot="1" x14ac:dyDescent="0.3">
      <c r="A17" s="206" t="s">
        <v>809</v>
      </c>
      <c r="B17" s="207" t="s">
        <v>1176</v>
      </c>
      <c r="C17" s="238" t="e">
        <f>$B$7</f>
        <v>#REF!</v>
      </c>
      <c r="D17" s="239" t="e">
        <f t="shared" ref="D17:R33" si="3">$B$7</f>
        <v>#REF!</v>
      </c>
      <c r="E17" s="239" t="e">
        <f t="shared" si="3"/>
        <v>#REF!</v>
      </c>
      <c r="F17" s="239" t="e">
        <f t="shared" si="3"/>
        <v>#REF!</v>
      </c>
      <c r="G17" s="233" t="e">
        <f t="shared" ref="G17:G36" si="4">SUMIFS(C17:F17,C17:F17,"&lt;&gt;Local Currency", C17:F17,"&lt;&gt;US Dollars" )</f>
        <v>#REF!</v>
      </c>
      <c r="H17" s="239" t="e">
        <f t="shared" si="3"/>
        <v>#REF!</v>
      </c>
      <c r="I17" s="239" t="e">
        <f t="shared" si="3"/>
        <v>#REF!</v>
      </c>
      <c r="J17" s="239" t="e">
        <f t="shared" si="3"/>
        <v>#REF!</v>
      </c>
      <c r="K17" s="239" t="e">
        <f t="shared" si="3"/>
        <v>#REF!</v>
      </c>
      <c r="L17" s="234" t="e">
        <f t="shared" ref="L17:L36" si="5">SUMIFS(H17:K17,H17:K17,"&lt;&gt;Local Currency", H17:K17,"&lt;&gt;US Dollars" )</f>
        <v>#REF!</v>
      </c>
      <c r="M17" s="239" t="e">
        <f t="shared" si="3"/>
        <v>#REF!</v>
      </c>
      <c r="N17" s="239" t="e">
        <f t="shared" si="3"/>
        <v>#REF!</v>
      </c>
      <c r="O17" s="239" t="e">
        <f t="shared" si="3"/>
        <v>#REF!</v>
      </c>
      <c r="P17" s="239" t="e">
        <f t="shared" si="3"/>
        <v>#REF!</v>
      </c>
      <c r="Q17" s="239" t="e">
        <f t="shared" si="3"/>
        <v>#REF!</v>
      </c>
      <c r="R17" s="239" t="e">
        <f t="shared" si="3"/>
        <v>#REF!</v>
      </c>
      <c r="S17" s="235" t="e">
        <f t="shared" ref="S17:S36" si="6">SUMIFS(M17:R17,M17:R17,"&lt;&gt;Local Currency", M17:R17,"&lt;&gt;US Dollars" )</f>
        <v>#REF!</v>
      </c>
      <c r="T17" s="236" t="e">
        <f t="shared" si="2"/>
        <v>#REF!</v>
      </c>
    </row>
    <row r="18" spans="1:20" s="167" customFormat="1" ht="16.5" thickBot="1" x14ac:dyDescent="0.3">
      <c r="A18" s="206" t="s">
        <v>810</v>
      </c>
      <c r="B18" s="207" t="s">
        <v>1161</v>
      </c>
      <c r="C18" s="238" t="e">
        <f t="shared" ref="C18:C77" si="7">$B$7</f>
        <v>#REF!</v>
      </c>
      <c r="D18" s="239" t="e">
        <f t="shared" si="3"/>
        <v>#REF!</v>
      </c>
      <c r="E18" s="239" t="e">
        <f t="shared" si="3"/>
        <v>#REF!</v>
      </c>
      <c r="F18" s="239" t="e">
        <f t="shared" si="3"/>
        <v>#REF!</v>
      </c>
      <c r="G18" s="233" t="e">
        <f t="shared" si="4"/>
        <v>#REF!</v>
      </c>
      <c r="H18" s="239" t="e">
        <f t="shared" si="3"/>
        <v>#REF!</v>
      </c>
      <c r="I18" s="239" t="e">
        <f t="shared" si="3"/>
        <v>#REF!</v>
      </c>
      <c r="J18" s="239" t="e">
        <f t="shared" si="3"/>
        <v>#REF!</v>
      </c>
      <c r="K18" s="239" t="e">
        <f t="shared" si="3"/>
        <v>#REF!</v>
      </c>
      <c r="L18" s="234" t="e">
        <f t="shared" si="5"/>
        <v>#REF!</v>
      </c>
      <c r="M18" s="239" t="e">
        <f t="shared" si="3"/>
        <v>#REF!</v>
      </c>
      <c r="N18" s="239" t="e">
        <f t="shared" si="3"/>
        <v>#REF!</v>
      </c>
      <c r="O18" s="239" t="e">
        <f t="shared" si="3"/>
        <v>#REF!</v>
      </c>
      <c r="P18" s="239" t="e">
        <f t="shared" si="3"/>
        <v>#REF!</v>
      </c>
      <c r="Q18" s="239" t="e">
        <f t="shared" si="3"/>
        <v>#REF!</v>
      </c>
      <c r="R18" s="239" t="e">
        <f t="shared" si="3"/>
        <v>#REF!</v>
      </c>
      <c r="S18" s="235" t="e">
        <f t="shared" si="6"/>
        <v>#REF!</v>
      </c>
      <c r="T18" s="236" t="e">
        <f t="shared" si="2"/>
        <v>#REF!</v>
      </c>
    </row>
    <row r="19" spans="1:20" s="167" customFormat="1" ht="16.5" thickBot="1" x14ac:dyDescent="0.3">
      <c r="A19" s="206" t="s">
        <v>811</v>
      </c>
      <c r="B19" s="207" t="s">
        <v>1167</v>
      </c>
      <c r="C19" s="238" t="e">
        <f t="shared" si="7"/>
        <v>#REF!</v>
      </c>
      <c r="D19" s="239" t="e">
        <f t="shared" si="3"/>
        <v>#REF!</v>
      </c>
      <c r="E19" s="239" t="e">
        <f t="shared" si="3"/>
        <v>#REF!</v>
      </c>
      <c r="F19" s="239" t="e">
        <f t="shared" si="3"/>
        <v>#REF!</v>
      </c>
      <c r="G19" s="233" t="e">
        <f t="shared" si="4"/>
        <v>#REF!</v>
      </c>
      <c r="H19" s="239" t="e">
        <f t="shared" si="3"/>
        <v>#REF!</v>
      </c>
      <c r="I19" s="239" t="e">
        <f t="shared" si="3"/>
        <v>#REF!</v>
      </c>
      <c r="J19" s="239" t="e">
        <f t="shared" si="3"/>
        <v>#REF!</v>
      </c>
      <c r="K19" s="239" t="e">
        <f t="shared" si="3"/>
        <v>#REF!</v>
      </c>
      <c r="L19" s="234" t="e">
        <f t="shared" si="5"/>
        <v>#REF!</v>
      </c>
      <c r="M19" s="239" t="e">
        <f t="shared" si="3"/>
        <v>#REF!</v>
      </c>
      <c r="N19" s="239" t="e">
        <f t="shared" si="3"/>
        <v>#REF!</v>
      </c>
      <c r="O19" s="239" t="e">
        <f t="shared" si="3"/>
        <v>#REF!</v>
      </c>
      <c r="P19" s="239" t="e">
        <f t="shared" si="3"/>
        <v>#REF!</v>
      </c>
      <c r="Q19" s="239" t="e">
        <f t="shared" si="3"/>
        <v>#REF!</v>
      </c>
      <c r="R19" s="239" t="e">
        <f t="shared" si="3"/>
        <v>#REF!</v>
      </c>
      <c r="S19" s="235" t="e">
        <f t="shared" si="6"/>
        <v>#REF!</v>
      </c>
      <c r="T19" s="236" t="e">
        <f t="shared" si="2"/>
        <v>#REF!</v>
      </c>
    </row>
    <row r="20" spans="1:20" s="167" customFormat="1" ht="16.5" thickBot="1" x14ac:dyDescent="0.3">
      <c r="A20">
        <v>1.2</v>
      </c>
      <c r="B20" s="198" t="s">
        <v>631</v>
      </c>
      <c r="C20" s="237">
        <f>IF(ISNUMBER(C21),C21,0)+IF(ISNUMBER(C25),C25,0)</f>
        <v>0</v>
      </c>
      <c r="D20" s="233">
        <f t="shared" ref="D20:F20" si="8">IF(ISNUMBER(D21),D21,0)+IF(ISNUMBER(D25),D25,0)</f>
        <v>0</v>
      </c>
      <c r="E20" s="233">
        <f t="shared" si="8"/>
        <v>0</v>
      </c>
      <c r="F20" s="233">
        <f t="shared" si="8"/>
        <v>0</v>
      </c>
      <c r="G20" s="233">
        <f>SUMIFS(C20:F20,C20:F20,"&lt;&gt;Local Currency", C20:F20,"&lt;&gt;US Dollars" )</f>
        <v>0</v>
      </c>
      <c r="H20" s="233">
        <f>IF(ISNUMBER(H21),H21,0)+IF(ISNUMBER(H25),H25,0)</f>
        <v>0</v>
      </c>
      <c r="I20" s="233">
        <f t="shared" ref="I20" si="9">IF(ISNUMBER(I21),I21,0)+IF(ISNUMBER(I25),I25,0)</f>
        <v>0</v>
      </c>
      <c r="J20" s="233">
        <f t="shared" ref="J20" si="10">IF(ISNUMBER(J21),J21,0)+IF(ISNUMBER(J25),J25,0)</f>
        <v>0</v>
      </c>
      <c r="K20" s="233">
        <f t="shared" ref="K20" si="11">IF(ISNUMBER(K21),K21,0)+IF(ISNUMBER(K25),K25,0)</f>
        <v>0</v>
      </c>
      <c r="L20" s="234">
        <f t="shared" si="5"/>
        <v>0</v>
      </c>
      <c r="M20" s="233">
        <f>IF(ISNUMBER(M21),M21,0)+IF(ISNUMBER(M25),M25,0)</f>
        <v>0</v>
      </c>
      <c r="N20" s="233">
        <f t="shared" ref="N20:R20" si="12">IF(ISNUMBER(N21),N21,0)+IF(ISNUMBER(N25),N25,0)</f>
        <v>0</v>
      </c>
      <c r="O20" s="233">
        <f t="shared" si="12"/>
        <v>0</v>
      </c>
      <c r="P20" s="233">
        <f t="shared" si="12"/>
        <v>0</v>
      </c>
      <c r="Q20" s="233">
        <f t="shared" si="12"/>
        <v>0</v>
      </c>
      <c r="R20" s="233">
        <f t="shared" si="12"/>
        <v>0</v>
      </c>
      <c r="S20" s="235">
        <f t="shared" si="6"/>
        <v>0</v>
      </c>
      <c r="T20" s="236">
        <f t="shared" si="2"/>
        <v>0</v>
      </c>
    </row>
    <row r="21" spans="1:20" s="167" customFormat="1" ht="16.5" thickBot="1" x14ac:dyDescent="0.3">
      <c r="A21" s="206" t="s">
        <v>812</v>
      </c>
      <c r="B21" s="259" t="s">
        <v>1179</v>
      </c>
      <c r="C21" s="237" t="e">
        <f>SUMIFS(C22:C24,C22:C24,"&lt;&gt;Local Currency", C22:C24,"&lt;&gt;US Dollars" )</f>
        <v>#REF!</v>
      </c>
      <c r="D21" s="233" t="e">
        <f t="shared" ref="D21:R21" si="13">SUMIFS(D22:D24,D22:D24,"&lt;&gt;Local Currency", D22:D24,"&lt;&gt;US Dollars" )</f>
        <v>#REF!</v>
      </c>
      <c r="E21" s="233" t="e">
        <f t="shared" si="13"/>
        <v>#REF!</v>
      </c>
      <c r="F21" s="233" t="e">
        <f t="shared" si="13"/>
        <v>#REF!</v>
      </c>
      <c r="G21" s="233" t="e">
        <f t="shared" si="4"/>
        <v>#REF!</v>
      </c>
      <c r="H21" s="233" t="e">
        <f t="shared" si="13"/>
        <v>#REF!</v>
      </c>
      <c r="I21" s="233" t="e">
        <f t="shared" si="13"/>
        <v>#REF!</v>
      </c>
      <c r="J21" s="233" t="e">
        <f t="shared" si="13"/>
        <v>#REF!</v>
      </c>
      <c r="K21" s="233" t="e">
        <f t="shared" si="13"/>
        <v>#REF!</v>
      </c>
      <c r="L21" s="234" t="e">
        <f t="shared" si="5"/>
        <v>#REF!</v>
      </c>
      <c r="M21" s="233" t="e">
        <f t="shared" si="13"/>
        <v>#REF!</v>
      </c>
      <c r="N21" s="233" t="e">
        <f t="shared" si="13"/>
        <v>#REF!</v>
      </c>
      <c r="O21" s="233" t="e">
        <f t="shared" si="13"/>
        <v>#REF!</v>
      </c>
      <c r="P21" s="233" t="e">
        <f t="shared" si="13"/>
        <v>#REF!</v>
      </c>
      <c r="Q21" s="233" t="e">
        <f t="shared" si="13"/>
        <v>#REF!</v>
      </c>
      <c r="R21" s="233" t="e">
        <f t="shared" si="13"/>
        <v>#REF!</v>
      </c>
      <c r="S21" s="235" t="e">
        <f t="shared" si="6"/>
        <v>#REF!</v>
      </c>
      <c r="T21" s="236" t="e">
        <f t="shared" si="2"/>
        <v>#REF!</v>
      </c>
    </row>
    <row r="22" spans="1:20" s="167" customFormat="1" ht="16.5" thickBot="1" x14ac:dyDescent="0.3">
      <c r="A22" s="206" t="s">
        <v>813</v>
      </c>
      <c r="B22" s="207" t="s">
        <v>1178</v>
      </c>
      <c r="C22" s="238" t="e">
        <f t="shared" si="7"/>
        <v>#REF!</v>
      </c>
      <c r="D22" s="239" t="e">
        <f t="shared" si="3"/>
        <v>#REF!</v>
      </c>
      <c r="E22" s="239" t="e">
        <f t="shared" si="3"/>
        <v>#REF!</v>
      </c>
      <c r="F22" s="239" t="e">
        <f t="shared" si="3"/>
        <v>#REF!</v>
      </c>
      <c r="G22" s="233" t="e">
        <f t="shared" si="4"/>
        <v>#REF!</v>
      </c>
      <c r="H22" s="239" t="e">
        <f t="shared" si="3"/>
        <v>#REF!</v>
      </c>
      <c r="I22" s="239" t="e">
        <f t="shared" si="3"/>
        <v>#REF!</v>
      </c>
      <c r="J22" s="239" t="e">
        <f t="shared" si="3"/>
        <v>#REF!</v>
      </c>
      <c r="K22" s="239" t="e">
        <f t="shared" si="3"/>
        <v>#REF!</v>
      </c>
      <c r="L22" s="234" t="e">
        <f t="shared" si="5"/>
        <v>#REF!</v>
      </c>
      <c r="M22" s="239" t="e">
        <f t="shared" si="3"/>
        <v>#REF!</v>
      </c>
      <c r="N22" s="239" t="e">
        <f t="shared" si="3"/>
        <v>#REF!</v>
      </c>
      <c r="O22" s="239" t="e">
        <f t="shared" si="3"/>
        <v>#REF!</v>
      </c>
      <c r="P22" s="239" t="e">
        <f t="shared" si="3"/>
        <v>#REF!</v>
      </c>
      <c r="Q22" s="239" t="e">
        <f t="shared" si="3"/>
        <v>#REF!</v>
      </c>
      <c r="R22" s="239" t="e">
        <f t="shared" si="3"/>
        <v>#REF!</v>
      </c>
      <c r="S22" s="235" t="e">
        <f t="shared" si="6"/>
        <v>#REF!</v>
      </c>
      <c r="T22" s="236" t="e">
        <f t="shared" si="2"/>
        <v>#REF!</v>
      </c>
    </row>
    <row r="23" spans="1:20" s="167" customFormat="1" ht="16.5" thickBot="1" x14ac:dyDescent="0.3">
      <c r="A23" s="206" t="s">
        <v>814</v>
      </c>
      <c r="B23" s="207" t="s">
        <v>1166</v>
      </c>
      <c r="C23" s="238" t="e">
        <f t="shared" si="7"/>
        <v>#REF!</v>
      </c>
      <c r="D23" s="239" t="e">
        <f t="shared" si="3"/>
        <v>#REF!</v>
      </c>
      <c r="E23" s="239" t="e">
        <f t="shared" si="3"/>
        <v>#REF!</v>
      </c>
      <c r="F23" s="239" t="e">
        <f t="shared" si="3"/>
        <v>#REF!</v>
      </c>
      <c r="G23" s="233" t="e">
        <f t="shared" si="4"/>
        <v>#REF!</v>
      </c>
      <c r="H23" s="239" t="e">
        <f t="shared" si="3"/>
        <v>#REF!</v>
      </c>
      <c r="I23" s="239" t="e">
        <f t="shared" si="3"/>
        <v>#REF!</v>
      </c>
      <c r="J23" s="239" t="e">
        <f t="shared" si="3"/>
        <v>#REF!</v>
      </c>
      <c r="K23" s="239" t="e">
        <f t="shared" si="3"/>
        <v>#REF!</v>
      </c>
      <c r="L23" s="234" t="e">
        <f t="shared" si="5"/>
        <v>#REF!</v>
      </c>
      <c r="M23" s="239" t="e">
        <f t="shared" si="3"/>
        <v>#REF!</v>
      </c>
      <c r="N23" s="239" t="e">
        <f t="shared" si="3"/>
        <v>#REF!</v>
      </c>
      <c r="O23" s="239" t="e">
        <f t="shared" si="3"/>
        <v>#REF!</v>
      </c>
      <c r="P23" s="239" t="e">
        <f t="shared" si="3"/>
        <v>#REF!</v>
      </c>
      <c r="Q23" s="239" t="e">
        <f t="shared" si="3"/>
        <v>#REF!</v>
      </c>
      <c r="R23" s="239" t="e">
        <f t="shared" si="3"/>
        <v>#REF!</v>
      </c>
      <c r="S23" s="235" t="e">
        <f t="shared" si="6"/>
        <v>#REF!</v>
      </c>
      <c r="T23" s="236" t="e">
        <f t="shared" si="2"/>
        <v>#REF!</v>
      </c>
    </row>
    <row r="24" spans="1:20" s="167" customFormat="1" ht="16.5" thickBot="1" x14ac:dyDescent="0.3">
      <c r="A24" s="206" t="s">
        <v>815</v>
      </c>
      <c r="B24" s="207" t="s">
        <v>1167</v>
      </c>
      <c r="C24" s="238" t="e">
        <f t="shared" si="7"/>
        <v>#REF!</v>
      </c>
      <c r="D24" s="239" t="e">
        <f t="shared" si="3"/>
        <v>#REF!</v>
      </c>
      <c r="E24" s="239" t="e">
        <f t="shared" si="3"/>
        <v>#REF!</v>
      </c>
      <c r="F24" s="239" t="e">
        <f t="shared" si="3"/>
        <v>#REF!</v>
      </c>
      <c r="G24" s="233" t="e">
        <f t="shared" si="4"/>
        <v>#REF!</v>
      </c>
      <c r="H24" s="239" t="e">
        <f t="shared" si="3"/>
        <v>#REF!</v>
      </c>
      <c r="I24" s="239" t="e">
        <f t="shared" si="3"/>
        <v>#REF!</v>
      </c>
      <c r="J24" s="239" t="e">
        <f t="shared" si="3"/>
        <v>#REF!</v>
      </c>
      <c r="K24" s="239" t="e">
        <f t="shared" si="3"/>
        <v>#REF!</v>
      </c>
      <c r="L24" s="234" t="e">
        <f t="shared" si="5"/>
        <v>#REF!</v>
      </c>
      <c r="M24" s="239" t="e">
        <f t="shared" si="3"/>
        <v>#REF!</v>
      </c>
      <c r="N24" s="239" t="e">
        <f t="shared" si="3"/>
        <v>#REF!</v>
      </c>
      <c r="O24" s="239" t="e">
        <f t="shared" si="3"/>
        <v>#REF!</v>
      </c>
      <c r="P24" s="239" t="e">
        <f t="shared" si="3"/>
        <v>#REF!</v>
      </c>
      <c r="Q24" s="239" t="e">
        <f t="shared" si="3"/>
        <v>#REF!</v>
      </c>
      <c r="R24" s="239" t="e">
        <f t="shared" si="3"/>
        <v>#REF!</v>
      </c>
      <c r="S24" s="235" t="e">
        <f t="shared" si="6"/>
        <v>#REF!</v>
      </c>
      <c r="T24" s="236" t="e">
        <f t="shared" si="2"/>
        <v>#REF!</v>
      </c>
    </row>
    <row r="25" spans="1:20" s="167" customFormat="1" ht="16.5" thickBot="1" x14ac:dyDescent="0.3">
      <c r="A25" s="206" t="s">
        <v>819</v>
      </c>
      <c r="B25" s="259" t="s">
        <v>1180</v>
      </c>
      <c r="C25" s="237" t="e">
        <f>SUMIFS(C26:C28,C26:C28,"&lt;&gt;Local Currency", C26:C28,"&lt;&gt;US Dollars" )</f>
        <v>#REF!</v>
      </c>
      <c r="D25" s="233" t="e">
        <f t="shared" ref="D25:R25" si="14">SUMIFS(D26:D28,D26:D28,"&lt;&gt;Local Currency", D26:D28,"&lt;&gt;US Dollars" )</f>
        <v>#REF!</v>
      </c>
      <c r="E25" s="233" t="e">
        <f t="shared" si="14"/>
        <v>#REF!</v>
      </c>
      <c r="F25" s="233" t="e">
        <f t="shared" si="14"/>
        <v>#REF!</v>
      </c>
      <c r="G25" s="233" t="e">
        <f t="shared" si="4"/>
        <v>#REF!</v>
      </c>
      <c r="H25" s="233" t="e">
        <f t="shared" si="14"/>
        <v>#REF!</v>
      </c>
      <c r="I25" s="233" t="e">
        <f t="shared" si="14"/>
        <v>#REF!</v>
      </c>
      <c r="J25" s="233" t="e">
        <f t="shared" si="14"/>
        <v>#REF!</v>
      </c>
      <c r="K25" s="233" t="e">
        <f t="shared" si="14"/>
        <v>#REF!</v>
      </c>
      <c r="L25" s="234" t="e">
        <f t="shared" si="5"/>
        <v>#REF!</v>
      </c>
      <c r="M25" s="233" t="e">
        <f t="shared" si="14"/>
        <v>#REF!</v>
      </c>
      <c r="N25" s="233" t="e">
        <f t="shared" si="14"/>
        <v>#REF!</v>
      </c>
      <c r="O25" s="233" t="e">
        <f t="shared" si="14"/>
        <v>#REF!</v>
      </c>
      <c r="P25" s="233" t="e">
        <f t="shared" si="14"/>
        <v>#REF!</v>
      </c>
      <c r="Q25" s="233" t="e">
        <f t="shared" si="14"/>
        <v>#REF!</v>
      </c>
      <c r="R25" s="233" t="e">
        <f t="shared" si="14"/>
        <v>#REF!</v>
      </c>
      <c r="S25" s="235" t="e">
        <f t="shared" si="6"/>
        <v>#REF!</v>
      </c>
      <c r="T25" s="236" t="e">
        <f t="shared" si="2"/>
        <v>#REF!</v>
      </c>
    </row>
    <row r="26" spans="1:20" s="167" customFormat="1" ht="16.5" thickBot="1" x14ac:dyDescent="0.3">
      <c r="A26" s="206" t="s">
        <v>820</v>
      </c>
      <c r="B26" s="207" t="s">
        <v>1175</v>
      </c>
      <c r="C26" s="238" t="e">
        <f t="shared" si="7"/>
        <v>#REF!</v>
      </c>
      <c r="D26" s="239" t="e">
        <f t="shared" si="3"/>
        <v>#REF!</v>
      </c>
      <c r="E26" s="239" t="e">
        <f t="shared" si="3"/>
        <v>#REF!</v>
      </c>
      <c r="F26" s="239" t="e">
        <f t="shared" si="3"/>
        <v>#REF!</v>
      </c>
      <c r="G26" s="233" t="e">
        <f t="shared" si="4"/>
        <v>#REF!</v>
      </c>
      <c r="H26" s="239" t="e">
        <f t="shared" si="3"/>
        <v>#REF!</v>
      </c>
      <c r="I26" s="239" t="e">
        <f t="shared" si="3"/>
        <v>#REF!</v>
      </c>
      <c r="J26" s="239" t="e">
        <f t="shared" si="3"/>
        <v>#REF!</v>
      </c>
      <c r="K26" s="239" t="e">
        <f t="shared" si="3"/>
        <v>#REF!</v>
      </c>
      <c r="L26" s="234" t="e">
        <f t="shared" si="5"/>
        <v>#REF!</v>
      </c>
      <c r="M26" s="239" t="e">
        <f t="shared" si="3"/>
        <v>#REF!</v>
      </c>
      <c r="N26" s="239" t="e">
        <f t="shared" si="3"/>
        <v>#REF!</v>
      </c>
      <c r="O26" s="239" t="e">
        <f t="shared" si="3"/>
        <v>#REF!</v>
      </c>
      <c r="P26" s="239" t="e">
        <f t="shared" si="3"/>
        <v>#REF!</v>
      </c>
      <c r="Q26" s="239" t="e">
        <f t="shared" si="3"/>
        <v>#REF!</v>
      </c>
      <c r="R26" s="239" t="e">
        <f t="shared" si="3"/>
        <v>#REF!</v>
      </c>
      <c r="S26" s="235" t="e">
        <f t="shared" si="6"/>
        <v>#REF!</v>
      </c>
      <c r="T26" s="236" t="e">
        <f t="shared" si="2"/>
        <v>#REF!</v>
      </c>
    </row>
    <row r="27" spans="1:20" s="167" customFormat="1" ht="16.5" thickBot="1" x14ac:dyDescent="0.3">
      <c r="A27" s="206" t="s">
        <v>821</v>
      </c>
      <c r="B27" s="207" t="s">
        <v>1166</v>
      </c>
      <c r="C27" s="238" t="e">
        <f t="shared" si="7"/>
        <v>#REF!</v>
      </c>
      <c r="D27" s="239" t="e">
        <f t="shared" si="3"/>
        <v>#REF!</v>
      </c>
      <c r="E27" s="239" t="e">
        <f t="shared" si="3"/>
        <v>#REF!</v>
      </c>
      <c r="F27" s="239" t="e">
        <f t="shared" si="3"/>
        <v>#REF!</v>
      </c>
      <c r="G27" s="233" t="e">
        <f t="shared" si="4"/>
        <v>#REF!</v>
      </c>
      <c r="H27" s="239" t="e">
        <f t="shared" si="3"/>
        <v>#REF!</v>
      </c>
      <c r="I27" s="239" t="e">
        <f t="shared" si="3"/>
        <v>#REF!</v>
      </c>
      <c r="J27" s="239" t="e">
        <f t="shared" si="3"/>
        <v>#REF!</v>
      </c>
      <c r="K27" s="239" t="e">
        <f t="shared" si="3"/>
        <v>#REF!</v>
      </c>
      <c r="L27" s="234" t="e">
        <f t="shared" si="5"/>
        <v>#REF!</v>
      </c>
      <c r="M27" s="239" t="e">
        <f t="shared" si="3"/>
        <v>#REF!</v>
      </c>
      <c r="N27" s="239" t="e">
        <f t="shared" si="3"/>
        <v>#REF!</v>
      </c>
      <c r="O27" s="239" t="e">
        <f t="shared" si="3"/>
        <v>#REF!</v>
      </c>
      <c r="P27" s="239" t="e">
        <f t="shared" si="3"/>
        <v>#REF!</v>
      </c>
      <c r="Q27" s="239" t="e">
        <f t="shared" si="3"/>
        <v>#REF!</v>
      </c>
      <c r="R27" s="239" t="e">
        <f t="shared" si="3"/>
        <v>#REF!</v>
      </c>
      <c r="S27" s="235" t="e">
        <f t="shared" si="6"/>
        <v>#REF!</v>
      </c>
      <c r="T27" s="236" t="e">
        <f t="shared" si="2"/>
        <v>#REF!</v>
      </c>
    </row>
    <row r="28" spans="1:20" s="167" customFormat="1" ht="16.5" thickBot="1" x14ac:dyDescent="0.3">
      <c r="A28" s="206" t="s">
        <v>822</v>
      </c>
      <c r="B28" s="207" t="s">
        <v>1162</v>
      </c>
      <c r="C28" s="238" t="e">
        <f t="shared" si="7"/>
        <v>#REF!</v>
      </c>
      <c r="D28" s="239" t="e">
        <f t="shared" si="3"/>
        <v>#REF!</v>
      </c>
      <c r="E28" s="239" t="e">
        <f t="shared" si="3"/>
        <v>#REF!</v>
      </c>
      <c r="F28" s="239" t="e">
        <f t="shared" si="3"/>
        <v>#REF!</v>
      </c>
      <c r="G28" s="233" t="e">
        <f t="shared" si="4"/>
        <v>#REF!</v>
      </c>
      <c r="H28" s="239" t="e">
        <f t="shared" si="3"/>
        <v>#REF!</v>
      </c>
      <c r="I28" s="239" t="e">
        <f t="shared" si="3"/>
        <v>#REF!</v>
      </c>
      <c r="J28" s="239" t="e">
        <f t="shared" si="3"/>
        <v>#REF!</v>
      </c>
      <c r="K28" s="239" t="e">
        <f t="shared" si="3"/>
        <v>#REF!</v>
      </c>
      <c r="L28" s="234" t="e">
        <f t="shared" si="5"/>
        <v>#REF!</v>
      </c>
      <c r="M28" s="239" t="e">
        <f t="shared" si="3"/>
        <v>#REF!</v>
      </c>
      <c r="N28" s="239" t="e">
        <f t="shared" si="3"/>
        <v>#REF!</v>
      </c>
      <c r="O28" s="239" t="e">
        <f t="shared" si="3"/>
        <v>#REF!</v>
      </c>
      <c r="P28" s="239" t="e">
        <f t="shared" si="3"/>
        <v>#REF!</v>
      </c>
      <c r="Q28" s="239" t="e">
        <f t="shared" si="3"/>
        <v>#REF!</v>
      </c>
      <c r="R28" s="239" t="e">
        <f t="shared" si="3"/>
        <v>#REF!</v>
      </c>
      <c r="S28" s="235" t="e">
        <f t="shared" si="6"/>
        <v>#REF!</v>
      </c>
      <c r="T28" s="236" t="e">
        <f t="shared" si="2"/>
        <v>#REF!</v>
      </c>
    </row>
    <row r="29" spans="1:20" s="167" customFormat="1" ht="30.75" thickBot="1" x14ac:dyDescent="0.3">
      <c r="A29" s="206" t="s">
        <v>1186</v>
      </c>
      <c r="B29" s="259" t="s">
        <v>1185</v>
      </c>
      <c r="C29" s="238"/>
      <c r="D29" s="239"/>
      <c r="E29" s="239"/>
      <c r="F29" s="239"/>
      <c r="G29" s="233"/>
      <c r="H29" s="239"/>
      <c r="I29" s="239"/>
      <c r="J29" s="239"/>
      <c r="K29" s="239"/>
      <c r="L29" s="234"/>
      <c r="M29" s="239"/>
      <c r="N29" s="239"/>
      <c r="O29" s="239"/>
      <c r="P29" s="239"/>
      <c r="Q29" s="239"/>
      <c r="R29" s="239"/>
      <c r="S29" s="235"/>
      <c r="T29" s="236"/>
    </row>
    <row r="30" spans="1:20" s="167" customFormat="1" ht="30.75" thickBot="1" x14ac:dyDescent="0.3">
      <c r="A30">
        <v>1.3</v>
      </c>
      <c r="B30" s="198" t="s">
        <v>641</v>
      </c>
      <c r="C30" s="237" t="e">
        <f>SUMIFS(C31:C33,C31:C33,"&lt;&gt;Local Currency", C31:C33,"&lt;&gt;US Dollars" )</f>
        <v>#REF!</v>
      </c>
      <c r="D30" s="233" t="e">
        <f t="shared" ref="D30:R30" si="15">SUMIFS(D31:D33,D31:D33,"&lt;&gt;Local Currency", D31:D33,"&lt;&gt;US Dollars" )</f>
        <v>#REF!</v>
      </c>
      <c r="E30" s="233" t="e">
        <f t="shared" si="15"/>
        <v>#REF!</v>
      </c>
      <c r="F30" s="233" t="e">
        <f t="shared" si="15"/>
        <v>#REF!</v>
      </c>
      <c r="G30" s="233" t="e">
        <f t="shared" si="4"/>
        <v>#REF!</v>
      </c>
      <c r="H30" s="233" t="e">
        <f t="shared" si="15"/>
        <v>#REF!</v>
      </c>
      <c r="I30" s="233" t="e">
        <f t="shared" si="15"/>
        <v>#REF!</v>
      </c>
      <c r="J30" s="233" t="e">
        <f t="shared" si="15"/>
        <v>#REF!</v>
      </c>
      <c r="K30" s="233" t="e">
        <f t="shared" si="15"/>
        <v>#REF!</v>
      </c>
      <c r="L30" s="234" t="e">
        <f t="shared" si="5"/>
        <v>#REF!</v>
      </c>
      <c r="M30" s="233" t="e">
        <f t="shared" si="15"/>
        <v>#REF!</v>
      </c>
      <c r="N30" s="233" t="e">
        <f t="shared" si="15"/>
        <v>#REF!</v>
      </c>
      <c r="O30" s="233" t="e">
        <f t="shared" si="15"/>
        <v>#REF!</v>
      </c>
      <c r="P30" s="233" t="e">
        <f t="shared" si="15"/>
        <v>#REF!</v>
      </c>
      <c r="Q30" s="233" t="e">
        <f t="shared" si="15"/>
        <v>#REF!</v>
      </c>
      <c r="R30" s="233" t="e">
        <f t="shared" si="15"/>
        <v>#REF!</v>
      </c>
      <c r="S30" s="235" t="e">
        <f t="shared" si="6"/>
        <v>#REF!</v>
      </c>
      <c r="T30" s="236" t="e">
        <f t="shared" si="2"/>
        <v>#REF!</v>
      </c>
    </row>
    <row r="31" spans="1:20" s="167" customFormat="1" ht="16.5" thickBot="1" x14ac:dyDescent="0.3">
      <c r="A31" s="206" t="s">
        <v>825</v>
      </c>
      <c r="B31" s="207" t="s">
        <v>1177</v>
      </c>
      <c r="C31" s="238" t="e">
        <f t="shared" si="7"/>
        <v>#REF!</v>
      </c>
      <c r="D31" s="239" t="e">
        <f t="shared" si="3"/>
        <v>#REF!</v>
      </c>
      <c r="E31" s="239" t="e">
        <f t="shared" si="3"/>
        <v>#REF!</v>
      </c>
      <c r="F31" s="239" t="e">
        <f t="shared" si="3"/>
        <v>#REF!</v>
      </c>
      <c r="G31" s="233" t="e">
        <f t="shared" si="4"/>
        <v>#REF!</v>
      </c>
      <c r="H31" s="239" t="e">
        <f t="shared" si="3"/>
        <v>#REF!</v>
      </c>
      <c r="I31" s="239" t="e">
        <f t="shared" si="3"/>
        <v>#REF!</v>
      </c>
      <c r="J31" s="239" t="e">
        <f t="shared" si="3"/>
        <v>#REF!</v>
      </c>
      <c r="K31" s="239" t="e">
        <f t="shared" si="3"/>
        <v>#REF!</v>
      </c>
      <c r="L31" s="234" t="e">
        <f t="shared" si="5"/>
        <v>#REF!</v>
      </c>
      <c r="M31" s="239" t="e">
        <f t="shared" si="3"/>
        <v>#REF!</v>
      </c>
      <c r="N31" s="239" t="e">
        <f t="shared" si="3"/>
        <v>#REF!</v>
      </c>
      <c r="O31" s="239" t="e">
        <f t="shared" si="3"/>
        <v>#REF!</v>
      </c>
      <c r="P31" s="239" t="e">
        <f t="shared" si="3"/>
        <v>#REF!</v>
      </c>
      <c r="Q31" s="239" t="e">
        <f t="shared" si="3"/>
        <v>#REF!</v>
      </c>
      <c r="R31" s="239" t="e">
        <f t="shared" si="3"/>
        <v>#REF!</v>
      </c>
      <c r="S31" s="235" t="e">
        <f t="shared" si="6"/>
        <v>#REF!</v>
      </c>
      <c r="T31" s="236" t="e">
        <f t="shared" si="2"/>
        <v>#REF!</v>
      </c>
    </row>
    <row r="32" spans="1:20" s="167" customFormat="1" ht="16.5" thickBot="1" x14ac:dyDescent="0.3">
      <c r="A32" s="206" t="s">
        <v>826</v>
      </c>
      <c r="B32" s="207" t="s">
        <v>1161</v>
      </c>
      <c r="C32" s="238" t="e">
        <f t="shared" si="7"/>
        <v>#REF!</v>
      </c>
      <c r="D32" s="239" t="e">
        <f t="shared" si="3"/>
        <v>#REF!</v>
      </c>
      <c r="E32" s="239" t="e">
        <f t="shared" si="3"/>
        <v>#REF!</v>
      </c>
      <c r="F32" s="239" t="e">
        <f t="shared" si="3"/>
        <v>#REF!</v>
      </c>
      <c r="G32" s="233" t="e">
        <f t="shared" si="4"/>
        <v>#REF!</v>
      </c>
      <c r="H32" s="239" t="e">
        <f t="shared" si="3"/>
        <v>#REF!</v>
      </c>
      <c r="I32" s="239" t="e">
        <f t="shared" si="3"/>
        <v>#REF!</v>
      </c>
      <c r="J32" s="239" t="e">
        <f t="shared" si="3"/>
        <v>#REF!</v>
      </c>
      <c r="K32" s="239" t="e">
        <f t="shared" si="3"/>
        <v>#REF!</v>
      </c>
      <c r="L32" s="234" t="e">
        <f t="shared" si="5"/>
        <v>#REF!</v>
      </c>
      <c r="M32" s="239" t="e">
        <f t="shared" si="3"/>
        <v>#REF!</v>
      </c>
      <c r="N32" s="239" t="e">
        <f t="shared" si="3"/>
        <v>#REF!</v>
      </c>
      <c r="O32" s="239" t="e">
        <f t="shared" si="3"/>
        <v>#REF!</v>
      </c>
      <c r="P32" s="239" t="e">
        <f t="shared" si="3"/>
        <v>#REF!</v>
      </c>
      <c r="Q32" s="239" t="e">
        <f t="shared" si="3"/>
        <v>#REF!</v>
      </c>
      <c r="R32" s="239" t="e">
        <f t="shared" si="3"/>
        <v>#REF!</v>
      </c>
      <c r="S32" s="235" t="e">
        <f t="shared" si="6"/>
        <v>#REF!</v>
      </c>
      <c r="T32" s="236" t="e">
        <f t="shared" si="2"/>
        <v>#REF!</v>
      </c>
    </row>
    <row r="33" spans="1:20" s="167" customFormat="1" ht="16.5" thickBot="1" x14ac:dyDescent="0.3">
      <c r="A33" s="206" t="s">
        <v>827</v>
      </c>
      <c r="B33" s="207" t="s">
        <v>1162</v>
      </c>
      <c r="C33" s="238" t="e">
        <f t="shared" si="7"/>
        <v>#REF!</v>
      </c>
      <c r="D33" s="239" t="e">
        <f t="shared" si="3"/>
        <v>#REF!</v>
      </c>
      <c r="E33" s="239" t="e">
        <f t="shared" si="3"/>
        <v>#REF!</v>
      </c>
      <c r="F33" s="239" t="e">
        <f t="shared" si="3"/>
        <v>#REF!</v>
      </c>
      <c r="G33" s="233" t="e">
        <f t="shared" si="4"/>
        <v>#REF!</v>
      </c>
      <c r="H33" s="239" t="e">
        <f t="shared" si="3"/>
        <v>#REF!</v>
      </c>
      <c r="I33" s="239" t="e">
        <f t="shared" si="3"/>
        <v>#REF!</v>
      </c>
      <c r="J33" s="239" t="e">
        <f t="shared" si="3"/>
        <v>#REF!</v>
      </c>
      <c r="K33" s="239" t="e">
        <f t="shared" si="3"/>
        <v>#REF!</v>
      </c>
      <c r="L33" s="234" t="e">
        <f t="shared" si="5"/>
        <v>#REF!</v>
      </c>
      <c r="M33" s="239" t="e">
        <f t="shared" si="3"/>
        <v>#REF!</v>
      </c>
      <c r="N33" s="239" t="e">
        <f t="shared" si="3"/>
        <v>#REF!</v>
      </c>
      <c r="O33" s="239" t="e">
        <f t="shared" si="3"/>
        <v>#REF!</v>
      </c>
      <c r="P33" s="239" t="e">
        <f t="shared" si="3"/>
        <v>#REF!</v>
      </c>
      <c r="Q33" s="239" t="e">
        <f t="shared" si="3"/>
        <v>#REF!</v>
      </c>
      <c r="R33" s="239" t="e">
        <f t="shared" si="3"/>
        <v>#REF!</v>
      </c>
      <c r="S33" s="235" t="e">
        <f t="shared" si="6"/>
        <v>#REF!</v>
      </c>
      <c r="T33" s="236" t="e">
        <f t="shared" si="2"/>
        <v>#REF!</v>
      </c>
    </row>
    <row r="34" spans="1:20" s="167" customFormat="1" ht="45.75" thickBot="1" x14ac:dyDescent="0.3">
      <c r="A34">
        <v>1.4</v>
      </c>
      <c r="B34" s="198" t="s">
        <v>645</v>
      </c>
      <c r="C34" s="240" t="e">
        <f t="shared" si="7"/>
        <v>#REF!</v>
      </c>
      <c r="D34" s="241" t="e">
        <f t="shared" ref="D34:R49" si="16">$B$7</f>
        <v>#REF!</v>
      </c>
      <c r="E34" s="241" t="e">
        <f t="shared" si="16"/>
        <v>#REF!</v>
      </c>
      <c r="F34" s="241" t="e">
        <f t="shared" si="16"/>
        <v>#REF!</v>
      </c>
      <c r="G34" s="233" t="e">
        <f t="shared" si="4"/>
        <v>#REF!</v>
      </c>
      <c r="H34" s="241" t="e">
        <f t="shared" si="16"/>
        <v>#REF!</v>
      </c>
      <c r="I34" s="241" t="e">
        <f t="shared" si="16"/>
        <v>#REF!</v>
      </c>
      <c r="J34" s="241" t="e">
        <f t="shared" si="16"/>
        <v>#REF!</v>
      </c>
      <c r="K34" s="241" t="e">
        <f t="shared" si="16"/>
        <v>#REF!</v>
      </c>
      <c r="L34" s="234" t="e">
        <f t="shared" si="5"/>
        <v>#REF!</v>
      </c>
      <c r="M34" s="241" t="e">
        <f t="shared" si="16"/>
        <v>#REF!</v>
      </c>
      <c r="N34" s="241" t="e">
        <f t="shared" si="16"/>
        <v>#REF!</v>
      </c>
      <c r="O34" s="241" t="e">
        <f t="shared" si="16"/>
        <v>#REF!</v>
      </c>
      <c r="P34" s="241" t="e">
        <f t="shared" si="16"/>
        <v>#REF!</v>
      </c>
      <c r="Q34" s="241" t="e">
        <f t="shared" si="16"/>
        <v>#REF!</v>
      </c>
      <c r="R34" s="241" t="e">
        <f t="shared" si="16"/>
        <v>#REF!</v>
      </c>
      <c r="S34" s="235" t="e">
        <f t="shared" si="6"/>
        <v>#REF!</v>
      </c>
      <c r="T34" s="236" t="e">
        <f t="shared" si="2"/>
        <v>#REF!</v>
      </c>
    </row>
    <row r="35" spans="1:20" s="167" customFormat="1" ht="16.5" thickBot="1" x14ac:dyDescent="0.3">
      <c r="A35">
        <v>1.5</v>
      </c>
      <c r="B35" s="198" t="s">
        <v>647</v>
      </c>
      <c r="C35" s="240" t="e">
        <f t="shared" si="7"/>
        <v>#REF!</v>
      </c>
      <c r="D35" s="241" t="e">
        <f t="shared" si="16"/>
        <v>#REF!</v>
      </c>
      <c r="E35" s="241" t="e">
        <f t="shared" si="16"/>
        <v>#REF!</v>
      </c>
      <c r="F35" s="241" t="e">
        <f t="shared" si="16"/>
        <v>#REF!</v>
      </c>
      <c r="G35" s="233" t="e">
        <f t="shared" si="4"/>
        <v>#REF!</v>
      </c>
      <c r="H35" s="241" t="e">
        <f t="shared" si="16"/>
        <v>#REF!</v>
      </c>
      <c r="I35" s="241" t="e">
        <f t="shared" si="16"/>
        <v>#REF!</v>
      </c>
      <c r="J35" s="241" t="e">
        <f t="shared" si="16"/>
        <v>#REF!</v>
      </c>
      <c r="K35" s="241" t="e">
        <f t="shared" si="16"/>
        <v>#REF!</v>
      </c>
      <c r="L35" s="234" t="e">
        <f t="shared" si="5"/>
        <v>#REF!</v>
      </c>
      <c r="M35" s="241" t="e">
        <f t="shared" si="16"/>
        <v>#REF!</v>
      </c>
      <c r="N35" s="241" t="e">
        <f t="shared" si="16"/>
        <v>#REF!</v>
      </c>
      <c r="O35" s="241" t="e">
        <f t="shared" si="16"/>
        <v>#REF!</v>
      </c>
      <c r="P35" s="241" t="e">
        <f t="shared" si="16"/>
        <v>#REF!</v>
      </c>
      <c r="Q35" s="241" t="e">
        <f t="shared" si="16"/>
        <v>#REF!</v>
      </c>
      <c r="R35" s="241" t="e">
        <f t="shared" si="16"/>
        <v>#REF!</v>
      </c>
      <c r="S35" s="235" t="e">
        <f t="shared" si="6"/>
        <v>#REF!</v>
      </c>
      <c r="T35" s="236" t="e">
        <f t="shared" si="2"/>
        <v>#REF!</v>
      </c>
    </row>
    <row r="36" spans="1:20" s="167" customFormat="1" ht="16.5" thickBot="1" x14ac:dyDescent="0.3">
      <c r="A36">
        <v>1.6</v>
      </c>
      <c r="B36" s="198" t="s">
        <v>651</v>
      </c>
      <c r="C36" s="240" t="e">
        <f t="shared" si="7"/>
        <v>#REF!</v>
      </c>
      <c r="D36" s="241" t="e">
        <f t="shared" si="16"/>
        <v>#REF!</v>
      </c>
      <c r="E36" s="241" t="e">
        <f t="shared" si="16"/>
        <v>#REF!</v>
      </c>
      <c r="F36" s="241" t="e">
        <f t="shared" si="16"/>
        <v>#REF!</v>
      </c>
      <c r="G36" s="233" t="e">
        <f t="shared" si="4"/>
        <v>#REF!</v>
      </c>
      <c r="H36" s="241" t="e">
        <f t="shared" si="16"/>
        <v>#REF!</v>
      </c>
      <c r="I36" s="241" t="e">
        <f t="shared" si="16"/>
        <v>#REF!</v>
      </c>
      <c r="J36" s="241" t="e">
        <f t="shared" si="16"/>
        <v>#REF!</v>
      </c>
      <c r="K36" s="241" t="e">
        <f t="shared" si="16"/>
        <v>#REF!</v>
      </c>
      <c r="L36" s="234" t="e">
        <f t="shared" si="5"/>
        <v>#REF!</v>
      </c>
      <c r="M36" s="241" t="e">
        <f t="shared" si="16"/>
        <v>#REF!</v>
      </c>
      <c r="N36" s="241" t="e">
        <f t="shared" si="16"/>
        <v>#REF!</v>
      </c>
      <c r="O36" s="241" t="e">
        <f t="shared" si="16"/>
        <v>#REF!</v>
      </c>
      <c r="P36" s="241" t="e">
        <f t="shared" si="16"/>
        <v>#REF!</v>
      </c>
      <c r="Q36" s="241" t="e">
        <f t="shared" si="16"/>
        <v>#REF!</v>
      </c>
      <c r="R36" s="241" t="e">
        <f t="shared" si="16"/>
        <v>#REF!</v>
      </c>
      <c r="S36" s="235" t="e">
        <f t="shared" si="6"/>
        <v>#REF!</v>
      </c>
      <c r="T36" s="236" t="e">
        <f t="shared" si="2"/>
        <v>#REF!</v>
      </c>
    </row>
    <row r="37" spans="1:20" s="167" customFormat="1" ht="15.75" thickBot="1" x14ac:dyDescent="0.3">
      <c r="A37"/>
      <c r="B37" s="207"/>
      <c r="C37" s="242"/>
      <c r="D37" s="243"/>
      <c r="E37" s="243"/>
      <c r="F37" s="243"/>
      <c r="G37" s="243"/>
      <c r="H37" s="243"/>
      <c r="I37" s="243"/>
      <c r="J37" s="243"/>
      <c r="K37" s="243"/>
      <c r="L37" s="243"/>
      <c r="M37" s="243"/>
      <c r="N37" s="243"/>
      <c r="O37" s="243"/>
      <c r="P37" s="243"/>
      <c r="Q37" s="243"/>
      <c r="R37" s="243"/>
      <c r="S37" s="244"/>
      <c r="T37" s="244"/>
    </row>
    <row r="38" spans="1:20" s="167" customFormat="1" ht="16.5" thickBot="1" x14ac:dyDescent="0.3">
      <c r="A38">
        <v>2</v>
      </c>
      <c r="B38" s="202" t="s">
        <v>657</v>
      </c>
      <c r="C38" s="245">
        <f>IF(ISNUMBER(C39),C39,0)+IF(ISNUMBER(C43),C43,0)+IF(ISNUMBER(C47),C47,0)+IF(ISNUMBER(C51),C51,0)</f>
        <v>0</v>
      </c>
      <c r="D38" s="232">
        <f>IF(ISNUMBER(D39),D39,0)+IF(ISNUMBER(D43),D43,0)+IF(ISNUMBER(D47),D47,0)+IF(ISNUMBER(D51),D51,0)</f>
        <v>0</v>
      </c>
      <c r="E38" s="232">
        <f>IF(ISNUMBER(E39),E39,0)+IF(ISNUMBER(E43),E43,0)+IF(ISNUMBER(E47),E47,0)+IF(ISNUMBER(E51),E51,0)</f>
        <v>0</v>
      </c>
      <c r="F38" s="232">
        <f t="shared" ref="F38" si="17">IF(ISNUMBER(F39),F39,0)+IF(ISNUMBER(F43),F43,0)+IF(ISNUMBER(F47),F47,0)+IF(ISNUMBER(F51),F51,0)</f>
        <v>0</v>
      </c>
      <c r="G38" s="246">
        <f>SUMIFS(C38:F38,C38:F38,"&lt;&gt;Local Currency", C38:F38,"&lt;&gt;US Dollars" )</f>
        <v>0</v>
      </c>
      <c r="H38" s="232">
        <f>IF(ISNUMBER(H39),H39,0)+IF(ISNUMBER(H43),H43,0)+IF(ISNUMBER(H47),H47,0)+IF(ISNUMBER(H51),H51,0)</f>
        <v>0</v>
      </c>
      <c r="I38" s="232">
        <f t="shared" ref="I38" si="18">IF(ISNUMBER(I39),I39,0)+IF(ISNUMBER(I43),I43,0)+IF(ISNUMBER(I47),I47,0)+IF(ISNUMBER(I51),I51,0)</f>
        <v>0</v>
      </c>
      <c r="J38" s="232">
        <f t="shared" ref="J38" si="19">IF(ISNUMBER(J39),J39,0)+IF(ISNUMBER(J43),J43,0)+IF(ISNUMBER(J47),J47,0)+IF(ISNUMBER(J51),J51,0)</f>
        <v>0</v>
      </c>
      <c r="K38" s="232">
        <f t="shared" ref="K38:M38" si="20">IF(ISNUMBER(K39),K39,0)+IF(ISNUMBER(K43),K43,0)+IF(ISNUMBER(K47),K47,0)+IF(ISNUMBER(K51),K51,0)</f>
        <v>0</v>
      </c>
      <c r="L38" s="246">
        <f t="shared" ref="L38:L51" si="21">SUMIFS(H38:K38,H38:K38,"&lt;&gt;Local Currency", H38:K38,"&lt;&gt;US Dollars" )</f>
        <v>0</v>
      </c>
      <c r="M38" s="232">
        <f t="shared" si="20"/>
        <v>0</v>
      </c>
      <c r="N38" s="232">
        <f t="shared" ref="N38" si="22">IF(ISNUMBER(N39),N39,0)+IF(ISNUMBER(N43),N43,0)+IF(ISNUMBER(N47),N47,0)+IF(ISNUMBER(N51),N51,0)</f>
        <v>0</v>
      </c>
      <c r="O38" s="232">
        <f t="shared" ref="O38" si="23">IF(ISNUMBER(O39),O39,0)+IF(ISNUMBER(O43),O43,0)+IF(ISNUMBER(O47),O47,0)+IF(ISNUMBER(O51),O51,0)</f>
        <v>0</v>
      </c>
      <c r="P38" s="232">
        <f t="shared" ref="P38" si="24">IF(ISNUMBER(P39),P39,0)+IF(ISNUMBER(P43),P43,0)+IF(ISNUMBER(P47),P47,0)+IF(ISNUMBER(P51),P51,0)</f>
        <v>0</v>
      </c>
      <c r="Q38" s="232">
        <f t="shared" ref="Q38" si="25">IF(ISNUMBER(Q39),Q39,0)+IF(ISNUMBER(Q43),Q43,0)+IF(ISNUMBER(Q47),Q47,0)+IF(ISNUMBER(Q51),Q51,0)</f>
        <v>0</v>
      </c>
      <c r="R38" s="232">
        <f t="shared" ref="R38" si="26">IF(ISNUMBER(R39),R39,0)+IF(ISNUMBER(R43),R43,0)+IF(ISNUMBER(R47),R47,0)+IF(ISNUMBER(R51),R51,0)</f>
        <v>0</v>
      </c>
      <c r="S38" s="246">
        <f>SUMIFS(M38:R38,M38:R38,"&lt;&gt;Local Currency", M38:R38,"&lt;&gt;US Dollars" )</f>
        <v>0</v>
      </c>
      <c r="T38" s="236">
        <f t="shared" si="2"/>
        <v>0</v>
      </c>
    </row>
    <row r="39" spans="1:20" s="167" customFormat="1" ht="30.75" thickBot="1" x14ac:dyDescent="0.3">
      <c r="A39">
        <v>2.1</v>
      </c>
      <c r="B39" s="198" t="s">
        <v>660</v>
      </c>
      <c r="C39" s="237" t="e">
        <f>SUMIFS(C40:C42,C40:C42,"&lt;&gt;Local Currency", C40:C42,"&lt;&gt;US Dollars" )</f>
        <v>#REF!</v>
      </c>
      <c r="D39" s="233" t="e">
        <f t="shared" ref="D39:R39" si="27">SUMIFS(D40:D42,D40:D42,"&lt;&gt;Local Currency", D40:D42,"&lt;&gt;US Dollars" )</f>
        <v>#REF!</v>
      </c>
      <c r="E39" s="233" t="e">
        <f t="shared" si="27"/>
        <v>#REF!</v>
      </c>
      <c r="F39" s="233" t="e">
        <f t="shared" si="27"/>
        <v>#REF!</v>
      </c>
      <c r="G39" s="247" t="e">
        <f>SUMIFS(C39:F39,C39:F39,"&lt;&gt;Local Currency", C39:F39,"&lt;&gt;US Dollars" )</f>
        <v>#REF!</v>
      </c>
      <c r="H39" s="233" t="e">
        <f t="shared" si="27"/>
        <v>#REF!</v>
      </c>
      <c r="I39" s="233" t="e">
        <f t="shared" si="27"/>
        <v>#REF!</v>
      </c>
      <c r="J39" s="233" t="e">
        <f t="shared" si="27"/>
        <v>#REF!</v>
      </c>
      <c r="K39" s="233" t="e">
        <f t="shared" si="27"/>
        <v>#REF!</v>
      </c>
      <c r="L39" s="247" t="e">
        <f t="shared" si="21"/>
        <v>#REF!</v>
      </c>
      <c r="M39" s="233" t="e">
        <f t="shared" si="27"/>
        <v>#REF!</v>
      </c>
      <c r="N39" s="233" t="e">
        <f t="shared" si="27"/>
        <v>#REF!</v>
      </c>
      <c r="O39" s="233" t="e">
        <f t="shared" si="27"/>
        <v>#REF!</v>
      </c>
      <c r="P39" s="233" t="e">
        <f t="shared" si="27"/>
        <v>#REF!</v>
      </c>
      <c r="Q39" s="233" t="e">
        <f t="shared" si="27"/>
        <v>#REF!</v>
      </c>
      <c r="R39" s="233" t="e">
        <f t="shared" si="27"/>
        <v>#REF!</v>
      </c>
      <c r="S39" s="248" t="e">
        <f>SUMIFS(M39:R39,M39:R39,"&lt;&gt;Local Currency", M39:R39,"&lt;&gt;US Dollars" )</f>
        <v>#REF!</v>
      </c>
      <c r="T39" s="236" t="e">
        <f t="shared" si="2"/>
        <v>#REF!</v>
      </c>
    </row>
    <row r="40" spans="1:20" s="167" customFormat="1" ht="16.5" thickBot="1" x14ac:dyDescent="0.3">
      <c r="A40" s="206" t="s">
        <v>830</v>
      </c>
      <c r="B40" s="207" t="s">
        <v>1176</v>
      </c>
      <c r="C40" s="238" t="e">
        <f t="shared" si="7"/>
        <v>#REF!</v>
      </c>
      <c r="D40" s="239" t="e">
        <f t="shared" si="16"/>
        <v>#REF!</v>
      </c>
      <c r="E40" s="239" t="e">
        <f t="shared" si="16"/>
        <v>#REF!</v>
      </c>
      <c r="F40" s="239" t="e">
        <f t="shared" si="16"/>
        <v>#REF!</v>
      </c>
      <c r="G40" s="247" t="e">
        <f t="shared" ref="G40:G51" si="28">SUMIFS(C40:F40,C40:F40,"&lt;&gt;Local Currency", C40:F40,"&lt;&gt;US Dollars" )</f>
        <v>#REF!</v>
      </c>
      <c r="H40" s="239" t="e">
        <f t="shared" si="16"/>
        <v>#REF!</v>
      </c>
      <c r="I40" s="239" t="e">
        <f t="shared" si="16"/>
        <v>#REF!</v>
      </c>
      <c r="J40" s="239" t="e">
        <f t="shared" si="16"/>
        <v>#REF!</v>
      </c>
      <c r="K40" s="239" t="e">
        <f t="shared" si="16"/>
        <v>#REF!</v>
      </c>
      <c r="L40" s="247" t="e">
        <f t="shared" si="21"/>
        <v>#REF!</v>
      </c>
      <c r="M40" s="239" t="e">
        <f t="shared" si="16"/>
        <v>#REF!</v>
      </c>
      <c r="N40" s="239" t="e">
        <f t="shared" si="16"/>
        <v>#REF!</v>
      </c>
      <c r="O40" s="239" t="e">
        <f t="shared" si="16"/>
        <v>#REF!</v>
      </c>
      <c r="P40" s="239" t="e">
        <f t="shared" si="16"/>
        <v>#REF!</v>
      </c>
      <c r="Q40" s="239" t="e">
        <f t="shared" si="16"/>
        <v>#REF!</v>
      </c>
      <c r="R40" s="239" t="e">
        <f t="shared" si="16"/>
        <v>#REF!</v>
      </c>
      <c r="S40" s="248" t="e">
        <f t="shared" ref="S40:S51" si="29">SUMIFS(M40:R40,M40:R40,"&lt;&gt;Local Currency", M40:R40,"&lt;&gt;US Dollars" )</f>
        <v>#REF!</v>
      </c>
      <c r="T40" s="236" t="e">
        <f t="shared" si="2"/>
        <v>#REF!</v>
      </c>
    </row>
    <row r="41" spans="1:20" s="167" customFormat="1" ht="16.5" thickBot="1" x14ac:dyDescent="0.3">
      <c r="A41" s="206" t="s">
        <v>831</v>
      </c>
      <c r="B41" s="207" t="s">
        <v>1166</v>
      </c>
      <c r="C41" s="238" t="e">
        <f t="shared" si="7"/>
        <v>#REF!</v>
      </c>
      <c r="D41" s="239" t="e">
        <f t="shared" si="16"/>
        <v>#REF!</v>
      </c>
      <c r="E41" s="239" t="e">
        <f t="shared" si="16"/>
        <v>#REF!</v>
      </c>
      <c r="F41" s="239" t="e">
        <f t="shared" si="16"/>
        <v>#REF!</v>
      </c>
      <c r="G41" s="247" t="e">
        <f t="shared" si="28"/>
        <v>#REF!</v>
      </c>
      <c r="H41" s="239" t="e">
        <f t="shared" si="16"/>
        <v>#REF!</v>
      </c>
      <c r="I41" s="239" t="e">
        <f t="shared" si="16"/>
        <v>#REF!</v>
      </c>
      <c r="J41" s="239" t="e">
        <f t="shared" si="16"/>
        <v>#REF!</v>
      </c>
      <c r="K41" s="239" t="e">
        <f t="shared" si="16"/>
        <v>#REF!</v>
      </c>
      <c r="L41" s="247" t="e">
        <f t="shared" si="21"/>
        <v>#REF!</v>
      </c>
      <c r="M41" s="239" t="e">
        <f t="shared" si="16"/>
        <v>#REF!</v>
      </c>
      <c r="N41" s="239" t="e">
        <f t="shared" si="16"/>
        <v>#REF!</v>
      </c>
      <c r="O41" s="239" t="e">
        <f t="shared" si="16"/>
        <v>#REF!</v>
      </c>
      <c r="P41" s="239" t="e">
        <f t="shared" si="16"/>
        <v>#REF!</v>
      </c>
      <c r="Q41" s="239" t="e">
        <f t="shared" si="16"/>
        <v>#REF!</v>
      </c>
      <c r="R41" s="239" t="e">
        <f t="shared" si="16"/>
        <v>#REF!</v>
      </c>
      <c r="S41" s="248" t="e">
        <f t="shared" si="29"/>
        <v>#REF!</v>
      </c>
      <c r="T41" s="236" t="e">
        <f t="shared" si="2"/>
        <v>#REF!</v>
      </c>
    </row>
    <row r="42" spans="1:20" s="167" customFormat="1" ht="16.5" thickBot="1" x14ac:dyDescent="0.3">
      <c r="A42" s="206" t="s">
        <v>832</v>
      </c>
      <c r="B42" s="207" t="s">
        <v>1167</v>
      </c>
      <c r="C42" s="238" t="e">
        <f t="shared" si="7"/>
        <v>#REF!</v>
      </c>
      <c r="D42" s="239" t="e">
        <f t="shared" si="16"/>
        <v>#REF!</v>
      </c>
      <c r="E42" s="239" t="e">
        <f t="shared" si="16"/>
        <v>#REF!</v>
      </c>
      <c r="F42" s="239" t="e">
        <f t="shared" si="16"/>
        <v>#REF!</v>
      </c>
      <c r="G42" s="247" t="e">
        <f t="shared" si="28"/>
        <v>#REF!</v>
      </c>
      <c r="H42" s="239" t="e">
        <f t="shared" si="16"/>
        <v>#REF!</v>
      </c>
      <c r="I42" s="239" t="e">
        <f t="shared" si="16"/>
        <v>#REF!</v>
      </c>
      <c r="J42" s="239" t="e">
        <f t="shared" si="16"/>
        <v>#REF!</v>
      </c>
      <c r="K42" s="239" t="e">
        <f t="shared" si="16"/>
        <v>#REF!</v>
      </c>
      <c r="L42" s="247" t="e">
        <f t="shared" si="21"/>
        <v>#REF!</v>
      </c>
      <c r="M42" s="239" t="e">
        <f t="shared" si="16"/>
        <v>#REF!</v>
      </c>
      <c r="N42" s="239" t="e">
        <f t="shared" si="16"/>
        <v>#REF!</v>
      </c>
      <c r="O42" s="239" t="e">
        <f t="shared" si="16"/>
        <v>#REF!</v>
      </c>
      <c r="P42" s="239" t="e">
        <f t="shared" si="16"/>
        <v>#REF!</v>
      </c>
      <c r="Q42" s="239" t="e">
        <f t="shared" si="16"/>
        <v>#REF!</v>
      </c>
      <c r="R42" s="239" t="e">
        <f t="shared" si="16"/>
        <v>#REF!</v>
      </c>
      <c r="S42" s="248" t="e">
        <f t="shared" si="29"/>
        <v>#REF!</v>
      </c>
      <c r="T42" s="236" t="e">
        <f t="shared" si="2"/>
        <v>#REF!</v>
      </c>
    </row>
    <row r="43" spans="1:20" s="167" customFormat="1" ht="16.5" thickBot="1" x14ac:dyDescent="0.3">
      <c r="A43">
        <v>2.2000000000000002</v>
      </c>
      <c r="B43" s="198" t="s">
        <v>662</v>
      </c>
      <c r="C43" s="237" t="e">
        <f>SUMIFS(C44:C46,C44:C46,"&lt;&gt;Local Currency", C44:C46,"&lt;&gt;US Dollars" )</f>
        <v>#REF!</v>
      </c>
      <c r="D43" s="233" t="e">
        <f t="shared" ref="D43:R43" si="30">SUMIFS(D44:D46,D44:D46,"&lt;&gt;Local Currency", D44:D46,"&lt;&gt;US Dollars" )</f>
        <v>#REF!</v>
      </c>
      <c r="E43" s="233" t="e">
        <f t="shared" si="30"/>
        <v>#REF!</v>
      </c>
      <c r="F43" s="233" t="e">
        <f t="shared" si="30"/>
        <v>#REF!</v>
      </c>
      <c r="G43" s="247" t="e">
        <f t="shared" si="28"/>
        <v>#REF!</v>
      </c>
      <c r="H43" s="233" t="e">
        <f t="shared" si="30"/>
        <v>#REF!</v>
      </c>
      <c r="I43" s="233" t="e">
        <f t="shared" si="30"/>
        <v>#REF!</v>
      </c>
      <c r="J43" s="233" t="e">
        <f t="shared" si="30"/>
        <v>#REF!</v>
      </c>
      <c r="K43" s="233" t="e">
        <f t="shared" si="30"/>
        <v>#REF!</v>
      </c>
      <c r="L43" s="247" t="e">
        <f t="shared" si="21"/>
        <v>#REF!</v>
      </c>
      <c r="M43" s="233" t="e">
        <f t="shared" si="30"/>
        <v>#REF!</v>
      </c>
      <c r="N43" s="233" t="e">
        <f t="shared" si="30"/>
        <v>#REF!</v>
      </c>
      <c r="O43" s="233" t="e">
        <f t="shared" si="30"/>
        <v>#REF!</v>
      </c>
      <c r="P43" s="233" t="e">
        <f t="shared" si="30"/>
        <v>#REF!</v>
      </c>
      <c r="Q43" s="233" t="e">
        <f t="shared" si="30"/>
        <v>#REF!</v>
      </c>
      <c r="R43" s="233" t="e">
        <f t="shared" si="30"/>
        <v>#REF!</v>
      </c>
      <c r="S43" s="248" t="e">
        <f t="shared" si="29"/>
        <v>#REF!</v>
      </c>
      <c r="T43" s="236" t="e">
        <f t="shared" si="2"/>
        <v>#REF!</v>
      </c>
    </row>
    <row r="44" spans="1:20" s="167" customFormat="1" ht="16.5" thickBot="1" x14ac:dyDescent="0.3">
      <c r="A44" s="206" t="s">
        <v>833</v>
      </c>
      <c r="B44" s="207" t="s">
        <v>1176</v>
      </c>
      <c r="C44" s="238" t="e">
        <f t="shared" si="7"/>
        <v>#REF!</v>
      </c>
      <c r="D44" s="239" t="e">
        <f t="shared" si="16"/>
        <v>#REF!</v>
      </c>
      <c r="E44" s="239" t="e">
        <f t="shared" si="16"/>
        <v>#REF!</v>
      </c>
      <c r="F44" s="239" t="e">
        <f t="shared" si="16"/>
        <v>#REF!</v>
      </c>
      <c r="G44" s="247" t="e">
        <f t="shared" si="28"/>
        <v>#REF!</v>
      </c>
      <c r="H44" s="239" t="e">
        <f t="shared" si="16"/>
        <v>#REF!</v>
      </c>
      <c r="I44" s="239" t="e">
        <f t="shared" si="16"/>
        <v>#REF!</v>
      </c>
      <c r="J44" s="239" t="e">
        <f t="shared" si="16"/>
        <v>#REF!</v>
      </c>
      <c r="K44" s="239" t="e">
        <f t="shared" si="16"/>
        <v>#REF!</v>
      </c>
      <c r="L44" s="247" t="e">
        <f t="shared" si="21"/>
        <v>#REF!</v>
      </c>
      <c r="M44" s="239" t="e">
        <f t="shared" si="16"/>
        <v>#REF!</v>
      </c>
      <c r="N44" s="239" t="e">
        <f t="shared" si="16"/>
        <v>#REF!</v>
      </c>
      <c r="O44" s="239" t="e">
        <f t="shared" si="16"/>
        <v>#REF!</v>
      </c>
      <c r="P44" s="239" t="e">
        <f t="shared" si="16"/>
        <v>#REF!</v>
      </c>
      <c r="Q44" s="239" t="e">
        <f t="shared" si="16"/>
        <v>#REF!</v>
      </c>
      <c r="R44" s="239" t="e">
        <f t="shared" si="16"/>
        <v>#REF!</v>
      </c>
      <c r="S44" s="248" t="e">
        <f t="shared" si="29"/>
        <v>#REF!</v>
      </c>
      <c r="T44" s="236" t="e">
        <f t="shared" si="2"/>
        <v>#REF!</v>
      </c>
    </row>
    <row r="45" spans="1:20" s="167" customFormat="1" ht="16.5" thickBot="1" x14ac:dyDescent="0.3">
      <c r="A45" s="206" t="s">
        <v>834</v>
      </c>
      <c r="B45" s="207" t="s">
        <v>1166</v>
      </c>
      <c r="C45" s="238" t="e">
        <f t="shared" si="7"/>
        <v>#REF!</v>
      </c>
      <c r="D45" s="239" t="e">
        <f t="shared" si="16"/>
        <v>#REF!</v>
      </c>
      <c r="E45" s="239" t="e">
        <f t="shared" si="16"/>
        <v>#REF!</v>
      </c>
      <c r="F45" s="239" t="e">
        <f t="shared" si="16"/>
        <v>#REF!</v>
      </c>
      <c r="G45" s="247" t="e">
        <f t="shared" si="28"/>
        <v>#REF!</v>
      </c>
      <c r="H45" s="239" t="e">
        <f t="shared" si="16"/>
        <v>#REF!</v>
      </c>
      <c r="I45" s="239" t="e">
        <f t="shared" si="16"/>
        <v>#REF!</v>
      </c>
      <c r="J45" s="239" t="e">
        <f t="shared" si="16"/>
        <v>#REF!</v>
      </c>
      <c r="K45" s="239" t="e">
        <f t="shared" si="16"/>
        <v>#REF!</v>
      </c>
      <c r="L45" s="247" t="e">
        <f t="shared" si="21"/>
        <v>#REF!</v>
      </c>
      <c r="M45" s="239" t="e">
        <f t="shared" si="16"/>
        <v>#REF!</v>
      </c>
      <c r="N45" s="239" t="e">
        <f t="shared" si="16"/>
        <v>#REF!</v>
      </c>
      <c r="O45" s="239" t="e">
        <f t="shared" si="16"/>
        <v>#REF!</v>
      </c>
      <c r="P45" s="239" t="e">
        <f t="shared" si="16"/>
        <v>#REF!</v>
      </c>
      <c r="Q45" s="239" t="e">
        <f t="shared" si="16"/>
        <v>#REF!</v>
      </c>
      <c r="R45" s="239" t="e">
        <f t="shared" si="16"/>
        <v>#REF!</v>
      </c>
      <c r="S45" s="248" t="e">
        <f t="shared" si="29"/>
        <v>#REF!</v>
      </c>
      <c r="T45" s="236" t="e">
        <f t="shared" si="2"/>
        <v>#REF!</v>
      </c>
    </row>
    <row r="46" spans="1:20" s="167" customFormat="1" ht="16.5" thickBot="1" x14ac:dyDescent="0.3">
      <c r="A46" s="206" t="s">
        <v>835</v>
      </c>
      <c r="B46" s="207" t="s">
        <v>1167</v>
      </c>
      <c r="C46" s="238" t="e">
        <f t="shared" si="7"/>
        <v>#REF!</v>
      </c>
      <c r="D46" s="239" t="e">
        <f t="shared" si="16"/>
        <v>#REF!</v>
      </c>
      <c r="E46" s="239" t="e">
        <f t="shared" si="16"/>
        <v>#REF!</v>
      </c>
      <c r="F46" s="239" t="e">
        <f t="shared" si="16"/>
        <v>#REF!</v>
      </c>
      <c r="G46" s="247" t="e">
        <f t="shared" si="28"/>
        <v>#REF!</v>
      </c>
      <c r="H46" s="239" t="e">
        <f t="shared" si="16"/>
        <v>#REF!</v>
      </c>
      <c r="I46" s="239" t="e">
        <f t="shared" si="16"/>
        <v>#REF!</v>
      </c>
      <c r="J46" s="239" t="e">
        <f t="shared" si="16"/>
        <v>#REF!</v>
      </c>
      <c r="K46" s="239" t="e">
        <f t="shared" si="16"/>
        <v>#REF!</v>
      </c>
      <c r="L46" s="247" t="e">
        <f t="shared" si="21"/>
        <v>#REF!</v>
      </c>
      <c r="M46" s="239" t="e">
        <f t="shared" si="16"/>
        <v>#REF!</v>
      </c>
      <c r="N46" s="239" t="e">
        <f t="shared" si="16"/>
        <v>#REF!</v>
      </c>
      <c r="O46" s="239" t="e">
        <f t="shared" si="16"/>
        <v>#REF!</v>
      </c>
      <c r="P46" s="239" t="e">
        <f t="shared" si="16"/>
        <v>#REF!</v>
      </c>
      <c r="Q46" s="239" t="e">
        <f t="shared" si="16"/>
        <v>#REF!</v>
      </c>
      <c r="R46" s="239" t="e">
        <f t="shared" si="16"/>
        <v>#REF!</v>
      </c>
      <c r="S46" s="248" t="e">
        <f t="shared" si="29"/>
        <v>#REF!</v>
      </c>
      <c r="T46" s="236" t="e">
        <f t="shared" si="2"/>
        <v>#REF!</v>
      </c>
    </row>
    <row r="47" spans="1:20" s="167" customFormat="1" ht="30.75" thickBot="1" x14ac:dyDescent="0.3">
      <c r="A47">
        <v>2.2999999999999998</v>
      </c>
      <c r="B47" s="198" t="s">
        <v>664</v>
      </c>
      <c r="C47" s="237" t="e">
        <f>SUMIFS(C48:C50,C48:C50,"&lt;&gt;Local Currency", C48:C50,"&lt;&gt;US Dollars" )</f>
        <v>#REF!</v>
      </c>
      <c r="D47" s="233" t="e">
        <f t="shared" ref="D47:R47" si="31">SUMIFS(D48:D50,D48:D50,"&lt;&gt;Local Currency", D48:D50,"&lt;&gt;US Dollars" )</f>
        <v>#REF!</v>
      </c>
      <c r="E47" s="233" t="e">
        <f t="shared" si="31"/>
        <v>#REF!</v>
      </c>
      <c r="F47" s="233" t="e">
        <f t="shared" si="31"/>
        <v>#REF!</v>
      </c>
      <c r="G47" s="247" t="e">
        <f t="shared" si="28"/>
        <v>#REF!</v>
      </c>
      <c r="H47" s="233" t="e">
        <f t="shared" si="31"/>
        <v>#REF!</v>
      </c>
      <c r="I47" s="233" t="e">
        <f t="shared" si="31"/>
        <v>#REF!</v>
      </c>
      <c r="J47" s="233" t="e">
        <f t="shared" si="31"/>
        <v>#REF!</v>
      </c>
      <c r="K47" s="233" t="e">
        <f t="shared" si="31"/>
        <v>#REF!</v>
      </c>
      <c r="L47" s="247" t="e">
        <f t="shared" si="21"/>
        <v>#REF!</v>
      </c>
      <c r="M47" s="233" t="e">
        <f t="shared" si="31"/>
        <v>#REF!</v>
      </c>
      <c r="N47" s="233" t="e">
        <f t="shared" si="31"/>
        <v>#REF!</v>
      </c>
      <c r="O47" s="233" t="e">
        <f t="shared" si="31"/>
        <v>#REF!</v>
      </c>
      <c r="P47" s="233" t="e">
        <f t="shared" si="31"/>
        <v>#REF!</v>
      </c>
      <c r="Q47" s="233" t="e">
        <f t="shared" si="31"/>
        <v>#REF!</v>
      </c>
      <c r="R47" s="233" t="e">
        <f t="shared" si="31"/>
        <v>#REF!</v>
      </c>
      <c r="S47" s="248" t="e">
        <f t="shared" si="29"/>
        <v>#REF!</v>
      </c>
      <c r="T47" s="236" t="e">
        <f t="shared" si="2"/>
        <v>#REF!</v>
      </c>
    </row>
    <row r="48" spans="1:20" s="167" customFormat="1" ht="16.5" thickBot="1" x14ac:dyDescent="0.3">
      <c r="A48" s="206" t="s">
        <v>836</v>
      </c>
      <c r="B48" s="207" t="s">
        <v>1175</v>
      </c>
      <c r="C48" s="238" t="e">
        <f t="shared" si="7"/>
        <v>#REF!</v>
      </c>
      <c r="D48" s="239" t="e">
        <f t="shared" si="16"/>
        <v>#REF!</v>
      </c>
      <c r="E48" s="239" t="e">
        <f t="shared" si="16"/>
        <v>#REF!</v>
      </c>
      <c r="F48" s="239" t="e">
        <f t="shared" si="16"/>
        <v>#REF!</v>
      </c>
      <c r="G48" s="247" t="e">
        <f t="shared" si="28"/>
        <v>#REF!</v>
      </c>
      <c r="H48" s="239" t="e">
        <f t="shared" si="16"/>
        <v>#REF!</v>
      </c>
      <c r="I48" s="239" t="e">
        <f t="shared" si="16"/>
        <v>#REF!</v>
      </c>
      <c r="J48" s="239" t="e">
        <f t="shared" si="16"/>
        <v>#REF!</v>
      </c>
      <c r="K48" s="239" t="e">
        <f t="shared" si="16"/>
        <v>#REF!</v>
      </c>
      <c r="L48" s="247" t="e">
        <f t="shared" si="21"/>
        <v>#REF!</v>
      </c>
      <c r="M48" s="239" t="e">
        <f t="shared" si="16"/>
        <v>#REF!</v>
      </c>
      <c r="N48" s="239" t="e">
        <f t="shared" si="16"/>
        <v>#REF!</v>
      </c>
      <c r="O48" s="239" t="e">
        <f t="shared" si="16"/>
        <v>#REF!</v>
      </c>
      <c r="P48" s="239" t="e">
        <f t="shared" si="16"/>
        <v>#REF!</v>
      </c>
      <c r="Q48" s="239" t="e">
        <f t="shared" si="16"/>
        <v>#REF!</v>
      </c>
      <c r="R48" s="239" t="e">
        <f t="shared" si="16"/>
        <v>#REF!</v>
      </c>
      <c r="S48" s="248" t="e">
        <f t="shared" si="29"/>
        <v>#REF!</v>
      </c>
      <c r="T48" s="236" t="e">
        <f t="shared" si="2"/>
        <v>#REF!</v>
      </c>
    </row>
    <row r="49" spans="1:20" s="167" customFormat="1" ht="16.5" thickBot="1" x14ac:dyDescent="0.3">
      <c r="A49" s="206" t="s">
        <v>837</v>
      </c>
      <c r="B49" s="207" t="s">
        <v>1166</v>
      </c>
      <c r="C49" s="238" t="e">
        <f t="shared" si="7"/>
        <v>#REF!</v>
      </c>
      <c r="D49" s="239" t="e">
        <f t="shared" si="16"/>
        <v>#REF!</v>
      </c>
      <c r="E49" s="239" t="e">
        <f t="shared" si="16"/>
        <v>#REF!</v>
      </c>
      <c r="F49" s="239" t="e">
        <f t="shared" si="16"/>
        <v>#REF!</v>
      </c>
      <c r="G49" s="247" t="e">
        <f t="shared" si="28"/>
        <v>#REF!</v>
      </c>
      <c r="H49" s="239" t="e">
        <f t="shared" si="16"/>
        <v>#REF!</v>
      </c>
      <c r="I49" s="239" t="e">
        <f t="shared" si="16"/>
        <v>#REF!</v>
      </c>
      <c r="J49" s="239" t="e">
        <f t="shared" si="16"/>
        <v>#REF!</v>
      </c>
      <c r="K49" s="239" t="e">
        <f t="shared" si="16"/>
        <v>#REF!</v>
      </c>
      <c r="L49" s="247" t="e">
        <f t="shared" si="21"/>
        <v>#REF!</v>
      </c>
      <c r="M49" s="239" t="e">
        <f t="shared" si="16"/>
        <v>#REF!</v>
      </c>
      <c r="N49" s="239" t="e">
        <f t="shared" si="16"/>
        <v>#REF!</v>
      </c>
      <c r="O49" s="239" t="e">
        <f t="shared" si="16"/>
        <v>#REF!</v>
      </c>
      <c r="P49" s="239" t="e">
        <f t="shared" si="16"/>
        <v>#REF!</v>
      </c>
      <c r="Q49" s="239" t="e">
        <f t="shared" si="16"/>
        <v>#REF!</v>
      </c>
      <c r="R49" s="239" t="e">
        <f t="shared" ref="D49:R64" si="32">$B$7</f>
        <v>#REF!</v>
      </c>
      <c r="S49" s="248" t="e">
        <f t="shared" si="29"/>
        <v>#REF!</v>
      </c>
      <c r="T49" s="236" t="e">
        <f t="shared" si="2"/>
        <v>#REF!</v>
      </c>
    </row>
    <row r="50" spans="1:20" s="167" customFormat="1" ht="16.5" thickBot="1" x14ac:dyDescent="0.3">
      <c r="A50" s="206" t="s">
        <v>838</v>
      </c>
      <c r="B50" s="207" t="s">
        <v>1167</v>
      </c>
      <c r="C50" s="238" t="e">
        <f t="shared" si="7"/>
        <v>#REF!</v>
      </c>
      <c r="D50" s="239" t="e">
        <f t="shared" si="32"/>
        <v>#REF!</v>
      </c>
      <c r="E50" s="239" t="e">
        <f t="shared" si="32"/>
        <v>#REF!</v>
      </c>
      <c r="F50" s="239" t="e">
        <f t="shared" si="32"/>
        <v>#REF!</v>
      </c>
      <c r="G50" s="247" t="e">
        <f t="shared" si="28"/>
        <v>#REF!</v>
      </c>
      <c r="H50" s="239" t="e">
        <f t="shared" si="32"/>
        <v>#REF!</v>
      </c>
      <c r="I50" s="239" t="e">
        <f t="shared" si="32"/>
        <v>#REF!</v>
      </c>
      <c r="J50" s="239" t="e">
        <f t="shared" si="32"/>
        <v>#REF!</v>
      </c>
      <c r="K50" s="239" t="e">
        <f t="shared" si="32"/>
        <v>#REF!</v>
      </c>
      <c r="L50" s="247" t="e">
        <f t="shared" si="21"/>
        <v>#REF!</v>
      </c>
      <c r="M50" s="239" t="e">
        <f t="shared" si="32"/>
        <v>#REF!</v>
      </c>
      <c r="N50" s="239" t="e">
        <f t="shared" si="32"/>
        <v>#REF!</v>
      </c>
      <c r="O50" s="239" t="e">
        <f t="shared" si="32"/>
        <v>#REF!</v>
      </c>
      <c r="P50" s="239" t="e">
        <f t="shared" si="32"/>
        <v>#REF!</v>
      </c>
      <c r="Q50" s="239" t="e">
        <f t="shared" si="32"/>
        <v>#REF!</v>
      </c>
      <c r="R50" s="239" t="e">
        <f t="shared" si="32"/>
        <v>#REF!</v>
      </c>
      <c r="S50" s="248" t="e">
        <f t="shared" si="29"/>
        <v>#REF!</v>
      </c>
      <c r="T50" s="236" t="e">
        <f t="shared" si="2"/>
        <v>#REF!</v>
      </c>
    </row>
    <row r="51" spans="1:20" s="167" customFormat="1" ht="16.5" thickBot="1" x14ac:dyDescent="0.3">
      <c r="A51">
        <v>2.4</v>
      </c>
      <c r="B51" s="198" t="s">
        <v>666</v>
      </c>
      <c r="C51" s="238" t="e">
        <f t="shared" si="7"/>
        <v>#REF!</v>
      </c>
      <c r="D51" s="239" t="e">
        <f t="shared" si="32"/>
        <v>#REF!</v>
      </c>
      <c r="E51" s="239" t="e">
        <f t="shared" si="32"/>
        <v>#REF!</v>
      </c>
      <c r="F51" s="239" t="e">
        <f t="shared" si="32"/>
        <v>#REF!</v>
      </c>
      <c r="G51" s="247" t="e">
        <f t="shared" si="28"/>
        <v>#REF!</v>
      </c>
      <c r="H51" s="239" t="e">
        <f t="shared" si="32"/>
        <v>#REF!</v>
      </c>
      <c r="I51" s="239" t="e">
        <f t="shared" si="32"/>
        <v>#REF!</v>
      </c>
      <c r="J51" s="239" t="e">
        <f t="shared" si="32"/>
        <v>#REF!</v>
      </c>
      <c r="K51" s="239" t="e">
        <f t="shared" si="32"/>
        <v>#REF!</v>
      </c>
      <c r="L51" s="247" t="e">
        <f t="shared" si="21"/>
        <v>#REF!</v>
      </c>
      <c r="M51" s="239" t="e">
        <f t="shared" si="32"/>
        <v>#REF!</v>
      </c>
      <c r="N51" s="239" t="e">
        <f t="shared" si="32"/>
        <v>#REF!</v>
      </c>
      <c r="O51" s="239" t="e">
        <f t="shared" si="32"/>
        <v>#REF!</v>
      </c>
      <c r="P51" s="239" t="e">
        <f t="shared" si="32"/>
        <v>#REF!</v>
      </c>
      <c r="Q51" s="239" t="e">
        <f t="shared" si="32"/>
        <v>#REF!</v>
      </c>
      <c r="R51" s="239" t="e">
        <f t="shared" si="32"/>
        <v>#REF!</v>
      </c>
      <c r="S51" s="248" t="e">
        <f t="shared" si="29"/>
        <v>#REF!</v>
      </c>
      <c r="T51" s="236" t="e">
        <f t="shared" si="2"/>
        <v>#REF!</v>
      </c>
    </row>
    <row r="52" spans="1:20" s="167" customFormat="1" ht="15.75" thickBot="1" x14ac:dyDescent="0.3">
      <c r="A52"/>
      <c r="B52" s="207"/>
      <c r="C52" s="242"/>
      <c r="D52" s="243"/>
      <c r="E52" s="243"/>
      <c r="F52" s="243"/>
      <c r="G52" s="243"/>
      <c r="H52" s="243"/>
      <c r="I52" s="243"/>
      <c r="J52" s="243"/>
      <c r="K52" s="243"/>
      <c r="L52" s="243"/>
      <c r="M52" s="243"/>
      <c r="N52" s="243"/>
      <c r="O52" s="243"/>
      <c r="P52" s="243"/>
      <c r="Q52" s="243"/>
      <c r="R52" s="243"/>
      <c r="S52" s="244"/>
      <c r="T52" s="244"/>
    </row>
    <row r="53" spans="1:20" s="167" customFormat="1" ht="16.5" thickBot="1" x14ac:dyDescent="0.3">
      <c r="A53">
        <v>3</v>
      </c>
      <c r="B53" s="202" t="s">
        <v>671</v>
      </c>
      <c r="C53" s="249">
        <f>IF(ISNUMBER(C54),C54,0)+IF(ISNUMBER(C55),C55,0)+IF(ISNUMBER(C59),C59,0)+IF(ISNUMBER(C67),C67,0)+IF(ISNUMBER(C68),C68,0)+IF(ISNUMBER(C73),C73,0)+IF(ISNUMBER(C78),C78,0)+IF(ISNUMBER(C89),C89,0)+IF(ISNUMBER(C90),C90,0)
+IF(ISNUMBER(C91),C91,0)+IF(ISNUMBER(C92),C92,0)+IF(ISNUMBER(C94),C94,0)+IF(ISNUMBER(C95),C95,0)
+IF(ISNUMBER(C96),C96,0)+IF(ISNUMBER(C97),C97,0)+IF(ISNUMBER(C98),C98,0)</f>
        <v>0</v>
      </c>
      <c r="D53" s="250">
        <f t="shared" ref="D53:F53" si="33">IF(ISNUMBER(D54),D54,0)+IF(ISNUMBER(D55),D55,0)+IF(ISNUMBER(D59),D59,0)+IF(ISNUMBER(D67),D67,0)+IF(ISNUMBER(D68),D68,0)+IF(ISNUMBER(D73),D73,0)+IF(ISNUMBER(D78),D78,0)+IF(ISNUMBER(D89),D89,0)+IF(ISNUMBER(D90),D90,0)
+IF(ISNUMBER(D91),D91,0)+IF(ISNUMBER(D92),D92,0)+IF(ISNUMBER(D94),D94,0)+IF(ISNUMBER(D95),D95,0)
+IF(ISNUMBER(D96),D96,0)+IF(ISNUMBER(D97),D97,0)+IF(ISNUMBER(D98),D98,0)</f>
        <v>0</v>
      </c>
      <c r="E53" s="250">
        <f t="shared" si="33"/>
        <v>0</v>
      </c>
      <c r="F53" s="250">
        <f t="shared" si="33"/>
        <v>0</v>
      </c>
      <c r="G53" s="247">
        <f t="shared" ref="G53:G97" si="34">SUMIFS(C53:F53,C53:F53,"&lt;&gt;Local Currency", C53:F53,"&lt;&gt;US Dollars" )</f>
        <v>0</v>
      </c>
      <c r="H53" s="250">
        <f>IF(ISNUMBER(H54),H54,0)+IF(ISNUMBER(H55),H55,0)+IF(ISNUMBER(H59),H59,0)+IF(ISNUMBER(H67),H67,0)+IF(ISNUMBER(H68),H68,0)+IF(ISNUMBER(H73),H73,0)+IF(ISNUMBER(H78),H78,0)+IF(ISNUMBER(H89),H89,0)+IF(ISNUMBER(H90),H90,0)
+IF(ISNUMBER(H91),H91,0)+IF(ISNUMBER(H92),H92,0)+IF(ISNUMBER(H94),H94,0)+IF(ISNUMBER(H95),H95,0)
+IF(ISNUMBER(H96),H96,0)+IF(ISNUMBER(H97),H97,0)+IF(ISNUMBER(H98),H98,0)</f>
        <v>0</v>
      </c>
      <c r="I53" s="250">
        <f t="shared" ref="I53" si="35">IF(ISNUMBER(I54),I54,0)+IF(ISNUMBER(I55),I55,0)+IF(ISNUMBER(I59),I59,0)+IF(ISNUMBER(I67),I67,0)+IF(ISNUMBER(I68),I68,0)+IF(ISNUMBER(I73),I73,0)+IF(ISNUMBER(I78),I78,0)+IF(ISNUMBER(I89),I89,0)+IF(ISNUMBER(I90),I90,0)
+IF(ISNUMBER(I91),I91,0)+IF(ISNUMBER(I92),I92,0)+IF(ISNUMBER(I94),I94,0)+IF(ISNUMBER(I95),I95,0)
+IF(ISNUMBER(I96),I96,0)+IF(ISNUMBER(I97),I97,0)+IF(ISNUMBER(I98),I98,0)</f>
        <v>0</v>
      </c>
      <c r="J53" s="250">
        <f t="shared" ref="J53" si="36">IF(ISNUMBER(J54),J54,0)+IF(ISNUMBER(J55),J55,0)+IF(ISNUMBER(J59),J59,0)+IF(ISNUMBER(J67),J67,0)+IF(ISNUMBER(J68),J68,0)+IF(ISNUMBER(J73),J73,0)+IF(ISNUMBER(J78),J78,0)+IF(ISNUMBER(J89),J89,0)+IF(ISNUMBER(J90),J90,0)
+IF(ISNUMBER(J91),J91,0)+IF(ISNUMBER(J92),J92,0)+IF(ISNUMBER(J94),J94,0)+IF(ISNUMBER(J95),J95,0)
+IF(ISNUMBER(J96),J96,0)+IF(ISNUMBER(J97),J97,0)+IF(ISNUMBER(J98),J98,0)</f>
        <v>0</v>
      </c>
      <c r="K53" s="250">
        <f t="shared" ref="K53" si="37">IF(ISNUMBER(K54),K54,0)+IF(ISNUMBER(K55),K55,0)+IF(ISNUMBER(K59),K59,0)+IF(ISNUMBER(K67),K67,0)+IF(ISNUMBER(K68),K68,0)+IF(ISNUMBER(K73),K73,0)+IF(ISNUMBER(K78),K78,0)+IF(ISNUMBER(K89),K89,0)+IF(ISNUMBER(K90),K90,0)
+IF(ISNUMBER(K91),K91,0)+IF(ISNUMBER(K92),K92,0)+IF(ISNUMBER(K94),K94,0)+IF(ISNUMBER(K95),K95,0)
+IF(ISNUMBER(K96),K96,0)+IF(ISNUMBER(K97),K97,0)+IF(ISNUMBER(K98),K98,0)</f>
        <v>0</v>
      </c>
      <c r="L53" s="247">
        <f t="shared" ref="L53:L97" si="38">SUMIFS(H53:K53,H53:K53,"&lt;&gt;Local Currency", H53:K53,"&lt;&gt;US Dollars" )</f>
        <v>0</v>
      </c>
      <c r="M53" s="250">
        <f t="shared" ref="M53" si="39">IF(ISNUMBER(M54),M54,0)+IF(ISNUMBER(M55),M55,0)+IF(ISNUMBER(M59),M59,0)+IF(ISNUMBER(M67),M67,0)+IF(ISNUMBER(M68),M68,0)+IF(ISNUMBER(M73),M73,0)+IF(ISNUMBER(M78),M78,0)+IF(ISNUMBER(M89),M89,0)+IF(ISNUMBER(M90),M90,0)
+IF(ISNUMBER(M91),M91,0)+IF(ISNUMBER(M92),M92,0)+IF(ISNUMBER(M94),M94,0)+IF(ISNUMBER(M95),M95,0)
+IF(ISNUMBER(M96),M96,0)+IF(ISNUMBER(M97),M97,0)+IF(ISNUMBER(M98),M98,0)</f>
        <v>0</v>
      </c>
      <c r="N53" s="250">
        <f t="shared" ref="N53" si="40">IF(ISNUMBER(N54),N54,0)+IF(ISNUMBER(N55),N55,0)+IF(ISNUMBER(N59),N59,0)+IF(ISNUMBER(N67),N67,0)+IF(ISNUMBER(N68),N68,0)+IF(ISNUMBER(N73),N73,0)+IF(ISNUMBER(N78),N78,0)+IF(ISNUMBER(N89),N89,0)+IF(ISNUMBER(N90),N90,0)
+IF(ISNUMBER(N91),N91,0)+IF(ISNUMBER(N92),N92,0)+IF(ISNUMBER(N94),N94,0)+IF(ISNUMBER(N95),N95,0)
+IF(ISNUMBER(N96),N96,0)+IF(ISNUMBER(N97),N97,0)+IF(ISNUMBER(N98),N98,0)</f>
        <v>0</v>
      </c>
      <c r="O53" s="250">
        <f t="shared" ref="O53" si="41">IF(ISNUMBER(O54),O54,0)+IF(ISNUMBER(O55),O55,0)+IF(ISNUMBER(O59),O59,0)+IF(ISNUMBER(O67),O67,0)+IF(ISNUMBER(O68),O68,0)+IF(ISNUMBER(O73),O73,0)+IF(ISNUMBER(O78),O78,0)+IF(ISNUMBER(O89),O89,0)+IF(ISNUMBER(O90),O90,0)
+IF(ISNUMBER(O91),O91,0)+IF(ISNUMBER(O92),O92,0)+IF(ISNUMBER(O94),O94,0)+IF(ISNUMBER(O95),O95,0)
+IF(ISNUMBER(O96),O96,0)+IF(ISNUMBER(O97),O97,0)+IF(ISNUMBER(O98),O98,0)</f>
        <v>0</v>
      </c>
      <c r="P53" s="250">
        <f t="shared" ref="P53" si="42">IF(ISNUMBER(P54),P54,0)+IF(ISNUMBER(P55),P55,0)+IF(ISNUMBER(P59),P59,0)+IF(ISNUMBER(P67),P67,0)+IF(ISNUMBER(P68),P68,0)+IF(ISNUMBER(P73),P73,0)+IF(ISNUMBER(P78),P78,0)+IF(ISNUMBER(P89),P89,0)+IF(ISNUMBER(P90),P90,0)
+IF(ISNUMBER(P91),P91,0)+IF(ISNUMBER(P92),P92,0)+IF(ISNUMBER(P94),P94,0)+IF(ISNUMBER(P95),P95,0)
+IF(ISNUMBER(P96),P96,0)+IF(ISNUMBER(P97),P97,0)+IF(ISNUMBER(P98),P98,0)</f>
        <v>0</v>
      </c>
      <c r="Q53" s="250">
        <f t="shared" ref="Q53" si="43">IF(ISNUMBER(Q54),Q54,0)+IF(ISNUMBER(Q55),Q55,0)+IF(ISNUMBER(Q59),Q59,0)+IF(ISNUMBER(Q67),Q67,0)+IF(ISNUMBER(Q68),Q68,0)+IF(ISNUMBER(Q73),Q73,0)+IF(ISNUMBER(Q78),Q78,0)+IF(ISNUMBER(Q89),Q89,0)+IF(ISNUMBER(Q90),Q90,0)
+IF(ISNUMBER(Q91),Q91,0)+IF(ISNUMBER(Q92),Q92,0)+IF(ISNUMBER(Q94),Q94,0)+IF(ISNUMBER(Q95),Q95,0)
+IF(ISNUMBER(Q96),Q96,0)+IF(ISNUMBER(Q97),Q97,0)+IF(ISNUMBER(Q98),Q98,0)</f>
        <v>0</v>
      </c>
      <c r="R53" s="250">
        <f t="shared" ref="R53" si="44">IF(ISNUMBER(R54),R54,0)+IF(ISNUMBER(R55),R55,0)+IF(ISNUMBER(R59),R59,0)+IF(ISNUMBER(R67),R67,0)+IF(ISNUMBER(R68),R68,0)+IF(ISNUMBER(R73),R73,0)+IF(ISNUMBER(R78),R78,0)+IF(ISNUMBER(R89),R89,0)+IF(ISNUMBER(R90),R90,0)
+IF(ISNUMBER(R91),R91,0)+IF(ISNUMBER(R92),R92,0)+IF(ISNUMBER(R94),R94,0)+IF(ISNUMBER(R95),R95,0)
+IF(ISNUMBER(R96),R96,0)+IF(ISNUMBER(R97),R97,0)+IF(ISNUMBER(R98),R98,0)</f>
        <v>0</v>
      </c>
      <c r="S53" s="248">
        <f>SUMIFS(M53:R53,M53:R53,"&lt;&gt;Local Currency", M53:R53,"&lt;&gt;US Dollars" )</f>
        <v>0</v>
      </c>
      <c r="T53" s="236">
        <f t="shared" si="2"/>
        <v>0</v>
      </c>
    </row>
    <row r="54" spans="1:20" s="167" customFormat="1" ht="16.5" thickBot="1" x14ac:dyDescent="0.3">
      <c r="A54">
        <v>3.1</v>
      </c>
      <c r="B54" s="198" t="s">
        <v>672</v>
      </c>
      <c r="C54" s="240" t="e">
        <f t="shared" si="7"/>
        <v>#REF!</v>
      </c>
      <c r="D54" s="241" t="e">
        <f t="shared" si="32"/>
        <v>#REF!</v>
      </c>
      <c r="E54" s="241" t="e">
        <f t="shared" si="32"/>
        <v>#REF!</v>
      </c>
      <c r="F54" s="241" t="e">
        <f t="shared" si="32"/>
        <v>#REF!</v>
      </c>
      <c r="G54" s="247" t="e">
        <f t="shared" si="34"/>
        <v>#REF!</v>
      </c>
      <c r="H54" s="241" t="e">
        <f t="shared" si="32"/>
        <v>#REF!</v>
      </c>
      <c r="I54" s="241" t="e">
        <f t="shared" si="32"/>
        <v>#REF!</v>
      </c>
      <c r="J54" s="241" t="e">
        <f t="shared" si="32"/>
        <v>#REF!</v>
      </c>
      <c r="K54" s="241" t="e">
        <f t="shared" si="32"/>
        <v>#REF!</v>
      </c>
      <c r="L54" s="247" t="e">
        <f t="shared" si="38"/>
        <v>#REF!</v>
      </c>
      <c r="M54" s="241" t="e">
        <f t="shared" si="32"/>
        <v>#REF!</v>
      </c>
      <c r="N54" s="241" t="e">
        <f t="shared" si="32"/>
        <v>#REF!</v>
      </c>
      <c r="O54" s="241" t="e">
        <f t="shared" si="32"/>
        <v>#REF!</v>
      </c>
      <c r="P54" s="241" t="e">
        <f t="shared" si="32"/>
        <v>#REF!</v>
      </c>
      <c r="Q54" s="241" t="e">
        <f t="shared" si="32"/>
        <v>#REF!</v>
      </c>
      <c r="R54" s="241" t="e">
        <f t="shared" si="32"/>
        <v>#REF!</v>
      </c>
      <c r="S54" s="248" t="e">
        <f>SUMIFS(M54:R54,M54:R54,"&lt;&gt;Local Currency", M54:R54,"&lt;&gt;US Dollars" )</f>
        <v>#REF!</v>
      </c>
      <c r="T54" s="236" t="e">
        <f t="shared" si="2"/>
        <v>#REF!</v>
      </c>
    </row>
    <row r="55" spans="1:20" s="167" customFormat="1" ht="16.5" thickBot="1" x14ac:dyDescent="0.3">
      <c r="A55">
        <v>3.2</v>
      </c>
      <c r="B55" s="198" t="s">
        <v>808</v>
      </c>
      <c r="C55" s="237" t="e">
        <f>SUMIFS(C56:C58,C56:C58,"&lt;&gt;Local Currency", C56:C58,"&lt;&gt;US Dollars" )</f>
        <v>#REF!</v>
      </c>
      <c r="D55" s="233" t="e">
        <f t="shared" ref="D55:R55" si="45">SUMIFS(D56:D58,D56:D58,"&lt;&gt;Local Currency", D56:D58,"&lt;&gt;US Dollars" )</f>
        <v>#REF!</v>
      </c>
      <c r="E55" s="233" t="e">
        <f t="shared" si="45"/>
        <v>#REF!</v>
      </c>
      <c r="F55" s="233" t="e">
        <f t="shared" si="45"/>
        <v>#REF!</v>
      </c>
      <c r="G55" s="247" t="e">
        <f t="shared" si="34"/>
        <v>#REF!</v>
      </c>
      <c r="H55" s="233" t="e">
        <f t="shared" si="45"/>
        <v>#REF!</v>
      </c>
      <c r="I55" s="233" t="e">
        <f t="shared" si="45"/>
        <v>#REF!</v>
      </c>
      <c r="J55" s="233" t="e">
        <f t="shared" si="45"/>
        <v>#REF!</v>
      </c>
      <c r="K55" s="233" t="e">
        <f t="shared" si="45"/>
        <v>#REF!</v>
      </c>
      <c r="L55" s="247" t="e">
        <f t="shared" si="38"/>
        <v>#REF!</v>
      </c>
      <c r="M55" s="233" t="e">
        <f t="shared" si="45"/>
        <v>#REF!</v>
      </c>
      <c r="N55" s="233" t="e">
        <f t="shared" si="45"/>
        <v>#REF!</v>
      </c>
      <c r="O55" s="233" t="e">
        <f t="shared" si="45"/>
        <v>#REF!</v>
      </c>
      <c r="P55" s="233" t="e">
        <f t="shared" si="45"/>
        <v>#REF!</v>
      </c>
      <c r="Q55" s="233" t="e">
        <f t="shared" si="45"/>
        <v>#REF!</v>
      </c>
      <c r="R55" s="233" t="e">
        <f t="shared" si="45"/>
        <v>#REF!</v>
      </c>
      <c r="S55" s="248" t="e">
        <f t="shared" ref="S55:S97" si="46">SUMIFS(M55:R55,M55:R55,"&lt;&gt;Local Currency", M55:R55,"&lt;&gt;US Dollars" )</f>
        <v>#REF!</v>
      </c>
      <c r="T55" s="236" t="e">
        <f t="shared" si="2"/>
        <v>#REF!</v>
      </c>
    </row>
    <row r="56" spans="1:20" s="167" customFormat="1" ht="16.5" thickBot="1" x14ac:dyDescent="0.3">
      <c r="A56" s="206" t="s">
        <v>839</v>
      </c>
      <c r="B56" s="207" t="s">
        <v>1165</v>
      </c>
      <c r="C56" s="238" t="e">
        <f t="shared" si="7"/>
        <v>#REF!</v>
      </c>
      <c r="D56" s="239" t="e">
        <f t="shared" si="32"/>
        <v>#REF!</v>
      </c>
      <c r="E56" s="239" t="e">
        <f t="shared" si="32"/>
        <v>#REF!</v>
      </c>
      <c r="F56" s="239" t="e">
        <f t="shared" si="32"/>
        <v>#REF!</v>
      </c>
      <c r="G56" s="247" t="e">
        <f t="shared" si="34"/>
        <v>#REF!</v>
      </c>
      <c r="H56" s="239" t="e">
        <f t="shared" si="32"/>
        <v>#REF!</v>
      </c>
      <c r="I56" s="239" t="e">
        <f t="shared" si="32"/>
        <v>#REF!</v>
      </c>
      <c r="J56" s="239" t="e">
        <f t="shared" si="32"/>
        <v>#REF!</v>
      </c>
      <c r="K56" s="239" t="e">
        <f t="shared" si="32"/>
        <v>#REF!</v>
      </c>
      <c r="L56" s="247" t="e">
        <f t="shared" si="38"/>
        <v>#REF!</v>
      </c>
      <c r="M56" s="239" t="e">
        <f t="shared" si="32"/>
        <v>#REF!</v>
      </c>
      <c r="N56" s="239" t="e">
        <f t="shared" si="32"/>
        <v>#REF!</v>
      </c>
      <c r="O56" s="239" t="e">
        <f t="shared" si="32"/>
        <v>#REF!</v>
      </c>
      <c r="P56" s="239" t="e">
        <f t="shared" si="32"/>
        <v>#REF!</v>
      </c>
      <c r="Q56" s="239" t="e">
        <f t="shared" si="32"/>
        <v>#REF!</v>
      </c>
      <c r="R56" s="239" t="e">
        <f t="shared" si="32"/>
        <v>#REF!</v>
      </c>
      <c r="S56" s="248" t="e">
        <f t="shared" si="46"/>
        <v>#REF!</v>
      </c>
      <c r="T56" s="236" t="e">
        <f t="shared" si="2"/>
        <v>#REF!</v>
      </c>
    </row>
    <row r="57" spans="1:20" s="167" customFormat="1" ht="16.5" thickBot="1" x14ac:dyDescent="0.3">
      <c r="A57" s="206" t="s">
        <v>840</v>
      </c>
      <c r="B57" s="207" t="s">
        <v>1166</v>
      </c>
      <c r="C57" s="238" t="e">
        <f t="shared" si="7"/>
        <v>#REF!</v>
      </c>
      <c r="D57" s="239" t="e">
        <f t="shared" si="32"/>
        <v>#REF!</v>
      </c>
      <c r="E57" s="239" t="e">
        <f t="shared" si="32"/>
        <v>#REF!</v>
      </c>
      <c r="F57" s="239" t="e">
        <f t="shared" si="32"/>
        <v>#REF!</v>
      </c>
      <c r="G57" s="247" t="e">
        <f t="shared" si="34"/>
        <v>#REF!</v>
      </c>
      <c r="H57" s="239" t="e">
        <f t="shared" si="32"/>
        <v>#REF!</v>
      </c>
      <c r="I57" s="239" t="e">
        <f t="shared" si="32"/>
        <v>#REF!</v>
      </c>
      <c r="J57" s="239" t="e">
        <f t="shared" si="32"/>
        <v>#REF!</v>
      </c>
      <c r="K57" s="239" t="e">
        <f t="shared" si="32"/>
        <v>#REF!</v>
      </c>
      <c r="L57" s="247" t="e">
        <f t="shared" si="38"/>
        <v>#REF!</v>
      </c>
      <c r="M57" s="239" t="e">
        <f t="shared" si="32"/>
        <v>#REF!</v>
      </c>
      <c r="N57" s="239" t="e">
        <f t="shared" si="32"/>
        <v>#REF!</v>
      </c>
      <c r="O57" s="239" t="e">
        <f t="shared" si="32"/>
        <v>#REF!</v>
      </c>
      <c r="P57" s="239" t="e">
        <f t="shared" si="32"/>
        <v>#REF!</v>
      </c>
      <c r="Q57" s="239" t="e">
        <f t="shared" si="32"/>
        <v>#REF!</v>
      </c>
      <c r="R57" s="239" t="e">
        <f t="shared" si="32"/>
        <v>#REF!</v>
      </c>
      <c r="S57" s="248" t="e">
        <f t="shared" si="46"/>
        <v>#REF!</v>
      </c>
      <c r="T57" s="236" t="e">
        <f t="shared" si="2"/>
        <v>#REF!</v>
      </c>
    </row>
    <row r="58" spans="1:20" s="167" customFormat="1" ht="16.5" thickBot="1" x14ac:dyDescent="0.3">
      <c r="A58" s="206" t="s">
        <v>841</v>
      </c>
      <c r="B58" s="207" t="s">
        <v>1167</v>
      </c>
      <c r="C58" s="238" t="e">
        <f t="shared" si="7"/>
        <v>#REF!</v>
      </c>
      <c r="D58" s="239" t="e">
        <f t="shared" si="32"/>
        <v>#REF!</v>
      </c>
      <c r="E58" s="239" t="e">
        <f t="shared" si="32"/>
        <v>#REF!</v>
      </c>
      <c r="F58" s="239" t="e">
        <f t="shared" si="32"/>
        <v>#REF!</v>
      </c>
      <c r="G58" s="247" t="e">
        <f t="shared" si="34"/>
        <v>#REF!</v>
      </c>
      <c r="H58" s="239" t="e">
        <f t="shared" si="32"/>
        <v>#REF!</v>
      </c>
      <c r="I58" s="239" t="e">
        <f t="shared" si="32"/>
        <v>#REF!</v>
      </c>
      <c r="J58" s="239" t="e">
        <f t="shared" si="32"/>
        <v>#REF!</v>
      </c>
      <c r="K58" s="239" t="e">
        <f t="shared" si="32"/>
        <v>#REF!</v>
      </c>
      <c r="L58" s="247" t="e">
        <f t="shared" si="38"/>
        <v>#REF!</v>
      </c>
      <c r="M58" s="239" t="e">
        <f t="shared" si="32"/>
        <v>#REF!</v>
      </c>
      <c r="N58" s="239" t="e">
        <f t="shared" si="32"/>
        <v>#REF!</v>
      </c>
      <c r="O58" s="239" t="e">
        <f t="shared" si="32"/>
        <v>#REF!</v>
      </c>
      <c r="P58" s="239" t="e">
        <f t="shared" si="32"/>
        <v>#REF!</v>
      </c>
      <c r="Q58" s="239" t="e">
        <f t="shared" si="32"/>
        <v>#REF!</v>
      </c>
      <c r="R58" s="239" t="e">
        <f t="shared" si="32"/>
        <v>#REF!</v>
      </c>
      <c r="S58" s="248" t="e">
        <f t="shared" si="46"/>
        <v>#REF!</v>
      </c>
      <c r="T58" s="236" t="e">
        <f t="shared" si="2"/>
        <v>#REF!</v>
      </c>
    </row>
    <row r="59" spans="1:20" s="167" customFormat="1" ht="30.75" thickBot="1" x14ac:dyDescent="0.3">
      <c r="A59">
        <v>3.3</v>
      </c>
      <c r="B59" s="198" t="s">
        <v>684</v>
      </c>
      <c r="C59" s="237" t="e">
        <f>SUMIFS(C60:C66,C60:C66,"&lt;&gt;Local Currency", C60:C66,"&lt;&gt;US Dollars" )</f>
        <v>#REF!</v>
      </c>
      <c r="D59" s="233" t="e">
        <f t="shared" ref="D59:R59" si="47">SUMIFS(D60:D66,D60:D66,"&lt;&gt;Local Currency", D60:D66,"&lt;&gt;US Dollars" )</f>
        <v>#REF!</v>
      </c>
      <c r="E59" s="233" t="e">
        <f t="shared" si="47"/>
        <v>#REF!</v>
      </c>
      <c r="F59" s="233" t="e">
        <f t="shared" si="47"/>
        <v>#REF!</v>
      </c>
      <c r="G59" s="247" t="e">
        <f>SUMIFS(C59:F59,C59:F59,"&lt;&gt;Local Currency", C59:F59,"&lt;&gt;US Dollars" )</f>
        <v>#REF!</v>
      </c>
      <c r="H59" s="233" t="e">
        <f t="shared" si="47"/>
        <v>#REF!</v>
      </c>
      <c r="I59" s="233" t="e">
        <f t="shared" si="47"/>
        <v>#REF!</v>
      </c>
      <c r="J59" s="233" t="e">
        <f t="shared" si="47"/>
        <v>#REF!</v>
      </c>
      <c r="K59" s="233" t="e">
        <f t="shared" si="47"/>
        <v>#REF!</v>
      </c>
      <c r="L59" s="247" t="e">
        <f t="shared" si="38"/>
        <v>#REF!</v>
      </c>
      <c r="M59" s="233" t="e">
        <f t="shared" si="47"/>
        <v>#REF!</v>
      </c>
      <c r="N59" s="233" t="e">
        <f t="shared" si="47"/>
        <v>#REF!</v>
      </c>
      <c r="O59" s="233" t="e">
        <f t="shared" si="47"/>
        <v>#REF!</v>
      </c>
      <c r="P59" s="233" t="e">
        <f t="shared" si="47"/>
        <v>#REF!</v>
      </c>
      <c r="Q59" s="233" t="e">
        <f t="shared" si="47"/>
        <v>#REF!</v>
      </c>
      <c r="R59" s="233" t="e">
        <f t="shared" si="47"/>
        <v>#REF!</v>
      </c>
      <c r="S59" s="248" t="e">
        <f t="shared" si="46"/>
        <v>#REF!</v>
      </c>
      <c r="T59" s="236" t="e">
        <f t="shared" si="2"/>
        <v>#REF!</v>
      </c>
    </row>
    <row r="60" spans="1:20" s="167" customFormat="1" ht="30.75" thickBot="1" x14ac:dyDescent="0.3">
      <c r="A60" s="206" t="s">
        <v>843</v>
      </c>
      <c r="B60" s="207" t="s">
        <v>1168</v>
      </c>
      <c r="C60" s="238" t="e">
        <f t="shared" si="7"/>
        <v>#REF!</v>
      </c>
      <c r="D60" s="239" t="e">
        <f t="shared" si="32"/>
        <v>#REF!</v>
      </c>
      <c r="E60" s="239" t="e">
        <f t="shared" si="32"/>
        <v>#REF!</v>
      </c>
      <c r="F60" s="239" t="e">
        <f t="shared" si="32"/>
        <v>#REF!</v>
      </c>
      <c r="G60" s="247" t="e">
        <f t="shared" si="34"/>
        <v>#REF!</v>
      </c>
      <c r="H60" s="239" t="e">
        <f t="shared" si="32"/>
        <v>#REF!</v>
      </c>
      <c r="I60" s="239" t="e">
        <f t="shared" si="32"/>
        <v>#REF!</v>
      </c>
      <c r="J60" s="239" t="e">
        <f t="shared" si="32"/>
        <v>#REF!</v>
      </c>
      <c r="K60" s="239" t="e">
        <f t="shared" si="32"/>
        <v>#REF!</v>
      </c>
      <c r="L60" s="247" t="e">
        <f t="shared" si="38"/>
        <v>#REF!</v>
      </c>
      <c r="M60" s="239" t="e">
        <f t="shared" si="32"/>
        <v>#REF!</v>
      </c>
      <c r="N60" s="239" t="e">
        <f t="shared" si="32"/>
        <v>#REF!</v>
      </c>
      <c r="O60" s="239" t="e">
        <f t="shared" si="32"/>
        <v>#REF!</v>
      </c>
      <c r="P60" s="239" t="e">
        <f t="shared" si="32"/>
        <v>#REF!</v>
      </c>
      <c r="Q60" s="239" t="e">
        <f t="shared" si="32"/>
        <v>#REF!</v>
      </c>
      <c r="R60" s="239" t="e">
        <f t="shared" si="32"/>
        <v>#REF!</v>
      </c>
      <c r="S60" s="248" t="e">
        <f t="shared" si="46"/>
        <v>#REF!</v>
      </c>
      <c r="T60" s="236" t="e">
        <f t="shared" si="2"/>
        <v>#REF!</v>
      </c>
    </row>
    <row r="61" spans="1:20" s="167" customFormat="1" ht="16.5" thickBot="1" x14ac:dyDescent="0.3">
      <c r="A61" s="206" t="s">
        <v>844</v>
      </c>
      <c r="B61" s="207" t="s">
        <v>1169</v>
      </c>
      <c r="C61" s="238" t="e">
        <f t="shared" si="7"/>
        <v>#REF!</v>
      </c>
      <c r="D61" s="239" t="e">
        <f t="shared" si="32"/>
        <v>#REF!</v>
      </c>
      <c r="E61" s="239" t="e">
        <f t="shared" si="32"/>
        <v>#REF!</v>
      </c>
      <c r="F61" s="239" t="e">
        <f t="shared" si="32"/>
        <v>#REF!</v>
      </c>
      <c r="G61" s="247" t="e">
        <f t="shared" si="34"/>
        <v>#REF!</v>
      </c>
      <c r="H61" s="239" t="e">
        <f t="shared" si="32"/>
        <v>#REF!</v>
      </c>
      <c r="I61" s="239" t="e">
        <f t="shared" si="32"/>
        <v>#REF!</v>
      </c>
      <c r="J61" s="239" t="e">
        <f t="shared" si="32"/>
        <v>#REF!</v>
      </c>
      <c r="K61" s="239" t="e">
        <f t="shared" si="32"/>
        <v>#REF!</v>
      </c>
      <c r="L61" s="247" t="e">
        <f t="shared" si="38"/>
        <v>#REF!</v>
      </c>
      <c r="M61" s="239" t="e">
        <f t="shared" si="32"/>
        <v>#REF!</v>
      </c>
      <c r="N61" s="239" t="e">
        <f t="shared" si="32"/>
        <v>#REF!</v>
      </c>
      <c r="O61" s="239" t="e">
        <f t="shared" si="32"/>
        <v>#REF!</v>
      </c>
      <c r="P61" s="239" t="e">
        <f t="shared" si="32"/>
        <v>#REF!</v>
      </c>
      <c r="Q61" s="239" t="e">
        <f t="shared" si="32"/>
        <v>#REF!</v>
      </c>
      <c r="R61" s="239" t="e">
        <f t="shared" si="32"/>
        <v>#REF!</v>
      </c>
      <c r="S61" s="248" t="e">
        <f t="shared" si="46"/>
        <v>#REF!</v>
      </c>
      <c r="T61" s="236" t="e">
        <f t="shared" si="2"/>
        <v>#REF!</v>
      </c>
    </row>
    <row r="62" spans="1:20" s="167" customFormat="1" ht="16.5" thickBot="1" x14ac:dyDescent="0.3">
      <c r="A62" s="206" t="s">
        <v>845</v>
      </c>
      <c r="B62" s="207" t="s">
        <v>1170</v>
      </c>
      <c r="C62" s="238" t="e">
        <f t="shared" si="7"/>
        <v>#REF!</v>
      </c>
      <c r="D62" s="239" t="e">
        <f t="shared" si="32"/>
        <v>#REF!</v>
      </c>
      <c r="E62" s="239" t="e">
        <f t="shared" si="32"/>
        <v>#REF!</v>
      </c>
      <c r="F62" s="239" t="e">
        <f t="shared" si="32"/>
        <v>#REF!</v>
      </c>
      <c r="G62" s="247" t="e">
        <f t="shared" si="34"/>
        <v>#REF!</v>
      </c>
      <c r="H62" s="239" t="e">
        <f t="shared" si="32"/>
        <v>#REF!</v>
      </c>
      <c r="I62" s="239" t="e">
        <f t="shared" si="32"/>
        <v>#REF!</v>
      </c>
      <c r="J62" s="239" t="e">
        <f t="shared" si="32"/>
        <v>#REF!</v>
      </c>
      <c r="K62" s="239" t="e">
        <f t="shared" si="32"/>
        <v>#REF!</v>
      </c>
      <c r="L62" s="247" t="e">
        <f t="shared" si="38"/>
        <v>#REF!</v>
      </c>
      <c r="M62" s="239" t="e">
        <f t="shared" si="32"/>
        <v>#REF!</v>
      </c>
      <c r="N62" s="239" t="e">
        <f t="shared" si="32"/>
        <v>#REF!</v>
      </c>
      <c r="O62" s="239" t="e">
        <f t="shared" si="32"/>
        <v>#REF!</v>
      </c>
      <c r="P62" s="239" t="e">
        <f t="shared" si="32"/>
        <v>#REF!</v>
      </c>
      <c r="Q62" s="239" t="e">
        <f t="shared" si="32"/>
        <v>#REF!</v>
      </c>
      <c r="R62" s="239" t="e">
        <f t="shared" si="32"/>
        <v>#REF!</v>
      </c>
      <c r="S62" s="248" t="e">
        <f t="shared" si="46"/>
        <v>#REF!</v>
      </c>
      <c r="T62" s="236" t="e">
        <f t="shared" si="2"/>
        <v>#REF!</v>
      </c>
    </row>
    <row r="63" spans="1:20" s="167" customFormat="1" ht="16.5" thickBot="1" x14ac:dyDescent="0.3">
      <c r="A63" s="206" t="s">
        <v>846</v>
      </c>
      <c r="B63" s="207" t="s">
        <v>1171</v>
      </c>
      <c r="C63" s="238" t="e">
        <f t="shared" si="7"/>
        <v>#REF!</v>
      </c>
      <c r="D63" s="239" t="e">
        <f t="shared" si="32"/>
        <v>#REF!</v>
      </c>
      <c r="E63" s="239" t="e">
        <f t="shared" si="32"/>
        <v>#REF!</v>
      </c>
      <c r="F63" s="239" t="e">
        <f t="shared" si="32"/>
        <v>#REF!</v>
      </c>
      <c r="G63" s="247" t="e">
        <f t="shared" si="34"/>
        <v>#REF!</v>
      </c>
      <c r="H63" s="239" t="e">
        <f t="shared" si="32"/>
        <v>#REF!</v>
      </c>
      <c r="I63" s="239" t="e">
        <f t="shared" si="32"/>
        <v>#REF!</v>
      </c>
      <c r="J63" s="239" t="e">
        <f t="shared" si="32"/>
        <v>#REF!</v>
      </c>
      <c r="K63" s="239" t="e">
        <f t="shared" si="32"/>
        <v>#REF!</v>
      </c>
      <c r="L63" s="247" t="e">
        <f t="shared" si="38"/>
        <v>#REF!</v>
      </c>
      <c r="M63" s="239" t="e">
        <f t="shared" si="32"/>
        <v>#REF!</v>
      </c>
      <c r="N63" s="239" t="e">
        <f t="shared" si="32"/>
        <v>#REF!</v>
      </c>
      <c r="O63" s="239" t="e">
        <f t="shared" si="32"/>
        <v>#REF!</v>
      </c>
      <c r="P63" s="239" t="e">
        <f t="shared" si="32"/>
        <v>#REF!</v>
      </c>
      <c r="Q63" s="239" t="e">
        <f t="shared" si="32"/>
        <v>#REF!</v>
      </c>
      <c r="R63" s="239" t="e">
        <f t="shared" si="32"/>
        <v>#REF!</v>
      </c>
      <c r="S63" s="248" t="e">
        <f t="shared" si="46"/>
        <v>#REF!</v>
      </c>
      <c r="T63" s="236" t="e">
        <f t="shared" si="2"/>
        <v>#REF!</v>
      </c>
    </row>
    <row r="64" spans="1:20" s="167" customFormat="1" ht="16.5" thickBot="1" x14ac:dyDescent="0.3">
      <c r="A64" s="206" t="s">
        <v>847</v>
      </c>
      <c r="B64" s="207" t="s">
        <v>1172</v>
      </c>
      <c r="C64" s="238" t="e">
        <f t="shared" si="7"/>
        <v>#REF!</v>
      </c>
      <c r="D64" s="239" t="e">
        <f t="shared" si="32"/>
        <v>#REF!</v>
      </c>
      <c r="E64" s="239" t="e">
        <f t="shared" si="32"/>
        <v>#REF!</v>
      </c>
      <c r="F64" s="239" t="e">
        <f t="shared" si="32"/>
        <v>#REF!</v>
      </c>
      <c r="G64" s="247" t="e">
        <f t="shared" si="34"/>
        <v>#REF!</v>
      </c>
      <c r="H64" s="239" t="e">
        <f t="shared" si="32"/>
        <v>#REF!</v>
      </c>
      <c r="I64" s="239" t="e">
        <f t="shared" si="32"/>
        <v>#REF!</v>
      </c>
      <c r="J64" s="239" t="e">
        <f t="shared" si="32"/>
        <v>#REF!</v>
      </c>
      <c r="K64" s="239" t="e">
        <f t="shared" si="32"/>
        <v>#REF!</v>
      </c>
      <c r="L64" s="247" t="e">
        <f t="shared" si="38"/>
        <v>#REF!</v>
      </c>
      <c r="M64" s="239" t="e">
        <f t="shared" si="32"/>
        <v>#REF!</v>
      </c>
      <c r="N64" s="239" t="e">
        <f t="shared" si="32"/>
        <v>#REF!</v>
      </c>
      <c r="O64" s="239" t="e">
        <f t="shared" si="32"/>
        <v>#REF!</v>
      </c>
      <c r="P64" s="239" t="e">
        <f t="shared" si="32"/>
        <v>#REF!</v>
      </c>
      <c r="Q64" s="239" t="e">
        <f t="shared" ref="D64:R77" si="48">$B$7</f>
        <v>#REF!</v>
      </c>
      <c r="R64" s="239" t="e">
        <f t="shared" si="48"/>
        <v>#REF!</v>
      </c>
      <c r="S64" s="248" t="e">
        <f t="shared" si="46"/>
        <v>#REF!</v>
      </c>
      <c r="T64" s="236" t="e">
        <f t="shared" si="2"/>
        <v>#REF!</v>
      </c>
    </row>
    <row r="65" spans="1:20" s="167" customFormat="1" ht="30.75" thickBot="1" x14ac:dyDescent="0.3">
      <c r="A65" s="206" t="s">
        <v>848</v>
      </c>
      <c r="B65" s="207" t="s">
        <v>1174</v>
      </c>
      <c r="C65" s="238" t="e">
        <f t="shared" si="7"/>
        <v>#REF!</v>
      </c>
      <c r="D65" s="239" t="e">
        <f t="shared" si="48"/>
        <v>#REF!</v>
      </c>
      <c r="E65" s="239" t="e">
        <f t="shared" si="48"/>
        <v>#REF!</v>
      </c>
      <c r="F65" s="239" t="e">
        <f t="shared" si="48"/>
        <v>#REF!</v>
      </c>
      <c r="G65" s="247" t="e">
        <f t="shared" si="34"/>
        <v>#REF!</v>
      </c>
      <c r="H65" s="239" t="e">
        <f t="shared" si="48"/>
        <v>#REF!</v>
      </c>
      <c r="I65" s="239" t="e">
        <f t="shared" si="48"/>
        <v>#REF!</v>
      </c>
      <c r="J65" s="239" t="e">
        <f t="shared" si="48"/>
        <v>#REF!</v>
      </c>
      <c r="K65" s="239" t="e">
        <f t="shared" si="48"/>
        <v>#REF!</v>
      </c>
      <c r="L65" s="247" t="e">
        <f t="shared" si="38"/>
        <v>#REF!</v>
      </c>
      <c r="M65" s="239" t="e">
        <f t="shared" si="48"/>
        <v>#REF!</v>
      </c>
      <c r="N65" s="239" t="e">
        <f t="shared" si="48"/>
        <v>#REF!</v>
      </c>
      <c r="O65" s="239" t="e">
        <f t="shared" si="48"/>
        <v>#REF!</v>
      </c>
      <c r="P65" s="239" t="e">
        <f t="shared" si="48"/>
        <v>#REF!</v>
      </c>
      <c r="Q65" s="239" t="e">
        <f t="shared" si="48"/>
        <v>#REF!</v>
      </c>
      <c r="R65" s="239" t="e">
        <f t="shared" si="48"/>
        <v>#REF!</v>
      </c>
      <c r="S65" s="248" t="e">
        <f t="shared" si="46"/>
        <v>#REF!</v>
      </c>
      <c r="T65" s="236" t="e">
        <f t="shared" si="2"/>
        <v>#REF!</v>
      </c>
    </row>
    <row r="66" spans="1:20" s="167" customFormat="1" ht="16.5" thickBot="1" x14ac:dyDescent="0.3">
      <c r="A66" s="206" t="s">
        <v>849</v>
      </c>
      <c r="B66" s="207" t="s">
        <v>1173</v>
      </c>
      <c r="C66" s="238" t="e">
        <f t="shared" si="7"/>
        <v>#REF!</v>
      </c>
      <c r="D66" s="239" t="e">
        <f t="shared" si="48"/>
        <v>#REF!</v>
      </c>
      <c r="E66" s="239" t="e">
        <f t="shared" si="48"/>
        <v>#REF!</v>
      </c>
      <c r="F66" s="239" t="e">
        <f t="shared" si="48"/>
        <v>#REF!</v>
      </c>
      <c r="G66" s="247" t="e">
        <f t="shared" si="34"/>
        <v>#REF!</v>
      </c>
      <c r="H66" s="239" t="e">
        <f t="shared" si="48"/>
        <v>#REF!</v>
      </c>
      <c r="I66" s="239" t="e">
        <f t="shared" si="48"/>
        <v>#REF!</v>
      </c>
      <c r="J66" s="239" t="e">
        <f t="shared" si="48"/>
        <v>#REF!</v>
      </c>
      <c r="K66" s="239" t="e">
        <f t="shared" si="48"/>
        <v>#REF!</v>
      </c>
      <c r="L66" s="247" t="e">
        <f t="shared" si="38"/>
        <v>#REF!</v>
      </c>
      <c r="M66" s="239" t="e">
        <f t="shared" si="48"/>
        <v>#REF!</v>
      </c>
      <c r="N66" s="239" t="e">
        <f t="shared" si="48"/>
        <v>#REF!</v>
      </c>
      <c r="O66" s="239" t="e">
        <f t="shared" si="48"/>
        <v>#REF!</v>
      </c>
      <c r="P66" s="239" t="e">
        <f t="shared" si="48"/>
        <v>#REF!</v>
      </c>
      <c r="Q66" s="239" t="e">
        <f t="shared" si="48"/>
        <v>#REF!</v>
      </c>
      <c r="R66" s="239" t="e">
        <f t="shared" si="48"/>
        <v>#REF!</v>
      </c>
      <c r="S66" s="248" t="e">
        <f t="shared" si="46"/>
        <v>#REF!</v>
      </c>
      <c r="T66" s="236" t="e">
        <f t="shared" si="2"/>
        <v>#REF!</v>
      </c>
    </row>
    <row r="67" spans="1:20" s="167" customFormat="1" ht="30.75" thickBot="1" x14ac:dyDescent="0.3">
      <c r="A67" s="206">
        <v>3.4</v>
      </c>
      <c r="B67" s="198" t="s">
        <v>703</v>
      </c>
      <c r="C67" s="238" t="e">
        <f t="shared" si="7"/>
        <v>#REF!</v>
      </c>
      <c r="D67" s="239" t="e">
        <f t="shared" si="48"/>
        <v>#REF!</v>
      </c>
      <c r="E67" s="239" t="e">
        <f t="shared" si="48"/>
        <v>#REF!</v>
      </c>
      <c r="F67" s="239" t="e">
        <f t="shared" si="48"/>
        <v>#REF!</v>
      </c>
      <c r="G67" s="247" t="e">
        <f t="shared" si="34"/>
        <v>#REF!</v>
      </c>
      <c r="H67" s="238" t="e">
        <f t="shared" si="48"/>
        <v>#REF!</v>
      </c>
      <c r="I67" s="239" t="e">
        <f t="shared" si="48"/>
        <v>#REF!</v>
      </c>
      <c r="J67" s="239" t="e">
        <f t="shared" si="48"/>
        <v>#REF!</v>
      </c>
      <c r="K67" s="239" t="e">
        <f t="shared" si="48"/>
        <v>#REF!</v>
      </c>
      <c r="L67" s="247" t="e">
        <f t="shared" si="38"/>
        <v>#REF!</v>
      </c>
      <c r="M67" s="239" t="e">
        <f t="shared" si="48"/>
        <v>#REF!</v>
      </c>
      <c r="N67" s="239" t="e">
        <f t="shared" si="48"/>
        <v>#REF!</v>
      </c>
      <c r="O67" s="239" t="e">
        <f t="shared" si="48"/>
        <v>#REF!</v>
      </c>
      <c r="P67" s="239" t="e">
        <f t="shared" si="48"/>
        <v>#REF!</v>
      </c>
      <c r="Q67" s="239" t="e">
        <f t="shared" si="48"/>
        <v>#REF!</v>
      </c>
      <c r="R67" s="239" t="e">
        <f t="shared" si="48"/>
        <v>#REF!</v>
      </c>
      <c r="S67" s="248" t="e">
        <f t="shared" si="46"/>
        <v>#REF!</v>
      </c>
      <c r="T67" s="236" t="e">
        <f t="shared" si="2"/>
        <v>#REF!</v>
      </c>
    </row>
    <row r="68" spans="1:20" s="167" customFormat="1" ht="45.75" thickBot="1" x14ac:dyDescent="0.3">
      <c r="A68" s="206">
        <v>3.5</v>
      </c>
      <c r="B68" s="198" t="s">
        <v>706</v>
      </c>
      <c r="C68" s="237" t="e">
        <f>SUMIFS(C69:C72,C69:C72,"&lt;&gt;Local Currency", C69:C72,"&lt;&gt;US Dollars" )</f>
        <v>#REF!</v>
      </c>
      <c r="D68" s="233" t="e">
        <f t="shared" ref="D68:R68" si="49">SUMIFS(D69:D72,D69:D72,"&lt;&gt;Local Currency", D69:D72,"&lt;&gt;US Dollars" )</f>
        <v>#REF!</v>
      </c>
      <c r="E68" s="233" t="e">
        <f t="shared" si="49"/>
        <v>#REF!</v>
      </c>
      <c r="F68" s="233" t="e">
        <f t="shared" si="49"/>
        <v>#REF!</v>
      </c>
      <c r="G68" s="247" t="e">
        <f t="shared" si="34"/>
        <v>#REF!</v>
      </c>
      <c r="H68" s="233" t="e">
        <f t="shared" si="49"/>
        <v>#REF!</v>
      </c>
      <c r="I68" s="233" t="e">
        <f t="shared" si="49"/>
        <v>#REF!</v>
      </c>
      <c r="J68" s="233" t="e">
        <f t="shared" si="49"/>
        <v>#REF!</v>
      </c>
      <c r="K68" s="233" t="e">
        <f t="shared" si="49"/>
        <v>#REF!</v>
      </c>
      <c r="L68" s="247" t="e">
        <f t="shared" si="38"/>
        <v>#REF!</v>
      </c>
      <c r="M68" s="233" t="e">
        <f t="shared" si="49"/>
        <v>#REF!</v>
      </c>
      <c r="N68" s="233" t="e">
        <f t="shared" si="49"/>
        <v>#REF!</v>
      </c>
      <c r="O68" s="233" t="e">
        <f t="shared" si="49"/>
        <v>#REF!</v>
      </c>
      <c r="P68" s="233" t="e">
        <f t="shared" si="49"/>
        <v>#REF!</v>
      </c>
      <c r="Q68" s="233" t="e">
        <f t="shared" si="49"/>
        <v>#REF!</v>
      </c>
      <c r="R68" s="233" t="e">
        <f t="shared" si="49"/>
        <v>#REF!</v>
      </c>
      <c r="S68" s="248" t="e">
        <f t="shared" si="46"/>
        <v>#REF!</v>
      </c>
      <c r="T68" s="236" t="e">
        <f t="shared" si="2"/>
        <v>#REF!</v>
      </c>
    </row>
    <row r="69" spans="1:20" s="167" customFormat="1" ht="16.5" thickBot="1" x14ac:dyDescent="0.3">
      <c r="A69" s="206" t="s">
        <v>857</v>
      </c>
      <c r="B69" s="207" t="s">
        <v>1159</v>
      </c>
      <c r="C69" s="238" t="e">
        <f t="shared" si="7"/>
        <v>#REF!</v>
      </c>
      <c r="D69" s="239" t="e">
        <f t="shared" si="48"/>
        <v>#REF!</v>
      </c>
      <c r="E69" s="239" t="e">
        <f t="shared" si="48"/>
        <v>#REF!</v>
      </c>
      <c r="F69" s="239" t="e">
        <f t="shared" si="48"/>
        <v>#REF!</v>
      </c>
      <c r="G69" s="247" t="e">
        <f t="shared" si="34"/>
        <v>#REF!</v>
      </c>
      <c r="H69" s="239" t="e">
        <f t="shared" si="48"/>
        <v>#REF!</v>
      </c>
      <c r="I69" s="239" t="e">
        <f t="shared" si="48"/>
        <v>#REF!</v>
      </c>
      <c r="J69" s="239" t="e">
        <f t="shared" si="48"/>
        <v>#REF!</v>
      </c>
      <c r="K69" s="239" t="e">
        <f t="shared" si="48"/>
        <v>#REF!</v>
      </c>
      <c r="L69" s="247" t="e">
        <f t="shared" si="38"/>
        <v>#REF!</v>
      </c>
      <c r="M69" s="239" t="e">
        <f t="shared" si="48"/>
        <v>#REF!</v>
      </c>
      <c r="N69" s="239" t="e">
        <f t="shared" si="48"/>
        <v>#REF!</v>
      </c>
      <c r="O69" s="239" t="e">
        <f t="shared" si="48"/>
        <v>#REF!</v>
      </c>
      <c r="P69" s="239" t="e">
        <f t="shared" si="48"/>
        <v>#REF!</v>
      </c>
      <c r="Q69" s="239" t="e">
        <f t="shared" si="48"/>
        <v>#REF!</v>
      </c>
      <c r="R69" s="239" t="e">
        <f t="shared" si="48"/>
        <v>#REF!</v>
      </c>
      <c r="S69" s="248" t="e">
        <f t="shared" si="46"/>
        <v>#REF!</v>
      </c>
      <c r="T69" s="236" t="e">
        <f t="shared" si="2"/>
        <v>#REF!</v>
      </c>
    </row>
    <row r="70" spans="1:20" s="167" customFormat="1" ht="16.5" thickBot="1" x14ac:dyDescent="0.3">
      <c r="A70" s="206" t="s">
        <v>858</v>
      </c>
      <c r="B70" s="207" t="s">
        <v>1160</v>
      </c>
      <c r="C70" s="238" t="e">
        <f t="shared" si="7"/>
        <v>#REF!</v>
      </c>
      <c r="D70" s="239" t="e">
        <f t="shared" si="48"/>
        <v>#REF!</v>
      </c>
      <c r="E70" s="239" t="e">
        <f t="shared" si="48"/>
        <v>#REF!</v>
      </c>
      <c r="F70" s="239" t="e">
        <f t="shared" si="48"/>
        <v>#REF!</v>
      </c>
      <c r="G70" s="247" t="e">
        <f t="shared" si="34"/>
        <v>#REF!</v>
      </c>
      <c r="H70" s="239" t="e">
        <f t="shared" si="48"/>
        <v>#REF!</v>
      </c>
      <c r="I70" s="239" t="e">
        <f t="shared" si="48"/>
        <v>#REF!</v>
      </c>
      <c r="J70" s="239" t="e">
        <f t="shared" si="48"/>
        <v>#REF!</v>
      </c>
      <c r="K70" s="239" t="e">
        <f t="shared" si="48"/>
        <v>#REF!</v>
      </c>
      <c r="L70" s="247" t="e">
        <f t="shared" si="38"/>
        <v>#REF!</v>
      </c>
      <c r="M70" s="239" t="e">
        <f t="shared" si="48"/>
        <v>#REF!</v>
      </c>
      <c r="N70" s="239" t="e">
        <f t="shared" si="48"/>
        <v>#REF!</v>
      </c>
      <c r="O70" s="239" t="e">
        <f t="shared" si="48"/>
        <v>#REF!</v>
      </c>
      <c r="P70" s="239" t="e">
        <f t="shared" si="48"/>
        <v>#REF!</v>
      </c>
      <c r="Q70" s="239" t="e">
        <f t="shared" si="48"/>
        <v>#REF!</v>
      </c>
      <c r="R70" s="239" t="e">
        <f t="shared" si="48"/>
        <v>#REF!</v>
      </c>
      <c r="S70" s="248" t="e">
        <f t="shared" si="46"/>
        <v>#REF!</v>
      </c>
      <c r="T70" s="236" t="e">
        <f t="shared" si="2"/>
        <v>#REF!</v>
      </c>
    </row>
    <row r="71" spans="1:20" s="167" customFormat="1" ht="16.5" thickBot="1" x14ac:dyDescent="0.3">
      <c r="A71" s="206" t="s">
        <v>859</v>
      </c>
      <c r="B71" s="207" t="s">
        <v>1161</v>
      </c>
      <c r="C71" s="238" t="e">
        <f t="shared" si="7"/>
        <v>#REF!</v>
      </c>
      <c r="D71" s="239" t="e">
        <f t="shared" si="48"/>
        <v>#REF!</v>
      </c>
      <c r="E71" s="239" t="e">
        <f t="shared" si="48"/>
        <v>#REF!</v>
      </c>
      <c r="F71" s="239" t="e">
        <f t="shared" si="48"/>
        <v>#REF!</v>
      </c>
      <c r="G71" s="247" t="e">
        <f t="shared" si="34"/>
        <v>#REF!</v>
      </c>
      <c r="H71" s="239" t="e">
        <f t="shared" si="48"/>
        <v>#REF!</v>
      </c>
      <c r="I71" s="239" t="e">
        <f t="shared" si="48"/>
        <v>#REF!</v>
      </c>
      <c r="J71" s="239" t="e">
        <f t="shared" si="48"/>
        <v>#REF!</v>
      </c>
      <c r="K71" s="239" t="e">
        <f t="shared" si="48"/>
        <v>#REF!</v>
      </c>
      <c r="L71" s="247" t="e">
        <f t="shared" si="38"/>
        <v>#REF!</v>
      </c>
      <c r="M71" s="239" t="e">
        <f t="shared" si="48"/>
        <v>#REF!</v>
      </c>
      <c r="N71" s="239" t="e">
        <f t="shared" si="48"/>
        <v>#REF!</v>
      </c>
      <c r="O71" s="239" t="e">
        <f t="shared" si="48"/>
        <v>#REF!</v>
      </c>
      <c r="P71" s="239" t="e">
        <f t="shared" si="48"/>
        <v>#REF!</v>
      </c>
      <c r="Q71" s="239" t="e">
        <f t="shared" si="48"/>
        <v>#REF!</v>
      </c>
      <c r="R71" s="239" t="e">
        <f t="shared" si="48"/>
        <v>#REF!</v>
      </c>
      <c r="S71" s="248" t="e">
        <f t="shared" si="46"/>
        <v>#REF!</v>
      </c>
      <c r="T71" s="236" t="e">
        <f t="shared" si="2"/>
        <v>#REF!</v>
      </c>
    </row>
    <row r="72" spans="1:20" s="167" customFormat="1" ht="16.5" thickBot="1" x14ac:dyDescent="0.3">
      <c r="A72" s="206" t="s">
        <v>860</v>
      </c>
      <c r="B72" s="207" t="s">
        <v>1162</v>
      </c>
      <c r="C72" s="238" t="e">
        <f t="shared" si="7"/>
        <v>#REF!</v>
      </c>
      <c r="D72" s="239" t="e">
        <f t="shared" si="48"/>
        <v>#REF!</v>
      </c>
      <c r="E72" s="239" t="e">
        <f t="shared" si="48"/>
        <v>#REF!</v>
      </c>
      <c r="F72" s="239" t="e">
        <f t="shared" si="48"/>
        <v>#REF!</v>
      </c>
      <c r="G72" s="247" t="e">
        <f t="shared" si="34"/>
        <v>#REF!</v>
      </c>
      <c r="H72" s="239" t="e">
        <f t="shared" si="48"/>
        <v>#REF!</v>
      </c>
      <c r="I72" s="239" t="e">
        <f t="shared" si="48"/>
        <v>#REF!</v>
      </c>
      <c r="J72" s="239" t="e">
        <f t="shared" si="48"/>
        <v>#REF!</v>
      </c>
      <c r="K72" s="239" t="e">
        <f t="shared" si="48"/>
        <v>#REF!</v>
      </c>
      <c r="L72" s="247" t="e">
        <f t="shared" si="38"/>
        <v>#REF!</v>
      </c>
      <c r="M72" s="239" t="e">
        <f t="shared" si="48"/>
        <v>#REF!</v>
      </c>
      <c r="N72" s="239" t="e">
        <f t="shared" si="48"/>
        <v>#REF!</v>
      </c>
      <c r="O72" s="239" t="e">
        <f t="shared" si="48"/>
        <v>#REF!</v>
      </c>
      <c r="P72" s="239" t="e">
        <f t="shared" si="48"/>
        <v>#REF!</v>
      </c>
      <c r="Q72" s="239" t="e">
        <f t="shared" si="48"/>
        <v>#REF!</v>
      </c>
      <c r="R72" s="239" t="e">
        <f t="shared" si="48"/>
        <v>#REF!</v>
      </c>
      <c r="S72" s="248" t="e">
        <f t="shared" si="46"/>
        <v>#REF!</v>
      </c>
      <c r="T72" s="236" t="e">
        <f t="shared" si="2"/>
        <v>#REF!</v>
      </c>
    </row>
    <row r="73" spans="1:20" s="167" customFormat="1" ht="30.75" thickBot="1" x14ac:dyDescent="0.3">
      <c r="A73" s="206">
        <v>3.6</v>
      </c>
      <c r="B73" s="198" t="s">
        <v>712</v>
      </c>
      <c r="C73" s="237" t="e">
        <f>SUMIFS(C74:C77,C74:C77,"&lt;&gt;Local Currency", C74:C77,"&lt;&gt;US Dollars" )</f>
        <v>#REF!</v>
      </c>
      <c r="D73" s="233" t="e">
        <f t="shared" ref="D73:R73" si="50">SUMIFS(D74:D77,D74:D77,"&lt;&gt;Local Currency", D74:D77,"&lt;&gt;US Dollars" )</f>
        <v>#REF!</v>
      </c>
      <c r="E73" s="233" t="e">
        <f t="shared" si="50"/>
        <v>#REF!</v>
      </c>
      <c r="F73" s="233" t="e">
        <f t="shared" si="50"/>
        <v>#REF!</v>
      </c>
      <c r="G73" s="247" t="e">
        <f t="shared" si="34"/>
        <v>#REF!</v>
      </c>
      <c r="H73" s="233" t="e">
        <f t="shared" si="50"/>
        <v>#REF!</v>
      </c>
      <c r="I73" s="233" t="e">
        <f t="shared" si="50"/>
        <v>#REF!</v>
      </c>
      <c r="J73" s="233" t="e">
        <f t="shared" si="50"/>
        <v>#REF!</v>
      </c>
      <c r="K73" s="233" t="e">
        <f t="shared" si="50"/>
        <v>#REF!</v>
      </c>
      <c r="L73" s="247" t="e">
        <f t="shared" si="38"/>
        <v>#REF!</v>
      </c>
      <c r="M73" s="233" t="e">
        <f t="shared" si="50"/>
        <v>#REF!</v>
      </c>
      <c r="N73" s="233" t="e">
        <f t="shared" si="50"/>
        <v>#REF!</v>
      </c>
      <c r="O73" s="233" t="e">
        <f t="shared" si="50"/>
        <v>#REF!</v>
      </c>
      <c r="P73" s="233" t="e">
        <f t="shared" si="50"/>
        <v>#REF!</v>
      </c>
      <c r="Q73" s="233" t="e">
        <f t="shared" si="50"/>
        <v>#REF!</v>
      </c>
      <c r="R73" s="233" t="e">
        <f t="shared" si="50"/>
        <v>#REF!</v>
      </c>
      <c r="S73" s="248" t="e">
        <f t="shared" si="46"/>
        <v>#REF!</v>
      </c>
      <c r="T73" s="236" t="e">
        <f t="shared" si="2"/>
        <v>#REF!</v>
      </c>
    </row>
    <row r="74" spans="1:20" s="167" customFormat="1" ht="16.5" thickBot="1" x14ac:dyDescent="0.3">
      <c r="A74" s="206" t="s">
        <v>862</v>
      </c>
      <c r="B74" s="207" t="s">
        <v>1159</v>
      </c>
      <c r="C74" s="238" t="e">
        <f t="shared" si="7"/>
        <v>#REF!</v>
      </c>
      <c r="D74" s="239" t="e">
        <f t="shared" si="48"/>
        <v>#REF!</v>
      </c>
      <c r="E74" s="239" t="e">
        <f t="shared" si="48"/>
        <v>#REF!</v>
      </c>
      <c r="F74" s="239" t="e">
        <f t="shared" si="48"/>
        <v>#REF!</v>
      </c>
      <c r="G74" s="247" t="e">
        <f t="shared" si="34"/>
        <v>#REF!</v>
      </c>
      <c r="H74" s="239" t="e">
        <f t="shared" si="48"/>
        <v>#REF!</v>
      </c>
      <c r="I74" s="239" t="e">
        <f t="shared" si="48"/>
        <v>#REF!</v>
      </c>
      <c r="J74" s="239" t="e">
        <f t="shared" si="48"/>
        <v>#REF!</v>
      </c>
      <c r="K74" s="239" t="e">
        <f t="shared" si="48"/>
        <v>#REF!</v>
      </c>
      <c r="L74" s="247" t="e">
        <f t="shared" si="38"/>
        <v>#REF!</v>
      </c>
      <c r="M74" s="239" t="e">
        <f t="shared" si="48"/>
        <v>#REF!</v>
      </c>
      <c r="N74" s="239" t="e">
        <f t="shared" si="48"/>
        <v>#REF!</v>
      </c>
      <c r="O74" s="239" t="e">
        <f t="shared" si="48"/>
        <v>#REF!</v>
      </c>
      <c r="P74" s="239" t="e">
        <f t="shared" si="48"/>
        <v>#REF!</v>
      </c>
      <c r="Q74" s="239" t="e">
        <f t="shared" si="48"/>
        <v>#REF!</v>
      </c>
      <c r="R74" s="239" t="e">
        <f t="shared" si="48"/>
        <v>#REF!</v>
      </c>
      <c r="S74" s="248" t="e">
        <f t="shared" si="46"/>
        <v>#REF!</v>
      </c>
      <c r="T74" s="236" t="e">
        <f t="shared" si="2"/>
        <v>#REF!</v>
      </c>
    </row>
    <row r="75" spans="1:20" s="167" customFormat="1" ht="16.5" thickBot="1" x14ac:dyDescent="0.3">
      <c r="A75" s="206" t="s">
        <v>863</v>
      </c>
      <c r="B75" s="207" t="s">
        <v>1160</v>
      </c>
      <c r="C75" s="238" t="e">
        <f t="shared" si="7"/>
        <v>#REF!</v>
      </c>
      <c r="D75" s="239" t="e">
        <f t="shared" si="48"/>
        <v>#REF!</v>
      </c>
      <c r="E75" s="239" t="e">
        <f t="shared" si="48"/>
        <v>#REF!</v>
      </c>
      <c r="F75" s="239" t="e">
        <f t="shared" si="48"/>
        <v>#REF!</v>
      </c>
      <c r="G75" s="247" t="e">
        <f t="shared" si="34"/>
        <v>#REF!</v>
      </c>
      <c r="H75" s="239" t="e">
        <f t="shared" si="48"/>
        <v>#REF!</v>
      </c>
      <c r="I75" s="239" t="e">
        <f t="shared" si="48"/>
        <v>#REF!</v>
      </c>
      <c r="J75" s="239" t="e">
        <f t="shared" si="48"/>
        <v>#REF!</v>
      </c>
      <c r="K75" s="239" t="e">
        <f t="shared" si="48"/>
        <v>#REF!</v>
      </c>
      <c r="L75" s="247" t="e">
        <f t="shared" si="38"/>
        <v>#REF!</v>
      </c>
      <c r="M75" s="239" t="e">
        <f t="shared" si="48"/>
        <v>#REF!</v>
      </c>
      <c r="N75" s="239" t="e">
        <f t="shared" si="48"/>
        <v>#REF!</v>
      </c>
      <c r="O75" s="239" t="e">
        <f t="shared" si="48"/>
        <v>#REF!</v>
      </c>
      <c r="P75" s="239" t="e">
        <f t="shared" si="48"/>
        <v>#REF!</v>
      </c>
      <c r="Q75" s="239" t="e">
        <f t="shared" si="48"/>
        <v>#REF!</v>
      </c>
      <c r="R75" s="239" t="e">
        <f t="shared" si="48"/>
        <v>#REF!</v>
      </c>
      <c r="S75" s="248" t="e">
        <f t="shared" si="46"/>
        <v>#REF!</v>
      </c>
      <c r="T75" s="236" t="e">
        <f t="shared" si="2"/>
        <v>#REF!</v>
      </c>
    </row>
    <row r="76" spans="1:20" s="167" customFormat="1" ht="16.5" thickBot="1" x14ac:dyDescent="0.3">
      <c r="A76" s="206" t="s">
        <v>864</v>
      </c>
      <c r="B76" s="207" t="s">
        <v>1161</v>
      </c>
      <c r="C76" s="238" t="e">
        <f t="shared" si="7"/>
        <v>#REF!</v>
      </c>
      <c r="D76" s="239" t="e">
        <f t="shared" si="48"/>
        <v>#REF!</v>
      </c>
      <c r="E76" s="239" t="e">
        <f t="shared" si="48"/>
        <v>#REF!</v>
      </c>
      <c r="F76" s="239" t="e">
        <f t="shared" si="48"/>
        <v>#REF!</v>
      </c>
      <c r="G76" s="247" t="e">
        <f t="shared" si="34"/>
        <v>#REF!</v>
      </c>
      <c r="H76" s="239" t="e">
        <f t="shared" si="48"/>
        <v>#REF!</v>
      </c>
      <c r="I76" s="239" t="e">
        <f t="shared" si="48"/>
        <v>#REF!</v>
      </c>
      <c r="J76" s="239" t="e">
        <f t="shared" si="48"/>
        <v>#REF!</v>
      </c>
      <c r="K76" s="239" t="e">
        <f t="shared" si="48"/>
        <v>#REF!</v>
      </c>
      <c r="L76" s="247" t="e">
        <f t="shared" si="38"/>
        <v>#REF!</v>
      </c>
      <c r="M76" s="239" t="e">
        <f t="shared" si="48"/>
        <v>#REF!</v>
      </c>
      <c r="N76" s="239" t="e">
        <f t="shared" si="48"/>
        <v>#REF!</v>
      </c>
      <c r="O76" s="239" t="e">
        <f t="shared" si="48"/>
        <v>#REF!</v>
      </c>
      <c r="P76" s="239" t="e">
        <f t="shared" si="48"/>
        <v>#REF!</v>
      </c>
      <c r="Q76" s="239" t="e">
        <f t="shared" si="48"/>
        <v>#REF!</v>
      </c>
      <c r="R76" s="239" t="e">
        <f t="shared" si="48"/>
        <v>#REF!</v>
      </c>
      <c r="S76" s="248" t="e">
        <f t="shared" si="46"/>
        <v>#REF!</v>
      </c>
      <c r="T76" s="236" t="e">
        <f t="shared" si="2"/>
        <v>#REF!</v>
      </c>
    </row>
    <row r="77" spans="1:20" s="167" customFormat="1" ht="16.5" thickBot="1" x14ac:dyDescent="0.3">
      <c r="A77" s="206" t="s">
        <v>865</v>
      </c>
      <c r="B77" s="207" t="s">
        <v>1162</v>
      </c>
      <c r="C77" s="238" t="e">
        <f t="shared" si="7"/>
        <v>#REF!</v>
      </c>
      <c r="D77" s="239" t="e">
        <f t="shared" si="48"/>
        <v>#REF!</v>
      </c>
      <c r="E77" s="239" t="e">
        <f t="shared" si="48"/>
        <v>#REF!</v>
      </c>
      <c r="F77" s="239" t="e">
        <f t="shared" si="48"/>
        <v>#REF!</v>
      </c>
      <c r="G77" s="247" t="e">
        <f t="shared" si="34"/>
        <v>#REF!</v>
      </c>
      <c r="H77" s="239" t="e">
        <f t="shared" si="48"/>
        <v>#REF!</v>
      </c>
      <c r="I77" s="239" t="e">
        <f t="shared" si="48"/>
        <v>#REF!</v>
      </c>
      <c r="J77" s="239" t="e">
        <f t="shared" si="48"/>
        <v>#REF!</v>
      </c>
      <c r="K77" s="239" t="e">
        <f t="shared" si="48"/>
        <v>#REF!</v>
      </c>
      <c r="L77" s="247" t="e">
        <f t="shared" si="38"/>
        <v>#REF!</v>
      </c>
      <c r="M77" s="239" t="e">
        <f t="shared" si="48"/>
        <v>#REF!</v>
      </c>
      <c r="N77" s="239" t="e">
        <f t="shared" si="48"/>
        <v>#REF!</v>
      </c>
      <c r="O77" s="239" t="e">
        <f t="shared" si="48"/>
        <v>#REF!</v>
      </c>
      <c r="P77" s="239" t="e">
        <f t="shared" si="48"/>
        <v>#REF!</v>
      </c>
      <c r="Q77" s="239" t="e">
        <f t="shared" si="48"/>
        <v>#REF!</v>
      </c>
      <c r="R77" s="239" t="e">
        <f t="shared" si="48"/>
        <v>#REF!</v>
      </c>
      <c r="S77" s="248" t="e">
        <f t="shared" si="46"/>
        <v>#REF!</v>
      </c>
      <c r="T77" s="236" t="e">
        <f t="shared" si="2"/>
        <v>#REF!</v>
      </c>
    </row>
    <row r="78" spans="1:20" s="167" customFormat="1" ht="30.75" thickBot="1" x14ac:dyDescent="0.3">
      <c r="A78">
        <v>3.7</v>
      </c>
      <c r="B78" s="198" t="s">
        <v>714</v>
      </c>
      <c r="C78" s="237" t="e">
        <f>C79+C85</f>
        <v>#REF!</v>
      </c>
      <c r="D78" s="233" t="e">
        <f t="shared" ref="D78:F78" si="51">D79+D85</f>
        <v>#REF!</v>
      </c>
      <c r="E78" s="233" t="e">
        <f t="shared" si="51"/>
        <v>#REF!</v>
      </c>
      <c r="F78" s="233" t="e">
        <f t="shared" si="51"/>
        <v>#REF!</v>
      </c>
      <c r="G78" s="247" t="e">
        <f>SUMIFS(C78:F78,C78:F78,"&lt;&gt;Local Currency", C78:F78,"&lt;&gt;US Dollars" )</f>
        <v>#REF!</v>
      </c>
      <c r="H78" s="233" t="e">
        <f>H79+H85</f>
        <v>#REF!</v>
      </c>
      <c r="I78" s="233" t="e">
        <f t="shared" ref="I78" si="52">I79+I85</f>
        <v>#REF!</v>
      </c>
      <c r="J78" s="233" t="e">
        <f t="shared" ref="J78" si="53">J79+J85</f>
        <v>#REF!</v>
      </c>
      <c r="K78" s="233" t="e">
        <f t="shared" ref="K78" si="54">K79+K85</f>
        <v>#REF!</v>
      </c>
      <c r="L78" s="247" t="e">
        <f t="shared" si="38"/>
        <v>#REF!</v>
      </c>
      <c r="M78" s="233" t="e">
        <f>M79+M85</f>
        <v>#REF!</v>
      </c>
      <c r="N78" s="233" t="e">
        <f t="shared" ref="N78" si="55">N79+N85</f>
        <v>#REF!</v>
      </c>
      <c r="O78" s="233" t="e">
        <f t="shared" ref="O78" si="56">O79+O85</f>
        <v>#REF!</v>
      </c>
      <c r="P78" s="233" t="e">
        <f t="shared" ref="P78" si="57">P79+P85</f>
        <v>#REF!</v>
      </c>
      <c r="Q78" s="233" t="e">
        <f t="shared" ref="Q78" si="58">Q79+Q85</f>
        <v>#REF!</v>
      </c>
      <c r="R78" s="233" t="e">
        <f t="shared" ref="R78" si="59">R79+R85</f>
        <v>#REF!</v>
      </c>
      <c r="S78" s="248" t="e">
        <f t="shared" si="46"/>
        <v>#REF!</v>
      </c>
      <c r="T78" s="236" t="e">
        <f t="shared" si="2"/>
        <v>#REF!</v>
      </c>
    </row>
    <row r="79" spans="1:20" s="167" customFormat="1" ht="45.75" thickBot="1" x14ac:dyDescent="0.3">
      <c r="A79" s="206" t="s">
        <v>866</v>
      </c>
      <c r="B79" s="258" t="s">
        <v>1181</v>
      </c>
      <c r="C79" s="237" t="e">
        <f>SUMIFS(C80:C84,C80:C84,"&lt;&gt;Local Currency",C80:C84,"&lt;&gt;US Dollars")</f>
        <v>#REF!</v>
      </c>
      <c r="D79" s="233" t="e">
        <f t="shared" ref="D79:F79" si="60">SUMIFS(D80:D84,D80:D84,"&lt;&gt;Local Currency",D80:D84,"&lt;&gt;US Dollars")</f>
        <v>#REF!</v>
      </c>
      <c r="E79" s="233" t="e">
        <f t="shared" si="60"/>
        <v>#REF!</v>
      </c>
      <c r="F79" s="233" t="e">
        <f t="shared" si="60"/>
        <v>#REF!</v>
      </c>
      <c r="G79" s="247" t="e">
        <f t="shared" si="34"/>
        <v>#REF!</v>
      </c>
      <c r="H79" s="233" t="e">
        <f t="shared" ref="H79" si="61">SUMIFS(H80:H84,H80:H84,"&lt;&gt;Local Currency",H80:H84,"&lt;&gt;US Dollars")</f>
        <v>#REF!</v>
      </c>
      <c r="I79" s="233" t="e">
        <f t="shared" ref="I79" si="62">SUMIFS(I80:I84,I80:I84,"&lt;&gt;Local Currency",I80:I84,"&lt;&gt;US Dollars")</f>
        <v>#REF!</v>
      </c>
      <c r="J79" s="233" t="e">
        <f t="shared" ref="J79" si="63">SUMIFS(J80:J84,J80:J84,"&lt;&gt;Local Currency",J80:J84,"&lt;&gt;US Dollars")</f>
        <v>#REF!</v>
      </c>
      <c r="K79" s="233" t="e">
        <f t="shared" ref="K79" si="64">SUMIFS(K80:K84,K80:K84,"&lt;&gt;Local Currency",K80:K84,"&lt;&gt;US Dollars")</f>
        <v>#REF!</v>
      </c>
      <c r="L79" s="247" t="e">
        <f t="shared" si="38"/>
        <v>#REF!</v>
      </c>
      <c r="M79" s="233" t="e">
        <f t="shared" ref="M79" si="65">SUMIFS(M80:M84,M80:M84,"&lt;&gt;Local Currency",M80:M84,"&lt;&gt;US Dollars")</f>
        <v>#REF!</v>
      </c>
      <c r="N79" s="233" t="e">
        <f t="shared" ref="N79" si="66">SUMIFS(N80:N84,N80:N84,"&lt;&gt;Local Currency",N80:N84,"&lt;&gt;US Dollars")</f>
        <v>#REF!</v>
      </c>
      <c r="O79" s="233" t="e">
        <f t="shared" ref="O79" si="67">SUMIFS(O80:O84,O80:O84,"&lt;&gt;Local Currency",O80:O84,"&lt;&gt;US Dollars")</f>
        <v>#REF!</v>
      </c>
      <c r="P79" s="233" t="e">
        <f t="shared" ref="P79" si="68">SUMIFS(P80:P84,P80:P84,"&lt;&gt;Local Currency",P80:P84,"&lt;&gt;US Dollars")</f>
        <v>#REF!</v>
      </c>
      <c r="Q79" s="233" t="e">
        <f t="shared" ref="Q79" si="69">SUMIFS(Q80:Q84,Q80:Q84,"&lt;&gt;Local Currency",Q80:Q84,"&lt;&gt;US Dollars")</f>
        <v>#REF!</v>
      </c>
      <c r="R79" s="233" t="e">
        <f t="shared" ref="R79" si="70">SUMIFS(R80:R84,R80:R84,"&lt;&gt;Local Currency",R80:R84,"&lt;&gt;US Dollars")</f>
        <v>#REF!</v>
      </c>
      <c r="S79" s="248" t="e">
        <f t="shared" si="46"/>
        <v>#REF!</v>
      </c>
      <c r="T79" s="236" t="e">
        <f t="shared" ref="T79:T123" si="71">SUM(G79,L79,S79)</f>
        <v>#REF!</v>
      </c>
    </row>
    <row r="80" spans="1:20" s="167" customFormat="1" ht="16.5" thickBot="1" x14ac:dyDescent="0.3">
      <c r="A80" s="206" t="s">
        <v>867</v>
      </c>
      <c r="B80" s="207" t="s">
        <v>1154</v>
      </c>
      <c r="C80" s="238" t="e">
        <f t="shared" ref="C80:C113" si="72">$B$7</f>
        <v>#REF!</v>
      </c>
      <c r="D80" s="239" t="e">
        <f t="shared" ref="D80:R93" si="73">$B$7</f>
        <v>#REF!</v>
      </c>
      <c r="E80" s="239" t="e">
        <f t="shared" si="73"/>
        <v>#REF!</v>
      </c>
      <c r="F80" s="239" t="e">
        <f t="shared" si="73"/>
        <v>#REF!</v>
      </c>
      <c r="G80" s="247" t="e">
        <f t="shared" si="34"/>
        <v>#REF!</v>
      </c>
      <c r="H80" s="239" t="e">
        <f t="shared" si="73"/>
        <v>#REF!</v>
      </c>
      <c r="I80" s="239" t="e">
        <f t="shared" si="73"/>
        <v>#REF!</v>
      </c>
      <c r="J80" s="239" t="e">
        <f t="shared" si="73"/>
        <v>#REF!</v>
      </c>
      <c r="K80" s="239" t="e">
        <f t="shared" si="73"/>
        <v>#REF!</v>
      </c>
      <c r="L80" s="247" t="e">
        <f t="shared" si="38"/>
        <v>#REF!</v>
      </c>
      <c r="M80" s="239" t="e">
        <f t="shared" si="73"/>
        <v>#REF!</v>
      </c>
      <c r="N80" s="239" t="e">
        <f t="shared" si="73"/>
        <v>#REF!</v>
      </c>
      <c r="O80" s="239" t="e">
        <f t="shared" si="73"/>
        <v>#REF!</v>
      </c>
      <c r="P80" s="239" t="e">
        <f t="shared" si="73"/>
        <v>#REF!</v>
      </c>
      <c r="Q80" s="239" t="e">
        <f t="shared" si="73"/>
        <v>#REF!</v>
      </c>
      <c r="R80" s="239" t="e">
        <f t="shared" si="73"/>
        <v>#REF!</v>
      </c>
      <c r="S80" s="248" t="e">
        <f t="shared" si="46"/>
        <v>#REF!</v>
      </c>
      <c r="T80" s="236" t="e">
        <f t="shared" si="71"/>
        <v>#REF!</v>
      </c>
    </row>
    <row r="81" spans="1:20" s="167" customFormat="1" ht="16.5" thickBot="1" x14ac:dyDescent="0.3">
      <c r="A81" s="206" t="s">
        <v>868</v>
      </c>
      <c r="B81" s="207" t="s">
        <v>1155</v>
      </c>
      <c r="C81" s="238" t="e">
        <f t="shared" si="72"/>
        <v>#REF!</v>
      </c>
      <c r="D81" s="239" t="e">
        <f t="shared" si="73"/>
        <v>#REF!</v>
      </c>
      <c r="E81" s="239" t="e">
        <f t="shared" si="73"/>
        <v>#REF!</v>
      </c>
      <c r="F81" s="239" t="e">
        <f t="shared" si="73"/>
        <v>#REF!</v>
      </c>
      <c r="G81" s="247" t="e">
        <f t="shared" si="34"/>
        <v>#REF!</v>
      </c>
      <c r="H81" s="239" t="e">
        <f t="shared" si="73"/>
        <v>#REF!</v>
      </c>
      <c r="I81" s="239" t="e">
        <f t="shared" si="73"/>
        <v>#REF!</v>
      </c>
      <c r="J81" s="239" t="e">
        <f t="shared" si="73"/>
        <v>#REF!</v>
      </c>
      <c r="K81" s="239" t="e">
        <f t="shared" si="73"/>
        <v>#REF!</v>
      </c>
      <c r="L81" s="247" t="e">
        <f t="shared" si="38"/>
        <v>#REF!</v>
      </c>
      <c r="M81" s="239" t="e">
        <f t="shared" si="73"/>
        <v>#REF!</v>
      </c>
      <c r="N81" s="239" t="e">
        <f t="shared" si="73"/>
        <v>#REF!</v>
      </c>
      <c r="O81" s="239" t="e">
        <f t="shared" si="73"/>
        <v>#REF!</v>
      </c>
      <c r="P81" s="239" t="e">
        <f t="shared" si="73"/>
        <v>#REF!</v>
      </c>
      <c r="Q81" s="239" t="e">
        <f t="shared" si="73"/>
        <v>#REF!</v>
      </c>
      <c r="R81" s="239" t="e">
        <f t="shared" si="73"/>
        <v>#REF!</v>
      </c>
      <c r="S81" s="248" t="e">
        <f t="shared" si="46"/>
        <v>#REF!</v>
      </c>
      <c r="T81" s="236" t="e">
        <f t="shared" si="71"/>
        <v>#REF!</v>
      </c>
    </row>
    <row r="82" spans="1:20" s="167" customFormat="1" ht="16.5" thickBot="1" x14ac:dyDescent="0.3">
      <c r="A82" s="206" t="s">
        <v>871</v>
      </c>
      <c r="B82" s="207" t="s">
        <v>1156</v>
      </c>
      <c r="C82" s="238" t="e">
        <f t="shared" si="72"/>
        <v>#REF!</v>
      </c>
      <c r="D82" s="239" t="e">
        <f t="shared" si="73"/>
        <v>#REF!</v>
      </c>
      <c r="E82" s="239" t="e">
        <f t="shared" si="73"/>
        <v>#REF!</v>
      </c>
      <c r="F82" s="239" t="e">
        <f t="shared" si="73"/>
        <v>#REF!</v>
      </c>
      <c r="G82" s="247" t="e">
        <f t="shared" si="34"/>
        <v>#REF!</v>
      </c>
      <c r="H82" s="239" t="e">
        <f t="shared" si="73"/>
        <v>#REF!</v>
      </c>
      <c r="I82" s="239" t="e">
        <f t="shared" si="73"/>
        <v>#REF!</v>
      </c>
      <c r="J82" s="239" t="e">
        <f t="shared" si="73"/>
        <v>#REF!</v>
      </c>
      <c r="K82" s="239" t="e">
        <f t="shared" si="73"/>
        <v>#REF!</v>
      </c>
      <c r="L82" s="247" t="e">
        <f t="shared" si="38"/>
        <v>#REF!</v>
      </c>
      <c r="M82" s="239" t="e">
        <f t="shared" si="73"/>
        <v>#REF!</v>
      </c>
      <c r="N82" s="239" t="e">
        <f t="shared" si="73"/>
        <v>#REF!</v>
      </c>
      <c r="O82" s="239" t="e">
        <f t="shared" si="73"/>
        <v>#REF!</v>
      </c>
      <c r="P82" s="239" t="e">
        <f t="shared" si="73"/>
        <v>#REF!</v>
      </c>
      <c r="Q82" s="239" t="e">
        <f t="shared" si="73"/>
        <v>#REF!</v>
      </c>
      <c r="R82" s="239" t="e">
        <f t="shared" si="73"/>
        <v>#REF!</v>
      </c>
      <c r="S82" s="248" t="e">
        <f t="shared" si="46"/>
        <v>#REF!</v>
      </c>
      <c r="T82" s="236" t="e">
        <f t="shared" si="71"/>
        <v>#REF!</v>
      </c>
    </row>
    <row r="83" spans="1:20" s="167" customFormat="1" ht="16.5" thickBot="1" x14ac:dyDescent="0.3">
      <c r="A83" s="206" t="s">
        <v>872</v>
      </c>
      <c r="B83" s="207" t="s">
        <v>1157</v>
      </c>
      <c r="C83" s="238" t="e">
        <f t="shared" si="72"/>
        <v>#REF!</v>
      </c>
      <c r="D83" s="239" t="e">
        <f t="shared" si="73"/>
        <v>#REF!</v>
      </c>
      <c r="E83" s="239" t="e">
        <f t="shared" si="73"/>
        <v>#REF!</v>
      </c>
      <c r="F83" s="239" t="e">
        <f t="shared" si="73"/>
        <v>#REF!</v>
      </c>
      <c r="G83" s="247" t="e">
        <f t="shared" si="34"/>
        <v>#REF!</v>
      </c>
      <c r="H83" s="239" t="e">
        <f t="shared" si="73"/>
        <v>#REF!</v>
      </c>
      <c r="I83" s="239" t="e">
        <f t="shared" si="73"/>
        <v>#REF!</v>
      </c>
      <c r="J83" s="239" t="e">
        <f t="shared" si="73"/>
        <v>#REF!</v>
      </c>
      <c r="K83" s="239" t="e">
        <f t="shared" si="73"/>
        <v>#REF!</v>
      </c>
      <c r="L83" s="247" t="e">
        <f t="shared" si="38"/>
        <v>#REF!</v>
      </c>
      <c r="M83" s="239" t="e">
        <f t="shared" si="73"/>
        <v>#REF!</v>
      </c>
      <c r="N83" s="239" t="e">
        <f t="shared" si="73"/>
        <v>#REF!</v>
      </c>
      <c r="O83" s="239" t="e">
        <f t="shared" si="73"/>
        <v>#REF!</v>
      </c>
      <c r="P83" s="239" t="e">
        <f t="shared" si="73"/>
        <v>#REF!</v>
      </c>
      <c r="Q83" s="239" t="e">
        <f t="shared" si="73"/>
        <v>#REF!</v>
      </c>
      <c r="R83" s="239" t="e">
        <f t="shared" si="73"/>
        <v>#REF!</v>
      </c>
      <c r="S83" s="248" t="e">
        <f t="shared" si="46"/>
        <v>#REF!</v>
      </c>
      <c r="T83" s="236" t="e">
        <f t="shared" si="71"/>
        <v>#REF!</v>
      </c>
    </row>
    <row r="84" spans="1:20" s="167" customFormat="1" ht="16.5" thickBot="1" x14ac:dyDescent="0.3">
      <c r="A84" s="206" t="s">
        <v>873</v>
      </c>
      <c r="B84" s="207" t="s">
        <v>1158</v>
      </c>
      <c r="C84" s="238" t="e">
        <f t="shared" si="72"/>
        <v>#REF!</v>
      </c>
      <c r="D84" s="239" t="e">
        <f t="shared" si="73"/>
        <v>#REF!</v>
      </c>
      <c r="E84" s="239" t="e">
        <f t="shared" si="73"/>
        <v>#REF!</v>
      </c>
      <c r="F84" s="239" t="e">
        <f t="shared" si="73"/>
        <v>#REF!</v>
      </c>
      <c r="G84" s="247" t="e">
        <f t="shared" si="34"/>
        <v>#REF!</v>
      </c>
      <c r="H84" s="239" t="e">
        <f t="shared" si="73"/>
        <v>#REF!</v>
      </c>
      <c r="I84" s="239" t="e">
        <f t="shared" si="73"/>
        <v>#REF!</v>
      </c>
      <c r="J84" s="239" t="e">
        <f t="shared" si="73"/>
        <v>#REF!</v>
      </c>
      <c r="K84" s="239" t="e">
        <f t="shared" si="73"/>
        <v>#REF!</v>
      </c>
      <c r="L84" s="247" t="e">
        <f t="shared" si="38"/>
        <v>#REF!</v>
      </c>
      <c r="M84" s="239" t="e">
        <f t="shared" si="73"/>
        <v>#REF!</v>
      </c>
      <c r="N84" s="239" t="e">
        <f t="shared" si="73"/>
        <v>#REF!</v>
      </c>
      <c r="O84" s="239" t="e">
        <f t="shared" si="73"/>
        <v>#REF!</v>
      </c>
      <c r="P84" s="239" t="e">
        <f t="shared" si="73"/>
        <v>#REF!</v>
      </c>
      <c r="Q84" s="239" t="e">
        <f t="shared" si="73"/>
        <v>#REF!</v>
      </c>
      <c r="R84" s="239" t="e">
        <f t="shared" si="73"/>
        <v>#REF!</v>
      </c>
      <c r="S84" s="248" t="e">
        <f t="shared" si="46"/>
        <v>#REF!</v>
      </c>
      <c r="T84" s="236" t="e">
        <f t="shared" si="71"/>
        <v>#REF!</v>
      </c>
    </row>
    <row r="85" spans="1:20" s="167" customFormat="1" ht="16.5" thickBot="1" x14ac:dyDescent="0.3">
      <c r="A85" s="206" t="s">
        <v>874</v>
      </c>
      <c r="B85" s="207" t="s">
        <v>878</v>
      </c>
      <c r="C85" s="237" t="e">
        <f>SUMIFS(C86:C88,C86:C88,"&lt;&gt;Local Currency", C86:C88,"&lt;&gt;US Dollars" )</f>
        <v>#REF!</v>
      </c>
      <c r="D85" s="233" t="e">
        <f t="shared" ref="D85:F85" si="74">SUMIFS(D86:D88,D86:D88,"&lt;&gt;Local Currency", D86:D88,"&lt;&gt;US Dollars" )</f>
        <v>#REF!</v>
      </c>
      <c r="E85" s="233" t="e">
        <f t="shared" si="74"/>
        <v>#REF!</v>
      </c>
      <c r="F85" s="233" t="e">
        <f t="shared" si="74"/>
        <v>#REF!</v>
      </c>
      <c r="G85" s="247" t="e">
        <f t="shared" si="34"/>
        <v>#REF!</v>
      </c>
      <c r="H85" s="233" t="e">
        <f>SUMIFS(H86:H88,H86:H88,"&lt;&gt;Local Currency", H86:H88,"&lt;&gt;US Dollars" )</f>
        <v>#REF!</v>
      </c>
      <c r="I85" s="233" t="e">
        <f t="shared" ref="I85" si="75">SUMIFS(I86:I88,I86:I88,"&lt;&gt;Local Currency", I86:I88,"&lt;&gt;US Dollars" )</f>
        <v>#REF!</v>
      </c>
      <c r="J85" s="233" t="e">
        <f t="shared" ref="J85" si="76">SUMIFS(J86:J88,J86:J88,"&lt;&gt;Local Currency", J86:J88,"&lt;&gt;US Dollars" )</f>
        <v>#REF!</v>
      </c>
      <c r="K85" s="233" t="e">
        <f t="shared" ref="K85" si="77">SUMIFS(K86:K88,K86:K88,"&lt;&gt;Local Currency", K86:K88,"&lt;&gt;US Dollars" )</f>
        <v>#REF!</v>
      </c>
      <c r="L85" s="247" t="e">
        <f t="shared" si="38"/>
        <v>#REF!</v>
      </c>
      <c r="M85" s="233" t="e">
        <f t="shared" ref="M85" si="78">SUMIFS(M86:M88,M86:M88,"&lt;&gt;Local Currency", M86:M88,"&lt;&gt;US Dollars" )</f>
        <v>#REF!</v>
      </c>
      <c r="N85" s="233" t="e">
        <f t="shared" ref="N85" si="79">SUMIFS(N86:N88,N86:N88,"&lt;&gt;Local Currency", N86:N88,"&lt;&gt;US Dollars" )</f>
        <v>#REF!</v>
      </c>
      <c r="O85" s="233" t="e">
        <f t="shared" ref="O85" si="80">SUMIFS(O86:O88,O86:O88,"&lt;&gt;Local Currency", O86:O88,"&lt;&gt;US Dollars" )</f>
        <v>#REF!</v>
      </c>
      <c r="P85" s="233" t="e">
        <f t="shared" ref="P85" si="81">SUMIFS(P86:P88,P86:P88,"&lt;&gt;Local Currency", P86:P88,"&lt;&gt;US Dollars" )</f>
        <v>#REF!</v>
      </c>
      <c r="Q85" s="233" t="e">
        <f t="shared" ref="Q85" si="82">SUMIFS(Q86:Q88,Q86:Q88,"&lt;&gt;Local Currency", Q86:Q88,"&lt;&gt;US Dollars" )</f>
        <v>#REF!</v>
      </c>
      <c r="R85" s="233" t="e">
        <f t="shared" ref="R85" si="83">SUMIFS(R86:R88,R86:R88,"&lt;&gt;Local Currency", R86:R88,"&lt;&gt;US Dollars" )</f>
        <v>#REF!</v>
      </c>
      <c r="S85" s="248" t="e">
        <f t="shared" si="46"/>
        <v>#REF!</v>
      </c>
      <c r="T85" s="236" t="e">
        <f t="shared" si="71"/>
        <v>#REF!</v>
      </c>
    </row>
    <row r="86" spans="1:20" s="167" customFormat="1" ht="45.75" thickBot="1" x14ac:dyDescent="0.3">
      <c r="A86" s="206" t="s">
        <v>875</v>
      </c>
      <c r="B86" s="207" t="s">
        <v>1163</v>
      </c>
      <c r="C86" s="238" t="e">
        <f t="shared" si="72"/>
        <v>#REF!</v>
      </c>
      <c r="D86" s="239" t="e">
        <f t="shared" si="73"/>
        <v>#REF!</v>
      </c>
      <c r="E86" s="239" t="e">
        <f t="shared" si="73"/>
        <v>#REF!</v>
      </c>
      <c r="F86" s="239" t="e">
        <f t="shared" si="73"/>
        <v>#REF!</v>
      </c>
      <c r="G86" s="247" t="e">
        <f t="shared" si="34"/>
        <v>#REF!</v>
      </c>
      <c r="H86" s="239" t="e">
        <f t="shared" si="73"/>
        <v>#REF!</v>
      </c>
      <c r="I86" s="239" t="e">
        <f t="shared" si="73"/>
        <v>#REF!</v>
      </c>
      <c r="J86" s="239" t="e">
        <f t="shared" si="73"/>
        <v>#REF!</v>
      </c>
      <c r="K86" s="239" t="e">
        <f t="shared" si="73"/>
        <v>#REF!</v>
      </c>
      <c r="L86" s="247" t="e">
        <f t="shared" si="38"/>
        <v>#REF!</v>
      </c>
      <c r="M86" s="239" t="e">
        <f t="shared" si="73"/>
        <v>#REF!</v>
      </c>
      <c r="N86" s="239" t="e">
        <f t="shared" si="73"/>
        <v>#REF!</v>
      </c>
      <c r="O86" s="239" t="e">
        <f t="shared" si="73"/>
        <v>#REF!</v>
      </c>
      <c r="P86" s="239" t="e">
        <f t="shared" si="73"/>
        <v>#REF!</v>
      </c>
      <c r="Q86" s="239" t="e">
        <f t="shared" si="73"/>
        <v>#REF!</v>
      </c>
      <c r="R86" s="239" t="e">
        <f t="shared" si="73"/>
        <v>#REF!</v>
      </c>
      <c r="S86" s="248" t="e">
        <f t="shared" si="46"/>
        <v>#REF!</v>
      </c>
      <c r="T86" s="236" t="e">
        <f t="shared" si="71"/>
        <v>#REF!</v>
      </c>
    </row>
    <row r="87" spans="1:20" s="167" customFormat="1" ht="16.5" thickBot="1" x14ac:dyDescent="0.3">
      <c r="A87" s="206" t="s">
        <v>876</v>
      </c>
      <c r="B87" s="207" t="s">
        <v>1157</v>
      </c>
      <c r="C87" s="238" t="e">
        <f t="shared" si="72"/>
        <v>#REF!</v>
      </c>
      <c r="D87" s="239" t="e">
        <f t="shared" si="73"/>
        <v>#REF!</v>
      </c>
      <c r="E87" s="239" t="e">
        <f t="shared" si="73"/>
        <v>#REF!</v>
      </c>
      <c r="F87" s="239" t="e">
        <f t="shared" si="73"/>
        <v>#REF!</v>
      </c>
      <c r="G87" s="247" t="e">
        <f t="shared" si="34"/>
        <v>#REF!</v>
      </c>
      <c r="H87" s="239" t="e">
        <f t="shared" si="73"/>
        <v>#REF!</v>
      </c>
      <c r="I87" s="239" t="e">
        <f t="shared" si="73"/>
        <v>#REF!</v>
      </c>
      <c r="J87" s="239" t="e">
        <f t="shared" si="73"/>
        <v>#REF!</v>
      </c>
      <c r="K87" s="239" t="e">
        <f t="shared" si="73"/>
        <v>#REF!</v>
      </c>
      <c r="L87" s="247" t="e">
        <f t="shared" si="38"/>
        <v>#REF!</v>
      </c>
      <c r="M87" s="239" t="e">
        <f t="shared" si="73"/>
        <v>#REF!</v>
      </c>
      <c r="N87" s="239" t="e">
        <f t="shared" si="73"/>
        <v>#REF!</v>
      </c>
      <c r="O87" s="239" t="e">
        <f t="shared" si="73"/>
        <v>#REF!</v>
      </c>
      <c r="P87" s="239" t="e">
        <f t="shared" si="73"/>
        <v>#REF!</v>
      </c>
      <c r="Q87" s="239" t="e">
        <f t="shared" si="73"/>
        <v>#REF!</v>
      </c>
      <c r="R87" s="239" t="e">
        <f t="shared" si="73"/>
        <v>#REF!</v>
      </c>
      <c r="S87" s="248" t="e">
        <f t="shared" si="46"/>
        <v>#REF!</v>
      </c>
      <c r="T87" s="236" t="e">
        <f t="shared" si="71"/>
        <v>#REF!</v>
      </c>
    </row>
    <row r="88" spans="1:20" s="167" customFormat="1" ht="16.5" thickBot="1" x14ac:dyDescent="0.3">
      <c r="A88" s="206" t="s">
        <v>877</v>
      </c>
      <c r="B88" s="207" t="s">
        <v>1158</v>
      </c>
      <c r="C88" s="238" t="e">
        <f t="shared" si="72"/>
        <v>#REF!</v>
      </c>
      <c r="D88" s="239" t="e">
        <f t="shared" si="73"/>
        <v>#REF!</v>
      </c>
      <c r="E88" s="239" t="e">
        <f t="shared" si="73"/>
        <v>#REF!</v>
      </c>
      <c r="F88" s="239" t="e">
        <f t="shared" si="73"/>
        <v>#REF!</v>
      </c>
      <c r="G88" s="247" t="e">
        <f t="shared" si="34"/>
        <v>#REF!</v>
      </c>
      <c r="H88" s="239" t="e">
        <f t="shared" si="73"/>
        <v>#REF!</v>
      </c>
      <c r="I88" s="239" t="e">
        <f t="shared" si="73"/>
        <v>#REF!</v>
      </c>
      <c r="J88" s="239" t="e">
        <f t="shared" si="73"/>
        <v>#REF!</v>
      </c>
      <c r="K88" s="239" t="e">
        <f t="shared" si="73"/>
        <v>#REF!</v>
      </c>
      <c r="L88" s="247" t="e">
        <f t="shared" si="38"/>
        <v>#REF!</v>
      </c>
      <c r="M88" s="239" t="e">
        <f t="shared" si="73"/>
        <v>#REF!</v>
      </c>
      <c r="N88" s="239" t="e">
        <f t="shared" si="73"/>
        <v>#REF!</v>
      </c>
      <c r="O88" s="239" t="e">
        <f t="shared" si="73"/>
        <v>#REF!</v>
      </c>
      <c r="P88" s="239" t="e">
        <f t="shared" si="73"/>
        <v>#REF!</v>
      </c>
      <c r="Q88" s="239" t="e">
        <f t="shared" si="73"/>
        <v>#REF!</v>
      </c>
      <c r="R88" s="239" t="e">
        <f t="shared" si="73"/>
        <v>#REF!</v>
      </c>
      <c r="S88" s="248" t="e">
        <f t="shared" si="46"/>
        <v>#REF!</v>
      </c>
      <c r="T88" s="236" t="e">
        <f t="shared" si="71"/>
        <v>#REF!</v>
      </c>
    </row>
    <row r="89" spans="1:20" s="167" customFormat="1" ht="30.75" thickBot="1" x14ac:dyDescent="0.3">
      <c r="A89">
        <v>3.8</v>
      </c>
      <c r="B89" s="198" t="s">
        <v>728</v>
      </c>
      <c r="C89" s="238" t="e">
        <f t="shared" si="72"/>
        <v>#REF!</v>
      </c>
      <c r="D89" s="239" t="e">
        <f t="shared" si="73"/>
        <v>#REF!</v>
      </c>
      <c r="E89" s="239" t="e">
        <f t="shared" si="73"/>
        <v>#REF!</v>
      </c>
      <c r="F89" s="239" t="e">
        <f t="shared" si="73"/>
        <v>#REF!</v>
      </c>
      <c r="G89" s="247" t="e">
        <f t="shared" si="34"/>
        <v>#REF!</v>
      </c>
      <c r="H89" s="239" t="e">
        <f t="shared" si="73"/>
        <v>#REF!</v>
      </c>
      <c r="I89" s="239" t="e">
        <f t="shared" si="73"/>
        <v>#REF!</v>
      </c>
      <c r="J89" s="239" t="e">
        <f t="shared" si="73"/>
        <v>#REF!</v>
      </c>
      <c r="K89" s="239" t="e">
        <f t="shared" si="73"/>
        <v>#REF!</v>
      </c>
      <c r="L89" s="247" t="e">
        <f t="shared" si="38"/>
        <v>#REF!</v>
      </c>
      <c r="M89" s="239" t="e">
        <f t="shared" si="73"/>
        <v>#REF!</v>
      </c>
      <c r="N89" s="239" t="e">
        <f t="shared" si="73"/>
        <v>#REF!</v>
      </c>
      <c r="O89" s="239" t="e">
        <f t="shared" si="73"/>
        <v>#REF!</v>
      </c>
      <c r="P89" s="239" t="e">
        <f t="shared" si="73"/>
        <v>#REF!</v>
      </c>
      <c r="Q89" s="239" t="e">
        <f t="shared" si="73"/>
        <v>#REF!</v>
      </c>
      <c r="R89" s="239" t="e">
        <f t="shared" si="73"/>
        <v>#REF!</v>
      </c>
      <c r="S89" s="248" t="e">
        <f t="shared" si="46"/>
        <v>#REF!</v>
      </c>
      <c r="T89" s="236" t="e">
        <f t="shared" si="71"/>
        <v>#REF!</v>
      </c>
    </row>
    <row r="90" spans="1:20" s="167" customFormat="1" ht="30.75" thickBot="1" x14ac:dyDescent="0.3">
      <c r="A90">
        <v>3.9</v>
      </c>
      <c r="B90" s="198" t="s">
        <v>730</v>
      </c>
      <c r="C90" s="238" t="e">
        <f t="shared" si="72"/>
        <v>#REF!</v>
      </c>
      <c r="D90" s="239" t="e">
        <f t="shared" si="73"/>
        <v>#REF!</v>
      </c>
      <c r="E90" s="239" t="e">
        <f t="shared" si="73"/>
        <v>#REF!</v>
      </c>
      <c r="F90" s="239" t="e">
        <f t="shared" si="73"/>
        <v>#REF!</v>
      </c>
      <c r="G90" s="247" t="e">
        <f t="shared" si="34"/>
        <v>#REF!</v>
      </c>
      <c r="H90" s="239" t="e">
        <f t="shared" si="73"/>
        <v>#REF!</v>
      </c>
      <c r="I90" s="239" t="e">
        <f t="shared" si="73"/>
        <v>#REF!</v>
      </c>
      <c r="J90" s="239" t="e">
        <f t="shared" si="73"/>
        <v>#REF!</v>
      </c>
      <c r="K90" s="239" t="e">
        <f t="shared" si="73"/>
        <v>#REF!</v>
      </c>
      <c r="L90" s="247" t="e">
        <f t="shared" si="38"/>
        <v>#REF!</v>
      </c>
      <c r="M90" s="239" t="e">
        <f t="shared" si="73"/>
        <v>#REF!</v>
      </c>
      <c r="N90" s="239" t="e">
        <f t="shared" si="73"/>
        <v>#REF!</v>
      </c>
      <c r="O90" s="239" t="e">
        <f t="shared" si="73"/>
        <v>#REF!</v>
      </c>
      <c r="P90" s="239" t="e">
        <f t="shared" si="73"/>
        <v>#REF!</v>
      </c>
      <c r="Q90" s="239" t="e">
        <f t="shared" si="73"/>
        <v>#REF!</v>
      </c>
      <c r="R90" s="239" t="e">
        <f t="shared" si="73"/>
        <v>#REF!</v>
      </c>
      <c r="S90" s="248" t="e">
        <f t="shared" si="46"/>
        <v>#REF!</v>
      </c>
      <c r="T90" s="236" t="e">
        <f t="shared" si="71"/>
        <v>#REF!</v>
      </c>
    </row>
    <row r="91" spans="1:20" s="167" customFormat="1" ht="45.75" thickBot="1" x14ac:dyDescent="0.3">
      <c r="A91" s="197">
        <v>3.1</v>
      </c>
      <c r="B91" s="198" t="s">
        <v>731</v>
      </c>
      <c r="C91" s="238" t="e">
        <f t="shared" si="72"/>
        <v>#REF!</v>
      </c>
      <c r="D91" s="239" t="e">
        <f t="shared" si="73"/>
        <v>#REF!</v>
      </c>
      <c r="E91" s="239" t="e">
        <f t="shared" si="73"/>
        <v>#REF!</v>
      </c>
      <c r="F91" s="239" t="e">
        <f t="shared" si="73"/>
        <v>#REF!</v>
      </c>
      <c r="G91" s="247" t="e">
        <f t="shared" si="34"/>
        <v>#REF!</v>
      </c>
      <c r="H91" s="239" t="e">
        <f t="shared" si="73"/>
        <v>#REF!</v>
      </c>
      <c r="I91" s="239" t="e">
        <f t="shared" si="73"/>
        <v>#REF!</v>
      </c>
      <c r="J91" s="239" t="e">
        <f t="shared" si="73"/>
        <v>#REF!</v>
      </c>
      <c r="K91" s="239" t="e">
        <f t="shared" si="73"/>
        <v>#REF!</v>
      </c>
      <c r="L91" s="247" t="e">
        <f t="shared" si="38"/>
        <v>#REF!</v>
      </c>
      <c r="M91" s="239" t="e">
        <f t="shared" si="73"/>
        <v>#REF!</v>
      </c>
      <c r="N91" s="239" t="e">
        <f t="shared" si="73"/>
        <v>#REF!</v>
      </c>
      <c r="O91" s="239" t="e">
        <f t="shared" si="73"/>
        <v>#REF!</v>
      </c>
      <c r="P91" s="239" t="e">
        <f t="shared" si="73"/>
        <v>#REF!</v>
      </c>
      <c r="Q91" s="239" t="e">
        <f t="shared" si="73"/>
        <v>#REF!</v>
      </c>
      <c r="R91" s="239" t="e">
        <f t="shared" si="73"/>
        <v>#REF!</v>
      </c>
      <c r="S91" s="248" t="e">
        <f t="shared" si="46"/>
        <v>#REF!</v>
      </c>
      <c r="T91" s="236" t="e">
        <f t="shared" si="71"/>
        <v>#REF!</v>
      </c>
    </row>
    <row r="92" spans="1:20" s="167" customFormat="1" ht="30.75" thickBot="1" x14ac:dyDescent="0.3">
      <c r="A92">
        <v>3.11</v>
      </c>
      <c r="B92" s="198" t="s">
        <v>735</v>
      </c>
      <c r="C92" s="237" t="e">
        <f>C93</f>
        <v>#REF!</v>
      </c>
      <c r="D92" s="233" t="e">
        <f t="shared" ref="D92:R92" si="84">D93</f>
        <v>#REF!</v>
      </c>
      <c r="E92" s="233" t="e">
        <f t="shared" si="84"/>
        <v>#REF!</v>
      </c>
      <c r="F92" s="233" t="e">
        <f t="shared" si="84"/>
        <v>#REF!</v>
      </c>
      <c r="G92" s="247" t="e">
        <f t="shared" si="34"/>
        <v>#REF!</v>
      </c>
      <c r="H92" s="233" t="e">
        <f t="shared" si="84"/>
        <v>#REF!</v>
      </c>
      <c r="I92" s="233" t="e">
        <f t="shared" si="84"/>
        <v>#REF!</v>
      </c>
      <c r="J92" s="233" t="e">
        <f t="shared" si="84"/>
        <v>#REF!</v>
      </c>
      <c r="K92" s="233" t="e">
        <f t="shared" si="84"/>
        <v>#REF!</v>
      </c>
      <c r="L92" s="247" t="e">
        <f t="shared" si="38"/>
        <v>#REF!</v>
      </c>
      <c r="M92" s="233" t="e">
        <f t="shared" si="84"/>
        <v>#REF!</v>
      </c>
      <c r="N92" s="233" t="e">
        <f t="shared" si="84"/>
        <v>#REF!</v>
      </c>
      <c r="O92" s="233" t="e">
        <f t="shared" si="84"/>
        <v>#REF!</v>
      </c>
      <c r="P92" s="233" t="e">
        <f t="shared" si="84"/>
        <v>#REF!</v>
      </c>
      <c r="Q92" s="233" t="e">
        <f t="shared" si="84"/>
        <v>#REF!</v>
      </c>
      <c r="R92" s="233" t="e">
        <f t="shared" si="84"/>
        <v>#REF!</v>
      </c>
      <c r="S92" s="248" t="e">
        <f t="shared" si="46"/>
        <v>#REF!</v>
      </c>
      <c r="T92" s="236" t="e">
        <f t="shared" si="71"/>
        <v>#REF!</v>
      </c>
    </row>
    <row r="93" spans="1:20" s="167" customFormat="1" ht="16.5" thickBot="1" x14ac:dyDescent="0.3">
      <c r="A93" s="206" t="s">
        <v>880</v>
      </c>
      <c r="B93" s="207" t="s">
        <v>1164</v>
      </c>
      <c r="C93" s="238" t="e">
        <f t="shared" si="72"/>
        <v>#REF!</v>
      </c>
      <c r="D93" s="239" t="e">
        <f t="shared" si="73"/>
        <v>#REF!</v>
      </c>
      <c r="E93" s="239" t="e">
        <f t="shared" si="73"/>
        <v>#REF!</v>
      </c>
      <c r="F93" s="239" t="e">
        <f t="shared" si="73"/>
        <v>#REF!</v>
      </c>
      <c r="G93" s="247" t="e">
        <f t="shared" si="34"/>
        <v>#REF!</v>
      </c>
      <c r="H93" s="239" t="e">
        <f t="shared" si="73"/>
        <v>#REF!</v>
      </c>
      <c r="I93" s="239" t="e">
        <f t="shared" si="73"/>
        <v>#REF!</v>
      </c>
      <c r="J93" s="239" t="e">
        <f t="shared" si="73"/>
        <v>#REF!</v>
      </c>
      <c r="K93" s="239" t="e">
        <f t="shared" si="73"/>
        <v>#REF!</v>
      </c>
      <c r="L93" s="247" t="e">
        <f t="shared" si="38"/>
        <v>#REF!</v>
      </c>
      <c r="M93" s="239" t="e">
        <f t="shared" si="73"/>
        <v>#REF!</v>
      </c>
      <c r="N93" s="239" t="e">
        <f t="shared" si="73"/>
        <v>#REF!</v>
      </c>
      <c r="O93" s="239" t="e">
        <f t="shared" ref="D93:R108" si="85">$B$7</f>
        <v>#REF!</v>
      </c>
      <c r="P93" s="239" t="e">
        <f t="shared" si="85"/>
        <v>#REF!</v>
      </c>
      <c r="Q93" s="239" t="e">
        <f t="shared" si="85"/>
        <v>#REF!</v>
      </c>
      <c r="R93" s="239" t="e">
        <f t="shared" si="85"/>
        <v>#REF!</v>
      </c>
      <c r="S93" s="248" t="e">
        <f t="shared" si="46"/>
        <v>#REF!</v>
      </c>
      <c r="T93" s="236" t="e">
        <f t="shared" si="71"/>
        <v>#REF!</v>
      </c>
    </row>
    <row r="94" spans="1:20" s="167" customFormat="1" ht="30.75" thickBot="1" x14ac:dyDescent="0.3">
      <c r="A94">
        <v>3.12</v>
      </c>
      <c r="B94" s="198" t="s">
        <v>739</v>
      </c>
      <c r="C94" s="238" t="e">
        <f t="shared" si="72"/>
        <v>#REF!</v>
      </c>
      <c r="D94" s="239" t="e">
        <f t="shared" si="85"/>
        <v>#REF!</v>
      </c>
      <c r="E94" s="239" t="e">
        <f t="shared" si="85"/>
        <v>#REF!</v>
      </c>
      <c r="F94" s="239" t="e">
        <f t="shared" si="85"/>
        <v>#REF!</v>
      </c>
      <c r="G94" s="247" t="e">
        <f t="shared" si="34"/>
        <v>#REF!</v>
      </c>
      <c r="H94" s="239" t="e">
        <f t="shared" si="85"/>
        <v>#REF!</v>
      </c>
      <c r="I94" s="239" t="e">
        <f t="shared" si="85"/>
        <v>#REF!</v>
      </c>
      <c r="J94" s="239" t="e">
        <f t="shared" si="85"/>
        <v>#REF!</v>
      </c>
      <c r="K94" s="239" t="e">
        <f t="shared" si="85"/>
        <v>#REF!</v>
      </c>
      <c r="L94" s="247" t="e">
        <f t="shared" si="38"/>
        <v>#REF!</v>
      </c>
      <c r="M94" s="239" t="e">
        <f t="shared" si="85"/>
        <v>#REF!</v>
      </c>
      <c r="N94" s="239" t="e">
        <f t="shared" si="85"/>
        <v>#REF!</v>
      </c>
      <c r="O94" s="239" t="e">
        <f t="shared" si="85"/>
        <v>#REF!</v>
      </c>
      <c r="P94" s="239" t="e">
        <f t="shared" si="85"/>
        <v>#REF!</v>
      </c>
      <c r="Q94" s="239" t="e">
        <f t="shared" si="85"/>
        <v>#REF!</v>
      </c>
      <c r="R94" s="239" t="e">
        <f t="shared" si="85"/>
        <v>#REF!</v>
      </c>
      <c r="S94" s="248" t="e">
        <f t="shared" si="46"/>
        <v>#REF!</v>
      </c>
      <c r="T94" s="236" t="e">
        <f t="shared" si="71"/>
        <v>#REF!</v>
      </c>
    </row>
    <row r="95" spans="1:20" s="167" customFormat="1" ht="16.5" thickBot="1" x14ac:dyDescent="0.3">
      <c r="A95">
        <v>3.13</v>
      </c>
      <c r="B95" s="198" t="s">
        <v>742</v>
      </c>
      <c r="C95" s="238" t="e">
        <f t="shared" si="72"/>
        <v>#REF!</v>
      </c>
      <c r="D95" s="239" t="e">
        <f t="shared" si="85"/>
        <v>#REF!</v>
      </c>
      <c r="E95" s="239" t="e">
        <f t="shared" si="85"/>
        <v>#REF!</v>
      </c>
      <c r="F95" s="239" t="e">
        <f t="shared" si="85"/>
        <v>#REF!</v>
      </c>
      <c r="G95" s="247" t="e">
        <f t="shared" si="34"/>
        <v>#REF!</v>
      </c>
      <c r="H95" s="239" t="e">
        <f t="shared" si="85"/>
        <v>#REF!</v>
      </c>
      <c r="I95" s="239" t="e">
        <f t="shared" si="85"/>
        <v>#REF!</v>
      </c>
      <c r="J95" s="239" t="e">
        <f t="shared" si="85"/>
        <v>#REF!</v>
      </c>
      <c r="K95" s="239" t="e">
        <f t="shared" si="85"/>
        <v>#REF!</v>
      </c>
      <c r="L95" s="247" t="e">
        <f t="shared" si="38"/>
        <v>#REF!</v>
      </c>
      <c r="M95" s="239" t="e">
        <f t="shared" si="85"/>
        <v>#REF!</v>
      </c>
      <c r="N95" s="239" t="e">
        <f t="shared" si="85"/>
        <v>#REF!</v>
      </c>
      <c r="O95" s="239" t="e">
        <f t="shared" si="85"/>
        <v>#REF!</v>
      </c>
      <c r="P95" s="239" t="e">
        <f t="shared" si="85"/>
        <v>#REF!</v>
      </c>
      <c r="Q95" s="239" t="e">
        <f t="shared" si="85"/>
        <v>#REF!</v>
      </c>
      <c r="R95" s="239" t="e">
        <f t="shared" si="85"/>
        <v>#REF!</v>
      </c>
      <c r="S95" s="248" t="e">
        <f t="shared" si="46"/>
        <v>#REF!</v>
      </c>
      <c r="T95" s="236" t="e">
        <f t="shared" si="71"/>
        <v>#REF!</v>
      </c>
    </row>
    <row r="96" spans="1:20" s="167" customFormat="1" ht="16.5" thickBot="1" x14ac:dyDescent="0.3">
      <c r="A96">
        <v>3.14</v>
      </c>
      <c r="B96" s="198" t="s">
        <v>744</v>
      </c>
      <c r="C96" s="238" t="e">
        <f t="shared" si="72"/>
        <v>#REF!</v>
      </c>
      <c r="D96" s="239" t="e">
        <f t="shared" si="85"/>
        <v>#REF!</v>
      </c>
      <c r="E96" s="239" t="e">
        <f t="shared" si="85"/>
        <v>#REF!</v>
      </c>
      <c r="F96" s="239" t="e">
        <f t="shared" si="85"/>
        <v>#REF!</v>
      </c>
      <c r="G96" s="247" t="e">
        <f t="shared" si="34"/>
        <v>#REF!</v>
      </c>
      <c r="H96" s="239" t="e">
        <f t="shared" si="85"/>
        <v>#REF!</v>
      </c>
      <c r="I96" s="239" t="e">
        <f t="shared" si="85"/>
        <v>#REF!</v>
      </c>
      <c r="J96" s="239" t="e">
        <f t="shared" si="85"/>
        <v>#REF!</v>
      </c>
      <c r="K96" s="239" t="e">
        <f t="shared" si="85"/>
        <v>#REF!</v>
      </c>
      <c r="L96" s="247" t="e">
        <f t="shared" si="38"/>
        <v>#REF!</v>
      </c>
      <c r="M96" s="239" t="e">
        <f t="shared" si="85"/>
        <v>#REF!</v>
      </c>
      <c r="N96" s="239" t="e">
        <f t="shared" si="85"/>
        <v>#REF!</v>
      </c>
      <c r="O96" s="239" t="e">
        <f t="shared" si="85"/>
        <v>#REF!</v>
      </c>
      <c r="P96" s="239" t="e">
        <f t="shared" si="85"/>
        <v>#REF!</v>
      </c>
      <c r="Q96" s="239" t="e">
        <f t="shared" si="85"/>
        <v>#REF!</v>
      </c>
      <c r="R96" s="239" t="e">
        <f t="shared" si="85"/>
        <v>#REF!</v>
      </c>
      <c r="S96" s="248" t="e">
        <f t="shared" si="46"/>
        <v>#REF!</v>
      </c>
      <c r="T96" s="236" t="e">
        <f t="shared" si="71"/>
        <v>#REF!</v>
      </c>
    </row>
    <row r="97" spans="1:20" s="167" customFormat="1" ht="16.5" thickBot="1" x14ac:dyDescent="0.3">
      <c r="A97">
        <v>3.15</v>
      </c>
      <c r="B97" s="198" t="s">
        <v>746</v>
      </c>
      <c r="C97" s="238" t="e">
        <f t="shared" si="72"/>
        <v>#REF!</v>
      </c>
      <c r="D97" s="239" t="e">
        <f t="shared" si="85"/>
        <v>#REF!</v>
      </c>
      <c r="E97" s="239" t="e">
        <f t="shared" si="85"/>
        <v>#REF!</v>
      </c>
      <c r="F97" s="239" t="e">
        <f t="shared" si="85"/>
        <v>#REF!</v>
      </c>
      <c r="G97" s="247" t="e">
        <f t="shared" si="34"/>
        <v>#REF!</v>
      </c>
      <c r="H97" s="239" t="e">
        <f t="shared" si="85"/>
        <v>#REF!</v>
      </c>
      <c r="I97" s="239" t="e">
        <f t="shared" si="85"/>
        <v>#REF!</v>
      </c>
      <c r="J97" s="239" t="e">
        <f t="shared" si="85"/>
        <v>#REF!</v>
      </c>
      <c r="K97" s="239" t="e">
        <f t="shared" si="85"/>
        <v>#REF!</v>
      </c>
      <c r="L97" s="247" t="e">
        <f t="shared" si="38"/>
        <v>#REF!</v>
      </c>
      <c r="M97" s="239" t="e">
        <f t="shared" si="85"/>
        <v>#REF!</v>
      </c>
      <c r="N97" s="239" t="e">
        <f t="shared" si="85"/>
        <v>#REF!</v>
      </c>
      <c r="O97" s="239" t="e">
        <f t="shared" si="85"/>
        <v>#REF!</v>
      </c>
      <c r="P97" s="239" t="e">
        <f t="shared" si="85"/>
        <v>#REF!</v>
      </c>
      <c r="Q97" s="239" t="e">
        <f t="shared" si="85"/>
        <v>#REF!</v>
      </c>
      <c r="R97" s="239" t="e">
        <f t="shared" si="85"/>
        <v>#REF!</v>
      </c>
      <c r="S97" s="248" t="e">
        <f t="shared" si="46"/>
        <v>#REF!</v>
      </c>
      <c r="T97" s="236" t="e">
        <f t="shared" si="71"/>
        <v>#REF!</v>
      </c>
    </row>
    <row r="98" spans="1:20" s="167" customFormat="1" ht="15.75" thickBot="1" x14ac:dyDescent="0.3">
      <c r="A98"/>
      <c r="B98" s="207"/>
      <c r="C98" s="242"/>
      <c r="D98" s="243"/>
      <c r="E98" s="243"/>
      <c r="F98" s="243"/>
      <c r="G98" s="243"/>
      <c r="H98" s="243"/>
      <c r="I98" s="243"/>
      <c r="J98" s="243"/>
      <c r="K98" s="243"/>
      <c r="L98" s="243"/>
      <c r="M98" s="243"/>
      <c r="N98" s="243"/>
      <c r="O98" s="243"/>
      <c r="P98" s="243"/>
      <c r="Q98" s="243"/>
      <c r="R98" s="243"/>
      <c r="S98" s="244"/>
      <c r="T98" s="244"/>
    </row>
    <row r="99" spans="1:20" s="167" customFormat="1" ht="16.5" thickBot="1" x14ac:dyDescent="0.3">
      <c r="A99">
        <v>4</v>
      </c>
      <c r="B99" s="202" t="s">
        <v>753</v>
      </c>
      <c r="C99" s="249" t="e">
        <f t="shared" si="72"/>
        <v>#REF!</v>
      </c>
      <c r="D99" s="250" t="e">
        <f t="shared" si="85"/>
        <v>#REF!</v>
      </c>
      <c r="E99" s="250" t="e">
        <f t="shared" si="85"/>
        <v>#REF!</v>
      </c>
      <c r="F99" s="250" t="e">
        <f t="shared" si="85"/>
        <v>#REF!</v>
      </c>
      <c r="G99" s="247" t="e">
        <f>SUMIFS(C99:F99,C99:F99,"&lt;&gt;Local Currency", C99:F99,"&lt;&gt;US Dollars" )</f>
        <v>#REF!</v>
      </c>
      <c r="H99" s="250" t="e">
        <f t="shared" si="85"/>
        <v>#REF!</v>
      </c>
      <c r="I99" s="250" t="e">
        <f t="shared" si="85"/>
        <v>#REF!</v>
      </c>
      <c r="J99" s="250" t="e">
        <f t="shared" si="85"/>
        <v>#REF!</v>
      </c>
      <c r="K99" s="250" t="e">
        <f t="shared" si="85"/>
        <v>#REF!</v>
      </c>
      <c r="L99" s="247" t="e">
        <f>SUMIFS(H99:K99,H99:K99,"&lt;&gt;Local Currency", H99:K99,"&lt;&gt;US Dollars" )</f>
        <v>#REF!</v>
      </c>
      <c r="M99" s="250" t="e">
        <f t="shared" si="85"/>
        <v>#REF!</v>
      </c>
      <c r="N99" s="250" t="e">
        <f t="shared" si="85"/>
        <v>#REF!</v>
      </c>
      <c r="O99" s="250" t="e">
        <f t="shared" si="85"/>
        <v>#REF!</v>
      </c>
      <c r="P99" s="250" t="e">
        <f t="shared" si="85"/>
        <v>#REF!</v>
      </c>
      <c r="Q99" s="250" t="e">
        <f t="shared" si="85"/>
        <v>#REF!</v>
      </c>
      <c r="R99" s="250" t="e">
        <f t="shared" si="85"/>
        <v>#REF!</v>
      </c>
      <c r="S99" s="248" t="e">
        <f>SUMIFS(M99:R99,M99:R99,"&lt;&gt;Local Currency", M99:R99,"&lt;&gt;US Dollars" )</f>
        <v>#REF!</v>
      </c>
      <c r="T99" s="236" t="e">
        <f t="shared" si="71"/>
        <v>#REF!</v>
      </c>
    </row>
    <row r="100" spans="1:20" s="167" customFormat="1" ht="15.75" thickBot="1" x14ac:dyDescent="0.3">
      <c r="A100"/>
      <c r="B100" s="207"/>
      <c r="C100" s="242"/>
      <c r="D100" s="243"/>
      <c r="E100" s="243"/>
      <c r="F100" s="243"/>
      <c r="G100" s="243"/>
      <c r="H100" s="243"/>
      <c r="I100" s="243"/>
      <c r="J100" s="243"/>
      <c r="K100" s="243"/>
      <c r="L100" s="243"/>
      <c r="M100" s="243"/>
      <c r="N100" s="243"/>
      <c r="O100" s="243"/>
      <c r="P100" s="243"/>
      <c r="Q100" s="243"/>
      <c r="R100" s="243"/>
      <c r="S100" s="244"/>
      <c r="T100" s="244"/>
    </row>
    <row r="101" spans="1:20" s="167" customFormat="1" ht="16.5" thickBot="1" x14ac:dyDescent="0.3">
      <c r="A101">
        <v>5</v>
      </c>
      <c r="B101" s="202" t="s">
        <v>756</v>
      </c>
      <c r="C101" s="249" t="e">
        <f t="shared" si="72"/>
        <v>#REF!</v>
      </c>
      <c r="D101" s="250" t="e">
        <f t="shared" si="85"/>
        <v>#REF!</v>
      </c>
      <c r="E101" s="250" t="e">
        <f t="shared" si="85"/>
        <v>#REF!</v>
      </c>
      <c r="F101" s="250" t="e">
        <f t="shared" si="85"/>
        <v>#REF!</v>
      </c>
      <c r="G101" s="247" t="e">
        <f t="shared" ref="G101:G105" si="86">SUMIFS(C101:F101,C101:F101,"&lt;&gt;Local Currency", C101:F101,"&lt;&gt;US Dollars" )</f>
        <v>#REF!</v>
      </c>
      <c r="H101" s="250" t="e">
        <f t="shared" si="85"/>
        <v>#REF!</v>
      </c>
      <c r="I101" s="250" t="e">
        <f t="shared" si="85"/>
        <v>#REF!</v>
      </c>
      <c r="J101" s="250" t="e">
        <f t="shared" si="85"/>
        <v>#REF!</v>
      </c>
      <c r="K101" s="250" t="e">
        <f t="shared" si="85"/>
        <v>#REF!</v>
      </c>
      <c r="L101" s="247" t="e">
        <f t="shared" ref="L101:L105" si="87">SUMIFS(H101:K101,H101:K101,"&lt;&gt;Local Currency", H101:K101,"&lt;&gt;US Dollars" )</f>
        <v>#REF!</v>
      </c>
      <c r="M101" s="250" t="e">
        <f t="shared" si="85"/>
        <v>#REF!</v>
      </c>
      <c r="N101" s="250" t="e">
        <f t="shared" si="85"/>
        <v>#REF!</v>
      </c>
      <c r="O101" s="250" t="e">
        <f t="shared" si="85"/>
        <v>#REF!</v>
      </c>
      <c r="P101" s="250" t="e">
        <f t="shared" si="85"/>
        <v>#REF!</v>
      </c>
      <c r="Q101" s="250" t="e">
        <f t="shared" si="85"/>
        <v>#REF!</v>
      </c>
      <c r="R101" s="250" t="e">
        <f t="shared" si="85"/>
        <v>#REF!</v>
      </c>
      <c r="S101" s="248" t="e">
        <f t="shared" ref="S101:S105" si="88">SUMIFS(M101:R101,M101:R101,"&lt;&gt;Local Currency", M101:R101,"&lt;&gt;US Dollars" )</f>
        <v>#REF!</v>
      </c>
      <c r="T101" s="236" t="e">
        <f t="shared" si="71"/>
        <v>#REF!</v>
      </c>
    </row>
    <row r="102" spans="1:20" s="167" customFormat="1" ht="15.75" thickBot="1" x14ac:dyDescent="0.3">
      <c r="A102"/>
      <c r="B102" s="207"/>
      <c r="C102" s="242"/>
      <c r="D102" s="243"/>
      <c r="E102" s="243"/>
      <c r="F102" s="243"/>
      <c r="G102" s="243"/>
      <c r="H102" s="243"/>
      <c r="I102" s="243"/>
      <c r="J102" s="243"/>
      <c r="K102" s="243"/>
      <c r="L102" s="243"/>
      <c r="M102" s="243"/>
      <c r="N102" s="243"/>
      <c r="O102" s="243"/>
      <c r="P102" s="243"/>
      <c r="Q102" s="243"/>
      <c r="R102" s="243"/>
      <c r="S102" s="244"/>
      <c r="T102" s="244"/>
    </row>
    <row r="103" spans="1:20" s="167" customFormat="1" ht="16.5" thickBot="1" x14ac:dyDescent="0.3">
      <c r="A103">
        <v>6</v>
      </c>
      <c r="B103" s="202" t="s">
        <v>758</v>
      </c>
      <c r="C103" s="249" t="e">
        <f t="shared" si="72"/>
        <v>#REF!</v>
      </c>
      <c r="D103" s="250" t="e">
        <f t="shared" si="85"/>
        <v>#REF!</v>
      </c>
      <c r="E103" s="250" t="e">
        <f t="shared" si="85"/>
        <v>#REF!</v>
      </c>
      <c r="F103" s="250" t="e">
        <f t="shared" si="85"/>
        <v>#REF!</v>
      </c>
      <c r="G103" s="247" t="e">
        <f t="shared" si="86"/>
        <v>#REF!</v>
      </c>
      <c r="H103" s="250" t="e">
        <f t="shared" si="85"/>
        <v>#REF!</v>
      </c>
      <c r="I103" s="250" t="e">
        <f t="shared" si="85"/>
        <v>#REF!</v>
      </c>
      <c r="J103" s="250" t="e">
        <f t="shared" si="85"/>
        <v>#REF!</v>
      </c>
      <c r="K103" s="250" t="e">
        <f t="shared" si="85"/>
        <v>#REF!</v>
      </c>
      <c r="L103" s="247" t="e">
        <f t="shared" si="87"/>
        <v>#REF!</v>
      </c>
      <c r="M103" s="250" t="e">
        <f t="shared" si="85"/>
        <v>#REF!</v>
      </c>
      <c r="N103" s="250" t="e">
        <f t="shared" si="85"/>
        <v>#REF!</v>
      </c>
      <c r="O103" s="250" t="e">
        <f t="shared" si="85"/>
        <v>#REF!</v>
      </c>
      <c r="P103" s="250" t="e">
        <f t="shared" si="85"/>
        <v>#REF!</v>
      </c>
      <c r="Q103" s="250" t="e">
        <f t="shared" si="85"/>
        <v>#REF!</v>
      </c>
      <c r="R103" s="250" t="e">
        <f t="shared" si="85"/>
        <v>#REF!</v>
      </c>
      <c r="S103" s="248" t="e">
        <f t="shared" si="88"/>
        <v>#REF!</v>
      </c>
      <c r="T103" s="236" t="e">
        <f t="shared" si="71"/>
        <v>#REF!</v>
      </c>
    </row>
    <row r="104" spans="1:20" s="167" customFormat="1" ht="15.75" thickBot="1" x14ac:dyDescent="0.3">
      <c r="A104"/>
      <c r="B104" s="199"/>
      <c r="C104" s="242"/>
      <c r="D104" s="243"/>
      <c r="E104" s="243"/>
      <c r="F104" s="243"/>
      <c r="G104" s="243"/>
      <c r="H104" s="243"/>
      <c r="I104" s="243"/>
      <c r="J104" s="243"/>
      <c r="K104" s="243"/>
      <c r="L104" s="243"/>
      <c r="M104" s="243"/>
      <c r="N104" s="243"/>
      <c r="O104" s="243"/>
      <c r="P104" s="243"/>
      <c r="Q104" s="243"/>
      <c r="R104" s="243"/>
      <c r="S104" s="244"/>
      <c r="T104" s="244"/>
    </row>
    <row r="105" spans="1:20" s="167" customFormat="1" ht="16.5" thickBot="1" x14ac:dyDescent="0.3">
      <c r="A105">
        <v>7</v>
      </c>
      <c r="B105" s="202" t="s">
        <v>761</v>
      </c>
      <c r="C105" s="249" t="e">
        <f t="shared" si="72"/>
        <v>#REF!</v>
      </c>
      <c r="D105" s="250" t="e">
        <f t="shared" si="85"/>
        <v>#REF!</v>
      </c>
      <c r="E105" s="250" t="e">
        <f t="shared" si="85"/>
        <v>#REF!</v>
      </c>
      <c r="F105" s="250" t="e">
        <f t="shared" si="85"/>
        <v>#REF!</v>
      </c>
      <c r="G105" s="247" t="e">
        <f t="shared" si="86"/>
        <v>#REF!</v>
      </c>
      <c r="H105" s="250" t="e">
        <f t="shared" si="85"/>
        <v>#REF!</v>
      </c>
      <c r="I105" s="250" t="e">
        <f t="shared" si="85"/>
        <v>#REF!</v>
      </c>
      <c r="J105" s="250" t="e">
        <f t="shared" si="85"/>
        <v>#REF!</v>
      </c>
      <c r="K105" s="250" t="e">
        <f t="shared" si="85"/>
        <v>#REF!</v>
      </c>
      <c r="L105" s="247" t="e">
        <f t="shared" si="87"/>
        <v>#REF!</v>
      </c>
      <c r="M105" s="250" t="e">
        <f t="shared" si="85"/>
        <v>#REF!</v>
      </c>
      <c r="N105" s="250" t="e">
        <f t="shared" si="85"/>
        <v>#REF!</v>
      </c>
      <c r="O105" s="250" t="e">
        <f t="shared" si="85"/>
        <v>#REF!</v>
      </c>
      <c r="P105" s="250" t="e">
        <f t="shared" si="85"/>
        <v>#REF!</v>
      </c>
      <c r="Q105" s="250" t="e">
        <f t="shared" si="85"/>
        <v>#REF!</v>
      </c>
      <c r="R105" s="250" t="e">
        <f t="shared" si="85"/>
        <v>#REF!</v>
      </c>
      <c r="S105" s="248" t="e">
        <f t="shared" si="88"/>
        <v>#REF!</v>
      </c>
      <c r="T105" s="236" t="e">
        <f t="shared" si="71"/>
        <v>#REF!</v>
      </c>
    </row>
    <row r="106" spans="1:20" s="167" customFormat="1" ht="15.75" thickBot="1" x14ac:dyDescent="0.3">
      <c r="A106"/>
      <c r="B106" s="202"/>
      <c r="C106" s="251"/>
      <c r="D106" s="252"/>
      <c r="E106" s="252"/>
      <c r="F106" s="252"/>
      <c r="G106" s="243"/>
      <c r="H106" s="252"/>
      <c r="I106" s="252"/>
      <c r="J106" s="252"/>
      <c r="K106" s="252"/>
      <c r="L106" s="252"/>
      <c r="M106" s="252"/>
      <c r="N106" s="252"/>
      <c r="O106" s="252"/>
      <c r="P106" s="252"/>
      <c r="Q106" s="252"/>
      <c r="R106" s="252"/>
      <c r="S106" s="253"/>
      <c r="T106" s="244"/>
    </row>
    <row r="107" spans="1:20" s="167" customFormat="1" ht="16.5" thickBot="1" x14ac:dyDescent="0.3">
      <c r="A107">
        <v>8</v>
      </c>
      <c r="B107" s="202" t="s">
        <v>764</v>
      </c>
      <c r="C107" s="245" t="e">
        <f>SUMIFS(C108:C113,C108:C113,"&lt;&gt;Local Currency", C108:C113,"&lt;&gt;US Dollars" )</f>
        <v>#REF!</v>
      </c>
      <c r="D107" s="232" t="e">
        <f t="shared" ref="D107:R107" si="89">SUMIFS(D108:D113,D108:D113,"&lt;&gt;Local Currency", D108:D113,"&lt;&gt;US Dollars" )</f>
        <v>#REF!</v>
      </c>
      <c r="E107" s="232" t="e">
        <f t="shared" si="89"/>
        <v>#REF!</v>
      </c>
      <c r="F107" s="232" t="e">
        <f t="shared" si="89"/>
        <v>#REF!</v>
      </c>
      <c r="G107" s="247" t="e">
        <f>SUMIFS(C107:F107,C107:F107,"&lt;&gt;Local Currency", C107:F107,"&lt;&gt;US Dollars" )</f>
        <v>#REF!</v>
      </c>
      <c r="H107" s="232" t="e">
        <f t="shared" si="89"/>
        <v>#REF!</v>
      </c>
      <c r="I107" s="232" t="e">
        <f t="shared" si="89"/>
        <v>#REF!</v>
      </c>
      <c r="J107" s="232" t="e">
        <f t="shared" si="89"/>
        <v>#REF!</v>
      </c>
      <c r="K107" s="232" t="e">
        <f t="shared" si="89"/>
        <v>#REF!</v>
      </c>
      <c r="L107" s="247" t="e">
        <f>SUMIFS(H107:K107,H107:K107,"&lt;&gt;Local Currency", H107:K107,"&lt;&gt;US Dollars" )</f>
        <v>#REF!</v>
      </c>
      <c r="M107" s="232" t="e">
        <f t="shared" si="89"/>
        <v>#REF!</v>
      </c>
      <c r="N107" s="232" t="e">
        <f t="shared" si="89"/>
        <v>#REF!</v>
      </c>
      <c r="O107" s="232" t="e">
        <f t="shared" si="89"/>
        <v>#REF!</v>
      </c>
      <c r="P107" s="232" t="e">
        <f t="shared" si="89"/>
        <v>#REF!</v>
      </c>
      <c r="Q107" s="232" t="e">
        <f t="shared" si="89"/>
        <v>#REF!</v>
      </c>
      <c r="R107" s="232" t="e">
        <f t="shared" si="89"/>
        <v>#REF!</v>
      </c>
      <c r="S107" s="248" t="e">
        <f>SUMIFS(M107:R107,M107:R107,"&lt;&gt;Local Currency", M107:R107,"&lt;&gt;US Dollars" )</f>
        <v>#REF!</v>
      </c>
      <c r="T107" s="236" t="e">
        <f t="shared" si="71"/>
        <v>#REF!</v>
      </c>
    </row>
    <row r="108" spans="1:20" s="167" customFormat="1" ht="16.5" thickBot="1" x14ac:dyDescent="0.3">
      <c r="A108">
        <v>8.1</v>
      </c>
      <c r="B108" s="198" t="s">
        <v>765</v>
      </c>
      <c r="C108" s="238" t="e">
        <f t="shared" si="72"/>
        <v>#REF!</v>
      </c>
      <c r="D108" s="239" t="e">
        <f t="shared" si="85"/>
        <v>#REF!</v>
      </c>
      <c r="E108" s="239" t="e">
        <f t="shared" si="85"/>
        <v>#REF!</v>
      </c>
      <c r="F108" s="239" t="e">
        <f t="shared" si="85"/>
        <v>#REF!</v>
      </c>
      <c r="G108" s="247" t="e">
        <f t="shared" ref="G108:G113" si="90">SUMIFS(C108:F108,C108:F108,"&lt;&gt;Local Currency", C108:F108,"&lt;&gt;US Dollars" )</f>
        <v>#REF!</v>
      </c>
      <c r="H108" s="241" t="e">
        <f t="shared" si="85"/>
        <v>#REF!</v>
      </c>
      <c r="I108" s="241" t="e">
        <f t="shared" si="85"/>
        <v>#REF!</v>
      </c>
      <c r="J108" s="241" t="e">
        <f t="shared" si="85"/>
        <v>#REF!</v>
      </c>
      <c r="K108" s="241" t="e">
        <f t="shared" si="85"/>
        <v>#REF!</v>
      </c>
      <c r="L108" s="247" t="e">
        <f t="shared" ref="L108:L113" si="91">SUMIFS(H108:K108,H108:K108,"&lt;&gt;Local Currency", H108:K108,"&lt;&gt;US Dollars" )</f>
        <v>#REF!</v>
      </c>
      <c r="M108" s="241" t="e">
        <f t="shared" si="85"/>
        <v>#REF!</v>
      </c>
      <c r="N108" s="241" t="e">
        <f t="shared" ref="D108:R123" si="92">$B$7</f>
        <v>#REF!</v>
      </c>
      <c r="O108" s="241" t="e">
        <f t="shared" si="92"/>
        <v>#REF!</v>
      </c>
      <c r="P108" s="241" t="e">
        <f t="shared" si="92"/>
        <v>#REF!</v>
      </c>
      <c r="Q108" s="241" t="e">
        <f t="shared" si="92"/>
        <v>#REF!</v>
      </c>
      <c r="R108" s="241" t="e">
        <f t="shared" si="92"/>
        <v>#REF!</v>
      </c>
      <c r="S108" s="248" t="e">
        <f>SUMIFS(M108:R108,M108:R108,"&lt;&gt;Local Currency", M108:R108,"&lt;&gt;US Dollars" )</f>
        <v>#REF!</v>
      </c>
      <c r="T108" s="236" t="e">
        <f t="shared" si="71"/>
        <v>#REF!</v>
      </c>
    </row>
    <row r="109" spans="1:20" s="167" customFormat="1" ht="16.5" thickBot="1" x14ac:dyDescent="0.3">
      <c r="A109">
        <v>8.1999999999999993</v>
      </c>
      <c r="B109" s="198" t="s">
        <v>772</v>
      </c>
      <c r="C109" s="238" t="e">
        <f t="shared" si="72"/>
        <v>#REF!</v>
      </c>
      <c r="D109" s="239" t="e">
        <f t="shared" si="92"/>
        <v>#REF!</v>
      </c>
      <c r="E109" s="239" t="e">
        <f t="shared" si="92"/>
        <v>#REF!</v>
      </c>
      <c r="F109" s="239" t="e">
        <f t="shared" si="92"/>
        <v>#REF!</v>
      </c>
      <c r="G109" s="247" t="e">
        <f t="shared" si="90"/>
        <v>#REF!</v>
      </c>
      <c r="H109" s="241" t="e">
        <f t="shared" si="92"/>
        <v>#REF!</v>
      </c>
      <c r="I109" s="241" t="e">
        <f t="shared" si="92"/>
        <v>#REF!</v>
      </c>
      <c r="J109" s="241" t="e">
        <f t="shared" si="92"/>
        <v>#REF!</v>
      </c>
      <c r="K109" s="241" t="e">
        <f t="shared" si="92"/>
        <v>#REF!</v>
      </c>
      <c r="L109" s="247" t="e">
        <f t="shared" si="91"/>
        <v>#REF!</v>
      </c>
      <c r="M109" s="241" t="e">
        <f t="shared" si="92"/>
        <v>#REF!</v>
      </c>
      <c r="N109" s="241" t="e">
        <f t="shared" si="92"/>
        <v>#REF!</v>
      </c>
      <c r="O109" s="241" t="e">
        <f t="shared" si="92"/>
        <v>#REF!</v>
      </c>
      <c r="P109" s="241" t="e">
        <f t="shared" si="92"/>
        <v>#REF!</v>
      </c>
      <c r="Q109" s="241" t="e">
        <f t="shared" si="92"/>
        <v>#REF!</v>
      </c>
      <c r="R109" s="241" t="e">
        <f t="shared" si="92"/>
        <v>#REF!</v>
      </c>
      <c r="S109" s="248" t="e">
        <f t="shared" ref="S109:S113" si="93">SUMIFS(M109:R109,M109:R109,"&lt;&gt;Local Currency", M109:R109,"&lt;&gt;US Dollars" )</f>
        <v>#REF!</v>
      </c>
      <c r="T109" s="236" t="e">
        <f t="shared" si="71"/>
        <v>#REF!</v>
      </c>
    </row>
    <row r="110" spans="1:20" s="167" customFormat="1" ht="16.5" thickBot="1" x14ac:dyDescent="0.3">
      <c r="A110">
        <v>8.3000000000000007</v>
      </c>
      <c r="B110" s="198" t="s">
        <v>774</v>
      </c>
      <c r="C110" s="238" t="e">
        <f t="shared" si="72"/>
        <v>#REF!</v>
      </c>
      <c r="D110" s="239" t="e">
        <f t="shared" si="92"/>
        <v>#REF!</v>
      </c>
      <c r="E110" s="239" t="e">
        <f t="shared" si="92"/>
        <v>#REF!</v>
      </c>
      <c r="F110" s="239" t="e">
        <f t="shared" si="92"/>
        <v>#REF!</v>
      </c>
      <c r="G110" s="247" t="e">
        <f t="shared" si="90"/>
        <v>#REF!</v>
      </c>
      <c r="H110" s="241" t="e">
        <f t="shared" si="92"/>
        <v>#REF!</v>
      </c>
      <c r="I110" s="241" t="e">
        <f t="shared" si="92"/>
        <v>#REF!</v>
      </c>
      <c r="J110" s="241" t="e">
        <f t="shared" si="92"/>
        <v>#REF!</v>
      </c>
      <c r="K110" s="241" t="e">
        <f t="shared" si="92"/>
        <v>#REF!</v>
      </c>
      <c r="L110" s="247" t="e">
        <f t="shared" si="91"/>
        <v>#REF!</v>
      </c>
      <c r="M110" s="241" t="e">
        <f t="shared" si="92"/>
        <v>#REF!</v>
      </c>
      <c r="N110" s="241" t="e">
        <f t="shared" si="92"/>
        <v>#REF!</v>
      </c>
      <c r="O110" s="241" t="e">
        <f t="shared" si="92"/>
        <v>#REF!</v>
      </c>
      <c r="P110" s="241" t="e">
        <f t="shared" si="92"/>
        <v>#REF!</v>
      </c>
      <c r="Q110" s="241" t="e">
        <f t="shared" si="92"/>
        <v>#REF!</v>
      </c>
      <c r="R110" s="241" t="e">
        <f t="shared" si="92"/>
        <v>#REF!</v>
      </c>
      <c r="S110" s="248" t="e">
        <f t="shared" si="93"/>
        <v>#REF!</v>
      </c>
      <c r="T110" s="236" t="e">
        <f t="shared" si="71"/>
        <v>#REF!</v>
      </c>
    </row>
    <row r="111" spans="1:20" s="167" customFormat="1" ht="16.5" thickBot="1" x14ac:dyDescent="0.3">
      <c r="A111">
        <v>8.4</v>
      </c>
      <c r="B111" s="198" t="s">
        <v>777</v>
      </c>
      <c r="C111" s="238" t="e">
        <f t="shared" si="72"/>
        <v>#REF!</v>
      </c>
      <c r="D111" s="239" t="e">
        <f t="shared" si="92"/>
        <v>#REF!</v>
      </c>
      <c r="E111" s="239" t="e">
        <f t="shared" si="92"/>
        <v>#REF!</v>
      </c>
      <c r="F111" s="239" t="e">
        <f t="shared" si="92"/>
        <v>#REF!</v>
      </c>
      <c r="G111" s="247" t="e">
        <f t="shared" si="90"/>
        <v>#REF!</v>
      </c>
      <c r="H111" s="241" t="e">
        <f t="shared" si="92"/>
        <v>#REF!</v>
      </c>
      <c r="I111" s="241" t="e">
        <f t="shared" si="92"/>
        <v>#REF!</v>
      </c>
      <c r="J111" s="241" t="e">
        <f t="shared" si="92"/>
        <v>#REF!</v>
      </c>
      <c r="K111" s="241" t="e">
        <f t="shared" si="92"/>
        <v>#REF!</v>
      </c>
      <c r="L111" s="247" t="e">
        <f t="shared" si="91"/>
        <v>#REF!</v>
      </c>
      <c r="M111" s="241" t="e">
        <f t="shared" si="92"/>
        <v>#REF!</v>
      </c>
      <c r="N111" s="241" t="e">
        <f t="shared" si="92"/>
        <v>#REF!</v>
      </c>
      <c r="O111" s="241" t="e">
        <f t="shared" si="92"/>
        <v>#REF!</v>
      </c>
      <c r="P111" s="241" t="e">
        <f t="shared" si="92"/>
        <v>#REF!</v>
      </c>
      <c r="Q111" s="241" t="e">
        <f t="shared" si="92"/>
        <v>#REF!</v>
      </c>
      <c r="R111" s="241" t="e">
        <f t="shared" si="92"/>
        <v>#REF!</v>
      </c>
      <c r="S111" s="248" t="e">
        <f t="shared" si="93"/>
        <v>#REF!</v>
      </c>
      <c r="T111" s="236" t="e">
        <f t="shared" si="71"/>
        <v>#REF!</v>
      </c>
    </row>
    <row r="112" spans="1:20" s="167" customFormat="1" ht="16.5" thickBot="1" x14ac:dyDescent="0.3">
      <c r="A112">
        <v>8.5</v>
      </c>
      <c r="B112" s="198" t="s">
        <v>781</v>
      </c>
      <c r="C112" s="238" t="e">
        <f t="shared" si="72"/>
        <v>#REF!</v>
      </c>
      <c r="D112" s="239" t="e">
        <f t="shared" si="92"/>
        <v>#REF!</v>
      </c>
      <c r="E112" s="239" t="e">
        <f t="shared" si="92"/>
        <v>#REF!</v>
      </c>
      <c r="F112" s="239" t="e">
        <f t="shared" si="92"/>
        <v>#REF!</v>
      </c>
      <c r="G112" s="247" t="e">
        <f t="shared" si="90"/>
        <v>#REF!</v>
      </c>
      <c r="H112" s="241" t="e">
        <f t="shared" si="92"/>
        <v>#REF!</v>
      </c>
      <c r="I112" s="241" t="e">
        <f t="shared" si="92"/>
        <v>#REF!</v>
      </c>
      <c r="J112" s="241" t="e">
        <f t="shared" si="92"/>
        <v>#REF!</v>
      </c>
      <c r="K112" s="241" t="e">
        <f t="shared" si="92"/>
        <v>#REF!</v>
      </c>
      <c r="L112" s="247" t="e">
        <f t="shared" si="91"/>
        <v>#REF!</v>
      </c>
      <c r="M112" s="241" t="e">
        <f t="shared" si="92"/>
        <v>#REF!</v>
      </c>
      <c r="N112" s="241" t="e">
        <f t="shared" si="92"/>
        <v>#REF!</v>
      </c>
      <c r="O112" s="241" t="e">
        <f t="shared" si="92"/>
        <v>#REF!</v>
      </c>
      <c r="P112" s="241" t="e">
        <f t="shared" si="92"/>
        <v>#REF!</v>
      </c>
      <c r="Q112" s="241" t="e">
        <f t="shared" si="92"/>
        <v>#REF!</v>
      </c>
      <c r="R112" s="241" t="e">
        <f t="shared" si="92"/>
        <v>#REF!</v>
      </c>
      <c r="S112" s="248" t="e">
        <f t="shared" si="93"/>
        <v>#REF!</v>
      </c>
      <c r="T112" s="236" t="e">
        <f t="shared" si="71"/>
        <v>#REF!</v>
      </c>
    </row>
    <row r="113" spans="1:20" s="167" customFormat="1" ht="16.5" thickBot="1" x14ac:dyDescent="0.3">
      <c r="A113">
        <v>8.6</v>
      </c>
      <c r="B113" s="198" t="s">
        <v>783</v>
      </c>
      <c r="C113" s="238" t="e">
        <f t="shared" si="72"/>
        <v>#REF!</v>
      </c>
      <c r="D113" s="239" t="e">
        <f t="shared" si="92"/>
        <v>#REF!</v>
      </c>
      <c r="E113" s="239" t="e">
        <f t="shared" si="92"/>
        <v>#REF!</v>
      </c>
      <c r="F113" s="239" t="e">
        <f t="shared" si="92"/>
        <v>#REF!</v>
      </c>
      <c r="G113" s="247" t="e">
        <f t="shared" si="90"/>
        <v>#REF!</v>
      </c>
      <c r="H113" s="241" t="e">
        <f t="shared" si="92"/>
        <v>#REF!</v>
      </c>
      <c r="I113" s="241" t="e">
        <f t="shared" si="92"/>
        <v>#REF!</v>
      </c>
      <c r="J113" s="241" t="e">
        <f t="shared" si="92"/>
        <v>#REF!</v>
      </c>
      <c r="K113" s="241" t="e">
        <f t="shared" si="92"/>
        <v>#REF!</v>
      </c>
      <c r="L113" s="247" t="e">
        <f t="shared" si="91"/>
        <v>#REF!</v>
      </c>
      <c r="M113" s="241" t="e">
        <f t="shared" si="92"/>
        <v>#REF!</v>
      </c>
      <c r="N113" s="241" t="e">
        <f t="shared" si="92"/>
        <v>#REF!</v>
      </c>
      <c r="O113" s="241" t="e">
        <f t="shared" si="92"/>
        <v>#REF!</v>
      </c>
      <c r="P113" s="241" t="e">
        <f t="shared" si="92"/>
        <v>#REF!</v>
      </c>
      <c r="Q113" s="241" t="e">
        <f t="shared" si="92"/>
        <v>#REF!</v>
      </c>
      <c r="R113" s="241" t="e">
        <f t="shared" si="92"/>
        <v>#REF!</v>
      </c>
      <c r="S113" s="248" t="e">
        <f t="shared" si="93"/>
        <v>#REF!</v>
      </c>
      <c r="T113" s="236" t="e">
        <f t="shared" si="71"/>
        <v>#REF!</v>
      </c>
    </row>
    <row r="114" spans="1:20" s="167" customFormat="1" ht="15.75" thickBot="1" x14ac:dyDescent="0.3">
      <c r="A114"/>
      <c r="B114" s="207"/>
      <c r="C114" s="242"/>
      <c r="D114" s="243"/>
      <c r="E114" s="243"/>
      <c r="F114" s="243"/>
      <c r="G114" s="243"/>
      <c r="H114" s="243"/>
      <c r="I114" s="243"/>
      <c r="J114" s="243"/>
      <c r="K114" s="243"/>
      <c r="L114" s="243"/>
      <c r="M114" s="243"/>
      <c r="N114" s="243"/>
      <c r="O114" s="243"/>
      <c r="P114" s="243"/>
      <c r="Q114" s="243"/>
      <c r="R114" s="243"/>
      <c r="S114" s="244"/>
      <c r="T114" s="244"/>
    </row>
    <row r="115" spans="1:20" s="167" customFormat="1" ht="16.5" thickBot="1" x14ac:dyDescent="0.3">
      <c r="A115">
        <v>9</v>
      </c>
      <c r="B115" s="202" t="s">
        <v>788</v>
      </c>
      <c r="C115" s="245" t="e">
        <f>SUMIFS(C116:C119,C116:C119,"&lt;&gt;Local Currency", C116:C119,"&lt;&gt;US Dollars" )</f>
        <v>#REF!</v>
      </c>
      <c r="D115" s="232" t="e">
        <f t="shared" ref="D115:R115" si="94">SUMIFS(D116:D119,D116:D119,"&lt;&gt;Local Currency", D116:D119,"&lt;&gt;US Dollars" )</f>
        <v>#REF!</v>
      </c>
      <c r="E115" s="232" t="e">
        <f t="shared" si="94"/>
        <v>#REF!</v>
      </c>
      <c r="F115" s="232" t="e">
        <f t="shared" si="94"/>
        <v>#REF!</v>
      </c>
      <c r="G115" s="247" t="e">
        <f t="shared" ref="G115:G119" si="95">SUMIFS(C115:F115,C115:F115,"&lt;&gt;Local Currency", C115:F115,"&lt;&gt;US Dollars" )</f>
        <v>#REF!</v>
      </c>
      <c r="H115" s="232" t="e">
        <f t="shared" si="94"/>
        <v>#REF!</v>
      </c>
      <c r="I115" s="232" t="e">
        <f t="shared" si="94"/>
        <v>#REF!</v>
      </c>
      <c r="J115" s="232" t="e">
        <f t="shared" si="94"/>
        <v>#REF!</v>
      </c>
      <c r="K115" s="232" t="e">
        <f t="shared" si="94"/>
        <v>#REF!</v>
      </c>
      <c r="L115" s="247" t="e">
        <f t="shared" ref="L115:L119" si="96">SUMIFS(H115:K115,H115:K115,"&lt;&gt;Local Currency", H115:K115,"&lt;&gt;US Dollars" )</f>
        <v>#REF!</v>
      </c>
      <c r="M115" s="232" t="e">
        <f t="shared" si="94"/>
        <v>#REF!</v>
      </c>
      <c r="N115" s="232" t="e">
        <f t="shared" si="94"/>
        <v>#REF!</v>
      </c>
      <c r="O115" s="232" t="e">
        <f t="shared" si="94"/>
        <v>#REF!</v>
      </c>
      <c r="P115" s="232" t="e">
        <f t="shared" si="94"/>
        <v>#REF!</v>
      </c>
      <c r="Q115" s="232" t="e">
        <f t="shared" si="94"/>
        <v>#REF!</v>
      </c>
      <c r="R115" s="232" t="e">
        <f t="shared" si="94"/>
        <v>#REF!</v>
      </c>
      <c r="S115" s="248" t="e">
        <f>SUMIFS(M115:R115,M115:R115,"&lt;&gt;Local Currency", M115:R115,"&lt;&gt;US Dollars" )</f>
        <v>#REF!</v>
      </c>
      <c r="T115" s="236" t="e">
        <f t="shared" si="71"/>
        <v>#REF!</v>
      </c>
    </row>
    <row r="116" spans="1:20" s="167" customFormat="1" ht="16.5" thickBot="1" x14ac:dyDescent="0.3">
      <c r="A116">
        <v>9.1</v>
      </c>
      <c r="B116" s="198" t="s">
        <v>789</v>
      </c>
      <c r="C116" s="240" t="e">
        <f t="shared" ref="C116:C127" si="97">$B$7</f>
        <v>#REF!</v>
      </c>
      <c r="D116" s="241" t="e">
        <f t="shared" si="92"/>
        <v>#REF!</v>
      </c>
      <c r="E116" s="241" t="e">
        <f t="shared" si="92"/>
        <v>#REF!</v>
      </c>
      <c r="F116" s="241" t="e">
        <f t="shared" si="92"/>
        <v>#REF!</v>
      </c>
      <c r="G116" s="247" t="e">
        <f t="shared" si="95"/>
        <v>#REF!</v>
      </c>
      <c r="H116" s="241" t="e">
        <f t="shared" si="92"/>
        <v>#REF!</v>
      </c>
      <c r="I116" s="241" t="e">
        <f t="shared" si="92"/>
        <v>#REF!</v>
      </c>
      <c r="J116" s="241" t="e">
        <f t="shared" si="92"/>
        <v>#REF!</v>
      </c>
      <c r="K116" s="241" t="e">
        <f t="shared" si="92"/>
        <v>#REF!</v>
      </c>
      <c r="L116" s="247" t="e">
        <f t="shared" si="96"/>
        <v>#REF!</v>
      </c>
      <c r="M116" s="241" t="e">
        <f t="shared" si="92"/>
        <v>#REF!</v>
      </c>
      <c r="N116" s="241" t="e">
        <f t="shared" si="92"/>
        <v>#REF!</v>
      </c>
      <c r="O116" s="241" t="e">
        <f t="shared" si="92"/>
        <v>#REF!</v>
      </c>
      <c r="P116" s="241" t="e">
        <f t="shared" si="92"/>
        <v>#REF!</v>
      </c>
      <c r="Q116" s="241" t="e">
        <f t="shared" si="92"/>
        <v>#REF!</v>
      </c>
      <c r="R116" s="241" t="e">
        <f t="shared" si="92"/>
        <v>#REF!</v>
      </c>
      <c r="S116" s="248" t="e">
        <f>SUMIFS(M116:R116,M116:R116,"&lt;&gt;Local Currency", M116:R116,"&lt;&gt;US Dollars" )</f>
        <v>#REF!</v>
      </c>
      <c r="T116" s="236" t="e">
        <f t="shared" si="71"/>
        <v>#REF!</v>
      </c>
    </row>
    <row r="117" spans="1:20" s="167" customFormat="1" ht="16.5" thickBot="1" x14ac:dyDescent="0.3">
      <c r="A117">
        <v>9.1999999999999993</v>
      </c>
      <c r="B117" s="198" t="s">
        <v>1183</v>
      </c>
      <c r="C117" s="240" t="e">
        <f t="shared" si="97"/>
        <v>#REF!</v>
      </c>
      <c r="D117" s="241" t="e">
        <f t="shared" si="92"/>
        <v>#REF!</v>
      </c>
      <c r="E117" s="241" t="e">
        <f t="shared" si="92"/>
        <v>#REF!</v>
      </c>
      <c r="F117" s="241" t="e">
        <f t="shared" si="92"/>
        <v>#REF!</v>
      </c>
      <c r="G117" s="247" t="e">
        <f t="shared" si="95"/>
        <v>#REF!</v>
      </c>
      <c r="H117" s="241" t="e">
        <f t="shared" si="92"/>
        <v>#REF!</v>
      </c>
      <c r="I117" s="241" t="e">
        <f t="shared" si="92"/>
        <v>#REF!</v>
      </c>
      <c r="J117" s="241" t="e">
        <f t="shared" si="92"/>
        <v>#REF!</v>
      </c>
      <c r="K117" s="241" t="e">
        <f t="shared" si="92"/>
        <v>#REF!</v>
      </c>
      <c r="L117" s="247" t="e">
        <f t="shared" si="96"/>
        <v>#REF!</v>
      </c>
      <c r="M117" s="241" t="e">
        <f t="shared" si="92"/>
        <v>#REF!</v>
      </c>
      <c r="N117" s="241" t="e">
        <f t="shared" si="92"/>
        <v>#REF!</v>
      </c>
      <c r="O117" s="241" t="e">
        <f t="shared" si="92"/>
        <v>#REF!</v>
      </c>
      <c r="P117" s="241" t="e">
        <f t="shared" si="92"/>
        <v>#REF!</v>
      </c>
      <c r="Q117" s="241" t="e">
        <f t="shared" si="92"/>
        <v>#REF!</v>
      </c>
      <c r="R117" s="241" t="e">
        <f t="shared" si="92"/>
        <v>#REF!</v>
      </c>
      <c r="S117" s="248" t="e">
        <f t="shared" ref="S117:S119" si="98">SUMIFS(M117:R117,M117:R117,"&lt;&gt;Local Currency", M117:R117,"&lt;&gt;US Dollars" )</f>
        <v>#REF!</v>
      </c>
      <c r="T117" s="236" t="e">
        <f t="shared" si="71"/>
        <v>#REF!</v>
      </c>
    </row>
    <row r="118" spans="1:20" s="167" customFormat="1" ht="16.5" hidden="1" thickBot="1" x14ac:dyDescent="0.3">
      <c r="A118"/>
      <c r="B118" s="198"/>
      <c r="C118" s="240" t="e">
        <f t="shared" si="97"/>
        <v>#REF!</v>
      </c>
      <c r="D118" s="241" t="e">
        <f t="shared" si="92"/>
        <v>#REF!</v>
      </c>
      <c r="E118" s="241" t="e">
        <f t="shared" si="92"/>
        <v>#REF!</v>
      </c>
      <c r="F118" s="241" t="e">
        <f t="shared" si="92"/>
        <v>#REF!</v>
      </c>
      <c r="G118" s="247" t="e">
        <f t="shared" si="95"/>
        <v>#REF!</v>
      </c>
      <c r="H118" s="241" t="e">
        <f t="shared" si="92"/>
        <v>#REF!</v>
      </c>
      <c r="I118" s="241" t="e">
        <f t="shared" si="92"/>
        <v>#REF!</v>
      </c>
      <c r="J118" s="241" t="e">
        <f t="shared" si="92"/>
        <v>#REF!</v>
      </c>
      <c r="K118" s="241" t="e">
        <f t="shared" si="92"/>
        <v>#REF!</v>
      </c>
      <c r="L118" s="247" t="e">
        <f t="shared" si="96"/>
        <v>#REF!</v>
      </c>
      <c r="M118" s="241" t="e">
        <f t="shared" si="92"/>
        <v>#REF!</v>
      </c>
      <c r="N118" s="241" t="e">
        <f t="shared" si="92"/>
        <v>#REF!</v>
      </c>
      <c r="O118" s="241" t="e">
        <f t="shared" si="92"/>
        <v>#REF!</v>
      </c>
      <c r="P118" s="241" t="e">
        <f t="shared" si="92"/>
        <v>#REF!</v>
      </c>
      <c r="Q118" s="241" t="e">
        <f t="shared" si="92"/>
        <v>#REF!</v>
      </c>
      <c r="R118" s="241" t="e">
        <f t="shared" si="92"/>
        <v>#REF!</v>
      </c>
      <c r="S118" s="248" t="e">
        <f t="shared" si="98"/>
        <v>#REF!</v>
      </c>
      <c r="T118" s="236" t="e">
        <f t="shared" si="71"/>
        <v>#REF!</v>
      </c>
    </row>
    <row r="119" spans="1:20" s="167" customFormat="1" ht="16.5" thickBot="1" x14ac:dyDescent="0.3">
      <c r="A119">
        <v>9.3000000000000007</v>
      </c>
      <c r="B119" s="198" t="s">
        <v>794</v>
      </c>
      <c r="C119" s="240" t="e">
        <f t="shared" si="97"/>
        <v>#REF!</v>
      </c>
      <c r="D119" s="241" t="e">
        <f t="shared" si="92"/>
        <v>#REF!</v>
      </c>
      <c r="E119" s="241" t="e">
        <f t="shared" si="92"/>
        <v>#REF!</v>
      </c>
      <c r="F119" s="241" t="e">
        <f t="shared" si="92"/>
        <v>#REF!</v>
      </c>
      <c r="G119" s="247" t="e">
        <f t="shared" si="95"/>
        <v>#REF!</v>
      </c>
      <c r="H119" s="241" t="e">
        <f t="shared" si="92"/>
        <v>#REF!</v>
      </c>
      <c r="I119" s="241" t="e">
        <f t="shared" si="92"/>
        <v>#REF!</v>
      </c>
      <c r="J119" s="241" t="e">
        <f t="shared" si="92"/>
        <v>#REF!</v>
      </c>
      <c r="K119" s="241" t="e">
        <f t="shared" si="92"/>
        <v>#REF!</v>
      </c>
      <c r="L119" s="247" t="e">
        <f t="shared" si="96"/>
        <v>#REF!</v>
      </c>
      <c r="M119" s="241" t="e">
        <f t="shared" si="92"/>
        <v>#REF!</v>
      </c>
      <c r="N119" s="241" t="e">
        <f t="shared" si="92"/>
        <v>#REF!</v>
      </c>
      <c r="O119" s="241" t="e">
        <f t="shared" si="92"/>
        <v>#REF!</v>
      </c>
      <c r="P119" s="241" t="e">
        <f t="shared" si="92"/>
        <v>#REF!</v>
      </c>
      <c r="Q119" s="241" t="e">
        <f t="shared" si="92"/>
        <v>#REF!</v>
      </c>
      <c r="R119" s="241" t="e">
        <f t="shared" si="92"/>
        <v>#REF!</v>
      </c>
      <c r="S119" s="248" t="e">
        <f t="shared" si="98"/>
        <v>#REF!</v>
      </c>
      <c r="T119" s="236" t="e">
        <f t="shared" si="71"/>
        <v>#REF!</v>
      </c>
    </row>
    <row r="120" spans="1:20" s="167" customFormat="1" ht="15.75" thickBot="1" x14ac:dyDescent="0.3">
      <c r="A120"/>
      <c r="B120" s="198"/>
      <c r="C120" s="242"/>
      <c r="D120" s="243"/>
      <c r="E120" s="243"/>
      <c r="F120" s="243"/>
      <c r="G120" s="243"/>
      <c r="H120" s="243"/>
      <c r="I120" s="243"/>
      <c r="J120" s="243"/>
      <c r="K120" s="243"/>
      <c r="L120" s="243"/>
      <c r="M120" s="243"/>
      <c r="N120" s="243"/>
      <c r="O120" s="243"/>
      <c r="P120" s="243"/>
      <c r="Q120" s="243"/>
      <c r="R120" s="243"/>
      <c r="S120" s="244"/>
      <c r="T120" s="244"/>
    </row>
    <row r="121" spans="1:20" s="167" customFormat="1" ht="16.5" thickBot="1" x14ac:dyDescent="0.3">
      <c r="A121">
        <v>10</v>
      </c>
      <c r="B121" s="202" t="s">
        <v>796</v>
      </c>
      <c r="C121" s="245" t="e">
        <f>SUMIFS(C122:C123,C122:C123,"&lt;&gt;Local Currency", C122:C123,"&lt;&gt;US Dollars" )</f>
        <v>#REF!</v>
      </c>
      <c r="D121" s="232" t="e">
        <f t="shared" ref="D121:R121" si="99">SUMIFS(D122:D123,D122:D123,"&lt;&gt;Local Currency", D122:D123,"&lt;&gt;US Dollars" )</f>
        <v>#REF!</v>
      </c>
      <c r="E121" s="232" t="e">
        <f t="shared" si="99"/>
        <v>#REF!</v>
      </c>
      <c r="F121" s="232" t="e">
        <f t="shared" si="99"/>
        <v>#REF!</v>
      </c>
      <c r="G121" s="247" t="e">
        <f t="shared" ref="G121:G123" si="100">SUMIFS(C121:F121,C121:F121,"&lt;&gt;Local Currency", C121:F121,"&lt;&gt;US Dollars" )</f>
        <v>#REF!</v>
      </c>
      <c r="H121" s="232" t="e">
        <f t="shared" si="99"/>
        <v>#REF!</v>
      </c>
      <c r="I121" s="232" t="e">
        <f t="shared" si="99"/>
        <v>#REF!</v>
      </c>
      <c r="J121" s="232" t="e">
        <f t="shared" si="99"/>
        <v>#REF!</v>
      </c>
      <c r="K121" s="232" t="e">
        <f t="shared" si="99"/>
        <v>#REF!</v>
      </c>
      <c r="L121" s="247" t="e">
        <f t="shared" ref="L121:L123" si="101">SUMIFS(H121:K121,H121:K121,"&lt;&gt;Local Currency", H121:K121,"&lt;&gt;US Dollars" )</f>
        <v>#REF!</v>
      </c>
      <c r="M121" s="232" t="e">
        <f t="shared" si="99"/>
        <v>#REF!</v>
      </c>
      <c r="N121" s="232" t="e">
        <f t="shared" si="99"/>
        <v>#REF!</v>
      </c>
      <c r="O121" s="232" t="e">
        <f t="shared" si="99"/>
        <v>#REF!</v>
      </c>
      <c r="P121" s="232" t="e">
        <f t="shared" si="99"/>
        <v>#REF!</v>
      </c>
      <c r="Q121" s="232" t="e">
        <f t="shared" si="99"/>
        <v>#REF!</v>
      </c>
      <c r="R121" s="232" t="e">
        <f t="shared" si="99"/>
        <v>#REF!</v>
      </c>
      <c r="S121" s="248" t="e">
        <f>SUMIFS(M121:R121,M121:R121,"&lt;&gt;Local Currency", M121:R121,"&lt;&gt;US Dollars" )</f>
        <v>#REF!</v>
      </c>
      <c r="T121" s="236" t="e">
        <f t="shared" si="71"/>
        <v>#REF!</v>
      </c>
    </row>
    <row r="122" spans="1:20" s="167" customFormat="1" ht="16.5" thickBot="1" x14ac:dyDescent="0.3">
      <c r="A122">
        <v>10.1</v>
      </c>
      <c r="B122" s="198" t="s">
        <v>799</v>
      </c>
      <c r="C122" s="240" t="e">
        <f t="shared" si="97"/>
        <v>#REF!</v>
      </c>
      <c r="D122" s="241" t="e">
        <f t="shared" si="92"/>
        <v>#REF!</v>
      </c>
      <c r="E122" s="241" t="e">
        <f t="shared" si="92"/>
        <v>#REF!</v>
      </c>
      <c r="F122" s="241" t="e">
        <f t="shared" si="92"/>
        <v>#REF!</v>
      </c>
      <c r="G122" s="247" t="e">
        <f t="shared" si="100"/>
        <v>#REF!</v>
      </c>
      <c r="H122" s="241" t="e">
        <f t="shared" si="92"/>
        <v>#REF!</v>
      </c>
      <c r="I122" s="241" t="e">
        <f t="shared" si="92"/>
        <v>#REF!</v>
      </c>
      <c r="J122" s="241" t="e">
        <f t="shared" si="92"/>
        <v>#REF!</v>
      </c>
      <c r="K122" s="241" t="e">
        <f t="shared" si="92"/>
        <v>#REF!</v>
      </c>
      <c r="L122" s="247" t="e">
        <f t="shared" si="101"/>
        <v>#REF!</v>
      </c>
      <c r="M122" s="241" t="e">
        <f t="shared" si="92"/>
        <v>#REF!</v>
      </c>
      <c r="N122" s="241" t="e">
        <f t="shared" si="92"/>
        <v>#REF!</v>
      </c>
      <c r="O122" s="241" t="e">
        <f t="shared" si="92"/>
        <v>#REF!</v>
      </c>
      <c r="P122" s="241" t="e">
        <f t="shared" si="92"/>
        <v>#REF!</v>
      </c>
      <c r="Q122" s="241" t="e">
        <f t="shared" si="92"/>
        <v>#REF!</v>
      </c>
      <c r="R122" s="241" t="e">
        <f t="shared" si="92"/>
        <v>#REF!</v>
      </c>
      <c r="S122" s="248" t="e">
        <f>SUMIFS(M122:R122,M122:R122,"&lt;&gt;Local Currency", M122:R122,"&lt;&gt;US Dollars" )</f>
        <v>#REF!</v>
      </c>
      <c r="T122" s="236" t="e">
        <f t="shared" si="71"/>
        <v>#REF!</v>
      </c>
    </row>
    <row r="123" spans="1:20" s="167" customFormat="1" ht="16.5" thickBot="1" x14ac:dyDescent="0.3">
      <c r="A123">
        <v>10.199999999999999</v>
      </c>
      <c r="B123" s="198" t="s">
        <v>800</v>
      </c>
      <c r="C123" s="240" t="e">
        <f t="shared" si="97"/>
        <v>#REF!</v>
      </c>
      <c r="D123" s="241" t="e">
        <f t="shared" si="92"/>
        <v>#REF!</v>
      </c>
      <c r="E123" s="241" t="e">
        <f t="shared" si="92"/>
        <v>#REF!</v>
      </c>
      <c r="F123" s="241" t="e">
        <f t="shared" si="92"/>
        <v>#REF!</v>
      </c>
      <c r="G123" s="247" t="e">
        <f t="shared" si="100"/>
        <v>#REF!</v>
      </c>
      <c r="H123" s="241" t="e">
        <f t="shared" si="92"/>
        <v>#REF!</v>
      </c>
      <c r="I123" s="241" t="e">
        <f t="shared" si="92"/>
        <v>#REF!</v>
      </c>
      <c r="J123" s="241" t="e">
        <f t="shared" si="92"/>
        <v>#REF!</v>
      </c>
      <c r="K123" s="241" t="e">
        <f t="shared" si="92"/>
        <v>#REF!</v>
      </c>
      <c r="L123" s="247" t="e">
        <f t="shared" si="101"/>
        <v>#REF!</v>
      </c>
      <c r="M123" s="241" t="e">
        <f t="shared" si="92"/>
        <v>#REF!</v>
      </c>
      <c r="N123" s="241" t="e">
        <f t="shared" si="92"/>
        <v>#REF!</v>
      </c>
      <c r="O123" s="241" t="e">
        <f t="shared" si="92"/>
        <v>#REF!</v>
      </c>
      <c r="P123" s="241" t="e">
        <f t="shared" si="92"/>
        <v>#REF!</v>
      </c>
      <c r="Q123" s="241" t="e">
        <f t="shared" si="92"/>
        <v>#REF!</v>
      </c>
      <c r="R123" s="241" t="e">
        <f t="shared" si="92"/>
        <v>#REF!</v>
      </c>
      <c r="S123" s="248" t="e">
        <f>SUMIFS(M123:R123,M123:R123,"&lt;&gt;Local Currency", M123:R123,"&lt;&gt;US Dollars" )</f>
        <v>#REF!</v>
      </c>
      <c r="T123" s="236" t="e">
        <f t="shared" si="71"/>
        <v>#REF!</v>
      </c>
    </row>
    <row r="124" spans="1:20" s="167" customFormat="1" ht="15.75" thickBot="1" x14ac:dyDescent="0.3">
      <c r="A124"/>
      <c r="B124" s="198"/>
      <c r="C124" s="228"/>
      <c r="D124" s="226"/>
      <c r="E124" s="226"/>
      <c r="F124" s="226"/>
      <c r="G124" s="226"/>
      <c r="H124" s="226"/>
      <c r="I124" s="226"/>
      <c r="J124" s="226"/>
      <c r="K124" s="226"/>
      <c r="L124" s="226"/>
      <c r="M124" s="226"/>
      <c r="N124" s="226"/>
      <c r="O124" s="226"/>
      <c r="P124" s="226"/>
      <c r="Q124" s="226"/>
      <c r="R124" s="226"/>
      <c r="S124" s="227"/>
      <c r="T124" s="227"/>
    </row>
    <row r="125" spans="1:20" s="167" customFormat="1" ht="19.5" thickBot="1" x14ac:dyDescent="0.3">
      <c r="A125"/>
      <c r="B125" s="201" t="s">
        <v>1182</v>
      </c>
      <c r="C125" s="260">
        <f>IF(ISNUMBER(C15),C15,0)+IF(ISNUMBER(C38),C38,0)+IF(ISNUMBER(C53),C53,0)+IF(ISNUMBER(C99),C99,0)+IF(ISNUMBER(C101),C101,0)+IF(ISNUMBER(C103),C103,0)+IF(ISNUMBER(C105),C105,0)+IF(ISNUMBER(C107),C107,0)+IF(ISNUMBER(C115),C115,0)
+IF(ISNUMBER(C121),C121,0)</f>
        <v>0</v>
      </c>
      <c r="D125" s="260">
        <f t="shared" ref="D125:S125" si="102">IF(ISNUMBER(D15),D15,0)+IF(ISNUMBER(D38),D38,0)+IF(ISNUMBER(D53),D53,0)+IF(ISNUMBER(D99),D99,0)+IF(ISNUMBER(D101),D101,0)+IF(ISNUMBER(D103),D103,0)+IF(ISNUMBER(D105),D105,0)+IF(ISNUMBER(D107),D107,0)+IF(ISNUMBER(D115),D115,0)
+IF(ISNUMBER(D121),D121,0)</f>
        <v>0</v>
      </c>
      <c r="E125" s="260">
        <f t="shared" si="102"/>
        <v>0</v>
      </c>
      <c r="F125" s="260">
        <f t="shared" si="102"/>
        <v>0</v>
      </c>
      <c r="G125" s="260">
        <f t="shared" si="102"/>
        <v>0</v>
      </c>
      <c r="H125" s="260">
        <f t="shared" si="102"/>
        <v>0</v>
      </c>
      <c r="I125" s="260">
        <f t="shared" si="102"/>
        <v>0</v>
      </c>
      <c r="J125" s="260">
        <f t="shared" si="102"/>
        <v>0</v>
      </c>
      <c r="K125" s="260">
        <f t="shared" si="102"/>
        <v>0</v>
      </c>
      <c r="L125" s="260">
        <f t="shared" si="102"/>
        <v>0</v>
      </c>
      <c r="M125" s="260">
        <f t="shared" si="102"/>
        <v>0</v>
      </c>
      <c r="N125" s="260">
        <f t="shared" si="102"/>
        <v>0</v>
      </c>
      <c r="O125" s="260">
        <f t="shared" si="102"/>
        <v>0</v>
      </c>
      <c r="P125" s="260">
        <f t="shared" si="102"/>
        <v>0</v>
      </c>
      <c r="Q125" s="260">
        <f t="shared" si="102"/>
        <v>0</v>
      </c>
      <c r="R125" s="260">
        <f t="shared" si="102"/>
        <v>0</v>
      </c>
      <c r="S125" s="260">
        <f t="shared" si="102"/>
        <v>0</v>
      </c>
      <c r="T125" s="260" t="e">
        <f t="shared" ref="T125" si="103">T15+T38+T53+T99+T101+T103+T105+T107+T115+T121</f>
        <v>#REF!</v>
      </c>
    </row>
    <row r="126" spans="1:20" ht="17.25" x14ac:dyDescent="0.25">
      <c r="B126" s="200"/>
      <c r="C126" s="208"/>
      <c r="D126" s="208"/>
      <c r="E126" s="208"/>
      <c r="F126" s="208"/>
      <c r="G126" s="208"/>
      <c r="H126" s="208"/>
      <c r="I126" s="208"/>
      <c r="J126" s="208"/>
      <c r="K126" s="208"/>
      <c r="L126" s="208"/>
      <c r="M126" s="208"/>
      <c r="N126" s="208"/>
      <c r="O126" s="208"/>
      <c r="P126" s="208"/>
      <c r="Q126" s="208"/>
      <c r="R126" s="208"/>
      <c r="S126" s="208"/>
      <c r="T126" s="208"/>
    </row>
    <row r="127" spans="1:20" ht="45" x14ac:dyDescent="0.25">
      <c r="B127" s="199" t="s">
        <v>801</v>
      </c>
      <c r="C127" s="209" t="e">
        <f t="shared" si="97"/>
        <v>#REF!</v>
      </c>
      <c r="D127" s="209" t="e">
        <f t="shared" ref="D127:T127" si="104">$B$7</f>
        <v>#REF!</v>
      </c>
      <c r="E127" s="209" t="e">
        <f t="shared" si="104"/>
        <v>#REF!</v>
      </c>
      <c r="F127" s="209" t="e">
        <f t="shared" si="104"/>
        <v>#REF!</v>
      </c>
      <c r="G127" s="209" t="e">
        <f t="shared" si="104"/>
        <v>#REF!</v>
      </c>
      <c r="H127" s="209" t="e">
        <f t="shared" si="104"/>
        <v>#REF!</v>
      </c>
      <c r="I127" s="209" t="e">
        <f t="shared" si="104"/>
        <v>#REF!</v>
      </c>
      <c r="J127" s="209" t="e">
        <f t="shared" si="104"/>
        <v>#REF!</v>
      </c>
      <c r="K127" s="209" t="e">
        <f t="shared" si="104"/>
        <v>#REF!</v>
      </c>
      <c r="L127" s="209" t="e">
        <f t="shared" si="104"/>
        <v>#REF!</v>
      </c>
      <c r="M127" s="209" t="e">
        <f t="shared" si="104"/>
        <v>#REF!</v>
      </c>
      <c r="N127" s="209" t="e">
        <f t="shared" si="104"/>
        <v>#REF!</v>
      </c>
      <c r="O127" s="209" t="e">
        <f t="shared" si="104"/>
        <v>#REF!</v>
      </c>
      <c r="P127" s="209" t="e">
        <f t="shared" si="104"/>
        <v>#REF!</v>
      </c>
      <c r="Q127" s="209" t="e">
        <f t="shared" si="104"/>
        <v>#REF!</v>
      </c>
      <c r="R127" s="209" t="e">
        <f t="shared" si="104"/>
        <v>#REF!</v>
      </c>
      <c r="S127" s="209" t="e">
        <f t="shared" si="104"/>
        <v>#REF!</v>
      </c>
      <c r="T127" s="209" t="e">
        <f t="shared" si="104"/>
        <v>#REF!</v>
      </c>
    </row>
    <row r="128" spans="1:20" x14ac:dyDescent="0.25">
      <c r="B128" s="210"/>
      <c r="C128" s="208"/>
      <c r="D128" s="208"/>
      <c r="E128" s="208"/>
      <c r="F128" s="208"/>
      <c r="G128" s="208"/>
      <c r="H128" s="208"/>
      <c r="I128" s="208"/>
      <c r="J128" s="208"/>
      <c r="K128" s="208"/>
      <c r="L128" s="208"/>
      <c r="M128" s="208"/>
      <c r="N128" s="208"/>
      <c r="O128" s="208"/>
      <c r="P128" s="208"/>
      <c r="Q128" s="208"/>
      <c r="R128" s="208"/>
      <c r="S128" s="208"/>
      <c r="T128" s="208"/>
    </row>
    <row r="129" spans="2:20" x14ac:dyDescent="0.25">
      <c r="B129" s="210"/>
      <c r="C129" s="208"/>
      <c r="D129" s="208"/>
      <c r="E129" s="208"/>
      <c r="F129" s="208"/>
      <c r="G129" s="208"/>
      <c r="H129" s="208"/>
      <c r="I129" s="208"/>
      <c r="J129" s="208"/>
      <c r="K129" s="208"/>
      <c r="L129" s="208"/>
      <c r="M129" s="208"/>
      <c r="N129" s="208"/>
      <c r="O129" s="208"/>
      <c r="P129" s="208"/>
      <c r="Q129" s="208"/>
      <c r="R129" s="208"/>
      <c r="S129" s="208"/>
      <c r="T129" s="208"/>
    </row>
    <row r="130" spans="2:20" x14ac:dyDescent="0.25">
      <c r="B130" s="210"/>
      <c r="C130" s="208"/>
      <c r="D130" s="208"/>
      <c r="E130" s="208"/>
      <c r="F130" s="208"/>
      <c r="G130" s="208"/>
      <c r="H130" s="208"/>
      <c r="I130" s="208"/>
      <c r="J130" s="208"/>
      <c r="K130" s="208"/>
      <c r="L130" s="208"/>
      <c r="M130" s="208"/>
      <c r="N130" s="208"/>
      <c r="O130" s="208"/>
      <c r="P130" s="208"/>
      <c r="Q130" s="208"/>
      <c r="R130" s="208"/>
      <c r="S130" s="208"/>
      <c r="T130" s="208"/>
    </row>
    <row r="131" spans="2:20" x14ac:dyDescent="0.25">
      <c r="B131" s="210"/>
      <c r="C131" s="208"/>
      <c r="D131" s="208"/>
      <c r="E131" s="208"/>
      <c r="F131" s="208"/>
      <c r="G131" s="208"/>
      <c r="H131" s="208"/>
      <c r="I131" s="208"/>
      <c r="J131" s="208"/>
      <c r="K131" s="208"/>
      <c r="L131" s="208"/>
      <c r="M131" s="208"/>
      <c r="N131" s="208"/>
      <c r="O131" s="208"/>
      <c r="P131" s="208"/>
      <c r="Q131" s="208"/>
      <c r="R131" s="208"/>
      <c r="S131" s="208"/>
      <c r="T131" s="208"/>
    </row>
    <row r="132" spans="2:20" x14ac:dyDescent="0.25">
      <c r="B132" s="210"/>
      <c r="C132" s="208"/>
      <c r="D132" s="208"/>
      <c r="E132" s="208"/>
      <c r="F132" s="208"/>
      <c r="G132" s="208"/>
      <c r="H132" s="208"/>
      <c r="I132" s="208"/>
      <c r="J132" s="208"/>
      <c r="K132" s="208"/>
      <c r="L132" s="208"/>
      <c r="M132" s="208"/>
      <c r="N132" s="208"/>
      <c r="O132" s="208"/>
      <c r="P132" s="208"/>
      <c r="Q132" s="208"/>
      <c r="R132" s="208"/>
      <c r="S132" s="208"/>
      <c r="T132" s="208"/>
    </row>
    <row r="133" spans="2:20" x14ac:dyDescent="0.25">
      <c r="B133" s="210"/>
      <c r="C133" s="208"/>
      <c r="D133" s="208"/>
      <c r="E133" s="208"/>
      <c r="F133" s="208"/>
      <c r="G133" s="208"/>
      <c r="H133" s="208"/>
      <c r="I133" s="208"/>
      <c r="J133" s="208"/>
      <c r="K133" s="208"/>
      <c r="L133" s="208"/>
      <c r="M133" s="208"/>
      <c r="N133" s="208"/>
      <c r="O133" s="208"/>
      <c r="P133" s="208"/>
      <c r="Q133" s="208"/>
      <c r="R133" s="208"/>
      <c r="S133" s="208"/>
      <c r="T133" s="208"/>
    </row>
    <row r="134" spans="2:20" x14ac:dyDescent="0.25">
      <c r="B134" s="210"/>
      <c r="C134" s="208"/>
      <c r="D134" s="208"/>
      <c r="E134" s="208"/>
      <c r="F134" s="208"/>
      <c r="G134" s="208"/>
      <c r="H134" s="208"/>
      <c r="I134" s="208"/>
      <c r="J134" s="208"/>
      <c r="K134" s="208"/>
      <c r="L134" s="208"/>
      <c r="M134" s="208"/>
      <c r="N134" s="208"/>
      <c r="O134" s="208"/>
      <c r="P134" s="208"/>
      <c r="Q134" s="208"/>
      <c r="R134" s="208"/>
      <c r="S134" s="208"/>
      <c r="T134" s="208"/>
    </row>
    <row r="135" spans="2:20" x14ac:dyDescent="0.25">
      <c r="B135" s="210"/>
      <c r="C135" s="208"/>
      <c r="D135" s="208"/>
      <c r="E135" s="208"/>
      <c r="F135" s="208"/>
      <c r="G135" s="208"/>
      <c r="H135" s="208"/>
      <c r="I135" s="208"/>
      <c r="J135" s="208"/>
      <c r="K135" s="208"/>
      <c r="L135" s="208"/>
      <c r="M135" s="208"/>
      <c r="N135" s="208"/>
      <c r="O135" s="208"/>
      <c r="P135" s="208"/>
      <c r="Q135" s="208"/>
      <c r="R135" s="208"/>
      <c r="S135" s="208"/>
      <c r="T135" s="208"/>
    </row>
    <row r="136" spans="2:20" x14ac:dyDescent="0.25">
      <c r="B136" s="210"/>
      <c r="C136" s="208"/>
      <c r="D136" s="208"/>
      <c r="E136" s="208"/>
      <c r="F136" s="208"/>
      <c r="G136" s="208"/>
      <c r="H136" s="208"/>
      <c r="I136" s="208"/>
      <c r="J136" s="208"/>
      <c r="K136" s="208"/>
      <c r="L136" s="208"/>
      <c r="M136" s="208"/>
      <c r="N136" s="208"/>
      <c r="O136" s="208"/>
      <c r="P136" s="208"/>
      <c r="Q136" s="208"/>
      <c r="R136" s="208"/>
      <c r="S136" s="208"/>
      <c r="T136" s="208"/>
    </row>
    <row r="137" spans="2:20" x14ac:dyDescent="0.25">
      <c r="B137" s="210"/>
      <c r="C137" s="208"/>
      <c r="D137" s="208"/>
      <c r="E137" s="208"/>
      <c r="F137" s="208"/>
      <c r="G137" s="208"/>
      <c r="H137" s="208"/>
      <c r="I137" s="208"/>
      <c r="J137" s="208"/>
      <c r="K137" s="208"/>
      <c r="L137" s="208"/>
      <c r="M137" s="208"/>
      <c r="N137" s="208"/>
      <c r="O137" s="208"/>
      <c r="P137" s="208"/>
      <c r="Q137" s="208"/>
      <c r="R137" s="208"/>
      <c r="S137" s="208"/>
      <c r="T137" s="208"/>
    </row>
    <row r="138" spans="2:20" x14ac:dyDescent="0.25">
      <c r="B138" s="210"/>
      <c r="C138" s="208"/>
      <c r="D138" s="208"/>
      <c r="E138" s="208"/>
      <c r="F138" s="208"/>
      <c r="G138" s="208"/>
      <c r="H138" s="208"/>
      <c r="I138" s="208"/>
      <c r="J138" s="208"/>
      <c r="K138" s="208"/>
      <c r="L138" s="208"/>
      <c r="M138" s="208"/>
      <c r="N138" s="208"/>
      <c r="O138" s="208"/>
      <c r="P138" s="208"/>
      <c r="Q138" s="208"/>
      <c r="R138" s="208"/>
      <c r="S138" s="208"/>
      <c r="T138" s="208"/>
    </row>
    <row r="139" spans="2:20" x14ac:dyDescent="0.25">
      <c r="B139" s="210"/>
      <c r="C139" s="208"/>
      <c r="D139" s="208"/>
      <c r="E139" s="208"/>
      <c r="F139" s="208"/>
      <c r="G139" s="208"/>
      <c r="H139" s="208"/>
      <c r="I139" s="208"/>
      <c r="J139" s="208"/>
      <c r="K139" s="208"/>
      <c r="L139" s="208"/>
      <c r="M139" s="208"/>
      <c r="N139" s="208"/>
      <c r="O139" s="208"/>
      <c r="P139" s="208"/>
      <c r="Q139" s="208"/>
      <c r="R139" s="208"/>
      <c r="S139" s="208"/>
      <c r="T139" s="208"/>
    </row>
    <row r="140" spans="2:20" x14ac:dyDescent="0.25">
      <c r="B140" s="210"/>
      <c r="C140" s="208"/>
      <c r="D140" s="208"/>
      <c r="E140" s="208"/>
      <c r="F140" s="208"/>
      <c r="G140" s="208"/>
      <c r="H140" s="208"/>
      <c r="I140" s="208"/>
      <c r="J140" s="208"/>
      <c r="K140" s="208"/>
      <c r="L140" s="208"/>
      <c r="M140" s="208"/>
      <c r="N140" s="208"/>
      <c r="O140" s="208"/>
      <c r="P140" s="208"/>
      <c r="Q140" s="208"/>
      <c r="R140" s="208"/>
      <c r="S140" s="208"/>
      <c r="T140" s="208"/>
    </row>
    <row r="141" spans="2:20" x14ac:dyDescent="0.25">
      <c r="B141" s="210"/>
      <c r="C141" s="208"/>
      <c r="D141" s="208"/>
      <c r="E141" s="208"/>
      <c r="F141" s="208"/>
      <c r="G141" s="208"/>
      <c r="H141" s="208"/>
      <c r="I141" s="208"/>
      <c r="J141" s="208"/>
      <c r="K141" s="208"/>
      <c r="L141" s="208"/>
      <c r="M141" s="208"/>
      <c r="N141" s="208"/>
      <c r="O141" s="208"/>
      <c r="P141" s="208"/>
      <c r="Q141" s="208"/>
      <c r="R141" s="208"/>
      <c r="S141" s="208"/>
      <c r="T141" s="208"/>
    </row>
    <row r="142" spans="2:20" x14ac:dyDescent="0.25">
      <c r="B142" s="210"/>
      <c r="C142" s="208"/>
      <c r="D142" s="208"/>
      <c r="E142" s="208"/>
      <c r="F142" s="208"/>
      <c r="G142" s="208"/>
      <c r="H142" s="208"/>
      <c r="I142" s="208"/>
      <c r="J142" s="208"/>
      <c r="K142" s="208"/>
      <c r="L142" s="208"/>
      <c r="M142" s="208"/>
      <c r="N142" s="208"/>
      <c r="O142" s="208"/>
      <c r="P142" s="208"/>
      <c r="Q142" s="208"/>
      <c r="R142" s="208"/>
      <c r="S142" s="208"/>
      <c r="T142" s="208"/>
    </row>
    <row r="143" spans="2:20" x14ac:dyDescent="0.25">
      <c r="B143" s="210"/>
      <c r="C143" s="208"/>
      <c r="D143" s="208"/>
      <c r="E143" s="208"/>
      <c r="F143" s="208"/>
      <c r="G143" s="208"/>
      <c r="H143" s="208"/>
      <c r="I143" s="208"/>
      <c r="J143" s="208"/>
      <c r="K143" s="208"/>
      <c r="L143" s="208"/>
      <c r="M143" s="208"/>
      <c r="N143" s="208"/>
      <c r="O143" s="208"/>
      <c r="P143" s="208"/>
      <c r="Q143" s="208"/>
      <c r="R143" s="208"/>
      <c r="S143" s="208"/>
      <c r="T143" s="208"/>
    </row>
    <row r="144" spans="2:20" x14ac:dyDescent="0.25">
      <c r="B144" s="210"/>
      <c r="C144" s="208"/>
      <c r="D144" s="208"/>
      <c r="E144" s="208"/>
      <c r="F144" s="208"/>
      <c r="G144" s="208"/>
      <c r="H144" s="208"/>
      <c r="I144" s="208"/>
      <c r="J144" s="208"/>
      <c r="K144" s="208"/>
      <c r="L144" s="208"/>
      <c r="M144" s="208"/>
      <c r="N144" s="208"/>
      <c r="O144" s="208"/>
      <c r="P144" s="208"/>
      <c r="Q144" s="208"/>
      <c r="R144" s="208"/>
      <c r="S144" s="208"/>
      <c r="T144" s="208"/>
    </row>
    <row r="145" spans="2:20" x14ac:dyDescent="0.25">
      <c r="B145" s="210"/>
      <c r="C145" s="208"/>
      <c r="D145" s="208"/>
      <c r="E145" s="208"/>
      <c r="F145" s="208"/>
      <c r="G145" s="208"/>
      <c r="H145" s="208"/>
      <c r="I145" s="208"/>
      <c r="J145" s="208"/>
      <c r="K145" s="208"/>
      <c r="L145" s="208"/>
      <c r="M145" s="208"/>
      <c r="N145" s="208"/>
      <c r="O145" s="208"/>
      <c r="P145" s="208"/>
      <c r="Q145" s="208"/>
      <c r="R145" s="208"/>
      <c r="S145" s="208"/>
      <c r="T145" s="208"/>
    </row>
    <row r="146" spans="2:20" x14ac:dyDescent="0.25">
      <c r="B146" s="210"/>
      <c r="C146" s="210"/>
      <c r="D146" s="210"/>
      <c r="E146" s="210"/>
      <c r="F146" s="210"/>
      <c r="G146" s="210"/>
      <c r="H146" s="210"/>
      <c r="I146" s="210"/>
      <c r="J146" s="210"/>
      <c r="K146" s="210"/>
      <c r="L146" s="210"/>
      <c r="M146" s="210"/>
      <c r="N146" s="210"/>
      <c r="O146" s="210"/>
      <c r="P146" s="210"/>
      <c r="Q146" s="210"/>
      <c r="R146" s="210"/>
      <c r="S146" s="210"/>
      <c r="T146" s="210"/>
    </row>
    <row r="147" spans="2:20" x14ac:dyDescent="0.25">
      <c r="B147" s="210"/>
      <c r="C147" s="210"/>
      <c r="D147" s="210"/>
      <c r="E147" s="210"/>
      <c r="F147" s="210"/>
      <c r="G147" s="210"/>
      <c r="H147" s="210"/>
      <c r="I147" s="210"/>
      <c r="J147" s="210"/>
      <c r="K147" s="210"/>
      <c r="L147" s="210"/>
      <c r="M147" s="210"/>
      <c r="N147" s="210"/>
      <c r="O147" s="210"/>
      <c r="P147" s="210"/>
      <c r="Q147" s="210"/>
      <c r="R147" s="210"/>
      <c r="S147" s="210"/>
      <c r="T147" s="210"/>
    </row>
    <row r="148" spans="2:20" x14ac:dyDescent="0.25">
      <c r="B148" s="210"/>
      <c r="C148" s="210"/>
      <c r="D148" s="210"/>
      <c r="E148" s="210"/>
      <c r="F148" s="210"/>
      <c r="G148" s="210"/>
      <c r="H148" s="210"/>
      <c r="I148" s="210"/>
      <c r="J148" s="210"/>
      <c r="K148" s="210"/>
      <c r="L148" s="210"/>
      <c r="M148" s="210"/>
      <c r="N148" s="210"/>
      <c r="O148" s="210"/>
      <c r="P148" s="210"/>
      <c r="Q148" s="210"/>
      <c r="R148" s="210"/>
      <c r="S148" s="210"/>
      <c r="T148" s="210"/>
    </row>
    <row r="149" spans="2:20" x14ac:dyDescent="0.25">
      <c r="B149" s="210"/>
      <c r="C149" s="210"/>
      <c r="D149" s="210"/>
      <c r="E149" s="210"/>
      <c r="F149" s="210"/>
      <c r="G149" s="210"/>
      <c r="H149" s="210"/>
      <c r="I149" s="210"/>
      <c r="J149" s="210"/>
      <c r="K149" s="210"/>
      <c r="L149" s="210"/>
      <c r="M149" s="210"/>
      <c r="N149" s="210"/>
      <c r="O149" s="210"/>
      <c r="P149" s="210"/>
      <c r="Q149" s="210"/>
      <c r="R149" s="210"/>
      <c r="S149" s="210"/>
      <c r="T149" s="210"/>
    </row>
    <row r="150" spans="2:20" x14ac:dyDescent="0.25">
      <c r="B150" s="210"/>
    </row>
    <row r="151" spans="2:20" x14ac:dyDescent="0.25">
      <c r="B151" s="210"/>
    </row>
    <row r="152" spans="2:20" x14ac:dyDescent="0.25">
      <c r="B152" s="210"/>
    </row>
    <row r="153" spans="2:20" x14ac:dyDescent="0.25">
      <c r="B153" s="210"/>
    </row>
    <row r="154" spans="2:20" x14ac:dyDescent="0.25">
      <c r="B154" s="210"/>
    </row>
    <row r="155" spans="2:20" x14ac:dyDescent="0.25">
      <c r="B155" s="210"/>
    </row>
    <row r="156" spans="2:20" x14ac:dyDescent="0.25">
      <c r="B156" s="210"/>
    </row>
    <row r="157" spans="2:20" x14ac:dyDescent="0.25">
      <c r="B157" s="210"/>
    </row>
  </sheetData>
  <sortState ref="A116:B122">
    <sortCondition ref="A116:A122"/>
  </sortState>
  <mergeCells count="4">
    <mergeCell ref="C13:G13"/>
    <mergeCell ref="H13:L13"/>
    <mergeCell ref="M13:S13"/>
    <mergeCell ref="T13:T14"/>
  </mergeCells>
  <dataValidations disablePrompts="1" count="1">
    <dataValidation type="whole" operator="greaterThan" allowBlank="1" showInputMessage="1" showErrorMessage="1" errorTitle="Please enter numeric values" sqref="C15:T123">
      <formula1>0</formula1>
    </dataValidation>
  </dataValidations>
  <pageMargins left="0.7" right="0.7" top="0.75" bottom="0.75" header="0.3" footer="0.3"/>
  <pageSetup paperSize="8" scale="31" orientation="landscape" r:id="rId1"/>
  <rowBreaks count="1" manualBreakCount="1">
    <brk id="97"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2" sqref="A2"/>
    </sheetView>
  </sheetViews>
  <sheetFormatPr defaultRowHeight="15" x14ac:dyDescent="0.25"/>
  <sheetData>
    <row r="1" spans="1:1" x14ac:dyDescent="0.25">
      <c r="A1" t="s">
        <v>1184</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L33"/>
  <sheetViews>
    <sheetView tabSelected="1" workbookViewId="0">
      <selection activeCell="F39" sqref="F39"/>
    </sheetView>
  </sheetViews>
  <sheetFormatPr defaultRowHeight="15" x14ac:dyDescent="0.25"/>
  <cols>
    <col min="1" max="1" width="20" customWidth="1"/>
    <col min="2" max="2" width="17.140625" customWidth="1"/>
    <col min="3" max="3" width="16.7109375" customWidth="1"/>
    <col min="4" max="8" width="16.7109375" style="229" customWidth="1"/>
    <col min="9" max="9" width="16.42578125" customWidth="1"/>
    <col min="11" max="11" width="23.85546875" customWidth="1"/>
    <col min="12" max="12" width="21" customWidth="1"/>
  </cols>
  <sheetData>
    <row r="1" spans="1:12" ht="30" customHeight="1" thickBot="1" x14ac:dyDescent="0.3">
      <c r="A1" s="362" t="s">
        <v>1188</v>
      </c>
      <c r="B1" s="362" t="s">
        <v>1189</v>
      </c>
      <c r="C1" s="362" t="s">
        <v>1190</v>
      </c>
      <c r="D1" s="362" t="s">
        <v>1191</v>
      </c>
      <c r="E1" s="362" t="s">
        <v>1192</v>
      </c>
      <c r="F1" s="362"/>
      <c r="G1" s="362"/>
      <c r="H1" s="362" t="s">
        <v>1193</v>
      </c>
      <c r="I1" s="356"/>
      <c r="J1" s="358"/>
      <c r="K1" s="359"/>
      <c r="L1" s="360"/>
    </row>
    <row r="2" spans="1:12" ht="30.75" thickBot="1" x14ac:dyDescent="0.3">
      <c r="A2" s="362"/>
      <c r="B2" s="362"/>
      <c r="C2" s="362"/>
      <c r="D2" s="362"/>
      <c r="E2" s="271" t="s">
        <v>1194</v>
      </c>
      <c r="F2" s="271" t="s">
        <v>1195</v>
      </c>
      <c r="G2" s="271" t="s">
        <v>1196</v>
      </c>
      <c r="H2" s="362"/>
      <c r="I2" s="357"/>
      <c r="J2" s="270"/>
      <c r="K2" s="270"/>
      <c r="L2" s="361"/>
    </row>
    <row r="3" spans="1:12" x14ac:dyDescent="0.25">
      <c r="A3" s="272" t="s">
        <v>1197</v>
      </c>
      <c r="B3" s="272" t="s">
        <v>1198</v>
      </c>
      <c r="C3" s="272"/>
      <c r="D3" s="272"/>
      <c r="E3" s="272"/>
      <c r="F3" s="272"/>
      <c r="G3" s="272"/>
      <c r="H3" s="272"/>
    </row>
    <row r="4" spans="1:12" ht="24.75" customHeight="1" x14ac:dyDescent="0.25">
      <c r="A4" s="272" t="s">
        <v>1199</v>
      </c>
      <c r="B4" s="272" t="s">
        <v>1200</v>
      </c>
      <c r="C4" s="272"/>
      <c r="D4" s="272"/>
      <c r="E4" s="272"/>
      <c r="F4" s="272"/>
      <c r="G4" s="272"/>
      <c r="H4" s="272"/>
    </row>
    <row r="5" spans="1:12" ht="24.75" customHeight="1" x14ac:dyDescent="0.25">
      <c r="A5" s="272" t="s">
        <v>1201</v>
      </c>
      <c r="B5" s="272" t="s">
        <v>1202</v>
      </c>
      <c r="C5" s="272"/>
      <c r="D5" s="272"/>
      <c r="E5" s="272"/>
      <c r="F5" s="272"/>
      <c r="G5" s="272"/>
      <c r="H5" s="272"/>
    </row>
    <row r="6" spans="1:12" ht="24.75" customHeight="1" x14ac:dyDescent="0.25">
      <c r="A6" s="272" t="s">
        <v>1203</v>
      </c>
      <c r="B6" s="272" t="s">
        <v>1204</v>
      </c>
      <c r="C6" s="272"/>
      <c r="D6" s="272"/>
      <c r="E6" s="272"/>
      <c r="F6" s="272"/>
      <c r="G6" s="272"/>
      <c r="H6" s="272"/>
    </row>
    <row r="7" spans="1:12" ht="24.75" customHeight="1" x14ac:dyDescent="0.25">
      <c r="A7" s="272" t="s">
        <v>1205</v>
      </c>
      <c r="B7" s="272" t="s">
        <v>1206</v>
      </c>
      <c r="C7" s="272"/>
      <c r="D7" s="272"/>
      <c r="E7" s="272"/>
      <c r="F7" s="272"/>
      <c r="G7" s="272"/>
      <c r="H7" s="272"/>
    </row>
    <row r="8" spans="1:12" ht="24.75" customHeight="1" x14ac:dyDescent="0.25">
      <c r="A8" s="272" t="s">
        <v>1205</v>
      </c>
      <c r="B8" s="272" t="s">
        <v>1207</v>
      </c>
      <c r="C8" s="272"/>
      <c r="D8" s="272"/>
      <c r="E8" s="272"/>
      <c r="F8" s="272"/>
      <c r="G8" s="272"/>
      <c r="H8" s="272"/>
    </row>
    <row r="9" spans="1:12" ht="24.75" customHeight="1" x14ac:dyDescent="0.25">
      <c r="A9" s="272" t="s">
        <v>1208</v>
      </c>
      <c r="B9" s="272" t="s">
        <v>1209</v>
      </c>
      <c r="C9" s="272"/>
      <c r="D9" s="272"/>
      <c r="E9" s="272"/>
      <c r="F9" s="272"/>
      <c r="G9" s="272"/>
      <c r="H9" s="272"/>
    </row>
    <row r="10" spans="1:12" ht="24.75" customHeight="1" x14ac:dyDescent="0.25">
      <c r="A10" s="272" t="s">
        <v>1210</v>
      </c>
      <c r="B10" s="272" t="s">
        <v>1211</v>
      </c>
      <c r="C10" s="272"/>
      <c r="D10" s="272"/>
      <c r="E10" s="272"/>
      <c r="F10" s="272"/>
      <c r="G10" s="272"/>
      <c r="H10" s="272"/>
    </row>
    <row r="11" spans="1:12" ht="24.75" customHeight="1" x14ac:dyDescent="0.25">
      <c r="A11" s="272" t="s">
        <v>1212</v>
      </c>
      <c r="B11" s="272" t="s">
        <v>1213</v>
      </c>
      <c r="C11" s="272"/>
      <c r="D11" s="272"/>
      <c r="E11" s="272"/>
      <c r="F11" s="272"/>
      <c r="G11" s="272"/>
      <c r="H11" s="272"/>
    </row>
    <row r="12" spans="1:12" ht="24.75" customHeight="1" x14ac:dyDescent="0.25">
      <c r="A12" s="272" t="s">
        <v>1212</v>
      </c>
      <c r="B12" s="272" t="s">
        <v>1214</v>
      </c>
      <c r="C12" s="272"/>
      <c r="D12" s="272"/>
      <c r="E12" s="272"/>
      <c r="F12" s="272"/>
      <c r="G12" s="272"/>
      <c r="H12" s="272"/>
    </row>
    <row r="13" spans="1:12" ht="24.75" customHeight="1" x14ac:dyDescent="0.25">
      <c r="A13" s="272" t="s">
        <v>1215</v>
      </c>
      <c r="B13" s="272" t="s">
        <v>1216</v>
      </c>
      <c r="C13" s="272"/>
      <c r="D13" s="272"/>
      <c r="E13" s="272"/>
      <c r="F13" s="272"/>
      <c r="G13" s="272"/>
      <c r="H13" s="272"/>
    </row>
    <row r="14" spans="1:12" ht="24.75" customHeight="1" x14ac:dyDescent="0.25">
      <c r="A14" s="272" t="s">
        <v>1215</v>
      </c>
      <c r="B14" s="272" t="s">
        <v>1214</v>
      </c>
      <c r="C14" s="272"/>
      <c r="D14" s="272"/>
      <c r="E14" s="272"/>
      <c r="F14" s="272"/>
      <c r="G14" s="272"/>
      <c r="H14" s="272"/>
    </row>
    <row r="15" spans="1:12" ht="24.75" customHeight="1" x14ac:dyDescent="0.25">
      <c r="A15" s="272" t="s">
        <v>1217</v>
      </c>
      <c r="B15" s="272" t="s">
        <v>1218</v>
      </c>
      <c r="C15" s="272"/>
      <c r="D15" s="272"/>
      <c r="E15" s="272"/>
      <c r="F15" s="272"/>
      <c r="G15" s="272"/>
      <c r="H15" s="272"/>
    </row>
    <row r="16" spans="1:12" ht="24.75" customHeight="1" x14ac:dyDescent="0.25">
      <c r="A16" s="273" t="s">
        <v>1220</v>
      </c>
      <c r="B16" s="273" t="s">
        <v>1233</v>
      </c>
      <c r="C16" s="273">
        <v>1</v>
      </c>
      <c r="D16" s="273">
        <v>51</v>
      </c>
      <c r="E16" s="273">
        <v>57</v>
      </c>
      <c r="F16" s="274">
        <v>43046</v>
      </c>
      <c r="G16" s="273">
        <v>57</v>
      </c>
      <c r="H16" s="273">
        <v>6.83</v>
      </c>
    </row>
    <row r="17" spans="1:9" x14ac:dyDescent="0.25">
      <c r="A17" s="273" t="s">
        <v>1220</v>
      </c>
      <c r="B17" s="273" t="s">
        <v>1221</v>
      </c>
      <c r="C17" s="275"/>
      <c r="D17" s="275"/>
      <c r="E17" s="275"/>
      <c r="F17" s="274">
        <v>43046</v>
      </c>
      <c r="G17" s="275"/>
      <c r="H17" s="275"/>
    </row>
    <row r="18" spans="1:9" x14ac:dyDescent="0.25">
      <c r="A18" s="273" t="s">
        <v>1215</v>
      </c>
      <c r="B18" s="273" t="s">
        <v>1222</v>
      </c>
      <c r="C18" s="275">
        <v>30</v>
      </c>
      <c r="D18" s="276">
        <v>1196</v>
      </c>
      <c r="E18" s="275">
        <v>1496</v>
      </c>
      <c r="F18" s="274">
        <v>43046</v>
      </c>
      <c r="G18" s="275">
        <v>1496</v>
      </c>
      <c r="H18" s="275">
        <v>11.49</v>
      </c>
      <c r="I18" s="229"/>
    </row>
    <row r="19" spans="1:9" x14ac:dyDescent="0.25">
      <c r="A19" s="273" t="s">
        <v>1223</v>
      </c>
      <c r="B19" s="273" t="s">
        <v>1224</v>
      </c>
      <c r="C19" s="275">
        <v>90</v>
      </c>
      <c r="D19" s="276">
        <v>233</v>
      </c>
      <c r="E19" s="275">
        <v>291</v>
      </c>
      <c r="F19" s="274">
        <v>43046</v>
      </c>
      <c r="G19" s="275">
        <v>291</v>
      </c>
      <c r="H19" s="275">
        <v>9.3000000000000007</v>
      </c>
    </row>
    <row r="20" spans="1:9" x14ac:dyDescent="0.25">
      <c r="A20" s="273" t="s">
        <v>1223</v>
      </c>
      <c r="B20" s="273"/>
      <c r="C20" s="275">
        <v>30</v>
      </c>
      <c r="D20" s="276">
        <v>24444</v>
      </c>
      <c r="E20" s="275">
        <v>30556</v>
      </c>
      <c r="F20" s="274">
        <v>43046</v>
      </c>
      <c r="G20" s="275">
        <v>30556</v>
      </c>
      <c r="H20" s="275">
        <v>2.7</v>
      </c>
    </row>
    <row r="21" spans="1:9" x14ac:dyDescent="0.25">
      <c r="A21" s="273" t="s">
        <v>1227</v>
      </c>
      <c r="B21" s="273" t="s">
        <v>1226</v>
      </c>
      <c r="C21" s="275">
        <v>30</v>
      </c>
      <c r="D21" s="276">
        <v>4380</v>
      </c>
      <c r="E21" s="275">
        <v>5474</v>
      </c>
      <c r="F21" s="274">
        <v>43046</v>
      </c>
      <c r="G21" s="275">
        <v>5474</v>
      </c>
      <c r="H21" s="275">
        <v>5.0999999999999996</v>
      </c>
    </row>
    <row r="22" spans="1:9" x14ac:dyDescent="0.25">
      <c r="A22" s="273" t="s">
        <v>1228</v>
      </c>
      <c r="B22" s="273" t="s">
        <v>1229</v>
      </c>
      <c r="C22" s="275">
        <v>5</v>
      </c>
      <c r="D22" s="276">
        <v>16</v>
      </c>
      <c r="E22" s="275">
        <v>19</v>
      </c>
      <c r="F22" s="274">
        <v>43046</v>
      </c>
      <c r="G22" s="275">
        <v>19</v>
      </c>
      <c r="H22" s="275">
        <v>60.8</v>
      </c>
    </row>
    <row r="23" spans="1:9" x14ac:dyDescent="0.25">
      <c r="A23" s="273" t="s">
        <v>1230</v>
      </c>
      <c r="B23" s="273" t="s">
        <v>1231</v>
      </c>
      <c r="C23" s="275" t="s">
        <v>1232</v>
      </c>
      <c r="D23" s="276">
        <v>58</v>
      </c>
      <c r="E23" s="275">
        <f>51+22</f>
        <v>73</v>
      </c>
      <c r="F23" s="274">
        <v>43046</v>
      </c>
      <c r="G23" s="275">
        <f>51+22</f>
        <v>73</v>
      </c>
      <c r="H23" s="275">
        <v>1.5</v>
      </c>
    </row>
    <row r="24" spans="1:9" x14ac:dyDescent="0.25">
      <c r="A24" s="273" t="s">
        <v>1230</v>
      </c>
      <c r="B24" s="273" t="s">
        <v>1226</v>
      </c>
      <c r="C24" s="275">
        <v>30</v>
      </c>
      <c r="D24" s="276">
        <v>5153</v>
      </c>
      <c r="E24" s="275">
        <v>6442</v>
      </c>
      <c r="F24" s="274">
        <v>43046</v>
      </c>
      <c r="G24" s="275">
        <v>6442</v>
      </c>
      <c r="H24" s="275">
        <v>1.78</v>
      </c>
    </row>
    <row r="25" spans="1:9" x14ac:dyDescent="0.25">
      <c r="A25" s="273" t="s">
        <v>1225</v>
      </c>
      <c r="B25" s="273" t="s">
        <v>1226</v>
      </c>
      <c r="C25" s="275">
        <v>30</v>
      </c>
      <c r="D25" s="276">
        <v>31104</v>
      </c>
      <c r="E25" s="275">
        <v>38880</v>
      </c>
      <c r="F25" s="274">
        <v>43046</v>
      </c>
      <c r="G25" s="275">
        <v>38880</v>
      </c>
      <c r="H25" s="275">
        <v>4.75</v>
      </c>
    </row>
    <row r="26" spans="1:9" x14ac:dyDescent="0.25">
      <c r="A26" s="273" t="s">
        <v>1219</v>
      </c>
      <c r="B26" s="273" t="s">
        <v>1234</v>
      </c>
      <c r="C26" s="275">
        <v>1</v>
      </c>
      <c r="D26" s="276">
        <v>270</v>
      </c>
      <c r="E26" s="275">
        <v>336</v>
      </c>
      <c r="F26" s="274">
        <v>43046</v>
      </c>
      <c r="G26" s="275">
        <v>336</v>
      </c>
      <c r="H26" s="275">
        <v>1.2</v>
      </c>
    </row>
    <row r="27" spans="1:9" x14ac:dyDescent="0.25">
      <c r="A27" s="273" t="s">
        <v>1235</v>
      </c>
      <c r="B27" s="273" t="s">
        <v>1236</v>
      </c>
      <c r="C27" s="275">
        <v>1</v>
      </c>
      <c r="D27" s="276">
        <v>42</v>
      </c>
      <c r="E27" s="275">
        <v>52</v>
      </c>
      <c r="F27" s="274">
        <v>43046</v>
      </c>
      <c r="G27" s="275">
        <v>52</v>
      </c>
      <c r="H27" s="275">
        <v>2</v>
      </c>
    </row>
    <row r="28" spans="1:9" x14ac:dyDescent="0.25">
      <c r="A28" s="273" t="s">
        <v>1237</v>
      </c>
      <c r="B28" s="273" t="s">
        <v>1218</v>
      </c>
      <c r="C28" s="275">
        <v>30</v>
      </c>
      <c r="D28" s="276">
        <v>4434</v>
      </c>
      <c r="E28" s="275">
        <f>3878+1665</f>
        <v>5543</v>
      </c>
      <c r="F28" s="274">
        <v>43046</v>
      </c>
      <c r="G28" s="275">
        <f>3878+1665</f>
        <v>5543</v>
      </c>
      <c r="H28" s="275">
        <v>3.67</v>
      </c>
    </row>
    <row r="29" spans="1:9" x14ac:dyDescent="0.25">
      <c r="A29" s="273" t="s">
        <v>1227</v>
      </c>
      <c r="B29" s="273" t="s">
        <v>1238</v>
      </c>
      <c r="C29" s="275">
        <v>60</v>
      </c>
      <c r="D29" s="276">
        <v>1544</v>
      </c>
      <c r="E29" s="275">
        <v>1830</v>
      </c>
      <c r="F29" s="274">
        <v>43046</v>
      </c>
      <c r="G29" s="275">
        <v>1930</v>
      </c>
      <c r="H29" s="275">
        <v>5.0999999999999996</v>
      </c>
    </row>
    <row r="30" spans="1:9" x14ac:dyDescent="0.25">
      <c r="A30" s="273" t="s">
        <v>1228</v>
      </c>
      <c r="B30" s="273" t="s">
        <v>1239</v>
      </c>
      <c r="C30" s="275">
        <v>120</v>
      </c>
      <c r="D30" s="276">
        <v>3534</v>
      </c>
      <c r="E30" s="275">
        <v>4417</v>
      </c>
      <c r="F30" s="274">
        <v>43046</v>
      </c>
      <c r="G30" s="275">
        <v>4417</v>
      </c>
      <c r="H30" s="275">
        <v>60.8</v>
      </c>
    </row>
    <row r="31" spans="1:9" x14ac:dyDescent="0.25">
      <c r="A31" s="273" t="s">
        <v>1235</v>
      </c>
      <c r="B31" s="273" t="s">
        <v>1240</v>
      </c>
      <c r="C31" s="275">
        <v>1</v>
      </c>
      <c r="D31" s="276">
        <v>58</v>
      </c>
      <c r="E31" s="275">
        <v>72</v>
      </c>
      <c r="F31" s="274">
        <v>43046</v>
      </c>
      <c r="G31" s="275">
        <v>72</v>
      </c>
      <c r="H31" s="275">
        <v>2.15</v>
      </c>
    </row>
    <row r="32" spans="1:9" x14ac:dyDescent="0.25">
      <c r="A32" s="273" t="s">
        <v>1241</v>
      </c>
      <c r="B32" s="273" t="s">
        <v>1242</v>
      </c>
      <c r="C32" s="275">
        <v>30</v>
      </c>
      <c r="D32" s="276">
        <v>1732</v>
      </c>
      <c r="E32" s="275">
        <v>2164</v>
      </c>
      <c r="F32" s="274">
        <v>43046</v>
      </c>
      <c r="G32" s="275">
        <v>2164</v>
      </c>
      <c r="H32" s="275">
        <v>32.880000000000003</v>
      </c>
    </row>
    <row r="33" spans="1:8" x14ac:dyDescent="0.25">
      <c r="A33" s="273" t="s">
        <v>1223</v>
      </c>
      <c r="B33" s="273" t="s">
        <v>1242</v>
      </c>
      <c r="C33" s="275">
        <v>120</v>
      </c>
      <c r="D33" s="276">
        <v>66</v>
      </c>
      <c r="E33" s="275">
        <v>82</v>
      </c>
      <c r="F33" s="274">
        <v>43046</v>
      </c>
      <c r="G33" s="275">
        <v>82</v>
      </c>
      <c r="H33" s="275">
        <v>300</v>
      </c>
    </row>
  </sheetData>
  <mergeCells count="9">
    <mergeCell ref="A1:A2"/>
    <mergeCell ref="B1:B2"/>
    <mergeCell ref="C1:C2"/>
    <mergeCell ref="I1:I2"/>
    <mergeCell ref="J1:K1"/>
    <mergeCell ref="L1:L2"/>
    <mergeCell ref="D1:D2"/>
    <mergeCell ref="E1:G1"/>
    <mergeCell ref="H1:H2"/>
  </mergeCells>
  <pageMargins left="0.7" right="0.7" top="0.75" bottom="0.75" header="0.3" footer="0.3"/>
  <pageSetup paperSize="9" orientation="portrait" horizontalDpi="1200" verticalDpi="1200" r:id="rId1"/>
  <drawing r:id="rId2"/>
  <legacyDrawing r:id="rId3"/>
  <controls>
    <mc:AlternateContent xmlns:mc="http://schemas.openxmlformats.org/markup-compatibility/2006">
      <mc:Choice Requires="x14">
        <control shapeId="28698" r:id="rId4" name="Control 26">
          <controlPr defaultSize="0" autoPict="0" r:id="rId5">
            <anchor moveWithCells="1">
              <from>
                <xdr:col>8</xdr:col>
                <xdr:colOff>0</xdr:colOff>
                <xdr:row>16</xdr:row>
                <xdr:rowOff>0</xdr:rowOff>
              </from>
              <to>
                <xdr:col>8</xdr:col>
                <xdr:colOff>914400</xdr:colOff>
                <xdr:row>17</xdr:row>
                <xdr:rowOff>38100</xdr:rowOff>
              </to>
            </anchor>
          </controlPr>
        </control>
      </mc:Choice>
      <mc:Fallback>
        <control shapeId="28698" r:id="rId4" name="Control 26"/>
      </mc:Fallback>
    </mc:AlternateContent>
    <mc:AlternateContent xmlns:mc="http://schemas.openxmlformats.org/markup-compatibility/2006">
      <mc:Choice Requires="x14">
        <control shapeId="28697" r:id="rId6" name="Control 25">
          <controlPr defaultSize="0" autoPict="0" r:id="rId7">
            <anchor moveWithCells="1">
              <from>
                <xdr:col>8</xdr:col>
                <xdr:colOff>0</xdr:colOff>
                <xdr:row>15</xdr:row>
                <xdr:rowOff>0</xdr:rowOff>
              </from>
              <to>
                <xdr:col>8</xdr:col>
                <xdr:colOff>257175</xdr:colOff>
                <xdr:row>15</xdr:row>
                <xdr:rowOff>266700</xdr:rowOff>
              </to>
            </anchor>
          </controlPr>
        </control>
      </mc:Choice>
      <mc:Fallback>
        <control shapeId="28697" r:id="rId6" name="Control 25"/>
      </mc:Fallback>
    </mc:AlternateContent>
    <mc:AlternateContent xmlns:mc="http://schemas.openxmlformats.org/markup-compatibility/2006">
      <mc:Choice Requires="x14">
        <control shapeId="28696" r:id="rId8" name="Control 24">
          <controlPr defaultSize="0" autoPict="0" r:id="rId5">
            <anchor moveWithCells="1">
              <from>
                <xdr:col>8</xdr:col>
                <xdr:colOff>0</xdr:colOff>
                <xdr:row>15</xdr:row>
                <xdr:rowOff>0</xdr:rowOff>
              </from>
              <to>
                <xdr:col>8</xdr:col>
                <xdr:colOff>914400</xdr:colOff>
                <xdr:row>15</xdr:row>
                <xdr:rowOff>228600</xdr:rowOff>
              </to>
            </anchor>
          </controlPr>
        </control>
      </mc:Choice>
      <mc:Fallback>
        <control shapeId="28696" r:id="rId8" name="Control 24"/>
      </mc:Fallback>
    </mc:AlternateContent>
    <mc:AlternateContent xmlns:mc="http://schemas.openxmlformats.org/markup-compatibility/2006">
      <mc:Choice Requires="x14">
        <control shapeId="28695" r:id="rId9" name="Control 23">
          <controlPr defaultSize="0" autoPict="0" r:id="rId7">
            <anchor moveWithCells="1">
              <from>
                <xdr:col>8</xdr:col>
                <xdr:colOff>0</xdr:colOff>
                <xdr:row>14</xdr:row>
                <xdr:rowOff>0</xdr:rowOff>
              </from>
              <to>
                <xdr:col>8</xdr:col>
                <xdr:colOff>257175</xdr:colOff>
                <xdr:row>14</xdr:row>
                <xdr:rowOff>266700</xdr:rowOff>
              </to>
            </anchor>
          </controlPr>
        </control>
      </mc:Choice>
      <mc:Fallback>
        <control shapeId="28695" r:id="rId9" name="Control 23"/>
      </mc:Fallback>
    </mc:AlternateContent>
    <mc:AlternateContent xmlns:mc="http://schemas.openxmlformats.org/markup-compatibility/2006">
      <mc:Choice Requires="x14">
        <control shapeId="28694" r:id="rId10" name="Control 22">
          <controlPr defaultSize="0" autoPict="0" r:id="rId5">
            <anchor moveWithCells="1">
              <from>
                <xdr:col>8</xdr:col>
                <xdr:colOff>0</xdr:colOff>
                <xdr:row>14</xdr:row>
                <xdr:rowOff>0</xdr:rowOff>
              </from>
              <to>
                <xdr:col>8</xdr:col>
                <xdr:colOff>914400</xdr:colOff>
                <xdr:row>14</xdr:row>
                <xdr:rowOff>228600</xdr:rowOff>
              </to>
            </anchor>
          </controlPr>
        </control>
      </mc:Choice>
      <mc:Fallback>
        <control shapeId="28694" r:id="rId10" name="Control 22"/>
      </mc:Fallback>
    </mc:AlternateContent>
    <mc:AlternateContent xmlns:mc="http://schemas.openxmlformats.org/markup-compatibility/2006">
      <mc:Choice Requires="x14">
        <control shapeId="28693" r:id="rId11" name="Control 21">
          <controlPr defaultSize="0" autoPict="0" r:id="rId7">
            <anchor moveWithCells="1">
              <from>
                <xdr:col>8</xdr:col>
                <xdr:colOff>0</xdr:colOff>
                <xdr:row>13</xdr:row>
                <xdr:rowOff>0</xdr:rowOff>
              </from>
              <to>
                <xdr:col>8</xdr:col>
                <xdr:colOff>257175</xdr:colOff>
                <xdr:row>13</xdr:row>
                <xdr:rowOff>266700</xdr:rowOff>
              </to>
            </anchor>
          </controlPr>
        </control>
      </mc:Choice>
      <mc:Fallback>
        <control shapeId="28693" r:id="rId11" name="Control 21"/>
      </mc:Fallback>
    </mc:AlternateContent>
    <mc:AlternateContent xmlns:mc="http://schemas.openxmlformats.org/markup-compatibility/2006">
      <mc:Choice Requires="x14">
        <control shapeId="28692" r:id="rId12" name="Control 20">
          <controlPr defaultSize="0" autoPict="0" r:id="rId5">
            <anchor moveWithCells="1">
              <from>
                <xdr:col>8</xdr:col>
                <xdr:colOff>0</xdr:colOff>
                <xdr:row>13</xdr:row>
                <xdr:rowOff>0</xdr:rowOff>
              </from>
              <to>
                <xdr:col>8</xdr:col>
                <xdr:colOff>914400</xdr:colOff>
                <xdr:row>13</xdr:row>
                <xdr:rowOff>228600</xdr:rowOff>
              </to>
            </anchor>
          </controlPr>
        </control>
      </mc:Choice>
      <mc:Fallback>
        <control shapeId="28692" r:id="rId12" name="Control 20"/>
      </mc:Fallback>
    </mc:AlternateContent>
    <mc:AlternateContent xmlns:mc="http://schemas.openxmlformats.org/markup-compatibility/2006">
      <mc:Choice Requires="x14">
        <control shapeId="28691" r:id="rId13" name="Control 19">
          <controlPr defaultSize="0" autoPict="0" r:id="rId7">
            <anchor moveWithCells="1">
              <from>
                <xdr:col>8</xdr:col>
                <xdr:colOff>0</xdr:colOff>
                <xdr:row>12</xdr:row>
                <xdr:rowOff>0</xdr:rowOff>
              </from>
              <to>
                <xdr:col>8</xdr:col>
                <xdr:colOff>257175</xdr:colOff>
                <xdr:row>12</xdr:row>
                <xdr:rowOff>266700</xdr:rowOff>
              </to>
            </anchor>
          </controlPr>
        </control>
      </mc:Choice>
      <mc:Fallback>
        <control shapeId="28691" r:id="rId13" name="Control 19"/>
      </mc:Fallback>
    </mc:AlternateContent>
    <mc:AlternateContent xmlns:mc="http://schemas.openxmlformats.org/markup-compatibility/2006">
      <mc:Choice Requires="x14">
        <control shapeId="28690" r:id="rId14" name="Control 18">
          <controlPr defaultSize="0" autoPict="0" r:id="rId5">
            <anchor moveWithCells="1">
              <from>
                <xdr:col>8</xdr:col>
                <xdr:colOff>0</xdr:colOff>
                <xdr:row>12</xdr:row>
                <xdr:rowOff>0</xdr:rowOff>
              </from>
              <to>
                <xdr:col>8</xdr:col>
                <xdr:colOff>914400</xdr:colOff>
                <xdr:row>12</xdr:row>
                <xdr:rowOff>228600</xdr:rowOff>
              </to>
            </anchor>
          </controlPr>
        </control>
      </mc:Choice>
      <mc:Fallback>
        <control shapeId="28690" r:id="rId14" name="Control 18"/>
      </mc:Fallback>
    </mc:AlternateContent>
    <mc:AlternateContent xmlns:mc="http://schemas.openxmlformats.org/markup-compatibility/2006">
      <mc:Choice Requires="x14">
        <control shapeId="28689" r:id="rId15" name="Control 17">
          <controlPr defaultSize="0" autoPict="0" r:id="rId7">
            <anchor moveWithCells="1">
              <from>
                <xdr:col>8</xdr:col>
                <xdr:colOff>0</xdr:colOff>
                <xdr:row>11</xdr:row>
                <xdr:rowOff>0</xdr:rowOff>
              </from>
              <to>
                <xdr:col>8</xdr:col>
                <xdr:colOff>257175</xdr:colOff>
                <xdr:row>11</xdr:row>
                <xdr:rowOff>266700</xdr:rowOff>
              </to>
            </anchor>
          </controlPr>
        </control>
      </mc:Choice>
      <mc:Fallback>
        <control shapeId="28689" r:id="rId15" name="Control 17"/>
      </mc:Fallback>
    </mc:AlternateContent>
    <mc:AlternateContent xmlns:mc="http://schemas.openxmlformats.org/markup-compatibility/2006">
      <mc:Choice Requires="x14">
        <control shapeId="28688" r:id="rId16" name="Control 16">
          <controlPr defaultSize="0" autoPict="0" r:id="rId5">
            <anchor moveWithCells="1">
              <from>
                <xdr:col>8</xdr:col>
                <xdr:colOff>0</xdr:colOff>
                <xdr:row>11</xdr:row>
                <xdr:rowOff>0</xdr:rowOff>
              </from>
              <to>
                <xdr:col>8</xdr:col>
                <xdr:colOff>914400</xdr:colOff>
                <xdr:row>11</xdr:row>
                <xdr:rowOff>228600</xdr:rowOff>
              </to>
            </anchor>
          </controlPr>
        </control>
      </mc:Choice>
      <mc:Fallback>
        <control shapeId="28688" r:id="rId16" name="Control 16"/>
      </mc:Fallback>
    </mc:AlternateContent>
    <mc:AlternateContent xmlns:mc="http://schemas.openxmlformats.org/markup-compatibility/2006">
      <mc:Choice Requires="x14">
        <control shapeId="28687" r:id="rId17" name="Control 15">
          <controlPr defaultSize="0" autoPict="0" r:id="rId7">
            <anchor moveWithCells="1">
              <from>
                <xdr:col>8</xdr:col>
                <xdr:colOff>0</xdr:colOff>
                <xdr:row>10</xdr:row>
                <xdr:rowOff>0</xdr:rowOff>
              </from>
              <to>
                <xdr:col>8</xdr:col>
                <xdr:colOff>257175</xdr:colOff>
                <xdr:row>10</xdr:row>
                <xdr:rowOff>266700</xdr:rowOff>
              </to>
            </anchor>
          </controlPr>
        </control>
      </mc:Choice>
      <mc:Fallback>
        <control shapeId="28687" r:id="rId17" name="Control 15"/>
      </mc:Fallback>
    </mc:AlternateContent>
    <mc:AlternateContent xmlns:mc="http://schemas.openxmlformats.org/markup-compatibility/2006">
      <mc:Choice Requires="x14">
        <control shapeId="28686" r:id="rId18" name="Control 14">
          <controlPr defaultSize="0" autoPict="0" r:id="rId5">
            <anchor moveWithCells="1">
              <from>
                <xdr:col>8</xdr:col>
                <xdr:colOff>0</xdr:colOff>
                <xdr:row>10</xdr:row>
                <xdr:rowOff>0</xdr:rowOff>
              </from>
              <to>
                <xdr:col>8</xdr:col>
                <xdr:colOff>914400</xdr:colOff>
                <xdr:row>10</xdr:row>
                <xdr:rowOff>228600</xdr:rowOff>
              </to>
            </anchor>
          </controlPr>
        </control>
      </mc:Choice>
      <mc:Fallback>
        <control shapeId="28686" r:id="rId18" name="Control 14"/>
      </mc:Fallback>
    </mc:AlternateContent>
    <mc:AlternateContent xmlns:mc="http://schemas.openxmlformats.org/markup-compatibility/2006">
      <mc:Choice Requires="x14">
        <control shapeId="28685" r:id="rId19" name="Control 13">
          <controlPr defaultSize="0" autoPict="0" r:id="rId7">
            <anchor moveWithCells="1">
              <from>
                <xdr:col>8</xdr:col>
                <xdr:colOff>0</xdr:colOff>
                <xdr:row>9</xdr:row>
                <xdr:rowOff>0</xdr:rowOff>
              </from>
              <to>
                <xdr:col>8</xdr:col>
                <xdr:colOff>257175</xdr:colOff>
                <xdr:row>9</xdr:row>
                <xdr:rowOff>266700</xdr:rowOff>
              </to>
            </anchor>
          </controlPr>
        </control>
      </mc:Choice>
      <mc:Fallback>
        <control shapeId="28685" r:id="rId19" name="Control 13"/>
      </mc:Fallback>
    </mc:AlternateContent>
    <mc:AlternateContent xmlns:mc="http://schemas.openxmlformats.org/markup-compatibility/2006">
      <mc:Choice Requires="x14">
        <control shapeId="28684" r:id="rId20" name="Control 12">
          <controlPr defaultSize="0" autoPict="0" r:id="rId5">
            <anchor moveWithCells="1">
              <from>
                <xdr:col>8</xdr:col>
                <xdr:colOff>0</xdr:colOff>
                <xdr:row>9</xdr:row>
                <xdr:rowOff>0</xdr:rowOff>
              </from>
              <to>
                <xdr:col>8</xdr:col>
                <xdr:colOff>914400</xdr:colOff>
                <xdr:row>9</xdr:row>
                <xdr:rowOff>228600</xdr:rowOff>
              </to>
            </anchor>
          </controlPr>
        </control>
      </mc:Choice>
      <mc:Fallback>
        <control shapeId="28684" r:id="rId20" name="Control 12"/>
      </mc:Fallback>
    </mc:AlternateContent>
    <mc:AlternateContent xmlns:mc="http://schemas.openxmlformats.org/markup-compatibility/2006">
      <mc:Choice Requires="x14">
        <control shapeId="28683" r:id="rId21" name="Control 11">
          <controlPr defaultSize="0" autoPict="0" r:id="rId7">
            <anchor moveWithCells="1">
              <from>
                <xdr:col>8</xdr:col>
                <xdr:colOff>0</xdr:colOff>
                <xdr:row>8</xdr:row>
                <xdr:rowOff>0</xdr:rowOff>
              </from>
              <to>
                <xdr:col>8</xdr:col>
                <xdr:colOff>257175</xdr:colOff>
                <xdr:row>8</xdr:row>
                <xdr:rowOff>266700</xdr:rowOff>
              </to>
            </anchor>
          </controlPr>
        </control>
      </mc:Choice>
      <mc:Fallback>
        <control shapeId="28683" r:id="rId21" name="Control 11"/>
      </mc:Fallback>
    </mc:AlternateContent>
    <mc:AlternateContent xmlns:mc="http://schemas.openxmlformats.org/markup-compatibility/2006">
      <mc:Choice Requires="x14">
        <control shapeId="28682" r:id="rId22" name="Control 10">
          <controlPr defaultSize="0" autoPict="0" r:id="rId5">
            <anchor moveWithCells="1">
              <from>
                <xdr:col>8</xdr:col>
                <xdr:colOff>0</xdr:colOff>
                <xdr:row>8</xdr:row>
                <xdr:rowOff>0</xdr:rowOff>
              </from>
              <to>
                <xdr:col>8</xdr:col>
                <xdr:colOff>914400</xdr:colOff>
                <xdr:row>8</xdr:row>
                <xdr:rowOff>228600</xdr:rowOff>
              </to>
            </anchor>
          </controlPr>
        </control>
      </mc:Choice>
      <mc:Fallback>
        <control shapeId="28682" r:id="rId22" name="Control 10"/>
      </mc:Fallback>
    </mc:AlternateContent>
    <mc:AlternateContent xmlns:mc="http://schemas.openxmlformats.org/markup-compatibility/2006">
      <mc:Choice Requires="x14">
        <control shapeId="28681" r:id="rId23" name="Control 9">
          <controlPr defaultSize="0" autoPict="0" r:id="rId7">
            <anchor moveWithCells="1">
              <from>
                <xdr:col>8</xdr:col>
                <xdr:colOff>0</xdr:colOff>
                <xdr:row>7</xdr:row>
                <xdr:rowOff>0</xdr:rowOff>
              </from>
              <to>
                <xdr:col>8</xdr:col>
                <xdr:colOff>257175</xdr:colOff>
                <xdr:row>7</xdr:row>
                <xdr:rowOff>266700</xdr:rowOff>
              </to>
            </anchor>
          </controlPr>
        </control>
      </mc:Choice>
      <mc:Fallback>
        <control shapeId="28681" r:id="rId23" name="Control 9"/>
      </mc:Fallback>
    </mc:AlternateContent>
    <mc:AlternateContent xmlns:mc="http://schemas.openxmlformats.org/markup-compatibility/2006">
      <mc:Choice Requires="x14">
        <control shapeId="28680" r:id="rId24" name="Control 8">
          <controlPr defaultSize="0" autoPict="0" r:id="rId5">
            <anchor moveWithCells="1">
              <from>
                <xdr:col>8</xdr:col>
                <xdr:colOff>0</xdr:colOff>
                <xdr:row>7</xdr:row>
                <xdr:rowOff>0</xdr:rowOff>
              </from>
              <to>
                <xdr:col>8</xdr:col>
                <xdr:colOff>914400</xdr:colOff>
                <xdr:row>7</xdr:row>
                <xdr:rowOff>228600</xdr:rowOff>
              </to>
            </anchor>
          </controlPr>
        </control>
      </mc:Choice>
      <mc:Fallback>
        <control shapeId="28680" r:id="rId24" name="Control 8"/>
      </mc:Fallback>
    </mc:AlternateContent>
    <mc:AlternateContent xmlns:mc="http://schemas.openxmlformats.org/markup-compatibility/2006">
      <mc:Choice Requires="x14">
        <control shapeId="28679" r:id="rId25" name="Control 7">
          <controlPr defaultSize="0" autoPict="0" r:id="rId7">
            <anchor moveWithCells="1">
              <from>
                <xdr:col>8</xdr:col>
                <xdr:colOff>0</xdr:colOff>
                <xdr:row>6</xdr:row>
                <xdr:rowOff>0</xdr:rowOff>
              </from>
              <to>
                <xdr:col>8</xdr:col>
                <xdr:colOff>257175</xdr:colOff>
                <xdr:row>6</xdr:row>
                <xdr:rowOff>266700</xdr:rowOff>
              </to>
            </anchor>
          </controlPr>
        </control>
      </mc:Choice>
      <mc:Fallback>
        <control shapeId="28679" r:id="rId25" name="Control 7"/>
      </mc:Fallback>
    </mc:AlternateContent>
    <mc:AlternateContent xmlns:mc="http://schemas.openxmlformats.org/markup-compatibility/2006">
      <mc:Choice Requires="x14">
        <control shapeId="28678" r:id="rId26" name="Control 6">
          <controlPr defaultSize="0" autoPict="0" r:id="rId5">
            <anchor moveWithCells="1">
              <from>
                <xdr:col>8</xdr:col>
                <xdr:colOff>0</xdr:colOff>
                <xdr:row>6</xdr:row>
                <xdr:rowOff>0</xdr:rowOff>
              </from>
              <to>
                <xdr:col>8</xdr:col>
                <xdr:colOff>914400</xdr:colOff>
                <xdr:row>6</xdr:row>
                <xdr:rowOff>228600</xdr:rowOff>
              </to>
            </anchor>
          </controlPr>
        </control>
      </mc:Choice>
      <mc:Fallback>
        <control shapeId="28678" r:id="rId26" name="Control 6"/>
      </mc:Fallback>
    </mc:AlternateContent>
    <mc:AlternateContent xmlns:mc="http://schemas.openxmlformats.org/markup-compatibility/2006">
      <mc:Choice Requires="x14">
        <control shapeId="28677" r:id="rId27" name="Control 5">
          <controlPr defaultSize="0" autoPict="0" r:id="rId7">
            <anchor moveWithCells="1">
              <from>
                <xdr:col>8</xdr:col>
                <xdr:colOff>0</xdr:colOff>
                <xdr:row>5</xdr:row>
                <xdr:rowOff>0</xdr:rowOff>
              </from>
              <to>
                <xdr:col>8</xdr:col>
                <xdr:colOff>257175</xdr:colOff>
                <xdr:row>5</xdr:row>
                <xdr:rowOff>266700</xdr:rowOff>
              </to>
            </anchor>
          </controlPr>
        </control>
      </mc:Choice>
      <mc:Fallback>
        <control shapeId="28677" r:id="rId27" name="Control 5"/>
      </mc:Fallback>
    </mc:AlternateContent>
    <mc:AlternateContent xmlns:mc="http://schemas.openxmlformats.org/markup-compatibility/2006">
      <mc:Choice Requires="x14">
        <control shapeId="28676" r:id="rId28" name="Control 4">
          <controlPr defaultSize="0" autoPict="0" r:id="rId5">
            <anchor moveWithCells="1">
              <from>
                <xdr:col>8</xdr:col>
                <xdr:colOff>0</xdr:colOff>
                <xdr:row>5</xdr:row>
                <xdr:rowOff>0</xdr:rowOff>
              </from>
              <to>
                <xdr:col>8</xdr:col>
                <xdr:colOff>914400</xdr:colOff>
                <xdr:row>5</xdr:row>
                <xdr:rowOff>228600</xdr:rowOff>
              </to>
            </anchor>
          </controlPr>
        </control>
      </mc:Choice>
      <mc:Fallback>
        <control shapeId="28676" r:id="rId28" name="Control 4"/>
      </mc:Fallback>
    </mc:AlternateContent>
    <mc:AlternateContent xmlns:mc="http://schemas.openxmlformats.org/markup-compatibility/2006">
      <mc:Choice Requires="x14">
        <control shapeId="28675" r:id="rId29" name="Control 3">
          <controlPr defaultSize="0" autoPict="0" r:id="rId7">
            <anchor moveWithCells="1">
              <from>
                <xdr:col>8</xdr:col>
                <xdr:colOff>0</xdr:colOff>
                <xdr:row>4</xdr:row>
                <xdr:rowOff>0</xdr:rowOff>
              </from>
              <to>
                <xdr:col>8</xdr:col>
                <xdr:colOff>257175</xdr:colOff>
                <xdr:row>4</xdr:row>
                <xdr:rowOff>266700</xdr:rowOff>
              </to>
            </anchor>
          </controlPr>
        </control>
      </mc:Choice>
      <mc:Fallback>
        <control shapeId="28675" r:id="rId29" name="Control 3"/>
      </mc:Fallback>
    </mc:AlternateContent>
    <mc:AlternateContent xmlns:mc="http://schemas.openxmlformats.org/markup-compatibility/2006">
      <mc:Choice Requires="x14">
        <control shapeId="28674" r:id="rId30" name="Control 2">
          <controlPr defaultSize="0" autoPict="0" r:id="rId5">
            <anchor moveWithCells="1">
              <from>
                <xdr:col>8</xdr:col>
                <xdr:colOff>0</xdr:colOff>
                <xdr:row>4</xdr:row>
                <xdr:rowOff>0</xdr:rowOff>
              </from>
              <to>
                <xdr:col>8</xdr:col>
                <xdr:colOff>914400</xdr:colOff>
                <xdr:row>4</xdr:row>
                <xdr:rowOff>228600</xdr:rowOff>
              </to>
            </anchor>
          </controlPr>
        </control>
      </mc:Choice>
      <mc:Fallback>
        <control shapeId="28674" r:id="rId30" name="Control 2"/>
      </mc:Fallback>
    </mc:AlternateContent>
    <mc:AlternateContent xmlns:mc="http://schemas.openxmlformats.org/markup-compatibility/2006">
      <mc:Choice Requires="x14">
        <control shapeId="28673" r:id="rId31" name="Control 1">
          <controlPr defaultSize="0" autoPict="0" r:id="rId7">
            <anchor moveWithCells="1">
              <from>
                <xdr:col>8</xdr:col>
                <xdr:colOff>0</xdr:colOff>
                <xdr:row>3</xdr:row>
                <xdr:rowOff>0</xdr:rowOff>
              </from>
              <to>
                <xdr:col>8</xdr:col>
                <xdr:colOff>257175</xdr:colOff>
                <xdr:row>3</xdr:row>
                <xdr:rowOff>266700</xdr:rowOff>
              </to>
            </anchor>
          </controlPr>
        </control>
      </mc:Choice>
      <mc:Fallback>
        <control shapeId="28673" r:id="rId31" name="Control 1"/>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C68"/>
  <sheetViews>
    <sheetView zoomScale="80" zoomScaleNormal="80" workbookViewId="0">
      <pane xSplit="2" ySplit="5" topLeftCell="L6" activePane="bottomRight" state="frozen"/>
      <selection pane="topRight" activeCell="C1" sqref="C1"/>
      <selection pane="bottomLeft" activeCell="A6" sqref="A6"/>
      <selection pane="bottomRight" activeCell="N5" sqref="N5"/>
    </sheetView>
  </sheetViews>
  <sheetFormatPr defaultColWidth="11.42578125" defaultRowHeight="15" x14ac:dyDescent="0.25"/>
  <cols>
    <col min="1" max="1" width="4.5703125" customWidth="1"/>
    <col min="2" max="2" width="63.28515625" customWidth="1"/>
    <col min="3" max="4" width="13.28515625" customWidth="1"/>
    <col min="5" max="5" width="10.5703125" customWidth="1"/>
    <col min="6" max="6" width="11.28515625" customWidth="1"/>
    <col min="7" max="7" width="12.28515625" customWidth="1"/>
    <col min="18" max="18" width="12.5703125" customWidth="1"/>
    <col min="22" max="22" width="13.85546875" customWidth="1"/>
    <col min="23" max="23" width="14.28515625" customWidth="1"/>
    <col min="24" max="24" width="15.5703125" customWidth="1"/>
  </cols>
  <sheetData>
    <row r="1" spans="1:29" x14ac:dyDescent="0.25">
      <c r="A1" s="53" t="s">
        <v>246</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row>
    <row r="2" spans="1:29" ht="18.75" customHeight="1" x14ac:dyDescent="0.25">
      <c r="A2" s="53">
        <v>1</v>
      </c>
      <c r="B2" s="53" t="s">
        <v>260</v>
      </c>
      <c r="C2" s="54"/>
      <c r="D2" s="54"/>
      <c r="E2" s="54" t="s">
        <v>222</v>
      </c>
      <c r="F2" s="54"/>
      <c r="G2" s="54"/>
      <c r="H2" s="54"/>
      <c r="I2" s="54"/>
      <c r="J2" s="54"/>
      <c r="K2" s="54"/>
      <c r="L2" s="55" t="s">
        <v>223</v>
      </c>
      <c r="M2" s="54"/>
      <c r="N2" s="54"/>
      <c r="O2" s="54" t="s">
        <v>224</v>
      </c>
      <c r="P2" s="54" t="s">
        <v>225</v>
      </c>
      <c r="Q2" s="54" t="s">
        <v>226</v>
      </c>
      <c r="R2" s="53"/>
      <c r="S2" s="53"/>
      <c r="T2" s="53"/>
      <c r="U2" s="53"/>
      <c r="V2" s="53"/>
      <c r="W2" s="53"/>
      <c r="X2" s="56" t="s">
        <v>238</v>
      </c>
      <c r="Y2" s="53"/>
      <c r="Z2" s="53"/>
      <c r="AA2" s="53" t="s">
        <v>243</v>
      </c>
      <c r="AB2" s="53" t="s">
        <v>244</v>
      </c>
      <c r="AC2" s="53" t="s">
        <v>245</v>
      </c>
    </row>
    <row r="3" spans="1:29" ht="18.75" customHeight="1" x14ac:dyDescent="0.25">
      <c r="A3" s="53">
        <v>2</v>
      </c>
      <c r="B3" s="53" t="s">
        <v>247</v>
      </c>
      <c r="C3" s="53" t="s">
        <v>207</v>
      </c>
      <c r="D3" s="53" t="s">
        <v>208</v>
      </c>
      <c r="E3" s="53" t="s">
        <v>209</v>
      </c>
      <c r="F3" s="53" t="s">
        <v>210</v>
      </c>
      <c r="G3" s="53" t="s">
        <v>211</v>
      </c>
      <c r="H3" s="53" t="s">
        <v>212</v>
      </c>
      <c r="I3" s="53" t="s">
        <v>213</v>
      </c>
      <c r="J3" s="53" t="s">
        <v>214</v>
      </c>
      <c r="K3" s="53" t="s">
        <v>215</v>
      </c>
      <c r="L3" s="53" t="s">
        <v>216</v>
      </c>
      <c r="M3" s="53" t="s">
        <v>217</v>
      </c>
      <c r="N3" s="53" t="s">
        <v>218</v>
      </c>
      <c r="O3" s="53" t="s">
        <v>219</v>
      </c>
      <c r="P3" s="53" t="s">
        <v>220</v>
      </c>
      <c r="Q3" s="53" t="s">
        <v>221</v>
      </c>
      <c r="R3" s="53" t="s">
        <v>229</v>
      </c>
      <c r="S3" s="53" t="s">
        <v>230</v>
      </c>
      <c r="T3" s="53" t="s">
        <v>231</v>
      </c>
      <c r="U3" s="53" t="s">
        <v>232</v>
      </c>
      <c r="V3" s="53" t="s">
        <v>233</v>
      </c>
      <c r="W3" s="53" t="s">
        <v>234</v>
      </c>
      <c r="X3" s="53" t="s">
        <v>235</v>
      </c>
      <c r="Y3" s="53" t="s">
        <v>236</v>
      </c>
      <c r="Z3" s="53" t="s">
        <v>237</v>
      </c>
      <c r="AA3" s="53" t="s">
        <v>240</v>
      </c>
      <c r="AB3" s="53" t="s">
        <v>241</v>
      </c>
      <c r="AC3" s="53" t="s">
        <v>242</v>
      </c>
    </row>
    <row r="4" spans="1:29" ht="15" customHeight="1" x14ac:dyDescent="0.25">
      <c r="A4" s="53">
        <v>3</v>
      </c>
      <c r="B4" s="46" t="s">
        <v>248</v>
      </c>
      <c r="C4" s="326" t="s">
        <v>200</v>
      </c>
      <c r="D4" s="326"/>
      <c r="E4" s="326"/>
      <c r="F4" s="326"/>
      <c r="G4" s="326"/>
      <c r="H4" s="326" t="s">
        <v>205</v>
      </c>
      <c r="I4" s="326"/>
      <c r="J4" s="326"/>
      <c r="K4" s="326"/>
      <c r="L4" s="326"/>
      <c r="M4" s="326"/>
      <c r="N4" s="326"/>
      <c r="O4" s="326" t="s">
        <v>206</v>
      </c>
      <c r="P4" s="326"/>
      <c r="Q4" s="326"/>
      <c r="R4" s="326" t="s">
        <v>227</v>
      </c>
      <c r="S4" s="326"/>
      <c r="T4" s="326" t="s">
        <v>228</v>
      </c>
      <c r="U4" s="326"/>
      <c r="V4" s="326"/>
      <c r="W4" s="322" t="s">
        <v>189</v>
      </c>
      <c r="X4" s="322" t="s">
        <v>190</v>
      </c>
      <c r="Y4" s="322" t="s">
        <v>191</v>
      </c>
      <c r="Z4" s="324" t="s">
        <v>192</v>
      </c>
      <c r="AA4" s="322" t="s">
        <v>239</v>
      </c>
      <c r="AB4" s="322"/>
      <c r="AC4" s="322"/>
    </row>
    <row r="5" spans="1:29" ht="30" customHeight="1" x14ac:dyDescent="0.25">
      <c r="A5" s="53">
        <v>4</v>
      </c>
      <c r="B5" s="57" t="s">
        <v>261</v>
      </c>
      <c r="C5" s="48" t="s">
        <v>198</v>
      </c>
      <c r="D5" s="48" t="s">
        <v>199</v>
      </c>
      <c r="E5" s="48" t="s">
        <v>184</v>
      </c>
      <c r="F5" s="48" t="s">
        <v>185</v>
      </c>
      <c r="G5" s="48" t="s">
        <v>186</v>
      </c>
      <c r="H5" s="48" t="s">
        <v>201</v>
      </c>
      <c r="I5" s="48" t="s">
        <v>202</v>
      </c>
      <c r="J5" s="48" t="s">
        <v>203</v>
      </c>
      <c r="K5" s="48" t="s">
        <v>204</v>
      </c>
      <c r="L5" s="48" t="s">
        <v>187</v>
      </c>
      <c r="M5" s="48" t="s">
        <v>185</v>
      </c>
      <c r="N5" s="48" t="s">
        <v>186</v>
      </c>
      <c r="O5" s="48" t="s">
        <v>188</v>
      </c>
      <c r="P5" s="48" t="s">
        <v>185</v>
      </c>
      <c r="Q5" s="48" t="s">
        <v>186</v>
      </c>
      <c r="R5" s="49" t="s">
        <v>193</v>
      </c>
      <c r="S5" s="48" t="s">
        <v>194</v>
      </c>
      <c r="T5" s="48" t="s">
        <v>195</v>
      </c>
      <c r="U5" s="48" t="s">
        <v>196</v>
      </c>
      <c r="V5" s="48" t="s">
        <v>197</v>
      </c>
      <c r="W5" s="323"/>
      <c r="X5" s="323"/>
      <c r="Y5" s="323"/>
      <c r="Z5" s="325"/>
      <c r="AA5" s="48" t="s">
        <v>181</v>
      </c>
      <c r="AB5" s="48" t="s">
        <v>182</v>
      </c>
      <c r="AC5" s="48" t="s">
        <v>183</v>
      </c>
    </row>
    <row r="6" spans="1:29" x14ac:dyDescent="0.25">
      <c r="A6" s="53">
        <v>5</v>
      </c>
      <c r="B6" s="58" t="s">
        <v>1</v>
      </c>
      <c r="C6" s="59">
        <f>SUM(C7:C16)</f>
        <v>0</v>
      </c>
      <c r="D6" s="59">
        <f t="shared" ref="D6:Z6" si="0">SUM(D7:D16)</f>
        <v>0</v>
      </c>
      <c r="E6" s="59">
        <f>SUM(C6:D6)</f>
        <v>0</v>
      </c>
      <c r="F6" s="59">
        <f t="shared" si="0"/>
        <v>0</v>
      </c>
      <c r="G6" s="59">
        <f t="shared" si="0"/>
        <v>0</v>
      </c>
      <c r="H6" s="59">
        <f t="shared" si="0"/>
        <v>0</v>
      </c>
      <c r="I6" s="59">
        <f t="shared" si="0"/>
        <v>0</v>
      </c>
      <c r="J6" s="59">
        <f t="shared" si="0"/>
        <v>0</v>
      </c>
      <c r="K6" s="59">
        <f t="shared" si="0"/>
        <v>0</v>
      </c>
      <c r="L6" s="59">
        <f>SUM(H6:K6)</f>
        <v>0</v>
      </c>
      <c r="M6" s="59">
        <f t="shared" si="0"/>
        <v>0</v>
      </c>
      <c r="N6" s="59">
        <f t="shared" si="0"/>
        <v>0</v>
      </c>
      <c r="O6" s="59">
        <f>E6+L6</f>
        <v>0</v>
      </c>
      <c r="P6" s="59">
        <f t="shared" ref="P6:Q6" si="1">F6+M6</f>
        <v>0</v>
      </c>
      <c r="Q6" s="59">
        <f t="shared" si="1"/>
        <v>0</v>
      </c>
      <c r="R6" s="59">
        <f t="shared" si="0"/>
        <v>0</v>
      </c>
      <c r="S6" s="59">
        <f t="shared" si="0"/>
        <v>0</v>
      </c>
      <c r="T6" s="59">
        <f t="shared" si="0"/>
        <v>0</v>
      </c>
      <c r="U6" s="59">
        <f t="shared" si="0"/>
        <v>0</v>
      </c>
      <c r="V6" s="59">
        <f t="shared" si="0"/>
        <v>0</v>
      </c>
      <c r="W6" s="59">
        <f t="shared" si="0"/>
        <v>0</v>
      </c>
      <c r="X6" s="59">
        <f>SUM(R6:W6)</f>
        <v>0</v>
      </c>
      <c r="Y6" s="59">
        <f t="shared" si="0"/>
        <v>0</v>
      </c>
      <c r="Z6" s="59">
        <f t="shared" si="0"/>
        <v>0</v>
      </c>
      <c r="AA6" s="59">
        <f>O6+X6</f>
        <v>0</v>
      </c>
      <c r="AB6" s="59">
        <f t="shared" ref="AB6:AC6" si="2">P6+Y6</f>
        <v>0</v>
      </c>
      <c r="AC6" s="59">
        <f t="shared" si="2"/>
        <v>0</v>
      </c>
    </row>
    <row r="7" spans="1:29" x14ac:dyDescent="0.25">
      <c r="A7" s="53">
        <v>6</v>
      </c>
      <c r="B7" s="41" t="s">
        <v>2</v>
      </c>
      <c r="C7" s="46"/>
      <c r="D7" s="46"/>
      <c r="E7" s="59">
        <f t="shared" ref="E7:E50" si="3">SUM(C7:D7)</f>
        <v>0</v>
      </c>
      <c r="F7" s="41"/>
      <c r="G7" s="41"/>
      <c r="H7" s="46"/>
      <c r="I7" s="46"/>
      <c r="J7" s="46"/>
      <c r="K7" s="46"/>
      <c r="L7" s="59">
        <f t="shared" ref="L7:L51" si="4">SUM(H7:K7)</f>
        <v>0</v>
      </c>
      <c r="M7" s="46"/>
      <c r="N7" s="46"/>
      <c r="O7" s="59">
        <f t="shared" ref="O7:O51" si="5">E7+L7</f>
        <v>0</v>
      </c>
      <c r="P7" s="59">
        <f t="shared" ref="P7:P51" si="6">F7+M7</f>
        <v>0</v>
      </c>
      <c r="Q7" s="59">
        <f t="shared" ref="Q7:Q51" si="7">G7+N7</f>
        <v>0</v>
      </c>
      <c r="R7" s="46"/>
      <c r="S7" s="46"/>
      <c r="T7" s="46"/>
      <c r="U7" s="46"/>
      <c r="V7" s="46"/>
      <c r="W7" s="46"/>
      <c r="X7" s="59">
        <f t="shared" ref="X7:X51" si="8">SUM(R7:W7)</f>
        <v>0</v>
      </c>
      <c r="Y7" s="46"/>
      <c r="Z7" s="46"/>
      <c r="AA7" s="59">
        <f t="shared" ref="AA7:AA51" si="9">O7+X7</f>
        <v>0</v>
      </c>
      <c r="AB7" s="59">
        <f t="shared" ref="AB7:AB51" si="10">P7+Y7</f>
        <v>0</v>
      </c>
      <c r="AC7" s="59">
        <f t="shared" ref="AC7:AC51" si="11">Q7+Z7</f>
        <v>0</v>
      </c>
    </row>
    <row r="8" spans="1:29" x14ac:dyDescent="0.25">
      <c r="A8" s="53">
        <v>7</v>
      </c>
      <c r="B8" s="41" t="s">
        <v>3</v>
      </c>
      <c r="C8" s="46"/>
      <c r="D8" s="46"/>
      <c r="E8" s="59">
        <f t="shared" si="3"/>
        <v>0</v>
      </c>
      <c r="F8" s="41"/>
      <c r="G8" s="41"/>
      <c r="H8" s="46"/>
      <c r="I8" s="46"/>
      <c r="J8" s="46"/>
      <c r="K8" s="46"/>
      <c r="L8" s="59">
        <f t="shared" si="4"/>
        <v>0</v>
      </c>
      <c r="M8" s="46"/>
      <c r="N8" s="46"/>
      <c r="O8" s="59">
        <f t="shared" si="5"/>
        <v>0</v>
      </c>
      <c r="P8" s="59">
        <f t="shared" si="6"/>
        <v>0</v>
      </c>
      <c r="Q8" s="59">
        <f t="shared" si="7"/>
        <v>0</v>
      </c>
      <c r="R8" s="46"/>
      <c r="S8" s="46"/>
      <c r="T8" s="46"/>
      <c r="U8" s="46"/>
      <c r="V8" s="46"/>
      <c r="W8" s="46"/>
      <c r="X8" s="59">
        <f t="shared" si="8"/>
        <v>0</v>
      </c>
      <c r="Y8" s="46"/>
      <c r="Z8" s="46"/>
      <c r="AA8" s="59">
        <f t="shared" si="9"/>
        <v>0</v>
      </c>
      <c r="AB8" s="59">
        <f t="shared" si="10"/>
        <v>0</v>
      </c>
      <c r="AC8" s="59">
        <f t="shared" si="11"/>
        <v>0</v>
      </c>
    </row>
    <row r="9" spans="1:29" x14ac:dyDescent="0.25">
      <c r="A9" s="53">
        <v>8</v>
      </c>
      <c r="B9" s="41" t="s">
        <v>5</v>
      </c>
      <c r="C9" s="46"/>
      <c r="D9" s="46"/>
      <c r="E9" s="59">
        <f t="shared" si="3"/>
        <v>0</v>
      </c>
      <c r="F9" s="41"/>
      <c r="G9" s="41"/>
      <c r="H9" s="46"/>
      <c r="I9" s="46"/>
      <c r="J9" s="46"/>
      <c r="K9" s="46"/>
      <c r="L9" s="59">
        <f t="shared" si="4"/>
        <v>0</v>
      </c>
      <c r="M9" s="46"/>
      <c r="N9" s="46"/>
      <c r="O9" s="59">
        <f t="shared" si="5"/>
        <v>0</v>
      </c>
      <c r="P9" s="59">
        <f t="shared" si="6"/>
        <v>0</v>
      </c>
      <c r="Q9" s="59">
        <f t="shared" si="7"/>
        <v>0</v>
      </c>
      <c r="R9" s="46"/>
      <c r="S9" s="46"/>
      <c r="T9" s="46"/>
      <c r="U9" s="46"/>
      <c r="V9" s="46"/>
      <c r="W9" s="46"/>
      <c r="X9" s="59">
        <f t="shared" si="8"/>
        <v>0</v>
      </c>
      <c r="Y9" s="46"/>
      <c r="Z9" s="46"/>
      <c r="AA9" s="59">
        <f t="shared" si="9"/>
        <v>0</v>
      </c>
      <c r="AB9" s="59">
        <f t="shared" si="10"/>
        <v>0</v>
      </c>
      <c r="AC9" s="59">
        <f t="shared" si="11"/>
        <v>0</v>
      </c>
    </row>
    <row r="10" spans="1:29" x14ac:dyDescent="0.25">
      <c r="A10" s="53">
        <v>9</v>
      </c>
      <c r="B10" s="50" t="s">
        <v>6</v>
      </c>
      <c r="C10" s="46"/>
      <c r="D10" s="46"/>
      <c r="E10" s="59">
        <f t="shared" si="3"/>
        <v>0</v>
      </c>
      <c r="F10" s="41"/>
      <c r="G10" s="41"/>
      <c r="H10" s="46"/>
      <c r="I10" s="46"/>
      <c r="J10" s="46"/>
      <c r="K10" s="46"/>
      <c r="L10" s="59">
        <f t="shared" si="4"/>
        <v>0</v>
      </c>
      <c r="M10" s="46"/>
      <c r="N10" s="46"/>
      <c r="O10" s="59">
        <f t="shared" si="5"/>
        <v>0</v>
      </c>
      <c r="P10" s="59">
        <f t="shared" si="6"/>
        <v>0</v>
      </c>
      <c r="Q10" s="59">
        <f t="shared" si="7"/>
        <v>0</v>
      </c>
      <c r="R10" s="46"/>
      <c r="S10" s="46"/>
      <c r="T10" s="46"/>
      <c r="U10" s="46"/>
      <c r="V10" s="46"/>
      <c r="W10" s="46"/>
      <c r="X10" s="59">
        <f t="shared" si="8"/>
        <v>0</v>
      </c>
      <c r="Y10" s="46"/>
      <c r="Z10" s="46"/>
      <c r="AA10" s="59">
        <f t="shared" si="9"/>
        <v>0</v>
      </c>
      <c r="AB10" s="59">
        <f t="shared" si="10"/>
        <v>0</v>
      </c>
      <c r="AC10" s="59">
        <f t="shared" si="11"/>
        <v>0</v>
      </c>
    </row>
    <row r="11" spans="1:29" x14ac:dyDescent="0.25">
      <c r="A11" s="53">
        <v>10</v>
      </c>
      <c r="B11" s="41" t="s">
        <v>7</v>
      </c>
      <c r="C11" s="46"/>
      <c r="D11" s="46"/>
      <c r="E11" s="59">
        <f t="shared" si="3"/>
        <v>0</v>
      </c>
      <c r="F11" s="41"/>
      <c r="G11" s="41"/>
      <c r="H11" s="46"/>
      <c r="I11" s="46"/>
      <c r="J11" s="46"/>
      <c r="K11" s="46"/>
      <c r="L11" s="59">
        <f t="shared" si="4"/>
        <v>0</v>
      </c>
      <c r="M11" s="46"/>
      <c r="N11" s="46"/>
      <c r="O11" s="59">
        <f t="shared" si="5"/>
        <v>0</v>
      </c>
      <c r="P11" s="59">
        <f t="shared" si="6"/>
        <v>0</v>
      </c>
      <c r="Q11" s="59">
        <f t="shared" si="7"/>
        <v>0</v>
      </c>
      <c r="R11" s="46"/>
      <c r="S11" s="46"/>
      <c r="T11" s="46"/>
      <c r="U11" s="46"/>
      <c r="V11" s="46"/>
      <c r="W11" s="46"/>
      <c r="X11" s="59">
        <f t="shared" si="8"/>
        <v>0</v>
      </c>
      <c r="Y11" s="46"/>
      <c r="Z11" s="46"/>
      <c r="AA11" s="59">
        <f t="shared" si="9"/>
        <v>0</v>
      </c>
      <c r="AB11" s="59">
        <f t="shared" si="10"/>
        <v>0</v>
      </c>
      <c r="AC11" s="59">
        <f t="shared" si="11"/>
        <v>0</v>
      </c>
    </row>
    <row r="12" spans="1:29" x14ac:dyDescent="0.25">
      <c r="A12" s="53">
        <v>11</v>
      </c>
      <c r="B12" s="51" t="s">
        <v>8</v>
      </c>
      <c r="C12" s="46"/>
      <c r="D12" s="46"/>
      <c r="E12" s="59">
        <f t="shared" si="3"/>
        <v>0</v>
      </c>
      <c r="F12" s="41"/>
      <c r="G12" s="41"/>
      <c r="H12" s="46"/>
      <c r="I12" s="46"/>
      <c r="J12" s="46"/>
      <c r="K12" s="46"/>
      <c r="L12" s="59">
        <f t="shared" si="4"/>
        <v>0</v>
      </c>
      <c r="M12" s="46"/>
      <c r="N12" s="46"/>
      <c r="O12" s="59">
        <f t="shared" si="5"/>
        <v>0</v>
      </c>
      <c r="P12" s="59">
        <f t="shared" si="6"/>
        <v>0</v>
      </c>
      <c r="Q12" s="59">
        <f t="shared" si="7"/>
        <v>0</v>
      </c>
      <c r="R12" s="46"/>
      <c r="S12" s="46"/>
      <c r="T12" s="46"/>
      <c r="U12" s="46"/>
      <c r="V12" s="46"/>
      <c r="W12" s="46"/>
      <c r="X12" s="59">
        <f t="shared" si="8"/>
        <v>0</v>
      </c>
      <c r="Y12" s="46"/>
      <c r="Z12" s="46"/>
      <c r="AA12" s="59">
        <f t="shared" si="9"/>
        <v>0</v>
      </c>
      <c r="AB12" s="59">
        <f t="shared" si="10"/>
        <v>0</v>
      </c>
      <c r="AC12" s="59">
        <f t="shared" si="11"/>
        <v>0</v>
      </c>
    </row>
    <row r="13" spans="1:29" x14ac:dyDescent="0.25">
      <c r="A13" s="53">
        <v>12</v>
      </c>
      <c r="B13" s="41" t="s">
        <v>9</v>
      </c>
      <c r="C13" s="46"/>
      <c r="D13" s="46"/>
      <c r="E13" s="59">
        <f t="shared" si="3"/>
        <v>0</v>
      </c>
      <c r="F13" s="41"/>
      <c r="G13" s="41"/>
      <c r="H13" s="46"/>
      <c r="I13" s="46"/>
      <c r="J13" s="46"/>
      <c r="K13" s="46"/>
      <c r="L13" s="59">
        <f t="shared" si="4"/>
        <v>0</v>
      </c>
      <c r="M13" s="46"/>
      <c r="N13" s="46"/>
      <c r="O13" s="59">
        <f t="shared" si="5"/>
        <v>0</v>
      </c>
      <c r="P13" s="59">
        <f t="shared" si="6"/>
        <v>0</v>
      </c>
      <c r="Q13" s="59">
        <f t="shared" si="7"/>
        <v>0</v>
      </c>
      <c r="R13" s="46"/>
      <c r="S13" s="46"/>
      <c r="T13" s="46"/>
      <c r="U13" s="46"/>
      <c r="V13" s="46"/>
      <c r="W13" s="46"/>
      <c r="X13" s="59">
        <f t="shared" si="8"/>
        <v>0</v>
      </c>
      <c r="Y13" s="46"/>
      <c r="Z13" s="46"/>
      <c r="AA13" s="59">
        <f t="shared" si="9"/>
        <v>0</v>
      </c>
      <c r="AB13" s="59">
        <f t="shared" si="10"/>
        <v>0</v>
      </c>
      <c r="AC13" s="59">
        <f t="shared" si="11"/>
        <v>0</v>
      </c>
    </row>
    <row r="14" spans="1:29" x14ac:dyDescent="0.25">
      <c r="A14" s="53">
        <v>13</v>
      </c>
      <c r="B14" s="41" t="s">
        <v>10</v>
      </c>
      <c r="C14" s="46"/>
      <c r="D14" s="46"/>
      <c r="E14" s="59">
        <f t="shared" si="3"/>
        <v>0</v>
      </c>
      <c r="F14" s="41"/>
      <c r="G14" s="41"/>
      <c r="H14" s="46"/>
      <c r="I14" s="46"/>
      <c r="J14" s="46"/>
      <c r="K14" s="46"/>
      <c r="L14" s="59">
        <f t="shared" si="4"/>
        <v>0</v>
      </c>
      <c r="M14" s="46"/>
      <c r="N14" s="46"/>
      <c r="O14" s="59">
        <f t="shared" si="5"/>
        <v>0</v>
      </c>
      <c r="P14" s="59">
        <f t="shared" si="6"/>
        <v>0</v>
      </c>
      <c r="Q14" s="59">
        <f t="shared" si="7"/>
        <v>0</v>
      </c>
      <c r="R14" s="46"/>
      <c r="S14" s="46"/>
      <c r="T14" s="46"/>
      <c r="U14" s="46"/>
      <c r="V14" s="46"/>
      <c r="W14" s="46"/>
      <c r="X14" s="59">
        <f t="shared" si="8"/>
        <v>0</v>
      </c>
      <c r="Y14" s="46"/>
      <c r="Z14" s="46"/>
      <c r="AA14" s="59">
        <f t="shared" si="9"/>
        <v>0</v>
      </c>
      <c r="AB14" s="59">
        <f t="shared" si="10"/>
        <v>0</v>
      </c>
      <c r="AC14" s="59">
        <f t="shared" si="11"/>
        <v>0</v>
      </c>
    </row>
    <row r="15" spans="1:29" x14ac:dyDescent="0.25">
      <c r="A15" s="53">
        <v>14</v>
      </c>
      <c r="B15" s="41" t="s">
        <v>12</v>
      </c>
      <c r="C15" s="46"/>
      <c r="D15" s="46"/>
      <c r="E15" s="59">
        <f t="shared" si="3"/>
        <v>0</v>
      </c>
      <c r="F15" s="41"/>
      <c r="G15" s="41"/>
      <c r="H15" s="46"/>
      <c r="I15" s="46"/>
      <c r="J15" s="46"/>
      <c r="K15" s="46"/>
      <c r="L15" s="59">
        <f t="shared" si="4"/>
        <v>0</v>
      </c>
      <c r="M15" s="46"/>
      <c r="N15" s="46"/>
      <c r="O15" s="59">
        <f t="shared" si="5"/>
        <v>0</v>
      </c>
      <c r="P15" s="59">
        <f t="shared" si="6"/>
        <v>0</v>
      </c>
      <c r="Q15" s="59">
        <f t="shared" si="7"/>
        <v>0</v>
      </c>
      <c r="R15" s="46"/>
      <c r="S15" s="46"/>
      <c r="T15" s="46"/>
      <c r="U15" s="46"/>
      <c r="V15" s="46"/>
      <c r="W15" s="46"/>
      <c r="X15" s="59">
        <f t="shared" si="8"/>
        <v>0</v>
      </c>
      <c r="Y15" s="46"/>
      <c r="Z15" s="46"/>
      <c r="AA15" s="59">
        <f t="shared" si="9"/>
        <v>0</v>
      </c>
      <c r="AB15" s="59">
        <f t="shared" si="10"/>
        <v>0</v>
      </c>
      <c r="AC15" s="59">
        <f t="shared" si="11"/>
        <v>0</v>
      </c>
    </row>
    <row r="16" spans="1:29" x14ac:dyDescent="0.25">
      <c r="A16" s="53">
        <v>15</v>
      </c>
      <c r="B16" s="41" t="s">
        <v>13</v>
      </c>
      <c r="C16" s="46"/>
      <c r="D16" s="46"/>
      <c r="E16" s="59">
        <f t="shared" si="3"/>
        <v>0</v>
      </c>
      <c r="F16" s="41"/>
      <c r="G16" s="41"/>
      <c r="H16" s="46"/>
      <c r="I16" s="46"/>
      <c r="J16" s="46"/>
      <c r="K16" s="46"/>
      <c r="L16" s="59">
        <f t="shared" si="4"/>
        <v>0</v>
      </c>
      <c r="M16" s="46"/>
      <c r="N16" s="46"/>
      <c r="O16" s="59">
        <f t="shared" si="5"/>
        <v>0</v>
      </c>
      <c r="P16" s="59">
        <f t="shared" si="6"/>
        <v>0</v>
      </c>
      <c r="Q16" s="59">
        <f t="shared" si="7"/>
        <v>0</v>
      </c>
      <c r="R16" s="46"/>
      <c r="S16" s="46"/>
      <c r="T16" s="46"/>
      <c r="U16" s="46"/>
      <c r="V16" s="46"/>
      <c r="W16" s="46"/>
      <c r="X16" s="59">
        <f t="shared" si="8"/>
        <v>0</v>
      </c>
      <c r="Y16" s="46"/>
      <c r="Z16" s="46"/>
      <c r="AA16" s="59">
        <f t="shared" si="9"/>
        <v>0</v>
      </c>
      <c r="AB16" s="59">
        <f t="shared" si="10"/>
        <v>0</v>
      </c>
      <c r="AC16" s="59">
        <f t="shared" si="11"/>
        <v>0</v>
      </c>
    </row>
    <row r="17" spans="1:29" x14ac:dyDescent="0.25">
      <c r="A17" s="53">
        <v>16</v>
      </c>
      <c r="B17" s="58" t="s">
        <v>14</v>
      </c>
      <c r="C17" s="59">
        <f>SUM(C18:C19)</f>
        <v>0</v>
      </c>
      <c r="D17" s="59">
        <f t="shared" ref="D17:Z17" si="12">SUM(D18:D19)</f>
        <v>0</v>
      </c>
      <c r="E17" s="59">
        <f t="shared" si="3"/>
        <v>0</v>
      </c>
      <c r="F17" s="59">
        <f t="shared" si="12"/>
        <v>0</v>
      </c>
      <c r="G17" s="59">
        <f t="shared" si="12"/>
        <v>0</v>
      </c>
      <c r="H17" s="59">
        <f t="shared" si="12"/>
        <v>0</v>
      </c>
      <c r="I17" s="59">
        <f t="shared" si="12"/>
        <v>0</v>
      </c>
      <c r="J17" s="59">
        <f t="shared" si="12"/>
        <v>0</v>
      </c>
      <c r="K17" s="59">
        <f t="shared" si="12"/>
        <v>0</v>
      </c>
      <c r="L17" s="59">
        <f t="shared" si="4"/>
        <v>0</v>
      </c>
      <c r="M17" s="59">
        <f t="shared" si="12"/>
        <v>0</v>
      </c>
      <c r="N17" s="59">
        <f t="shared" si="12"/>
        <v>0</v>
      </c>
      <c r="O17" s="59">
        <f t="shared" si="5"/>
        <v>0</v>
      </c>
      <c r="P17" s="59">
        <f t="shared" si="6"/>
        <v>0</v>
      </c>
      <c r="Q17" s="59">
        <f t="shared" si="7"/>
        <v>0</v>
      </c>
      <c r="R17" s="59">
        <f t="shared" si="12"/>
        <v>0</v>
      </c>
      <c r="S17" s="59">
        <f t="shared" si="12"/>
        <v>0</v>
      </c>
      <c r="T17" s="59">
        <f t="shared" si="12"/>
        <v>0</v>
      </c>
      <c r="U17" s="59">
        <f t="shared" si="12"/>
        <v>0</v>
      </c>
      <c r="V17" s="59">
        <f t="shared" si="12"/>
        <v>0</v>
      </c>
      <c r="W17" s="59">
        <f t="shared" si="12"/>
        <v>0</v>
      </c>
      <c r="X17" s="59">
        <f t="shared" si="8"/>
        <v>0</v>
      </c>
      <c r="Y17" s="59">
        <f t="shared" si="12"/>
        <v>0</v>
      </c>
      <c r="Z17" s="59">
        <f t="shared" si="12"/>
        <v>0</v>
      </c>
      <c r="AA17" s="59">
        <f t="shared" si="9"/>
        <v>0</v>
      </c>
      <c r="AB17" s="59">
        <f t="shared" si="10"/>
        <v>0</v>
      </c>
      <c r="AC17" s="59">
        <f t="shared" si="11"/>
        <v>0</v>
      </c>
    </row>
    <row r="18" spans="1:29" x14ac:dyDescent="0.25">
      <c r="A18" s="53">
        <v>17</v>
      </c>
      <c r="B18" s="41" t="s">
        <v>15</v>
      </c>
      <c r="C18" s="46"/>
      <c r="D18" s="46"/>
      <c r="E18" s="59">
        <f t="shared" si="3"/>
        <v>0</v>
      </c>
      <c r="F18" s="41"/>
      <c r="G18" s="41"/>
      <c r="H18" s="46"/>
      <c r="I18" s="46"/>
      <c r="J18" s="46"/>
      <c r="K18" s="46"/>
      <c r="L18" s="59">
        <f t="shared" si="4"/>
        <v>0</v>
      </c>
      <c r="M18" s="46"/>
      <c r="N18" s="46"/>
      <c r="O18" s="59">
        <f t="shared" si="5"/>
        <v>0</v>
      </c>
      <c r="P18" s="59">
        <f t="shared" si="6"/>
        <v>0</v>
      </c>
      <c r="Q18" s="59">
        <f t="shared" si="7"/>
        <v>0</v>
      </c>
      <c r="R18" s="46"/>
      <c r="S18" s="46"/>
      <c r="T18" s="46"/>
      <c r="U18" s="46"/>
      <c r="V18" s="46"/>
      <c r="W18" s="46"/>
      <c r="X18" s="59">
        <f t="shared" si="8"/>
        <v>0</v>
      </c>
      <c r="Y18" s="46"/>
      <c r="Z18" s="46"/>
      <c r="AA18" s="59">
        <f t="shared" si="9"/>
        <v>0</v>
      </c>
      <c r="AB18" s="59">
        <f t="shared" si="10"/>
        <v>0</v>
      </c>
      <c r="AC18" s="59">
        <f t="shared" si="11"/>
        <v>0</v>
      </c>
    </row>
    <row r="19" spans="1:29" x14ac:dyDescent="0.25">
      <c r="A19" s="53">
        <v>18</v>
      </c>
      <c r="B19" s="41" t="s">
        <v>17</v>
      </c>
      <c r="C19" s="46"/>
      <c r="D19" s="46"/>
      <c r="E19" s="59">
        <f t="shared" si="3"/>
        <v>0</v>
      </c>
      <c r="F19" s="41"/>
      <c r="G19" s="41"/>
      <c r="H19" s="46"/>
      <c r="I19" s="46"/>
      <c r="J19" s="46"/>
      <c r="K19" s="46"/>
      <c r="L19" s="59">
        <f t="shared" si="4"/>
        <v>0</v>
      </c>
      <c r="M19" s="46"/>
      <c r="N19" s="46"/>
      <c r="O19" s="59">
        <f t="shared" si="5"/>
        <v>0</v>
      </c>
      <c r="P19" s="59">
        <f t="shared" si="6"/>
        <v>0</v>
      </c>
      <c r="Q19" s="59">
        <f t="shared" si="7"/>
        <v>0</v>
      </c>
      <c r="R19" s="46"/>
      <c r="S19" s="46"/>
      <c r="T19" s="46"/>
      <c r="U19" s="46"/>
      <c r="V19" s="46"/>
      <c r="W19" s="46"/>
      <c r="X19" s="59">
        <f t="shared" si="8"/>
        <v>0</v>
      </c>
      <c r="Y19" s="46"/>
      <c r="Z19" s="46"/>
      <c r="AA19" s="59">
        <f t="shared" si="9"/>
        <v>0</v>
      </c>
      <c r="AB19" s="59">
        <f t="shared" si="10"/>
        <v>0</v>
      </c>
      <c r="AC19" s="59">
        <f t="shared" si="11"/>
        <v>0</v>
      </c>
    </row>
    <row r="20" spans="1:29" x14ac:dyDescent="0.25">
      <c r="A20" s="53">
        <v>19</v>
      </c>
      <c r="B20" s="58" t="s">
        <v>18</v>
      </c>
      <c r="C20" s="60">
        <f>SUM(C21:C23)</f>
        <v>0</v>
      </c>
      <c r="D20" s="60">
        <f t="shared" ref="D20:Z20" si="13">SUM(D21:D23)</f>
        <v>0</v>
      </c>
      <c r="E20" s="59">
        <f t="shared" si="3"/>
        <v>0</v>
      </c>
      <c r="F20" s="60">
        <f t="shared" si="13"/>
        <v>0</v>
      </c>
      <c r="G20" s="60">
        <f t="shared" si="13"/>
        <v>0</v>
      </c>
      <c r="H20" s="60">
        <f t="shared" si="13"/>
        <v>0</v>
      </c>
      <c r="I20" s="60">
        <f t="shared" si="13"/>
        <v>0</v>
      </c>
      <c r="J20" s="60">
        <f t="shared" si="13"/>
        <v>0</v>
      </c>
      <c r="K20" s="60">
        <f t="shared" si="13"/>
        <v>0</v>
      </c>
      <c r="L20" s="59">
        <f t="shared" si="4"/>
        <v>0</v>
      </c>
      <c r="M20" s="60">
        <f t="shared" si="13"/>
        <v>0</v>
      </c>
      <c r="N20" s="60">
        <f t="shared" si="13"/>
        <v>0</v>
      </c>
      <c r="O20" s="59">
        <f t="shared" si="5"/>
        <v>0</v>
      </c>
      <c r="P20" s="59">
        <f t="shared" si="6"/>
        <v>0</v>
      </c>
      <c r="Q20" s="59">
        <f t="shared" si="7"/>
        <v>0</v>
      </c>
      <c r="R20" s="60">
        <f t="shared" si="13"/>
        <v>0</v>
      </c>
      <c r="S20" s="60">
        <f t="shared" si="13"/>
        <v>0</v>
      </c>
      <c r="T20" s="60">
        <f t="shared" si="13"/>
        <v>0</v>
      </c>
      <c r="U20" s="60">
        <f t="shared" si="13"/>
        <v>0</v>
      </c>
      <c r="V20" s="60">
        <f t="shared" si="13"/>
        <v>0</v>
      </c>
      <c r="W20" s="60">
        <f t="shared" si="13"/>
        <v>0</v>
      </c>
      <c r="X20" s="59">
        <f t="shared" si="8"/>
        <v>0</v>
      </c>
      <c r="Y20" s="60">
        <f t="shared" si="13"/>
        <v>0</v>
      </c>
      <c r="Z20" s="60">
        <f t="shared" si="13"/>
        <v>0</v>
      </c>
      <c r="AA20" s="59">
        <f t="shared" si="9"/>
        <v>0</v>
      </c>
      <c r="AB20" s="59">
        <f t="shared" si="10"/>
        <v>0</v>
      </c>
      <c r="AC20" s="59">
        <f t="shared" si="11"/>
        <v>0</v>
      </c>
    </row>
    <row r="21" spans="1:29" x14ac:dyDescent="0.25">
      <c r="A21" s="53">
        <v>20</v>
      </c>
      <c r="B21" s="46" t="s">
        <v>19</v>
      </c>
      <c r="C21" s="52"/>
      <c r="D21" s="52"/>
      <c r="E21" s="59">
        <f t="shared" si="3"/>
        <v>0</v>
      </c>
      <c r="F21" s="52"/>
      <c r="G21" s="52"/>
      <c r="H21" s="52"/>
      <c r="I21" s="52"/>
      <c r="J21" s="52"/>
      <c r="K21" s="52"/>
      <c r="L21" s="59">
        <f t="shared" si="4"/>
        <v>0</v>
      </c>
      <c r="M21" s="52"/>
      <c r="N21" s="52"/>
      <c r="O21" s="59">
        <f t="shared" si="5"/>
        <v>0</v>
      </c>
      <c r="P21" s="59">
        <f t="shared" si="6"/>
        <v>0</v>
      </c>
      <c r="Q21" s="59">
        <f t="shared" si="7"/>
        <v>0</v>
      </c>
      <c r="R21" s="52"/>
      <c r="S21" s="52"/>
      <c r="T21" s="52"/>
      <c r="U21" s="52"/>
      <c r="V21" s="52"/>
      <c r="W21" s="52"/>
      <c r="X21" s="59">
        <f t="shared" si="8"/>
        <v>0</v>
      </c>
      <c r="Y21" s="52"/>
      <c r="Z21" s="52"/>
      <c r="AA21" s="59">
        <f t="shared" si="9"/>
        <v>0</v>
      </c>
      <c r="AB21" s="59">
        <f t="shared" si="10"/>
        <v>0</v>
      </c>
      <c r="AC21" s="59">
        <f t="shared" si="11"/>
        <v>0</v>
      </c>
    </row>
    <row r="22" spans="1:29" x14ac:dyDescent="0.25">
      <c r="A22" s="53">
        <v>21</v>
      </c>
      <c r="B22" s="46" t="s">
        <v>20</v>
      </c>
      <c r="C22" s="52"/>
      <c r="D22" s="52"/>
      <c r="E22" s="59">
        <f t="shared" si="3"/>
        <v>0</v>
      </c>
      <c r="F22" s="52"/>
      <c r="G22" s="52"/>
      <c r="H22" s="52"/>
      <c r="I22" s="52"/>
      <c r="J22" s="52"/>
      <c r="K22" s="52"/>
      <c r="L22" s="59">
        <f t="shared" si="4"/>
        <v>0</v>
      </c>
      <c r="M22" s="52"/>
      <c r="N22" s="52"/>
      <c r="O22" s="59">
        <f t="shared" si="5"/>
        <v>0</v>
      </c>
      <c r="P22" s="59">
        <f t="shared" si="6"/>
        <v>0</v>
      </c>
      <c r="Q22" s="59">
        <f t="shared" si="7"/>
        <v>0</v>
      </c>
      <c r="R22" s="52"/>
      <c r="S22" s="52"/>
      <c r="T22" s="52"/>
      <c r="U22" s="52"/>
      <c r="V22" s="52"/>
      <c r="W22" s="52"/>
      <c r="X22" s="59">
        <f t="shared" si="8"/>
        <v>0</v>
      </c>
      <c r="Y22" s="52"/>
      <c r="Z22" s="52"/>
      <c r="AA22" s="59">
        <f t="shared" si="9"/>
        <v>0</v>
      </c>
      <c r="AB22" s="59">
        <f t="shared" si="10"/>
        <v>0</v>
      </c>
      <c r="AC22" s="59">
        <f t="shared" si="11"/>
        <v>0</v>
      </c>
    </row>
    <row r="23" spans="1:29" x14ac:dyDescent="0.25">
      <c r="A23" s="53">
        <v>22</v>
      </c>
      <c r="B23" s="46" t="s">
        <v>21</v>
      </c>
      <c r="C23" s="52"/>
      <c r="D23" s="52"/>
      <c r="E23" s="59">
        <f t="shared" si="3"/>
        <v>0</v>
      </c>
      <c r="F23" s="52"/>
      <c r="G23" s="52"/>
      <c r="H23" s="52"/>
      <c r="I23" s="52"/>
      <c r="J23" s="52"/>
      <c r="K23" s="52"/>
      <c r="L23" s="59">
        <f t="shared" si="4"/>
        <v>0</v>
      </c>
      <c r="M23" s="52"/>
      <c r="N23" s="52"/>
      <c r="O23" s="59">
        <f t="shared" si="5"/>
        <v>0</v>
      </c>
      <c r="P23" s="59">
        <f t="shared" si="6"/>
        <v>0</v>
      </c>
      <c r="Q23" s="59">
        <f t="shared" si="7"/>
        <v>0</v>
      </c>
      <c r="R23" s="52"/>
      <c r="S23" s="52"/>
      <c r="T23" s="52"/>
      <c r="U23" s="52"/>
      <c r="V23" s="52"/>
      <c r="W23" s="52"/>
      <c r="X23" s="59">
        <f t="shared" si="8"/>
        <v>0</v>
      </c>
      <c r="Y23" s="52"/>
      <c r="Z23" s="52"/>
      <c r="AA23" s="59">
        <f t="shared" si="9"/>
        <v>0</v>
      </c>
      <c r="AB23" s="59">
        <f t="shared" si="10"/>
        <v>0</v>
      </c>
      <c r="AC23" s="59">
        <f t="shared" si="11"/>
        <v>0</v>
      </c>
    </row>
    <row r="24" spans="1:29" x14ac:dyDescent="0.25">
      <c r="A24" s="53">
        <v>23</v>
      </c>
      <c r="B24" s="58" t="s">
        <v>22</v>
      </c>
      <c r="C24" s="60">
        <f>SUM(C25:C28)</f>
        <v>0</v>
      </c>
      <c r="D24" s="60">
        <f t="shared" ref="D24:Z24" si="14">SUM(D25:D28)</f>
        <v>0</v>
      </c>
      <c r="E24" s="59">
        <f t="shared" si="3"/>
        <v>0</v>
      </c>
      <c r="F24" s="60">
        <f t="shared" si="14"/>
        <v>0</v>
      </c>
      <c r="G24" s="60">
        <f t="shared" si="14"/>
        <v>0</v>
      </c>
      <c r="H24" s="60">
        <f t="shared" si="14"/>
        <v>0</v>
      </c>
      <c r="I24" s="60">
        <f t="shared" si="14"/>
        <v>0</v>
      </c>
      <c r="J24" s="60">
        <f t="shared" si="14"/>
        <v>0</v>
      </c>
      <c r="K24" s="60">
        <f t="shared" si="14"/>
        <v>0</v>
      </c>
      <c r="L24" s="59">
        <f t="shared" si="4"/>
        <v>0</v>
      </c>
      <c r="M24" s="60">
        <f t="shared" si="14"/>
        <v>0</v>
      </c>
      <c r="N24" s="60">
        <f t="shared" si="14"/>
        <v>0</v>
      </c>
      <c r="O24" s="59">
        <f t="shared" si="5"/>
        <v>0</v>
      </c>
      <c r="P24" s="59">
        <f t="shared" si="6"/>
        <v>0</v>
      </c>
      <c r="Q24" s="59">
        <f t="shared" si="7"/>
        <v>0</v>
      </c>
      <c r="R24" s="60">
        <f t="shared" si="14"/>
        <v>0</v>
      </c>
      <c r="S24" s="60">
        <f t="shared" si="14"/>
        <v>0</v>
      </c>
      <c r="T24" s="60">
        <f t="shared" si="14"/>
        <v>0</v>
      </c>
      <c r="U24" s="60">
        <f t="shared" si="14"/>
        <v>0</v>
      </c>
      <c r="V24" s="60">
        <f t="shared" si="14"/>
        <v>0</v>
      </c>
      <c r="W24" s="60">
        <f t="shared" si="14"/>
        <v>0</v>
      </c>
      <c r="X24" s="59">
        <f t="shared" si="8"/>
        <v>0</v>
      </c>
      <c r="Y24" s="60">
        <f t="shared" si="14"/>
        <v>0</v>
      </c>
      <c r="Z24" s="60">
        <f t="shared" si="14"/>
        <v>0</v>
      </c>
      <c r="AA24" s="59">
        <f t="shared" si="9"/>
        <v>0</v>
      </c>
      <c r="AB24" s="59">
        <f t="shared" si="10"/>
        <v>0</v>
      </c>
      <c r="AC24" s="59">
        <f t="shared" si="11"/>
        <v>0</v>
      </c>
    </row>
    <row r="25" spans="1:29" x14ac:dyDescent="0.25">
      <c r="A25" s="53">
        <v>24</v>
      </c>
      <c r="B25" s="46" t="s">
        <v>23</v>
      </c>
      <c r="C25" s="52"/>
      <c r="D25" s="52"/>
      <c r="E25" s="59">
        <f t="shared" si="3"/>
        <v>0</v>
      </c>
      <c r="F25" s="52"/>
      <c r="G25" s="52"/>
      <c r="H25" s="52"/>
      <c r="I25" s="52"/>
      <c r="J25" s="52"/>
      <c r="K25" s="52"/>
      <c r="L25" s="59">
        <f t="shared" si="4"/>
        <v>0</v>
      </c>
      <c r="M25" s="52"/>
      <c r="N25" s="52"/>
      <c r="O25" s="59">
        <f t="shared" si="5"/>
        <v>0</v>
      </c>
      <c r="P25" s="59">
        <f t="shared" si="6"/>
        <v>0</v>
      </c>
      <c r="Q25" s="59">
        <f t="shared" si="7"/>
        <v>0</v>
      </c>
      <c r="R25" s="52"/>
      <c r="S25" s="52"/>
      <c r="T25" s="52"/>
      <c r="U25" s="52"/>
      <c r="V25" s="52"/>
      <c r="W25" s="52"/>
      <c r="X25" s="59">
        <f t="shared" si="8"/>
        <v>0</v>
      </c>
      <c r="Y25" s="52"/>
      <c r="Z25" s="52"/>
      <c r="AA25" s="59">
        <f t="shared" si="9"/>
        <v>0</v>
      </c>
      <c r="AB25" s="59">
        <f t="shared" si="10"/>
        <v>0</v>
      </c>
      <c r="AC25" s="59">
        <f t="shared" si="11"/>
        <v>0</v>
      </c>
    </row>
    <row r="26" spans="1:29" x14ac:dyDescent="0.25">
      <c r="A26" s="53">
        <v>25</v>
      </c>
      <c r="B26" s="46" t="s">
        <v>25</v>
      </c>
      <c r="C26" s="52"/>
      <c r="D26" s="52"/>
      <c r="E26" s="59">
        <f t="shared" si="3"/>
        <v>0</v>
      </c>
      <c r="F26" s="52"/>
      <c r="G26" s="52"/>
      <c r="H26" s="52"/>
      <c r="I26" s="52"/>
      <c r="J26" s="52"/>
      <c r="K26" s="52"/>
      <c r="L26" s="59">
        <f t="shared" si="4"/>
        <v>0</v>
      </c>
      <c r="M26" s="52"/>
      <c r="N26" s="52"/>
      <c r="O26" s="59">
        <f t="shared" si="5"/>
        <v>0</v>
      </c>
      <c r="P26" s="59">
        <f t="shared" si="6"/>
        <v>0</v>
      </c>
      <c r="Q26" s="59">
        <f t="shared" si="7"/>
        <v>0</v>
      </c>
      <c r="R26" s="52"/>
      <c r="S26" s="52"/>
      <c r="T26" s="52"/>
      <c r="U26" s="52"/>
      <c r="V26" s="52"/>
      <c r="W26" s="52"/>
      <c r="X26" s="59">
        <f t="shared" si="8"/>
        <v>0</v>
      </c>
      <c r="Y26" s="52"/>
      <c r="Z26" s="52"/>
      <c r="AA26" s="59">
        <f t="shared" si="9"/>
        <v>0</v>
      </c>
      <c r="AB26" s="59">
        <f t="shared" si="10"/>
        <v>0</v>
      </c>
      <c r="AC26" s="59">
        <f t="shared" si="11"/>
        <v>0</v>
      </c>
    </row>
    <row r="27" spans="1:29" x14ac:dyDescent="0.25">
      <c r="A27" s="53">
        <v>26</v>
      </c>
      <c r="B27" s="46" t="s">
        <v>26</v>
      </c>
      <c r="C27" s="52"/>
      <c r="D27" s="52"/>
      <c r="E27" s="59">
        <f t="shared" si="3"/>
        <v>0</v>
      </c>
      <c r="F27" s="52"/>
      <c r="G27" s="52"/>
      <c r="H27" s="52"/>
      <c r="I27" s="52"/>
      <c r="J27" s="52"/>
      <c r="K27" s="52"/>
      <c r="L27" s="59">
        <f t="shared" si="4"/>
        <v>0</v>
      </c>
      <c r="M27" s="52"/>
      <c r="N27" s="52"/>
      <c r="O27" s="59">
        <f t="shared" si="5"/>
        <v>0</v>
      </c>
      <c r="P27" s="59">
        <f t="shared" si="6"/>
        <v>0</v>
      </c>
      <c r="Q27" s="59">
        <f t="shared" si="7"/>
        <v>0</v>
      </c>
      <c r="R27" s="52"/>
      <c r="S27" s="52"/>
      <c r="T27" s="52"/>
      <c r="U27" s="52"/>
      <c r="V27" s="52"/>
      <c r="W27" s="52"/>
      <c r="X27" s="59">
        <f t="shared" si="8"/>
        <v>0</v>
      </c>
      <c r="Y27" s="52"/>
      <c r="Z27" s="52"/>
      <c r="AA27" s="59">
        <f t="shared" si="9"/>
        <v>0</v>
      </c>
      <c r="AB27" s="59">
        <f t="shared" si="10"/>
        <v>0</v>
      </c>
      <c r="AC27" s="59">
        <f t="shared" si="11"/>
        <v>0</v>
      </c>
    </row>
    <row r="28" spans="1:29" x14ac:dyDescent="0.25">
      <c r="A28" s="53">
        <v>27</v>
      </c>
      <c r="B28" s="46" t="s">
        <v>28</v>
      </c>
      <c r="C28" s="52"/>
      <c r="D28" s="52"/>
      <c r="E28" s="59">
        <f t="shared" si="3"/>
        <v>0</v>
      </c>
      <c r="F28" s="52"/>
      <c r="G28" s="52"/>
      <c r="H28" s="52"/>
      <c r="I28" s="52"/>
      <c r="J28" s="52"/>
      <c r="K28" s="52"/>
      <c r="L28" s="59">
        <f t="shared" si="4"/>
        <v>0</v>
      </c>
      <c r="M28" s="52"/>
      <c r="N28" s="52"/>
      <c r="O28" s="59">
        <f t="shared" si="5"/>
        <v>0</v>
      </c>
      <c r="P28" s="59">
        <f t="shared" si="6"/>
        <v>0</v>
      </c>
      <c r="Q28" s="59">
        <f t="shared" si="7"/>
        <v>0</v>
      </c>
      <c r="R28" s="52"/>
      <c r="S28" s="52"/>
      <c r="T28" s="52"/>
      <c r="U28" s="52"/>
      <c r="V28" s="52"/>
      <c r="W28" s="52"/>
      <c r="X28" s="59">
        <f t="shared" si="8"/>
        <v>0</v>
      </c>
      <c r="Y28" s="52"/>
      <c r="Z28" s="52"/>
      <c r="AA28" s="59">
        <f t="shared" si="9"/>
        <v>0</v>
      </c>
      <c r="AB28" s="59">
        <f t="shared" si="10"/>
        <v>0</v>
      </c>
      <c r="AC28" s="59">
        <f t="shared" si="11"/>
        <v>0</v>
      </c>
    </row>
    <row r="29" spans="1:29" x14ac:dyDescent="0.25">
      <c r="A29" s="53">
        <v>28</v>
      </c>
      <c r="B29" s="58" t="s">
        <v>30</v>
      </c>
      <c r="C29" s="60">
        <f>SUM(C30:C32)</f>
        <v>0</v>
      </c>
      <c r="D29" s="60">
        <f t="shared" ref="D29:Z29" si="15">SUM(D30:D32)</f>
        <v>0</v>
      </c>
      <c r="E29" s="59">
        <f t="shared" si="3"/>
        <v>0</v>
      </c>
      <c r="F29" s="60">
        <f t="shared" si="15"/>
        <v>0</v>
      </c>
      <c r="G29" s="60">
        <f t="shared" si="15"/>
        <v>0</v>
      </c>
      <c r="H29" s="60">
        <f t="shared" si="15"/>
        <v>0</v>
      </c>
      <c r="I29" s="60">
        <f t="shared" si="15"/>
        <v>0</v>
      </c>
      <c r="J29" s="60">
        <f t="shared" si="15"/>
        <v>0</v>
      </c>
      <c r="K29" s="60">
        <f t="shared" si="15"/>
        <v>0</v>
      </c>
      <c r="L29" s="59">
        <f t="shared" si="4"/>
        <v>0</v>
      </c>
      <c r="M29" s="60">
        <f t="shared" si="15"/>
        <v>0</v>
      </c>
      <c r="N29" s="60">
        <f t="shared" si="15"/>
        <v>0</v>
      </c>
      <c r="O29" s="59">
        <f t="shared" si="5"/>
        <v>0</v>
      </c>
      <c r="P29" s="59">
        <f t="shared" si="6"/>
        <v>0</v>
      </c>
      <c r="Q29" s="59">
        <f t="shared" si="7"/>
        <v>0</v>
      </c>
      <c r="R29" s="60">
        <f t="shared" si="15"/>
        <v>0</v>
      </c>
      <c r="S29" s="60">
        <f t="shared" si="15"/>
        <v>0</v>
      </c>
      <c r="T29" s="60">
        <f t="shared" si="15"/>
        <v>0</v>
      </c>
      <c r="U29" s="60">
        <f t="shared" si="15"/>
        <v>0</v>
      </c>
      <c r="V29" s="60">
        <f t="shared" si="15"/>
        <v>0</v>
      </c>
      <c r="W29" s="60">
        <f t="shared" si="15"/>
        <v>0</v>
      </c>
      <c r="X29" s="59">
        <f t="shared" si="8"/>
        <v>0</v>
      </c>
      <c r="Y29" s="60">
        <f t="shared" si="15"/>
        <v>0</v>
      </c>
      <c r="Z29" s="60">
        <f t="shared" si="15"/>
        <v>0</v>
      </c>
      <c r="AA29" s="59">
        <f t="shared" si="9"/>
        <v>0</v>
      </c>
      <c r="AB29" s="59">
        <f t="shared" si="10"/>
        <v>0</v>
      </c>
      <c r="AC29" s="59">
        <f t="shared" si="11"/>
        <v>0</v>
      </c>
    </row>
    <row r="30" spans="1:29" x14ac:dyDescent="0.25">
      <c r="A30" s="53">
        <v>29</v>
      </c>
      <c r="B30" s="46" t="s">
        <v>31</v>
      </c>
      <c r="C30" s="52"/>
      <c r="D30" s="52"/>
      <c r="E30" s="59">
        <f t="shared" si="3"/>
        <v>0</v>
      </c>
      <c r="F30" s="52"/>
      <c r="G30" s="52"/>
      <c r="H30" s="52"/>
      <c r="I30" s="52"/>
      <c r="J30" s="52"/>
      <c r="K30" s="52"/>
      <c r="L30" s="59">
        <f t="shared" si="4"/>
        <v>0</v>
      </c>
      <c r="M30" s="52"/>
      <c r="N30" s="52"/>
      <c r="O30" s="59">
        <f t="shared" si="5"/>
        <v>0</v>
      </c>
      <c r="P30" s="59">
        <f t="shared" si="6"/>
        <v>0</v>
      </c>
      <c r="Q30" s="59">
        <f t="shared" si="7"/>
        <v>0</v>
      </c>
      <c r="R30" s="52"/>
      <c r="S30" s="52"/>
      <c r="T30" s="52"/>
      <c r="U30" s="52"/>
      <c r="V30" s="52"/>
      <c r="W30" s="52"/>
      <c r="X30" s="59">
        <f t="shared" si="8"/>
        <v>0</v>
      </c>
      <c r="Y30" s="52"/>
      <c r="Z30" s="52"/>
      <c r="AA30" s="59">
        <f t="shared" si="9"/>
        <v>0</v>
      </c>
      <c r="AB30" s="59">
        <f t="shared" si="10"/>
        <v>0</v>
      </c>
      <c r="AC30" s="59">
        <f t="shared" si="11"/>
        <v>0</v>
      </c>
    </row>
    <row r="31" spans="1:29" x14ac:dyDescent="0.25">
      <c r="A31" s="53">
        <v>30</v>
      </c>
      <c r="B31" s="46" t="s">
        <v>32</v>
      </c>
      <c r="C31" s="52"/>
      <c r="D31" s="52"/>
      <c r="E31" s="59">
        <f t="shared" si="3"/>
        <v>0</v>
      </c>
      <c r="F31" s="52"/>
      <c r="G31" s="52"/>
      <c r="H31" s="52"/>
      <c r="I31" s="52"/>
      <c r="J31" s="52"/>
      <c r="K31" s="52"/>
      <c r="L31" s="59">
        <f t="shared" si="4"/>
        <v>0</v>
      </c>
      <c r="M31" s="52"/>
      <c r="N31" s="52"/>
      <c r="O31" s="59">
        <f t="shared" si="5"/>
        <v>0</v>
      </c>
      <c r="P31" s="59">
        <f t="shared" si="6"/>
        <v>0</v>
      </c>
      <c r="Q31" s="59">
        <f t="shared" si="7"/>
        <v>0</v>
      </c>
      <c r="R31" s="52"/>
      <c r="S31" s="52"/>
      <c r="T31" s="52"/>
      <c r="U31" s="52"/>
      <c r="V31" s="52"/>
      <c r="W31" s="52"/>
      <c r="X31" s="59">
        <f t="shared" si="8"/>
        <v>0</v>
      </c>
      <c r="Y31" s="52"/>
      <c r="Z31" s="52"/>
      <c r="AA31" s="59">
        <f t="shared" si="9"/>
        <v>0</v>
      </c>
      <c r="AB31" s="59">
        <f t="shared" si="10"/>
        <v>0</v>
      </c>
      <c r="AC31" s="59">
        <f t="shared" si="11"/>
        <v>0</v>
      </c>
    </row>
    <row r="32" spans="1:29" x14ac:dyDescent="0.25">
      <c r="A32" s="53">
        <v>31</v>
      </c>
      <c r="B32" s="46" t="s">
        <v>33</v>
      </c>
      <c r="C32" s="52"/>
      <c r="D32" s="52"/>
      <c r="E32" s="59">
        <f t="shared" si="3"/>
        <v>0</v>
      </c>
      <c r="F32" s="52"/>
      <c r="G32" s="52"/>
      <c r="H32" s="52"/>
      <c r="I32" s="52"/>
      <c r="J32" s="52"/>
      <c r="K32" s="52"/>
      <c r="L32" s="59">
        <f t="shared" si="4"/>
        <v>0</v>
      </c>
      <c r="M32" s="52"/>
      <c r="N32" s="52"/>
      <c r="O32" s="59">
        <f t="shared" si="5"/>
        <v>0</v>
      </c>
      <c r="P32" s="59">
        <f t="shared" si="6"/>
        <v>0</v>
      </c>
      <c r="Q32" s="59">
        <f t="shared" si="7"/>
        <v>0</v>
      </c>
      <c r="R32" s="52"/>
      <c r="S32" s="52"/>
      <c r="T32" s="52"/>
      <c r="U32" s="52"/>
      <c r="V32" s="52"/>
      <c r="W32" s="52"/>
      <c r="X32" s="59">
        <f t="shared" si="8"/>
        <v>0</v>
      </c>
      <c r="Y32" s="52"/>
      <c r="Z32" s="52"/>
      <c r="AA32" s="59">
        <f t="shared" si="9"/>
        <v>0</v>
      </c>
      <c r="AB32" s="59">
        <f t="shared" si="10"/>
        <v>0</v>
      </c>
      <c r="AC32" s="59">
        <f t="shared" si="11"/>
        <v>0</v>
      </c>
    </row>
    <row r="33" spans="1:29" x14ac:dyDescent="0.25">
      <c r="A33" s="53">
        <v>32</v>
      </c>
      <c r="B33" s="58" t="s">
        <v>34</v>
      </c>
      <c r="C33" s="60">
        <f>SUM(C34:C37)</f>
        <v>0</v>
      </c>
      <c r="D33" s="60">
        <f t="shared" ref="D33:Z33" si="16">SUM(D34:D37)</f>
        <v>0</v>
      </c>
      <c r="E33" s="59">
        <f t="shared" si="3"/>
        <v>0</v>
      </c>
      <c r="F33" s="60">
        <f t="shared" si="16"/>
        <v>0</v>
      </c>
      <c r="G33" s="60">
        <f t="shared" si="16"/>
        <v>0</v>
      </c>
      <c r="H33" s="60">
        <f t="shared" si="16"/>
        <v>0</v>
      </c>
      <c r="I33" s="60">
        <f t="shared" si="16"/>
        <v>0</v>
      </c>
      <c r="J33" s="60">
        <f t="shared" si="16"/>
        <v>0</v>
      </c>
      <c r="K33" s="60">
        <f t="shared" si="16"/>
        <v>0</v>
      </c>
      <c r="L33" s="59">
        <f t="shared" si="4"/>
        <v>0</v>
      </c>
      <c r="M33" s="60">
        <f t="shared" si="16"/>
        <v>0</v>
      </c>
      <c r="N33" s="60">
        <f t="shared" si="16"/>
        <v>0</v>
      </c>
      <c r="O33" s="59">
        <f t="shared" si="5"/>
        <v>0</v>
      </c>
      <c r="P33" s="59">
        <f t="shared" si="6"/>
        <v>0</v>
      </c>
      <c r="Q33" s="59">
        <f t="shared" si="7"/>
        <v>0</v>
      </c>
      <c r="R33" s="60">
        <f t="shared" si="16"/>
        <v>0</v>
      </c>
      <c r="S33" s="60">
        <f t="shared" si="16"/>
        <v>0</v>
      </c>
      <c r="T33" s="60">
        <f t="shared" si="16"/>
        <v>0</v>
      </c>
      <c r="U33" s="60">
        <f t="shared" si="16"/>
        <v>0</v>
      </c>
      <c r="V33" s="60">
        <f t="shared" si="16"/>
        <v>0</v>
      </c>
      <c r="W33" s="60">
        <f t="shared" si="16"/>
        <v>0</v>
      </c>
      <c r="X33" s="59">
        <f t="shared" si="8"/>
        <v>0</v>
      </c>
      <c r="Y33" s="60">
        <f t="shared" si="16"/>
        <v>0</v>
      </c>
      <c r="Z33" s="60">
        <f t="shared" si="16"/>
        <v>0</v>
      </c>
      <c r="AA33" s="59">
        <f t="shared" si="9"/>
        <v>0</v>
      </c>
      <c r="AB33" s="59">
        <f t="shared" si="10"/>
        <v>0</v>
      </c>
      <c r="AC33" s="59">
        <f t="shared" si="11"/>
        <v>0</v>
      </c>
    </row>
    <row r="34" spans="1:29" x14ac:dyDescent="0.25">
      <c r="A34" s="53">
        <v>33</v>
      </c>
      <c r="B34" s="46" t="s">
        <v>35</v>
      </c>
      <c r="C34" s="52"/>
      <c r="D34" s="52"/>
      <c r="E34" s="59">
        <f t="shared" si="3"/>
        <v>0</v>
      </c>
      <c r="F34" s="52"/>
      <c r="G34" s="52"/>
      <c r="H34" s="52"/>
      <c r="I34" s="52"/>
      <c r="J34" s="52"/>
      <c r="K34" s="52"/>
      <c r="L34" s="59">
        <f t="shared" si="4"/>
        <v>0</v>
      </c>
      <c r="M34" s="52"/>
      <c r="N34" s="52"/>
      <c r="O34" s="59">
        <f t="shared" si="5"/>
        <v>0</v>
      </c>
      <c r="P34" s="59">
        <f t="shared" si="6"/>
        <v>0</v>
      </c>
      <c r="Q34" s="59">
        <f t="shared" si="7"/>
        <v>0</v>
      </c>
      <c r="R34" s="52"/>
      <c r="S34" s="52"/>
      <c r="T34" s="52"/>
      <c r="U34" s="52"/>
      <c r="V34" s="52"/>
      <c r="W34" s="52"/>
      <c r="X34" s="59">
        <f t="shared" si="8"/>
        <v>0</v>
      </c>
      <c r="Y34" s="52"/>
      <c r="Z34" s="52"/>
      <c r="AA34" s="59">
        <f t="shared" si="9"/>
        <v>0</v>
      </c>
      <c r="AB34" s="59">
        <f t="shared" si="10"/>
        <v>0</v>
      </c>
      <c r="AC34" s="59">
        <f t="shared" si="11"/>
        <v>0</v>
      </c>
    </row>
    <row r="35" spans="1:29" x14ac:dyDescent="0.25">
      <c r="A35" s="53">
        <v>34</v>
      </c>
      <c r="B35" s="46" t="s">
        <v>37</v>
      </c>
      <c r="C35" s="52"/>
      <c r="D35" s="52"/>
      <c r="E35" s="59">
        <f t="shared" si="3"/>
        <v>0</v>
      </c>
      <c r="F35" s="52"/>
      <c r="G35" s="52"/>
      <c r="H35" s="52"/>
      <c r="I35" s="52"/>
      <c r="J35" s="52"/>
      <c r="K35" s="52"/>
      <c r="L35" s="59">
        <f t="shared" si="4"/>
        <v>0</v>
      </c>
      <c r="M35" s="52"/>
      <c r="N35" s="52"/>
      <c r="O35" s="59">
        <f t="shared" si="5"/>
        <v>0</v>
      </c>
      <c r="P35" s="59">
        <f t="shared" si="6"/>
        <v>0</v>
      </c>
      <c r="Q35" s="59">
        <f t="shared" si="7"/>
        <v>0</v>
      </c>
      <c r="R35" s="52"/>
      <c r="S35" s="52"/>
      <c r="T35" s="52"/>
      <c r="U35" s="52"/>
      <c r="V35" s="52"/>
      <c r="W35" s="52"/>
      <c r="X35" s="59">
        <f t="shared" si="8"/>
        <v>0</v>
      </c>
      <c r="Y35" s="52"/>
      <c r="Z35" s="52"/>
      <c r="AA35" s="59">
        <f t="shared" si="9"/>
        <v>0</v>
      </c>
      <c r="AB35" s="59">
        <f t="shared" si="10"/>
        <v>0</v>
      </c>
      <c r="AC35" s="59">
        <f t="shared" si="11"/>
        <v>0</v>
      </c>
    </row>
    <row r="36" spans="1:29" x14ac:dyDescent="0.25">
      <c r="A36" s="53">
        <v>35</v>
      </c>
      <c r="B36" s="46" t="s">
        <v>38</v>
      </c>
      <c r="C36" s="52"/>
      <c r="D36" s="52"/>
      <c r="E36" s="59">
        <f t="shared" si="3"/>
        <v>0</v>
      </c>
      <c r="F36" s="52"/>
      <c r="G36" s="52"/>
      <c r="H36" s="52"/>
      <c r="I36" s="52"/>
      <c r="J36" s="52"/>
      <c r="K36" s="52"/>
      <c r="L36" s="59">
        <f t="shared" si="4"/>
        <v>0</v>
      </c>
      <c r="M36" s="52"/>
      <c r="N36" s="52"/>
      <c r="O36" s="59">
        <f t="shared" si="5"/>
        <v>0</v>
      </c>
      <c r="P36" s="59">
        <f t="shared" si="6"/>
        <v>0</v>
      </c>
      <c r="Q36" s="59">
        <f t="shared" si="7"/>
        <v>0</v>
      </c>
      <c r="R36" s="52"/>
      <c r="S36" s="52"/>
      <c r="T36" s="52"/>
      <c r="U36" s="52"/>
      <c r="V36" s="52"/>
      <c r="W36" s="52"/>
      <c r="X36" s="59">
        <f t="shared" si="8"/>
        <v>0</v>
      </c>
      <c r="Y36" s="52"/>
      <c r="Z36" s="52"/>
      <c r="AA36" s="59">
        <f t="shared" si="9"/>
        <v>0</v>
      </c>
      <c r="AB36" s="59">
        <f t="shared" si="10"/>
        <v>0</v>
      </c>
      <c r="AC36" s="59">
        <f t="shared" si="11"/>
        <v>0</v>
      </c>
    </row>
    <row r="37" spans="1:29" x14ac:dyDescent="0.25">
      <c r="A37" s="53">
        <v>36</v>
      </c>
      <c r="B37" s="46" t="s">
        <v>40</v>
      </c>
      <c r="C37" s="52"/>
      <c r="D37" s="52"/>
      <c r="E37" s="59">
        <f t="shared" si="3"/>
        <v>0</v>
      </c>
      <c r="F37" s="52"/>
      <c r="G37" s="52"/>
      <c r="H37" s="52"/>
      <c r="I37" s="52"/>
      <c r="J37" s="52"/>
      <c r="K37" s="52"/>
      <c r="L37" s="59">
        <f t="shared" si="4"/>
        <v>0</v>
      </c>
      <c r="M37" s="52"/>
      <c r="N37" s="52"/>
      <c r="O37" s="59">
        <f t="shared" si="5"/>
        <v>0</v>
      </c>
      <c r="P37" s="59">
        <f t="shared" si="6"/>
        <v>0</v>
      </c>
      <c r="Q37" s="59">
        <f t="shared" si="7"/>
        <v>0</v>
      </c>
      <c r="R37" s="52"/>
      <c r="S37" s="52"/>
      <c r="T37" s="52"/>
      <c r="U37" s="52"/>
      <c r="V37" s="52"/>
      <c r="W37" s="52"/>
      <c r="X37" s="59">
        <f t="shared" si="8"/>
        <v>0</v>
      </c>
      <c r="Y37" s="52"/>
      <c r="Z37" s="52"/>
      <c r="AA37" s="59">
        <f t="shared" si="9"/>
        <v>0</v>
      </c>
      <c r="AB37" s="59">
        <f t="shared" si="10"/>
        <v>0</v>
      </c>
      <c r="AC37" s="59">
        <f t="shared" si="11"/>
        <v>0</v>
      </c>
    </row>
    <row r="38" spans="1:29" x14ac:dyDescent="0.25">
      <c r="A38" s="53">
        <v>37</v>
      </c>
      <c r="B38" s="58" t="s">
        <v>42</v>
      </c>
      <c r="C38" s="60">
        <f>SUM(C39:C43)</f>
        <v>0</v>
      </c>
      <c r="D38" s="60">
        <f t="shared" ref="D38:Z38" si="17">SUM(D39:D43)</f>
        <v>0</v>
      </c>
      <c r="E38" s="59">
        <f t="shared" si="3"/>
        <v>0</v>
      </c>
      <c r="F38" s="60">
        <f t="shared" si="17"/>
        <v>0</v>
      </c>
      <c r="G38" s="60">
        <f t="shared" si="17"/>
        <v>0</v>
      </c>
      <c r="H38" s="60">
        <f t="shared" si="17"/>
        <v>0</v>
      </c>
      <c r="I38" s="60">
        <f t="shared" si="17"/>
        <v>0</v>
      </c>
      <c r="J38" s="60">
        <f t="shared" si="17"/>
        <v>0</v>
      </c>
      <c r="K38" s="60">
        <f t="shared" si="17"/>
        <v>0</v>
      </c>
      <c r="L38" s="59">
        <f t="shared" si="4"/>
        <v>0</v>
      </c>
      <c r="M38" s="60">
        <f t="shared" si="17"/>
        <v>0</v>
      </c>
      <c r="N38" s="60">
        <f t="shared" si="17"/>
        <v>0</v>
      </c>
      <c r="O38" s="59">
        <f t="shared" si="5"/>
        <v>0</v>
      </c>
      <c r="P38" s="59">
        <f t="shared" si="6"/>
        <v>0</v>
      </c>
      <c r="Q38" s="59">
        <f t="shared" si="7"/>
        <v>0</v>
      </c>
      <c r="R38" s="60">
        <f t="shared" si="17"/>
        <v>0</v>
      </c>
      <c r="S38" s="60">
        <f t="shared" si="17"/>
        <v>0</v>
      </c>
      <c r="T38" s="60">
        <f t="shared" si="17"/>
        <v>0</v>
      </c>
      <c r="U38" s="60">
        <f t="shared" si="17"/>
        <v>0</v>
      </c>
      <c r="V38" s="60">
        <f t="shared" si="17"/>
        <v>0</v>
      </c>
      <c r="W38" s="60">
        <f t="shared" si="17"/>
        <v>0</v>
      </c>
      <c r="X38" s="59">
        <f t="shared" si="8"/>
        <v>0</v>
      </c>
      <c r="Y38" s="60">
        <f t="shared" si="17"/>
        <v>0</v>
      </c>
      <c r="Z38" s="60">
        <f t="shared" si="17"/>
        <v>0</v>
      </c>
      <c r="AA38" s="59">
        <f t="shared" si="9"/>
        <v>0</v>
      </c>
      <c r="AB38" s="59">
        <f t="shared" si="10"/>
        <v>0</v>
      </c>
      <c r="AC38" s="59">
        <f t="shared" si="11"/>
        <v>0</v>
      </c>
    </row>
    <row r="39" spans="1:29" x14ac:dyDescent="0.25">
      <c r="A39" s="53">
        <v>38</v>
      </c>
      <c r="B39" s="46" t="s">
        <v>43</v>
      </c>
      <c r="C39" s="52"/>
      <c r="D39" s="52"/>
      <c r="E39" s="59">
        <f t="shared" si="3"/>
        <v>0</v>
      </c>
      <c r="F39" s="52"/>
      <c r="G39" s="52"/>
      <c r="H39" s="52"/>
      <c r="I39" s="52"/>
      <c r="J39" s="52"/>
      <c r="K39" s="52"/>
      <c r="L39" s="59">
        <f t="shared" si="4"/>
        <v>0</v>
      </c>
      <c r="M39" s="52"/>
      <c r="N39" s="52"/>
      <c r="O39" s="59">
        <f t="shared" si="5"/>
        <v>0</v>
      </c>
      <c r="P39" s="59">
        <f t="shared" si="6"/>
        <v>0</v>
      </c>
      <c r="Q39" s="59">
        <f t="shared" si="7"/>
        <v>0</v>
      </c>
      <c r="R39" s="52"/>
      <c r="S39" s="52"/>
      <c r="T39" s="52"/>
      <c r="U39" s="52"/>
      <c r="V39" s="52"/>
      <c r="W39" s="52"/>
      <c r="X39" s="59">
        <f t="shared" si="8"/>
        <v>0</v>
      </c>
      <c r="Y39" s="52"/>
      <c r="Z39" s="52"/>
      <c r="AA39" s="59">
        <f t="shared" si="9"/>
        <v>0</v>
      </c>
      <c r="AB39" s="59">
        <f t="shared" si="10"/>
        <v>0</v>
      </c>
      <c r="AC39" s="59">
        <f t="shared" si="11"/>
        <v>0</v>
      </c>
    </row>
    <row r="40" spans="1:29" x14ac:dyDescent="0.25">
      <c r="A40" s="53">
        <v>39</v>
      </c>
      <c r="B40" s="46" t="s">
        <v>45</v>
      </c>
      <c r="C40" s="52"/>
      <c r="D40" s="52"/>
      <c r="E40" s="59">
        <f t="shared" si="3"/>
        <v>0</v>
      </c>
      <c r="F40" s="52"/>
      <c r="G40" s="52"/>
      <c r="H40" s="52"/>
      <c r="I40" s="52"/>
      <c r="J40" s="52"/>
      <c r="K40" s="52"/>
      <c r="L40" s="59">
        <f t="shared" si="4"/>
        <v>0</v>
      </c>
      <c r="M40" s="52"/>
      <c r="N40" s="52"/>
      <c r="O40" s="59">
        <f t="shared" si="5"/>
        <v>0</v>
      </c>
      <c r="P40" s="59">
        <f t="shared" si="6"/>
        <v>0</v>
      </c>
      <c r="Q40" s="59">
        <f t="shared" si="7"/>
        <v>0</v>
      </c>
      <c r="R40" s="52"/>
      <c r="S40" s="52"/>
      <c r="T40" s="52"/>
      <c r="U40" s="52"/>
      <c r="V40" s="52"/>
      <c r="W40" s="52"/>
      <c r="X40" s="59">
        <f t="shared" si="8"/>
        <v>0</v>
      </c>
      <c r="Y40" s="52"/>
      <c r="Z40" s="52"/>
      <c r="AA40" s="59">
        <f t="shared" si="9"/>
        <v>0</v>
      </c>
      <c r="AB40" s="59">
        <f t="shared" si="10"/>
        <v>0</v>
      </c>
      <c r="AC40" s="59">
        <f t="shared" si="11"/>
        <v>0</v>
      </c>
    </row>
    <row r="41" spans="1:29" x14ac:dyDescent="0.25">
      <c r="A41" s="53">
        <v>40</v>
      </c>
      <c r="B41" s="46" t="s">
        <v>46</v>
      </c>
      <c r="C41" s="52"/>
      <c r="D41" s="52"/>
      <c r="E41" s="59">
        <f t="shared" si="3"/>
        <v>0</v>
      </c>
      <c r="F41" s="52"/>
      <c r="G41" s="52"/>
      <c r="H41" s="52"/>
      <c r="I41" s="52"/>
      <c r="J41" s="52"/>
      <c r="K41" s="52"/>
      <c r="L41" s="59">
        <f t="shared" si="4"/>
        <v>0</v>
      </c>
      <c r="M41" s="52"/>
      <c r="N41" s="52"/>
      <c r="O41" s="59">
        <f t="shared" si="5"/>
        <v>0</v>
      </c>
      <c r="P41" s="59">
        <f t="shared" si="6"/>
        <v>0</v>
      </c>
      <c r="Q41" s="59">
        <f t="shared" si="7"/>
        <v>0</v>
      </c>
      <c r="R41" s="52"/>
      <c r="S41" s="52"/>
      <c r="T41" s="52"/>
      <c r="U41" s="52"/>
      <c r="V41" s="52"/>
      <c r="W41" s="52"/>
      <c r="X41" s="59">
        <f t="shared" si="8"/>
        <v>0</v>
      </c>
      <c r="Y41" s="52"/>
      <c r="Z41" s="52"/>
      <c r="AA41" s="59">
        <f t="shared" si="9"/>
        <v>0</v>
      </c>
      <c r="AB41" s="59">
        <f t="shared" si="10"/>
        <v>0</v>
      </c>
      <c r="AC41" s="59">
        <f t="shared" si="11"/>
        <v>0</v>
      </c>
    </row>
    <row r="42" spans="1:29" x14ac:dyDescent="0.25">
      <c r="A42" s="53">
        <v>41</v>
      </c>
      <c r="B42" s="46" t="s">
        <v>48</v>
      </c>
      <c r="C42" s="52"/>
      <c r="D42" s="52"/>
      <c r="E42" s="59">
        <f t="shared" si="3"/>
        <v>0</v>
      </c>
      <c r="F42" s="52"/>
      <c r="G42" s="52"/>
      <c r="H42" s="52"/>
      <c r="I42" s="52"/>
      <c r="J42" s="52"/>
      <c r="K42" s="52"/>
      <c r="L42" s="59">
        <f t="shared" si="4"/>
        <v>0</v>
      </c>
      <c r="M42" s="52"/>
      <c r="N42" s="52"/>
      <c r="O42" s="59">
        <f t="shared" si="5"/>
        <v>0</v>
      </c>
      <c r="P42" s="59">
        <f t="shared" si="6"/>
        <v>0</v>
      </c>
      <c r="Q42" s="59">
        <f t="shared" si="7"/>
        <v>0</v>
      </c>
      <c r="R42" s="52"/>
      <c r="S42" s="52"/>
      <c r="T42" s="52"/>
      <c r="U42" s="52"/>
      <c r="V42" s="52"/>
      <c r="W42" s="52"/>
      <c r="X42" s="59">
        <f t="shared" si="8"/>
        <v>0</v>
      </c>
      <c r="Y42" s="52"/>
      <c r="Z42" s="52"/>
      <c r="AA42" s="59">
        <f t="shared" si="9"/>
        <v>0</v>
      </c>
      <c r="AB42" s="59">
        <f t="shared" si="10"/>
        <v>0</v>
      </c>
      <c r="AC42" s="59">
        <f t="shared" si="11"/>
        <v>0</v>
      </c>
    </row>
    <row r="43" spans="1:29" x14ac:dyDescent="0.25">
      <c r="A43" s="53">
        <v>42</v>
      </c>
      <c r="B43" s="46" t="s">
        <v>50</v>
      </c>
      <c r="C43" s="52"/>
      <c r="D43" s="52"/>
      <c r="E43" s="59">
        <f t="shared" si="3"/>
        <v>0</v>
      </c>
      <c r="F43" s="52"/>
      <c r="G43" s="52"/>
      <c r="H43" s="52"/>
      <c r="I43" s="52"/>
      <c r="J43" s="52"/>
      <c r="K43" s="52"/>
      <c r="L43" s="59">
        <f t="shared" si="4"/>
        <v>0</v>
      </c>
      <c r="M43" s="52"/>
      <c r="N43" s="52"/>
      <c r="O43" s="59">
        <f t="shared" si="5"/>
        <v>0</v>
      </c>
      <c r="P43" s="59">
        <f t="shared" si="6"/>
        <v>0</v>
      </c>
      <c r="Q43" s="59">
        <f t="shared" si="7"/>
        <v>0</v>
      </c>
      <c r="R43" s="52"/>
      <c r="S43" s="52"/>
      <c r="T43" s="52"/>
      <c r="U43" s="52"/>
      <c r="V43" s="52"/>
      <c r="W43" s="52"/>
      <c r="X43" s="59">
        <f t="shared" si="8"/>
        <v>0</v>
      </c>
      <c r="Y43" s="52"/>
      <c r="Z43" s="52"/>
      <c r="AA43" s="59">
        <f t="shared" si="9"/>
        <v>0</v>
      </c>
      <c r="AB43" s="59">
        <f t="shared" si="10"/>
        <v>0</v>
      </c>
      <c r="AC43" s="59">
        <f t="shared" si="11"/>
        <v>0</v>
      </c>
    </row>
    <row r="44" spans="1:29" x14ac:dyDescent="0.25">
      <c r="A44" s="53">
        <v>43</v>
      </c>
      <c r="B44" s="58" t="s">
        <v>52</v>
      </c>
      <c r="C44" s="60">
        <f>SUM(C45:C50)</f>
        <v>0</v>
      </c>
      <c r="D44" s="60">
        <f t="shared" ref="D44:Z44" si="18">SUM(D45:D50)</f>
        <v>0</v>
      </c>
      <c r="E44" s="59">
        <f t="shared" si="3"/>
        <v>0</v>
      </c>
      <c r="F44" s="60">
        <f t="shared" si="18"/>
        <v>0</v>
      </c>
      <c r="G44" s="60">
        <f t="shared" si="18"/>
        <v>0</v>
      </c>
      <c r="H44" s="60">
        <f t="shared" si="18"/>
        <v>0</v>
      </c>
      <c r="I44" s="60">
        <f t="shared" si="18"/>
        <v>0</v>
      </c>
      <c r="J44" s="60">
        <f t="shared" si="18"/>
        <v>0</v>
      </c>
      <c r="K44" s="60">
        <f t="shared" si="18"/>
        <v>0</v>
      </c>
      <c r="L44" s="59">
        <f t="shared" si="4"/>
        <v>0</v>
      </c>
      <c r="M44" s="60">
        <f t="shared" si="18"/>
        <v>0</v>
      </c>
      <c r="N44" s="60">
        <f t="shared" si="18"/>
        <v>0</v>
      </c>
      <c r="O44" s="59">
        <f t="shared" si="5"/>
        <v>0</v>
      </c>
      <c r="P44" s="59">
        <f t="shared" si="6"/>
        <v>0</v>
      </c>
      <c r="Q44" s="59">
        <f t="shared" si="7"/>
        <v>0</v>
      </c>
      <c r="R44" s="60">
        <f t="shared" si="18"/>
        <v>0</v>
      </c>
      <c r="S44" s="60">
        <f t="shared" si="18"/>
        <v>0</v>
      </c>
      <c r="T44" s="60">
        <f t="shared" si="18"/>
        <v>0</v>
      </c>
      <c r="U44" s="60">
        <f t="shared" si="18"/>
        <v>0</v>
      </c>
      <c r="V44" s="60">
        <f t="shared" si="18"/>
        <v>0</v>
      </c>
      <c r="W44" s="60">
        <f t="shared" si="18"/>
        <v>0</v>
      </c>
      <c r="X44" s="59">
        <f t="shared" si="8"/>
        <v>0</v>
      </c>
      <c r="Y44" s="60">
        <f t="shared" si="18"/>
        <v>0</v>
      </c>
      <c r="Z44" s="60">
        <f t="shared" si="18"/>
        <v>0</v>
      </c>
      <c r="AA44" s="59">
        <f t="shared" si="9"/>
        <v>0</v>
      </c>
      <c r="AB44" s="59">
        <f t="shared" si="10"/>
        <v>0</v>
      </c>
      <c r="AC44" s="59">
        <f t="shared" si="11"/>
        <v>0</v>
      </c>
    </row>
    <row r="45" spans="1:29" x14ac:dyDescent="0.25">
      <c r="A45" s="53">
        <v>44</v>
      </c>
      <c r="B45" s="46" t="s">
        <v>53</v>
      </c>
      <c r="C45" s="52"/>
      <c r="D45" s="52"/>
      <c r="E45" s="59">
        <f t="shared" si="3"/>
        <v>0</v>
      </c>
      <c r="F45" s="52"/>
      <c r="G45" s="52"/>
      <c r="H45" s="52"/>
      <c r="I45" s="52"/>
      <c r="J45" s="52"/>
      <c r="K45" s="52"/>
      <c r="L45" s="59">
        <f t="shared" si="4"/>
        <v>0</v>
      </c>
      <c r="M45" s="52"/>
      <c r="N45" s="52"/>
      <c r="O45" s="59">
        <f t="shared" si="5"/>
        <v>0</v>
      </c>
      <c r="P45" s="59">
        <f t="shared" si="6"/>
        <v>0</v>
      </c>
      <c r="Q45" s="59">
        <f t="shared" si="7"/>
        <v>0</v>
      </c>
      <c r="R45" s="52"/>
      <c r="S45" s="52"/>
      <c r="T45" s="52"/>
      <c r="U45" s="52"/>
      <c r="V45" s="52"/>
      <c r="W45" s="52"/>
      <c r="X45" s="59">
        <f t="shared" si="8"/>
        <v>0</v>
      </c>
      <c r="Y45" s="52"/>
      <c r="Z45" s="52"/>
      <c r="AA45" s="59">
        <f t="shared" si="9"/>
        <v>0</v>
      </c>
      <c r="AB45" s="59">
        <f t="shared" si="10"/>
        <v>0</v>
      </c>
      <c r="AC45" s="59">
        <f t="shared" si="11"/>
        <v>0</v>
      </c>
    </row>
    <row r="46" spans="1:29" x14ac:dyDescent="0.25">
      <c r="A46" s="53">
        <v>45</v>
      </c>
      <c r="B46" s="46" t="s">
        <v>55</v>
      </c>
      <c r="C46" s="52"/>
      <c r="D46" s="52"/>
      <c r="E46" s="59">
        <f t="shared" si="3"/>
        <v>0</v>
      </c>
      <c r="F46" s="52"/>
      <c r="G46" s="52"/>
      <c r="H46" s="52"/>
      <c r="I46" s="52"/>
      <c r="J46" s="52"/>
      <c r="K46" s="52"/>
      <c r="L46" s="59">
        <f t="shared" si="4"/>
        <v>0</v>
      </c>
      <c r="M46" s="52"/>
      <c r="N46" s="52"/>
      <c r="O46" s="59">
        <f t="shared" si="5"/>
        <v>0</v>
      </c>
      <c r="P46" s="59">
        <f t="shared" si="6"/>
        <v>0</v>
      </c>
      <c r="Q46" s="59">
        <f t="shared" si="7"/>
        <v>0</v>
      </c>
      <c r="R46" s="52"/>
      <c r="S46" s="52"/>
      <c r="T46" s="52"/>
      <c r="U46" s="52"/>
      <c r="V46" s="52"/>
      <c r="W46" s="52"/>
      <c r="X46" s="59">
        <f t="shared" si="8"/>
        <v>0</v>
      </c>
      <c r="Y46" s="52"/>
      <c r="Z46" s="52"/>
      <c r="AA46" s="59">
        <f t="shared" si="9"/>
        <v>0</v>
      </c>
      <c r="AB46" s="59">
        <f t="shared" si="10"/>
        <v>0</v>
      </c>
      <c r="AC46" s="59">
        <f t="shared" si="11"/>
        <v>0</v>
      </c>
    </row>
    <row r="47" spans="1:29" x14ac:dyDescent="0.25">
      <c r="A47" s="53">
        <v>46</v>
      </c>
      <c r="B47" s="46" t="s">
        <v>57</v>
      </c>
      <c r="C47" s="52"/>
      <c r="D47" s="52"/>
      <c r="E47" s="59">
        <f t="shared" si="3"/>
        <v>0</v>
      </c>
      <c r="F47" s="52"/>
      <c r="G47" s="52"/>
      <c r="H47" s="52"/>
      <c r="I47" s="52"/>
      <c r="J47" s="52"/>
      <c r="K47" s="52"/>
      <c r="L47" s="59">
        <f t="shared" si="4"/>
        <v>0</v>
      </c>
      <c r="M47" s="52"/>
      <c r="N47" s="52"/>
      <c r="O47" s="59">
        <f t="shared" si="5"/>
        <v>0</v>
      </c>
      <c r="P47" s="59">
        <f t="shared" si="6"/>
        <v>0</v>
      </c>
      <c r="Q47" s="59">
        <f t="shared" si="7"/>
        <v>0</v>
      </c>
      <c r="R47" s="52"/>
      <c r="S47" s="52"/>
      <c r="T47" s="52"/>
      <c r="U47" s="52"/>
      <c r="V47" s="52"/>
      <c r="W47" s="52"/>
      <c r="X47" s="59">
        <f t="shared" si="8"/>
        <v>0</v>
      </c>
      <c r="Y47" s="52"/>
      <c r="Z47" s="52"/>
      <c r="AA47" s="59">
        <f t="shared" si="9"/>
        <v>0</v>
      </c>
      <c r="AB47" s="59">
        <f t="shared" si="10"/>
        <v>0</v>
      </c>
      <c r="AC47" s="59">
        <f t="shared" si="11"/>
        <v>0</v>
      </c>
    </row>
    <row r="48" spans="1:29" x14ac:dyDescent="0.25">
      <c r="A48" s="53">
        <v>47</v>
      </c>
      <c r="B48" s="46" t="s">
        <v>59</v>
      </c>
      <c r="C48" s="52"/>
      <c r="D48" s="52"/>
      <c r="E48" s="59">
        <f t="shared" si="3"/>
        <v>0</v>
      </c>
      <c r="F48" s="52"/>
      <c r="G48" s="52"/>
      <c r="H48" s="52"/>
      <c r="I48" s="52"/>
      <c r="J48" s="52"/>
      <c r="K48" s="52"/>
      <c r="L48" s="59">
        <f t="shared" si="4"/>
        <v>0</v>
      </c>
      <c r="M48" s="52"/>
      <c r="N48" s="52"/>
      <c r="O48" s="59">
        <f t="shared" si="5"/>
        <v>0</v>
      </c>
      <c r="P48" s="59">
        <f t="shared" si="6"/>
        <v>0</v>
      </c>
      <c r="Q48" s="59">
        <f t="shared" si="7"/>
        <v>0</v>
      </c>
      <c r="R48" s="52"/>
      <c r="S48" s="52"/>
      <c r="T48" s="52"/>
      <c r="U48" s="52"/>
      <c r="V48" s="52"/>
      <c r="W48" s="52"/>
      <c r="X48" s="59">
        <f t="shared" si="8"/>
        <v>0</v>
      </c>
      <c r="Y48" s="52"/>
      <c r="Z48" s="52"/>
      <c r="AA48" s="59">
        <f t="shared" si="9"/>
        <v>0</v>
      </c>
      <c r="AB48" s="59">
        <f t="shared" si="10"/>
        <v>0</v>
      </c>
      <c r="AC48" s="59">
        <f t="shared" si="11"/>
        <v>0</v>
      </c>
    </row>
    <row r="49" spans="1:29" x14ac:dyDescent="0.25">
      <c r="A49" s="53">
        <v>48</v>
      </c>
      <c r="B49" s="46" t="s">
        <v>61</v>
      </c>
      <c r="C49" s="52"/>
      <c r="D49" s="52"/>
      <c r="E49" s="59">
        <f t="shared" si="3"/>
        <v>0</v>
      </c>
      <c r="F49" s="52"/>
      <c r="G49" s="52"/>
      <c r="H49" s="52"/>
      <c r="I49" s="52"/>
      <c r="J49" s="52"/>
      <c r="K49" s="52"/>
      <c r="L49" s="59">
        <f t="shared" si="4"/>
        <v>0</v>
      </c>
      <c r="M49" s="52"/>
      <c r="N49" s="52"/>
      <c r="O49" s="59">
        <f t="shared" si="5"/>
        <v>0</v>
      </c>
      <c r="P49" s="59">
        <f t="shared" si="6"/>
        <v>0</v>
      </c>
      <c r="Q49" s="59">
        <f t="shared" si="7"/>
        <v>0</v>
      </c>
      <c r="R49" s="52"/>
      <c r="S49" s="52"/>
      <c r="T49" s="52"/>
      <c r="U49" s="52"/>
      <c r="V49" s="52"/>
      <c r="W49" s="52"/>
      <c r="X49" s="59">
        <f t="shared" si="8"/>
        <v>0</v>
      </c>
      <c r="Y49" s="52"/>
      <c r="Z49" s="52"/>
      <c r="AA49" s="59">
        <f t="shared" si="9"/>
        <v>0</v>
      </c>
      <c r="AB49" s="59">
        <f t="shared" si="10"/>
        <v>0</v>
      </c>
      <c r="AC49" s="59">
        <f t="shared" si="11"/>
        <v>0</v>
      </c>
    </row>
    <row r="50" spans="1:29" x14ac:dyDescent="0.25">
      <c r="A50" s="53">
        <v>49</v>
      </c>
      <c r="B50" s="46" t="s">
        <v>63</v>
      </c>
      <c r="C50" s="52"/>
      <c r="D50" s="52"/>
      <c r="E50" s="59">
        <f t="shared" si="3"/>
        <v>0</v>
      </c>
      <c r="F50" s="52"/>
      <c r="G50" s="52"/>
      <c r="H50" s="52"/>
      <c r="I50" s="52"/>
      <c r="J50" s="52"/>
      <c r="K50" s="52"/>
      <c r="L50" s="59">
        <f t="shared" si="4"/>
        <v>0</v>
      </c>
      <c r="M50" s="52"/>
      <c r="N50" s="52"/>
      <c r="O50" s="59">
        <f t="shared" si="5"/>
        <v>0</v>
      </c>
      <c r="P50" s="59">
        <f t="shared" si="6"/>
        <v>0</v>
      </c>
      <c r="Q50" s="59">
        <f t="shared" si="7"/>
        <v>0</v>
      </c>
      <c r="R50" s="52"/>
      <c r="S50" s="52"/>
      <c r="T50" s="52"/>
      <c r="U50" s="52"/>
      <c r="V50" s="52"/>
      <c r="W50" s="52"/>
      <c r="X50" s="59">
        <f t="shared" si="8"/>
        <v>0</v>
      </c>
      <c r="Y50" s="52"/>
      <c r="Z50" s="52"/>
      <c r="AA50" s="59">
        <f t="shared" si="9"/>
        <v>0</v>
      </c>
      <c r="AB50" s="59">
        <f t="shared" si="10"/>
        <v>0</v>
      </c>
      <c r="AC50" s="59">
        <f t="shared" si="11"/>
        <v>0</v>
      </c>
    </row>
    <row r="51" spans="1:29" x14ac:dyDescent="0.25">
      <c r="A51" s="53">
        <v>50</v>
      </c>
      <c r="B51" s="58" t="s">
        <v>250</v>
      </c>
      <c r="C51" s="61">
        <f>SUM(C6,C17,C20,C24,C29,C33,C38,C44)</f>
        <v>0</v>
      </c>
      <c r="D51" s="61">
        <f t="shared" ref="D51:Z51" si="19">SUM(D6,D17,D20,D24,D29,D33,D38,D44)</f>
        <v>0</v>
      </c>
      <c r="E51" s="61">
        <f t="shared" si="19"/>
        <v>0</v>
      </c>
      <c r="F51" s="61">
        <f t="shared" si="19"/>
        <v>0</v>
      </c>
      <c r="G51" s="61">
        <f t="shared" si="19"/>
        <v>0</v>
      </c>
      <c r="H51" s="61">
        <f t="shared" si="19"/>
        <v>0</v>
      </c>
      <c r="I51" s="61">
        <f t="shared" si="19"/>
        <v>0</v>
      </c>
      <c r="J51" s="61">
        <f t="shared" si="19"/>
        <v>0</v>
      </c>
      <c r="K51" s="61">
        <f t="shared" si="19"/>
        <v>0</v>
      </c>
      <c r="L51" s="58">
        <f t="shared" si="4"/>
        <v>0</v>
      </c>
      <c r="M51" s="61">
        <f t="shared" si="19"/>
        <v>0</v>
      </c>
      <c r="N51" s="61">
        <f t="shared" si="19"/>
        <v>0</v>
      </c>
      <c r="O51" s="58">
        <f t="shared" si="5"/>
        <v>0</v>
      </c>
      <c r="P51" s="58">
        <f t="shared" si="6"/>
        <v>0</v>
      </c>
      <c r="Q51" s="58">
        <f t="shared" si="7"/>
        <v>0</v>
      </c>
      <c r="R51" s="61">
        <f t="shared" si="19"/>
        <v>0</v>
      </c>
      <c r="S51" s="61">
        <f t="shared" si="19"/>
        <v>0</v>
      </c>
      <c r="T51" s="61">
        <f t="shared" si="19"/>
        <v>0</v>
      </c>
      <c r="U51" s="61">
        <f t="shared" si="19"/>
        <v>0</v>
      </c>
      <c r="V51" s="61">
        <f t="shared" si="19"/>
        <v>0</v>
      </c>
      <c r="W51" s="61">
        <f t="shared" si="19"/>
        <v>0</v>
      </c>
      <c r="X51" s="58">
        <f t="shared" si="8"/>
        <v>0</v>
      </c>
      <c r="Y51" s="61">
        <f t="shared" si="19"/>
        <v>0</v>
      </c>
      <c r="Z51" s="61">
        <f t="shared" si="19"/>
        <v>0</v>
      </c>
      <c r="AA51" s="58">
        <f t="shared" si="9"/>
        <v>0</v>
      </c>
      <c r="AB51" s="58">
        <f t="shared" si="10"/>
        <v>0</v>
      </c>
      <c r="AC51" s="58">
        <f t="shared" si="11"/>
        <v>0</v>
      </c>
    </row>
    <row r="52" spans="1:29" x14ac:dyDescent="0.25">
      <c r="A52" s="47"/>
      <c r="B52" s="45"/>
      <c r="C52" s="45"/>
      <c r="D52" s="45"/>
      <c r="E52" s="42"/>
      <c r="F52" s="43"/>
      <c r="G52" s="43"/>
      <c r="H52" s="45"/>
      <c r="I52" s="45"/>
      <c r="J52" s="45"/>
      <c r="K52" s="45"/>
      <c r="L52" s="45"/>
      <c r="M52" s="45"/>
      <c r="N52" s="45"/>
      <c r="O52" s="45"/>
      <c r="P52" s="45"/>
      <c r="Q52" s="45"/>
      <c r="R52" s="45"/>
      <c r="S52" s="45"/>
      <c r="T52" s="45"/>
      <c r="U52" s="45"/>
      <c r="V52" s="45"/>
      <c r="W52" s="45"/>
      <c r="X52" s="45"/>
      <c r="Y52" s="45"/>
      <c r="Z52" s="45"/>
      <c r="AA52" s="45"/>
      <c r="AB52" s="45"/>
      <c r="AC52" s="45"/>
    </row>
    <row r="53" spans="1:29" x14ac:dyDescent="0.25">
      <c r="A53" s="47"/>
      <c r="B53" s="47" t="s">
        <v>249</v>
      </c>
      <c r="C53" s="47"/>
      <c r="D53" s="47"/>
      <c r="E53" s="42"/>
      <c r="F53" s="43"/>
      <c r="G53" s="43"/>
      <c r="H53" s="47"/>
      <c r="I53" s="47"/>
      <c r="J53" s="47"/>
      <c r="K53" s="47"/>
      <c r="L53" s="47"/>
      <c r="M53" s="47"/>
      <c r="N53" s="47"/>
      <c r="O53" s="47"/>
      <c r="P53" s="47"/>
      <c r="Q53" s="47"/>
      <c r="R53" s="47"/>
      <c r="S53" s="47"/>
      <c r="T53" s="47"/>
      <c r="U53" s="47"/>
      <c r="V53" s="47"/>
      <c r="W53" s="47"/>
      <c r="X53" s="47"/>
      <c r="Y53" s="47"/>
      <c r="Z53" s="47"/>
      <c r="AA53" s="47"/>
      <c r="AB53" s="47"/>
      <c r="AC53" s="47"/>
    </row>
    <row r="54" spans="1:29" x14ac:dyDescent="0.25">
      <c r="A54" s="47"/>
      <c r="B54" s="47"/>
      <c r="C54" s="47"/>
      <c r="D54" s="47"/>
      <c r="E54" s="42"/>
      <c r="F54" s="43"/>
      <c r="G54" s="43"/>
      <c r="H54" s="47"/>
      <c r="I54" s="47"/>
      <c r="J54" s="47"/>
      <c r="K54" s="47"/>
      <c r="L54" s="47"/>
      <c r="M54" s="47"/>
      <c r="N54" s="47"/>
      <c r="O54" s="47"/>
      <c r="P54" s="47"/>
      <c r="Q54" s="47"/>
      <c r="R54" s="47"/>
      <c r="S54" s="47"/>
      <c r="T54" s="47"/>
      <c r="U54" s="47"/>
      <c r="V54" s="47"/>
      <c r="W54" s="47"/>
      <c r="X54" s="47"/>
      <c r="Y54" s="47"/>
      <c r="Z54" s="47"/>
      <c r="AA54" s="47"/>
      <c r="AB54" s="47"/>
      <c r="AC54" s="47"/>
    </row>
    <row r="55" spans="1:29" x14ac:dyDescent="0.25">
      <c r="A55" s="47"/>
      <c r="B55" s="47" t="s">
        <v>66</v>
      </c>
      <c r="C55" s="47"/>
      <c r="D55" s="47"/>
      <c r="E55" s="42"/>
      <c r="F55" s="43"/>
      <c r="G55" s="43"/>
      <c r="H55" s="47"/>
      <c r="I55" s="47"/>
      <c r="J55" s="47"/>
      <c r="K55" s="47"/>
      <c r="L55" s="47"/>
      <c r="M55" s="47"/>
      <c r="N55" s="47"/>
      <c r="O55" s="47"/>
      <c r="P55" s="47"/>
      <c r="Q55" s="47"/>
      <c r="R55" s="47"/>
      <c r="S55" s="47"/>
      <c r="T55" s="47"/>
      <c r="U55" s="47"/>
      <c r="V55" s="47"/>
      <c r="W55" s="47"/>
      <c r="X55" s="47"/>
      <c r="Y55" s="47"/>
      <c r="Z55" s="47"/>
      <c r="AA55" s="47"/>
      <c r="AB55" s="47"/>
      <c r="AC55" s="47"/>
    </row>
    <row r="56" spans="1:29" x14ac:dyDescent="0.25">
      <c r="A56" s="47"/>
      <c r="B56" s="46" t="s">
        <v>67</v>
      </c>
      <c r="C56" s="47"/>
      <c r="D56" s="47"/>
      <c r="E56" s="42"/>
      <c r="F56" s="43"/>
      <c r="G56" s="43"/>
      <c r="H56" s="47"/>
      <c r="I56" s="47"/>
      <c r="J56" s="47"/>
      <c r="K56" s="47"/>
      <c r="L56" s="47"/>
      <c r="M56" s="47"/>
      <c r="N56" s="47"/>
      <c r="O56" s="47"/>
      <c r="P56" s="47"/>
      <c r="Q56" s="47"/>
      <c r="R56" s="47"/>
      <c r="S56" s="47"/>
      <c r="T56" s="47"/>
      <c r="U56" s="47"/>
      <c r="V56" s="47"/>
      <c r="W56" s="47"/>
      <c r="X56" s="47"/>
      <c r="Y56" s="47"/>
      <c r="Z56" s="47"/>
      <c r="AA56" s="47"/>
      <c r="AB56" s="47"/>
      <c r="AC56" s="47"/>
    </row>
    <row r="57" spans="1:29" x14ac:dyDescent="0.25">
      <c r="A57" s="47"/>
      <c r="B57" s="41" t="s">
        <v>68</v>
      </c>
      <c r="C57" s="47"/>
      <c r="D57" s="47"/>
      <c r="E57" s="42"/>
      <c r="F57" s="43"/>
      <c r="G57" s="43"/>
      <c r="H57" s="47"/>
      <c r="I57" s="47"/>
      <c r="J57" s="47"/>
      <c r="K57" s="47"/>
      <c r="L57" s="47"/>
      <c r="M57" s="47"/>
      <c r="N57" s="47"/>
      <c r="O57" s="47"/>
      <c r="P57" s="47"/>
      <c r="Q57" s="47"/>
      <c r="R57" s="47"/>
      <c r="S57" s="47"/>
      <c r="T57" s="47"/>
      <c r="U57" s="47"/>
      <c r="V57" s="47"/>
      <c r="W57" s="47"/>
      <c r="X57" s="47"/>
      <c r="Y57" s="47"/>
      <c r="Z57" s="47"/>
      <c r="AA57" s="47"/>
      <c r="AB57" s="47"/>
      <c r="AC57" s="47"/>
    </row>
    <row r="58" spans="1:29" x14ac:dyDescent="0.25">
      <c r="A58" s="47"/>
      <c r="B58" s="41" t="s">
        <v>69</v>
      </c>
      <c r="C58" s="47"/>
      <c r="D58" s="47"/>
      <c r="E58" s="45"/>
      <c r="F58" s="45"/>
      <c r="G58" s="45"/>
      <c r="H58" s="47"/>
      <c r="I58" s="47"/>
      <c r="J58" s="47"/>
      <c r="K58" s="47"/>
      <c r="L58" s="47"/>
      <c r="M58" s="47"/>
      <c r="N58" s="47"/>
      <c r="O58" s="47"/>
      <c r="P58" s="47"/>
      <c r="Q58" s="47"/>
      <c r="R58" s="47"/>
      <c r="S58" s="47"/>
      <c r="T58" s="47"/>
      <c r="U58" s="47"/>
      <c r="V58" s="47"/>
      <c r="W58" s="47"/>
      <c r="X58" s="47"/>
      <c r="Y58" s="47"/>
      <c r="Z58" s="47"/>
      <c r="AA58" s="47"/>
      <c r="AB58" s="47"/>
      <c r="AC58" s="47"/>
    </row>
    <row r="59" spans="1:29" x14ac:dyDescent="0.25">
      <c r="A59" s="47"/>
      <c r="B59" s="41" t="s">
        <v>70</v>
      </c>
      <c r="C59" s="47"/>
      <c r="D59" s="47"/>
      <c r="E59" s="45"/>
      <c r="F59" s="45"/>
      <c r="G59" s="45"/>
      <c r="H59" s="47"/>
      <c r="I59" s="47"/>
      <c r="J59" s="47"/>
      <c r="K59" s="47"/>
      <c r="L59" s="47"/>
      <c r="M59" s="47"/>
      <c r="N59" s="47"/>
      <c r="O59" s="47"/>
      <c r="P59" s="47"/>
      <c r="Q59" s="47"/>
      <c r="R59" s="47"/>
      <c r="S59" s="47"/>
      <c r="T59" s="47"/>
      <c r="U59" s="47"/>
      <c r="V59" s="47"/>
      <c r="W59" s="47"/>
      <c r="X59" s="47"/>
      <c r="Y59" s="47"/>
      <c r="Z59" s="47"/>
      <c r="AA59" s="47"/>
      <c r="AB59" s="47"/>
      <c r="AC59" s="47"/>
    </row>
    <row r="60" spans="1:29" x14ac:dyDescent="0.25">
      <c r="A60" s="47"/>
      <c r="B60" s="41" t="s">
        <v>71</v>
      </c>
      <c r="C60" s="47"/>
      <c r="D60" s="47"/>
      <c r="E60" s="45"/>
      <c r="F60" s="45"/>
      <c r="G60" s="45"/>
      <c r="H60" s="47"/>
      <c r="I60" s="47"/>
      <c r="J60" s="47"/>
      <c r="K60" s="47"/>
      <c r="L60" s="47"/>
      <c r="M60" s="47"/>
      <c r="N60" s="47"/>
      <c r="O60" s="47"/>
      <c r="P60" s="47"/>
      <c r="Q60" s="47"/>
      <c r="R60" s="47"/>
      <c r="S60" s="47"/>
      <c r="T60" s="47"/>
      <c r="U60" s="47"/>
      <c r="V60" s="47"/>
      <c r="W60" s="47"/>
      <c r="X60" s="47"/>
      <c r="Y60" s="47"/>
      <c r="Z60" s="47"/>
      <c r="AA60" s="47"/>
      <c r="AB60" s="47"/>
      <c r="AC60" s="47"/>
    </row>
    <row r="61" spans="1:29" x14ac:dyDescent="0.25">
      <c r="A61" s="47"/>
      <c r="B61" s="47"/>
      <c r="C61" s="47"/>
      <c r="D61" s="47"/>
      <c r="E61" s="47"/>
      <c r="F61" s="47"/>
      <c r="G61" s="47"/>
      <c r="H61" s="47"/>
      <c r="I61" s="47"/>
      <c r="J61" s="47"/>
      <c r="K61" s="47"/>
      <c r="L61" s="47"/>
      <c r="M61" s="47"/>
      <c r="N61" s="47"/>
      <c r="O61" s="47"/>
      <c r="P61" s="47"/>
      <c r="Q61" s="47"/>
      <c r="R61" s="47"/>
      <c r="S61" s="47"/>
      <c r="T61" s="47"/>
      <c r="U61" s="47"/>
      <c r="V61" s="47"/>
      <c r="W61" s="47"/>
      <c r="X61" s="47"/>
      <c r="Y61" s="47"/>
      <c r="Z61" s="47"/>
      <c r="AA61" s="47"/>
      <c r="AB61" s="47"/>
      <c r="AC61" s="47"/>
    </row>
    <row r="62" spans="1:29" ht="30" customHeight="1" x14ac:dyDescent="0.25">
      <c r="A62" s="47"/>
      <c r="B62" s="43" t="s">
        <v>174</v>
      </c>
      <c r="C62" s="47"/>
      <c r="D62" s="47"/>
      <c r="E62" s="47"/>
      <c r="F62" s="47"/>
      <c r="G62" s="47"/>
      <c r="H62" s="47"/>
      <c r="I62" s="47"/>
      <c r="J62" s="47"/>
      <c r="K62" s="47"/>
      <c r="L62" s="47"/>
      <c r="M62" s="47"/>
      <c r="N62" s="47"/>
      <c r="O62" s="47"/>
      <c r="P62" s="47"/>
      <c r="Q62" s="47"/>
      <c r="R62" s="47"/>
      <c r="S62" s="47"/>
      <c r="T62" s="47"/>
      <c r="U62" s="47"/>
      <c r="V62" s="47"/>
      <c r="W62" s="47"/>
      <c r="X62" s="47"/>
      <c r="Y62" s="47"/>
      <c r="Z62" s="47"/>
      <c r="AA62" s="47"/>
      <c r="AB62" s="47"/>
      <c r="AC62" s="47"/>
    </row>
    <row r="63" spans="1:29" x14ac:dyDescent="0.25">
      <c r="A63" s="47"/>
      <c r="B63" s="43" t="s">
        <v>175</v>
      </c>
      <c r="C63" s="47"/>
      <c r="D63" s="47"/>
      <c r="E63" s="47"/>
      <c r="F63" s="47"/>
      <c r="G63" s="47"/>
      <c r="H63" s="47"/>
      <c r="I63" s="47"/>
      <c r="J63" s="47"/>
      <c r="K63" s="47"/>
      <c r="L63" s="47"/>
      <c r="M63" s="47"/>
      <c r="N63" s="47"/>
      <c r="O63" s="47"/>
      <c r="P63" s="47"/>
      <c r="Q63" s="47"/>
      <c r="R63" s="47"/>
      <c r="S63" s="47"/>
      <c r="T63" s="47"/>
      <c r="U63" s="47"/>
      <c r="V63" s="47"/>
      <c r="W63" s="47"/>
      <c r="X63" s="47"/>
      <c r="Y63" s="47"/>
      <c r="Z63" s="47"/>
      <c r="AA63" s="47"/>
      <c r="AB63" s="47"/>
      <c r="AC63" s="47"/>
    </row>
    <row r="64" spans="1:29" x14ac:dyDescent="0.25">
      <c r="A64" s="47"/>
      <c r="B64" s="43" t="s">
        <v>176</v>
      </c>
      <c r="C64" s="47"/>
      <c r="D64" s="47"/>
      <c r="E64" s="47"/>
      <c r="F64" s="47"/>
      <c r="G64" s="47"/>
      <c r="H64" s="47"/>
      <c r="I64" s="47"/>
      <c r="J64" s="47"/>
      <c r="K64" s="47"/>
      <c r="L64" s="47"/>
      <c r="M64" s="47"/>
      <c r="N64" s="47"/>
      <c r="O64" s="47"/>
      <c r="P64" s="47"/>
      <c r="Q64" s="47"/>
      <c r="R64" s="47"/>
      <c r="S64" s="47"/>
      <c r="T64" s="47"/>
      <c r="U64" s="47"/>
      <c r="V64" s="47"/>
      <c r="W64" s="47"/>
      <c r="X64" s="47"/>
      <c r="Y64" s="47"/>
      <c r="Z64" s="47"/>
      <c r="AA64" s="47"/>
      <c r="AB64" s="47"/>
      <c r="AC64" s="47"/>
    </row>
    <row r="65" spans="1:29" x14ac:dyDescent="0.25">
      <c r="A65" s="47"/>
      <c r="B65" s="43" t="s">
        <v>177</v>
      </c>
      <c r="C65" s="47"/>
      <c r="D65" s="47"/>
      <c r="E65" s="47"/>
      <c r="F65" s="47"/>
      <c r="G65" s="47"/>
      <c r="H65" s="47"/>
      <c r="I65" s="47"/>
      <c r="J65" s="47"/>
      <c r="K65" s="47"/>
      <c r="L65" s="47"/>
      <c r="M65" s="47"/>
      <c r="N65" s="47"/>
      <c r="O65" s="47"/>
      <c r="P65" s="47"/>
      <c r="Q65" s="47"/>
      <c r="R65" s="47"/>
      <c r="S65" s="47"/>
      <c r="T65" s="47"/>
      <c r="U65" s="47"/>
      <c r="V65" s="47"/>
      <c r="W65" s="47"/>
      <c r="X65" s="47"/>
      <c r="Y65" s="47"/>
      <c r="Z65" s="47"/>
      <c r="AA65" s="47"/>
      <c r="AB65" s="47"/>
      <c r="AC65" s="47"/>
    </row>
    <row r="66" spans="1:29" x14ac:dyDescent="0.25">
      <c r="A66" s="47"/>
      <c r="B66" s="43" t="s">
        <v>178</v>
      </c>
      <c r="C66" s="47"/>
      <c r="D66" s="47"/>
      <c r="E66" s="47"/>
      <c r="F66" s="47"/>
      <c r="G66" s="47"/>
      <c r="H66" s="47"/>
      <c r="I66" s="47"/>
      <c r="J66" s="47"/>
      <c r="K66" s="47"/>
      <c r="L66" s="47"/>
      <c r="M66" s="47"/>
      <c r="N66" s="47"/>
      <c r="O66" s="47"/>
      <c r="P66" s="47"/>
      <c r="Q66" s="47"/>
      <c r="R66" s="47"/>
      <c r="S66" s="47"/>
      <c r="T66" s="47"/>
      <c r="U66" s="47"/>
      <c r="V66" s="47"/>
      <c r="W66" s="47"/>
      <c r="X66" s="47"/>
      <c r="Y66" s="47"/>
      <c r="Z66" s="47"/>
      <c r="AA66" s="47"/>
      <c r="AB66" s="47"/>
      <c r="AC66" s="47"/>
    </row>
    <row r="67" spans="1:29" x14ac:dyDescent="0.25">
      <c r="A67" s="47"/>
      <c r="B67" s="47"/>
      <c r="C67" s="47"/>
      <c r="D67" s="47"/>
      <c r="E67" s="47"/>
      <c r="F67" s="47"/>
      <c r="G67" s="47"/>
      <c r="H67" s="47"/>
      <c r="I67" s="47"/>
      <c r="J67" s="47"/>
      <c r="K67" s="47"/>
      <c r="L67" s="47"/>
      <c r="M67" s="47"/>
      <c r="N67" s="47"/>
      <c r="O67" s="47"/>
      <c r="P67" s="47"/>
      <c r="Q67" s="47"/>
      <c r="R67" s="47"/>
      <c r="S67" s="47"/>
      <c r="T67" s="47"/>
      <c r="U67" s="47"/>
      <c r="V67" s="47"/>
      <c r="W67" s="47"/>
      <c r="X67" s="47"/>
      <c r="Y67" s="47"/>
      <c r="Z67" s="47"/>
      <c r="AA67" s="47"/>
      <c r="AB67" s="47"/>
      <c r="AC67" s="47"/>
    </row>
    <row r="68" spans="1:29" x14ac:dyDescent="0.25">
      <c r="A68" s="47"/>
      <c r="B68" s="72" t="s">
        <v>179</v>
      </c>
      <c r="C68" s="47"/>
      <c r="D68" s="47"/>
      <c r="E68" s="47"/>
      <c r="F68" s="47"/>
      <c r="G68" s="47"/>
      <c r="H68" s="47"/>
      <c r="I68" s="47"/>
      <c r="J68" s="47"/>
      <c r="K68" s="47"/>
      <c r="L68" s="47"/>
      <c r="M68" s="47"/>
      <c r="N68" s="47"/>
      <c r="O68" s="47"/>
      <c r="P68" s="47"/>
      <c r="Q68" s="47"/>
      <c r="R68" s="47"/>
      <c r="S68" s="47"/>
      <c r="T68" s="47"/>
      <c r="U68" s="47"/>
      <c r="V68" s="47"/>
      <c r="W68" s="47"/>
      <c r="X68" s="47"/>
      <c r="Y68" s="47"/>
      <c r="Z68" s="47"/>
      <c r="AA68" s="47"/>
      <c r="AB68" s="47"/>
      <c r="AC68" s="47"/>
    </row>
  </sheetData>
  <mergeCells count="10">
    <mergeCell ref="C4:G4"/>
    <mergeCell ref="R4:S4"/>
    <mergeCell ref="T4:V4"/>
    <mergeCell ref="H4:N4"/>
    <mergeCell ref="O4:Q4"/>
    <mergeCell ref="AA4:AC4"/>
    <mergeCell ref="W4:W5"/>
    <mergeCell ref="X4:X5"/>
    <mergeCell ref="Y4:Y5"/>
    <mergeCell ref="Z4:Z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105"/>
  <sheetViews>
    <sheetView topLeftCell="A36" zoomScale="80" zoomScaleNormal="80" workbookViewId="0">
      <selection sqref="A1:E97"/>
    </sheetView>
  </sheetViews>
  <sheetFormatPr defaultColWidth="11.42578125" defaultRowHeight="15" x14ac:dyDescent="0.25"/>
  <cols>
    <col min="1" max="1" width="60.42578125" customWidth="1"/>
    <col min="2" max="2" width="55.140625" customWidth="1"/>
    <col min="3" max="3" width="2.85546875" customWidth="1"/>
    <col min="4" max="4" width="109.7109375" customWidth="1"/>
    <col min="5" max="5" width="98.85546875" customWidth="1"/>
  </cols>
  <sheetData>
    <row r="1" spans="1:5" x14ac:dyDescent="0.25">
      <c r="A1" s="70" t="s">
        <v>251</v>
      </c>
      <c r="B1" s="63"/>
      <c r="C1" s="63"/>
      <c r="D1" s="64"/>
    </row>
    <row r="2" spans="1:5" x14ac:dyDescent="0.25">
      <c r="A2" s="65" t="s">
        <v>252</v>
      </c>
      <c r="B2" s="44"/>
      <c r="C2" s="44"/>
      <c r="D2" s="66" t="s">
        <v>255</v>
      </c>
    </row>
    <row r="3" spans="1:5" x14ac:dyDescent="0.25">
      <c r="A3" s="65" t="s">
        <v>254</v>
      </c>
      <c r="B3" s="44"/>
      <c r="C3" s="44"/>
      <c r="D3" s="66"/>
    </row>
    <row r="4" spans="1:5" ht="15.75" thickBot="1" x14ac:dyDescent="0.3">
      <c r="A4" s="67" t="s">
        <v>253</v>
      </c>
      <c r="B4" s="68"/>
      <c r="C4" s="68"/>
      <c r="D4" s="69"/>
    </row>
    <row r="5" spans="1:5" x14ac:dyDescent="0.25">
      <c r="A5" s="62" t="s">
        <v>180</v>
      </c>
      <c r="B5" s="62" t="s">
        <v>0</v>
      </c>
      <c r="D5" s="32" t="s">
        <v>73</v>
      </c>
      <c r="E5" t="s">
        <v>172</v>
      </c>
    </row>
    <row r="6" spans="1:5" x14ac:dyDescent="0.25">
      <c r="A6" s="71" t="s">
        <v>1</v>
      </c>
      <c r="D6" s="1" t="s">
        <v>74</v>
      </c>
    </row>
    <row r="7" spans="1:5" x14ac:dyDescent="0.25">
      <c r="A7" s="1" t="s">
        <v>2</v>
      </c>
      <c r="B7" s="2">
        <v>1.01</v>
      </c>
      <c r="D7" s="33" t="s">
        <v>75</v>
      </c>
    </row>
    <row r="8" spans="1:5" x14ac:dyDescent="0.25">
      <c r="A8" s="1" t="s">
        <v>3</v>
      </c>
      <c r="B8" s="3" t="s">
        <v>4</v>
      </c>
      <c r="D8" s="34" t="s">
        <v>76</v>
      </c>
    </row>
    <row r="9" spans="1:5" x14ac:dyDescent="0.25">
      <c r="A9" s="1" t="s">
        <v>5</v>
      </c>
      <c r="B9" s="2">
        <v>1.18</v>
      </c>
      <c r="D9" s="35" t="s">
        <v>77</v>
      </c>
    </row>
    <row r="10" spans="1:5" x14ac:dyDescent="0.25">
      <c r="A10" s="4" t="s">
        <v>6</v>
      </c>
      <c r="B10" s="2">
        <v>1.22</v>
      </c>
      <c r="D10" s="35" t="s">
        <v>78</v>
      </c>
    </row>
    <row r="11" spans="1:5" x14ac:dyDescent="0.25">
      <c r="A11" s="1" t="s">
        <v>7</v>
      </c>
      <c r="B11" s="2">
        <v>1.1599999999999999</v>
      </c>
      <c r="D11" s="1" t="s">
        <v>79</v>
      </c>
    </row>
    <row r="12" spans="1:5" x14ac:dyDescent="0.25">
      <c r="A12" s="5" t="s">
        <v>8</v>
      </c>
      <c r="B12" s="2">
        <v>1.0900000000000001</v>
      </c>
      <c r="D12" s="1" t="s">
        <v>80</v>
      </c>
    </row>
    <row r="13" spans="1:5" x14ac:dyDescent="0.25">
      <c r="A13" s="1" t="s">
        <v>9</v>
      </c>
      <c r="B13" s="2">
        <v>1.08</v>
      </c>
      <c r="D13" s="1" t="s">
        <v>81</v>
      </c>
    </row>
    <row r="14" spans="1:5" x14ac:dyDescent="0.25">
      <c r="A14" s="1" t="s">
        <v>10</v>
      </c>
      <c r="B14" s="2" t="s">
        <v>11</v>
      </c>
      <c r="D14" s="1" t="s">
        <v>82</v>
      </c>
    </row>
    <row r="15" spans="1:5" x14ac:dyDescent="0.25">
      <c r="A15" s="1" t="s">
        <v>12</v>
      </c>
      <c r="B15" s="2">
        <v>1.07</v>
      </c>
      <c r="D15" s="6" t="s">
        <v>83</v>
      </c>
    </row>
    <row r="16" spans="1:5" x14ac:dyDescent="0.25">
      <c r="A16" s="1" t="s">
        <v>13</v>
      </c>
      <c r="B16" s="2">
        <v>1.06</v>
      </c>
      <c r="D16" s="35" t="s">
        <v>84</v>
      </c>
    </row>
    <row r="17" spans="1:5" x14ac:dyDescent="0.25">
      <c r="A17" s="24" t="s">
        <v>14</v>
      </c>
      <c r="D17" s="1" t="s">
        <v>85</v>
      </c>
    </row>
    <row r="18" spans="1:5" x14ac:dyDescent="0.25">
      <c r="A18" s="6" t="s">
        <v>15</v>
      </c>
      <c r="B18" s="7" t="s">
        <v>16</v>
      </c>
      <c r="D18" s="1" t="s">
        <v>86</v>
      </c>
    </row>
    <row r="19" spans="1:5" x14ac:dyDescent="0.25">
      <c r="A19" s="6" t="s">
        <v>17</v>
      </c>
      <c r="B19" s="7" t="s">
        <v>16</v>
      </c>
      <c r="D19" s="1" t="s">
        <v>87</v>
      </c>
    </row>
    <row r="20" spans="1:5" x14ac:dyDescent="0.25">
      <c r="A20" s="25" t="s">
        <v>18</v>
      </c>
      <c r="D20" s="36" t="s">
        <v>88</v>
      </c>
      <c r="E20" t="s">
        <v>171</v>
      </c>
    </row>
    <row r="21" spans="1:5" x14ac:dyDescent="0.25">
      <c r="A21" s="8" t="s">
        <v>19</v>
      </c>
      <c r="B21" s="9">
        <v>1.17</v>
      </c>
      <c r="D21" s="1" t="s">
        <v>89</v>
      </c>
    </row>
    <row r="22" spans="1:5" x14ac:dyDescent="0.25">
      <c r="A22" s="8" t="s">
        <v>20</v>
      </c>
      <c r="B22" s="9">
        <v>1.17</v>
      </c>
      <c r="D22" s="37" t="s">
        <v>90</v>
      </c>
    </row>
    <row r="23" spans="1:5" x14ac:dyDescent="0.25">
      <c r="A23" s="8" t="s">
        <v>21</v>
      </c>
      <c r="B23" s="9">
        <v>1.17</v>
      </c>
      <c r="D23" s="1" t="s">
        <v>91</v>
      </c>
    </row>
    <row r="24" spans="1:5" x14ac:dyDescent="0.25">
      <c r="A24" s="26" t="s">
        <v>22</v>
      </c>
      <c r="D24" s="35" t="s">
        <v>92</v>
      </c>
    </row>
    <row r="25" spans="1:5" x14ac:dyDescent="0.25">
      <c r="A25" s="10" t="s">
        <v>23</v>
      </c>
      <c r="B25" s="11" t="s">
        <v>24</v>
      </c>
      <c r="D25" s="35" t="s">
        <v>93</v>
      </c>
    </row>
    <row r="26" spans="1:5" x14ac:dyDescent="0.25">
      <c r="A26" s="10" t="s">
        <v>25</v>
      </c>
      <c r="B26" s="11" t="s">
        <v>11</v>
      </c>
      <c r="D26" s="35" t="s">
        <v>94</v>
      </c>
    </row>
    <row r="27" spans="1:5" x14ac:dyDescent="0.25">
      <c r="A27" s="10" t="s">
        <v>26</v>
      </c>
      <c r="B27" s="11" t="s">
        <v>27</v>
      </c>
      <c r="D27" s="1" t="s">
        <v>95</v>
      </c>
    </row>
    <row r="28" spans="1:5" x14ac:dyDescent="0.25">
      <c r="A28" s="10" t="s">
        <v>28</v>
      </c>
      <c r="B28" s="11" t="s">
        <v>29</v>
      </c>
      <c r="D28" s="40" t="s">
        <v>96</v>
      </c>
      <c r="E28" t="s">
        <v>173</v>
      </c>
    </row>
    <row r="29" spans="1:5" x14ac:dyDescent="0.25">
      <c r="A29" s="27" t="s">
        <v>30</v>
      </c>
      <c r="B29" s="12"/>
      <c r="D29" s="40" t="s">
        <v>97</v>
      </c>
      <c r="E29" t="s">
        <v>173</v>
      </c>
    </row>
    <row r="30" spans="1:5" x14ac:dyDescent="0.25">
      <c r="A30" s="13" t="s">
        <v>31</v>
      </c>
      <c r="B30" s="14" t="s">
        <v>11</v>
      </c>
    </row>
    <row r="31" spans="1:5" x14ac:dyDescent="0.25">
      <c r="A31" s="13" t="s">
        <v>32</v>
      </c>
      <c r="B31" s="14" t="s">
        <v>11</v>
      </c>
    </row>
    <row r="32" spans="1:5" x14ac:dyDescent="0.25">
      <c r="A32" s="13" t="s">
        <v>33</v>
      </c>
      <c r="B32" s="14" t="s">
        <v>256</v>
      </c>
      <c r="D32" s="36" t="s">
        <v>98</v>
      </c>
      <c r="E32" t="s">
        <v>258</v>
      </c>
    </row>
    <row r="33" spans="1:5" x14ac:dyDescent="0.25">
      <c r="A33" s="28" t="s">
        <v>34</v>
      </c>
      <c r="B33" s="12"/>
      <c r="D33" s="34" t="s">
        <v>99</v>
      </c>
    </row>
    <row r="34" spans="1:5" x14ac:dyDescent="0.25">
      <c r="A34" s="15" t="s">
        <v>35</v>
      </c>
      <c r="B34" s="16" t="s">
        <v>36</v>
      </c>
      <c r="D34" s="38" t="s">
        <v>100</v>
      </c>
    </row>
    <row r="35" spans="1:5" x14ac:dyDescent="0.25">
      <c r="A35" s="15" t="s">
        <v>37</v>
      </c>
      <c r="B35" s="16">
        <v>4.01</v>
      </c>
      <c r="D35" s="34" t="s">
        <v>101</v>
      </c>
    </row>
    <row r="36" spans="1:5" x14ac:dyDescent="0.25">
      <c r="A36" s="15" t="s">
        <v>38</v>
      </c>
      <c r="B36" s="16" t="s">
        <v>39</v>
      </c>
      <c r="D36" s="34" t="s">
        <v>102</v>
      </c>
    </row>
    <row r="37" spans="1:5" x14ac:dyDescent="0.25">
      <c r="A37" s="15" t="s">
        <v>40</v>
      </c>
      <c r="B37" s="16" t="s">
        <v>41</v>
      </c>
      <c r="D37" s="34" t="s">
        <v>103</v>
      </c>
    </row>
    <row r="38" spans="1:5" x14ac:dyDescent="0.25">
      <c r="A38" s="29" t="s">
        <v>42</v>
      </c>
      <c r="B38" s="12"/>
      <c r="D38" s="35" t="s">
        <v>104</v>
      </c>
    </row>
    <row r="39" spans="1:5" x14ac:dyDescent="0.25">
      <c r="A39" s="17" t="s">
        <v>43</v>
      </c>
      <c r="B39" s="18" t="s">
        <v>44</v>
      </c>
      <c r="D39" s="34" t="s">
        <v>105</v>
      </c>
    </row>
    <row r="40" spans="1:5" x14ac:dyDescent="0.25">
      <c r="A40" s="17" t="s">
        <v>45</v>
      </c>
      <c r="B40" s="18" t="s">
        <v>11</v>
      </c>
      <c r="D40" s="38" t="s">
        <v>106</v>
      </c>
    </row>
    <row r="41" spans="1:5" x14ac:dyDescent="0.25">
      <c r="A41" s="17" t="s">
        <v>46</v>
      </c>
      <c r="B41" s="18" t="s">
        <v>47</v>
      </c>
      <c r="D41" s="38" t="s">
        <v>107</v>
      </c>
    </row>
    <row r="42" spans="1:5" x14ac:dyDescent="0.25">
      <c r="A42" s="17" t="s">
        <v>48</v>
      </c>
      <c r="B42" s="18" t="s">
        <v>49</v>
      </c>
      <c r="D42" s="36" t="s">
        <v>108</v>
      </c>
      <c r="E42" t="s">
        <v>257</v>
      </c>
    </row>
    <row r="43" spans="1:5" x14ac:dyDescent="0.25">
      <c r="A43" s="17" t="s">
        <v>50</v>
      </c>
      <c r="B43" s="18" t="s">
        <v>51</v>
      </c>
      <c r="D43" s="40" t="s">
        <v>109</v>
      </c>
      <c r="E43" t="s">
        <v>173</v>
      </c>
    </row>
    <row r="44" spans="1:5" x14ac:dyDescent="0.25">
      <c r="A44" s="30" t="s">
        <v>52</v>
      </c>
      <c r="D44" s="36" t="s">
        <v>110</v>
      </c>
      <c r="E44" t="s">
        <v>173</v>
      </c>
    </row>
    <row r="45" spans="1:5" x14ac:dyDescent="0.25">
      <c r="A45" s="19" t="s">
        <v>53</v>
      </c>
      <c r="B45" s="20" t="s">
        <v>54</v>
      </c>
      <c r="D45" s="36" t="s">
        <v>111</v>
      </c>
      <c r="E45" t="s">
        <v>258</v>
      </c>
    </row>
    <row r="46" spans="1:5" x14ac:dyDescent="0.25">
      <c r="A46" s="19" t="s">
        <v>55</v>
      </c>
      <c r="B46" s="20" t="s">
        <v>56</v>
      </c>
      <c r="D46" s="38" t="s">
        <v>112</v>
      </c>
    </row>
    <row r="47" spans="1:5" x14ac:dyDescent="0.25">
      <c r="A47" s="19" t="s">
        <v>57</v>
      </c>
      <c r="B47" s="20" t="s">
        <v>58</v>
      </c>
      <c r="D47" s="38" t="s">
        <v>113</v>
      </c>
    </row>
    <row r="48" spans="1:5" x14ac:dyDescent="0.25">
      <c r="A48" s="19" t="s">
        <v>59</v>
      </c>
      <c r="B48" s="20" t="s">
        <v>60</v>
      </c>
      <c r="D48" s="40" t="s">
        <v>114</v>
      </c>
      <c r="E48" t="s">
        <v>173</v>
      </c>
    </row>
    <row r="49" spans="1:5" x14ac:dyDescent="0.25">
      <c r="A49" s="19" t="s">
        <v>61</v>
      </c>
      <c r="B49" s="20" t="s">
        <v>62</v>
      </c>
      <c r="D49" s="40" t="s">
        <v>115</v>
      </c>
      <c r="E49" t="s">
        <v>173</v>
      </c>
    </row>
    <row r="50" spans="1:5" x14ac:dyDescent="0.25">
      <c r="A50" s="19" t="s">
        <v>63</v>
      </c>
      <c r="B50" s="20" t="s">
        <v>64</v>
      </c>
      <c r="D50" s="35" t="s">
        <v>116</v>
      </c>
    </row>
    <row r="51" spans="1:5" x14ac:dyDescent="0.25">
      <c r="A51" t="s">
        <v>65</v>
      </c>
      <c r="D51" s="40" t="s">
        <v>117</v>
      </c>
      <c r="E51" t="s">
        <v>173</v>
      </c>
    </row>
    <row r="52" spans="1:5" x14ac:dyDescent="0.25">
      <c r="D52" s="40" t="s">
        <v>118</v>
      </c>
      <c r="E52" t="s">
        <v>173</v>
      </c>
    </row>
    <row r="53" spans="1:5" x14ac:dyDescent="0.25">
      <c r="A53" t="s">
        <v>66</v>
      </c>
    </row>
    <row r="54" spans="1:5" x14ac:dyDescent="0.25">
      <c r="A54" s="21" t="s">
        <v>67</v>
      </c>
      <c r="D54" s="36" t="s">
        <v>119</v>
      </c>
      <c r="E54" t="s">
        <v>258</v>
      </c>
    </row>
    <row r="55" spans="1:5" x14ac:dyDescent="0.25">
      <c r="A55" s="22" t="s">
        <v>68</v>
      </c>
      <c r="B55" s="23">
        <v>8.01</v>
      </c>
      <c r="D55" s="35" t="s">
        <v>120</v>
      </c>
    </row>
    <row r="56" spans="1:5" x14ac:dyDescent="0.25">
      <c r="A56" s="22" t="s">
        <v>69</v>
      </c>
      <c r="B56" s="23">
        <v>8.02</v>
      </c>
      <c r="D56" s="35" t="s">
        <v>121</v>
      </c>
    </row>
    <row r="57" spans="1:5" x14ac:dyDescent="0.25">
      <c r="A57" s="22" t="s">
        <v>70</v>
      </c>
      <c r="B57" s="23">
        <v>8.0500000000000007</v>
      </c>
      <c r="D57" s="35" t="s">
        <v>122</v>
      </c>
    </row>
    <row r="58" spans="1:5" x14ac:dyDescent="0.25">
      <c r="A58" s="22" t="s">
        <v>71</v>
      </c>
      <c r="B58" s="23" t="s">
        <v>72</v>
      </c>
      <c r="D58" s="35" t="s">
        <v>123</v>
      </c>
    </row>
    <row r="59" spans="1:5" x14ac:dyDescent="0.25">
      <c r="D59" s="35" t="s">
        <v>124</v>
      </c>
    </row>
    <row r="60" spans="1:5" ht="30" x14ac:dyDescent="0.25">
      <c r="A60" s="31" t="s">
        <v>174</v>
      </c>
      <c r="D60" s="35" t="s">
        <v>125</v>
      </c>
    </row>
    <row r="61" spans="1:5" x14ac:dyDescent="0.25">
      <c r="A61" s="31" t="s">
        <v>175</v>
      </c>
      <c r="D61" s="40" t="s">
        <v>126</v>
      </c>
      <c r="E61" t="s">
        <v>173</v>
      </c>
    </row>
    <row r="62" spans="1:5" x14ac:dyDescent="0.25">
      <c r="A62" s="31" t="s">
        <v>176</v>
      </c>
      <c r="D62" s="40" t="s">
        <v>127</v>
      </c>
      <c r="E62" t="s">
        <v>173</v>
      </c>
    </row>
    <row r="63" spans="1:5" x14ac:dyDescent="0.25">
      <c r="A63" s="31" t="s">
        <v>177</v>
      </c>
      <c r="D63" s="36" t="s">
        <v>128</v>
      </c>
      <c r="E63" t="s">
        <v>258</v>
      </c>
    </row>
    <row r="64" spans="1:5" x14ac:dyDescent="0.25">
      <c r="A64" s="31" t="s">
        <v>178</v>
      </c>
      <c r="D64" s="39" t="s">
        <v>129</v>
      </c>
    </row>
    <row r="65" spans="1:5" x14ac:dyDescent="0.25">
      <c r="A65" s="31" t="s">
        <v>259</v>
      </c>
      <c r="D65" s="39" t="s">
        <v>130</v>
      </c>
    </row>
    <row r="66" spans="1:5" x14ac:dyDescent="0.25">
      <c r="D66" s="39" t="s">
        <v>131</v>
      </c>
    </row>
    <row r="67" spans="1:5" x14ac:dyDescent="0.25">
      <c r="A67" s="31" t="s">
        <v>179</v>
      </c>
      <c r="D67" s="39" t="s">
        <v>132</v>
      </c>
    </row>
    <row r="68" spans="1:5" x14ac:dyDescent="0.25">
      <c r="D68" s="39" t="s">
        <v>133</v>
      </c>
    </row>
    <row r="69" spans="1:5" x14ac:dyDescent="0.25">
      <c r="D69" s="39" t="s">
        <v>134</v>
      </c>
    </row>
    <row r="70" spans="1:5" x14ac:dyDescent="0.25">
      <c r="D70" s="39" t="s">
        <v>135</v>
      </c>
    </row>
    <row r="71" spans="1:5" x14ac:dyDescent="0.25">
      <c r="D71" s="39" t="s">
        <v>136</v>
      </c>
    </row>
    <row r="72" spans="1:5" x14ac:dyDescent="0.25">
      <c r="D72" s="39" t="s">
        <v>137</v>
      </c>
    </row>
    <row r="73" spans="1:5" x14ac:dyDescent="0.25">
      <c r="D73" s="39" t="s">
        <v>138</v>
      </c>
    </row>
    <row r="74" spans="1:5" x14ac:dyDescent="0.25">
      <c r="D74" s="34" t="s">
        <v>139</v>
      </c>
    </row>
    <row r="75" spans="1:5" x14ac:dyDescent="0.25">
      <c r="D75" s="40" t="s">
        <v>140</v>
      </c>
      <c r="E75" t="s">
        <v>173</v>
      </c>
    </row>
    <row r="76" spans="1:5" x14ac:dyDescent="0.25">
      <c r="D76" s="40" t="s">
        <v>141</v>
      </c>
      <c r="E76" t="s">
        <v>173</v>
      </c>
    </row>
    <row r="77" spans="1:5" x14ac:dyDescent="0.25">
      <c r="D77" s="36" t="s">
        <v>142</v>
      </c>
      <c r="E77" t="s">
        <v>258</v>
      </c>
    </row>
    <row r="78" spans="1:5" x14ac:dyDescent="0.25">
      <c r="D78" s="35" t="s">
        <v>143</v>
      </c>
    </row>
    <row r="79" spans="1:5" x14ac:dyDescent="0.25">
      <c r="D79" s="35" t="s">
        <v>144</v>
      </c>
    </row>
    <row r="80" spans="1:5" x14ac:dyDescent="0.25">
      <c r="D80" s="39" t="s">
        <v>145</v>
      </c>
    </row>
    <row r="81" spans="4:5" x14ac:dyDescent="0.25">
      <c r="D81" s="40" t="s">
        <v>146</v>
      </c>
      <c r="E81" t="s">
        <v>173</v>
      </c>
    </row>
    <row r="82" spans="4:5" x14ac:dyDescent="0.25">
      <c r="D82" s="40" t="s">
        <v>147</v>
      </c>
      <c r="E82" t="s">
        <v>173</v>
      </c>
    </row>
    <row r="83" spans="4:5" x14ac:dyDescent="0.25">
      <c r="D83" s="36" t="s">
        <v>148</v>
      </c>
      <c r="E83" t="s">
        <v>258</v>
      </c>
    </row>
    <row r="84" spans="4:5" x14ac:dyDescent="0.25">
      <c r="D84" s="35" t="s">
        <v>149</v>
      </c>
    </row>
    <row r="85" spans="4:5" x14ac:dyDescent="0.25">
      <c r="D85" s="35" t="s">
        <v>150</v>
      </c>
    </row>
    <row r="86" spans="4:5" x14ac:dyDescent="0.25">
      <c r="D86" s="35" t="s">
        <v>151</v>
      </c>
    </row>
    <row r="87" spans="4:5" x14ac:dyDescent="0.25">
      <c r="D87" s="35" t="s">
        <v>152</v>
      </c>
    </row>
    <row r="88" spans="4:5" x14ac:dyDescent="0.25">
      <c r="D88" s="40" t="s">
        <v>153</v>
      </c>
      <c r="E88" t="s">
        <v>173</v>
      </c>
    </row>
    <row r="89" spans="4:5" x14ac:dyDescent="0.25">
      <c r="D89" s="40" t="s">
        <v>154</v>
      </c>
      <c r="E89" t="s">
        <v>173</v>
      </c>
    </row>
    <row r="90" spans="4:5" x14ac:dyDescent="0.25">
      <c r="D90" s="36" t="s">
        <v>155</v>
      </c>
      <c r="E90" t="s">
        <v>258</v>
      </c>
    </row>
    <row r="91" spans="4:5" x14ac:dyDescent="0.25">
      <c r="D91" s="33" t="s">
        <v>156</v>
      </c>
    </row>
    <row r="92" spans="4:5" x14ac:dyDescent="0.25">
      <c r="D92" s="33" t="s">
        <v>157</v>
      </c>
    </row>
    <row r="93" spans="4:5" x14ac:dyDescent="0.25">
      <c r="D93" s="33" t="s">
        <v>158</v>
      </c>
    </row>
    <row r="94" spans="4:5" x14ac:dyDescent="0.25">
      <c r="D94" s="35" t="s">
        <v>159</v>
      </c>
    </row>
    <row r="95" spans="4:5" x14ac:dyDescent="0.25">
      <c r="D95" s="35" t="s">
        <v>160</v>
      </c>
    </row>
    <row r="96" spans="4:5" x14ac:dyDescent="0.25">
      <c r="D96" s="40" t="s">
        <v>161</v>
      </c>
      <c r="E96" t="s">
        <v>173</v>
      </c>
    </row>
    <row r="97" spans="4:5" x14ac:dyDescent="0.25">
      <c r="D97" s="40" t="s">
        <v>162</v>
      </c>
      <c r="E97" t="s">
        <v>173</v>
      </c>
    </row>
    <row r="98" spans="4:5" x14ac:dyDescent="0.25">
      <c r="D98" s="36" t="s">
        <v>163</v>
      </c>
      <c r="E98" t="s">
        <v>258</v>
      </c>
    </row>
    <row r="99" spans="4:5" x14ac:dyDescent="0.25">
      <c r="D99" s="22" t="s">
        <v>164</v>
      </c>
    </row>
    <row r="100" spans="4:5" x14ac:dyDescent="0.25">
      <c r="D100" s="22" t="s">
        <v>165</v>
      </c>
    </row>
    <row r="101" spans="4:5" x14ac:dyDescent="0.25">
      <c r="D101" s="39" t="s">
        <v>166</v>
      </c>
    </row>
    <row r="102" spans="4:5" x14ac:dyDescent="0.25">
      <c r="D102" s="39" t="s">
        <v>167</v>
      </c>
    </row>
    <row r="103" spans="4:5" x14ac:dyDescent="0.25">
      <c r="D103" s="22" t="s">
        <v>168</v>
      </c>
    </row>
    <row r="104" spans="4:5" x14ac:dyDescent="0.25">
      <c r="D104" s="40" t="s">
        <v>169</v>
      </c>
      <c r="E104" t="s">
        <v>173</v>
      </c>
    </row>
    <row r="105" spans="4:5" x14ac:dyDescent="0.25">
      <c r="D105" s="40" t="s">
        <v>170</v>
      </c>
      <c r="E105" t="s">
        <v>173</v>
      </c>
    </row>
  </sheetData>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AA156"/>
  <sheetViews>
    <sheetView showGridLines="0" topLeftCell="A22" zoomScale="90" zoomScaleNormal="90" workbookViewId="0">
      <selection activeCell="B38" sqref="B38"/>
    </sheetView>
  </sheetViews>
  <sheetFormatPr defaultColWidth="9.140625" defaultRowHeight="15" x14ac:dyDescent="0.25"/>
  <cols>
    <col min="1" max="1" width="28" style="229" customWidth="1"/>
    <col min="2" max="2" width="53.140625" style="229" customWidth="1"/>
    <col min="3" max="3" width="17.85546875" style="229" customWidth="1"/>
    <col min="4" max="4" width="14.7109375" style="229" customWidth="1"/>
    <col min="5" max="5" width="12.85546875" style="229" customWidth="1"/>
    <col min="6" max="6" width="11.5703125" style="229" customWidth="1"/>
    <col min="7" max="7" width="17.140625" style="229" customWidth="1"/>
    <col min="8" max="8" width="10.85546875" style="229" customWidth="1"/>
    <col min="9" max="9" width="12.28515625" style="229" customWidth="1"/>
    <col min="10" max="10" width="12.42578125" style="229" customWidth="1"/>
    <col min="11" max="11" width="9.7109375" style="229" customWidth="1"/>
    <col min="12" max="12" width="15.140625" style="229" customWidth="1"/>
    <col min="13" max="13" width="16" style="229" customWidth="1"/>
    <col min="14" max="14" width="9.140625" style="229"/>
    <col min="15" max="15" width="14.7109375" style="229" customWidth="1"/>
    <col min="16" max="16" width="9.140625" style="229"/>
    <col min="17" max="17" width="11.28515625" style="229" customWidth="1"/>
    <col min="18" max="18" width="12.85546875" style="229" customWidth="1"/>
    <col min="19" max="19" width="18.140625" style="229" customWidth="1"/>
    <col min="20" max="20" width="25.42578125" style="229" customWidth="1"/>
    <col min="21" max="16384" width="9.140625" style="229"/>
  </cols>
  <sheetData>
    <row r="1" spans="1:27" ht="11.25" customHeight="1" x14ac:dyDescent="0.25">
      <c r="A1" s="211"/>
      <c r="B1" s="211"/>
      <c r="C1" s="211"/>
      <c r="D1" s="211"/>
      <c r="E1" s="211"/>
      <c r="F1" s="211"/>
      <c r="G1" s="211"/>
      <c r="H1" s="211"/>
      <c r="I1" s="211"/>
      <c r="J1" s="211"/>
      <c r="K1" s="211"/>
      <c r="L1" s="211"/>
      <c r="M1" s="211"/>
      <c r="N1" s="211"/>
      <c r="O1" s="211"/>
      <c r="P1" s="211"/>
      <c r="Q1" s="211"/>
      <c r="R1" s="211"/>
      <c r="S1" s="211"/>
      <c r="T1" s="211"/>
      <c r="U1" s="211"/>
      <c r="V1" s="211"/>
      <c r="W1" s="211"/>
      <c r="X1" s="211"/>
      <c r="Y1" s="211"/>
      <c r="Z1" s="211"/>
      <c r="AA1" s="211"/>
    </row>
    <row r="2" spans="1:27" ht="15.75" thickBot="1" x14ac:dyDescent="0.3">
      <c r="A2" s="211"/>
      <c r="B2" s="211"/>
      <c r="C2" s="211"/>
      <c r="D2" s="211"/>
      <c r="E2" s="211"/>
      <c r="F2" s="211"/>
      <c r="G2" s="211"/>
      <c r="H2" s="211"/>
      <c r="I2" s="211"/>
      <c r="J2" s="211"/>
      <c r="K2" s="211"/>
      <c r="L2" s="211"/>
      <c r="M2" s="211"/>
      <c r="N2" s="211"/>
      <c r="O2" s="211"/>
      <c r="P2" s="211"/>
      <c r="Q2" s="211"/>
      <c r="R2" s="211"/>
      <c r="S2" s="211"/>
      <c r="T2" s="211"/>
      <c r="U2" s="211"/>
      <c r="V2" s="211"/>
      <c r="W2" s="211"/>
      <c r="X2" s="211"/>
      <c r="Y2" s="211"/>
      <c r="Z2" s="211"/>
      <c r="AA2" s="211"/>
    </row>
    <row r="3" spans="1:27" x14ac:dyDescent="0.25">
      <c r="A3" s="212" t="s">
        <v>335</v>
      </c>
      <c r="B3" s="213" t="e">
        <f>#REF!</f>
        <v>#REF!</v>
      </c>
      <c r="C3" s="214"/>
      <c r="D3" s="211"/>
      <c r="E3" s="211"/>
      <c r="F3" s="211"/>
      <c r="G3" s="211"/>
      <c r="H3" s="211"/>
      <c r="I3" s="211"/>
      <c r="J3" s="211"/>
      <c r="K3" s="211"/>
      <c r="L3" s="211"/>
      <c r="M3" s="211"/>
      <c r="N3" s="211"/>
      <c r="O3" s="211"/>
      <c r="P3" s="211"/>
      <c r="Q3" s="211"/>
      <c r="R3" s="211"/>
      <c r="S3" s="211"/>
      <c r="T3" s="211"/>
      <c r="U3" s="211"/>
      <c r="V3" s="211"/>
      <c r="W3" s="211"/>
      <c r="X3" s="211"/>
      <c r="Y3" s="211"/>
      <c r="Z3" s="211"/>
      <c r="AA3" s="211"/>
    </row>
    <row r="4" spans="1:27" ht="28.5" x14ac:dyDescent="0.25">
      <c r="A4" s="215" t="s">
        <v>336</v>
      </c>
      <c r="B4" s="216" t="e">
        <f>#REF!</f>
        <v>#REF!</v>
      </c>
      <c r="C4" s="217"/>
      <c r="D4" s="211"/>
      <c r="E4" s="211"/>
      <c r="F4" s="211"/>
      <c r="G4" s="211"/>
      <c r="H4" s="211"/>
      <c r="I4" s="211"/>
      <c r="J4" s="211"/>
      <c r="K4" s="211"/>
      <c r="L4" s="211"/>
      <c r="M4" s="211"/>
      <c r="N4" s="211"/>
      <c r="O4" s="211"/>
      <c r="P4" s="211"/>
      <c r="Q4" s="211"/>
      <c r="R4" s="211"/>
      <c r="S4" s="211"/>
      <c r="T4" s="211"/>
      <c r="U4" s="211"/>
      <c r="V4" s="211"/>
      <c r="W4" s="211"/>
      <c r="X4" s="211"/>
      <c r="Y4" s="211"/>
      <c r="Z4" s="211"/>
      <c r="AA4" s="211"/>
    </row>
    <row r="5" spans="1:27" ht="28.5" x14ac:dyDescent="0.25">
      <c r="A5" s="215" t="s">
        <v>337</v>
      </c>
      <c r="B5" s="218" t="e">
        <f>#REF!</f>
        <v>#REF!</v>
      </c>
      <c r="C5" s="218" t="e">
        <f>#REF!</f>
        <v>#REF!</v>
      </c>
      <c r="D5" s="211"/>
      <c r="E5" s="211"/>
      <c r="F5" s="211"/>
      <c r="G5" s="211"/>
      <c r="H5" s="211"/>
      <c r="I5" s="211"/>
      <c r="J5" s="211"/>
      <c r="K5" s="211"/>
      <c r="L5" s="211"/>
      <c r="M5" s="211"/>
      <c r="N5" s="211"/>
      <c r="O5" s="211"/>
      <c r="P5" s="211"/>
      <c r="Q5" s="211"/>
      <c r="R5" s="211"/>
      <c r="S5" s="211"/>
      <c r="T5" s="211"/>
      <c r="U5" s="211"/>
      <c r="V5" s="211"/>
      <c r="W5" s="211"/>
      <c r="X5" s="211"/>
      <c r="Y5" s="211"/>
      <c r="Z5" s="211"/>
      <c r="AA5" s="211"/>
    </row>
    <row r="6" spans="1:27" ht="28.5" x14ac:dyDescent="0.25">
      <c r="A6" s="215" t="s">
        <v>338</v>
      </c>
      <c r="B6" s="218" t="e">
        <f>#REF!</f>
        <v>#REF!</v>
      </c>
      <c r="C6" s="218" t="e">
        <f>#REF!</f>
        <v>#REF!</v>
      </c>
      <c r="D6" s="211"/>
      <c r="E6" s="211"/>
      <c r="F6" s="211"/>
      <c r="G6" s="211"/>
      <c r="H6" s="211"/>
      <c r="I6" s="211"/>
      <c r="J6" s="211"/>
      <c r="K6" s="211"/>
      <c r="L6" s="211"/>
      <c r="M6" s="211"/>
      <c r="N6" s="211"/>
      <c r="O6" s="211"/>
      <c r="P6" s="211"/>
      <c r="Q6" s="211"/>
      <c r="R6" s="211"/>
      <c r="S6" s="211"/>
      <c r="T6" s="211"/>
      <c r="U6" s="211"/>
      <c r="V6" s="211"/>
      <c r="W6" s="211"/>
      <c r="X6" s="211"/>
      <c r="Y6" s="211"/>
      <c r="Z6" s="211"/>
      <c r="AA6" s="211"/>
    </row>
    <row r="7" spans="1:27" ht="28.5" x14ac:dyDescent="0.25">
      <c r="A7" s="215" t="s">
        <v>339</v>
      </c>
      <c r="B7" s="216" t="e">
        <f>#REF!</f>
        <v>#REF!</v>
      </c>
      <c r="C7" s="217"/>
      <c r="D7" s="211"/>
      <c r="E7" s="211"/>
      <c r="F7" s="211"/>
      <c r="G7" s="211"/>
      <c r="H7" s="211"/>
      <c r="I7" s="211"/>
      <c r="J7" s="211"/>
      <c r="K7" s="211"/>
      <c r="L7" s="211"/>
      <c r="M7" s="211"/>
      <c r="N7" s="211"/>
      <c r="O7" s="211"/>
      <c r="P7" s="211"/>
      <c r="Q7" s="211"/>
      <c r="R7" s="211"/>
      <c r="S7" s="211"/>
      <c r="T7" s="211"/>
      <c r="U7" s="211"/>
      <c r="V7" s="211"/>
      <c r="W7" s="211"/>
      <c r="X7" s="211"/>
      <c r="Y7" s="211"/>
      <c r="Z7" s="211"/>
      <c r="AA7" s="211"/>
    </row>
    <row r="8" spans="1:27" ht="28.5" x14ac:dyDescent="0.25">
      <c r="A8" s="215" t="s">
        <v>340</v>
      </c>
      <c r="B8" s="216" t="e">
        <f>#REF!</f>
        <v>#REF!</v>
      </c>
      <c r="C8" s="217"/>
      <c r="D8" s="211"/>
      <c r="E8" s="211"/>
      <c r="F8" s="211"/>
      <c r="G8" s="211"/>
      <c r="H8" s="211"/>
      <c r="I8" s="211"/>
      <c r="J8" s="211"/>
      <c r="K8" s="211"/>
      <c r="L8" s="211"/>
      <c r="M8" s="211"/>
      <c r="N8" s="211"/>
      <c r="O8" s="211"/>
      <c r="P8" s="211"/>
      <c r="Q8" s="211"/>
      <c r="R8" s="211"/>
      <c r="S8" s="211"/>
      <c r="T8" s="211"/>
      <c r="U8" s="211"/>
      <c r="V8" s="211"/>
      <c r="W8" s="211"/>
      <c r="X8" s="211"/>
      <c r="Y8" s="211"/>
      <c r="Z8" s="211"/>
      <c r="AA8" s="211"/>
    </row>
    <row r="9" spans="1:27" ht="42.75" x14ac:dyDescent="0.25">
      <c r="A9" s="215" t="s">
        <v>341</v>
      </c>
      <c r="B9" s="261" t="e">
        <f>#REF!</f>
        <v>#REF!</v>
      </c>
      <c r="C9" s="221"/>
      <c r="D9" s="211"/>
      <c r="E9" s="211"/>
      <c r="F9" s="211"/>
      <c r="G9" s="211"/>
      <c r="H9" s="211"/>
      <c r="I9" s="211"/>
      <c r="J9" s="211"/>
      <c r="K9" s="211"/>
      <c r="L9" s="211"/>
      <c r="M9" s="211"/>
      <c r="N9" s="211"/>
      <c r="O9" s="211"/>
      <c r="P9" s="211"/>
      <c r="Q9" s="211"/>
      <c r="R9" s="211"/>
      <c r="S9" s="211"/>
      <c r="T9" s="211"/>
      <c r="U9" s="211"/>
      <c r="V9" s="211"/>
      <c r="W9" s="211"/>
      <c r="X9" s="211"/>
      <c r="Y9" s="211"/>
      <c r="Z9" s="211"/>
      <c r="AA9" s="211"/>
    </row>
    <row r="10" spans="1:27" ht="29.25" thickBot="1" x14ac:dyDescent="0.3">
      <c r="A10" s="222" t="s">
        <v>342</v>
      </c>
      <c r="B10" s="223" t="e">
        <f>#REF!</f>
        <v>#REF!</v>
      </c>
      <c r="C10" s="221"/>
      <c r="D10" s="211"/>
      <c r="E10" s="211"/>
      <c r="F10" s="211"/>
      <c r="G10" s="211"/>
      <c r="H10" s="211"/>
      <c r="I10" s="211"/>
      <c r="J10" s="211"/>
      <c r="K10" s="211"/>
      <c r="L10" s="211"/>
      <c r="M10" s="211"/>
      <c r="N10" s="211"/>
      <c r="O10" s="211"/>
      <c r="P10" s="211"/>
      <c r="Q10" s="211"/>
      <c r="R10" s="211"/>
      <c r="S10" s="211"/>
      <c r="T10" s="211"/>
      <c r="U10" s="211"/>
      <c r="V10" s="211"/>
      <c r="W10" s="211"/>
      <c r="X10" s="211"/>
      <c r="Y10" s="211"/>
      <c r="Z10" s="211"/>
      <c r="AA10" s="211"/>
    </row>
    <row r="11" spans="1:27" x14ac:dyDescent="0.25">
      <c r="A11" s="224"/>
      <c r="B11" s="225"/>
      <c r="C11" s="221"/>
      <c r="D11" s="211"/>
      <c r="E11" s="211"/>
      <c r="F11" s="211"/>
      <c r="G11" s="211"/>
      <c r="H11" s="211"/>
      <c r="I11" s="211"/>
      <c r="J11" s="211"/>
      <c r="K11" s="211"/>
      <c r="L11" s="211"/>
      <c r="M11" s="211"/>
      <c r="N11" s="211"/>
      <c r="O11" s="211"/>
      <c r="P11" s="211"/>
      <c r="Q11" s="211"/>
      <c r="R11" s="211"/>
      <c r="S11" s="211"/>
      <c r="T11" s="211"/>
      <c r="U11" s="211"/>
      <c r="V11" s="211"/>
      <c r="W11" s="211"/>
      <c r="X11" s="211"/>
      <c r="Y11" s="211"/>
      <c r="Z11" s="211"/>
      <c r="AA11" s="211"/>
    </row>
    <row r="12" spans="1:27" ht="15.75" thickBot="1" x14ac:dyDescent="0.3">
      <c r="A12" s="211"/>
      <c r="B12" s="211"/>
      <c r="C12" s="211"/>
      <c r="D12" s="211"/>
      <c r="E12" s="211"/>
      <c r="F12" s="211"/>
      <c r="G12" s="211"/>
      <c r="H12" s="211"/>
      <c r="I12" s="211"/>
      <c r="J12" s="211"/>
      <c r="K12" s="211"/>
      <c r="L12" s="211"/>
      <c r="M12" s="211"/>
      <c r="N12" s="211"/>
      <c r="O12" s="211"/>
      <c r="P12" s="211"/>
      <c r="Q12" s="211"/>
      <c r="R12" s="211"/>
      <c r="S12" s="211"/>
      <c r="T12" s="211"/>
      <c r="U12" s="211"/>
      <c r="V12" s="211"/>
      <c r="W12" s="211"/>
      <c r="X12" s="211"/>
      <c r="Y12" s="211"/>
      <c r="Z12" s="211"/>
      <c r="AA12" s="211"/>
    </row>
    <row r="13" spans="1:27" x14ac:dyDescent="0.25">
      <c r="C13" s="314" t="s">
        <v>268</v>
      </c>
      <c r="D13" s="315"/>
      <c r="E13" s="315"/>
      <c r="F13" s="315"/>
      <c r="G13" s="316"/>
      <c r="H13" s="317" t="s">
        <v>269</v>
      </c>
      <c r="I13" s="318"/>
      <c r="J13" s="318"/>
      <c r="K13" s="318"/>
      <c r="L13" s="319"/>
      <c r="M13" s="317" t="s">
        <v>270</v>
      </c>
      <c r="N13" s="318"/>
      <c r="O13" s="318"/>
      <c r="P13" s="318"/>
      <c r="Q13" s="318"/>
      <c r="R13" s="318"/>
      <c r="S13" s="319"/>
      <c r="T13" s="320" t="s">
        <v>262</v>
      </c>
    </row>
    <row r="14" spans="1:27" ht="90.75" thickBot="1" x14ac:dyDescent="0.3">
      <c r="C14" s="203" t="s">
        <v>263</v>
      </c>
      <c r="D14" s="204" t="s">
        <v>264</v>
      </c>
      <c r="E14" s="204" t="s">
        <v>807</v>
      </c>
      <c r="F14" s="204" t="s">
        <v>199</v>
      </c>
      <c r="G14" s="205" t="s">
        <v>184</v>
      </c>
      <c r="H14" s="203" t="s">
        <v>265</v>
      </c>
      <c r="I14" s="204" t="s">
        <v>202</v>
      </c>
      <c r="J14" s="204" t="s">
        <v>266</v>
      </c>
      <c r="K14" s="204" t="s">
        <v>267</v>
      </c>
      <c r="L14" s="205" t="s">
        <v>187</v>
      </c>
      <c r="M14" s="203" t="s">
        <v>193</v>
      </c>
      <c r="N14" s="204" t="s">
        <v>271</v>
      </c>
      <c r="O14" s="204" t="s">
        <v>195</v>
      </c>
      <c r="P14" s="204" t="s">
        <v>284</v>
      </c>
      <c r="Q14" s="204" t="s">
        <v>274</v>
      </c>
      <c r="R14" s="204" t="s">
        <v>275</v>
      </c>
      <c r="S14" s="205" t="s">
        <v>276</v>
      </c>
      <c r="T14" s="321"/>
    </row>
    <row r="15" spans="1:27" ht="16.5" thickBot="1" x14ac:dyDescent="0.3">
      <c r="A15" s="229">
        <v>1</v>
      </c>
      <c r="B15" s="202" t="s">
        <v>618</v>
      </c>
      <c r="C15" s="232">
        <f>IF(ISNUMBER(C16),C16,0)+IF(ISNUMBER(C20),C20,0)+IF(ISNUMBER(C29),C29,0)+IF(ISNUMBER(C33),C33,0)+IF(ISNUMBER(C34),C34,0)+IF(ISNUMBER(C35),C35,0)</f>
        <v>0</v>
      </c>
      <c r="D15" s="232">
        <f t="shared" ref="D15:R15" si="0">IF(ISNUMBER(D16),D16,0)+IF(ISNUMBER(D20),D20,0)+IF(ISNUMBER(D29),D29,0)+IF(ISNUMBER(D33),D33,0)+IF(ISNUMBER(D34),D34,0)+IF(ISNUMBER(D35),D35,0)</f>
        <v>0</v>
      </c>
      <c r="E15" s="232">
        <f t="shared" si="0"/>
        <v>0</v>
      </c>
      <c r="F15" s="232">
        <f t="shared" si="0"/>
        <v>0</v>
      </c>
      <c r="G15" s="233">
        <f>SUMIFS(C15:F15,C15:F15,"&lt;&gt;Local Currency", C15:F15,"&lt;&gt;US Dollars" )</f>
        <v>0</v>
      </c>
      <c r="H15" s="232">
        <f t="shared" si="0"/>
        <v>0</v>
      </c>
      <c r="I15" s="232">
        <f t="shared" si="0"/>
        <v>0</v>
      </c>
      <c r="J15" s="232">
        <f t="shared" si="0"/>
        <v>0</v>
      </c>
      <c r="K15" s="232">
        <f t="shared" si="0"/>
        <v>0</v>
      </c>
      <c r="L15" s="234">
        <f>SUMIFS(H15:K15,H15:K15,"&lt;&gt;Local Currency", H15:K15,"&lt;&gt;US Dollars" )</f>
        <v>0</v>
      </c>
      <c r="M15" s="232">
        <f t="shared" si="0"/>
        <v>0</v>
      </c>
      <c r="N15" s="232">
        <f t="shared" si="0"/>
        <v>0</v>
      </c>
      <c r="O15" s="232">
        <f t="shared" si="0"/>
        <v>0</v>
      </c>
      <c r="P15" s="232">
        <f t="shared" si="0"/>
        <v>0</v>
      </c>
      <c r="Q15" s="232">
        <f t="shared" si="0"/>
        <v>0</v>
      </c>
      <c r="R15" s="232">
        <f t="shared" si="0"/>
        <v>0</v>
      </c>
      <c r="S15" s="235">
        <f>SUMIFS(M15:R15,M15:R15,"&lt;&gt;Local Currency", M15:R15,"&lt;&gt;US Dollars" )</f>
        <v>0</v>
      </c>
      <c r="T15" s="236">
        <f>SUM(G15,L15,S15)</f>
        <v>0</v>
      </c>
    </row>
    <row r="16" spans="1:27" ht="16.5" thickBot="1" x14ac:dyDescent="0.3">
      <c r="A16" s="229">
        <v>1.1000000000000001</v>
      </c>
      <c r="B16" s="198" t="s">
        <v>619</v>
      </c>
      <c r="C16" s="237" t="e">
        <f>SUMIFS(C17:C19,C17:C19,"&lt;&gt;Local Currency", C17:C19,"&lt;&gt;US Dollars" )</f>
        <v>#REF!</v>
      </c>
      <c r="D16" s="233" t="e">
        <f t="shared" ref="D16:R16" si="1">SUMIFS(D17:D19,D17:D19,"&lt;&gt;Local Currency", D17:D19,"&lt;&gt;US Dollars" )</f>
        <v>#REF!</v>
      </c>
      <c r="E16" s="233" t="e">
        <f t="shared" si="1"/>
        <v>#REF!</v>
      </c>
      <c r="F16" s="233" t="e">
        <f t="shared" si="1"/>
        <v>#REF!</v>
      </c>
      <c r="G16" s="233" t="e">
        <f>SUMIFS(C16:F16,C16:F16,"&lt;&gt;Local Currency", C16:F16,"&lt;&gt;US Dollars" )</f>
        <v>#REF!</v>
      </c>
      <c r="H16" s="233" t="e">
        <f t="shared" si="1"/>
        <v>#REF!</v>
      </c>
      <c r="I16" s="233" t="e">
        <f t="shared" si="1"/>
        <v>#REF!</v>
      </c>
      <c r="J16" s="233" t="e">
        <f t="shared" si="1"/>
        <v>#REF!</v>
      </c>
      <c r="K16" s="233" t="e">
        <f t="shared" si="1"/>
        <v>#REF!</v>
      </c>
      <c r="L16" s="234" t="e">
        <f>SUMIFS(H16:K16,H16:K16,"&lt;&gt;Local Currency", H16:K16,"&lt;&gt;US Dollars" )</f>
        <v>#REF!</v>
      </c>
      <c r="M16" s="233" t="e">
        <f t="shared" si="1"/>
        <v>#REF!</v>
      </c>
      <c r="N16" s="233" t="e">
        <f t="shared" si="1"/>
        <v>#REF!</v>
      </c>
      <c r="O16" s="233" t="e">
        <f t="shared" si="1"/>
        <v>#REF!</v>
      </c>
      <c r="P16" s="233" t="e">
        <f t="shared" si="1"/>
        <v>#REF!</v>
      </c>
      <c r="Q16" s="233" t="e">
        <f t="shared" si="1"/>
        <v>#REF!</v>
      </c>
      <c r="R16" s="233" t="e">
        <f t="shared" si="1"/>
        <v>#REF!</v>
      </c>
      <c r="S16" s="235" t="e">
        <f>SUMIFS(M16:R16,M16:R16,"&lt;&gt;Local Currency", M16:R16,"&lt;&gt;US Dollars" )</f>
        <v>#REF!</v>
      </c>
      <c r="T16" s="236" t="e">
        <f t="shared" ref="T16:T79" si="2">SUM(G16,L16,S16)</f>
        <v>#REF!</v>
      </c>
    </row>
    <row r="17" spans="1:20" s="167" customFormat="1" ht="16.5" thickBot="1" x14ac:dyDescent="0.3">
      <c r="A17" s="206" t="s">
        <v>809</v>
      </c>
      <c r="B17" s="254" t="s">
        <v>1176</v>
      </c>
      <c r="C17" s="238" t="e">
        <f>$B$7</f>
        <v>#REF!</v>
      </c>
      <c r="D17" s="239" t="e">
        <f t="shared" ref="D17:R32" si="3">$B$7</f>
        <v>#REF!</v>
      </c>
      <c r="E17" s="239" t="e">
        <f t="shared" si="3"/>
        <v>#REF!</v>
      </c>
      <c r="F17" s="239" t="e">
        <f t="shared" si="3"/>
        <v>#REF!</v>
      </c>
      <c r="G17" s="233" t="e">
        <f t="shared" ref="G17:G35" si="4">SUMIFS(C17:F17,C17:F17,"&lt;&gt;Local Currency", C17:F17,"&lt;&gt;US Dollars" )</f>
        <v>#REF!</v>
      </c>
      <c r="H17" s="239" t="e">
        <f t="shared" si="3"/>
        <v>#REF!</v>
      </c>
      <c r="I17" s="239" t="e">
        <f t="shared" si="3"/>
        <v>#REF!</v>
      </c>
      <c r="J17" s="239" t="e">
        <f t="shared" si="3"/>
        <v>#REF!</v>
      </c>
      <c r="K17" s="239" t="e">
        <f t="shared" si="3"/>
        <v>#REF!</v>
      </c>
      <c r="L17" s="234" t="e">
        <f t="shared" ref="L17:L35" si="5">SUMIFS(H17:K17,H17:K17,"&lt;&gt;Local Currency", H17:K17,"&lt;&gt;US Dollars" )</f>
        <v>#REF!</v>
      </c>
      <c r="M17" s="239" t="e">
        <f t="shared" si="3"/>
        <v>#REF!</v>
      </c>
      <c r="N17" s="239" t="e">
        <f t="shared" si="3"/>
        <v>#REF!</v>
      </c>
      <c r="O17" s="239" t="e">
        <f t="shared" si="3"/>
        <v>#REF!</v>
      </c>
      <c r="P17" s="239" t="e">
        <f t="shared" si="3"/>
        <v>#REF!</v>
      </c>
      <c r="Q17" s="239" t="e">
        <f t="shared" si="3"/>
        <v>#REF!</v>
      </c>
      <c r="R17" s="239" t="e">
        <f t="shared" si="3"/>
        <v>#REF!</v>
      </c>
      <c r="S17" s="235" t="e">
        <f t="shared" ref="S17:S35" si="6">SUMIFS(M17:R17,M17:R17,"&lt;&gt;Local Currency", M17:R17,"&lt;&gt;US Dollars" )</f>
        <v>#REF!</v>
      </c>
      <c r="T17" s="236" t="e">
        <f t="shared" si="2"/>
        <v>#REF!</v>
      </c>
    </row>
    <row r="18" spans="1:20" s="167" customFormat="1" ht="16.5" thickBot="1" x14ac:dyDescent="0.3">
      <c r="A18" s="206" t="s">
        <v>810</v>
      </c>
      <c r="B18" s="254" t="s">
        <v>1161</v>
      </c>
      <c r="C18" s="238" t="e">
        <f t="shared" ref="C18:R59" si="7">$B$7</f>
        <v>#REF!</v>
      </c>
      <c r="D18" s="239" t="e">
        <f t="shared" si="3"/>
        <v>#REF!</v>
      </c>
      <c r="E18" s="239" t="e">
        <f t="shared" si="3"/>
        <v>#REF!</v>
      </c>
      <c r="F18" s="239" t="e">
        <f t="shared" si="3"/>
        <v>#REF!</v>
      </c>
      <c r="G18" s="233" t="e">
        <f t="shared" si="4"/>
        <v>#REF!</v>
      </c>
      <c r="H18" s="239" t="e">
        <f t="shared" si="3"/>
        <v>#REF!</v>
      </c>
      <c r="I18" s="239" t="e">
        <f t="shared" si="3"/>
        <v>#REF!</v>
      </c>
      <c r="J18" s="239" t="e">
        <f t="shared" si="3"/>
        <v>#REF!</v>
      </c>
      <c r="K18" s="239" t="e">
        <f t="shared" si="3"/>
        <v>#REF!</v>
      </c>
      <c r="L18" s="234" t="e">
        <f t="shared" si="5"/>
        <v>#REF!</v>
      </c>
      <c r="M18" s="239" t="e">
        <f t="shared" si="3"/>
        <v>#REF!</v>
      </c>
      <c r="N18" s="239" t="e">
        <f t="shared" si="3"/>
        <v>#REF!</v>
      </c>
      <c r="O18" s="239" t="e">
        <f t="shared" si="3"/>
        <v>#REF!</v>
      </c>
      <c r="P18" s="239" t="e">
        <f t="shared" si="3"/>
        <v>#REF!</v>
      </c>
      <c r="Q18" s="239" t="e">
        <f t="shared" si="3"/>
        <v>#REF!</v>
      </c>
      <c r="R18" s="239" t="e">
        <f t="shared" si="3"/>
        <v>#REF!</v>
      </c>
      <c r="S18" s="235" t="e">
        <f t="shared" si="6"/>
        <v>#REF!</v>
      </c>
      <c r="T18" s="236" t="e">
        <f t="shared" si="2"/>
        <v>#REF!</v>
      </c>
    </row>
    <row r="19" spans="1:20" s="167" customFormat="1" ht="16.5" thickBot="1" x14ac:dyDescent="0.3">
      <c r="A19" s="206" t="s">
        <v>811</v>
      </c>
      <c r="B19" s="254" t="s">
        <v>1167</v>
      </c>
      <c r="C19" s="238" t="e">
        <f t="shared" si="7"/>
        <v>#REF!</v>
      </c>
      <c r="D19" s="239" t="e">
        <f t="shared" si="3"/>
        <v>#REF!</v>
      </c>
      <c r="E19" s="239" t="e">
        <f t="shared" si="3"/>
        <v>#REF!</v>
      </c>
      <c r="F19" s="239" t="e">
        <f t="shared" si="3"/>
        <v>#REF!</v>
      </c>
      <c r="G19" s="233" t="e">
        <f t="shared" si="4"/>
        <v>#REF!</v>
      </c>
      <c r="H19" s="239" t="e">
        <f t="shared" si="3"/>
        <v>#REF!</v>
      </c>
      <c r="I19" s="239" t="e">
        <f t="shared" si="3"/>
        <v>#REF!</v>
      </c>
      <c r="J19" s="239" t="e">
        <f t="shared" si="3"/>
        <v>#REF!</v>
      </c>
      <c r="K19" s="239" t="e">
        <f t="shared" si="3"/>
        <v>#REF!</v>
      </c>
      <c r="L19" s="234" t="e">
        <f t="shared" si="5"/>
        <v>#REF!</v>
      </c>
      <c r="M19" s="239" t="e">
        <f t="shared" si="3"/>
        <v>#REF!</v>
      </c>
      <c r="N19" s="239" t="e">
        <f t="shared" si="3"/>
        <v>#REF!</v>
      </c>
      <c r="O19" s="239" t="e">
        <f t="shared" si="3"/>
        <v>#REF!</v>
      </c>
      <c r="P19" s="239" t="e">
        <f t="shared" si="3"/>
        <v>#REF!</v>
      </c>
      <c r="Q19" s="239" t="e">
        <f t="shared" si="3"/>
        <v>#REF!</v>
      </c>
      <c r="R19" s="239" t="e">
        <f t="shared" si="3"/>
        <v>#REF!</v>
      </c>
      <c r="S19" s="235" t="e">
        <f t="shared" si="6"/>
        <v>#REF!</v>
      </c>
      <c r="T19" s="236" t="e">
        <f t="shared" si="2"/>
        <v>#REF!</v>
      </c>
    </row>
    <row r="20" spans="1:20" s="167" customFormat="1" ht="16.5" thickBot="1" x14ac:dyDescent="0.3">
      <c r="A20" s="229">
        <v>1.2</v>
      </c>
      <c r="B20" s="198" t="s">
        <v>631</v>
      </c>
      <c r="C20" s="237">
        <f>IF(ISNUMBER(C21),C21,0)+IF(ISNUMBER(C25),C25,0)</f>
        <v>0</v>
      </c>
      <c r="D20" s="233">
        <f t="shared" ref="D20:F20" si="8">IF(ISNUMBER(D21),D21,0)+IF(ISNUMBER(D25),D25,0)</f>
        <v>0</v>
      </c>
      <c r="E20" s="233">
        <f t="shared" si="8"/>
        <v>0</v>
      </c>
      <c r="F20" s="233">
        <f t="shared" si="8"/>
        <v>0</v>
      </c>
      <c r="G20" s="233">
        <f>SUMIFS(C20:F20,C20:F20,"&lt;&gt;Local Currency", C20:F20,"&lt;&gt;US Dollars" )</f>
        <v>0</v>
      </c>
      <c r="H20" s="233">
        <f>IF(ISNUMBER(H21),H21,0)+IF(ISNUMBER(H25),H25,0)</f>
        <v>0</v>
      </c>
      <c r="I20" s="233">
        <f t="shared" ref="I20:K20" si="9">IF(ISNUMBER(I21),I21,0)+IF(ISNUMBER(I25),I25,0)</f>
        <v>0</v>
      </c>
      <c r="J20" s="233">
        <f t="shared" si="9"/>
        <v>0</v>
      </c>
      <c r="K20" s="233">
        <f t="shared" si="9"/>
        <v>0</v>
      </c>
      <c r="L20" s="234">
        <f t="shared" si="5"/>
        <v>0</v>
      </c>
      <c r="M20" s="233">
        <f>IF(ISNUMBER(M21),M21,0)+IF(ISNUMBER(M25),M25,0)</f>
        <v>0</v>
      </c>
      <c r="N20" s="233">
        <f t="shared" ref="N20:R20" si="10">IF(ISNUMBER(N21),N21,0)+IF(ISNUMBER(N25),N25,0)</f>
        <v>0</v>
      </c>
      <c r="O20" s="233">
        <f t="shared" si="10"/>
        <v>0</v>
      </c>
      <c r="P20" s="233">
        <f t="shared" si="10"/>
        <v>0</v>
      </c>
      <c r="Q20" s="233">
        <f t="shared" si="10"/>
        <v>0</v>
      </c>
      <c r="R20" s="233">
        <f t="shared" si="10"/>
        <v>0</v>
      </c>
      <c r="S20" s="235">
        <f t="shared" si="6"/>
        <v>0</v>
      </c>
      <c r="T20" s="236">
        <f t="shared" si="2"/>
        <v>0</v>
      </c>
    </row>
    <row r="21" spans="1:20" s="167" customFormat="1" ht="16.5" thickBot="1" x14ac:dyDescent="0.3">
      <c r="A21" s="206" t="s">
        <v>812</v>
      </c>
      <c r="B21" s="259" t="s">
        <v>1179</v>
      </c>
      <c r="C21" s="237" t="e">
        <f>SUMIFS(C22:C24,C22:C24,"&lt;&gt;Local Currency", C22:C24,"&lt;&gt;US Dollars" )</f>
        <v>#REF!</v>
      </c>
      <c r="D21" s="233" t="e">
        <f t="shared" ref="D21:R21" si="11">SUMIFS(D22:D24,D22:D24,"&lt;&gt;Local Currency", D22:D24,"&lt;&gt;US Dollars" )</f>
        <v>#REF!</v>
      </c>
      <c r="E21" s="233" t="e">
        <f t="shared" si="11"/>
        <v>#REF!</v>
      </c>
      <c r="F21" s="233" t="e">
        <f t="shared" si="11"/>
        <v>#REF!</v>
      </c>
      <c r="G21" s="233" t="e">
        <f t="shared" si="4"/>
        <v>#REF!</v>
      </c>
      <c r="H21" s="233" t="e">
        <f t="shared" si="11"/>
        <v>#REF!</v>
      </c>
      <c r="I21" s="233" t="e">
        <f t="shared" si="11"/>
        <v>#REF!</v>
      </c>
      <c r="J21" s="233" t="e">
        <f t="shared" si="11"/>
        <v>#REF!</v>
      </c>
      <c r="K21" s="233" t="e">
        <f t="shared" si="11"/>
        <v>#REF!</v>
      </c>
      <c r="L21" s="234" t="e">
        <f t="shared" si="5"/>
        <v>#REF!</v>
      </c>
      <c r="M21" s="233" t="e">
        <f t="shared" si="11"/>
        <v>#REF!</v>
      </c>
      <c r="N21" s="233" t="e">
        <f t="shared" si="11"/>
        <v>#REF!</v>
      </c>
      <c r="O21" s="233" t="e">
        <f t="shared" si="11"/>
        <v>#REF!</v>
      </c>
      <c r="P21" s="233" t="e">
        <f t="shared" si="11"/>
        <v>#REF!</v>
      </c>
      <c r="Q21" s="233" t="e">
        <f t="shared" si="11"/>
        <v>#REF!</v>
      </c>
      <c r="R21" s="233" t="e">
        <f t="shared" si="11"/>
        <v>#REF!</v>
      </c>
      <c r="S21" s="235" t="e">
        <f t="shared" si="6"/>
        <v>#REF!</v>
      </c>
      <c r="T21" s="236" t="e">
        <f t="shared" si="2"/>
        <v>#REF!</v>
      </c>
    </row>
    <row r="22" spans="1:20" s="167" customFormat="1" ht="16.5" thickBot="1" x14ac:dyDescent="0.3">
      <c r="A22" s="206" t="s">
        <v>813</v>
      </c>
      <c r="B22" s="254" t="s">
        <v>1178</v>
      </c>
      <c r="C22" s="238" t="e">
        <f t="shared" si="7"/>
        <v>#REF!</v>
      </c>
      <c r="D22" s="239" t="e">
        <f t="shared" si="3"/>
        <v>#REF!</v>
      </c>
      <c r="E22" s="239" t="e">
        <f t="shared" si="3"/>
        <v>#REF!</v>
      </c>
      <c r="F22" s="239" t="e">
        <f t="shared" si="3"/>
        <v>#REF!</v>
      </c>
      <c r="G22" s="233" t="e">
        <f t="shared" si="4"/>
        <v>#REF!</v>
      </c>
      <c r="H22" s="239" t="e">
        <f t="shared" si="3"/>
        <v>#REF!</v>
      </c>
      <c r="I22" s="239" t="e">
        <f t="shared" si="3"/>
        <v>#REF!</v>
      </c>
      <c r="J22" s="239" t="e">
        <f t="shared" si="3"/>
        <v>#REF!</v>
      </c>
      <c r="K22" s="239" t="e">
        <f t="shared" si="3"/>
        <v>#REF!</v>
      </c>
      <c r="L22" s="234" t="e">
        <f t="shared" si="5"/>
        <v>#REF!</v>
      </c>
      <c r="M22" s="239" t="e">
        <f t="shared" si="3"/>
        <v>#REF!</v>
      </c>
      <c r="N22" s="239" t="e">
        <f t="shared" si="3"/>
        <v>#REF!</v>
      </c>
      <c r="O22" s="239" t="e">
        <f t="shared" si="3"/>
        <v>#REF!</v>
      </c>
      <c r="P22" s="239" t="e">
        <f t="shared" si="3"/>
        <v>#REF!</v>
      </c>
      <c r="Q22" s="239" t="e">
        <f t="shared" si="3"/>
        <v>#REF!</v>
      </c>
      <c r="R22" s="239" t="e">
        <f t="shared" si="3"/>
        <v>#REF!</v>
      </c>
      <c r="S22" s="235" t="e">
        <f t="shared" si="6"/>
        <v>#REF!</v>
      </c>
      <c r="T22" s="236" t="e">
        <f t="shared" si="2"/>
        <v>#REF!</v>
      </c>
    </row>
    <row r="23" spans="1:20" s="167" customFormat="1" ht="16.5" thickBot="1" x14ac:dyDescent="0.3">
      <c r="A23" s="206" t="s">
        <v>814</v>
      </c>
      <c r="B23" s="254" t="s">
        <v>1166</v>
      </c>
      <c r="C23" s="238" t="e">
        <f t="shared" si="7"/>
        <v>#REF!</v>
      </c>
      <c r="D23" s="239" t="e">
        <f t="shared" si="3"/>
        <v>#REF!</v>
      </c>
      <c r="E23" s="239" t="e">
        <f t="shared" si="3"/>
        <v>#REF!</v>
      </c>
      <c r="F23" s="239" t="e">
        <f t="shared" si="3"/>
        <v>#REF!</v>
      </c>
      <c r="G23" s="233" t="e">
        <f t="shared" si="4"/>
        <v>#REF!</v>
      </c>
      <c r="H23" s="239" t="e">
        <f t="shared" si="3"/>
        <v>#REF!</v>
      </c>
      <c r="I23" s="239" t="e">
        <f t="shared" si="3"/>
        <v>#REF!</v>
      </c>
      <c r="J23" s="239" t="e">
        <f t="shared" si="3"/>
        <v>#REF!</v>
      </c>
      <c r="K23" s="239" t="e">
        <f t="shared" si="3"/>
        <v>#REF!</v>
      </c>
      <c r="L23" s="234" t="e">
        <f t="shared" si="5"/>
        <v>#REF!</v>
      </c>
      <c r="M23" s="239" t="e">
        <f t="shared" si="3"/>
        <v>#REF!</v>
      </c>
      <c r="N23" s="239" t="e">
        <f t="shared" si="3"/>
        <v>#REF!</v>
      </c>
      <c r="O23" s="239" t="e">
        <f t="shared" si="3"/>
        <v>#REF!</v>
      </c>
      <c r="P23" s="239" t="e">
        <f t="shared" si="3"/>
        <v>#REF!</v>
      </c>
      <c r="Q23" s="239" t="e">
        <f t="shared" si="3"/>
        <v>#REF!</v>
      </c>
      <c r="R23" s="239" t="e">
        <f t="shared" si="3"/>
        <v>#REF!</v>
      </c>
      <c r="S23" s="235" t="e">
        <f t="shared" si="6"/>
        <v>#REF!</v>
      </c>
      <c r="T23" s="236" t="e">
        <f t="shared" si="2"/>
        <v>#REF!</v>
      </c>
    </row>
    <row r="24" spans="1:20" s="167" customFormat="1" ht="16.5" thickBot="1" x14ac:dyDescent="0.3">
      <c r="A24" s="206" t="s">
        <v>815</v>
      </c>
      <c r="B24" s="254" t="s">
        <v>1167</v>
      </c>
      <c r="C24" s="238" t="e">
        <f t="shared" si="7"/>
        <v>#REF!</v>
      </c>
      <c r="D24" s="239" t="e">
        <f t="shared" si="3"/>
        <v>#REF!</v>
      </c>
      <c r="E24" s="239" t="e">
        <f t="shared" si="3"/>
        <v>#REF!</v>
      </c>
      <c r="F24" s="239" t="e">
        <f t="shared" si="3"/>
        <v>#REF!</v>
      </c>
      <c r="G24" s="233" t="e">
        <f t="shared" si="4"/>
        <v>#REF!</v>
      </c>
      <c r="H24" s="239" t="e">
        <f t="shared" si="3"/>
        <v>#REF!</v>
      </c>
      <c r="I24" s="239" t="e">
        <f t="shared" si="3"/>
        <v>#REF!</v>
      </c>
      <c r="J24" s="239" t="e">
        <f t="shared" si="3"/>
        <v>#REF!</v>
      </c>
      <c r="K24" s="239" t="e">
        <f t="shared" si="3"/>
        <v>#REF!</v>
      </c>
      <c r="L24" s="234" t="e">
        <f t="shared" si="5"/>
        <v>#REF!</v>
      </c>
      <c r="M24" s="239" t="e">
        <f t="shared" si="3"/>
        <v>#REF!</v>
      </c>
      <c r="N24" s="239" t="e">
        <f t="shared" si="3"/>
        <v>#REF!</v>
      </c>
      <c r="O24" s="239" t="e">
        <f t="shared" si="3"/>
        <v>#REF!</v>
      </c>
      <c r="P24" s="239" t="e">
        <f t="shared" si="3"/>
        <v>#REF!</v>
      </c>
      <c r="Q24" s="239" t="e">
        <f t="shared" si="3"/>
        <v>#REF!</v>
      </c>
      <c r="R24" s="239" t="e">
        <f t="shared" si="3"/>
        <v>#REF!</v>
      </c>
      <c r="S24" s="235" t="e">
        <f t="shared" si="6"/>
        <v>#REF!</v>
      </c>
      <c r="T24" s="236" t="e">
        <f t="shared" si="2"/>
        <v>#REF!</v>
      </c>
    </row>
    <row r="25" spans="1:20" s="167" customFormat="1" ht="16.5" thickBot="1" x14ac:dyDescent="0.3">
      <c r="A25" s="206" t="s">
        <v>819</v>
      </c>
      <c r="B25" s="259" t="s">
        <v>1180</v>
      </c>
      <c r="C25" s="237" t="e">
        <f>SUMIFS(C26:C28,C26:C28,"&lt;&gt;Local Currency", C26:C28,"&lt;&gt;US Dollars" )</f>
        <v>#REF!</v>
      </c>
      <c r="D25" s="233" t="e">
        <f t="shared" ref="D25:R25" si="12">SUMIFS(D26:D28,D26:D28,"&lt;&gt;Local Currency", D26:D28,"&lt;&gt;US Dollars" )</f>
        <v>#REF!</v>
      </c>
      <c r="E25" s="233" t="e">
        <f t="shared" si="12"/>
        <v>#REF!</v>
      </c>
      <c r="F25" s="233" t="e">
        <f t="shared" si="12"/>
        <v>#REF!</v>
      </c>
      <c r="G25" s="233" t="e">
        <f t="shared" si="4"/>
        <v>#REF!</v>
      </c>
      <c r="H25" s="233" t="e">
        <f t="shared" si="12"/>
        <v>#REF!</v>
      </c>
      <c r="I25" s="233" t="e">
        <f t="shared" si="12"/>
        <v>#REF!</v>
      </c>
      <c r="J25" s="233" t="e">
        <f t="shared" si="12"/>
        <v>#REF!</v>
      </c>
      <c r="K25" s="233" t="e">
        <f t="shared" si="12"/>
        <v>#REF!</v>
      </c>
      <c r="L25" s="234" t="e">
        <f t="shared" si="5"/>
        <v>#REF!</v>
      </c>
      <c r="M25" s="233" t="e">
        <f t="shared" si="12"/>
        <v>#REF!</v>
      </c>
      <c r="N25" s="233" t="e">
        <f t="shared" si="12"/>
        <v>#REF!</v>
      </c>
      <c r="O25" s="233" t="e">
        <f t="shared" si="12"/>
        <v>#REF!</v>
      </c>
      <c r="P25" s="233" t="e">
        <f t="shared" si="12"/>
        <v>#REF!</v>
      </c>
      <c r="Q25" s="233" t="e">
        <f t="shared" si="12"/>
        <v>#REF!</v>
      </c>
      <c r="R25" s="233" t="e">
        <f t="shared" si="12"/>
        <v>#REF!</v>
      </c>
      <c r="S25" s="235" t="e">
        <f t="shared" si="6"/>
        <v>#REF!</v>
      </c>
      <c r="T25" s="236" t="e">
        <f t="shared" si="2"/>
        <v>#REF!</v>
      </c>
    </row>
    <row r="26" spans="1:20" s="167" customFormat="1" ht="16.5" thickBot="1" x14ac:dyDescent="0.3">
      <c r="A26" s="206" t="s">
        <v>820</v>
      </c>
      <c r="B26" s="254" t="s">
        <v>1175</v>
      </c>
      <c r="C26" s="238" t="e">
        <f t="shared" si="7"/>
        <v>#REF!</v>
      </c>
      <c r="D26" s="239" t="e">
        <f t="shared" si="3"/>
        <v>#REF!</v>
      </c>
      <c r="E26" s="239" t="e">
        <f t="shared" si="3"/>
        <v>#REF!</v>
      </c>
      <c r="F26" s="239" t="e">
        <f t="shared" si="3"/>
        <v>#REF!</v>
      </c>
      <c r="G26" s="233" t="e">
        <f t="shared" si="4"/>
        <v>#REF!</v>
      </c>
      <c r="H26" s="239" t="e">
        <f t="shared" si="3"/>
        <v>#REF!</v>
      </c>
      <c r="I26" s="239" t="e">
        <f t="shared" si="3"/>
        <v>#REF!</v>
      </c>
      <c r="J26" s="239" t="e">
        <f t="shared" si="3"/>
        <v>#REF!</v>
      </c>
      <c r="K26" s="239" t="e">
        <f t="shared" si="3"/>
        <v>#REF!</v>
      </c>
      <c r="L26" s="234" t="e">
        <f t="shared" si="5"/>
        <v>#REF!</v>
      </c>
      <c r="M26" s="239" t="e">
        <f t="shared" si="3"/>
        <v>#REF!</v>
      </c>
      <c r="N26" s="239" t="e">
        <f t="shared" si="3"/>
        <v>#REF!</v>
      </c>
      <c r="O26" s="239" t="e">
        <f t="shared" si="3"/>
        <v>#REF!</v>
      </c>
      <c r="P26" s="239" t="e">
        <f t="shared" si="3"/>
        <v>#REF!</v>
      </c>
      <c r="Q26" s="239" t="e">
        <f t="shared" si="3"/>
        <v>#REF!</v>
      </c>
      <c r="R26" s="239" t="e">
        <f t="shared" si="3"/>
        <v>#REF!</v>
      </c>
      <c r="S26" s="235" t="e">
        <f t="shared" si="6"/>
        <v>#REF!</v>
      </c>
      <c r="T26" s="236" t="e">
        <f t="shared" si="2"/>
        <v>#REF!</v>
      </c>
    </row>
    <row r="27" spans="1:20" s="167" customFormat="1" ht="16.5" thickBot="1" x14ac:dyDescent="0.3">
      <c r="A27" s="206" t="s">
        <v>821</v>
      </c>
      <c r="B27" s="254" t="s">
        <v>1166</v>
      </c>
      <c r="C27" s="238" t="e">
        <f t="shared" si="7"/>
        <v>#REF!</v>
      </c>
      <c r="D27" s="239" t="e">
        <f t="shared" si="3"/>
        <v>#REF!</v>
      </c>
      <c r="E27" s="239" t="e">
        <f t="shared" si="3"/>
        <v>#REF!</v>
      </c>
      <c r="F27" s="239" t="e">
        <f t="shared" si="3"/>
        <v>#REF!</v>
      </c>
      <c r="G27" s="233" t="e">
        <f t="shared" si="4"/>
        <v>#REF!</v>
      </c>
      <c r="H27" s="239" t="e">
        <f t="shared" si="3"/>
        <v>#REF!</v>
      </c>
      <c r="I27" s="239" t="e">
        <f t="shared" si="3"/>
        <v>#REF!</v>
      </c>
      <c r="J27" s="239" t="e">
        <f t="shared" si="3"/>
        <v>#REF!</v>
      </c>
      <c r="K27" s="239" t="e">
        <f t="shared" si="3"/>
        <v>#REF!</v>
      </c>
      <c r="L27" s="234" t="e">
        <f t="shared" si="5"/>
        <v>#REF!</v>
      </c>
      <c r="M27" s="239" t="e">
        <f t="shared" si="3"/>
        <v>#REF!</v>
      </c>
      <c r="N27" s="239" t="e">
        <f t="shared" si="3"/>
        <v>#REF!</v>
      </c>
      <c r="O27" s="239" t="e">
        <f t="shared" si="3"/>
        <v>#REF!</v>
      </c>
      <c r="P27" s="239" t="e">
        <f t="shared" si="3"/>
        <v>#REF!</v>
      </c>
      <c r="Q27" s="239" t="e">
        <f t="shared" si="3"/>
        <v>#REF!</v>
      </c>
      <c r="R27" s="239" t="e">
        <f t="shared" si="3"/>
        <v>#REF!</v>
      </c>
      <c r="S27" s="235" t="e">
        <f t="shared" si="6"/>
        <v>#REF!</v>
      </c>
      <c r="T27" s="236" t="e">
        <f t="shared" si="2"/>
        <v>#REF!</v>
      </c>
    </row>
    <row r="28" spans="1:20" s="167" customFormat="1" ht="16.5" thickBot="1" x14ac:dyDescent="0.3">
      <c r="A28" s="206" t="s">
        <v>822</v>
      </c>
      <c r="B28" s="254" t="s">
        <v>1162</v>
      </c>
      <c r="C28" s="238" t="e">
        <f t="shared" si="7"/>
        <v>#REF!</v>
      </c>
      <c r="D28" s="239" t="e">
        <f t="shared" si="3"/>
        <v>#REF!</v>
      </c>
      <c r="E28" s="239" t="e">
        <f t="shared" si="3"/>
        <v>#REF!</v>
      </c>
      <c r="F28" s="239" t="e">
        <f t="shared" si="3"/>
        <v>#REF!</v>
      </c>
      <c r="G28" s="233" t="e">
        <f t="shared" si="4"/>
        <v>#REF!</v>
      </c>
      <c r="H28" s="239" t="e">
        <f t="shared" si="3"/>
        <v>#REF!</v>
      </c>
      <c r="I28" s="239" t="e">
        <f t="shared" si="3"/>
        <v>#REF!</v>
      </c>
      <c r="J28" s="239" t="e">
        <f t="shared" si="3"/>
        <v>#REF!</v>
      </c>
      <c r="K28" s="239" t="e">
        <f t="shared" si="3"/>
        <v>#REF!</v>
      </c>
      <c r="L28" s="234" t="e">
        <f t="shared" si="5"/>
        <v>#REF!</v>
      </c>
      <c r="M28" s="239" t="e">
        <f t="shared" si="3"/>
        <v>#REF!</v>
      </c>
      <c r="N28" s="239" t="e">
        <f t="shared" si="3"/>
        <v>#REF!</v>
      </c>
      <c r="O28" s="239" t="e">
        <f t="shared" si="3"/>
        <v>#REF!</v>
      </c>
      <c r="P28" s="239" t="e">
        <f t="shared" si="3"/>
        <v>#REF!</v>
      </c>
      <c r="Q28" s="239" t="e">
        <f t="shared" si="3"/>
        <v>#REF!</v>
      </c>
      <c r="R28" s="239" t="e">
        <f t="shared" si="3"/>
        <v>#REF!</v>
      </c>
      <c r="S28" s="235" t="e">
        <f t="shared" si="6"/>
        <v>#REF!</v>
      </c>
      <c r="T28" s="236" t="e">
        <f t="shared" si="2"/>
        <v>#REF!</v>
      </c>
    </row>
    <row r="29" spans="1:20" s="167" customFormat="1" ht="30.75" thickBot="1" x14ac:dyDescent="0.3">
      <c r="A29" s="229">
        <v>1.3</v>
      </c>
      <c r="B29" s="198" t="s">
        <v>641</v>
      </c>
      <c r="C29" s="237" t="e">
        <f>SUMIFS(C30:C32,C30:C32,"&lt;&gt;Local Currency", C30:C32,"&lt;&gt;US Dollars" )</f>
        <v>#REF!</v>
      </c>
      <c r="D29" s="233" t="e">
        <f t="shared" ref="D29:R29" si="13">SUMIFS(D30:D32,D30:D32,"&lt;&gt;Local Currency", D30:D32,"&lt;&gt;US Dollars" )</f>
        <v>#REF!</v>
      </c>
      <c r="E29" s="233" t="e">
        <f t="shared" si="13"/>
        <v>#REF!</v>
      </c>
      <c r="F29" s="233" t="e">
        <f t="shared" si="13"/>
        <v>#REF!</v>
      </c>
      <c r="G29" s="233" t="e">
        <f t="shared" si="4"/>
        <v>#REF!</v>
      </c>
      <c r="H29" s="233" t="e">
        <f t="shared" si="13"/>
        <v>#REF!</v>
      </c>
      <c r="I29" s="233" t="e">
        <f t="shared" si="13"/>
        <v>#REF!</v>
      </c>
      <c r="J29" s="233" t="e">
        <f t="shared" si="13"/>
        <v>#REF!</v>
      </c>
      <c r="K29" s="233" t="e">
        <f t="shared" si="13"/>
        <v>#REF!</v>
      </c>
      <c r="L29" s="234" t="e">
        <f t="shared" si="5"/>
        <v>#REF!</v>
      </c>
      <c r="M29" s="233" t="e">
        <f t="shared" si="13"/>
        <v>#REF!</v>
      </c>
      <c r="N29" s="233" t="e">
        <f t="shared" si="13"/>
        <v>#REF!</v>
      </c>
      <c r="O29" s="233" t="e">
        <f t="shared" si="13"/>
        <v>#REF!</v>
      </c>
      <c r="P29" s="233" t="e">
        <f t="shared" si="13"/>
        <v>#REF!</v>
      </c>
      <c r="Q29" s="233" t="e">
        <f t="shared" si="13"/>
        <v>#REF!</v>
      </c>
      <c r="R29" s="233" t="e">
        <f t="shared" si="13"/>
        <v>#REF!</v>
      </c>
      <c r="S29" s="235" t="e">
        <f t="shared" si="6"/>
        <v>#REF!</v>
      </c>
      <c r="T29" s="236" t="e">
        <f t="shared" si="2"/>
        <v>#REF!</v>
      </c>
    </row>
    <row r="30" spans="1:20" s="167" customFormat="1" ht="16.5" thickBot="1" x14ac:dyDescent="0.3">
      <c r="A30" s="206" t="s">
        <v>825</v>
      </c>
      <c r="B30" s="254" t="s">
        <v>1177</v>
      </c>
      <c r="C30" s="238" t="e">
        <f t="shared" si="7"/>
        <v>#REF!</v>
      </c>
      <c r="D30" s="239" t="e">
        <f t="shared" si="3"/>
        <v>#REF!</v>
      </c>
      <c r="E30" s="239" t="e">
        <f t="shared" si="3"/>
        <v>#REF!</v>
      </c>
      <c r="F30" s="239" t="e">
        <f t="shared" si="3"/>
        <v>#REF!</v>
      </c>
      <c r="G30" s="233" t="e">
        <f t="shared" si="4"/>
        <v>#REF!</v>
      </c>
      <c r="H30" s="239" t="e">
        <f t="shared" si="3"/>
        <v>#REF!</v>
      </c>
      <c r="I30" s="239" t="e">
        <f t="shared" si="3"/>
        <v>#REF!</v>
      </c>
      <c r="J30" s="239" t="e">
        <f t="shared" si="3"/>
        <v>#REF!</v>
      </c>
      <c r="K30" s="239" t="e">
        <f t="shared" si="3"/>
        <v>#REF!</v>
      </c>
      <c r="L30" s="234" t="e">
        <f t="shared" si="5"/>
        <v>#REF!</v>
      </c>
      <c r="M30" s="239" t="e">
        <f t="shared" si="3"/>
        <v>#REF!</v>
      </c>
      <c r="N30" s="239" t="e">
        <f t="shared" si="3"/>
        <v>#REF!</v>
      </c>
      <c r="O30" s="239" t="e">
        <f t="shared" si="3"/>
        <v>#REF!</v>
      </c>
      <c r="P30" s="239" t="e">
        <f t="shared" si="3"/>
        <v>#REF!</v>
      </c>
      <c r="Q30" s="239" t="e">
        <f t="shared" si="3"/>
        <v>#REF!</v>
      </c>
      <c r="R30" s="239" t="e">
        <f t="shared" si="3"/>
        <v>#REF!</v>
      </c>
      <c r="S30" s="235" t="e">
        <f t="shared" si="6"/>
        <v>#REF!</v>
      </c>
      <c r="T30" s="236" t="e">
        <f t="shared" si="2"/>
        <v>#REF!</v>
      </c>
    </row>
    <row r="31" spans="1:20" s="167" customFormat="1" ht="16.5" thickBot="1" x14ac:dyDescent="0.3">
      <c r="A31" s="206" t="s">
        <v>826</v>
      </c>
      <c r="B31" s="254" t="s">
        <v>1161</v>
      </c>
      <c r="C31" s="238" t="e">
        <f t="shared" si="7"/>
        <v>#REF!</v>
      </c>
      <c r="D31" s="239" t="e">
        <f t="shared" si="3"/>
        <v>#REF!</v>
      </c>
      <c r="E31" s="239" t="e">
        <f t="shared" si="3"/>
        <v>#REF!</v>
      </c>
      <c r="F31" s="239" t="e">
        <f t="shared" si="3"/>
        <v>#REF!</v>
      </c>
      <c r="G31" s="233" t="e">
        <f t="shared" si="4"/>
        <v>#REF!</v>
      </c>
      <c r="H31" s="239" t="e">
        <f t="shared" si="3"/>
        <v>#REF!</v>
      </c>
      <c r="I31" s="239" t="e">
        <f t="shared" si="3"/>
        <v>#REF!</v>
      </c>
      <c r="J31" s="239" t="e">
        <f t="shared" si="3"/>
        <v>#REF!</v>
      </c>
      <c r="K31" s="239" t="e">
        <f t="shared" si="3"/>
        <v>#REF!</v>
      </c>
      <c r="L31" s="234" t="e">
        <f t="shared" si="5"/>
        <v>#REF!</v>
      </c>
      <c r="M31" s="239" t="e">
        <f t="shared" si="3"/>
        <v>#REF!</v>
      </c>
      <c r="N31" s="239" t="e">
        <f t="shared" si="3"/>
        <v>#REF!</v>
      </c>
      <c r="O31" s="239" t="e">
        <f t="shared" si="3"/>
        <v>#REF!</v>
      </c>
      <c r="P31" s="239" t="e">
        <f t="shared" si="3"/>
        <v>#REF!</v>
      </c>
      <c r="Q31" s="239" t="e">
        <f t="shared" si="3"/>
        <v>#REF!</v>
      </c>
      <c r="R31" s="239" t="e">
        <f t="shared" si="3"/>
        <v>#REF!</v>
      </c>
      <c r="S31" s="235" t="e">
        <f t="shared" si="6"/>
        <v>#REF!</v>
      </c>
      <c r="T31" s="236" t="e">
        <f t="shared" si="2"/>
        <v>#REF!</v>
      </c>
    </row>
    <row r="32" spans="1:20" s="167" customFormat="1" ht="16.5" thickBot="1" x14ac:dyDescent="0.3">
      <c r="A32" s="206" t="s">
        <v>827</v>
      </c>
      <c r="B32" s="254" t="s">
        <v>1162</v>
      </c>
      <c r="C32" s="238" t="e">
        <f t="shared" si="7"/>
        <v>#REF!</v>
      </c>
      <c r="D32" s="239" t="e">
        <f t="shared" si="3"/>
        <v>#REF!</v>
      </c>
      <c r="E32" s="239" t="e">
        <f t="shared" si="3"/>
        <v>#REF!</v>
      </c>
      <c r="F32" s="239" t="e">
        <f t="shared" si="3"/>
        <v>#REF!</v>
      </c>
      <c r="G32" s="233" t="e">
        <f t="shared" si="4"/>
        <v>#REF!</v>
      </c>
      <c r="H32" s="239" t="e">
        <f t="shared" si="3"/>
        <v>#REF!</v>
      </c>
      <c r="I32" s="239" t="e">
        <f t="shared" si="3"/>
        <v>#REF!</v>
      </c>
      <c r="J32" s="239" t="e">
        <f t="shared" si="3"/>
        <v>#REF!</v>
      </c>
      <c r="K32" s="239" t="e">
        <f t="shared" si="3"/>
        <v>#REF!</v>
      </c>
      <c r="L32" s="234" t="e">
        <f t="shared" si="5"/>
        <v>#REF!</v>
      </c>
      <c r="M32" s="239" t="e">
        <f t="shared" si="3"/>
        <v>#REF!</v>
      </c>
      <c r="N32" s="239" t="e">
        <f t="shared" si="3"/>
        <v>#REF!</v>
      </c>
      <c r="O32" s="239" t="e">
        <f t="shared" si="3"/>
        <v>#REF!</v>
      </c>
      <c r="P32" s="239" t="e">
        <f t="shared" si="3"/>
        <v>#REF!</v>
      </c>
      <c r="Q32" s="239" t="e">
        <f t="shared" si="3"/>
        <v>#REF!</v>
      </c>
      <c r="R32" s="239" t="e">
        <f t="shared" si="3"/>
        <v>#REF!</v>
      </c>
      <c r="S32" s="235" t="e">
        <f t="shared" si="6"/>
        <v>#REF!</v>
      </c>
      <c r="T32" s="236" t="e">
        <f t="shared" si="2"/>
        <v>#REF!</v>
      </c>
    </row>
    <row r="33" spans="1:20" s="167" customFormat="1" ht="45.75" thickBot="1" x14ac:dyDescent="0.3">
      <c r="A33" s="229">
        <v>1.4</v>
      </c>
      <c r="B33" s="198" t="s">
        <v>645</v>
      </c>
      <c r="C33" s="240" t="e">
        <f t="shared" si="7"/>
        <v>#REF!</v>
      </c>
      <c r="D33" s="241" t="e">
        <f t="shared" si="7"/>
        <v>#REF!</v>
      </c>
      <c r="E33" s="241" t="e">
        <f t="shared" si="7"/>
        <v>#REF!</v>
      </c>
      <c r="F33" s="241" t="e">
        <f t="shared" si="7"/>
        <v>#REF!</v>
      </c>
      <c r="G33" s="233" t="e">
        <f t="shared" si="4"/>
        <v>#REF!</v>
      </c>
      <c r="H33" s="241" t="e">
        <f t="shared" si="7"/>
        <v>#REF!</v>
      </c>
      <c r="I33" s="241" t="e">
        <f t="shared" si="7"/>
        <v>#REF!</v>
      </c>
      <c r="J33" s="241" t="e">
        <f t="shared" si="7"/>
        <v>#REF!</v>
      </c>
      <c r="K33" s="241" t="e">
        <f t="shared" si="7"/>
        <v>#REF!</v>
      </c>
      <c r="L33" s="234" t="e">
        <f t="shared" si="5"/>
        <v>#REF!</v>
      </c>
      <c r="M33" s="241" t="e">
        <f t="shared" si="7"/>
        <v>#REF!</v>
      </c>
      <c r="N33" s="241" t="e">
        <f t="shared" si="7"/>
        <v>#REF!</v>
      </c>
      <c r="O33" s="241" t="e">
        <f t="shared" si="7"/>
        <v>#REF!</v>
      </c>
      <c r="P33" s="241" t="e">
        <f t="shared" si="7"/>
        <v>#REF!</v>
      </c>
      <c r="Q33" s="241" t="e">
        <f t="shared" si="7"/>
        <v>#REF!</v>
      </c>
      <c r="R33" s="241" t="e">
        <f t="shared" si="7"/>
        <v>#REF!</v>
      </c>
      <c r="S33" s="235" t="e">
        <f t="shared" si="6"/>
        <v>#REF!</v>
      </c>
      <c r="T33" s="236" t="e">
        <f t="shared" si="2"/>
        <v>#REF!</v>
      </c>
    </row>
    <row r="34" spans="1:20" s="167" customFormat="1" ht="16.5" thickBot="1" x14ac:dyDescent="0.3">
      <c r="A34" s="229">
        <v>1.5</v>
      </c>
      <c r="B34" s="198" t="s">
        <v>647</v>
      </c>
      <c r="C34" s="240" t="e">
        <f t="shared" si="7"/>
        <v>#REF!</v>
      </c>
      <c r="D34" s="241" t="e">
        <f t="shared" si="7"/>
        <v>#REF!</v>
      </c>
      <c r="E34" s="241" t="e">
        <f t="shared" si="7"/>
        <v>#REF!</v>
      </c>
      <c r="F34" s="241" t="e">
        <f t="shared" si="7"/>
        <v>#REF!</v>
      </c>
      <c r="G34" s="233" t="e">
        <f t="shared" si="4"/>
        <v>#REF!</v>
      </c>
      <c r="H34" s="241" t="e">
        <f t="shared" si="7"/>
        <v>#REF!</v>
      </c>
      <c r="I34" s="241" t="e">
        <f t="shared" si="7"/>
        <v>#REF!</v>
      </c>
      <c r="J34" s="241" t="e">
        <f t="shared" si="7"/>
        <v>#REF!</v>
      </c>
      <c r="K34" s="241" t="e">
        <f t="shared" si="7"/>
        <v>#REF!</v>
      </c>
      <c r="L34" s="234" t="e">
        <f t="shared" si="5"/>
        <v>#REF!</v>
      </c>
      <c r="M34" s="241" t="e">
        <f t="shared" si="7"/>
        <v>#REF!</v>
      </c>
      <c r="N34" s="241" t="e">
        <f t="shared" si="7"/>
        <v>#REF!</v>
      </c>
      <c r="O34" s="241" t="e">
        <f t="shared" si="7"/>
        <v>#REF!</v>
      </c>
      <c r="P34" s="241" t="e">
        <f t="shared" si="7"/>
        <v>#REF!</v>
      </c>
      <c r="Q34" s="241" t="e">
        <f t="shared" si="7"/>
        <v>#REF!</v>
      </c>
      <c r="R34" s="241" t="e">
        <f t="shared" si="7"/>
        <v>#REF!</v>
      </c>
      <c r="S34" s="235" t="e">
        <f t="shared" si="6"/>
        <v>#REF!</v>
      </c>
      <c r="T34" s="236" t="e">
        <f t="shared" si="2"/>
        <v>#REF!</v>
      </c>
    </row>
    <row r="35" spans="1:20" s="167" customFormat="1" ht="16.5" thickBot="1" x14ac:dyDescent="0.3">
      <c r="A35" s="229">
        <v>1.6</v>
      </c>
      <c r="B35" s="198" t="s">
        <v>651</v>
      </c>
      <c r="C35" s="240" t="e">
        <f t="shared" si="7"/>
        <v>#REF!</v>
      </c>
      <c r="D35" s="241" t="e">
        <f t="shared" si="7"/>
        <v>#REF!</v>
      </c>
      <c r="E35" s="241" t="e">
        <f t="shared" si="7"/>
        <v>#REF!</v>
      </c>
      <c r="F35" s="241" t="e">
        <f t="shared" si="7"/>
        <v>#REF!</v>
      </c>
      <c r="G35" s="233" t="e">
        <f t="shared" si="4"/>
        <v>#REF!</v>
      </c>
      <c r="H35" s="241" t="e">
        <f t="shared" si="7"/>
        <v>#REF!</v>
      </c>
      <c r="I35" s="241" t="e">
        <f t="shared" si="7"/>
        <v>#REF!</v>
      </c>
      <c r="J35" s="241" t="e">
        <f t="shared" si="7"/>
        <v>#REF!</v>
      </c>
      <c r="K35" s="241" t="e">
        <f t="shared" si="7"/>
        <v>#REF!</v>
      </c>
      <c r="L35" s="234" t="e">
        <f t="shared" si="5"/>
        <v>#REF!</v>
      </c>
      <c r="M35" s="241" t="e">
        <f t="shared" si="7"/>
        <v>#REF!</v>
      </c>
      <c r="N35" s="241" t="e">
        <f t="shared" si="7"/>
        <v>#REF!</v>
      </c>
      <c r="O35" s="241" t="e">
        <f t="shared" si="7"/>
        <v>#REF!</v>
      </c>
      <c r="P35" s="241" t="e">
        <f t="shared" si="7"/>
        <v>#REF!</v>
      </c>
      <c r="Q35" s="241" t="e">
        <f t="shared" si="7"/>
        <v>#REF!</v>
      </c>
      <c r="R35" s="241" t="e">
        <f t="shared" si="7"/>
        <v>#REF!</v>
      </c>
      <c r="S35" s="235" t="e">
        <f t="shared" si="6"/>
        <v>#REF!</v>
      </c>
      <c r="T35" s="236" t="e">
        <f t="shared" si="2"/>
        <v>#REF!</v>
      </c>
    </row>
    <row r="36" spans="1:20" s="167" customFormat="1" ht="15.75" thickBot="1" x14ac:dyDescent="0.3">
      <c r="A36" s="229"/>
      <c r="B36" s="254"/>
      <c r="C36" s="242"/>
      <c r="D36" s="243"/>
      <c r="E36" s="243"/>
      <c r="F36" s="243"/>
      <c r="G36" s="243"/>
      <c r="H36" s="243"/>
      <c r="I36" s="243"/>
      <c r="J36" s="243"/>
      <c r="K36" s="243"/>
      <c r="L36" s="243"/>
      <c r="M36" s="243"/>
      <c r="N36" s="243"/>
      <c r="O36" s="243"/>
      <c r="P36" s="243"/>
      <c r="Q36" s="243"/>
      <c r="R36" s="243"/>
      <c r="S36" s="244"/>
      <c r="T36" s="244"/>
    </row>
    <row r="37" spans="1:20" s="167" customFormat="1" ht="16.5" thickBot="1" x14ac:dyDescent="0.3">
      <c r="A37" s="229">
        <v>2</v>
      </c>
      <c r="B37" s="202" t="s">
        <v>657</v>
      </c>
      <c r="C37" s="245">
        <f>IF(ISNUMBER(C38),C38,0)+IF(ISNUMBER(C42),C42,0)+IF(ISNUMBER(C46),C46,0)+IF(ISNUMBER(C50),C50,0)</f>
        <v>0</v>
      </c>
      <c r="D37" s="232">
        <f>IF(ISNUMBER(D38),D38,0)+IF(ISNUMBER(D42),D42,0)+IF(ISNUMBER(D46),D46,0)+IF(ISNUMBER(D50),D50,0)</f>
        <v>0</v>
      </c>
      <c r="E37" s="232">
        <f>IF(ISNUMBER(E38),E38,0)+IF(ISNUMBER(E42),E42,0)+IF(ISNUMBER(E46),E46,0)+IF(ISNUMBER(E50),E50,0)</f>
        <v>0</v>
      </c>
      <c r="F37" s="232">
        <f t="shared" ref="F37" si="14">IF(ISNUMBER(F38),F38,0)+IF(ISNUMBER(F42),F42,0)+IF(ISNUMBER(F46),F46,0)+IF(ISNUMBER(F50),F50,0)</f>
        <v>0</v>
      </c>
      <c r="G37" s="246">
        <f>SUMIFS(C37:F37,C37:F37,"&lt;&gt;Local Currency", C37:F37,"&lt;&gt;US Dollars" )</f>
        <v>0</v>
      </c>
      <c r="H37" s="232">
        <f>IF(ISNUMBER(H38),H38,0)+IF(ISNUMBER(H42),H42,0)+IF(ISNUMBER(H46),H46,0)+IF(ISNUMBER(H50),H50,0)</f>
        <v>0</v>
      </c>
      <c r="I37" s="232">
        <f t="shared" ref="I37:R37" si="15">IF(ISNUMBER(I38),I38,0)+IF(ISNUMBER(I42),I42,0)+IF(ISNUMBER(I46),I46,0)+IF(ISNUMBER(I50),I50,0)</f>
        <v>0</v>
      </c>
      <c r="J37" s="232">
        <f t="shared" si="15"/>
        <v>0</v>
      </c>
      <c r="K37" s="232">
        <f t="shared" si="15"/>
        <v>0</v>
      </c>
      <c r="L37" s="246">
        <f t="shared" ref="L37:L50" si="16">SUMIFS(H37:K37,H37:K37,"&lt;&gt;Local Currency", H37:K37,"&lt;&gt;US Dollars" )</f>
        <v>0</v>
      </c>
      <c r="M37" s="232">
        <f t="shared" si="15"/>
        <v>0</v>
      </c>
      <c r="N37" s="232">
        <f t="shared" si="15"/>
        <v>0</v>
      </c>
      <c r="O37" s="232">
        <f t="shared" si="15"/>
        <v>0</v>
      </c>
      <c r="P37" s="232">
        <f t="shared" si="15"/>
        <v>0</v>
      </c>
      <c r="Q37" s="232">
        <f t="shared" si="15"/>
        <v>0</v>
      </c>
      <c r="R37" s="232">
        <f t="shared" si="15"/>
        <v>0</v>
      </c>
      <c r="S37" s="246">
        <f>SUMIFS(M37:R37,M37:R37,"&lt;&gt;Local Currency", M37:R37,"&lt;&gt;US Dollars" )</f>
        <v>0</v>
      </c>
      <c r="T37" s="236">
        <f t="shared" si="2"/>
        <v>0</v>
      </c>
    </row>
    <row r="38" spans="1:20" s="167" customFormat="1" ht="30.75" thickBot="1" x14ac:dyDescent="0.3">
      <c r="A38" s="229">
        <v>2.1</v>
      </c>
      <c r="B38" s="198" t="s">
        <v>660</v>
      </c>
      <c r="C38" s="237" t="e">
        <f>SUMIFS(C39:C41,C39:C41,"&lt;&gt;Local Currency", C39:C41,"&lt;&gt;US Dollars" )</f>
        <v>#REF!</v>
      </c>
      <c r="D38" s="233" t="e">
        <f t="shared" ref="D38:R38" si="17">SUMIFS(D39:D41,D39:D41,"&lt;&gt;Local Currency", D39:D41,"&lt;&gt;US Dollars" )</f>
        <v>#REF!</v>
      </c>
      <c r="E38" s="233" t="e">
        <f t="shared" si="17"/>
        <v>#REF!</v>
      </c>
      <c r="F38" s="233" t="e">
        <f t="shared" si="17"/>
        <v>#REF!</v>
      </c>
      <c r="G38" s="247" t="e">
        <f>SUMIFS(C38:F38,C38:F38,"&lt;&gt;Local Currency", C38:F38,"&lt;&gt;US Dollars" )</f>
        <v>#REF!</v>
      </c>
      <c r="H38" s="233" t="e">
        <f t="shared" si="17"/>
        <v>#REF!</v>
      </c>
      <c r="I38" s="233" t="e">
        <f t="shared" si="17"/>
        <v>#REF!</v>
      </c>
      <c r="J38" s="233" t="e">
        <f t="shared" si="17"/>
        <v>#REF!</v>
      </c>
      <c r="K38" s="233" t="e">
        <f t="shared" si="17"/>
        <v>#REF!</v>
      </c>
      <c r="L38" s="247" t="e">
        <f t="shared" si="16"/>
        <v>#REF!</v>
      </c>
      <c r="M38" s="233" t="e">
        <f t="shared" si="17"/>
        <v>#REF!</v>
      </c>
      <c r="N38" s="233" t="e">
        <f t="shared" si="17"/>
        <v>#REF!</v>
      </c>
      <c r="O38" s="233" t="e">
        <f t="shared" si="17"/>
        <v>#REF!</v>
      </c>
      <c r="P38" s="233" t="e">
        <f t="shared" si="17"/>
        <v>#REF!</v>
      </c>
      <c r="Q38" s="233" t="e">
        <f t="shared" si="17"/>
        <v>#REF!</v>
      </c>
      <c r="R38" s="233" t="e">
        <f t="shared" si="17"/>
        <v>#REF!</v>
      </c>
      <c r="S38" s="248" t="e">
        <f>SUMIFS(M38:R38,M38:R38,"&lt;&gt;Local Currency", M38:R38,"&lt;&gt;US Dollars" )</f>
        <v>#REF!</v>
      </c>
      <c r="T38" s="236" t="e">
        <f t="shared" si="2"/>
        <v>#REF!</v>
      </c>
    </row>
    <row r="39" spans="1:20" s="167" customFormat="1" ht="16.5" thickBot="1" x14ac:dyDescent="0.3">
      <c r="A39" s="206" t="s">
        <v>830</v>
      </c>
      <c r="B39" s="254" t="s">
        <v>1176</v>
      </c>
      <c r="C39" s="238" t="e">
        <f t="shared" si="7"/>
        <v>#REF!</v>
      </c>
      <c r="D39" s="239" t="e">
        <f t="shared" si="7"/>
        <v>#REF!</v>
      </c>
      <c r="E39" s="239" t="e">
        <f t="shared" si="7"/>
        <v>#REF!</v>
      </c>
      <c r="F39" s="239" t="e">
        <f t="shared" si="7"/>
        <v>#REF!</v>
      </c>
      <c r="G39" s="247" t="e">
        <f t="shared" ref="G39:G50" si="18">SUMIFS(C39:F39,C39:F39,"&lt;&gt;Local Currency", C39:F39,"&lt;&gt;US Dollars" )</f>
        <v>#REF!</v>
      </c>
      <c r="H39" s="239" t="e">
        <f t="shared" si="7"/>
        <v>#REF!</v>
      </c>
      <c r="I39" s="239" t="e">
        <f t="shared" si="7"/>
        <v>#REF!</v>
      </c>
      <c r="J39" s="239" t="e">
        <f t="shared" si="7"/>
        <v>#REF!</v>
      </c>
      <c r="K39" s="239" t="e">
        <f t="shared" si="7"/>
        <v>#REF!</v>
      </c>
      <c r="L39" s="247" t="e">
        <f t="shared" si="16"/>
        <v>#REF!</v>
      </c>
      <c r="M39" s="239" t="e">
        <f t="shared" si="7"/>
        <v>#REF!</v>
      </c>
      <c r="N39" s="239" t="e">
        <f t="shared" si="7"/>
        <v>#REF!</v>
      </c>
      <c r="O39" s="239" t="e">
        <f t="shared" si="7"/>
        <v>#REF!</v>
      </c>
      <c r="P39" s="239" t="e">
        <f t="shared" si="7"/>
        <v>#REF!</v>
      </c>
      <c r="Q39" s="239" t="e">
        <f t="shared" si="7"/>
        <v>#REF!</v>
      </c>
      <c r="R39" s="239" t="e">
        <f t="shared" si="7"/>
        <v>#REF!</v>
      </c>
      <c r="S39" s="248" t="e">
        <f t="shared" ref="S39:S50" si="19">SUMIFS(M39:R39,M39:R39,"&lt;&gt;Local Currency", M39:R39,"&lt;&gt;US Dollars" )</f>
        <v>#REF!</v>
      </c>
      <c r="T39" s="236" t="e">
        <f t="shared" si="2"/>
        <v>#REF!</v>
      </c>
    </row>
    <row r="40" spans="1:20" s="167" customFormat="1" ht="16.5" thickBot="1" x14ac:dyDescent="0.3">
      <c r="A40" s="206" t="s">
        <v>831</v>
      </c>
      <c r="B40" s="254" t="s">
        <v>1166</v>
      </c>
      <c r="C40" s="238" t="e">
        <f t="shared" si="7"/>
        <v>#REF!</v>
      </c>
      <c r="D40" s="239" t="e">
        <f t="shared" si="7"/>
        <v>#REF!</v>
      </c>
      <c r="E40" s="239" t="e">
        <f t="shared" si="7"/>
        <v>#REF!</v>
      </c>
      <c r="F40" s="239" t="e">
        <f t="shared" si="7"/>
        <v>#REF!</v>
      </c>
      <c r="G40" s="247" t="e">
        <f t="shared" si="18"/>
        <v>#REF!</v>
      </c>
      <c r="H40" s="239" t="e">
        <f t="shared" si="7"/>
        <v>#REF!</v>
      </c>
      <c r="I40" s="239" t="e">
        <f t="shared" si="7"/>
        <v>#REF!</v>
      </c>
      <c r="J40" s="239" t="e">
        <f t="shared" si="7"/>
        <v>#REF!</v>
      </c>
      <c r="K40" s="239" t="e">
        <f t="shared" si="7"/>
        <v>#REF!</v>
      </c>
      <c r="L40" s="247" t="e">
        <f t="shared" si="16"/>
        <v>#REF!</v>
      </c>
      <c r="M40" s="239" t="e">
        <f t="shared" si="7"/>
        <v>#REF!</v>
      </c>
      <c r="N40" s="239" t="e">
        <f t="shared" si="7"/>
        <v>#REF!</v>
      </c>
      <c r="O40" s="239" t="e">
        <f t="shared" si="7"/>
        <v>#REF!</v>
      </c>
      <c r="P40" s="239" t="e">
        <f t="shared" si="7"/>
        <v>#REF!</v>
      </c>
      <c r="Q40" s="239" t="e">
        <f t="shared" si="7"/>
        <v>#REF!</v>
      </c>
      <c r="R40" s="239" t="e">
        <f t="shared" si="7"/>
        <v>#REF!</v>
      </c>
      <c r="S40" s="248" t="e">
        <f t="shared" si="19"/>
        <v>#REF!</v>
      </c>
      <c r="T40" s="236" t="e">
        <f t="shared" si="2"/>
        <v>#REF!</v>
      </c>
    </row>
    <row r="41" spans="1:20" s="167" customFormat="1" ht="16.5" thickBot="1" x14ac:dyDescent="0.3">
      <c r="A41" s="206" t="s">
        <v>832</v>
      </c>
      <c r="B41" s="254" t="s">
        <v>1167</v>
      </c>
      <c r="C41" s="238" t="e">
        <f t="shared" si="7"/>
        <v>#REF!</v>
      </c>
      <c r="D41" s="239" t="e">
        <f t="shared" si="7"/>
        <v>#REF!</v>
      </c>
      <c r="E41" s="239" t="e">
        <f t="shared" si="7"/>
        <v>#REF!</v>
      </c>
      <c r="F41" s="239" t="e">
        <f t="shared" si="7"/>
        <v>#REF!</v>
      </c>
      <c r="G41" s="247" t="e">
        <f t="shared" si="18"/>
        <v>#REF!</v>
      </c>
      <c r="H41" s="239" t="e">
        <f t="shared" si="7"/>
        <v>#REF!</v>
      </c>
      <c r="I41" s="239" t="e">
        <f t="shared" si="7"/>
        <v>#REF!</v>
      </c>
      <c r="J41" s="239" t="e">
        <f t="shared" si="7"/>
        <v>#REF!</v>
      </c>
      <c r="K41" s="239" t="e">
        <f t="shared" si="7"/>
        <v>#REF!</v>
      </c>
      <c r="L41" s="247" t="e">
        <f t="shared" si="16"/>
        <v>#REF!</v>
      </c>
      <c r="M41" s="239" t="e">
        <f t="shared" si="7"/>
        <v>#REF!</v>
      </c>
      <c r="N41" s="239" t="e">
        <f t="shared" si="7"/>
        <v>#REF!</v>
      </c>
      <c r="O41" s="239" t="e">
        <f t="shared" si="7"/>
        <v>#REF!</v>
      </c>
      <c r="P41" s="239" t="e">
        <f t="shared" si="7"/>
        <v>#REF!</v>
      </c>
      <c r="Q41" s="239" t="e">
        <f t="shared" si="7"/>
        <v>#REF!</v>
      </c>
      <c r="R41" s="239" t="e">
        <f t="shared" si="7"/>
        <v>#REF!</v>
      </c>
      <c r="S41" s="248" t="e">
        <f t="shared" si="19"/>
        <v>#REF!</v>
      </c>
      <c r="T41" s="236" t="e">
        <f t="shared" si="2"/>
        <v>#REF!</v>
      </c>
    </row>
    <row r="42" spans="1:20" s="167" customFormat="1" ht="16.5" thickBot="1" x14ac:dyDescent="0.3">
      <c r="A42" s="229">
        <v>2.2000000000000002</v>
      </c>
      <c r="B42" s="198" t="s">
        <v>662</v>
      </c>
      <c r="C42" s="237" t="e">
        <f>SUMIFS(C43:C45,C43:C45,"&lt;&gt;Local Currency", C43:C45,"&lt;&gt;US Dollars" )</f>
        <v>#REF!</v>
      </c>
      <c r="D42" s="233" t="e">
        <f t="shared" ref="D42:R42" si="20">SUMIFS(D43:D45,D43:D45,"&lt;&gt;Local Currency", D43:D45,"&lt;&gt;US Dollars" )</f>
        <v>#REF!</v>
      </c>
      <c r="E42" s="233" t="e">
        <f t="shared" si="20"/>
        <v>#REF!</v>
      </c>
      <c r="F42" s="233" t="e">
        <f t="shared" si="20"/>
        <v>#REF!</v>
      </c>
      <c r="G42" s="247" t="e">
        <f t="shared" si="18"/>
        <v>#REF!</v>
      </c>
      <c r="H42" s="233" t="e">
        <f t="shared" si="20"/>
        <v>#REF!</v>
      </c>
      <c r="I42" s="233" t="e">
        <f t="shared" si="20"/>
        <v>#REF!</v>
      </c>
      <c r="J42" s="233" t="e">
        <f t="shared" si="20"/>
        <v>#REF!</v>
      </c>
      <c r="K42" s="233" t="e">
        <f t="shared" si="20"/>
        <v>#REF!</v>
      </c>
      <c r="L42" s="247" t="e">
        <f t="shared" si="16"/>
        <v>#REF!</v>
      </c>
      <c r="M42" s="233" t="e">
        <f t="shared" si="20"/>
        <v>#REF!</v>
      </c>
      <c r="N42" s="233" t="e">
        <f t="shared" si="20"/>
        <v>#REF!</v>
      </c>
      <c r="O42" s="233" t="e">
        <f t="shared" si="20"/>
        <v>#REF!</v>
      </c>
      <c r="P42" s="233" t="e">
        <f t="shared" si="20"/>
        <v>#REF!</v>
      </c>
      <c r="Q42" s="233" t="e">
        <f t="shared" si="20"/>
        <v>#REF!</v>
      </c>
      <c r="R42" s="233" t="e">
        <f t="shared" si="20"/>
        <v>#REF!</v>
      </c>
      <c r="S42" s="248" t="e">
        <f t="shared" si="19"/>
        <v>#REF!</v>
      </c>
      <c r="T42" s="236" t="e">
        <f t="shared" si="2"/>
        <v>#REF!</v>
      </c>
    </row>
    <row r="43" spans="1:20" s="167" customFormat="1" ht="16.5" thickBot="1" x14ac:dyDescent="0.3">
      <c r="A43" s="206" t="s">
        <v>833</v>
      </c>
      <c r="B43" s="254" t="s">
        <v>1176</v>
      </c>
      <c r="C43" s="238" t="e">
        <f t="shared" si="7"/>
        <v>#REF!</v>
      </c>
      <c r="D43" s="239" t="e">
        <f t="shared" si="7"/>
        <v>#REF!</v>
      </c>
      <c r="E43" s="239" t="e">
        <f t="shared" si="7"/>
        <v>#REF!</v>
      </c>
      <c r="F43" s="239" t="e">
        <f t="shared" si="7"/>
        <v>#REF!</v>
      </c>
      <c r="G43" s="247" t="e">
        <f t="shared" si="18"/>
        <v>#REF!</v>
      </c>
      <c r="H43" s="239" t="e">
        <f t="shared" si="7"/>
        <v>#REF!</v>
      </c>
      <c r="I43" s="239" t="e">
        <f t="shared" si="7"/>
        <v>#REF!</v>
      </c>
      <c r="J43" s="239" t="e">
        <f t="shared" si="7"/>
        <v>#REF!</v>
      </c>
      <c r="K43" s="239" t="e">
        <f t="shared" si="7"/>
        <v>#REF!</v>
      </c>
      <c r="L43" s="247" t="e">
        <f t="shared" si="16"/>
        <v>#REF!</v>
      </c>
      <c r="M43" s="239" t="e">
        <f t="shared" si="7"/>
        <v>#REF!</v>
      </c>
      <c r="N43" s="239" t="e">
        <f t="shared" si="7"/>
        <v>#REF!</v>
      </c>
      <c r="O43" s="239" t="e">
        <f t="shared" si="7"/>
        <v>#REF!</v>
      </c>
      <c r="P43" s="239" t="e">
        <f t="shared" si="7"/>
        <v>#REF!</v>
      </c>
      <c r="Q43" s="239" t="e">
        <f t="shared" si="7"/>
        <v>#REF!</v>
      </c>
      <c r="R43" s="239" t="e">
        <f t="shared" si="7"/>
        <v>#REF!</v>
      </c>
      <c r="S43" s="248" t="e">
        <f t="shared" si="19"/>
        <v>#REF!</v>
      </c>
      <c r="T43" s="236" t="e">
        <f t="shared" si="2"/>
        <v>#REF!</v>
      </c>
    </row>
    <row r="44" spans="1:20" s="167" customFormat="1" ht="16.5" thickBot="1" x14ac:dyDescent="0.3">
      <c r="A44" s="206" t="s">
        <v>834</v>
      </c>
      <c r="B44" s="254" t="s">
        <v>1166</v>
      </c>
      <c r="C44" s="238" t="e">
        <f t="shared" si="7"/>
        <v>#REF!</v>
      </c>
      <c r="D44" s="239" t="e">
        <f t="shared" si="7"/>
        <v>#REF!</v>
      </c>
      <c r="E44" s="239" t="e">
        <f t="shared" si="7"/>
        <v>#REF!</v>
      </c>
      <c r="F44" s="239" t="e">
        <f t="shared" si="7"/>
        <v>#REF!</v>
      </c>
      <c r="G44" s="247" t="e">
        <f t="shared" si="18"/>
        <v>#REF!</v>
      </c>
      <c r="H44" s="239" t="e">
        <f t="shared" si="7"/>
        <v>#REF!</v>
      </c>
      <c r="I44" s="239" t="e">
        <f t="shared" si="7"/>
        <v>#REF!</v>
      </c>
      <c r="J44" s="239" t="e">
        <f t="shared" si="7"/>
        <v>#REF!</v>
      </c>
      <c r="K44" s="239" t="e">
        <f t="shared" si="7"/>
        <v>#REF!</v>
      </c>
      <c r="L44" s="247" t="e">
        <f t="shared" si="16"/>
        <v>#REF!</v>
      </c>
      <c r="M44" s="239" t="e">
        <f t="shared" si="7"/>
        <v>#REF!</v>
      </c>
      <c r="N44" s="239" t="e">
        <f t="shared" si="7"/>
        <v>#REF!</v>
      </c>
      <c r="O44" s="239" t="e">
        <f t="shared" si="7"/>
        <v>#REF!</v>
      </c>
      <c r="P44" s="239" t="e">
        <f t="shared" si="7"/>
        <v>#REF!</v>
      </c>
      <c r="Q44" s="239" t="e">
        <f t="shared" si="7"/>
        <v>#REF!</v>
      </c>
      <c r="R44" s="239" t="e">
        <f t="shared" si="7"/>
        <v>#REF!</v>
      </c>
      <c r="S44" s="248" t="e">
        <f t="shared" si="19"/>
        <v>#REF!</v>
      </c>
      <c r="T44" s="236" t="e">
        <f t="shared" si="2"/>
        <v>#REF!</v>
      </c>
    </row>
    <row r="45" spans="1:20" s="167" customFormat="1" ht="16.5" thickBot="1" x14ac:dyDescent="0.3">
      <c r="A45" s="206" t="s">
        <v>835</v>
      </c>
      <c r="B45" s="254" t="s">
        <v>1167</v>
      </c>
      <c r="C45" s="238" t="e">
        <f t="shared" si="7"/>
        <v>#REF!</v>
      </c>
      <c r="D45" s="239" t="e">
        <f t="shared" si="7"/>
        <v>#REF!</v>
      </c>
      <c r="E45" s="239" t="e">
        <f t="shared" si="7"/>
        <v>#REF!</v>
      </c>
      <c r="F45" s="239" t="e">
        <f t="shared" si="7"/>
        <v>#REF!</v>
      </c>
      <c r="G45" s="247" t="e">
        <f t="shared" si="18"/>
        <v>#REF!</v>
      </c>
      <c r="H45" s="239" t="e">
        <f t="shared" si="7"/>
        <v>#REF!</v>
      </c>
      <c r="I45" s="239" t="e">
        <f t="shared" si="7"/>
        <v>#REF!</v>
      </c>
      <c r="J45" s="239" t="e">
        <f t="shared" si="7"/>
        <v>#REF!</v>
      </c>
      <c r="K45" s="239" t="e">
        <f t="shared" si="7"/>
        <v>#REF!</v>
      </c>
      <c r="L45" s="247" t="e">
        <f t="shared" si="16"/>
        <v>#REF!</v>
      </c>
      <c r="M45" s="239" t="e">
        <f t="shared" si="7"/>
        <v>#REF!</v>
      </c>
      <c r="N45" s="239" t="e">
        <f t="shared" si="7"/>
        <v>#REF!</v>
      </c>
      <c r="O45" s="239" t="e">
        <f t="shared" si="7"/>
        <v>#REF!</v>
      </c>
      <c r="P45" s="239" t="e">
        <f t="shared" si="7"/>
        <v>#REF!</v>
      </c>
      <c r="Q45" s="239" t="e">
        <f t="shared" si="7"/>
        <v>#REF!</v>
      </c>
      <c r="R45" s="239" t="e">
        <f t="shared" si="7"/>
        <v>#REF!</v>
      </c>
      <c r="S45" s="248" t="e">
        <f t="shared" si="19"/>
        <v>#REF!</v>
      </c>
      <c r="T45" s="236" t="e">
        <f t="shared" si="2"/>
        <v>#REF!</v>
      </c>
    </row>
    <row r="46" spans="1:20" s="167" customFormat="1" ht="30.75" thickBot="1" x14ac:dyDescent="0.3">
      <c r="A46" s="229">
        <v>2.2999999999999998</v>
      </c>
      <c r="B46" s="198" t="s">
        <v>664</v>
      </c>
      <c r="C46" s="237" t="e">
        <f>SUMIFS(C47:C49,C47:C49,"&lt;&gt;Local Currency", C47:C49,"&lt;&gt;US Dollars" )</f>
        <v>#REF!</v>
      </c>
      <c r="D46" s="233" t="e">
        <f t="shared" ref="D46:R46" si="21">SUMIFS(D47:D49,D47:D49,"&lt;&gt;Local Currency", D47:D49,"&lt;&gt;US Dollars" )</f>
        <v>#REF!</v>
      </c>
      <c r="E46" s="233" t="e">
        <f t="shared" si="21"/>
        <v>#REF!</v>
      </c>
      <c r="F46" s="233" t="e">
        <f t="shared" si="21"/>
        <v>#REF!</v>
      </c>
      <c r="G46" s="247" t="e">
        <f t="shared" si="18"/>
        <v>#REF!</v>
      </c>
      <c r="H46" s="233" t="e">
        <f t="shared" si="21"/>
        <v>#REF!</v>
      </c>
      <c r="I46" s="233" t="e">
        <f t="shared" si="21"/>
        <v>#REF!</v>
      </c>
      <c r="J46" s="233" t="e">
        <f t="shared" si="21"/>
        <v>#REF!</v>
      </c>
      <c r="K46" s="233" t="e">
        <f t="shared" si="21"/>
        <v>#REF!</v>
      </c>
      <c r="L46" s="247" t="e">
        <f t="shared" si="16"/>
        <v>#REF!</v>
      </c>
      <c r="M46" s="233" t="e">
        <f t="shared" si="21"/>
        <v>#REF!</v>
      </c>
      <c r="N46" s="233" t="e">
        <f t="shared" si="21"/>
        <v>#REF!</v>
      </c>
      <c r="O46" s="233" t="e">
        <f t="shared" si="21"/>
        <v>#REF!</v>
      </c>
      <c r="P46" s="233" t="e">
        <f t="shared" si="21"/>
        <v>#REF!</v>
      </c>
      <c r="Q46" s="233" t="e">
        <f t="shared" si="21"/>
        <v>#REF!</v>
      </c>
      <c r="R46" s="233" t="e">
        <f t="shared" si="21"/>
        <v>#REF!</v>
      </c>
      <c r="S46" s="248" t="e">
        <f t="shared" si="19"/>
        <v>#REF!</v>
      </c>
      <c r="T46" s="236" t="e">
        <f t="shared" si="2"/>
        <v>#REF!</v>
      </c>
    </row>
    <row r="47" spans="1:20" s="167" customFormat="1" ht="16.5" thickBot="1" x14ac:dyDescent="0.3">
      <c r="A47" s="206" t="s">
        <v>836</v>
      </c>
      <c r="B47" s="254" t="s">
        <v>1175</v>
      </c>
      <c r="C47" s="238" t="e">
        <f t="shared" si="7"/>
        <v>#REF!</v>
      </c>
      <c r="D47" s="239" t="e">
        <f t="shared" si="7"/>
        <v>#REF!</v>
      </c>
      <c r="E47" s="239" t="e">
        <f t="shared" si="7"/>
        <v>#REF!</v>
      </c>
      <c r="F47" s="239" t="e">
        <f t="shared" si="7"/>
        <v>#REF!</v>
      </c>
      <c r="G47" s="247" t="e">
        <f t="shared" si="18"/>
        <v>#REF!</v>
      </c>
      <c r="H47" s="239" t="e">
        <f t="shared" si="7"/>
        <v>#REF!</v>
      </c>
      <c r="I47" s="239" t="e">
        <f t="shared" si="7"/>
        <v>#REF!</v>
      </c>
      <c r="J47" s="239" t="e">
        <f t="shared" si="7"/>
        <v>#REF!</v>
      </c>
      <c r="K47" s="239" t="e">
        <f t="shared" si="7"/>
        <v>#REF!</v>
      </c>
      <c r="L47" s="247" t="e">
        <f t="shared" si="16"/>
        <v>#REF!</v>
      </c>
      <c r="M47" s="239" t="e">
        <f t="shared" si="7"/>
        <v>#REF!</v>
      </c>
      <c r="N47" s="239" t="e">
        <f t="shared" si="7"/>
        <v>#REF!</v>
      </c>
      <c r="O47" s="239" t="e">
        <f t="shared" si="7"/>
        <v>#REF!</v>
      </c>
      <c r="P47" s="239" t="e">
        <f t="shared" si="7"/>
        <v>#REF!</v>
      </c>
      <c r="Q47" s="239" t="e">
        <f t="shared" si="7"/>
        <v>#REF!</v>
      </c>
      <c r="R47" s="239" t="e">
        <f t="shared" si="7"/>
        <v>#REF!</v>
      </c>
      <c r="S47" s="248" t="e">
        <f t="shared" si="19"/>
        <v>#REF!</v>
      </c>
      <c r="T47" s="236" t="e">
        <f t="shared" si="2"/>
        <v>#REF!</v>
      </c>
    </row>
    <row r="48" spans="1:20" s="167" customFormat="1" ht="16.5" thickBot="1" x14ac:dyDescent="0.3">
      <c r="A48" s="206" t="s">
        <v>837</v>
      </c>
      <c r="B48" s="254" t="s">
        <v>1166</v>
      </c>
      <c r="C48" s="238" t="e">
        <f t="shared" si="7"/>
        <v>#REF!</v>
      </c>
      <c r="D48" s="239" t="e">
        <f t="shared" si="7"/>
        <v>#REF!</v>
      </c>
      <c r="E48" s="239" t="e">
        <f t="shared" si="7"/>
        <v>#REF!</v>
      </c>
      <c r="F48" s="239" t="e">
        <f t="shared" si="7"/>
        <v>#REF!</v>
      </c>
      <c r="G48" s="247" t="e">
        <f t="shared" si="18"/>
        <v>#REF!</v>
      </c>
      <c r="H48" s="239" t="e">
        <f t="shared" si="7"/>
        <v>#REF!</v>
      </c>
      <c r="I48" s="239" t="e">
        <f t="shared" si="7"/>
        <v>#REF!</v>
      </c>
      <c r="J48" s="239" t="e">
        <f t="shared" si="7"/>
        <v>#REF!</v>
      </c>
      <c r="K48" s="239" t="e">
        <f t="shared" si="7"/>
        <v>#REF!</v>
      </c>
      <c r="L48" s="247" t="e">
        <f t="shared" si="16"/>
        <v>#REF!</v>
      </c>
      <c r="M48" s="239" t="e">
        <f t="shared" si="7"/>
        <v>#REF!</v>
      </c>
      <c r="N48" s="239" t="e">
        <f t="shared" si="7"/>
        <v>#REF!</v>
      </c>
      <c r="O48" s="239" t="e">
        <f t="shared" si="7"/>
        <v>#REF!</v>
      </c>
      <c r="P48" s="239" t="e">
        <f t="shared" si="7"/>
        <v>#REF!</v>
      </c>
      <c r="Q48" s="239" t="e">
        <f t="shared" si="7"/>
        <v>#REF!</v>
      </c>
      <c r="R48" s="239" t="e">
        <f t="shared" si="7"/>
        <v>#REF!</v>
      </c>
      <c r="S48" s="248" t="e">
        <f t="shared" si="19"/>
        <v>#REF!</v>
      </c>
      <c r="T48" s="236" t="e">
        <f t="shared" si="2"/>
        <v>#REF!</v>
      </c>
    </row>
    <row r="49" spans="1:20" s="167" customFormat="1" ht="16.5" thickBot="1" x14ac:dyDescent="0.3">
      <c r="A49" s="206" t="s">
        <v>838</v>
      </c>
      <c r="B49" s="254" t="s">
        <v>1167</v>
      </c>
      <c r="C49" s="238" t="e">
        <f t="shared" si="7"/>
        <v>#REF!</v>
      </c>
      <c r="D49" s="239" t="e">
        <f t="shared" si="7"/>
        <v>#REF!</v>
      </c>
      <c r="E49" s="239" t="e">
        <f t="shared" si="7"/>
        <v>#REF!</v>
      </c>
      <c r="F49" s="239" t="e">
        <f t="shared" si="7"/>
        <v>#REF!</v>
      </c>
      <c r="G49" s="247" t="e">
        <f t="shared" si="18"/>
        <v>#REF!</v>
      </c>
      <c r="H49" s="239" t="e">
        <f t="shared" si="7"/>
        <v>#REF!</v>
      </c>
      <c r="I49" s="239" t="e">
        <f t="shared" si="7"/>
        <v>#REF!</v>
      </c>
      <c r="J49" s="239" t="e">
        <f t="shared" si="7"/>
        <v>#REF!</v>
      </c>
      <c r="K49" s="239" t="e">
        <f t="shared" si="7"/>
        <v>#REF!</v>
      </c>
      <c r="L49" s="247" t="e">
        <f t="shared" si="16"/>
        <v>#REF!</v>
      </c>
      <c r="M49" s="239" t="e">
        <f t="shared" si="7"/>
        <v>#REF!</v>
      </c>
      <c r="N49" s="239" t="e">
        <f t="shared" si="7"/>
        <v>#REF!</v>
      </c>
      <c r="O49" s="239" t="e">
        <f t="shared" si="7"/>
        <v>#REF!</v>
      </c>
      <c r="P49" s="239" t="e">
        <f t="shared" si="7"/>
        <v>#REF!</v>
      </c>
      <c r="Q49" s="239" t="e">
        <f t="shared" si="7"/>
        <v>#REF!</v>
      </c>
      <c r="R49" s="239" t="e">
        <f t="shared" si="7"/>
        <v>#REF!</v>
      </c>
      <c r="S49" s="248" t="e">
        <f t="shared" si="19"/>
        <v>#REF!</v>
      </c>
      <c r="T49" s="236" t="e">
        <f t="shared" si="2"/>
        <v>#REF!</v>
      </c>
    </row>
    <row r="50" spans="1:20" s="167" customFormat="1" ht="16.5" thickBot="1" x14ac:dyDescent="0.3">
      <c r="A50" s="229">
        <v>2.4</v>
      </c>
      <c r="B50" s="198" t="s">
        <v>666</v>
      </c>
      <c r="C50" s="238" t="e">
        <f t="shared" si="7"/>
        <v>#REF!</v>
      </c>
      <c r="D50" s="239" t="e">
        <f t="shared" si="7"/>
        <v>#REF!</v>
      </c>
      <c r="E50" s="239" t="e">
        <f t="shared" si="7"/>
        <v>#REF!</v>
      </c>
      <c r="F50" s="239" t="e">
        <f t="shared" si="7"/>
        <v>#REF!</v>
      </c>
      <c r="G50" s="247" t="e">
        <f t="shared" si="18"/>
        <v>#REF!</v>
      </c>
      <c r="H50" s="239" t="e">
        <f t="shared" si="7"/>
        <v>#REF!</v>
      </c>
      <c r="I50" s="239" t="e">
        <f t="shared" si="7"/>
        <v>#REF!</v>
      </c>
      <c r="J50" s="239" t="e">
        <f t="shared" si="7"/>
        <v>#REF!</v>
      </c>
      <c r="K50" s="239" t="e">
        <f t="shared" si="7"/>
        <v>#REF!</v>
      </c>
      <c r="L50" s="247" t="e">
        <f t="shared" si="16"/>
        <v>#REF!</v>
      </c>
      <c r="M50" s="239" t="e">
        <f t="shared" si="7"/>
        <v>#REF!</v>
      </c>
      <c r="N50" s="239" t="e">
        <f t="shared" si="7"/>
        <v>#REF!</v>
      </c>
      <c r="O50" s="239" t="e">
        <f t="shared" si="7"/>
        <v>#REF!</v>
      </c>
      <c r="P50" s="239" t="e">
        <f t="shared" si="7"/>
        <v>#REF!</v>
      </c>
      <c r="Q50" s="239" t="e">
        <f t="shared" si="7"/>
        <v>#REF!</v>
      </c>
      <c r="R50" s="239" t="e">
        <f t="shared" si="7"/>
        <v>#REF!</v>
      </c>
      <c r="S50" s="248" t="e">
        <f t="shared" si="19"/>
        <v>#REF!</v>
      </c>
      <c r="T50" s="236" t="e">
        <f t="shared" si="2"/>
        <v>#REF!</v>
      </c>
    </row>
    <row r="51" spans="1:20" s="167" customFormat="1" ht="15.75" thickBot="1" x14ac:dyDescent="0.3">
      <c r="A51" s="229"/>
      <c r="B51" s="254"/>
      <c r="C51" s="242"/>
      <c r="D51" s="243"/>
      <c r="E51" s="243"/>
      <c r="F51" s="243"/>
      <c r="G51" s="243"/>
      <c r="H51" s="243"/>
      <c r="I51" s="243"/>
      <c r="J51" s="243"/>
      <c r="K51" s="243"/>
      <c r="L51" s="243"/>
      <c r="M51" s="243"/>
      <c r="N51" s="243"/>
      <c r="O51" s="243"/>
      <c r="P51" s="243"/>
      <c r="Q51" s="243"/>
      <c r="R51" s="243"/>
      <c r="S51" s="244"/>
      <c r="T51" s="244"/>
    </row>
    <row r="52" spans="1:20" s="167" customFormat="1" ht="16.5" thickBot="1" x14ac:dyDescent="0.3">
      <c r="A52" s="229">
        <v>3</v>
      </c>
      <c r="B52" s="202" t="s">
        <v>671</v>
      </c>
      <c r="C52" s="249">
        <f>IF(ISNUMBER(C53),C53,0)+IF(ISNUMBER(C54),C54,0)+IF(ISNUMBER(C58),C58,0)+IF(ISNUMBER(C66),C66,0)+IF(ISNUMBER(C67),C67,0)+IF(ISNUMBER(C72),C72,0)+IF(ISNUMBER(C77),C77,0)+IF(ISNUMBER(C88),C88,0)+IF(ISNUMBER(C89),C89,0)
+IF(ISNUMBER(C90),C90,0)+IF(ISNUMBER(C91),C91,0)+IF(ISNUMBER(C93),C93,0)+IF(ISNUMBER(C94),C94,0)
+IF(ISNUMBER(C95),C95,0)+IF(ISNUMBER(C96),C96,0)+IF(ISNUMBER(C97),C97,0)</f>
        <v>0</v>
      </c>
      <c r="D52" s="250">
        <f t="shared" ref="D52:F52" si="22">IF(ISNUMBER(D53),D53,0)+IF(ISNUMBER(D54),D54,0)+IF(ISNUMBER(D58),D58,0)+IF(ISNUMBER(D66),D66,0)+IF(ISNUMBER(D67),D67,0)+IF(ISNUMBER(D72),D72,0)+IF(ISNUMBER(D77),D77,0)+IF(ISNUMBER(D88),D88,0)+IF(ISNUMBER(D89),D89,0)
+IF(ISNUMBER(D90),D90,0)+IF(ISNUMBER(D91),D91,0)+IF(ISNUMBER(D93),D93,0)+IF(ISNUMBER(D94),D94,0)
+IF(ISNUMBER(D95),D95,0)+IF(ISNUMBER(D96),D96,0)+IF(ISNUMBER(D97),D97,0)</f>
        <v>0</v>
      </c>
      <c r="E52" s="250">
        <f t="shared" si="22"/>
        <v>0</v>
      </c>
      <c r="F52" s="250">
        <f t="shared" si="22"/>
        <v>0</v>
      </c>
      <c r="G52" s="247">
        <f t="shared" ref="G52:G96" si="23">SUMIFS(C52:F52,C52:F52,"&lt;&gt;Local Currency", C52:F52,"&lt;&gt;US Dollars" )</f>
        <v>0</v>
      </c>
      <c r="H52" s="250">
        <f>IF(ISNUMBER(H53),H53,0)+IF(ISNUMBER(H54),H54,0)+IF(ISNUMBER(H58),H58,0)+IF(ISNUMBER(H66),H66,0)+IF(ISNUMBER(H67),H67,0)+IF(ISNUMBER(H72),H72,0)+IF(ISNUMBER(H77),H77,0)+IF(ISNUMBER(H88),H88,0)+IF(ISNUMBER(H89),H89,0)
+IF(ISNUMBER(H90),H90,0)+IF(ISNUMBER(H91),H91,0)+IF(ISNUMBER(H93),H93,0)+IF(ISNUMBER(H94),H94,0)
+IF(ISNUMBER(H95),H95,0)+IF(ISNUMBER(H96),H96,0)+IF(ISNUMBER(H97),H97,0)</f>
        <v>0</v>
      </c>
      <c r="I52" s="250">
        <f t="shared" ref="I52:K52" si="24">IF(ISNUMBER(I53),I53,0)+IF(ISNUMBER(I54),I54,0)+IF(ISNUMBER(I58),I58,0)+IF(ISNUMBER(I66),I66,0)+IF(ISNUMBER(I67),I67,0)+IF(ISNUMBER(I72),I72,0)+IF(ISNUMBER(I77),I77,0)+IF(ISNUMBER(I88),I88,0)+IF(ISNUMBER(I89),I89,0)
+IF(ISNUMBER(I90),I90,0)+IF(ISNUMBER(I91),I91,0)+IF(ISNUMBER(I93),I93,0)+IF(ISNUMBER(I94),I94,0)
+IF(ISNUMBER(I95),I95,0)+IF(ISNUMBER(I96),I96,0)+IF(ISNUMBER(I97),I97,0)</f>
        <v>0</v>
      </c>
      <c r="J52" s="250">
        <f t="shared" si="24"/>
        <v>0</v>
      </c>
      <c r="K52" s="250">
        <f t="shared" si="24"/>
        <v>0</v>
      </c>
      <c r="L52" s="247">
        <f t="shared" ref="L52:L96" si="25">SUMIFS(H52:K52,H52:K52,"&lt;&gt;Local Currency", H52:K52,"&lt;&gt;US Dollars" )</f>
        <v>0</v>
      </c>
      <c r="M52" s="250">
        <f t="shared" ref="M52:R52" si="26">IF(ISNUMBER(M53),M53,0)+IF(ISNUMBER(M54),M54,0)+IF(ISNUMBER(M58),M58,0)+IF(ISNUMBER(M66),M66,0)+IF(ISNUMBER(M67),M67,0)+IF(ISNUMBER(M72),M72,0)+IF(ISNUMBER(M77),M77,0)+IF(ISNUMBER(M88),M88,0)+IF(ISNUMBER(M89),M89,0)
+IF(ISNUMBER(M90),M90,0)+IF(ISNUMBER(M91),M91,0)+IF(ISNUMBER(M93),M93,0)+IF(ISNUMBER(M94),M94,0)
+IF(ISNUMBER(M95),M95,0)+IF(ISNUMBER(M96),M96,0)+IF(ISNUMBER(M97),M97,0)</f>
        <v>0</v>
      </c>
      <c r="N52" s="250">
        <f t="shared" si="26"/>
        <v>0</v>
      </c>
      <c r="O52" s="250">
        <f t="shared" si="26"/>
        <v>0</v>
      </c>
      <c r="P52" s="250">
        <f t="shared" si="26"/>
        <v>0</v>
      </c>
      <c r="Q52" s="250">
        <f t="shared" si="26"/>
        <v>0</v>
      </c>
      <c r="R52" s="250">
        <f t="shared" si="26"/>
        <v>0</v>
      </c>
      <c r="S52" s="248">
        <f>SUMIFS(M52:R52,M52:R52,"&lt;&gt;Local Currency", M52:R52,"&lt;&gt;US Dollars" )</f>
        <v>0</v>
      </c>
      <c r="T52" s="236">
        <f t="shared" si="2"/>
        <v>0</v>
      </c>
    </row>
    <row r="53" spans="1:20" s="167" customFormat="1" ht="16.5" thickBot="1" x14ac:dyDescent="0.3">
      <c r="A53" s="229">
        <v>3.1</v>
      </c>
      <c r="B53" s="198" t="s">
        <v>672</v>
      </c>
      <c r="C53" s="240" t="e">
        <f t="shared" si="7"/>
        <v>#REF!</v>
      </c>
      <c r="D53" s="241" t="e">
        <f t="shared" si="7"/>
        <v>#REF!</v>
      </c>
      <c r="E53" s="241" t="e">
        <f t="shared" si="7"/>
        <v>#REF!</v>
      </c>
      <c r="F53" s="241" t="e">
        <f t="shared" si="7"/>
        <v>#REF!</v>
      </c>
      <c r="G53" s="247" t="e">
        <f t="shared" si="23"/>
        <v>#REF!</v>
      </c>
      <c r="H53" s="241" t="e">
        <f t="shared" si="7"/>
        <v>#REF!</v>
      </c>
      <c r="I53" s="241" t="e">
        <f t="shared" si="7"/>
        <v>#REF!</v>
      </c>
      <c r="J53" s="241" t="e">
        <f t="shared" si="7"/>
        <v>#REF!</v>
      </c>
      <c r="K53" s="241" t="e">
        <f t="shared" si="7"/>
        <v>#REF!</v>
      </c>
      <c r="L53" s="247" t="e">
        <f t="shared" si="25"/>
        <v>#REF!</v>
      </c>
      <c r="M53" s="241" t="e">
        <f t="shared" si="7"/>
        <v>#REF!</v>
      </c>
      <c r="N53" s="241" t="e">
        <f t="shared" si="7"/>
        <v>#REF!</v>
      </c>
      <c r="O53" s="241" t="e">
        <f t="shared" si="7"/>
        <v>#REF!</v>
      </c>
      <c r="P53" s="241" t="e">
        <f t="shared" si="7"/>
        <v>#REF!</v>
      </c>
      <c r="Q53" s="241" t="e">
        <f t="shared" si="7"/>
        <v>#REF!</v>
      </c>
      <c r="R53" s="241" t="e">
        <f t="shared" si="7"/>
        <v>#REF!</v>
      </c>
      <c r="S53" s="248" t="e">
        <f>SUMIFS(M53:R53,M53:R53,"&lt;&gt;Local Currency", M53:R53,"&lt;&gt;US Dollars" )</f>
        <v>#REF!</v>
      </c>
      <c r="T53" s="236" t="e">
        <f t="shared" si="2"/>
        <v>#REF!</v>
      </c>
    </row>
    <row r="54" spans="1:20" s="167" customFormat="1" ht="16.5" thickBot="1" x14ac:dyDescent="0.3">
      <c r="A54" s="229">
        <v>3.2</v>
      </c>
      <c r="B54" s="198" t="s">
        <v>808</v>
      </c>
      <c r="C54" s="237" t="e">
        <f>SUMIFS(C55:C57,C55:C57,"&lt;&gt;Local Currency", C55:C57,"&lt;&gt;US Dollars" )</f>
        <v>#REF!</v>
      </c>
      <c r="D54" s="233" t="e">
        <f t="shared" ref="D54:R54" si="27">SUMIFS(D55:D57,D55:D57,"&lt;&gt;Local Currency", D55:D57,"&lt;&gt;US Dollars" )</f>
        <v>#REF!</v>
      </c>
      <c r="E54" s="233" t="e">
        <f t="shared" si="27"/>
        <v>#REF!</v>
      </c>
      <c r="F54" s="233" t="e">
        <f t="shared" si="27"/>
        <v>#REF!</v>
      </c>
      <c r="G54" s="247" t="e">
        <f t="shared" si="23"/>
        <v>#REF!</v>
      </c>
      <c r="H54" s="233" t="e">
        <f t="shared" si="27"/>
        <v>#REF!</v>
      </c>
      <c r="I54" s="233" t="e">
        <f t="shared" si="27"/>
        <v>#REF!</v>
      </c>
      <c r="J54" s="233" t="e">
        <f t="shared" si="27"/>
        <v>#REF!</v>
      </c>
      <c r="K54" s="233" t="e">
        <f t="shared" si="27"/>
        <v>#REF!</v>
      </c>
      <c r="L54" s="247" t="e">
        <f t="shared" si="25"/>
        <v>#REF!</v>
      </c>
      <c r="M54" s="233" t="e">
        <f t="shared" si="27"/>
        <v>#REF!</v>
      </c>
      <c r="N54" s="233" t="e">
        <f t="shared" si="27"/>
        <v>#REF!</v>
      </c>
      <c r="O54" s="233" t="e">
        <f t="shared" si="27"/>
        <v>#REF!</v>
      </c>
      <c r="P54" s="233" t="e">
        <f t="shared" si="27"/>
        <v>#REF!</v>
      </c>
      <c r="Q54" s="233" t="e">
        <f t="shared" si="27"/>
        <v>#REF!</v>
      </c>
      <c r="R54" s="233" t="e">
        <f t="shared" si="27"/>
        <v>#REF!</v>
      </c>
      <c r="S54" s="248" t="e">
        <f t="shared" ref="S54:S96" si="28">SUMIFS(M54:R54,M54:R54,"&lt;&gt;Local Currency", M54:R54,"&lt;&gt;US Dollars" )</f>
        <v>#REF!</v>
      </c>
      <c r="T54" s="236" t="e">
        <f t="shared" si="2"/>
        <v>#REF!</v>
      </c>
    </row>
    <row r="55" spans="1:20" s="167" customFormat="1" ht="16.5" thickBot="1" x14ac:dyDescent="0.3">
      <c r="A55" s="206" t="s">
        <v>839</v>
      </c>
      <c r="B55" s="254" t="s">
        <v>1165</v>
      </c>
      <c r="C55" s="238" t="e">
        <f t="shared" si="7"/>
        <v>#REF!</v>
      </c>
      <c r="D55" s="239" t="e">
        <f t="shared" si="7"/>
        <v>#REF!</v>
      </c>
      <c r="E55" s="239" t="e">
        <f t="shared" si="7"/>
        <v>#REF!</v>
      </c>
      <c r="F55" s="239" t="e">
        <f t="shared" si="7"/>
        <v>#REF!</v>
      </c>
      <c r="G55" s="247" t="e">
        <f t="shared" si="23"/>
        <v>#REF!</v>
      </c>
      <c r="H55" s="239" t="e">
        <f t="shared" si="7"/>
        <v>#REF!</v>
      </c>
      <c r="I55" s="239" t="e">
        <f t="shared" si="7"/>
        <v>#REF!</v>
      </c>
      <c r="J55" s="239" t="e">
        <f t="shared" si="7"/>
        <v>#REF!</v>
      </c>
      <c r="K55" s="239" t="e">
        <f t="shared" si="7"/>
        <v>#REF!</v>
      </c>
      <c r="L55" s="247" t="e">
        <f t="shared" si="25"/>
        <v>#REF!</v>
      </c>
      <c r="M55" s="239" t="e">
        <f t="shared" si="7"/>
        <v>#REF!</v>
      </c>
      <c r="N55" s="239" t="e">
        <f t="shared" si="7"/>
        <v>#REF!</v>
      </c>
      <c r="O55" s="239" t="e">
        <f t="shared" si="7"/>
        <v>#REF!</v>
      </c>
      <c r="P55" s="239" t="e">
        <f t="shared" si="7"/>
        <v>#REF!</v>
      </c>
      <c r="Q55" s="239" t="e">
        <f t="shared" si="7"/>
        <v>#REF!</v>
      </c>
      <c r="R55" s="239" t="e">
        <f t="shared" si="7"/>
        <v>#REF!</v>
      </c>
      <c r="S55" s="248" t="e">
        <f t="shared" si="28"/>
        <v>#REF!</v>
      </c>
      <c r="T55" s="236" t="e">
        <f t="shared" si="2"/>
        <v>#REF!</v>
      </c>
    </row>
    <row r="56" spans="1:20" s="167" customFormat="1" ht="16.5" thickBot="1" x14ac:dyDescent="0.3">
      <c r="A56" s="206" t="s">
        <v>840</v>
      </c>
      <c r="B56" s="254" t="s">
        <v>1166</v>
      </c>
      <c r="C56" s="238" t="e">
        <f t="shared" si="7"/>
        <v>#REF!</v>
      </c>
      <c r="D56" s="239" t="e">
        <f t="shared" si="7"/>
        <v>#REF!</v>
      </c>
      <c r="E56" s="239" t="e">
        <f t="shared" si="7"/>
        <v>#REF!</v>
      </c>
      <c r="F56" s="239" t="e">
        <f t="shared" si="7"/>
        <v>#REF!</v>
      </c>
      <c r="G56" s="247" t="e">
        <f t="shared" si="23"/>
        <v>#REF!</v>
      </c>
      <c r="H56" s="239" t="e">
        <f t="shared" si="7"/>
        <v>#REF!</v>
      </c>
      <c r="I56" s="239" t="e">
        <f t="shared" si="7"/>
        <v>#REF!</v>
      </c>
      <c r="J56" s="239" t="e">
        <f t="shared" si="7"/>
        <v>#REF!</v>
      </c>
      <c r="K56" s="239" t="e">
        <f t="shared" si="7"/>
        <v>#REF!</v>
      </c>
      <c r="L56" s="247" t="e">
        <f t="shared" si="25"/>
        <v>#REF!</v>
      </c>
      <c r="M56" s="239" t="e">
        <f t="shared" si="7"/>
        <v>#REF!</v>
      </c>
      <c r="N56" s="239" t="e">
        <f t="shared" si="7"/>
        <v>#REF!</v>
      </c>
      <c r="O56" s="239" t="e">
        <f t="shared" si="7"/>
        <v>#REF!</v>
      </c>
      <c r="P56" s="239" t="e">
        <f t="shared" si="7"/>
        <v>#REF!</v>
      </c>
      <c r="Q56" s="239" t="e">
        <f t="shared" si="7"/>
        <v>#REF!</v>
      </c>
      <c r="R56" s="239" t="e">
        <f t="shared" si="7"/>
        <v>#REF!</v>
      </c>
      <c r="S56" s="248" t="e">
        <f t="shared" si="28"/>
        <v>#REF!</v>
      </c>
      <c r="T56" s="236" t="e">
        <f t="shared" si="2"/>
        <v>#REF!</v>
      </c>
    </row>
    <row r="57" spans="1:20" s="167" customFormat="1" ht="16.5" thickBot="1" x14ac:dyDescent="0.3">
      <c r="A57" s="206" t="s">
        <v>841</v>
      </c>
      <c r="B57" s="254" t="s">
        <v>1167</v>
      </c>
      <c r="C57" s="238" t="e">
        <f t="shared" si="7"/>
        <v>#REF!</v>
      </c>
      <c r="D57" s="239" t="e">
        <f t="shared" si="7"/>
        <v>#REF!</v>
      </c>
      <c r="E57" s="239" t="e">
        <f t="shared" si="7"/>
        <v>#REF!</v>
      </c>
      <c r="F57" s="239" t="e">
        <f t="shared" si="7"/>
        <v>#REF!</v>
      </c>
      <c r="G57" s="247" t="e">
        <f t="shared" si="23"/>
        <v>#REF!</v>
      </c>
      <c r="H57" s="239" t="e">
        <f t="shared" si="7"/>
        <v>#REF!</v>
      </c>
      <c r="I57" s="239" t="e">
        <f t="shared" si="7"/>
        <v>#REF!</v>
      </c>
      <c r="J57" s="239" t="e">
        <f t="shared" si="7"/>
        <v>#REF!</v>
      </c>
      <c r="K57" s="239" t="e">
        <f t="shared" si="7"/>
        <v>#REF!</v>
      </c>
      <c r="L57" s="247" t="e">
        <f t="shared" si="25"/>
        <v>#REF!</v>
      </c>
      <c r="M57" s="239" t="e">
        <f t="shared" si="7"/>
        <v>#REF!</v>
      </c>
      <c r="N57" s="239" t="e">
        <f t="shared" si="7"/>
        <v>#REF!</v>
      </c>
      <c r="O57" s="239" t="e">
        <f t="shared" si="7"/>
        <v>#REF!</v>
      </c>
      <c r="P57" s="239" t="e">
        <f t="shared" si="7"/>
        <v>#REF!</v>
      </c>
      <c r="Q57" s="239" t="e">
        <f t="shared" si="7"/>
        <v>#REF!</v>
      </c>
      <c r="R57" s="239" t="e">
        <f t="shared" si="7"/>
        <v>#REF!</v>
      </c>
      <c r="S57" s="248" t="e">
        <f t="shared" si="28"/>
        <v>#REF!</v>
      </c>
      <c r="T57" s="236" t="e">
        <f t="shared" si="2"/>
        <v>#REF!</v>
      </c>
    </row>
    <row r="58" spans="1:20" s="167" customFormat="1" ht="30.75" thickBot="1" x14ac:dyDescent="0.3">
      <c r="A58" s="229">
        <v>3.3</v>
      </c>
      <c r="B58" s="198" t="s">
        <v>684</v>
      </c>
      <c r="C58" s="237" t="e">
        <f>SUMIFS(C59:C65,C59:C65,"&lt;&gt;Local Currency", C59:C65,"&lt;&gt;US Dollars" )</f>
        <v>#REF!</v>
      </c>
      <c r="D58" s="233" t="e">
        <f t="shared" ref="D58:R58" si="29">SUMIFS(D59:D65,D59:D65,"&lt;&gt;Local Currency", D59:D65,"&lt;&gt;US Dollars" )</f>
        <v>#REF!</v>
      </c>
      <c r="E58" s="233" t="e">
        <f t="shared" si="29"/>
        <v>#REF!</v>
      </c>
      <c r="F58" s="233" t="e">
        <f t="shared" si="29"/>
        <v>#REF!</v>
      </c>
      <c r="G58" s="247" t="e">
        <f>SUMIFS(C58:F58,C58:F58,"&lt;&gt;Local Currency", C58:F58,"&lt;&gt;US Dollars" )</f>
        <v>#REF!</v>
      </c>
      <c r="H58" s="233" t="e">
        <f t="shared" si="29"/>
        <v>#REF!</v>
      </c>
      <c r="I58" s="233" t="e">
        <f t="shared" si="29"/>
        <v>#REF!</v>
      </c>
      <c r="J58" s="233" t="e">
        <f t="shared" si="29"/>
        <v>#REF!</v>
      </c>
      <c r="K58" s="233" t="e">
        <f t="shared" si="29"/>
        <v>#REF!</v>
      </c>
      <c r="L58" s="247" t="e">
        <f t="shared" si="25"/>
        <v>#REF!</v>
      </c>
      <c r="M58" s="233" t="e">
        <f t="shared" si="29"/>
        <v>#REF!</v>
      </c>
      <c r="N58" s="233" t="e">
        <f t="shared" si="29"/>
        <v>#REF!</v>
      </c>
      <c r="O58" s="233" t="e">
        <f t="shared" si="29"/>
        <v>#REF!</v>
      </c>
      <c r="P58" s="233" t="e">
        <f t="shared" si="29"/>
        <v>#REF!</v>
      </c>
      <c r="Q58" s="233" t="e">
        <f t="shared" si="29"/>
        <v>#REF!</v>
      </c>
      <c r="R58" s="233" t="e">
        <f t="shared" si="29"/>
        <v>#REF!</v>
      </c>
      <c r="S58" s="248" t="e">
        <f t="shared" si="28"/>
        <v>#REF!</v>
      </c>
      <c r="T58" s="236" t="e">
        <f t="shared" si="2"/>
        <v>#REF!</v>
      </c>
    </row>
    <row r="59" spans="1:20" s="167" customFormat="1" ht="30.75" thickBot="1" x14ac:dyDescent="0.3">
      <c r="A59" s="206" t="s">
        <v>843</v>
      </c>
      <c r="B59" s="254" t="s">
        <v>1168</v>
      </c>
      <c r="C59" s="238" t="e">
        <f t="shared" si="7"/>
        <v>#REF!</v>
      </c>
      <c r="D59" s="239" t="e">
        <f t="shared" si="7"/>
        <v>#REF!</v>
      </c>
      <c r="E59" s="239" t="e">
        <f t="shared" si="7"/>
        <v>#REF!</v>
      </c>
      <c r="F59" s="239" t="e">
        <f t="shared" si="7"/>
        <v>#REF!</v>
      </c>
      <c r="G59" s="247" t="e">
        <f t="shared" si="23"/>
        <v>#REF!</v>
      </c>
      <c r="H59" s="239" t="e">
        <f t="shared" si="7"/>
        <v>#REF!</v>
      </c>
      <c r="I59" s="239" t="e">
        <f t="shared" si="7"/>
        <v>#REF!</v>
      </c>
      <c r="J59" s="239" t="e">
        <f t="shared" ref="J59:R59" si="30">$B$7</f>
        <v>#REF!</v>
      </c>
      <c r="K59" s="239" t="e">
        <f t="shared" si="30"/>
        <v>#REF!</v>
      </c>
      <c r="L59" s="247" t="e">
        <f t="shared" si="25"/>
        <v>#REF!</v>
      </c>
      <c r="M59" s="239" t="e">
        <f t="shared" si="30"/>
        <v>#REF!</v>
      </c>
      <c r="N59" s="239" t="e">
        <f t="shared" si="30"/>
        <v>#REF!</v>
      </c>
      <c r="O59" s="239" t="e">
        <f t="shared" si="30"/>
        <v>#REF!</v>
      </c>
      <c r="P59" s="239" t="e">
        <f t="shared" si="30"/>
        <v>#REF!</v>
      </c>
      <c r="Q59" s="239" t="e">
        <f t="shared" si="30"/>
        <v>#REF!</v>
      </c>
      <c r="R59" s="239" t="e">
        <f t="shared" si="30"/>
        <v>#REF!</v>
      </c>
      <c r="S59" s="248" t="e">
        <f t="shared" si="28"/>
        <v>#REF!</v>
      </c>
      <c r="T59" s="236" t="e">
        <f t="shared" si="2"/>
        <v>#REF!</v>
      </c>
    </row>
    <row r="60" spans="1:20" s="167" customFormat="1" ht="16.5" thickBot="1" x14ac:dyDescent="0.3">
      <c r="A60" s="206" t="s">
        <v>844</v>
      </c>
      <c r="B60" s="254" t="s">
        <v>1169</v>
      </c>
      <c r="C60" s="238" t="e">
        <f t="shared" ref="C60:R76" si="31">$B$7</f>
        <v>#REF!</v>
      </c>
      <c r="D60" s="239" t="e">
        <f t="shared" si="31"/>
        <v>#REF!</v>
      </c>
      <c r="E60" s="239" t="e">
        <f t="shared" si="31"/>
        <v>#REF!</v>
      </c>
      <c r="F60" s="239" t="e">
        <f t="shared" si="31"/>
        <v>#REF!</v>
      </c>
      <c r="G60" s="247" t="e">
        <f t="shared" si="23"/>
        <v>#REF!</v>
      </c>
      <c r="H60" s="239" t="e">
        <f t="shared" si="31"/>
        <v>#REF!</v>
      </c>
      <c r="I60" s="239" t="e">
        <f t="shared" si="31"/>
        <v>#REF!</v>
      </c>
      <c r="J60" s="239" t="e">
        <f t="shared" si="31"/>
        <v>#REF!</v>
      </c>
      <c r="K60" s="239" t="e">
        <f t="shared" si="31"/>
        <v>#REF!</v>
      </c>
      <c r="L60" s="247" t="e">
        <f t="shared" si="25"/>
        <v>#REF!</v>
      </c>
      <c r="M60" s="239" t="e">
        <f t="shared" si="31"/>
        <v>#REF!</v>
      </c>
      <c r="N60" s="239" t="e">
        <f t="shared" si="31"/>
        <v>#REF!</v>
      </c>
      <c r="O60" s="239" t="e">
        <f t="shared" si="31"/>
        <v>#REF!</v>
      </c>
      <c r="P60" s="239" t="e">
        <f t="shared" si="31"/>
        <v>#REF!</v>
      </c>
      <c r="Q60" s="239" t="e">
        <f t="shared" si="31"/>
        <v>#REF!</v>
      </c>
      <c r="R60" s="239" t="e">
        <f t="shared" si="31"/>
        <v>#REF!</v>
      </c>
      <c r="S60" s="248" t="e">
        <f t="shared" si="28"/>
        <v>#REF!</v>
      </c>
      <c r="T60" s="236" t="e">
        <f t="shared" si="2"/>
        <v>#REF!</v>
      </c>
    </row>
    <row r="61" spans="1:20" s="167" customFormat="1" ht="16.5" thickBot="1" x14ac:dyDescent="0.3">
      <c r="A61" s="206" t="s">
        <v>845</v>
      </c>
      <c r="B61" s="254" t="s">
        <v>1170</v>
      </c>
      <c r="C61" s="238" t="e">
        <f t="shared" si="31"/>
        <v>#REF!</v>
      </c>
      <c r="D61" s="239" t="e">
        <f t="shared" si="31"/>
        <v>#REF!</v>
      </c>
      <c r="E61" s="239" t="e">
        <f t="shared" si="31"/>
        <v>#REF!</v>
      </c>
      <c r="F61" s="239" t="e">
        <f t="shared" si="31"/>
        <v>#REF!</v>
      </c>
      <c r="G61" s="247" t="e">
        <f t="shared" si="23"/>
        <v>#REF!</v>
      </c>
      <c r="H61" s="239" t="e">
        <f t="shared" si="31"/>
        <v>#REF!</v>
      </c>
      <c r="I61" s="239" t="e">
        <f t="shared" si="31"/>
        <v>#REF!</v>
      </c>
      <c r="J61" s="239" t="e">
        <f t="shared" si="31"/>
        <v>#REF!</v>
      </c>
      <c r="K61" s="239" t="e">
        <f t="shared" si="31"/>
        <v>#REF!</v>
      </c>
      <c r="L61" s="247" t="e">
        <f t="shared" si="25"/>
        <v>#REF!</v>
      </c>
      <c r="M61" s="239" t="e">
        <f t="shared" si="31"/>
        <v>#REF!</v>
      </c>
      <c r="N61" s="239" t="e">
        <f t="shared" si="31"/>
        <v>#REF!</v>
      </c>
      <c r="O61" s="239" t="e">
        <f t="shared" si="31"/>
        <v>#REF!</v>
      </c>
      <c r="P61" s="239" t="e">
        <f t="shared" si="31"/>
        <v>#REF!</v>
      </c>
      <c r="Q61" s="239" t="e">
        <f t="shared" si="31"/>
        <v>#REF!</v>
      </c>
      <c r="R61" s="239" t="e">
        <f t="shared" si="31"/>
        <v>#REF!</v>
      </c>
      <c r="S61" s="248" t="e">
        <f t="shared" si="28"/>
        <v>#REF!</v>
      </c>
      <c r="T61" s="236" t="e">
        <f t="shared" si="2"/>
        <v>#REF!</v>
      </c>
    </row>
    <row r="62" spans="1:20" s="167" customFormat="1" ht="16.5" thickBot="1" x14ac:dyDescent="0.3">
      <c r="A62" s="206" t="s">
        <v>846</v>
      </c>
      <c r="B62" s="254" t="s">
        <v>1171</v>
      </c>
      <c r="C62" s="238" t="e">
        <f t="shared" si="31"/>
        <v>#REF!</v>
      </c>
      <c r="D62" s="239" t="e">
        <f t="shared" si="31"/>
        <v>#REF!</v>
      </c>
      <c r="E62" s="239" t="e">
        <f t="shared" si="31"/>
        <v>#REF!</v>
      </c>
      <c r="F62" s="239" t="e">
        <f t="shared" si="31"/>
        <v>#REF!</v>
      </c>
      <c r="G62" s="247" t="e">
        <f t="shared" si="23"/>
        <v>#REF!</v>
      </c>
      <c r="H62" s="239" t="e">
        <f t="shared" si="31"/>
        <v>#REF!</v>
      </c>
      <c r="I62" s="239" t="e">
        <f t="shared" si="31"/>
        <v>#REF!</v>
      </c>
      <c r="J62" s="239" t="e">
        <f t="shared" si="31"/>
        <v>#REF!</v>
      </c>
      <c r="K62" s="239" t="e">
        <f t="shared" si="31"/>
        <v>#REF!</v>
      </c>
      <c r="L62" s="247" t="e">
        <f t="shared" si="25"/>
        <v>#REF!</v>
      </c>
      <c r="M62" s="239" t="e">
        <f t="shared" si="31"/>
        <v>#REF!</v>
      </c>
      <c r="N62" s="239" t="e">
        <f t="shared" si="31"/>
        <v>#REF!</v>
      </c>
      <c r="O62" s="239" t="e">
        <f t="shared" si="31"/>
        <v>#REF!</v>
      </c>
      <c r="P62" s="239" t="e">
        <f t="shared" si="31"/>
        <v>#REF!</v>
      </c>
      <c r="Q62" s="239" t="e">
        <f t="shared" si="31"/>
        <v>#REF!</v>
      </c>
      <c r="R62" s="239" t="e">
        <f t="shared" si="31"/>
        <v>#REF!</v>
      </c>
      <c r="S62" s="248" t="e">
        <f t="shared" si="28"/>
        <v>#REF!</v>
      </c>
      <c r="T62" s="236" t="e">
        <f t="shared" si="2"/>
        <v>#REF!</v>
      </c>
    </row>
    <row r="63" spans="1:20" s="167" customFormat="1" ht="16.5" thickBot="1" x14ac:dyDescent="0.3">
      <c r="A63" s="206" t="s">
        <v>847</v>
      </c>
      <c r="B63" s="254" t="s">
        <v>1172</v>
      </c>
      <c r="C63" s="238" t="e">
        <f t="shared" si="31"/>
        <v>#REF!</v>
      </c>
      <c r="D63" s="239" t="e">
        <f t="shared" si="31"/>
        <v>#REF!</v>
      </c>
      <c r="E63" s="239" t="e">
        <f t="shared" si="31"/>
        <v>#REF!</v>
      </c>
      <c r="F63" s="239" t="e">
        <f t="shared" si="31"/>
        <v>#REF!</v>
      </c>
      <c r="G63" s="247" t="e">
        <f t="shared" si="23"/>
        <v>#REF!</v>
      </c>
      <c r="H63" s="239" t="e">
        <f t="shared" si="31"/>
        <v>#REF!</v>
      </c>
      <c r="I63" s="239" t="e">
        <f t="shared" si="31"/>
        <v>#REF!</v>
      </c>
      <c r="J63" s="239" t="e">
        <f t="shared" si="31"/>
        <v>#REF!</v>
      </c>
      <c r="K63" s="239" t="e">
        <f t="shared" si="31"/>
        <v>#REF!</v>
      </c>
      <c r="L63" s="247" t="e">
        <f t="shared" si="25"/>
        <v>#REF!</v>
      </c>
      <c r="M63" s="239" t="e">
        <f t="shared" si="31"/>
        <v>#REF!</v>
      </c>
      <c r="N63" s="239" t="e">
        <f t="shared" si="31"/>
        <v>#REF!</v>
      </c>
      <c r="O63" s="239" t="e">
        <f t="shared" si="31"/>
        <v>#REF!</v>
      </c>
      <c r="P63" s="239" t="e">
        <f t="shared" si="31"/>
        <v>#REF!</v>
      </c>
      <c r="Q63" s="239" t="e">
        <f t="shared" si="31"/>
        <v>#REF!</v>
      </c>
      <c r="R63" s="239" t="e">
        <f t="shared" si="31"/>
        <v>#REF!</v>
      </c>
      <c r="S63" s="248" t="e">
        <f t="shared" si="28"/>
        <v>#REF!</v>
      </c>
      <c r="T63" s="236" t="e">
        <f t="shared" si="2"/>
        <v>#REF!</v>
      </c>
    </row>
    <row r="64" spans="1:20" s="167" customFormat="1" ht="30.75" thickBot="1" x14ac:dyDescent="0.3">
      <c r="A64" s="206" t="s">
        <v>848</v>
      </c>
      <c r="B64" s="254" t="s">
        <v>1174</v>
      </c>
      <c r="C64" s="238" t="e">
        <f t="shared" si="31"/>
        <v>#REF!</v>
      </c>
      <c r="D64" s="239" t="e">
        <f t="shared" si="31"/>
        <v>#REF!</v>
      </c>
      <c r="E64" s="239" t="e">
        <f t="shared" si="31"/>
        <v>#REF!</v>
      </c>
      <c r="F64" s="239" t="e">
        <f t="shared" si="31"/>
        <v>#REF!</v>
      </c>
      <c r="G64" s="247" t="e">
        <f t="shared" si="23"/>
        <v>#REF!</v>
      </c>
      <c r="H64" s="239" t="e">
        <f t="shared" si="31"/>
        <v>#REF!</v>
      </c>
      <c r="I64" s="239" t="e">
        <f t="shared" si="31"/>
        <v>#REF!</v>
      </c>
      <c r="J64" s="239" t="e">
        <f t="shared" si="31"/>
        <v>#REF!</v>
      </c>
      <c r="K64" s="239" t="e">
        <f t="shared" si="31"/>
        <v>#REF!</v>
      </c>
      <c r="L64" s="247" t="e">
        <f t="shared" si="25"/>
        <v>#REF!</v>
      </c>
      <c r="M64" s="239" t="e">
        <f t="shared" si="31"/>
        <v>#REF!</v>
      </c>
      <c r="N64" s="239" t="e">
        <f t="shared" si="31"/>
        <v>#REF!</v>
      </c>
      <c r="O64" s="239" t="e">
        <f t="shared" si="31"/>
        <v>#REF!</v>
      </c>
      <c r="P64" s="239" t="e">
        <f t="shared" si="31"/>
        <v>#REF!</v>
      </c>
      <c r="Q64" s="239" t="e">
        <f t="shared" si="31"/>
        <v>#REF!</v>
      </c>
      <c r="R64" s="239" t="e">
        <f t="shared" si="31"/>
        <v>#REF!</v>
      </c>
      <c r="S64" s="248" t="e">
        <f t="shared" si="28"/>
        <v>#REF!</v>
      </c>
      <c r="T64" s="236" t="e">
        <f t="shared" si="2"/>
        <v>#REF!</v>
      </c>
    </row>
    <row r="65" spans="1:20" s="167" customFormat="1" ht="16.5" thickBot="1" x14ac:dyDescent="0.3">
      <c r="A65" s="206" t="s">
        <v>849</v>
      </c>
      <c r="B65" s="254" t="s">
        <v>1173</v>
      </c>
      <c r="C65" s="238" t="e">
        <f t="shared" si="31"/>
        <v>#REF!</v>
      </c>
      <c r="D65" s="239" t="e">
        <f t="shared" si="31"/>
        <v>#REF!</v>
      </c>
      <c r="E65" s="239" t="e">
        <f t="shared" si="31"/>
        <v>#REF!</v>
      </c>
      <c r="F65" s="239" t="e">
        <f t="shared" si="31"/>
        <v>#REF!</v>
      </c>
      <c r="G65" s="247" t="e">
        <f t="shared" si="23"/>
        <v>#REF!</v>
      </c>
      <c r="H65" s="239" t="e">
        <f t="shared" si="31"/>
        <v>#REF!</v>
      </c>
      <c r="I65" s="239" t="e">
        <f t="shared" si="31"/>
        <v>#REF!</v>
      </c>
      <c r="J65" s="239" t="e">
        <f t="shared" si="31"/>
        <v>#REF!</v>
      </c>
      <c r="K65" s="239" t="e">
        <f t="shared" si="31"/>
        <v>#REF!</v>
      </c>
      <c r="L65" s="247" t="e">
        <f t="shared" si="25"/>
        <v>#REF!</v>
      </c>
      <c r="M65" s="239" t="e">
        <f t="shared" si="31"/>
        <v>#REF!</v>
      </c>
      <c r="N65" s="239" t="e">
        <f t="shared" si="31"/>
        <v>#REF!</v>
      </c>
      <c r="O65" s="239" t="e">
        <f t="shared" si="31"/>
        <v>#REF!</v>
      </c>
      <c r="P65" s="239" t="e">
        <f t="shared" si="31"/>
        <v>#REF!</v>
      </c>
      <c r="Q65" s="239" t="e">
        <f t="shared" si="31"/>
        <v>#REF!</v>
      </c>
      <c r="R65" s="239" t="e">
        <f t="shared" si="31"/>
        <v>#REF!</v>
      </c>
      <c r="S65" s="248" t="e">
        <f t="shared" si="28"/>
        <v>#REF!</v>
      </c>
      <c r="T65" s="236" t="e">
        <f t="shared" si="2"/>
        <v>#REF!</v>
      </c>
    </row>
    <row r="66" spans="1:20" s="167" customFormat="1" ht="30.75" thickBot="1" x14ac:dyDescent="0.3">
      <c r="A66" s="206">
        <v>3.4</v>
      </c>
      <c r="B66" s="198" t="s">
        <v>703</v>
      </c>
      <c r="C66" s="238" t="e">
        <f t="shared" si="31"/>
        <v>#REF!</v>
      </c>
      <c r="D66" s="239" t="e">
        <f t="shared" si="31"/>
        <v>#REF!</v>
      </c>
      <c r="E66" s="239" t="e">
        <f t="shared" si="31"/>
        <v>#REF!</v>
      </c>
      <c r="F66" s="239" t="e">
        <f t="shared" si="31"/>
        <v>#REF!</v>
      </c>
      <c r="G66" s="247" t="e">
        <f t="shared" si="23"/>
        <v>#REF!</v>
      </c>
      <c r="H66" s="238" t="e">
        <f t="shared" si="31"/>
        <v>#REF!</v>
      </c>
      <c r="I66" s="239" t="e">
        <f t="shared" si="31"/>
        <v>#REF!</v>
      </c>
      <c r="J66" s="239" t="e">
        <f t="shared" si="31"/>
        <v>#REF!</v>
      </c>
      <c r="K66" s="239" t="e">
        <f t="shared" si="31"/>
        <v>#REF!</v>
      </c>
      <c r="L66" s="247" t="e">
        <f t="shared" si="25"/>
        <v>#REF!</v>
      </c>
      <c r="M66" s="239" t="e">
        <f t="shared" si="31"/>
        <v>#REF!</v>
      </c>
      <c r="N66" s="239" t="e">
        <f t="shared" si="31"/>
        <v>#REF!</v>
      </c>
      <c r="O66" s="239" t="e">
        <f t="shared" si="31"/>
        <v>#REF!</v>
      </c>
      <c r="P66" s="239" t="e">
        <f t="shared" si="31"/>
        <v>#REF!</v>
      </c>
      <c r="Q66" s="239" t="e">
        <f t="shared" si="31"/>
        <v>#REF!</v>
      </c>
      <c r="R66" s="239" t="e">
        <f t="shared" si="31"/>
        <v>#REF!</v>
      </c>
      <c r="S66" s="248" t="e">
        <f t="shared" si="28"/>
        <v>#REF!</v>
      </c>
      <c r="T66" s="236" t="e">
        <f t="shared" si="2"/>
        <v>#REF!</v>
      </c>
    </row>
    <row r="67" spans="1:20" s="167" customFormat="1" ht="45.75" thickBot="1" x14ac:dyDescent="0.3">
      <c r="A67" s="206">
        <v>3.5</v>
      </c>
      <c r="B67" s="198" t="s">
        <v>706</v>
      </c>
      <c r="C67" s="237" t="e">
        <f>SUMIFS(C68:C71,C68:C71,"&lt;&gt;Local Currency", C68:C71,"&lt;&gt;US Dollars" )</f>
        <v>#REF!</v>
      </c>
      <c r="D67" s="233" t="e">
        <f t="shared" ref="D67:R67" si="32">SUMIFS(D68:D71,D68:D71,"&lt;&gt;Local Currency", D68:D71,"&lt;&gt;US Dollars" )</f>
        <v>#REF!</v>
      </c>
      <c r="E67" s="233" t="e">
        <f t="shared" si="32"/>
        <v>#REF!</v>
      </c>
      <c r="F67" s="233" t="e">
        <f t="shared" si="32"/>
        <v>#REF!</v>
      </c>
      <c r="G67" s="247" t="e">
        <f t="shared" si="23"/>
        <v>#REF!</v>
      </c>
      <c r="H67" s="233" t="e">
        <f t="shared" si="32"/>
        <v>#REF!</v>
      </c>
      <c r="I67" s="233" t="e">
        <f t="shared" si="32"/>
        <v>#REF!</v>
      </c>
      <c r="J67" s="233" t="e">
        <f t="shared" si="32"/>
        <v>#REF!</v>
      </c>
      <c r="K67" s="233" t="e">
        <f t="shared" si="32"/>
        <v>#REF!</v>
      </c>
      <c r="L67" s="247" t="e">
        <f t="shared" si="25"/>
        <v>#REF!</v>
      </c>
      <c r="M67" s="233" t="e">
        <f t="shared" si="32"/>
        <v>#REF!</v>
      </c>
      <c r="N67" s="233" t="e">
        <f t="shared" si="32"/>
        <v>#REF!</v>
      </c>
      <c r="O67" s="233" t="e">
        <f t="shared" si="32"/>
        <v>#REF!</v>
      </c>
      <c r="P67" s="233" t="e">
        <f t="shared" si="32"/>
        <v>#REF!</v>
      </c>
      <c r="Q67" s="233" t="e">
        <f t="shared" si="32"/>
        <v>#REF!</v>
      </c>
      <c r="R67" s="233" t="e">
        <f t="shared" si="32"/>
        <v>#REF!</v>
      </c>
      <c r="S67" s="248" t="e">
        <f t="shared" si="28"/>
        <v>#REF!</v>
      </c>
      <c r="T67" s="236" t="e">
        <f t="shared" si="2"/>
        <v>#REF!</v>
      </c>
    </row>
    <row r="68" spans="1:20" s="167" customFormat="1" ht="16.5" thickBot="1" x14ac:dyDescent="0.3">
      <c r="A68" s="206" t="s">
        <v>857</v>
      </c>
      <c r="B68" s="254" t="s">
        <v>1159</v>
      </c>
      <c r="C68" s="238" t="e">
        <f t="shared" si="31"/>
        <v>#REF!</v>
      </c>
      <c r="D68" s="239" t="e">
        <f t="shared" si="31"/>
        <v>#REF!</v>
      </c>
      <c r="E68" s="239" t="e">
        <f t="shared" si="31"/>
        <v>#REF!</v>
      </c>
      <c r="F68" s="239" t="e">
        <f t="shared" si="31"/>
        <v>#REF!</v>
      </c>
      <c r="G68" s="247" t="e">
        <f t="shared" si="23"/>
        <v>#REF!</v>
      </c>
      <c r="H68" s="239" t="e">
        <f t="shared" si="31"/>
        <v>#REF!</v>
      </c>
      <c r="I68" s="239" t="e">
        <f t="shared" si="31"/>
        <v>#REF!</v>
      </c>
      <c r="J68" s="239" t="e">
        <f t="shared" si="31"/>
        <v>#REF!</v>
      </c>
      <c r="K68" s="239" t="e">
        <f t="shared" si="31"/>
        <v>#REF!</v>
      </c>
      <c r="L68" s="247" t="e">
        <f t="shared" si="25"/>
        <v>#REF!</v>
      </c>
      <c r="M68" s="239" t="e">
        <f t="shared" si="31"/>
        <v>#REF!</v>
      </c>
      <c r="N68" s="239" t="e">
        <f t="shared" si="31"/>
        <v>#REF!</v>
      </c>
      <c r="O68" s="239" t="e">
        <f t="shared" si="31"/>
        <v>#REF!</v>
      </c>
      <c r="P68" s="239" t="e">
        <f t="shared" si="31"/>
        <v>#REF!</v>
      </c>
      <c r="Q68" s="239" t="e">
        <f t="shared" si="31"/>
        <v>#REF!</v>
      </c>
      <c r="R68" s="239" t="e">
        <f t="shared" si="31"/>
        <v>#REF!</v>
      </c>
      <c r="S68" s="248" t="e">
        <f t="shared" si="28"/>
        <v>#REF!</v>
      </c>
      <c r="T68" s="236" t="e">
        <f t="shared" si="2"/>
        <v>#REF!</v>
      </c>
    </row>
    <row r="69" spans="1:20" s="167" customFormat="1" ht="16.5" thickBot="1" x14ac:dyDescent="0.3">
      <c r="A69" s="206" t="s">
        <v>858</v>
      </c>
      <c r="B69" s="254" t="s">
        <v>1160</v>
      </c>
      <c r="C69" s="238" t="e">
        <f t="shared" si="31"/>
        <v>#REF!</v>
      </c>
      <c r="D69" s="239" t="e">
        <f t="shared" si="31"/>
        <v>#REF!</v>
      </c>
      <c r="E69" s="239" t="e">
        <f t="shared" si="31"/>
        <v>#REF!</v>
      </c>
      <c r="F69" s="239" t="e">
        <f t="shared" si="31"/>
        <v>#REF!</v>
      </c>
      <c r="G69" s="247" t="e">
        <f t="shared" si="23"/>
        <v>#REF!</v>
      </c>
      <c r="H69" s="239" t="e">
        <f t="shared" si="31"/>
        <v>#REF!</v>
      </c>
      <c r="I69" s="239" t="e">
        <f t="shared" si="31"/>
        <v>#REF!</v>
      </c>
      <c r="J69" s="239" t="e">
        <f t="shared" si="31"/>
        <v>#REF!</v>
      </c>
      <c r="K69" s="239" t="e">
        <f t="shared" si="31"/>
        <v>#REF!</v>
      </c>
      <c r="L69" s="247" t="e">
        <f t="shared" si="25"/>
        <v>#REF!</v>
      </c>
      <c r="M69" s="239" t="e">
        <f t="shared" si="31"/>
        <v>#REF!</v>
      </c>
      <c r="N69" s="239" t="e">
        <f t="shared" si="31"/>
        <v>#REF!</v>
      </c>
      <c r="O69" s="239" t="e">
        <f t="shared" si="31"/>
        <v>#REF!</v>
      </c>
      <c r="P69" s="239" t="e">
        <f t="shared" si="31"/>
        <v>#REF!</v>
      </c>
      <c r="Q69" s="239" t="e">
        <f t="shared" si="31"/>
        <v>#REF!</v>
      </c>
      <c r="R69" s="239" t="e">
        <f t="shared" si="31"/>
        <v>#REF!</v>
      </c>
      <c r="S69" s="248" t="e">
        <f t="shared" si="28"/>
        <v>#REF!</v>
      </c>
      <c r="T69" s="236" t="e">
        <f t="shared" si="2"/>
        <v>#REF!</v>
      </c>
    </row>
    <row r="70" spans="1:20" s="167" customFormat="1" ht="16.5" thickBot="1" x14ac:dyDescent="0.3">
      <c r="A70" s="206" t="s">
        <v>859</v>
      </c>
      <c r="B70" s="254" t="s">
        <v>1161</v>
      </c>
      <c r="C70" s="238" t="e">
        <f t="shared" si="31"/>
        <v>#REF!</v>
      </c>
      <c r="D70" s="239" t="e">
        <f t="shared" si="31"/>
        <v>#REF!</v>
      </c>
      <c r="E70" s="239" t="e">
        <f t="shared" si="31"/>
        <v>#REF!</v>
      </c>
      <c r="F70" s="239" t="e">
        <f t="shared" si="31"/>
        <v>#REF!</v>
      </c>
      <c r="G70" s="247" t="e">
        <f t="shared" si="23"/>
        <v>#REF!</v>
      </c>
      <c r="H70" s="239" t="e">
        <f t="shared" si="31"/>
        <v>#REF!</v>
      </c>
      <c r="I70" s="239" t="e">
        <f t="shared" si="31"/>
        <v>#REF!</v>
      </c>
      <c r="J70" s="239" t="e">
        <f t="shared" si="31"/>
        <v>#REF!</v>
      </c>
      <c r="K70" s="239" t="e">
        <f t="shared" si="31"/>
        <v>#REF!</v>
      </c>
      <c r="L70" s="247" t="e">
        <f t="shared" si="25"/>
        <v>#REF!</v>
      </c>
      <c r="M70" s="239" t="e">
        <f t="shared" si="31"/>
        <v>#REF!</v>
      </c>
      <c r="N70" s="239" t="e">
        <f t="shared" si="31"/>
        <v>#REF!</v>
      </c>
      <c r="O70" s="239" t="e">
        <f t="shared" si="31"/>
        <v>#REF!</v>
      </c>
      <c r="P70" s="239" t="e">
        <f t="shared" si="31"/>
        <v>#REF!</v>
      </c>
      <c r="Q70" s="239" t="e">
        <f t="shared" si="31"/>
        <v>#REF!</v>
      </c>
      <c r="R70" s="239" t="e">
        <f t="shared" si="31"/>
        <v>#REF!</v>
      </c>
      <c r="S70" s="248" t="e">
        <f t="shared" si="28"/>
        <v>#REF!</v>
      </c>
      <c r="T70" s="236" t="e">
        <f t="shared" si="2"/>
        <v>#REF!</v>
      </c>
    </row>
    <row r="71" spans="1:20" s="167" customFormat="1" ht="16.5" thickBot="1" x14ac:dyDescent="0.3">
      <c r="A71" s="206" t="s">
        <v>860</v>
      </c>
      <c r="B71" s="254" t="s">
        <v>1162</v>
      </c>
      <c r="C71" s="238" t="e">
        <f t="shared" si="31"/>
        <v>#REF!</v>
      </c>
      <c r="D71" s="239" t="e">
        <f t="shared" si="31"/>
        <v>#REF!</v>
      </c>
      <c r="E71" s="239" t="e">
        <f t="shared" si="31"/>
        <v>#REF!</v>
      </c>
      <c r="F71" s="239" t="e">
        <f t="shared" si="31"/>
        <v>#REF!</v>
      </c>
      <c r="G71" s="247" t="e">
        <f t="shared" si="23"/>
        <v>#REF!</v>
      </c>
      <c r="H71" s="239" t="e">
        <f t="shared" si="31"/>
        <v>#REF!</v>
      </c>
      <c r="I71" s="239" t="e">
        <f t="shared" si="31"/>
        <v>#REF!</v>
      </c>
      <c r="J71" s="239" t="e">
        <f t="shared" si="31"/>
        <v>#REF!</v>
      </c>
      <c r="K71" s="239" t="e">
        <f t="shared" si="31"/>
        <v>#REF!</v>
      </c>
      <c r="L71" s="247" t="e">
        <f t="shared" si="25"/>
        <v>#REF!</v>
      </c>
      <c r="M71" s="239" t="e">
        <f t="shared" si="31"/>
        <v>#REF!</v>
      </c>
      <c r="N71" s="239" t="e">
        <f t="shared" si="31"/>
        <v>#REF!</v>
      </c>
      <c r="O71" s="239" t="e">
        <f t="shared" si="31"/>
        <v>#REF!</v>
      </c>
      <c r="P71" s="239" t="e">
        <f t="shared" si="31"/>
        <v>#REF!</v>
      </c>
      <c r="Q71" s="239" t="e">
        <f t="shared" si="31"/>
        <v>#REF!</v>
      </c>
      <c r="R71" s="239" t="e">
        <f t="shared" si="31"/>
        <v>#REF!</v>
      </c>
      <c r="S71" s="248" t="e">
        <f t="shared" si="28"/>
        <v>#REF!</v>
      </c>
      <c r="T71" s="236" t="e">
        <f t="shared" si="2"/>
        <v>#REF!</v>
      </c>
    </row>
    <row r="72" spans="1:20" s="167" customFormat="1" ht="30.75" thickBot="1" x14ac:dyDescent="0.3">
      <c r="A72" s="206">
        <v>3.6</v>
      </c>
      <c r="B72" s="198" t="s">
        <v>712</v>
      </c>
      <c r="C72" s="237" t="e">
        <f>SUMIFS(C73:C76,C73:C76,"&lt;&gt;Local Currency", C73:C76,"&lt;&gt;US Dollars" )</f>
        <v>#REF!</v>
      </c>
      <c r="D72" s="233" t="e">
        <f t="shared" ref="D72:R72" si="33">SUMIFS(D73:D76,D73:D76,"&lt;&gt;Local Currency", D73:D76,"&lt;&gt;US Dollars" )</f>
        <v>#REF!</v>
      </c>
      <c r="E72" s="233" t="e">
        <f t="shared" si="33"/>
        <v>#REF!</v>
      </c>
      <c r="F72" s="233" t="e">
        <f t="shared" si="33"/>
        <v>#REF!</v>
      </c>
      <c r="G72" s="247" t="e">
        <f t="shared" si="23"/>
        <v>#REF!</v>
      </c>
      <c r="H72" s="233" t="e">
        <f t="shared" si="33"/>
        <v>#REF!</v>
      </c>
      <c r="I72" s="233" t="e">
        <f t="shared" si="33"/>
        <v>#REF!</v>
      </c>
      <c r="J72" s="233" t="e">
        <f t="shared" si="33"/>
        <v>#REF!</v>
      </c>
      <c r="K72" s="233" t="e">
        <f t="shared" si="33"/>
        <v>#REF!</v>
      </c>
      <c r="L72" s="247" t="e">
        <f t="shared" si="25"/>
        <v>#REF!</v>
      </c>
      <c r="M72" s="233" t="e">
        <f t="shared" si="33"/>
        <v>#REF!</v>
      </c>
      <c r="N72" s="233" t="e">
        <f t="shared" si="33"/>
        <v>#REF!</v>
      </c>
      <c r="O72" s="233" t="e">
        <f t="shared" si="33"/>
        <v>#REF!</v>
      </c>
      <c r="P72" s="233" t="e">
        <f t="shared" si="33"/>
        <v>#REF!</v>
      </c>
      <c r="Q72" s="233" t="e">
        <f t="shared" si="33"/>
        <v>#REF!</v>
      </c>
      <c r="R72" s="233" t="e">
        <f t="shared" si="33"/>
        <v>#REF!</v>
      </c>
      <c r="S72" s="248" t="e">
        <f t="shared" si="28"/>
        <v>#REF!</v>
      </c>
      <c r="T72" s="236" t="e">
        <f t="shared" si="2"/>
        <v>#REF!</v>
      </c>
    </row>
    <row r="73" spans="1:20" s="167" customFormat="1" ht="16.5" thickBot="1" x14ac:dyDescent="0.3">
      <c r="A73" s="206" t="s">
        <v>862</v>
      </c>
      <c r="B73" s="254" t="s">
        <v>1159</v>
      </c>
      <c r="C73" s="238" t="e">
        <f t="shared" si="31"/>
        <v>#REF!</v>
      </c>
      <c r="D73" s="239" t="e">
        <f t="shared" si="31"/>
        <v>#REF!</v>
      </c>
      <c r="E73" s="239" t="e">
        <f t="shared" si="31"/>
        <v>#REF!</v>
      </c>
      <c r="F73" s="239" t="e">
        <f t="shared" si="31"/>
        <v>#REF!</v>
      </c>
      <c r="G73" s="247" t="e">
        <f t="shared" si="23"/>
        <v>#REF!</v>
      </c>
      <c r="H73" s="239" t="e">
        <f t="shared" si="31"/>
        <v>#REF!</v>
      </c>
      <c r="I73" s="239" t="e">
        <f t="shared" si="31"/>
        <v>#REF!</v>
      </c>
      <c r="J73" s="239" t="e">
        <f t="shared" si="31"/>
        <v>#REF!</v>
      </c>
      <c r="K73" s="239" t="e">
        <f t="shared" si="31"/>
        <v>#REF!</v>
      </c>
      <c r="L73" s="247" t="e">
        <f t="shared" si="25"/>
        <v>#REF!</v>
      </c>
      <c r="M73" s="239" t="e">
        <f t="shared" si="31"/>
        <v>#REF!</v>
      </c>
      <c r="N73" s="239" t="e">
        <f t="shared" si="31"/>
        <v>#REF!</v>
      </c>
      <c r="O73" s="239" t="e">
        <f t="shared" si="31"/>
        <v>#REF!</v>
      </c>
      <c r="P73" s="239" t="e">
        <f t="shared" si="31"/>
        <v>#REF!</v>
      </c>
      <c r="Q73" s="239" t="e">
        <f t="shared" si="31"/>
        <v>#REF!</v>
      </c>
      <c r="R73" s="239" t="e">
        <f t="shared" si="31"/>
        <v>#REF!</v>
      </c>
      <c r="S73" s="248" t="e">
        <f t="shared" si="28"/>
        <v>#REF!</v>
      </c>
      <c r="T73" s="236" t="e">
        <f t="shared" si="2"/>
        <v>#REF!</v>
      </c>
    </row>
    <row r="74" spans="1:20" s="167" customFormat="1" ht="16.5" thickBot="1" x14ac:dyDescent="0.3">
      <c r="A74" s="206" t="s">
        <v>863</v>
      </c>
      <c r="B74" s="254" t="s">
        <v>1160</v>
      </c>
      <c r="C74" s="238" t="e">
        <f t="shared" si="31"/>
        <v>#REF!</v>
      </c>
      <c r="D74" s="239" t="e">
        <f t="shared" si="31"/>
        <v>#REF!</v>
      </c>
      <c r="E74" s="239" t="e">
        <f t="shared" si="31"/>
        <v>#REF!</v>
      </c>
      <c r="F74" s="239" t="e">
        <f t="shared" si="31"/>
        <v>#REF!</v>
      </c>
      <c r="G74" s="247" t="e">
        <f t="shared" si="23"/>
        <v>#REF!</v>
      </c>
      <c r="H74" s="239" t="e">
        <f t="shared" si="31"/>
        <v>#REF!</v>
      </c>
      <c r="I74" s="239" t="e">
        <f t="shared" si="31"/>
        <v>#REF!</v>
      </c>
      <c r="J74" s="239" t="e">
        <f t="shared" si="31"/>
        <v>#REF!</v>
      </c>
      <c r="K74" s="239" t="e">
        <f t="shared" si="31"/>
        <v>#REF!</v>
      </c>
      <c r="L74" s="247" t="e">
        <f t="shared" si="25"/>
        <v>#REF!</v>
      </c>
      <c r="M74" s="239" t="e">
        <f t="shared" si="31"/>
        <v>#REF!</v>
      </c>
      <c r="N74" s="239" t="e">
        <f t="shared" si="31"/>
        <v>#REF!</v>
      </c>
      <c r="O74" s="239" t="e">
        <f t="shared" si="31"/>
        <v>#REF!</v>
      </c>
      <c r="P74" s="239" t="e">
        <f t="shared" si="31"/>
        <v>#REF!</v>
      </c>
      <c r="Q74" s="239" t="e">
        <f t="shared" si="31"/>
        <v>#REF!</v>
      </c>
      <c r="R74" s="239" t="e">
        <f t="shared" si="31"/>
        <v>#REF!</v>
      </c>
      <c r="S74" s="248" t="e">
        <f t="shared" si="28"/>
        <v>#REF!</v>
      </c>
      <c r="T74" s="236" t="e">
        <f t="shared" si="2"/>
        <v>#REF!</v>
      </c>
    </row>
    <row r="75" spans="1:20" s="167" customFormat="1" ht="16.5" thickBot="1" x14ac:dyDescent="0.3">
      <c r="A75" s="206" t="s">
        <v>864</v>
      </c>
      <c r="B75" s="254" t="s">
        <v>1161</v>
      </c>
      <c r="C75" s="238" t="e">
        <f t="shared" si="31"/>
        <v>#REF!</v>
      </c>
      <c r="D75" s="239" t="e">
        <f t="shared" si="31"/>
        <v>#REF!</v>
      </c>
      <c r="E75" s="239" t="e">
        <f t="shared" si="31"/>
        <v>#REF!</v>
      </c>
      <c r="F75" s="239" t="e">
        <f t="shared" si="31"/>
        <v>#REF!</v>
      </c>
      <c r="G75" s="247" t="e">
        <f t="shared" si="23"/>
        <v>#REF!</v>
      </c>
      <c r="H75" s="239" t="e">
        <f t="shared" si="31"/>
        <v>#REF!</v>
      </c>
      <c r="I75" s="239" t="e">
        <f t="shared" si="31"/>
        <v>#REF!</v>
      </c>
      <c r="J75" s="239" t="e">
        <f t="shared" si="31"/>
        <v>#REF!</v>
      </c>
      <c r="K75" s="239" t="e">
        <f t="shared" si="31"/>
        <v>#REF!</v>
      </c>
      <c r="L75" s="247" t="e">
        <f t="shared" si="25"/>
        <v>#REF!</v>
      </c>
      <c r="M75" s="239" t="e">
        <f t="shared" si="31"/>
        <v>#REF!</v>
      </c>
      <c r="N75" s="239" t="e">
        <f t="shared" si="31"/>
        <v>#REF!</v>
      </c>
      <c r="O75" s="239" t="e">
        <f t="shared" si="31"/>
        <v>#REF!</v>
      </c>
      <c r="P75" s="239" t="e">
        <f t="shared" si="31"/>
        <v>#REF!</v>
      </c>
      <c r="Q75" s="239" t="e">
        <f t="shared" si="31"/>
        <v>#REF!</v>
      </c>
      <c r="R75" s="239" t="e">
        <f t="shared" si="31"/>
        <v>#REF!</v>
      </c>
      <c r="S75" s="248" t="e">
        <f t="shared" si="28"/>
        <v>#REF!</v>
      </c>
      <c r="T75" s="236" t="e">
        <f t="shared" si="2"/>
        <v>#REF!</v>
      </c>
    </row>
    <row r="76" spans="1:20" s="167" customFormat="1" ht="16.5" thickBot="1" x14ac:dyDescent="0.3">
      <c r="A76" s="206" t="s">
        <v>865</v>
      </c>
      <c r="B76" s="254" t="s">
        <v>1162</v>
      </c>
      <c r="C76" s="238" t="e">
        <f t="shared" si="31"/>
        <v>#REF!</v>
      </c>
      <c r="D76" s="239" t="e">
        <f t="shared" si="31"/>
        <v>#REF!</v>
      </c>
      <c r="E76" s="239" t="e">
        <f t="shared" si="31"/>
        <v>#REF!</v>
      </c>
      <c r="F76" s="239" t="e">
        <f t="shared" si="31"/>
        <v>#REF!</v>
      </c>
      <c r="G76" s="247" t="e">
        <f t="shared" si="23"/>
        <v>#REF!</v>
      </c>
      <c r="H76" s="239" t="e">
        <f t="shared" si="31"/>
        <v>#REF!</v>
      </c>
      <c r="I76" s="239" t="e">
        <f t="shared" si="31"/>
        <v>#REF!</v>
      </c>
      <c r="J76" s="239" t="e">
        <f t="shared" si="31"/>
        <v>#REF!</v>
      </c>
      <c r="K76" s="239" t="e">
        <f t="shared" si="31"/>
        <v>#REF!</v>
      </c>
      <c r="L76" s="247" t="e">
        <f t="shared" si="25"/>
        <v>#REF!</v>
      </c>
      <c r="M76" s="239" t="e">
        <f t="shared" si="31"/>
        <v>#REF!</v>
      </c>
      <c r="N76" s="239" t="e">
        <f t="shared" si="31"/>
        <v>#REF!</v>
      </c>
      <c r="O76" s="239" t="e">
        <f t="shared" si="31"/>
        <v>#REF!</v>
      </c>
      <c r="P76" s="239" t="e">
        <f t="shared" si="31"/>
        <v>#REF!</v>
      </c>
      <c r="Q76" s="239" t="e">
        <f t="shared" si="31"/>
        <v>#REF!</v>
      </c>
      <c r="R76" s="239" t="e">
        <f t="shared" si="31"/>
        <v>#REF!</v>
      </c>
      <c r="S76" s="248" t="e">
        <f t="shared" si="28"/>
        <v>#REF!</v>
      </c>
      <c r="T76" s="236" t="e">
        <f t="shared" si="2"/>
        <v>#REF!</v>
      </c>
    </row>
    <row r="77" spans="1:20" s="167" customFormat="1" ht="30.75" thickBot="1" x14ac:dyDescent="0.3">
      <c r="A77" s="229">
        <v>3.7</v>
      </c>
      <c r="B77" s="198" t="s">
        <v>714</v>
      </c>
      <c r="C77" s="237" t="e">
        <f>C78+C84</f>
        <v>#REF!</v>
      </c>
      <c r="D77" s="233" t="e">
        <f t="shared" ref="D77:F77" si="34">D78+D84</f>
        <v>#REF!</v>
      </c>
      <c r="E77" s="233" t="e">
        <f t="shared" si="34"/>
        <v>#REF!</v>
      </c>
      <c r="F77" s="233" t="e">
        <f t="shared" si="34"/>
        <v>#REF!</v>
      </c>
      <c r="G77" s="247" t="e">
        <f>SUMIFS(C77:F77,C77:F77,"&lt;&gt;Local Currency", C77:F77,"&lt;&gt;US Dollars" )</f>
        <v>#REF!</v>
      </c>
      <c r="H77" s="233" t="e">
        <f>H78+H84</f>
        <v>#REF!</v>
      </c>
      <c r="I77" s="233" t="e">
        <f t="shared" ref="I77:K77" si="35">I78+I84</f>
        <v>#REF!</v>
      </c>
      <c r="J77" s="233" t="e">
        <f t="shared" si="35"/>
        <v>#REF!</v>
      </c>
      <c r="K77" s="233" t="e">
        <f t="shared" si="35"/>
        <v>#REF!</v>
      </c>
      <c r="L77" s="247" t="e">
        <f t="shared" si="25"/>
        <v>#REF!</v>
      </c>
      <c r="M77" s="233" t="e">
        <f>M78+M84</f>
        <v>#REF!</v>
      </c>
      <c r="N77" s="233" t="e">
        <f t="shared" ref="N77:R77" si="36">N78+N84</f>
        <v>#REF!</v>
      </c>
      <c r="O77" s="233" t="e">
        <f t="shared" si="36"/>
        <v>#REF!</v>
      </c>
      <c r="P77" s="233" t="e">
        <f t="shared" si="36"/>
        <v>#REF!</v>
      </c>
      <c r="Q77" s="233" t="e">
        <f t="shared" si="36"/>
        <v>#REF!</v>
      </c>
      <c r="R77" s="233" t="e">
        <f t="shared" si="36"/>
        <v>#REF!</v>
      </c>
      <c r="S77" s="248" t="e">
        <f t="shared" si="28"/>
        <v>#REF!</v>
      </c>
      <c r="T77" s="236" t="e">
        <f t="shared" si="2"/>
        <v>#REF!</v>
      </c>
    </row>
    <row r="78" spans="1:20" s="167" customFormat="1" ht="45.75" thickBot="1" x14ac:dyDescent="0.3">
      <c r="A78" s="206" t="s">
        <v>866</v>
      </c>
      <c r="B78" s="258" t="s">
        <v>1181</v>
      </c>
      <c r="C78" s="237" t="e">
        <f>SUMIFS(C79:C83,C79:C83,"&lt;&gt;Local Currency",C79:C83,"&lt;&gt;US Dollars")</f>
        <v>#REF!</v>
      </c>
      <c r="D78" s="233" t="e">
        <f t="shared" ref="D78:F78" si="37">SUMIFS(D79:D83,D79:D83,"&lt;&gt;Local Currency",D79:D83,"&lt;&gt;US Dollars")</f>
        <v>#REF!</v>
      </c>
      <c r="E78" s="233" t="e">
        <f t="shared" si="37"/>
        <v>#REF!</v>
      </c>
      <c r="F78" s="233" t="e">
        <f t="shared" si="37"/>
        <v>#REF!</v>
      </c>
      <c r="G78" s="247" t="e">
        <f t="shared" si="23"/>
        <v>#REF!</v>
      </c>
      <c r="H78" s="233" t="e">
        <f t="shared" ref="H78:K78" si="38">SUMIFS(H79:H83,H79:H83,"&lt;&gt;Local Currency",H79:H83,"&lt;&gt;US Dollars")</f>
        <v>#REF!</v>
      </c>
      <c r="I78" s="233" t="e">
        <f t="shared" si="38"/>
        <v>#REF!</v>
      </c>
      <c r="J78" s="233" t="e">
        <f t="shared" si="38"/>
        <v>#REF!</v>
      </c>
      <c r="K78" s="233" t="e">
        <f t="shared" si="38"/>
        <v>#REF!</v>
      </c>
      <c r="L78" s="247" t="e">
        <f t="shared" si="25"/>
        <v>#REF!</v>
      </c>
      <c r="M78" s="233" t="e">
        <f t="shared" ref="M78:R78" si="39">SUMIFS(M79:M83,M79:M83,"&lt;&gt;Local Currency",M79:M83,"&lt;&gt;US Dollars")</f>
        <v>#REF!</v>
      </c>
      <c r="N78" s="233" t="e">
        <f t="shared" si="39"/>
        <v>#REF!</v>
      </c>
      <c r="O78" s="233" t="e">
        <f t="shared" si="39"/>
        <v>#REF!</v>
      </c>
      <c r="P78" s="233" t="e">
        <f t="shared" si="39"/>
        <v>#REF!</v>
      </c>
      <c r="Q78" s="233" t="e">
        <f t="shared" si="39"/>
        <v>#REF!</v>
      </c>
      <c r="R78" s="233" t="e">
        <f t="shared" si="39"/>
        <v>#REF!</v>
      </c>
      <c r="S78" s="248" t="e">
        <f t="shared" si="28"/>
        <v>#REF!</v>
      </c>
      <c r="T78" s="236" t="e">
        <f t="shared" si="2"/>
        <v>#REF!</v>
      </c>
    </row>
    <row r="79" spans="1:20" s="167" customFormat="1" ht="16.5" thickBot="1" x14ac:dyDescent="0.3">
      <c r="A79" s="206" t="s">
        <v>867</v>
      </c>
      <c r="B79" s="254" t="s">
        <v>1154</v>
      </c>
      <c r="C79" s="238" t="e">
        <f t="shared" ref="C79:R102" si="40">$B$7</f>
        <v>#REF!</v>
      </c>
      <c r="D79" s="239" t="e">
        <f t="shared" si="40"/>
        <v>#REF!</v>
      </c>
      <c r="E79" s="239" t="e">
        <f t="shared" si="40"/>
        <v>#REF!</v>
      </c>
      <c r="F79" s="239" t="e">
        <f t="shared" si="40"/>
        <v>#REF!</v>
      </c>
      <c r="G79" s="247" t="e">
        <f t="shared" si="23"/>
        <v>#REF!</v>
      </c>
      <c r="H79" s="239" t="e">
        <f t="shared" si="40"/>
        <v>#REF!</v>
      </c>
      <c r="I79" s="239" t="e">
        <f t="shared" si="40"/>
        <v>#REF!</v>
      </c>
      <c r="J79" s="239" t="e">
        <f t="shared" si="40"/>
        <v>#REF!</v>
      </c>
      <c r="K79" s="239" t="e">
        <f t="shared" si="40"/>
        <v>#REF!</v>
      </c>
      <c r="L79" s="247" t="e">
        <f t="shared" si="25"/>
        <v>#REF!</v>
      </c>
      <c r="M79" s="239" t="e">
        <f t="shared" si="40"/>
        <v>#REF!</v>
      </c>
      <c r="N79" s="239" t="e">
        <f t="shared" si="40"/>
        <v>#REF!</v>
      </c>
      <c r="O79" s="239" t="e">
        <f t="shared" si="40"/>
        <v>#REF!</v>
      </c>
      <c r="P79" s="239" t="e">
        <f t="shared" si="40"/>
        <v>#REF!</v>
      </c>
      <c r="Q79" s="239" t="e">
        <f t="shared" si="40"/>
        <v>#REF!</v>
      </c>
      <c r="R79" s="239" t="e">
        <f t="shared" si="40"/>
        <v>#REF!</v>
      </c>
      <c r="S79" s="248" t="e">
        <f t="shared" si="28"/>
        <v>#REF!</v>
      </c>
      <c r="T79" s="236" t="e">
        <f t="shared" si="2"/>
        <v>#REF!</v>
      </c>
    </row>
    <row r="80" spans="1:20" s="167" customFormat="1" ht="16.5" thickBot="1" x14ac:dyDescent="0.3">
      <c r="A80" s="206" t="s">
        <v>868</v>
      </c>
      <c r="B80" s="254" t="s">
        <v>1155</v>
      </c>
      <c r="C80" s="238" t="e">
        <f t="shared" si="40"/>
        <v>#REF!</v>
      </c>
      <c r="D80" s="239" t="e">
        <f t="shared" si="40"/>
        <v>#REF!</v>
      </c>
      <c r="E80" s="239" t="e">
        <f t="shared" si="40"/>
        <v>#REF!</v>
      </c>
      <c r="F80" s="239" t="e">
        <f t="shared" si="40"/>
        <v>#REF!</v>
      </c>
      <c r="G80" s="247" t="e">
        <f t="shared" si="23"/>
        <v>#REF!</v>
      </c>
      <c r="H80" s="239" t="e">
        <f t="shared" si="40"/>
        <v>#REF!</v>
      </c>
      <c r="I80" s="239" t="e">
        <f t="shared" si="40"/>
        <v>#REF!</v>
      </c>
      <c r="J80" s="239" t="e">
        <f t="shared" si="40"/>
        <v>#REF!</v>
      </c>
      <c r="K80" s="239" t="e">
        <f t="shared" si="40"/>
        <v>#REF!</v>
      </c>
      <c r="L80" s="247" t="e">
        <f t="shared" si="25"/>
        <v>#REF!</v>
      </c>
      <c r="M80" s="239" t="e">
        <f t="shared" si="40"/>
        <v>#REF!</v>
      </c>
      <c r="N80" s="239" t="e">
        <f t="shared" si="40"/>
        <v>#REF!</v>
      </c>
      <c r="O80" s="239" t="e">
        <f t="shared" si="40"/>
        <v>#REF!</v>
      </c>
      <c r="P80" s="239" t="e">
        <f t="shared" si="40"/>
        <v>#REF!</v>
      </c>
      <c r="Q80" s="239" t="e">
        <f t="shared" si="40"/>
        <v>#REF!</v>
      </c>
      <c r="R80" s="239" t="e">
        <f t="shared" si="40"/>
        <v>#REF!</v>
      </c>
      <c r="S80" s="248" t="e">
        <f t="shared" si="28"/>
        <v>#REF!</v>
      </c>
      <c r="T80" s="236" t="e">
        <f t="shared" ref="T80:T122" si="41">SUM(G80,L80,S80)</f>
        <v>#REF!</v>
      </c>
    </row>
    <row r="81" spans="1:20" s="167" customFormat="1" ht="16.5" thickBot="1" x14ac:dyDescent="0.3">
      <c r="A81" s="206" t="s">
        <v>871</v>
      </c>
      <c r="B81" s="254" t="s">
        <v>1156</v>
      </c>
      <c r="C81" s="238" t="e">
        <f t="shared" si="40"/>
        <v>#REF!</v>
      </c>
      <c r="D81" s="239" t="e">
        <f t="shared" si="40"/>
        <v>#REF!</v>
      </c>
      <c r="E81" s="239" t="e">
        <f t="shared" si="40"/>
        <v>#REF!</v>
      </c>
      <c r="F81" s="239" t="e">
        <f t="shared" si="40"/>
        <v>#REF!</v>
      </c>
      <c r="G81" s="247" t="e">
        <f t="shared" si="23"/>
        <v>#REF!</v>
      </c>
      <c r="H81" s="239" t="e">
        <f t="shared" si="40"/>
        <v>#REF!</v>
      </c>
      <c r="I81" s="239" t="e">
        <f t="shared" si="40"/>
        <v>#REF!</v>
      </c>
      <c r="J81" s="239" t="e">
        <f t="shared" si="40"/>
        <v>#REF!</v>
      </c>
      <c r="K81" s="239" t="e">
        <f t="shared" si="40"/>
        <v>#REF!</v>
      </c>
      <c r="L81" s="247" t="e">
        <f t="shared" si="25"/>
        <v>#REF!</v>
      </c>
      <c r="M81" s="239" t="e">
        <f t="shared" si="40"/>
        <v>#REF!</v>
      </c>
      <c r="N81" s="239" t="e">
        <f t="shared" si="40"/>
        <v>#REF!</v>
      </c>
      <c r="O81" s="239" t="e">
        <f t="shared" si="40"/>
        <v>#REF!</v>
      </c>
      <c r="P81" s="239" t="e">
        <f t="shared" si="40"/>
        <v>#REF!</v>
      </c>
      <c r="Q81" s="239" t="e">
        <f t="shared" si="40"/>
        <v>#REF!</v>
      </c>
      <c r="R81" s="239" t="e">
        <f t="shared" si="40"/>
        <v>#REF!</v>
      </c>
      <c r="S81" s="248" t="e">
        <f t="shared" si="28"/>
        <v>#REF!</v>
      </c>
      <c r="T81" s="236" t="e">
        <f t="shared" si="41"/>
        <v>#REF!</v>
      </c>
    </row>
    <row r="82" spans="1:20" s="167" customFormat="1" ht="16.5" thickBot="1" x14ac:dyDescent="0.3">
      <c r="A82" s="206" t="s">
        <v>872</v>
      </c>
      <c r="B82" s="254" t="s">
        <v>1157</v>
      </c>
      <c r="C82" s="238" t="e">
        <f t="shared" si="40"/>
        <v>#REF!</v>
      </c>
      <c r="D82" s="239" t="e">
        <f t="shared" si="40"/>
        <v>#REF!</v>
      </c>
      <c r="E82" s="239" t="e">
        <f t="shared" si="40"/>
        <v>#REF!</v>
      </c>
      <c r="F82" s="239" t="e">
        <f t="shared" si="40"/>
        <v>#REF!</v>
      </c>
      <c r="G82" s="247" t="e">
        <f t="shared" si="23"/>
        <v>#REF!</v>
      </c>
      <c r="H82" s="239" t="e">
        <f t="shared" si="40"/>
        <v>#REF!</v>
      </c>
      <c r="I82" s="239" t="e">
        <f t="shared" si="40"/>
        <v>#REF!</v>
      </c>
      <c r="J82" s="239" t="e">
        <f t="shared" si="40"/>
        <v>#REF!</v>
      </c>
      <c r="K82" s="239" t="e">
        <f t="shared" si="40"/>
        <v>#REF!</v>
      </c>
      <c r="L82" s="247" t="e">
        <f t="shared" si="25"/>
        <v>#REF!</v>
      </c>
      <c r="M82" s="239" t="e">
        <f t="shared" si="40"/>
        <v>#REF!</v>
      </c>
      <c r="N82" s="239" t="e">
        <f t="shared" si="40"/>
        <v>#REF!</v>
      </c>
      <c r="O82" s="239" t="e">
        <f t="shared" si="40"/>
        <v>#REF!</v>
      </c>
      <c r="P82" s="239" t="e">
        <f t="shared" si="40"/>
        <v>#REF!</v>
      </c>
      <c r="Q82" s="239" t="e">
        <f t="shared" si="40"/>
        <v>#REF!</v>
      </c>
      <c r="R82" s="239" t="e">
        <f t="shared" si="40"/>
        <v>#REF!</v>
      </c>
      <c r="S82" s="248" t="e">
        <f t="shared" si="28"/>
        <v>#REF!</v>
      </c>
      <c r="T82" s="236" t="e">
        <f t="shared" si="41"/>
        <v>#REF!</v>
      </c>
    </row>
    <row r="83" spans="1:20" s="167" customFormat="1" ht="16.5" thickBot="1" x14ac:dyDescent="0.3">
      <c r="A83" s="206" t="s">
        <v>873</v>
      </c>
      <c r="B83" s="254" t="s">
        <v>1158</v>
      </c>
      <c r="C83" s="238" t="e">
        <f t="shared" si="40"/>
        <v>#REF!</v>
      </c>
      <c r="D83" s="239" t="e">
        <f t="shared" si="40"/>
        <v>#REF!</v>
      </c>
      <c r="E83" s="239" t="e">
        <f t="shared" si="40"/>
        <v>#REF!</v>
      </c>
      <c r="F83" s="239" t="e">
        <f t="shared" si="40"/>
        <v>#REF!</v>
      </c>
      <c r="G83" s="247" t="e">
        <f t="shared" si="23"/>
        <v>#REF!</v>
      </c>
      <c r="H83" s="239" t="e">
        <f t="shared" si="40"/>
        <v>#REF!</v>
      </c>
      <c r="I83" s="239" t="e">
        <f t="shared" si="40"/>
        <v>#REF!</v>
      </c>
      <c r="J83" s="239" t="e">
        <f t="shared" si="40"/>
        <v>#REF!</v>
      </c>
      <c r="K83" s="239" t="e">
        <f t="shared" si="40"/>
        <v>#REF!</v>
      </c>
      <c r="L83" s="247" t="e">
        <f t="shared" si="25"/>
        <v>#REF!</v>
      </c>
      <c r="M83" s="239" t="e">
        <f t="shared" si="40"/>
        <v>#REF!</v>
      </c>
      <c r="N83" s="239" t="e">
        <f t="shared" si="40"/>
        <v>#REF!</v>
      </c>
      <c r="O83" s="239" t="e">
        <f t="shared" si="40"/>
        <v>#REF!</v>
      </c>
      <c r="P83" s="239" t="e">
        <f t="shared" si="40"/>
        <v>#REF!</v>
      </c>
      <c r="Q83" s="239" t="e">
        <f t="shared" si="40"/>
        <v>#REF!</v>
      </c>
      <c r="R83" s="239" t="e">
        <f t="shared" si="40"/>
        <v>#REF!</v>
      </c>
      <c r="S83" s="248" t="e">
        <f t="shared" si="28"/>
        <v>#REF!</v>
      </c>
      <c r="T83" s="236" t="e">
        <f t="shared" si="41"/>
        <v>#REF!</v>
      </c>
    </row>
    <row r="84" spans="1:20" s="167" customFormat="1" ht="16.5" thickBot="1" x14ac:dyDescent="0.3">
      <c r="A84" s="206" t="s">
        <v>874</v>
      </c>
      <c r="B84" s="254" t="s">
        <v>878</v>
      </c>
      <c r="C84" s="237" t="e">
        <f>SUMIFS(C85:C87,C85:C87,"&lt;&gt;Local Currency", C85:C87,"&lt;&gt;US Dollars" )</f>
        <v>#REF!</v>
      </c>
      <c r="D84" s="233" t="e">
        <f t="shared" ref="D84:F84" si="42">SUMIFS(D85:D87,D85:D87,"&lt;&gt;Local Currency", D85:D87,"&lt;&gt;US Dollars" )</f>
        <v>#REF!</v>
      </c>
      <c r="E84" s="233" t="e">
        <f t="shared" si="42"/>
        <v>#REF!</v>
      </c>
      <c r="F84" s="233" t="e">
        <f t="shared" si="42"/>
        <v>#REF!</v>
      </c>
      <c r="G84" s="247" t="e">
        <f t="shared" si="23"/>
        <v>#REF!</v>
      </c>
      <c r="H84" s="233" t="e">
        <f>SUMIFS(H85:H87,H85:H87,"&lt;&gt;Local Currency", H85:H87,"&lt;&gt;US Dollars" )</f>
        <v>#REF!</v>
      </c>
      <c r="I84" s="233" t="e">
        <f t="shared" ref="I84:K84" si="43">SUMIFS(I85:I87,I85:I87,"&lt;&gt;Local Currency", I85:I87,"&lt;&gt;US Dollars" )</f>
        <v>#REF!</v>
      </c>
      <c r="J84" s="233" t="e">
        <f t="shared" si="43"/>
        <v>#REF!</v>
      </c>
      <c r="K84" s="233" t="e">
        <f t="shared" si="43"/>
        <v>#REF!</v>
      </c>
      <c r="L84" s="247" t="e">
        <f t="shared" si="25"/>
        <v>#REF!</v>
      </c>
      <c r="M84" s="233" t="e">
        <f t="shared" ref="M84:R84" si="44">SUMIFS(M85:M87,M85:M87,"&lt;&gt;Local Currency", M85:M87,"&lt;&gt;US Dollars" )</f>
        <v>#REF!</v>
      </c>
      <c r="N84" s="233" t="e">
        <f t="shared" si="44"/>
        <v>#REF!</v>
      </c>
      <c r="O84" s="233" t="e">
        <f t="shared" si="44"/>
        <v>#REF!</v>
      </c>
      <c r="P84" s="233" t="e">
        <f t="shared" si="44"/>
        <v>#REF!</v>
      </c>
      <c r="Q84" s="233" t="e">
        <f t="shared" si="44"/>
        <v>#REF!</v>
      </c>
      <c r="R84" s="233" t="e">
        <f t="shared" si="44"/>
        <v>#REF!</v>
      </c>
      <c r="S84" s="248" t="e">
        <f t="shared" si="28"/>
        <v>#REF!</v>
      </c>
      <c r="T84" s="236" t="e">
        <f t="shared" si="41"/>
        <v>#REF!</v>
      </c>
    </row>
    <row r="85" spans="1:20" s="167" customFormat="1" ht="45.75" thickBot="1" x14ac:dyDescent="0.3">
      <c r="A85" s="206" t="s">
        <v>875</v>
      </c>
      <c r="B85" s="254" t="s">
        <v>1163</v>
      </c>
      <c r="C85" s="238" t="e">
        <f t="shared" si="40"/>
        <v>#REF!</v>
      </c>
      <c r="D85" s="239" t="e">
        <f t="shared" si="40"/>
        <v>#REF!</v>
      </c>
      <c r="E85" s="239" t="e">
        <f t="shared" si="40"/>
        <v>#REF!</v>
      </c>
      <c r="F85" s="239" t="e">
        <f t="shared" si="40"/>
        <v>#REF!</v>
      </c>
      <c r="G85" s="247" t="e">
        <f t="shared" si="23"/>
        <v>#REF!</v>
      </c>
      <c r="H85" s="239" t="e">
        <f t="shared" si="40"/>
        <v>#REF!</v>
      </c>
      <c r="I85" s="239" t="e">
        <f t="shared" si="40"/>
        <v>#REF!</v>
      </c>
      <c r="J85" s="239" t="e">
        <f t="shared" si="40"/>
        <v>#REF!</v>
      </c>
      <c r="K85" s="239" t="e">
        <f t="shared" si="40"/>
        <v>#REF!</v>
      </c>
      <c r="L85" s="247" t="e">
        <f t="shared" si="25"/>
        <v>#REF!</v>
      </c>
      <c r="M85" s="239" t="e">
        <f t="shared" si="40"/>
        <v>#REF!</v>
      </c>
      <c r="N85" s="239" t="e">
        <f t="shared" si="40"/>
        <v>#REF!</v>
      </c>
      <c r="O85" s="239" t="e">
        <f t="shared" si="40"/>
        <v>#REF!</v>
      </c>
      <c r="P85" s="239" t="e">
        <f t="shared" si="40"/>
        <v>#REF!</v>
      </c>
      <c r="Q85" s="239" t="e">
        <f t="shared" si="40"/>
        <v>#REF!</v>
      </c>
      <c r="R85" s="239" t="e">
        <f t="shared" si="40"/>
        <v>#REF!</v>
      </c>
      <c r="S85" s="248" t="e">
        <f t="shared" si="28"/>
        <v>#REF!</v>
      </c>
      <c r="T85" s="236" t="e">
        <f t="shared" si="41"/>
        <v>#REF!</v>
      </c>
    </row>
    <row r="86" spans="1:20" s="167" customFormat="1" ht="16.5" thickBot="1" x14ac:dyDescent="0.3">
      <c r="A86" s="206" t="s">
        <v>876</v>
      </c>
      <c r="B86" s="254" t="s">
        <v>1157</v>
      </c>
      <c r="C86" s="238" t="e">
        <f t="shared" si="40"/>
        <v>#REF!</v>
      </c>
      <c r="D86" s="239" t="e">
        <f t="shared" si="40"/>
        <v>#REF!</v>
      </c>
      <c r="E86" s="239" t="e">
        <f t="shared" si="40"/>
        <v>#REF!</v>
      </c>
      <c r="F86" s="239" t="e">
        <f t="shared" si="40"/>
        <v>#REF!</v>
      </c>
      <c r="G86" s="247" t="e">
        <f t="shared" si="23"/>
        <v>#REF!</v>
      </c>
      <c r="H86" s="239" t="e">
        <f t="shared" si="40"/>
        <v>#REF!</v>
      </c>
      <c r="I86" s="239" t="e">
        <f t="shared" si="40"/>
        <v>#REF!</v>
      </c>
      <c r="J86" s="239" t="e">
        <f t="shared" si="40"/>
        <v>#REF!</v>
      </c>
      <c r="K86" s="239" t="e">
        <f t="shared" si="40"/>
        <v>#REF!</v>
      </c>
      <c r="L86" s="247" t="e">
        <f t="shared" si="25"/>
        <v>#REF!</v>
      </c>
      <c r="M86" s="239" t="e">
        <f t="shared" si="40"/>
        <v>#REF!</v>
      </c>
      <c r="N86" s="239" t="e">
        <f t="shared" si="40"/>
        <v>#REF!</v>
      </c>
      <c r="O86" s="239" t="e">
        <f t="shared" si="40"/>
        <v>#REF!</v>
      </c>
      <c r="P86" s="239" t="e">
        <f t="shared" si="40"/>
        <v>#REF!</v>
      </c>
      <c r="Q86" s="239" t="e">
        <f t="shared" si="40"/>
        <v>#REF!</v>
      </c>
      <c r="R86" s="239" t="e">
        <f t="shared" si="40"/>
        <v>#REF!</v>
      </c>
      <c r="S86" s="248" t="e">
        <f t="shared" si="28"/>
        <v>#REF!</v>
      </c>
      <c r="T86" s="236" t="e">
        <f t="shared" si="41"/>
        <v>#REF!</v>
      </c>
    </row>
    <row r="87" spans="1:20" s="167" customFormat="1" ht="16.5" thickBot="1" x14ac:dyDescent="0.3">
      <c r="A87" s="206" t="s">
        <v>877</v>
      </c>
      <c r="B87" s="254" t="s">
        <v>1158</v>
      </c>
      <c r="C87" s="238" t="e">
        <f t="shared" si="40"/>
        <v>#REF!</v>
      </c>
      <c r="D87" s="239" t="e">
        <f t="shared" si="40"/>
        <v>#REF!</v>
      </c>
      <c r="E87" s="239" t="e">
        <f t="shared" si="40"/>
        <v>#REF!</v>
      </c>
      <c r="F87" s="239" t="e">
        <f t="shared" si="40"/>
        <v>#REF!</v>
      </c>
      <c r="G87" s="247" t="e">
        <f t="shared" si="23"/>
        <v>#REF!</v>
      </c>
      <c r="H87" s="239" t="e">
        <f t="shared" si="40"/>
        <v>#REF!</v>
      </c>
      <c r="I87" s="239" t="e">
        <f t="shared" si="40"/>
        <v>#REF!</v>
      </c>
      <c r="J87" s="239" t="e">
        <f t="shared" si="40"/>
        <v>#REF!</v>
      </c>
      <c r="K87" s="239" t="e">
        <f t="shared" si="40"/>
        <v>#REF!</v>
      </c>
      <c r="L87" s="247" t="e">
        <f t="shared" si="25"/>
        <v>#REF!</v>
      </c>
      <c r="M87" s="239" t="e">
        <f t="shared" si="40"/>
        <v>#REF!</v>
      </c>
      <c r="N87" s="239" t="e">
        <f t="shared" si="40"/>
        <v>#REF!</v>
      </c>
      <c r="O87" s="239" t="e">
        <f t="shared" si="40"/>
        <v>#REF!</v>
      </c>
      <c r="P87" s="239" t="e">
        <f t="shared" si="40"/>
        <v>#REF!</v>
      </c>
      <c r="Q87" s="239" t="e">
        <f t="shared" si="40"/>
        <v>#REF!</v>
      </c>
      <c r="R87" s="239" t="e">
        <f t="shared" si="40"/>
        <v>#REF!</v>
      </c>
      <c r="S87" s="248" t="e">
        <f t="shared" si="28"/>
        <v>#REF!</v>
      </c>
      <c r="T87" s="236" t="e">
        <f t="shared" si="41"/>
        <v>#REF!</v>
      </c>
    </row>
    <row r="88" spans="1:20" s="167" customFormat="1" ht="30.75" thickBot="1" x14ac:dyDescent="0.3">
      <c r="A88" s="229">
        <v>3.8</v>
      </c>
      <c r="B88" s="198" t="s">
        <v>728</v>
      </c>
      <c r="C88" s="238" t="e">
        <f t="shared" si="40"/>
        <v>#REF!</v>
      </c>
      <c r="D88" s="239" t="e">
        <f t="shared" si="40"/>
        <v>#REF!</v>
      </c>
      <c r="E88" s="239" t="e">
        <f t="shared" si="40"/>
        <v>#REF!</v>
      </c>
      <c r="F88" s="239" t="e">
        <f t="shared" si="40"/>
        <v>#REF!</v>
      </c>
      <c r="G88" s="247" t="e">
        <f t="shared" si="23"/>
        <v>#REF!</v>
      </c>
      <c r="H88" s="239" t="e">
        <f t="shared" si="40"/>
        <v>#REF!</v>
      </c>
      <c r="I88" s="239" t="e">
        <f t="shared" si="40"/>
        <v>#REF!</v>
      </c>
      <c r="J88" s="239" t="e">
        <f t="shared" si="40"/>
        <v>#REF!</v>
      </c>
      <c r="K88" s="239" t="e">
        <f t="shared" si="40"/>
        <v>#REF!</v>
      </c>
      <c r="L88" s="247" t="e">
        <f t="shared" si="25"/>
        <v>#REF!</v>
      </c>
      <c r="M88" s="239" t="e">
        <f t="shared" si="40"/>
        <v>#REF!</v>
      </c>
      <c r="N88" s="239" t="e">
        <f t="shared" si="40"/>
        <v>#REF!</v>
      </c>
      <c r="O88" s="239" t="e">
        <f t="shared" si="40"/>
        <v>#REF!</v>
      </c>
      <c r="P88" s="239" t="e">
        <f t="shared" si="40"/>
        <v>#REF!</v>
      </c>
      <c r="Q88" s="239" t="e">
        <f t="shared" si="40"/>
        <v>#REF!</v>
      </c>
      <c r="R88" s="239" t="e">
        <f t="shared" si="40"/>
        <v>#REF!</v>
      </c>
      <c r="S88" s="248" t="e">
        <f t="shared" si="28"/>
        <v>#REF!</v>
      </c>
      <c r="T88" s="236" t="e">
        <f t="shared" si="41"/>
        <v>#REF!</v>
      </c>
    </row>
    <row r="89" spans="1:20" s="167" customFormat="1" ht="30.75" thickBot="1" x14ac:dyDescent="0.3">
      <c r="A89" s="229">
        <v>3.9</v>
      </c>
      <c r="B89" s="198" t="s">
        <v>730</v>
      </c>
      <c r="C89" s="238" t="e">
        <f t="shared" si="40"/>
        <v>#REF!</v>
      </c>
      <c r="D89" s="239" t="e">
        <f t="shared" si="40"/>
        <v>#REF!</v>
      </c>
      <c r="E89" s="239" t="e">
        <f t="shared" si="40"/>
        <v>#REF!</v>
      </c>
      <c r="F89" s="239" t="e">
        <f t="shared" si="40"/>
        <v>#REF!</v>
      </c>
      <c r="G89" s="247" t="e">
        <f t="shared" si="23"/>
        <v>#REF!</v>
      </c>
      <c r="H89" s="239" t="e">
        <f t="shared" si="40"/>
        <v>#REF!</v>
      </c>
      <c r="I89" s="239" t="e">
        <f t="shared" si="40"/>
        <v>#REF!</v>
      </c>
      <c r="J89" s="239" t="e">
        <f t="shared" si="40"/>
        <v>#REF!</v>
      </c>
      <c r="K89" s="239" t="e">
        <f t="shared" si="40"/>
        <v>#REF!</v>
      </c>
      <c r="L89" s="247" t="e">
        <f t="shared" si="25"/>
        <v>#REF!</v>
      </c>
      <c r="M89" s="239" t="e">
        <f t="shared" si="40"/>
        <v>#REF!</v>
      </c>
      <c r="N89" s="239" t="e">
        <f t="shared" si="40"/>
        <v>#REF!</v>
      </c>
      <c r="O89" s="239" t="e">
        <f t="shared" si="40"/>
        <v>#REF!</v>
      </c>
      <c r="P89" s="239" t="e">
        <f t="shared" si="40"/>
        <v>#REF!</v>
      </c>
      <c r="Q89" s="239" t="e">
        <f t="shared" si="40"/>
        <v>#REF!</v>
      </c>
      <c r="R89" s="239" t="e">
        <f t="shared" si="40"/>
        <v>#REF!</v>
      </c>
      <c r="S89" s="248" t="e">
        <f t="shared" si="28"/>
        <v>#REF!</v>
      </c>
      <c r="T89" s="236" t="e">
        <f t="shared" si="41"/>
        <v>#REF!</v>
      </c>
    </row>
    <row r="90" spans="1:20" s="167" customFormat="1" ht="45.75" thickBot="1" x14ac:dyDescent="0.3">
      <c r="A90" s="197">
        <v>3.1</v>
      </c>
      <c r="B90" s="198" t="s">
        <v>731</v>
      </c>
      <c r="C90" s="238" t="e">
        <f t="shared" si="40"/>
        <v>#REF!</v>
      </c>
      <c r="D90" s="239" t="e">
        <f t="shared" si="40"/>
        <v>#REF!</v>
      </c>
      <c r="E90" s="239" t="e">
        <f t="shared" si="40"/>
        <v>#REF!</v>
      </c>
      <c r="F90" s="239" t="e">
        <f t="shared" si="40"/>
        <v>#REF!</v>
      </c>
      <c r="G90" s="247" t="e">
        <f t="shared" si="23"/>
        <v>#REF!</v>
      </c>
      <c r="H90" s="239" t="e">
        <f t="shared" si="40"/>
        <v>#REF!</v>
      </c>
      <c r="I90" s="239" t="e">
        <f t="shared" si="40"/>
        <v>#REF!</v>
      </c>
      <c r="J90" s="239" t="e">
        <f t="shared" si="40"/>
        <v>#REF!</v>
      </c>
      <c r="K90" s="239" t="e">
        <f t="shared" si="40"/>
        <v>#REF!</v>
      </c>
      <c r="L90" s="247" t="e">
        <f t="shared" si="25"/>
        <v>#REF!</v>
      </c>
      <c r="M90" s="239" t="e">
        <f t="shared" si="40"/>
        <v>#REF!</v>
      </c>
      <c r="N90" s="239" t="e">
        <f t="shared" si="40"/>
        <v>#REF!</v>
      </c>
      <c r="O90" s="239" t="e">
        <f t="shared" si="40"/>
        <v>#REF!</v>
      </c>
      <c r="P90" s="239" t="e">
        <f t="shared" si="40"/>
        <v>#REF!</v>
      </c>
      <c r="Q90" s="239" t="e">
        <f t="shared" si="40"/>
        <v>#REF!</v>
      </c>
      <c r="R90" s="239" t="e">
        <f t="shared" si="40"/>
        <v>#REF!</v>
      </c>
      <c r="S90" s="248" t="e">
        <f t="shared" si="28"/>
        <v>#REF!</v>
      </c>
      <c r="T90" s="236" t="e">
        <f t="shared" si="41"/>
        <v>#REF!</v>
      </c>
    </row>
    <row r="91" spans="1:20" s="167" customFormat="1" ht="30.75" thickBot="1" x14ac:dyDescent="0.3">
      <c r="A91" s="229">
        <v>3.11</v>
      </c>
      <c r="B91" s="198" t="s">
        <v>735</v>
      </c>
      <c r="C91" s="237" t="e">
        <f>C92</f>
        <v>#REF!</v>
      </c>
      <c r="D91" s="233" t="e">
        <f t="shared" ref="D91:R91" si="45">D92</f>
        <v>#REF!</v>
      </c>
      <c r="E91" s="233" t="e">
        <f t="shared" si="45"/>
        <v>#REF!</v>
      </c>
      <c r="F91" s="233" t="e">
        <f t="shared" si="45"/>
        <v>#REF!</v>
      </c>
      <c r="G91" s="247" t="e">
        <f t="shared" si="23"/>
        <v>#REF!</v>
      </c>
      <c r="H91" s="233" t="e">
        <f t="shared" si="45"/>
        <v>#REF!</v>
      </c>
      <c r="I91" s="233" t="e">
        <f t="shared" si="45"/>
        <v>#REF!</v>
      </c>
      <c r="J91" s="233" t="e">
        <f t="shared" si="45"/>
        <v>#REF!</v>
      </c>
      <c r="K91" s="233" t="e">
        <f t="shared" si="45"/>
        <v>#REF!</v>
      </c>
      <c r="L91" s="247" t="e">
        <f t="shared" si="25"/>
        <v>#REF!</v>
      </c>
      <c r="M91" s="233" t="e">
        <f t="shared" si="45"/>
        <v>#REF!</v>
      </c>
      <c r="N91" s="233" t="e">
        <f t="shared" si="45"/>
        <v>#REF!</v>
      </c>
      <c r="O91" s="233" t="e">
        <f t="shared" si="45"/>
        <v>#REF!</v>
      </c>
      <c r="P91" s="233" t="e">
        <f t="shared" si="45"/>
        <v>#REF!</v>
      </c>
      <c r="Q91" s="233" t="e">
        <f t="shared" si="45"/>
        <v>#REF!</v>
      </c>
      <c r="R91" s="233" t="e">
        <f t="shared" si="45"/>
        <v>#REF!</v>
      </c>
      <c r="S91" s="248" t="e">
        <f t="shared" si="28"/>
        <v>#REF!</v>
      </c>
      <c r="T91" s="236" t="e">
        <f t="shared" si="41"/>
        <v>#REF!</v>
      </c>
    </row>
    <row r="92" spans="1:20" s="167" customFormat="1" ht="16.5" thickBot="1" x14ac:dyDescent="0.3">
      <c r="A92" s="206" t="s">
        <v>880</v>
      </c>
      <c r="B92" s="254" t="s">
        <v>1164</v>
      </c>
      <c r="C92" s="238" t="e">
        <f t="shared" si="40"/>
        <v>#REF!</v>
      </c>
      <c r="D92" s="239" t="e">
        <f t="shared" si="40"/>
        <v>#REF!</v>
      </c>
      <c r="E92" s="239" t="e">
        <f t="shared" si="40"/>
        <v>#REF!</v>
      </c>
      <c r="F92" s="239" t="e">
        <f t="shared" si="40"/>
        <v>#REF!</v>
      </c>
      <c r="G92" s="247" t="e">
        <f t="shared" si="23"/>
        <v>#REF!</v>
      </c>
      <c r="H92" s="239" t="e">
        <f t="shared" si="40"/>
        <v>#REF!</v>
      </c>
      <c r="I92" s="239" t="e">
        <f t="shared" si="40"/>
        <v>#REF!</v>
      </c>
      <c r="J92" s="239" t="e">
        <f t="shared" si="40"/>
        <v>#REF!</v>
      </c>
      <c r="K92" s="239" t="e">
        <f t="shared" si="40"/>
        <v>#REF!</v>
      </c>
      <c r="L92" s="247" t="e">
        <f t="shared" si="25"/>
        <v>#REF!</v>
      </c>
      <c r="M92" s="239" t="e">
        <f t="shared" si="40"/>
        <v>#REF!</v>
      </c>
      <c r="N92" s="239" t="e">
        <f t="shared" si="40"/>
        <v>#REF!</v>
      </c>
      <c r="O92" s="239" t="e">
        <f t="shared" si="40"/>
        <v>#REF!</v>
      </c>
      <c r="P92" s="239" t="e">
        <f t="shared" si="40"/>
        <v>#REF!</v>
      </c>
      <c r="Q92" s="239" t="e">
        <f t="shared" si="40"/>
        <v>#REF!</v>
      </c>
      <c r="R92" s="239" t="e">
        <f t="shared" si="40"/>
        <v>#REF!</v>
      </c>
      <c r="S92" s="248" t="e">
        <f t="shared" si="28"/>
        <v>#REF!</v>
      </c>
      <c r="T92" s="236" t="e">
        <f t="shared" si="41"/>
        <v>#REF!</v>
      </c>
    </row>
    <row r="93" spans="1:20" s="167" customFormat="1" ht="30.75" thickBot="1" x14ac:dyDescent="0.3">
      <c r="A93" s="229">
        <v>3.12</v>
      </c>
      <c r="B93" s="198" t="s">
        <v>739</v>
      </c>
      <c r="C93" s="238" t="e">
        <f t="shared" si="40"/>
        <v>#REF!</v>
      </c>
      <c r="D93" s="239" t="e">
        <f t="shared" si="40"/>
        <v>#REF!</v>
      </c>
      <c r="E93" s="239" t="e">
        <f t="shared" si="40"/>
        <v>#REF!</v>
      </c>
      <c r="F93" s="239" t="e">
        <f t="shared" si="40"/>
        <v>#REF!</v>
      </c>
      <c r="G93" s="247" t="e">
        <f t="shared" si="23"/>
        <v>#REF!</v>
      </c>
      <c r="H93" s="239" t="e">
        <f t="shared" si="40"/>
        <v>#REF!</v>
      </c>
      <c r="I93" s="239" t="e">
        <f t="shared" si="40"/>
        <v>#REF!</v>
      </c>
      <c r="J93" s="239" t="e">
        <f t="shared" si="40"/>
        <v>#REF!</v>
      </c>
      <c r="K93" s="239" t="e">
        <f t="shared" si="40"/>
        <v>#REF!</v>
      </c>
      <c r="L93" s="247" t="e">
        <f t="shared" si="25"/>
        <v>#REF!</v>
      </c>
      <c r="M93" s="239" t="e">
        <f t="shared" si="40"/>
        <v>#REF!</v>
      </c>
      <c r="N93" s="239" t="e">
        <f t="shared" si="40"/>
        <v>#REF!</v>
      </c>
      <c r="O93" s="239" t="e">
        <f t="shared" si="40"/>
        <v>#REF!</v>
      </c>
      <c r="P93" s="239" t="e">
        <f t="shared" si="40"/>
        <v>#REF!</v>
      </c>
      <c r="Q93" s="239" t="e">
        <f t="shared" si="40"/>
        <v>#REF!</v>
      </c>
      <c r="R93" s="239" t="e">
        <f t="shared" si="40"/>
        <v>#REF!</v>
      </c>
      <c r="S93" s="248" t="e">
        <f t="shared" si="28"/>
        <v>#REF!</v>
      </c>
      <c r="T93" s="236" t="e">
        <f t="shared" si="41"/>
        <v>#REF!</v>
      </c>
    </row>
    <row r="94" spans="1:20" s="167" customFormat="1" ht="16.5" thickBot="1" x14ac:dyDescent="0.3">
      <c r="A94" s="229">
        <v>3.13</v>
      </c>
      <c r="B94" s="198" t="s">
        <v>742</v>
      </c>
      <c r="C94" s="238" t="e">
        <f t="shared" si="40"/>
        <v>#REF!</v>
      </c>
      <c r="D94" s="239" t="e">
        <f t="shared" si="40"/>
        <v>#REF!</v>
      </c>
      <c r="E94" s="239" t="e">
        <f t="shared" si="40"/>
        <v>#REF!</v>
      </c>
      <c r="F94" s="239" t="e">
        <f t="shared" si="40"/>
        <v>#REF!</v>
      </c>
      <c r="G94" s="247" t="e">
        <f t="shared" si="23"/>
        <v>#REF!</v>
      </c>
      <c r="H94" s="239" t="e">
        <f t="shared" si="40"/>
        <v>#REF!</v>
      </c>
      <c r="I94" s="239" t="e">
        <f t="shared" si="40"/>
        <v>#REF!</v>
      </c>
      <c r="J94" s="239" t="e">
        <f t="shared" si="40"/>
        <v>#REF!</v>
      </c>
      <c r="K94" s="239" t="e">
        <f t="shared" si="40"/>
        <v>#REF!</v>
      </c>
      <c r="L94" s="247" t="e">
        <f t="shared" si="25"/>
        <v>#REF!</v>
      </c>
      <c r="M94" s="239" t="e">
        <f t="shared" si="40"/>
        <v>#REF!</v>
      </c>
      <c r="N94" s="239" t="e">
        <f t="shared" si="40"/>
        <v>#REF!</v>
      </c>
      <c r="O94" s="239" t="e">
        <f t="shared" si="40"/>
        <v>#REF!</v>
      </c>
      <c r="P94" s="239" t="e">
        <f t="shared" si="40"/>
        <v>#REF!</v>
      </c>
      <c r="Q94" s="239" t="e">
        <f t="shared" si="40"/>
        <v>#REF!</v>
      </c>
      <c r="R94" s="239" t="e">
        <f t="shared" si="40"/>
        <v>#REF!</v>
      </c>
      <c r="S94" s="248" t="e">
        <f t="shared" si="28"/>
        <v>#REF!</v>
      </c>
      <c r="T94" s="236" t="e">
        <f t="shared" si="41"/>
        <v>#REF!</v>
      </c>
    </row>
    <row r="95" spans="1:20" s="167" customFormat="1" ht="16.5" thickBot="1" x14ac:dyDescent="0.3">
      <c r="A95" s="229">
        <v>3.14</v>
      </c>
      <c r="B95" s="198" t="s">
        <v>744</v>
      </c>
      <c r="C95" s="238" t="e">
        <f t="shared" si="40"/>
        <v>#REF!</v>
      </c>
      <c r="D95" s="239" t="e">
        <f t="shared" si="40"/>
        <v>#REF!</v>
      </c>
      <c r="E95" s="239" t="e">
        <f t="shared" si="40"/>
        <v>#REF!</v>
      </c>
      <c r="F95" s="239" t="e">
        <f t="shared" si="40"/>
        <v>#REF!</v>
      </c>
      <c r="G95" s="247" t="e">
        <f t="shared" si="23"/>
        <v>#REF!</v>
      </c>
      <c r="H95" s="239" t="e">
        <f t="shared" si="40"/>
        <v>#REF!</v>
      </c>
      <c r="I95" s="239" t="e">
        <f t="shared" si="40"/>
        <v>#REF!</v>
      </c>
      <c r="J95" s="239" t="e">
        <f t="shared" si="40"/>
        <v>#REF!</v>
      </c>
      <c r="K95" s="239" t="e">
        <f t="shared" si="40"/>
        <v>#REF!</v>
      </c>
      <c r="L95" s="247" t="e">
        <f t="shared" si="25"/>
        <v>#REF!</v>
      </c>
      <c r="M95" s="239" t="e">
        <f t="shared" si="40"/>
        <v>#REF!</v>
      </c>
      <c r="N95" s="239" t="e">
        <f t="shared" si="40"/>
        <v>#REF!</v>
      </c>
      <c r="O95" s="239" t="e">
        <f t="shared" si="40"/>
        <v>#REF!</v>
      </c>
      <c r="P95" s="239" t="e">
        <f t="shared" si="40"/>
        <v>#REF!</v>
      </c>
      <c r="Q95" s="239" t="e">
        <f t="shared" si="40"/>
        <v>#REF!</v>
      </c>
      <c r="R95" s="239" t="e">
        <f t="shared" si="40"/>
        <v>#REF!</v>
      </c>
      <c r="S95" s="248" t="e">
        <f t="shared" si="28"/>
        <v>#REF!</v>
      </c>
      <c r="T95" s="236" t="e">
        <f t="shared" si="41"/>
        <v>#REF!</v>
      </c>
    </row>
    <row r="96" spans="1:20" s="167" customFormat="1" ht="16.5" thickBot="1" x14ac:dyDescent="0.3">
      <c r="A96" s="229">
        <v>3.15</v>
      </c>
      <c r="B96" s="198" t="s">
        <v>746</v>
      </c>
      <c r="C96" s="238" t="e">
        <f t="shared" si="40"/>
        <v>#REF!</v>
      </c>
      <c r="D96" s="239" t="e">
        <f t="shared" si="40"/>
        <v>#REF!</v>
      </c>
      <c r="E96" s="239" t="e">
        <f t="shared" si="40"/>
        <v>#REF!</v>
      </c>
      <c r="F96" s="239" t="e">
        <f t="shared" si="40"/>
        <v>#REF!</v>
      </c>
      <c r="G96" s="247" t="e">
        <f t="shared" si="23"/>
        <v>#REF!</v>
      </c>
      <c r="H96" s="239" t="e">
        <f t="shared" si="40"/>
        <v>#REF!</v>
      </c>
      <c r="I96" s="239" t="e">
        <f t="shared" si="40"/>
        <v>#REF!</v>
      </c>
      <c r="J96" s="239" t="e">
        <f t="shared" si="40"/>
        <v>#REF!</v>
      </c>
      <c r="K96" s="239" t="e">
        <f t="shared" si="40"/>
        <v>#REF!</v>
      </c>
      <c r="L96" s="247" t="e">
        <f t="shared" si="25"/>
        <v>#REF!</v>
      </c>
      <c r="M96" s="239" t="e">
        <f t="shared" si="40"/>
        <v>#REF!</v>
      </c>
      <c r="N96" s="239" t="e">
        <f t="shared" si="40"/>
        <v>#REF!</v>
      </c>
      <c r="O96" s="239" t="e">
        <f t="shared" si="40"/>
        <v>#REF!</v>
      </c>
      <c r="P96" s="239" t="e">
        <f t="shared" si="40"/>
        <v>#REF!</v>
      </c>
      <c r="Q96" s="239" t="e">
        <f t="shared" si="40"/>
        <v>#REF!</v>
      </c>
      <c r="R96" s="239" t="e">
        <f t="shared" si="40"/>
        <v>#REF!</v>
      </c>
      <c r="S96" s="248" t="e">
        <f t="shared" si="28"/>
        <v>#REF!</v>
      </c>
      <c r="T96" s="236" t="e">
        <f t="shared" si="41"/>
        <v>#REF!</v>
      </c>
    </row>
    <row r="97" spans="1:20" s="167" customFormat="1" ht="15.75" thickBot="1" x14ac:dyDescent="0.3">
      <c r="A97" s="229"/>
      <c r="B97" s="254"/>
      <c r="C97" s="242"/>
      <c r="D97" s="243"/>
      <c r="E97" s="243"/>
      <c r="F97" s="243"/>
      <c r="G97" s="243"/>
      <c r="H97" s="243"/>
      <c r="I97" s="243"/>
      <c r="J97" s="243"/>
      <c r="K97" s="243"/>
      <c r="L97" s="243"/>
      <c r="M97" s="243"/>
      <c r="N97" s="243"/>
      <c r="O97" s="243"/>
      <c r="P97" s="243"/>
      <c r="Q97" s="243"/>
      <c r="R97" s="243"/>
      <c r="S97" s="244"/>
      <c r="T97" s="244"/>
    </row>
    <row r="98" spans="1:20" s="167" customFormat="1" ht="16.5" thickBot="1" x14ac:dyDescent="0.3">
      <c r="A98" s="229">
        <v>4</v>
      </c>
      <c r="B98" s="202" t="s">
        <v>753</v>
      </c>
      <c r="C98" s="249" t="e">
        <f t="shared" si="40"/>
        <v>#REF!</v>
      </c>
      <c r="D98" s="250" t="e">
        <f t="shared" si="40"/>
        <v>#REF!</v>
      </c>
      <c r="E98" s="250" t="e">
        <f t="shared" si="40"/>
        <v>#REF!</v>
      </c>
      <c r="F98" s="250" t="e">
        <f t="shared" si="40"/>
        <v>#REF!</v>
      </c>
      <c r="G98" s="247" t="e">
        <f>SUMIFS(C98:F98,C98:F98,"&lt;&gt;Local Currency", C98:F98,"&lt;&gt;US Dollars" )</f>
        <v>#REF!</v>
      </c>
      <c r="H98" s="250" t="e">
        <f t="shared" si="40"/>
        <v>#REF!</v>
      </c>
      <c r="I98" s="250" t="e">
        <f t="shared" si="40"/>
        <v>#REF!</v>
      </c>
      <c r="J98" s="250" t="e">
        <f t="shared" si="40"/>
        <v>#REF!</v>
      </c>
      <c r="K98" s="250" t="e">
        <f t="shared" si="40"/>
        <v>#REF!</v>
      </c>
      <c r="L98" s="247" t="e">
        <f>SUMIFS(H98:K98,H98:K98,"&lt;&gt;Local Currency", H98:K98,"&lt;&gt;US Dollars" )</f>
        <v>#REF!</v>
      </c>
      <c r="M98" s="250" t="e">
        <f t="shared" si="40"/>
        <v>#REF!</v>
      </c>
      <c r="N98" s="250" t="e">
        <f t="shared" si="40"/>
        <v>#REF!</v>
      </c>
      <c r="O98" s="250" t="e">
        <f t="shared" si="40"/>
        <v>#REF!</v>
      </c>
      <c r="P98" s="250" t="e">
        <f t="shared" si="40"/>
        <v>#REF!</v>
      </c>
      <c r="Q98" s="250" t="e">
        <f t="shared" si="40"/>
        <v>#REF!</v>
      </c>
      <c r="R98" s="250" t="e">
        <f t="shared" si="40"/>
        <v>#REF!</v>
      </c>
      <c r="S98" s="248" t="e">
        <f>SUMIFS(M98:R98,M98:R98,"&lt;&gt;Local Currency", M98:R98,"&lt;&gt;US Dollars" )</f>
        <v>#REF!</v>
      </c>
      <c r="T98" s="236" t="e">
        <f t="shared" si="41"/>
        <v>#REF!</v>
      </c>
    </row>
    <row r="99" spans="1:20" s="167" customFormat="1" ht="15.75" thickBot="1" x14ac:dyDescent="0.3">
      <c r="A99" s="229"/>
      <c r="B99" s="254"/>
      <c r="C99" s="242"/>
      <c r="D99" s="243"/>
      <c r="E99" s="243"/>
      <c r="F99" s="243"/>
      <c r="G99" s="243"/>
      <c r="H99" s="243"/>
      <c r="I99" s="243"/>
      <c r="J99" s="243"/>
      <c r="K99" s="243"/>
      <c r="L99" s="243"/>
      <c r="M99" s="243"/>
      <c r="N99" s="243"/>
      <c r="O99" s="243"/>
      <c r="P99" s="243"/>
      <c r="Q99" s="243"/>
      <c r="R99" s="243"/>
      <c r="S99" s="244"/>
      <c r="T99" s="244"/>
    </row>
    <row r="100" spans="1:20" s="167" customFormat="1" ht="16.5" thickBot="1" x14ac:dyDescent="0.3">
      <c r="A100" s="229">
        <v>5</v>
      </c>
      <c r="B100" s="202" t="s">
        <v>756</v>
      </c>
      <c r="C100" s="249" t="e">
        <f t="shared" si="40"/>
        <v>#REF!</v>
      </c>
      <c r="D100" s="250" t="e">
        <f t="shared" si="40"/>
        <v>#REF!</v>
      </c>
      <c r="E100" s="250" t="e">
        <f t="shared" si="40"/>
        <v>#REF!</v>
      </c>
      <c r="F100" s="250" t="e">
        <f t="shared" si="40"/>
        <v>#REF!</v>
      </c>
      <c r="G100" s="247" t="e">
        <f t="shared" ref="G100:G104" si="46">SUMIFS(C100:F100,C100:F100,"&lt;&gt;Local Currency", C100:F100,"&lt;&gt;US Dollars" )</f>
        <v>#REF!</v>
      </c>
      <c r="H100" s="250" t="e">
        <f t="shared" si="40"/>
        <v>#REF!</v>
      </c>
      <c r="I100" s="250" t="e">
        <f t="shared" si="40"/>
        <v>#REF!</v>
      </c>
      <c r="J100" s="250" t="e">
        <f t="shared" si="40"/>
        <v>#REF!</v>
      </c>
      <c r="K100" s="250" t="e">
        <f t="shared" si="40"/>
        <v>#REF!</v>
      </c>
      <c r="L100" s="247" t="e">
        <f t="shared" ref="L100:L104" si="47">SUMIFS(H100:K100,H100:K100,"&lt;&gt;Local Currency", H100:K100,"&lt;&gt;US Dollars" )</f>
        <v>#REF!</v>
      </c>
      <c r="M100" s="250" t="e">
        <f t="shared" si="40"/>
        <v>#REF!</v>
      </c>
      <c r="N100" s="250" t="e">
        <f t="shared" si="40"/>
        <v>#REF!</v>
      </c>
      <c r="O100" s="250" t="e">
        <f t="shared" si="40"/>
        <v>#REF!</v>
      </c>
      <c r="P100" s="250" t="e">
        <f t="shared" si="40"/>
        <v>#REF!</v>
      </c>
      <c r="Q100" s="250" t="e">
        <f t="shared" si="40"/>
        <v>#REF!</v>
      </c>
      <c r="R100" s="250" t="e">
        <f t="shared" si="40"/>
        <v>#REF!</v>
      </c>
      <c r="S100" s="248" t="e">
        <f t="shared" ref="S100:S104" si="48">SUMIFS(M100:R100,M100:R100,"&lt;&gt;Local Currency", M100:R100,"&lt;&gt;US Dollars" )</f>
        <v>#REF!</v>
      </c>
      <c r="T100" s="236" t="e">
        <f t="shared" si="41"/>
        <v>#REF!</v>
      </c>
    </row>
    <row r="101" spans="1:20" s="167" customFormat="1" ht="15.75" thickBot="1" x14ac:dyDescent="0.3">
      <c r="A101" s="229"/>
      <c r="B101" s="254"/>
      <c r="C101" s="242"/>
      <c r="D101" s="243"/>
      <c r="E101" s="243"/>
      <c r="F101" s="243"/>
      <c r="G101" s="243"/>
      <c r="H101" s="243"/>
      <c r="I101" s="243"/>
      <c r="J101" s="243"/>
      <c r="K101" s="243"/>
      <c r="L101" s="243"/>
      <c r="M101" s="243"/>
      <c r="N101" s="243"/>
      <c r="O101" s="243"/>
      <c r="P101" s="243"/>
      <c r="Q101" s="243"/>
      <c r="R101" s="243"/>
      <c r="S101" s="244"/>
      <c r="T101" s="244"/>
    </row>
    <row r="102" spans="1:20" s="167" customFormat="1" ht="16.5" thickBot="1" x14ac:dyDescent="0.3">
      <c r="A102" s="229">
        <v>6</v>
      </c>
      <c r="B102" s="202" t="s">
        <v>758</v>
      </c>
      <c r="C102" s="249" t="e">
        <f t="shared" si="40"/>
        <v>#REF!</v>
      </c>
      <c r="D102" s="250" t="e">
        <f t="shared" si="40"/>
        <v>#REF!</v>
      </c>
      <c r="E102" s="250" t="e">
        <f t="shared" si="40"/>
        <v>#REF!</v>
      </c>
      <c r="F102" s="250" t="e">
        <f t="shared" ref="F102:R102" si="49">$B$7</f>
        <v>#REF!</v>
      </c>
      <c r="G102" s="247" t="e">
        <f t="shared" si="46"/>
        <v>#REF!</v>
      </c>
      <c r="H102" s="250" t="e">
        <f t="shared" si="49"/>
        <v>#REF!</v>
      </c>
      <c r="I102" s="250" t="e">
        <f t="shared" si="49"/>
        <v>#REF!</v>
      </c>
      <c r="J102" s="250" t="e">
        <f t="shared" si="49"/>
        <v>#REF!</v>
      </c>
      <c r="K102" s="250" t="e">
        <f t="shared" si="49"/>
        <v>#REF!</v>
      </c>
      <c r="L102" s="247" t="e">
        <f t="shared" si="47"/>
        <v>#REF!</v>
      </c>
      <c r="M102" s="250" t="e">
        <f t="shared" si="49"/>
        <v>#REF!</v>
      </c>
      <c r="N102" s="250" t="e">
        <f t="shared" si="49"/>
        <v>#REF!</v>
      </c>
      <c r="O102" s="250" t="e">
        <f t="shared" si="49"/>
        <v>#REF!</v>
      </c>
      <c r="P102" s="250" t="e">
        <f t="shared" si="49"/>
        <v>#REF!</v>
      </c>
      <c r="Q102" s="250" t="e">
        <f t="shared" si="49"/>
        <v>#REF!</v>
      </c>
      <c r="R102" s="250" t="e">
        <f t="shared" si="49"/>
        <v>#REF!</v>
      </c>
      <c r="S102" s="248" t="e">
        <f t="shared" si="48"/>
        <v>#REF!</v>
      </c>
      <c r="T102" s="236" t="e">
        <f t="shared" si="41"/>
        <v>#REF!</v>
      </c>
    </row>
    <row r="103" spans="1:20" s="167" customFormat="1" ht="15.75" thickBot="1" x14ac:dyDescent="0.3">
      <c r="A103" s="229"/>
      <c r="B103" s="199"/>
      <c r="C103" s="242"/>
      <c r="D103" s="243"/>
      <c r="E103" s="243"/>
      <c r="F103" s="243"/>
      <c r="G103" s="243"/>
      <c r="H103" s="243"/>
      <c r="I103" s="243"/>
      <c r="J103" s="243"/>
      <c r="K103" s="243"/>
      <c r="L103" s="243"/>
      <c r="M103" s="243"/>
      <c r="N103" s="243"/>
      <c r="O103" s="243"/>
      <c r="P103" s="243"/>
      <c r="Q103" s="243"/>
      <c r="R103" s="243"/>
      <c r="S103" s="244"/>
      <c r="T103" s="244"/>
    </row>
    <row r="104" spans="1:20" s="167" customFormat="1" ht="16.5" thickBot="1" x14ac:dyDescent="0.3">
      <c r="A104" s="229">
        <v>7</v>
      </c>
      <c r="B104" s="202" t="s">
        <v>761</v>
      </c>
      <c r="C104" s="249" t="e">
        <f t="shared" ref="C104:R122" si="50">$B$7</f>
        <v>#REF!</v>
      </c>
      <c r="D104" s="250" t="e">
        <f t="shared" si="50"/>
        <v>#REF!</v>
      </c>
      <c r="E104" s="250" t="e">
        <f t="shared" si="50"/>
        <v>#REF!</v>
      </c>
      <c r="F104" s="250" t="e">
        <f t="shared" si="50"/>
        <v>#REF!</v>
      </c>
      <c r="G104" s="247" t="e">
        <f t="shared" si="46"/>
        <v>#REF!</v>
      </c>
      <c r="H104" s="250" t="e">
        <f t="shared" si="50"/>
        <v>#REF!</v>
      </c>
      <c r="I104" s="250" t="e">
        <f t="shared" si="50"/>
        <v>#REF!</v>
      </c>
      <c r="J104" s="250" t="e">
        <f t="shared" si="50"/>
        <v>#REF!</v>
      </c>
      <c r="K104" s="250" t="e">
        <f t="shared" si="50"/>
        <v>#REF!</v>
      </c>
      <c r="L104" s="247" t="e">
        <f t="shared" si="47"/>
        <v>#REF!</v>
      </c>
      <c r="M104" s="250" t="e">
        <f t="shared" si="50"/>
        <v>#REF!</v>
      </c>
      <c r="N104" s="250" t="e">
        <f t="shared" si="50"/>
        <v>#REF!</v>
      </c>
      <c r="O104" s="250" t="e">
        <f t="shared" si="50"/>
        <v>#REF!</v>
      </c>
      <c r="P104" s="250" t="e">
        <f t="shared" si="50"/>
        <v>#REF!</v>
      </c>
      <c r="Q104" s="250" t="e">
        <f t="shared" si="50"/>
        <v>#REF!</v>
      </c>
      <c r="R104" s="250" t="e">
        <f t="shared" si="50"/>
        <v>#REF!</v>
      </c>
      <c r="S104" s="248" t="e">
        <f t="shared" si="48"/>
        <v>#REF!</v>
      </c>
      <c r="T104" s="236" t="e">
        <f t="shared" si="41"/>
        <v>#REF!</v>
      </c>
    </row>
    <row r="105" spans="1:20" s="167" customFormat="1" ht="15.75" thickBot="1" x14ac:dyDescent="0.3">
      <c r="A105" s="229"/>
      <c r="B105" s="202"/>
      <c r="C105" s="251"/>
      <c r="D105" s="252"/>
      <c r="E105" s="252"/>
      <c r="F105" s="252"/>
      <c r="G105" s="243"/>
      <c r="H105" s="252"/>
      <c r="I105" s="252"/>
      <c r="J105" s="252"/>
      <c r="K105" s="252"/>
      <c r="L105" s="252"/>
      <c r="M105" s="252"/>
      <c r="N105" s="252"/>
      <c r="O105" s="252"/>
      <c r="P105" s="252"/>
      <c r="Q105" s="252"/>
      <c r="R105" s="252"/>
      <c r="S105" s="253"/>
      <c r="T105" s="244"/>
    </row>
    <row r="106" spans="1:20" s="167" customFormat="1" ht="16.5" thickBot="1" x14ac:dyDescent="0.3">
      <c r="A106" s="229">
        <v>8</v>
      </c>
      <c r="B106" s="202" t="s">
        <v>764</v>
      </c>
      <c r="C106" s="245" t="e">
        <f>SUMIFS(C107:C112,C107:C112,"&lt;&gt;Local Currency", C107:C112,"&lt;&gt;US Dollars" )</f>
        <v>#REF!</v>
      </c>
      <c r="D106" s="232" t="e">
        <f t="shared" ref="D106:R106" si="51">SUMIFS(D107:D112,D107:D112,"&lt;&gt;Local Currency", D107:D112,"&lt;&gt;US Dollars" )</f>
        <v>#REF!</v>
      </c>
      <c r="E106" s="232" t="e">
        <f t="shared" si="51"/>
        <v>#REF!</v>
      </c>
      <c r="F106" s="232" t="e">
        <f t="shared" si="51"/>
        <v>#REF!</v>
      </c>
      <c r="G106" s="247" t="e">
        <f>SUMIFS(C106:F106,C106:F106,"&lt;&gt;Local Currency", C106:F106,"&lt;&gt;US Dollars" )</f>
        <v>#REF!</v>
      </c>
      <c r="H106" s="232" t="e">
        <f t="shared" si="51"/>
        <v>#REF!</v>
      </c>
      <c r="I106" s="232" t="e">
        <f t="shared" si="51"/>
        <v>#REF!</v>
      </c>
      <c r="J106" s="232" t="e">
        <f t="shared" si="51"/>
        <v>#REF!</v>
      </c>
      <c r="K106" s="232" t="e">
        <f t="shared" si="51"/>
        <v>#REF!</v>
      </c>
      <c r="L106" s="247" t="e">
        <f>SUMIFS(H106:K106,H106:K106,"&lt;&gt;Local Currency", H106:K106,"&lt;&gt;US Dollars" )</f>
        <v>#REF!</v>
      </c>
      <c r="M106" s="232" t="e">
        <f t="shared" si="51"/>
        <v>#REF!</v>
      </c>
      <c r="N106" s="232" t="e">
        <f t="shared" si="51"/>
        <v>#REF!</v>
      </c>
      <c r="O106" s="232" t="e">
        <f t="shared" si="51"/>
        <v>#REF!</v>
      </c>
      <c r="P106" s="232" t="e">
        <f t="shared" si="51"/>
        <v>#REF!</v>
      </c>
      <c r="Q106" s="232" t="e">
        <f t="shared" si="51"/>
        <v>#REF!</v>
      </c>
      <c r="R106" s="232" t="e">
        <f t="shared" si="51"/>
        <v>#REF!</v>
      </c>
      <c r="S106" s="248" t="e">
        <f>SUMIFS(M106:R106,M106:R106,"&lt;&gt;Local Currency", M106:R106,"&lt;&gt;US Dollars" )</f>
        <v>#REF!</v>
      </c>
      <c r="T106" s="236" t="e">
        <f t="shared" si="41"/>
        <v>#REF!</v>
      </c>
    </row>
    <row r="107" spans="1:20" s="167" customFormat="1" ht="16.5" thickBot="1" x14ac:dyDescent="0.3">
      <c r="A107" s="229">
        <v>8.1</v>
      </c>
      <c r="B107" s="198" t="s">
        <v>765</v>
      </c>
      <c r="C107" s="238" t="e">
        <f t="shared" si="50"/>
        <v>#REF!</v>
      </c>
      <c r="D107" s="239" t="e">
        <f t="shared" si="50"/>
        <v>#REF!</v>
      </c>
      <c r="E107" s="239" t="e">
        <f t="shared" si="50"/>
        <v>#REF!</v>
      </c>
      <c r="F107" s="239" t="e">
        <f t="shared" si="50"/>
        <v>#REF!</v>
      </c>
      <c r="G107" s="247" t="e">
        <f t="shared" ref="G107:G112" si="52">SUMIFS(C107:F107,C107:F107,"&lt;&gt;Local Currency", C107:F107,"&lt;&gt;US Dollars" )</f>
        <v>#REF!</v>
      </c>
      <c r="H107" s="241" t="e">
        <f t="shared" si="50"/>
        <v>#REF!</v>
      </c>
      <c r="I107" s="241" t="e">
        <f t="shared" si="50"/>
        <v>#REF!</v>
      </c>
      <c r="J107" s="241" t="e">
        <f t="shared" si="50"/>
        <v>#REF!</v>
      </c>
      <c r="K107" s="241" t="e">
        <f t="shared" si="50"/>
        <v>#REF!</v>
      </c>
      <c r="L107" s="247" t="e">
        <f t="shared" ref="L107:L112" si="53">SUMIFS(H107:K107,H107:K107,"&lt;&gt;Local Currency", H107:K107,"&lt;&gt;US Dollars" )</f>
        <v>#REF!</v>
      </c>
      <c r="M107" s="241" t="e">
        <f t="shared" si="50"/>
        <v>#REF!</v>
      </c>
      <c r="N107" s="241" t="e">
        <f t="shared" si="50"/>
        <v>#REF!</v>
      </c>
      <c r="O107" s="241" t="e">
        <f t="shared" si="50"/>
        <v>#REF!</v>
      </c>
      <c r="P107" s="241" t="e">
        <f t="shared" si="50"/>
        <v>#REF!</v>
      </c>
      <c r="Q107" s="241" t="e">
        <f t="shared" si="50"/>
        <v>#REF!</v>
      </c>
      <c r="R107" s="241" t="e">
        <f t="shared" si="50"/>
        <v>#REF!</v>
      </c>
      <c r="S107" s="248" t="e">
        <f>SUMIFS(M107:R107,M107:R107,"&lt;&gt;Local Currency", M107:R107,"&lt;&gt;US Dollars" )</f>
        <v>#REF!</v>
      </c>
      <c r="T107" s="236" t="e">
        <f t="shared" si="41"/>
        <v>#REF!</v>
      </c>
    </row>
    <row r="108" spans="1:20" s="167" customFormat="1" ht="16.5" thickBot="1" x14ac:dyDescent="0.3">
      <c r="A108" s="229">
        <v>8.1999999999999993</v>
      </c>
      <c r="B108" s="198" t="s">
        <v>772</v>
      </c>
      <c r="C108" s="238" t="e">
        <f t="shared" si="50"/>
        <v>#REF!</v>
      </c>
      <c r="D108" s="239" t="e">
        <f t="shared" si="50"/>
        <v>#REF!</v>
      </c>
      <c r="E108" s="239" t="e">
        <f t="shared" si="50"/>
        <v>#REF!</v>
      </c>
      <c r="F108" s="239" t="e">
        <f t="shared" si="50"/>
        <v>#REF!</v>
      </c>
      <c r="G108" s="247" t="e">
        <f t="shared" si="52"/>
        <v>#REF!</v>
      </c>
      <c r="H108" s="241" t="e">
        <f t="shared" si="50"/>
        <v>#REF!</v>
      </c>
      <c r="I108" s="241" t="e">
        <f t="shared" si="50"/>
        <v>#REF!</v>
      </c>
      <c r="J108" s="241" t="e">
        <f t="shared" si="50"/>
        <v>#REF!</v>
      </c>
      <c r="K108" s="241" t="e">
        <f t="shared" si="50"/>
        <v>#REF!</v>
      </c>
      <c r="L108" s="247" t="e">
        <f t="shared" si="53"/>
        <v>#REF!</v>
      </c>
      <c r="M108" s="241" t="e">
        <f t="shared" si="50"/>
        <v>#REF!</v>
      </c>
      <c r="N108" s="241" t="e">
        <f t="shared" si="50"/>
        <v>#REF!</v>
      </c>
      <c r="O108" s="241" t="e">
        <f t="shared" si="50"/>
        <v>#REF!</v>
      </c>
      <c r="P108" s="241" t="e">
        <f t="shared" si="50"/>
        <v>#REF!</v>
      </c>
      <c r="Q108" s="241" t="e">
        <f t="shared" si="50"/>
        <v>#REF!</v>
      </c>
      <c r="R108" s="241" t="e">
        <f t="shared" si="50"/>
        <v>#REF!</v>
      </c>
      <c r="S108" s="248" t="e">
        <f t="shared" ref="S108:S112" si="54">SUMIFS(M108:R108,M108:R108,"&lt;&gt;Local Currency", M108:R108,"&lt;&gt;US Dollars" )</f>
        <v>#REF!</v>
      </c>
      <c r="T108" s="236" t="e">
        <f t="shared" si="41"/>
        <v>#REF!</v>
      </c>
    </row>
    <row r="109" spans="1:20" s="167" customFormat="1" ht="16.5" thickBot="1" x14ac:dyDescent="0.3">
      <c r="A109" s="229">
        <v>8.3000000000000007</v>
      </c>
      <c r="B109" s="198" t="s">
        <v>774</v>
      </c>
      <c r="C109" s="238" t="e">
        <f t="shared" si="50"/>
        <v>#REF!</v>
      </c>
      <c r="D109" s="239" t="e">
        <f t="shared" si="50"/>
        <v>#REF!</v>
      </c>
      <c r="E109" s="239" t="e">
        <f t="shared" si="50"/>
        <v>#REF!</v>
      </c>
      <c r="F109" s="239" t="e">
        <f t="shared" si="50"/>
        <v>#REF!</v>
      </c>
      <c r="G109" s="247" t="e">
        <f t="shared" si="52"/>
        <v>#REF!</v>
      </c>
      <c r="H109" s="241" t="e">
        <f t="shared" si="50"/>
        <v>#REF!</v>
      </c>
      <c r="I109" s="241" t="e">
        <f t="shared" si="50"/>
        <v>#REF!</v>
      </c>
      <c r="J109" s="241" t="e">
        <f t="shared" si="50"/>
        <v>#REF!</v>
      </c>
      <c r="K109" s="241" t="e">
        <f t="shared" si="50"/>
        <v>#REF!</v>
      </c>
      <c r="L109" s="247" t="e">
        <f t="shared" si="53"/>
        <v>#REF!</v>
      </c>
      <c r="M109" s="241" t="e">
        <f t="shared" si="50"/>
        <v>#REF!</v>
      </c>
      <c r="N109" s="241" t="e">
        <f t="shared" si="50"/>
        <v>#REF!</v>
      </c>
      <c r="O109" s="241" t="e">
        <f t="shared" si="50"/>
        <v>#REF!</v>
      </c>
      <c r="P109" s="241" t="e">
        <f t="shared" si="50"/>
        <v>#REF!</v>
      </c>
      <c r="Q109" s="241" t="e">
        <f t="shared" si="50"/>
        <v>#REF!</v>
      </c>
      <c r="R109" s="241" t="e">
        <f t="shared" si="50"/>
        <v>#REF!</v>
      </c>
      <c r="S109" s="248" t="e">
        <f t="shared" si="54"/>
        <v>#REF!</v>
      </c>
      <c r="T109" s="236" t="e">
        <f t="shared" si="41"/>
        <v>#REF!</v>
      </c>
    </row>
    <row r="110" spans="1:20" s="167" customFormat="1" ht="16.5" thickBot="1" x14ac:dyDescent="0.3">
      <c r="A110" s="229">
        <v>8.4</v>
      </c>
      <c r="B110" s="198" t="s">
        <v>777</v>
      </c>
      <c r="C110" s="238" t="e">
        <f t="shared" si="50"/>
        <v>#REF!</v>
      </c>
      <c r="D110" s="239" t="e">
        <f t="shared" si="50"/>
        <v>#REF!</v>
      </c>
      <c r="E110" s="239" t="e">
        <f t="shared" si="50"/>
        <v>#REF!</v>
      </c>
      <c r="F110" s="239" t="e">
        <f t="shared" si="50"/>
        <v>#REF!</v>
      </c>
      <c r="G110" s="247" t="e">
        <f t="shared" si="52"/>
        <v>#REF!</v>
      </c>
      <c r="H110" s="241" t="e">
        <f t="shared" si="50"/>
        <v>#REF!</v>
      </c>
      <c r="I110" s="241" t="e">
        <f t="shared" si="50"/>
        <v>#REF!</v>
      </c>
      <c r="J110" s="241" t="e">
        <f t="shared" si="50"/>
        <v>#REF!</v>
      </c>
      <c r="K110" s="241" t="e">
        <f t="shared" si="50"/>
        <v>#REF!</v>
      </c>
      <c r="L110" s="247" t="e">
        <f t="shared" si="53"/>
        <v>#REF!</v>
      </c>
      <c r="M110" s="241" t="e">
        <f t="shared" si="50"/>
        <v>#REF!</v>
      </c>
      <c r="N110" s="241" t="e">
        <f t="shared" si="50"/>
        <v>#REF!</v>
      </c>
      <c r="O110" s="241" t="e">
        <f t="shared" si="50"/>
        <v>#REF!</v>
      </c>
      <c r="P110" s="241" t="e">
        <f t="shared" si="50"/>
        <v>#REF!</v>
      </c>
      <c r="Q110" s="241" t="e">
        <f t="shared" si="50"/>
        <v>#REF!</v>
      </c>
      <c r="R110" s="241" t="e">
        <f t="shared" si="50"/>
        <v>#REF!</v>
      </c>
      <c r="S110" s="248" t="e">
        <f t="shared" si="54"/>
        <v>#REF!</v>
      </c>
      <c r="T110" s="236" t="e">
        <f t="shared" si="41"/>
        <v>#REF!</v>
      </c>
    </row>
    <row r="111" spans="1:20" s="167" customFormat="1" ht="16.5" thickBot="1" x14ac:dyDescent="0.3">
      <c r="A111" s="229">
        <v>8.5</v>
      </c>
      <c r="B111" s="198" t="s">
        <v>781</v>
      </c>
      <c r="C111" s="238" t="e">
        <f t="shared" si="50"/>
        <v>#REF!</v>
      </c>
      <c r="D111" s="239" t="e">
        <f t="shared" si="50"/>
        <v>#REF!</v>
      </c>
      <c r="E111" s="239" t="e">
        <f t="shared" si="50"/>
        <v>#REF!</v>
      </c>
      <c r="F111" s="239" t="e">
        <f t="shared" si="50"/>
        <v>#REF!</v>
      </c>
      <c r="G111" s="247" t="e">
        <f t="shared" si="52"/>
        <v>#REF!</v>
      </c>
      <c r="H111" s="241" t="e">
        <f t="shared" si="50"/>
        <v>#REF!</v>
      </c>
      <c r="I111" s="241" t="e">
        <f t="shared" si="50"/>
        <v>#REF!</v>
      </c>
      <c r="J111" s="241" t="e">
        <f t="shared" si="50"/>
        <v>#REF!</v>
      </c>
      <c r="K111" s="241" t="e">
        <f t="shared" si="50"/>
        <v>#REF!</v>
      </c>
      <c r="L111" s="247" t="e">
        <f t="shared" si="53"/>
        <v>#REF!</v>
      </c>
      <c r="M111" s="241" t="e">
        <f t="shared" si="50"/>
        <v>#REF!</v>
      </c>
      <c r="N111" s="241" t="e">
        <f t="shared" si="50"/>
        <v>#REF!</v>
      </c>
      <c r="O111" s="241" t="e">
        <f t="shared" si="50"/>
        <v>#REF!</v>
      </c>
      <c r="P111" s="241" t="e">
        <f t="shared" si="50"/>
        <v>#REF!</v>
      </c>
      <c r="Q111" s="241" t="e">
        <f t="shared" si="50"/>
        <v>#REF!</v>
      </c>
      <c r="R111" s="241" t="e">
        <f t="shared" si="50"/>
        <v>#REF!</v>
      </c>
      <c r="S111" s="248" t="e">
        <f t="shared" si="54"/>
        <v>#REF!</v>
      </c>
      <c r="T111" s="236" t="e">
        <f t="shared" si="41"/>
        <v>#REF!</v>
      </c>
    </row>
    <row r="112" spans="1:20" s="167" customFormat="1" ht="16.5" thickBot="1" x14ac:dyDescent="0.3">
      <c r="A112" s="229">
        <v>8.6</v>
      </c>
      <c r="B112" s="198" t="s">
        <v>783</v>
      </c>
      <c r="C112" s="238" t="e">
        <f t="shared" si="50"/>
        <v>#REF!</v>
      </c>
      <c r="D112" s="239" t="e">
        <f t="shared" si="50"/>
        <v>#REF!</v>
      </c>
      <c r="E112" s="239" t="e">
        <f t="shared" si="50"/>
        <v>#REF!</v>
      </c>
      <c r="F112" s="239" t="e">
        <f t="shared" si="50"/>
        <v>#REF!</v>
      </c>
      <c r="G112" s="247" t="e">
        <f t="shared" si="52"/>
        <v>#REF!</v>
      </c>
      <c r="H112" s="241" t="e">
        <f t="shared" si="50"/>
        <v>#REF!</v>
      </c>
      <c r="I112" s="241" t="e">
        <f t="shared" si="50"/>
        <v>#REF!</v>
      </c>
      <c r="J112" s="241" t="e">
        <f t="shared" si="50"/>
        <v>#REF!</v>
      </c>
      <c r="K112" s="241" t="e">
        <f t="shared" si="50"/>
        <v>#REF!</v>
      </c>
      <c r="L112" s="247" t="e">
        <f t="shared" si="53"/>
        <v>#REF!</v>
      </c>
      <c r="M112" s="241" t="e">
        <f t="shared" si="50"/>
        <v>#REF!</v>
      </c>
      <c r="N112" s="241" t="e">
        <f t="shared" si="50"/>
        <v>#REF!</v>
      </c>
      <c r="O112" s="241" t="e">
        <f t="shared" si="50"/>
        <v>#REF!</v>
      </c>
      <c r="P112" s="241" t="e">
        <f t="shared" si="50"/>
        <v>#REF!</v>
      </c>
      <c r="Q112" s="241" t="e">
        <f t="shared" si="50"/>
        <v>#REF!</v>
      </c>
      <c r="R112" s="241" t="e">
        <f t="shared" si="50"/>
        <v>#REF!</v>
      </c>
      <c r="S112" s="248" t="e">
        <f t="shared" si="54"/>
        <v>#REF!</v>
      </c>
      <c r="T112" s="236" t="e">
        <f t="shared" si="41"/>
        <v>#REF!</v>
      </c>
    </row>
    <row r="113" spans="1:20" s="167" customFormat="1" ht="15.75" thickBot="1" x14ac:dyDescent="0.3">
      <c r="A113" s="229"/>
      <c r="B113" s="254"/>
      <c r="C113" s="242"/>
      <c r="D113" s="243"/>
      <c r="E113" s="243"/>
      <c r="F113" s="243"/>
      <c r="G113" s="243"/>
      <c r="H113" s="243"/>
      <c r="I113" s="243"/>
      <c r="J113" s="243"/>
      <c r="K113" s="243"/>
      <c r="L113" s="243"/>
      <c r="M113" s="243"/>
      <c r="N113" s="243"/>
      <c r="O113" s="243"/>
      <c r="P113" s="243"/>
      <c r="Q113" s="243"/>
      <c r="R113" s="243"/>
      <c r="S113" s="244"/>
      <c r="T113" s="244"/>
    </row>
    <row r="114" spans="1:20" s="167" customFormat="1" ht="16.5" thickBot="1" x14ac:dyDescent="0.3">
      <c r="A114" s="229">
        <v>9</v>
      </c>
      <c r="B114" s="202" t="s">
        <v>788</v>
      </c>
      <c r="C114" s="245" t="e">
        <f>SUMIFS(C115:C118,C115:C118,"&lt;&gt;Local Currency", C115:C118,"&lt;&gt;US Dollars" )</f>
        <v>#REF!</v>
      </c>
      <c r="D114" s="232" t="e">
        <f t="shared" ref="D114:R114" si="55">SUMIFS(D115:D118,D115:D118,"&lt;&gt;Local Currency", D115:D118,"&lt;&gt;US Dollars" )</f>
        <v>#REF!</v>
      </c>
      <c r="E114" s="232" t="e">
        <f t="shared" si="55"/>
        <v>#REF!</v>
      </c>
      <c r="F114" s="232" t="e">
        <f t="shared" si="55"/>
        <v>#REF!</v>
      </c>
      <c r="G114" s="247" t="e">
        <f t="shared" ref="G114:G118" si="56">SUMIFS(C114:F114,C114:F114,"&lt;&gt;Local Currency", C114:F114,"&lt;&gt;US Dollars" )</f>
        <v>#REF!</v>
      </c>
      <c r="H114" s="232" t="e">
        <f t="shared" si="55"/>
        <v>#REF!</v>
      </c>
      <c r="I114" s="232" t="e">
        <f t="shared" si="55"/>
        <v>#REF!</v>
      </c>
      <c r="J114" s="232" t="e">
        <f t="shared" si="55"/>
        <v>#REF!</v>
      </c>
      <c r="K114" s="232" t="e">
        <f t="shared" si="55"/>
        <v>#REF!</v>
      </c>
      <c r="L114" s="247" t="e">
        <f t="shared" ref="L114:L118" si="57">SUMIFS(H114:K114,H114:K114,"&lt;&gt;Local Currency", H114:K114,"&lt;&gt;US Dollars" )</f>
        <v>#REF!</v>
      </c>
      <c r="M114" s="232" t="e">
        <f t="shared" si="55"/>
        <v>#REF!</v>
      </c>
      <c r="N114" s="232" t="e">
        <f t="shared" si="55"/>
        <v>#REF!</v>
      </c>
      <c r="O114" s="232" t="e">
        <f t="shared" si="55"/>
        <v>#REF!</v>
      </c>
      <c r="P114" s="232" t="e">
        <f t="shared" si="55"/>
        <v>#REF!</v>
      </c>
      <c r="Q114" s="232" t="e">
        <f t="shared" si="55"/>
        <v>#REF!</v>
      </c>
      <c r="R114" s="232" t="e">
        <f t="shared" si="55"/>
        <v>#REF!</v>
      </c>
      <c r="S114" s="248" t="e">
        <f>SUMIFS(M114:R114,M114:R114,"&lt;&gt;Local Currency", M114:R114,"&lt;&gt;US Dollars" )</f>
        <v>#REF!</v>
      </c>
      <c r="T114" s="236" t="e">
        <f t="shared" si="41"/>
        <v>#REF!</v>
      </c>
    </row>
    <row r="115" spans="1:20" s="167" customFormat="1" ht="16.5" thickBot="1" x14ac:dyDescent="0.3">
      <c r="A115" s="229">
        <v>9.1</v>
      </c>
      <c r="B115" s="198" t="s">
        <v>789</v>
      </c>
      <c r="C115" s="240" t="e">
        <f t="shared" ref="C115:R126" si="58">$B$7</f>
        <v>#REF!</v>
      </c>
      <c r="D115" s="241" t="e">
        <f t="shared" si="50"/>
        <v>#REF!</v>
      </c>
      <c r="E115" s="241" t="e">
        <f t="shared" si="50"/>
        <v>#REF!</v>
      </c>
      <c r="F115" s="241" t="e">
        <f t="shared" si="50"/>
        <v>#REF!</v>
      </c>
      <c r="G115" s="247" t="e">
        <f t="shared" si="56"/>
        <v>#REF!</v>
      </c>
      <c r="H115" s="241" t="e">
        <f t="shared" si="50"/>
        <v>#REF!</v>
      </c>
      <c r="I115" s="241" t="e">
        <f t="shared" si="50"/>
        <v>#REF!</v>
      </c>
      <c r="J115" s="241" t="e">
        <f t="shared" si="50"/>
        <v>#REF!</v>
      </c>
      <c r="K115" s="241" t="e">
        <f t="shared" si="50"/>
        <v>#REF!</v>
      </c>
      <c r="L115" s="247" t="e">
        <f t="shared" si="57"/>
        <v>#REF!</v>
      </c>
      <c r="M115" s="241" t="e">
        <f t="shared" si="50"/>
        <v>#REF!</v>
      </c>
      <c r="N115" s="241" t="e">
        <f t="shared" si="50"/>
        <v>#REF!</v>
      </c>
      <c r="O115" s="241" t="e">
        <f t="shared" si="50"/>
        <v>#REF!</v>
      </c>
      <c r="P115" s="241" t="e">
        <f t="shared" si="50"/>
        <v>#REF!</v>
      </c>
      <c r="Q115" s="241" t="e">
        <f t="shared" si="50"/>
        <v>#REF!</v>
      </c>
      <c r="R115" s="241" t="e">
        <f t="shared" si="50"/>
        <v>#REF!</v>
      </c>
      <c r="S115" s="248" t="e">
        <f>SUMIFS(M115:R115,M115:R115,"&lt;&gt;Local Currency", M115:R115,"&lt;&gt;US Dollars" )</f>
        <v>#REF!</v>
      </c>
      <c r="T115" s="236" t="e">
        <f t="shared" si="41"/>
        <v>#REF!</v>
      </c>
    </row>
    <row r="116" spans="1:20" s="167" customFormat="1" ht="16.5" thickBot="1" x14ac:dyDescent="0.3">
      <c r="A116" s="229">
        <v>9.1999999999999993</v>
      </c>
      <c r="B116" s="198" t="s">
        <v>1183</v>
      </c>
      <c r="C116" s="240" t="e">
        <f t="shared" si="58"/>
        <v>#REF!</v>
      </c>
      <c r="D116" s="241" t="e">
        <f t="shared" si="50"/>
        <v>#REF!</v>
      </c>
      <c r="E116" s="241" t="e">
        <f t="shared" si="50"/>
        <v>#REF!</v>
      </c>
      <c r="F116" s="241" t="e">
        <f t="shared" si="50"/>
        <v>#REF!</v>
      </c>
      <c r="G116" s="247" t="e">
        <f t="shared" si="56"/>
        <v>#REF!</v>
      </c>
      <c r="H116" s="241" t="e">
        <f t="shared" si="50"/>
        <v>#REF!</v>
      </c>
      <c r="I116" s="241" t="e">
        <f t="shared" si="50"/>
        <v>#REF!</v>
      </c>
      <c r="J116" s="241" t="e">
        <f t="shared" si="50"/>
        <v>#REF!</v>
      </c>
      <c r="K116" s="241" t="e">
        <f t="shared" si="50"/>
        <v>#REF!</v>
      </c>
      <c r="L116" s="247" t="e">
        <f t="shared" si="57"/>
        <v>#REF!</v>
      </c>
      <c r="M116" s="241" t="e">
        <f t="shared" si="50"/>
        <v>#REF!</v>
      </c>
      <c r="N116" s="241" t="e">
        <f t="shared" si="50"/>
        <v>#REF!</v>
      </c>
      <c r="O116" s="241" t="e">
        <f t="shared" si="50"/>
        <v>#REF!</v>
      </c>
      <c r="P116" s="241" t="e">
        <f t="shared" si="50"/>
        <v>#REF!</v>
      </c>
      <c r="Q116" s="241" t="e">
        <f t="shared" si="50"/>
        <v>#REF!</v>
      </c>
      <c r="R116" s="241" t="e">
        <f t="shared" si="50"/>
        <v>#REF!</v>
      </c>
      <c r="S116" s="248" t="e">
        <f t="shared" ref="S116:S118" si="59">SUMIFS(M116:R116,M116:R116,"&lt;&gt;Local Currency", M116:R116,"&lt;&gt;US Dollars" )</f>
        <v>#REF!</v>
      </c>
      <c r="T116" s="236" t="e">
        <f t="shared" si="41"/>
        <v>#REF!</v>
      </c>
    </row>
    <row r="117" spans="1:20" s="167" customFormat="1" ht="16.5" hidden="1" thickBot="1" x14ac:dyDescent="0.3">
      <c r="A117" s="229"/>
      <c r="B117" s="198"/>
      <c r="C117" s="240" t="e">
        <f t="shared" si="58"/>
        <v>#REF!</v>
      </c>
      <c r="D117" s="241" t="e">
        <f t="shared" si="50"/>
        <v>#REF!</v>
      </c>
      <c r="E117" s="241" t="e">
        <f t="shared" si="50"/>
        <v>#REF!</v>
      </c>
      <c r="F117" s="241" t="e">
        <f t="shared" si="50"/>
        <v>#REF!</v>
      </c>
      <c r="G117" s="247" t="e">
        <f t="shared" si="56"/>
        <v>#REF!</v>
      </c>
      <c r="H117" s="241" t="e">
        <f t="shared" si="50"/>
        <v>#REF!</v>
      </c>
      <c r="I117" s="241" t="e">
        <f t="shared" si="50"/>
        <v>#REF!</v>
      </c>
      <c r="J117" s="241" t="e">
        <f t="shared" si="50"/>
        <v>#REF!</v>
      </c>
      <c r="K117" s="241" t="e">
        <f t="shared" si="50"/>
        <v>#REF!</v>
      </c>
      <c r="L117" s="247" t="e">
        <f t="shared" si="57"/>
        <v>#REF!</v>
      </c>
      <c r="M117" s="241" t="e">
        <f t="shared" si="50"/>
        <v>#REF!</v>
      </c>
      <c r="N117" s="241" t="e">
        <f t="shared" si="50"/>
        <v>#REF!</v>
      </c>
      <c r="O117" s="241" t="e">
        <f t="shared" si="50"/>
        <v>#REF!</v>
      </c>
      <c r="P117" s="241" t="e">
        <f t="shared" si="50"/>
        <v>#REF!</v>
      </c>
      <c r="Q117" s="241" t="e">
        <f t="shared" si="50"/>
        <v>#REF!</v>
      </c>
      <c r="R117" s="241" t="e">
        <f t="shared" si="50"/>
        <v>#REF!</v>
      </c>
      <c r="S117" s="248" t="e">
        <f t="shared" si="59"/>
        <v>#REF!</v>
      </c>
      <c r="T117" s="236" t="e">
        <f t="shared" si="41"/>
        <v>#REF!</v>
      </c>
    </row>
    <row r="118" spans="1:20" s="167" customFormat="1" ht="16.5" thickBot="1" x14ac:dyDescent="0.3">
      <c r="A118" s="229">
        <v>9.3000000000000007</v>
      </c>
      <c r="B118" s="198" t="s">
        <v>794</v>
      </c>
      <c r="C118" s="240" t="e">
        <f t="shared" si="58"/>
        <v>#REF!</v>
      </c>
      <c r="D118" s="241" t="e">
        <f t="shared" si="50"/>
        <v>#REF!</v>
      </c>
      <c r="E118" s="241" t="e">
        <f t="shared" si="50"/>
        <v>#REF!</v>
      </c>
      <c r="F118" s="241" t="e">
        <f t="shared" si="50"/>
        <v>#REF!</v>
      </c>
      <c r="G118" s="247" t="e">
        <f t="shared" si="56"/>
        <v>#REF!</v>
      </c>
      <c r="H118" s="241" t="e">
        <f t="shared" si="50"/>
        <v>#REF!</v>
      </c>
      <c r="I118" s="241" t="e">
        <f t="shared" si="50"/>
        <v>#REF!</v>
      </c>
      <c r="J118" s="241" t="e">
        <f t="shared" si="50"/>
        <v>#REF!</v>
      </c>
      <c r="K118" s="241" t="e">
        <f t="shared" si="50"/>
        <v>#REF!</v>
      </c>
      <c r="L118" s="247" t="e">
        <f t="shared" si="57"/>
        <v>#REF!</v>
      </c>
      <c r="M118" s="241" t="e">
        <f t="shared" si="50"/>
        <v>#REF!</v>
      </c>
      <c r="N118" s="241" t="e">
        <f t="shared" si="50"/>
        <v>#REF!</v>
      </c>
      <c r="O118" s="241" t="e">
        <f t="shared" si="50"/>
        <v>#REF!</v>
      </c>
      <c r="P118" s="241" t="e">
        <f t="shared" si="50"/>
        <v>#REF!</v>
      </c>
      <c r="Q118" s="241" t="e">
        <f t="shared" si="50"/>
        <v>#REF!</v>
      </c>
      <c r="R118" s="241" t="e">
        <f t="shared" si="50"/>
        <v>#REF!</v>
      </c>
      <c r="S118" s="248" t="e">
        <f t="shared" si="59"/>
        <v>#REF!</v>
      </c>
      <c r="T118" s="236" t="e">
        <f t="shared" si="41"/>
        <v>#REF!</v>
      </c>
    </row>
    <row r="119" spans="1:20" s="167" customFormat="1" ht="15.75" thickBot="1" x14ac:dyDescent="0.3">
      <c r="A119" s="229"/>
      <c r="B119" s="198"/>
      <c r="C119" s="242"/>
      <c r="D119" s="243"/>
      <c r="E119" s="243"/>
      <c r="F119" s="243"/>
      <c r="G119" s="243"/>
      <c r="H119" s="243"/>
      <c r="I119" s="243"/>
      <c r="J119" s="243"/>
      <c r="K119" s="243"/>
      <c r="L119" s="243"/>
      <c r="M119" s="243"/>
      <c r="N119" s="243"/>
      <c r="O119" s="243"/>
      <c r="P119" s="243"/>
      <c r="Q119" s="243"/>
      <c r="R119" s="243"/>
      <c r="S119" s="244"/>
      <c r="T119" s="244"/>
    </row>
    <row r="120" spans="1:20" s="167" customFormat="1" ht="16.5" thickBot="1" x14ac:dyDescent="0.3">
      <c r="A120" s="229">
        <v>10</v>
      </c>
      <c r="B120" s="202" t="s">
        <v>796</v>
      </c>
      <c r="C120" s="245" t="e">
        <f>SUMIFS(C121:C122,C121:C122,"&lt;&gt;Local Currency", C121:C122,"&lt;&gt;US Dollars" )</f>
        <v>#REF!</v>
      </c>
      <c r="D120" s="232" t="e">
        <f t="shared" ref="D120:R120" si="60">SUMIFS(D121:D122,D121:D122,"&lt;&gt;Local Currency", D121:D122,"&lt;&gt;US Dollars" )</f>
        <v>#REF!</v>
      </c>
      <c r="E120" s="232" t="e">
        <f t="shared" si="60"/>
        <v>#REF!</v>
      </c>
      <c r="F120" s="232" t="e">
        <f t="shared" si="60"/>
        <v>#REF!</v>
      </c>
      <c r="G120" s="247" t="e">
        <f t="shared" ref="G120:G122" si="61">SUMIFS(C120:F120,C120:F120,"&lt;&gt;Local Currency", C120:F120,"&lt;&gt;US Dollars" )</f>
        <v>#REF!</v>
      </c>
      <c r="H120" s="232" t="e">
        <f t="shared" si="60"/>
        <v>#REF!</v>
      </c>
      <c r="I120" s="232" t="e">
        <f t="shared" si="60"/>
        <v>#REF!</v>
      </c>
      <c r="J120" s="232" t="e">
        <f t="shared" si="60"/>
        <v>#REF!</v>
      </c>
      <c r="K120" s="232" t="e">
        <f t="shared" si="60"/>
        <v>#REF!</v>
      </c>
      <c r="L120" s="247" t="e">
        <f t="shared" ref="L120:L122" si="62">SUMIFS(H120:K120,H120:K120,"&lt;&gt;Local Currency", H120:K120,"&lt;&gt;US Dollars" )</f>
        <v>#REF!</v>
      </c>
      <c r="M120" s="232" t="e">
        <f t="shared" si="60"/>
        <v>#REF!</v>
      </c>
      <c r="N120" s="232" t="e">
        <f t="shared" si="60"/>
        <v>#REF!</v>
      </c>
      <c r="O120" s="232" t="e">
        <f t="shared" si="60"/>
        <v>#REF!</v>
      </c>
      <c r="P120" s="232" t="e">
        <f t="shared" si="60"/>
        <v>#REF!</v>
      </c>
      <c r="Q120" s="232" t="e">
        <f t="shared" si="60"/>
        <v>#REF!</v>
      </c>
      <c r="R120" s="232" t="e">
        <f t="shared" si="60"/>
        <v>#REF!</v>
      </c>
      <c r="S120" s="248" t="e">
        <f>SUMIFS(M120:R120,M120:R120,"&lt;&gt;Local Currency", M120:R120,"&lt;&gt;US Dollars" )</f>
        <v>#REF!</v>
      </c>
      <c r="T120" s="236" t="e">
        <f t="shared" si="41"/>
        <v>#REF!</v>
      </c>
    </row>
    <row r="121" spans="1:20" s="167" customFormat="1" ht="16.5" thickBot="1" x14ac:dyDescent="0.3">
      <c r="A121" s="229">
        <v>10.1</v>
      </c>
      <c r="B121" s="198" t="s">
        <v>799</v>
      </c>
      <c r="C121" s="240" t="e">
        <f t="shared" si="58"/>
        <v>#REF!</v>
      </c>
      <c r="D121" s="241" t="e">
        <f t="shared" si="50"/>
        <v>#REF!</v>
      </c>
      <c r="E121" s="241" t="e">
        <f t="shared" si="50"/>
        <v>#REF!</v>
      </c>
      <c r="F121" s="241" t="e">
        <f t="shared" si="50"/>
        <v>#REF!</v>
      </c>
      <c r="G121" s="247" t="e">
        <f t="shared" si="61"/>
        <v>#REF!</v>
      </c>
      <c r="H121" s="241" t="e">
        <f t="shared" si="50"/>
        <v>#REF!</v>
      </c>
      <c r="I121" s="241" t="e">
        <f t="shared" si="50"/>
        <v>#REF!</v>
      </c>
      <c r="J121" s="241" t="e">
        <f t="shared" si="50"/>
        <v>#REF!</v>
      </c>
      <c r="K121" s="241" t="e">
        <f t="shared" si="50"/>
        <v>#REF!</v>
      </c>
      <c r="L121" s="247" t="e">
        <f t="shared" si="62"/>
        <v>#REF!</v>
      </c>
      <c r="M121" s="241" t="e">
        <f t="shared" si="50"/>
        <v>#REF!</v>
      </c>
      <c r="N121" s="241" t="e">
        <f t="shared" si="50"/>
        <v>#REF!</v>
      </c>
      <c r="O121" s="241" t="e">
        <f t="shared" si="50"/>
        <v>#REF!</v>
      </c>
      <c r="P121" s="241" t="e">
        <f t="shared" si="50"/>
        <v>#REF!</v>
      </c>
      <c r="Q121" s="241" t="e">
        <f t="shared" si="50"/>
        <v>#REF!</v>
      </c>
      <c r="R121" s="241" t="e">
        <f t="shared" si="50"/>
        <v>#REF!</v>
      </c>
      <c r="S121" s="248" t="e">
        <f>SUMIFS(M121:R121,M121:R121,"&lt;&gt;Local Currency", M121:R121,"&lt;&gt;US Dollars" )</f>
        <v>#REF!</v>
      </c>
      <c r="T121" s="236" t="e">
        <f t="shared" si="41"/>
        <v>#REF!</v>
      </c>
    </row>
    <row r="122" spans="1:20" s="167" customFormat="1" ht="16.5" thickBot="1" x14ac:dyDescent="0.3">
      <c r="A122" s="229">
        <v>10.199999999999999</v>
      </c>
      <c r="B122" s="198" t="s">
        <v>800</v>
      </c>
      <c r="C122" s="240" t="e">
        <f t="shared" si="58"/>
        <v>#REF!</v>
      </c>
      <c r="D122" s="241" t="e">
        <f t="shared" si="50"/>
        <v>#REF!</v>
      </c>
      <c r="E122" s="241" t="e">
        <f t="shared" si="50"/>
        <v>#REF!</v>
      </c>
      <c r="F122" s="241" t="e">
        <f t="shared" si="50"/>
        <v>#REF!</v>
      </c>
      <c r="G122" s="247" t="e">
        <f t="shared" si="61"/>
        <v>#REF!</v>
      </c>
      <c r="H122" s="241" t="e">
        <f t="shared" si="50"/>
        <v>#REF!</v>
      </c>
      <c r="I122" s="241" t="e">
        <f t="shared" si="50"/>
        <v>#REF!</v>
      </c>
      <c r="J122" s="241" t="e">
        <f t="shared" si="50"/>
        <v>#REF!</v>
      </c>
      <c r="K122" s="241" t="e">
        <f t="shared" si="50"/>
        <v>#REF!</v>
      </c>
      <c r="L122" s="247" t="e">
        <f t="shared" si="62"/>
        <v>#REF!</v>
      </c>
      <c r="M122" s="241" t="e">
        <f t="shared" si="50"/>
        <v>#REF!</v>
      </c>
      <c r="N122" s="241" t="e">
        <f t="shared" si="50"/>
        <v>#REF!</v>
      </c>
      <c r="O122" s="241" t="e">
        <f t="shared" si="50"/>
        <v>#REF!</v>
      </c>
      <c r="P122" s="241" t="e">
        <f t="shared" si="50"/>
        <v>#REF!</v>
      </c>
      <c r="Q122" s="241" t="e">
        <f t="shared" si="50"/>
        <v>#REF!</v>
      </c>
      <c r="R122" s="241" t="e">
        <f t="shared" si="50"/>
        <v>#REF!</v>
      </c>
      <c r="S122" s="248" t="e">
        <f>SUMIFS(M122:R122,M122:R122,"&lt;&gt;Local Currency", M122:R122,"&lt;&gt;US Dollars" )</f>
        <v>#REF!</v>
      </c>
      <c r="T122" s="236" t="e">
        <f t="shared" si="41"/>
        <v>#REF!</v>
      </c>
    </row>
    <row r="123" spans="1:20" s="167" customFormat="1" ht="15.75" thickBot="1" x14ac:dyDescent="0.3">
      <c r="A123" s="229"/>
      <c r="B123" s="198"/>
      <c r="C123" s="228"/>
      <c r="D123" s="226"/>
      <c r="E123" s="226"/>
      <c r="F123" s="226"/>
      <c r="G123" s="226"/>
      <c r="H123" s="226"/>
      <c r="I123" s="226"/>
      <c r="J123" s="226"/>
      <c r="K123" s="226"/>
      <c r="L123" s="226"/>
      <c r="M123" s="226"/>
      <c r="N123" s="226"/>
      <c r="O123" s="226"/>
      <c r="P123" s="226"/>
      <c r="Q123" s="226"/>
      <c r="R123" s="226"/>
      <c r="S123" s="227"/>
      <c r="T123" s="227"/>
    </row>
    <row r="124" spans="1:20" s="167" customFormat="1" ht="19.5" thickBot="1" x14ac:dyDescent="0.3">
      <c r="A124" s="229"/>
      <c r="B124" s="201" t="s">
        <v>1182</v>
      </c>
      <c r="C124" s="260">
        <f>IF(ISNUMBER(C15),C15,0)+IF(ISNUMBER(C37),C37,0)+IF(ISNUMBER(C52),C52,0)+IF(ISNUMBER(C98),C98,0)+IF(ISNUMBER(C100),C100,0)+IF(ISNUMBER(C102),C102,0)+IF(ISNUMBER(C104),C104,0)+IF(ISNUMBER(C106),C106,0)+IF(ISNUMBER(C114),C114,0)
+IF(ISNUMBER(C120),C120,0)</f>
        <v>0</v>
      </c>
      <c r="D124" s="260">
        <f t="shared" ref="D124:S124" si="63">IF(ISNUMBER(D15),D15,0)+IF(ISNUMBER(D37),D37,0)+IF(ISNUMBER(D52),D52,0)+IF(ISNUMBER(D98),D98,0)+IF(ISNUMBER(D100),D100,0)+IF(ISNUMBER(D102),D102,0)+IF(ISNUMBER(D104),D104,0)+IF(ISNUMBER(D106),D106,0)+IF(ISNUMBER(D114),D114,0)
+IF(ISNUMBER(D120),D120,0)</f>
        <v>0</v>
      </c>
      <c r="E124" s="260">
        <f t="shared" si="63"/>
        <v>0</v>
      </c>
      <c r="F124" s="260">
        <f t="shared" si="63"/>
        <v>0</v>
      </c>
      <c r="G124" s="260">
        <f t="shared" si="63"/>
        <v>0</v>
      </c>
      <c r="H124" s="260">
        <f t="shared" si="63"/>
        <v>0</v>
      </c>
      <c r="I124" s="260">
        <f t="shared" si="63"/>
        <v>0</v>
      </c>
      <c r="J124" s="260">
        <f t="shared" si="63"/>
        <v>0</v>
      </c>
      <c r="K124" s="260">
        <f t="shared" si="63"/>
        <v>0</v>
      </c>
      <c r="L124" s="260">
        <f t="shared" si="63"/>
        <v>0</v>
      </c>
      <c r="M124" s="260">
        <f t="shared" si="63"/>
        <v>0</v>
      </c>
      <c r="N124" s="260">
        <f t="shared" si="63"/>
        <v>0</v>
      </c>
      <c r="O124" s="260">
        <f t="shared" si="63"/>
        <v>0</v>
      </c>
      <c r="P124" s="260">
        <f t="shared" si="63"/>
        <v>0</v>
      </c>
      <c r="Q124" s="260">
        <f t="shared" si="63"/>
        <v>0</v>
      </c>
      <c r="R124" s="260">
        <f t="shared" si="63"/>
        <v>0</v>
      </c>
      <c r="S124" s="260">
        <f t="shared" si="63"/>
        <v>0</v>
      </c>
      <c r="T124" s="260" t="e">
        <f t="shared" ref="T124" si="64">T15+T37+T52+T98+T100+T102+T104+T106+T114+T120</f>
        <v>#REF!</v>
      </c>
    </row>
    <row r="125" spans="1:20" ht="17.25" x14ac:dyDescent="0.25">
      <c r="B125" s="200"/>
      <c r="C125" s="208"/>
      <c r="D125" s="208"/>
      <c r="E125" s="208"/>
      <c r="F125" s="208"/>
      <c r="G125" s="208"/>
      <c r="H125" s="208"/>
      <c r="I125" s="208"/>
      <c r="J125" s="208"/>
      <c r="K125" s="208"/>
      <c r="L125" s="208"/>
      <c r="M125" s="208"/>
      <c r="N125" s="208"/>
      <c r="O125" s="208"/>
      <c r="P125" s="208"/>
      <c r="Q125" s="208"/>
      <c r="R125" s="208"/>
      <c r="S125" s="208"/>
      <c r="T125" s="208"/>
    </row>
    <row r="126" spans="1:20" ht="45" x14ac:dyDescent="0.25">
      <c r="B126" s="199" t="s">
        <v>801</v>
      </c>
      <c r="C126" s="209" t="e">
        <f t="shared" si="58"/>
        <v>#REF!</v>
      </c>
      <c r="D126" s="209" t="e">
        <f t="shared" si="58"/>
        <v>#REF!</v>
      </c>
      <c r="E126" s="209" t="e">
        <f t="shared" si="58"/>
        <v>#REF!</v>
      </c>
      <c r="F126" s="209" t="e">
        <f t="shared" si="58"/>
        <v>#REF!</v>
      </c>
      <c r="G126" s="209" t="e">
        <f t="shared" si="58"/>
        <v>#REF!</v>
      </c>
      <c r="H126" s="209" t="e">
        <f t="shared" si="58"/>
        <v>#REF!</v>
      </c>
      <c r="I126" s="209" t="e">
        <f t="shared" si="58"/>
        <v>#REF!</v>
      </c>
      <c r="J126" s="209" t="e">
        <f t="shared" si="58"/>
        <v>#REF!</v>
      </c>
      <c r="K126" s="209" t="e">
        <f t="shared" si="58"/>
        <v>#REF!</v>
      </c>
      <c r="L126" s="209" t="e">
        <f t="shared" si="58"/>
        <v>#REF!</v>
      </c>
      <c r="M126" s="209" t="e">
        <f t="shared" si="58"/>
        <v>#REF!</v>
      </c>
      <c r="N126" s="209" t="e">
        <f t="shared" si="58"/>
        <v>#REF!</v>
      </c>
      <c r="O126" s="209" t="e">
        <f t="shared" si="58"/>
        <v>#REF!</v>
      </c>
      <c r="P126" s="209" t="e">
        <f t="shared" si="58"/>
        <v>#REF!</v>
      </c>
      <c r="Q126" s="209" t="e">
        <f t="shared" si="58"/>
        <v>#REF!</v>
      </c>
      <c r="R126" s="209" t="e">
        <f t="shared" si="58"/>
        <v>#REF!</v>
      </c>
      <c r="S126" s="209" t="e">
        <f t="shared" ref="S126:T126" si="65">$B$7</f>
        <v>#REF!</v>
      </c>
      <c r="T126" s="209" t="e">
        <f t="shared" si="65"/>
        <v>#REF!</v>
      </c>
    </row>
    <row r="127" spans="1:20" x14ac:dyDescent="0.25">
      <c r="B127" s="210"/>
      <c r="C127" s="208"/>
      <c r="D127" s="208"/>
      <c r="E127" s="208"/>
      <c r="F127" s="208"/>
      <c r="G127" s="208"/>
      <c r="H127" s="208"/>
      <c r="I127" s="208"/>
      <c r="J127" s="208"/>
      <c r="K127" s="208"/>
      <c r="L127" s="208"/>
      <c r="M127" s="208"/>
      <c r="N127" s="208"/>
      <c r="O127" s="208"/>
      <c r="P127" s="208"/>
      <c r="Q127" s="208"/>
      <c r="R127" s="208"/>
      <c r="S127" s="208"/>
      <c r="T127" s="208"/>
    </row>
    <row r="128" spans="1:20" x14ac:dyDescent="0.25">
      <c r="B128" s="210"/>
      <c r="C128" s="208"/>
      <c r="D128" s="208"/>
      <c r="E128" s="208"/>
      <c r="F128" s="208"/>
      <c r="G128" s="208"/>
      <c r="H128" s="208"/>
      <c r="I128" s="208"/>
      <c r="J128" s="208"/>
      <c r="K128" s="208"/>
      <c r="L128" s="208"/>
      <c r="M128" s="208"/>
      <c r="N128" s="208"/>
      <c r="O128" s="208"/>
      <c r="P128" s="208"/>
      <c r="Q128" s="208"/>
      <c r="R128" s="208"/>
      <c r="S128" s="208"/>
      <c r="T128" s="208"/>
    </row>
    <row r="129" spans="2:20" x14ac:dyDescent="0.25">
      <c r="B129" s="210"/>
      <c r="C129" s="208"/>
      <c r="D129" s="208"/>
      <c r="E129" s="208"/>
      <c r="F129" s="208"/>
      <c r="G129" s="208"/>
      <c r="H129" s="208"/>
      <c r="I129" s="208"/>
      <c r="J129" s="208"/>
      <c r="K129" s="208"/>
      <c r="L129" s="208"/>
      <c r="M129" s="208"/>
      <c r="N129" s="208"/>
      <c r="O129" s="208"/>
      <c r="P129" s="208"/>
      <c r="Q129" s="208"/>
      <c r="R129" s="208"/>
      <c r="S129" s="208"/>
      <c r="T129" s="208"/>
    </row>
    <row r="130" spans="2:20" x14ac:dyDescent="0.25">
      <c r="B130" s="210"/>
      <c r="C130" s="208"/>
      <c r="D130" s="208"/>
      <c r="E130" s="208"/>
      <c r="F130" s="208"/>
      <c r="G130" s="208"/>
      <c r="H130" s="208"/>
      <c r="I130" s="208"/>
      <c r="J130" s="208"/>
      <c r="K130" s="208"/>
      <c r="L130" s="208"/>
      <c r="M130" s="208"/>
      <c r="N130" s="208"/>
      <c r="O130" s="208"/>
      <c r="P130" s="208"/>
      <c r="Q130" s="208"/>
      <c r="R130" s="208"/>
      <c r="S130" s="208"/>
      <c r="T130" s="208"/>
    </row>
    <row r="131" spans="2:20" x14ac:dyDescent="0.25">
      <c r="B131" s="210"/>
      <c r="C131" s="208"/>
      <c r="D131" s="208"/>
      <c r="E131" s="208"/>
      <c r="F131" s="208"/>
      <c r="G131" s="208"/>
      <c r="H131" s="208"/>
      <c r="I131" s="208"/>
      <c r="J131" s="208"/>
      <c r="K131" s="208"/>
      <c r="L131" s="208"/>
      <c r="M131" s="208"/>
      <c r="N131" s="208"/>
      <c r="O131" s="208"/>
      <c r="P131" s="208"/>
      <c r="Q131" s="208"/>
      <c r="R131" s="208"/>
      <c r="S131" s="208"/>
      <c r="T131" s="208"/>
    </row>
    <row r="132" spans="2:20" x14ac:dyDescent="0.25">
      <c r="B132" s="210"/>
      <c r="C132" s="208"/>
      <c r="D132" s="208"/>
      <c r="E132" s="208"/>
      <c r="F132" s="208"/>
      <c r="G132" s="208"/>
      <c r="H132" s="208"/>
      <c r="I132" s="208"/>
      <c r="J132" s="208"/>
      <c r="K132" s="208"/>
      <c r="L132" s="208"/>
      <c r="M132" s="208"/>
      <c r="N132" s="208"/>
      <c r="O132" s="208"/>
      <c r="P132" s="208"/>
      <c r="Q132" s="208"/>
      <c r="R132" s="208"/>
      <c r="S132" s="208"/>
      <c r="T132" s="208"/>
    </row>
    <row r="133" spans="2:20" x14ac:dyDescent="0.25">
      <c r="B133" s="210"/>
      <c r="C133" s="208"/>
      <c r="D133" s="208"/>
      <c r="E133" s="208"/>
      <c r="F133" s="208"/>
      <c r="G133" s="208"/>
      <c r="H133" s="208"/>
      <c r="I133" s="208"/>
      <c r="J133" s="208"/>
      <c r="K133" s="208"/>
      <c r="L133" s="208"/>
      <c r="M133" s="208"/>
      <c r="N133" s="208"/>
      <c r="O133" s="208"/>
      <c r="P133" s="208"/>
      <c r="Q133" s="208"/>
      <c r="R133" s="208"/>
      <c r="S133" s="208"/>
      <c r="T133" s="208"/>
    </row>
    <row r="134" spans="2:20" x14ac:dyDescent="0.25">
      <c r="B134" s="210"/>
      <c r="C134" s="208"/>
      <c r="D134" s="208"/>
      <c r="E134" s="208"/>
      <c r="F134" s="208"/>
      <c r="G134" s="208"/>
      <c r="H134" s="208"/>
      <c r="I134" s="208"/>
      <c r="J134" s="208"/>
      <c r="K134" s="208"/>
      <c r="L134" s="208"/>
      <c r="M134" s="208"/>
      <c r="N134" s="208"/>
      <c r="O134" s="208"/>
      <c r="P134" s="208"/>
      <c r="Q134" s="208"/>
      <c r="R134" s="208"/>
      <c r="S134" s="208"/>
      <c r="T134" s="208"/>
    </row>
    <row r="135" spans="2:20" x14ac:dyDescent="0.25">
      <c r="B135" s="210"/>
      <c r="C135" s="208"/>
      <c r="D135" s="208"/>
      <c r="E135" s="208"/>
      <c r="F135" s="208"/>
      <c r="G135" s="208"/>
      <c r="H135" s="208"/>
      <c r="I135" s="208"/>
      <c r="J135" s="208"/>
      <c r="K135" s="208"/>
      <c r="L135" s="208"/>
      <c r="M135" s="208"/>
      <c r="N135" s="208"/>
      <c r="O135" s="208"/>
      <c r="P135" s="208"/>
      <c r="Q135" s="208"/>
      <c r="R135" s="208"/>
      <c r="S135" s="208"/>
      <c r="T135" s="208"/>
    </row>
    <row r="136" spans="2:20" x14ac:dyDescent="0.25">
      <c r="B136" s="210"/>
      <c r="C136" s="208"/>
      <c r="D136" s="208"/>
      <c r="E136" s="208"/>
      <c r="F136" s="208"/>
      <c r="G136" s="208"/>
      <c r="H136" s="208"/>
      <c r="I136" s="208"/>
      <c r="J136" s="208"/>
      <c r="K136" s="208"/>
      <c r="L136" s="208"/>
      <c r="M136" s="208"/>
      <c r="N136" s="208"/>
      <c r="O136" s="208"/>
      <c r="P136" s="208"/>
      <c r="Q136" s="208"/>
      <c r="R136" s="208"/>
      <c r="S136" s="208"/>
      <c r="T136" s="208"/>
    </row>
    <row r="137" spans="2:20" x14ac:dyDescent="0.25">
      <c r="B137" s="210"/>
      <c r="C137" s="208"/>
      <c r="D137" s="208"/>
      <c r="E137" s="208"/>
      <c r="F137" s="208"/>
      <c r="G137" s="208"/>
      <c r="H137" s="208"/>
      <c r="I137" s="208"/>
      <c r="J137" s="208"/>
      <c r="K137" s="208"/>
      <c r="L137" s="208"/>
      <c r="M137" s="208"/>
      <c r="N137" s="208"/>
      <c r="O137" s="208"/>
      <c r="P137" s="208"/>
      <c r="Q137" s="208"/>
      <c r="R137" s="208"/>
      <c r="S137" s="208"/>
      <c r="T137" s="208"/>
    </row>
    <row r="138" spans="2:20" x14ac:dyDescent="0.25">
      <c r="B138" s="210"/>
      <c r="C138" s="208"/>
      <c r="D138" s="208"/>
      <c r="E138" s="208"/>
      <c r="F138" s="208"/>
      <c r="G138" s="208"/>
      <c r="H138" s="208"/>
      <c r="I138" s="208"/>
      <c r="J138" s="208"/>
      <c r="K138" s="208"/>
      <c r="L138" s="208"/>
      <c r="M138" s="208"/>
      <c r="N138" s="208"/>
      <c r="O138" s="208"/>
      <c r="P138" s="208"/>
      <c r="Q138" s="208"/>
      <c r="R138" s="208"/>
      <c r="S138" s="208"/>
      <c r="T138" s="208"/>
    </row>
    <row r="139" spans="2:20" x14ac:dyDescent="0.25">
      <c r="B139" s="210"/>
      <c r="C139" s="208"/>
      <c r="D139" s="208"/>
      <c r="E139" s="208"/>
      <c r="F139" s="208"/>
      <c r="G139" s="208"/>
      <c r="H139" s="208"/>
      <c r="I139" s="208"/>
      <c r="J139" s="208"/>
      <c r="K139" s="208"/>
      <c r="L139" s="208"/>
      <c r="M139" s="208"/>
      <c r="N139" s="208"/>
      <c r="O139" s="208"/>
      <c r="P139" s="208"/>
      <c r="Q139" s="208"/>
      <c r="R139" s="208"/>
      <c r="S139" s="208"/>
      <c r="T139" s="208"/>
    </row>
    <row r="140" spans="2:20" x14ac:dyDescent="0.25">
      <c r="B140" s="210"/>
      <c r="C140" s="208"/>
      <c r="D140" s="208"/>
      <c r="E140" s="208"/>
      <c r="F140" s="208"/>
      <c r="G140" s="208"/>
      <c r="H140" s="208"/>
      <c r="I140" s="208"/>
      <c r="J140" s="208"/>
      <c r="K140" s="208"/>
      <c r="L140" s="208"/>
      <c r="M140" s="208"/>
      <c r="N140" s="208"/>
      <c r="O140" s="208"/>
      <c r="P140" s="208"/>
      <c r="Q140" s="208"/>
      <c r="R140" s="208"/>
      <c r="S140" s="208"/>
      <c r="T140" s="208"/>
    </row>
    <row r="141" spans="2:20" x14ac:dyDescent="0.25">
      <c r="B141" s="210"/>
      <c r="C141" s="208"/>
      <c r="D141" s="208"/>
      <c r="E141" s="208"/>
      <c r="F141" s="208"/>
      <c r="G141" s="208"/>
      <c r="H141" s="208"/>
      <c r="I141" s="208"/>
      <c r="J141" s="208"/>
      <c r="K141" s="208"/>
      <c r="L141" s="208"/>
      <c r="M141" s="208"/>
      <c r="N141" s="208"/>
      <c r="O141" s="208"/>
      <c r="P141" s="208"/>
      <c r="Q141" s="208"/>
      <c r="R141" s="208"/>
      <c r="S141" s="208"/>
      <c r="T141" s="208"/>
    </row>
    <row r="142" spans="2:20" x14ac:dyDescent="0.25">
      <c r="B142" s="210"/>
      <c r="C142" s="208"/>
      <c r="D142" s="208"/>
      <c r="E142" s="208"/>
      <c r="F142" s="208"/>
      <c r="G142" s="208"/>
      <c r="H142" s="208"/>
      <c r="I142" s="208"/>
      <c r="J142" s="208"/>
      <c r="K142" s="208"/>
      <c r="L142" s="208"/>
      <c r="M142" s="208"/>
      <c r="N142" s="208"/>
      <c r="O142" s="208"/>
      <c r="P142" s="208"/>
      <c r="Q142" s="208"/>
      <c r="R142" s="208"/>
      <c r="S142" s="208"/>
      <c r="T142" s="208"/>
    </row>
    <row r="143" spans="2:20" x14ac:dyDescent="0.25">
      <c r="B143" s="210"/>
      <c r="C143" s="208"/>
      <c r="D143" s="208"/>
      <c r="E143" s="208"/>
      <c r="F143" s="208"/>
      <c r="G143" s="208"/>
      <c r="H143" s="208"/>
      <c r="I143" s="208"/>
      <c r="J143" s="208"/>
      <c r="K143" s="208"/>
      <c r="L143" s="208"/>
      <c r="M143" s="208"/>
      <c r="N143" s="208"/>
      <c r="O143" s="208"/>
      <c r="P143" s="208"/>
      <c r="Q143" s="208"/>
      <c r="R143" s="208"/>
      <c r="S143" s="208"/>
      <c r="T143" s="208"/>
    </row>
    <row r="144" spans="2:20" x14ac:dyDescent="0.25">
      <c r="B144" s="210"/>
      <c r="C144" s="208"/>
      <c r="D144" s="208"/>
      <c r="E144" s="208"/>
      <c r="F144" s="208"/>
      <c r="G144" s="208"/>
      <c r="H144" s="208"/>
      <c r="I144" s="208"/>
      <c r="J144" s="208"/>
      <c r="K144" s="208"/>
      <c r="L144" s="208"/>
      <c r="M144" s="208"/>
      <c r="N144" s="208"/>
      <c r="O144" s="208"/>
      <c r="P144" s="208"/>
      <c r="Q144" s="208"/>
      <c r="R144" s="208"/>
      <c r="S144" s="208"/>
      <c r="T144" s="208"/>
    </row>
    <row r="145" spans="2:20" x14ac:dyDescent="0.25">
      <c r="B145" s="210"/>
      <c r="C145" s="210"/>
      <c r="D145" s="210"/>
      <c r="E145" s="210"/>
      <c r="F145" s="210"/>
      <c r="G145" s="210"/>
      <c r="H145" s="210"/>
      <c r="I145" s="210"/>
      <c r="J145" s="210"/>
      <c r="K145" s="210"/>
      <c r="L145" s="210"/>
      <c r="M145" s="210"/>
      <c r="N145" s="210"/>
      <c r="O145" s="210"/>
      <c r="P145" s="210"/>
      <c r="Q145" s="210"/>
      <c r="R145" s="210"/>
      <c r="S145" s="210"/>
      <c r="T145" s="210"/>
    </row>
    <row r="146" spans="2:20" x14ac:dyDescent="0.25">
      <c r="B146" s="210"/>
      <c r="C146" s="210"/>
      <c r="D146" s="210"/>
      <c r="E146" s="210"/>
      <c r="F146" s="210"/>
      <c r="G146" s="210"/>
      <c r="H146" s="210"/>
      <c r="I146" s="210"/>
      <c r="J146" s="210"/>
      <c r="K146" s="210"/>
      <c r="L146" s="210"/>
      <c r="M146" s="210"/>
      <c r="N146" s="210"/>
      <c r="O146" s="210"/>
      <c r="P146" s="210"/>
      <c r="Q146" s="210"/>
      <c r="R146" s="210"/>
      <c r="S146" s="210"/>
      <c r="T146" s="210"/>
    </row>
    <row r="147" spans="2:20" x14ac:dyDescent="0.25">
      <c r="B147" s="210"/>
      <c r="C147" s="210"/>
      <c r="D147" s="210"/>
      <c r="E147" s="210"/>
      <c r="F147" s="210"/>
      <c r="G147" s="210"/>
      <c r="H147" s="210"/>
      <c r="I147" s="210"/>
      <c r="J147" s="210"/>
      <c r="K147" s="210"/>
      <c r="L147" s="210"/>
      <c r="M147" s="210"/>
      <c r="N147" s="210"/>
      <c r="O147" s="210"/>
      <c r="P147" s="210"/>
      <c r="Q147" s="210"/>
      <c r="R147" s="210"/>
      <c r="S147" s="210"/>
      <c r="T147" s="210"/>
    </row>
    <row r="148" spans="2:20" x14ac:dyDescent="0.25">
      <c r="B148" s="210"/>
      <c r="C148" s="210"/>
      <c r="D148" s="210"/>
      <c r="E148" s="210"/>
      <c r="F148" s="210"/>
      <c r="G148" s="210"/>
      <c r="H148" s="210"/>
      <c r="I148" s="210"/>
      <c r="J148" s="210"/>
      <c r="K148" s="210"/>
      <c r="L148" s="210"/>
      <c r="M148" s="210"/>
      <c r="N148" s="210"/>
      <c r="O148" s="210"/>
      <c r="P148" s="210"/>
      <c r="Q148" s="210"/>
      <c r="R148" s="210"/>
      <c r="S148" s="210"/>
      <c r="T148" s="210"/>
    </row>
    <row r="149" spans="2:20" x14ac:dyDescent="0.25">
      <c r="B149" s="210"/>
    </row>
    <row r="150" spans="2:20" x14ac:dyDescent="0.25">
      <c r="B150" s="210"/>
    </row>
    <row r="151" spans="2:20" x14ac:dyDescent="0.25">
      <c r="B151" s="210"/>
    </row>
    <row r="152" spans="2:20" x14ac:dyDescent="0.25">
      <c r="B152" s="210"/>
    </row>
    <row r="153" spans="2:20" x14ac:dyDescent="0.25">
      <c r="B153" s="210"/>
    </row>
    <row r="154" spans="2:20" x14ac:dyDescent="0.25">
      <c r="B154" s="210"/>
    </row>
    <row r="155" spans="2:20" x14ac:dyDescent="0.25">
      <c r="B155" s="210"/>
    </row>
    <row r="156" spans="2:20" x14ac:dyDescent="0.25">
      <c r="B156" s="210"/>
    </row>
  </sheetData>
  <mergeCells count="4">
    <mergeCell ref="C13:G13"/>
    <mergeCell ref="H13:L13"/>
    <mergeCell ref="M13:S13"/>
    <mergeCell ref="T13:T14"/>
  </mergeCells>
  <dataValidations count="1">
    <dataValidation type="whole" operator="greaterThan" allowBlank="1" showInputMessage="1" showErrorMessage="1" errorTitle="Please enter numeric values" sqref="C15:T122">
      <formula1>0</formula1>
    </dataValidation>
  </dataValidations>
  <pageMargins left="0.7" right="0.7" top="0.75" bottom="0.75" header="0.3" footer="0.3"/>
  <pageSetup paperSize="8" scale="31" orientation="landscape" r:id="rId1"/>
  <rowBreaks count="1" manualBreakCount="1">
    <brk id="96"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1:AA156"/>
  <sheetViews>
    <sheetView showGridLines="0" topLeftCell="A46" zoomScale="90" zoomScaleNormal="90" workbookViewId="0">
      <selection activeCell="A49" sqref="A49"/>
    </sheetView>
  </sheetViews>
  <sheetFormatPr defaultColWidth="9.140625" defaultRowHeight="15" x14ac:dyDescent="0.25"/>
  <cols>
    <col min="1" max="1" width="28" style="229" customWidth="1"/>
    <col min="2" max="2" width="53.140625" style="229" customWidth="1"/>
    <col min="3" max="3" width="17.85546875" style="229" customWidth="1"/>
    <col min="4" max="4" width="14.7109375" style="229" customWidth="1"/>
    <col min="5" max="5" width="12.85546875" style="229" customWidth="1"/>
    <col min="6" max="6" width="11.5703125" style="229" customWidth="1"/>
    <col min="7" max="7" width="17.140625" style="229" customWidth="1"/>
    <col min="8" max="8" width="10.85546875" style="229" customWidth="1"/>
    <col min="9" max="9" width="12.28515625" style="229" customWidth="1"/>
    <col min="10" max="10" width="12.42578125" style="229" customWidth="1"/>
    <col min="11" max="11" width="9.7109375" style="229" customWidth="1"/>
    <col min="12" max="12" width="15.140625" style="229" customWidth="1"/>
    <col min="13" max="13" width="16" style="229" customWidth="1"/>
    <col min="14" max="14" width="9.140625" style="229"/>
    <col min="15" max="15" width="14.7109375" style="229" customWidth="1"/>
    <col min="16" max="16" width="9.140625" style="229"/>
    <col min="17" max="17" width="11.28515625" style="229" customWidth="1"/>
    <col min="18" max="18" width="12.85546875" style="229" customWidth="1"/>
    <col min="19" max="19" width="18.140625" style="229" customWidth="1"/>
    <col min="20" max="20" width="25.42578125" style="229" customWidth="1"/>
    <col min="21" max="16384" width="9.140625" style="229"/>
  </cols>
  <sheetData>
    <row r="1" spans="1:27" ht="11.25" customHeight="1" x14ac:dyDescent="0.25">
      <c r="A1" s="211"/>
      <c r="B1" s="211"/>
      <c r="C1" s="211"/>
      <c r="D1" s="211"/>
      <c r="E1" s="211"/>
      <c r="F1" s="211"/>
      <c r="G1" s="211"/>
      <c r="H1" s="211"/>
      <c r="I1" s="211"/>
      <c r="J1" s="211"/>
      <c r="K1" s="211"/>
      <c r="L1" s="211"/>
      <c r="M1" s="211"/>
      <c r="N1" s="211"/>
      <c r="O1" s="211"/>
      <c r="P1" s="211"/>
      <c r="Q1" s="211"/>
      <c r="R1" s="211"/>
      <c r="S1" s="211"/>
      <c r="T1" s="211"/>
      <c r="U1" s="211"/>
      <c r="V1" s="211"/>
      <c r="W1" s="211"/>
      <c r="X1" s="211"/>
      <c r="Y1" s="211"/>
      <c r="Z1" s="211"/>
      <c r="AA1" s="211"/>
    </row>
    <row r="2" spans="1:27" ht="15.75" thickBot="1" x14ac:dyDescent="0.3">
      <c r="A2" s="211"/>
      <c r="B2" s="211"/>
      <c r="C2" s="211"/>
      <c r="D2" s="211"/>
      <c r="E2" s="211"/>
      <c r="F2" s="211"/>
      <c r="G2" s="211"/>
      <c r="H2" s="211"/>
      <c r="I2" s="211"/>
      <c r="J2" s="211"/>
      <c r="K2" s="211"/>
      <c r="L2" s="211"/>
      <c r="M2" s="211"/>
      <c r="N2" s="211"/>
      <c r="O2" s="211"/>
      <c r="P2" s="211"/>
      <c r="Q2" s="211"/>
      <c r="R2" s="211"/>
      <c r="S2" s="211"/>
      <c r="T2" s="211"/>
      <c r="U2" s="211"/>
      <c r="V2" s="211"/>
      <c r="W2" s="211"/>
      <c r="X2" s="211"/>
      <c r="Y2" s="211"/>
      <c r="Z2" s="211"/>
      <c r="AA2" s="211"/>
    </row>
    <row r="3" spans="1:27" x14ac:dyDescent="0.25">
      <c r="A3" s="212" t="s">
        <v>335</v>
      </c>
      <c r="B3" s="213" t="e">
        <f>#REF!</f>
        <v>#REF!</v>
      </c>
      <c r="C3" s="214"/>
      <c r="D3" s="211"/>
      <c r="E3" s="211"/>
      <c r="F3" s="211"/>
      <c r="G3" s="211"/>
      <c r="H3" s="211"/>
      <c r="I3" s="211"/>
      <c r="J3" s="211"/>
      <c r="K3" s="211"/>
      <c r="L3" s="211"/>
      <c r="M3" s="211"/>
      <c r="N3" s="211"/>
      <c r="O3" s="211"/>
      <c r="P3" s="211"/>
      <c r="Q3" s="211"/>
      <c r="R3" s="211"/>
      <c r="S3" s="211"/>
      <c r="T3" s="211"/>
      <c r="U3" s="211"/>
      <c r="V3" s="211"/>
      <c r="W3" s="211"/>
      <c r="X3" s="211"/>
      <c r="Y3" s="211"/>
      <c r="Z3" s="211"/>
      <c r="AA3" s="211"/>
    </row>
    <row r="4" spans="1:27" ht="29.25" thickBot="1" x14ac:dyDescent="0.3">
      <c r="A4" s="215" t="s">
        <v>336</v>
      </c>
      <c r="B4" s="216" t="e">
        <f>#REF!</f>
        <v>#REF!</v>
      </c>
      <c r="C4" s="217"/>
      <c r="D4" s="211"/>
      <c r="E4" s="211"/>
      <c r="F4" s="211"/>
      <c r="G4" s="211"/>
      <c r="H4" s="211"/>
      <c r="I4" s="211"/>
      <c r="J4" s="211"/>
      <c r="K4" s="211"/>
      <c r="L4" s="211"/>
      <c r="M4" s="211"/>
      <c r="N4" s="211"/>
      <c r="O4" s="211"/>
      <c r="P4" s="211"/>
      <c r="Q4" s="211"/>
      <c r="R4" s="211"/>
      <c r="S4" s="211"/>
      <c r="T4" s="211"/>
      <c r="U4" s="211"/>
      <c r="V4" s="211"/>
      <c r="W4" s="211"/>
      <c r="X4" s="211"/>
      <c r="Y4" s="211"/>
      <c r="Z4" s="211"/>
      <c r="AA4" s="211"/>
    </row>
    <row r="5" spans="1:27" ht="28.5" x14ac:dyDescent="0.25">
      <c r="A5" s="215" t="s">
        <v>337</v>
      </c>
      <c r="B5" s="218" t="e">
        <f>#REF!</f>
        <v>#REF!</v>
      </c>
      <c r="C5" s="219" t="e">
        <f>#REF!</f>
        <v>#REF!</v>
      </c>
      <c r="D5" s="211"/>
      <c r="E5" s="211"/>
      <c r="F5" s="211"/>
      <c r="G5" s="211"/>
      <c r="H5" s="211"/>
      <c r="I5" s="211"/>
      <c r="J5" s="211"/>
      <c r="K5" s="211"/>
      <c r="L5" s="211"/>
      <c r="M5" s="211"/>
      <c r="N5" s="211"/>
      <c r="O5" s="211"/>
      <c r="P5" s="211"/>
      <c r="Q5" s="211"/>
      <c r="R5" s="211"/>
      <c r="S5" s="211"/>
      <c r="T5" s="211"/>
      <c r="U5" s="211"/>
      <c r="V5" s="211"/>
      <c r="W5" s="211"/>
      <c r="X5" s="211"/>
      <c r="Y5" s="211"/>
      <c r="Z5" s="211"/>
      <c r="AA5" s="211"/>
    </row>
    <row r="6" spans="1:27" ht="29.25" thickBot="1" x14ac:dyDescent="0.3">
      <c r="A6" s="215" t="s">
        <v>338</v>
      </c>
      <c r="B6" s="218" t="e">
        <f>#REF!</f>
        <v>#REF!</v>
      </c>
      <c r="C6" s="220" t="e">
        <f>#REF!</f>
        <v>#REF!</v>
      </c>
      <c r="D6" s="211"/>
      <c r="E6" s="211"/>
      <c r="F6" s="211"/>
      <c r="G6" s="211"/>
      <c r="H6" s="211"/>
      <c r="I6" s="211"/>
      <c r="J6" s="211"/>
      <c r="K6" s="211"/>
      <c r="L6" s="211"/>
      <c r="M6" s="211"/>
      <c r="N6" s="211"/>
      <c r="O6" s="211"/>
      <c r="P6" s="211"/>
      <c r="Q6" s="211"/>
      <c r="R6" s="211"/>
      <c r="S6" s="211"/>
      <c r="T6" s="211"/>
      <c r="U6" s="211"/>
      <c r="V6" s="211"/>
      <c r="W6" s="211"/>
      <c r="X6" s="211"/>
      <c r="Y6" s="211"/>
      <c r="Z6" s="211"/>
      <c r="AA6" s="211"/>
    </row>
    <row r="7" spans="1:27" ht="28.5" x14ac:dyDescent="0.25">
      <c r="A7" s="215" t="s">
        <v>339</v>
      </c>
      <c r="B7" s="216" t="e">
        <f>#REF!</f>
        <v>#REF!</v>
      </c>
      <c r="C7" s="217"/>
      <c r="D7" s="211"/>
      <c r="E7" s="211"/>
      <c r="F7" s="211"/>
      <c r="G7" s="211"/>
      <c r="H7" s="211"/>
      <c r="I7" s="211"/>
      <c r="J7" s="211"/>
      <c r="K7" s="211"/>
      <c r="L7" s="211"/>
      <c r="M7" s="211"/>
      <c r="N7" s="211"/>
      <c r="O7" s="211"/>
      <c r="P7" s="211"/>
      <c r="Q7" s="211"/>
      <c r="R7" s="211"/>
      <c r="S7" s="211"/>
      <c r="T7" s="211"/>
      <c r="U7" s="211"/>
      <c r="V7" s="211"/>
      <c r="W7" s="211"/>
      <c r="X7" s="211"/>
      <c r="Y7" s="211"/>
      <c r="Z7" s="211"/>
      <c r="AA7" s="211"/>
    </row>
    <row r="8" spans="1:27" ht="28.5" x14ac:dyDescent="0.25">
      <c r="A8" s="215" t="s">
        <v>340</v>
      </c>
      <c r="B8" s="216" t="e">
        <f>#REF!</f>
        <v>#REF!</v>
      </c>
      <c r="C8" s="217"/>
      <c r="D8" s="211"/>
      <c r="E8" s="211"/>
      <c r="F8" s="211"/>
      <c r="G8" s="211"/>
      <c r="H8" s="211"/>
      <c r="I8" s="211"/>
      <c r="J8" s="211"/>
      <c r="K8" s="211"/>
      <c r="L8" s="211"/>
      <c r="M8" s="211"/>
      <c r="N8" s="211"/>
      <c r="O8" s="211"/>
      <c r="P8" s="211"/>
      <c r="Q8" s="211"/>
      <c r="R8" s="211"/>
      <c r="S8" s="211"/>
      <c r="T8" s="211"/>
      <c r="U8" s="211"/>
      <c r="V8" s="211"/>
      <c r="W8" s="211"/>
      <c r="X8" s="211"/>
      <c r="Y8" s="211"/>
      <c r="Z8" s="211"/>
      <c r="AA8" s="211"/>
    </row>
    <row r="9" spans="1:27" ht="42.75" x14ac:dyDescent="0.25">
      <c r="A9" s="215" t="s">
        <v>341</v>
      </c>
      <c r="B9" s="261" t="e">
        <f>#REF!</f>
        <v>#REF!</v>
      </c>
      <c r="C9" s="221"/>
      <c r="D9" s="211"/>
      <c r="E9" s="211"/>
      <c r="F9" s="211"/>
      <c r="G9" s="211"/>
      <c r="H9" s="211"/>
      <c r="I9" s="211"/>
      <c r="J9" s="211"/>
      <c r="K9" s="211"/>
      <c r="L9" s="211"/>
      <c r="M9" s="211"/>
      <c r="N9" s="211"/>
      <c r="O9" s="211"/>
      <c r="P9" s="211"/>
      <c r="Q9" s="211"/>
      <c r="R9" s="211"/>
      <c r="S9" s="211"/>
      <c r="T9" s="211"/>
      <c r="U9" s="211"/>
      <c r="V9" s="211"/>
      <c r="W9" s="211"/>
      <c r="X9" s="211"/>
      <c r="Y9" s="211"/>
      <c r="Z9" s="211"/>
      <c r="AA9" s="211"/>
    </row>
    <row r="10" spans="1:27" ht="29.25" thickBot="1" x14ac:dyDescent="0.3">
      <c r="A10" s="222" t="s">
        <v>342</v>
      </c>
      <c r="B10" s="223" t="e">
        <f>#REF!</f>
        <v>#REF!</v>
      </c>
      <c r="C10" s="221"/>
      <c r="D10" s="211"/>
      <c r="E10" s="211"/>
      <c r="F10" s="211"/>
      <c r="G10" s="211"/>
      <c r="H10" s="211"/>
      <c r="I10" s="211"/>
      <c r="J10" s="211"/>
      <c r="K10" s="211"/>
      <c r="L10" s="211"/>
      <c r="M10" s="211"/>
      <c r="N10" s="211"/>
      <c r="O10" s="211"/>
      <c r="P10" s="211"/>
      <c r="Q10" s="211"/>
      <c r="R10" s="211"/>
      <c r="S10" s="211"/>
      <c r="T10" s="211"/>
      <c r="U10" s="211"/>
      <c r="V10" s="211"/>
      <c r="W10" s="211"/>
      <c r="X10" s="211"/>
      <c r="Y10" s="211"/>
      <c r="Z10" s="211"/>
      <c r="AA10" s="211"/>
    </row>
    <row r="11" spans="1:27" x14ac:dyDescent="0.25">
      <c r="A11" s="224"/>
      <c r="B11" s="225"/>
      <c r="C11" s="221"/>
      <c r="D11" s="211"/>
      <c r="E11" s="211"/>
      <c r="F11" s="211"/>
      <c r="G11" s="211"/>
      <c r="H11" s="211"/>
      <c r="I11" s="211"/>
      <c r="J11" s="211"/>
      <c r="K11" s="211"/>
      <c r="L11" s="211"/>
      <c r="M11" s="211"/>
      <c r="N11" s="211"/>
      <c r="O11" s="211"/>
      <c r="P11" s="211"/>
      <c r="Q11" s="211"/>
      <c r="R11" s="211"/>
      <c r="S11" s="211"/>
      <c r="T11" s="211"/>
      <c r="U11" s="211"/>
      <c r="V11" s="211"/>
      <c r="W11" s="211"/>
      <c r="X11" s="211"/>
      <c r="Y11" s="211"/>
      <c r="Z11" s="211"/>
      <c r="AA11" s="211"/>
    </row>
    <row r="12" spans="1:27" ht="15.75" thickBot="1" x14ac:dyDescent="0.3">
      <c r="A12" s="211"/>
      <c r="B12" s="211"/>
      <c r="C12" s="211"/>
      <c r="D12" s="211"/>
      <c r="E12" s="211"/>
      <c r="F12" s="211"/>
      <c r="G12" s="211"/>
      <c r="H12" s="211"/>
      <c r="I12" s="211"/>
      <c r="J12" s="211"/>
      <c r="K12" s="211"/>
      <c r="L12" s="211"/>
      <c r="M12" s="211"/>
      <c r="N12" s="211"/>
      <c r="O12" s="211"/>
      <c r="P12" s="211"/>
      <c r="Q12" s="211"/>
      <c r="R12" s="211"/>
      <c r="S12" s="211"/>
      <c r="T12" s="211"/>
      <c r="U12" s="211"/>
      <c r="V12" s="211"/>
      <c r="W12" s="211"/>
      <c r="X12" s="211"/>
      <c r="Y12" s="211"/>
      <c r="Z12" s="211"/>
      <c r="AA12" s="211"/>
    </row>
    <row r="13" spans="1:27" x14ac:dyDescent="0.25">
      <c r="C13" s="314" t="s">
        <v>268</v>
      </c>
      <c r="D13" s="315"/>
      <c r="E13" s="315"/>
      <c r="F13" s="315"/>
      <c r="G13" s="316"/>
      <c r="H13" s="317" t="s">
        <v>269</v>
      </c>
      <c r="I13" s="318"/>
      <c r="J13" s="318"/>
      <c r="K13" s="318"/>
      <c r="L13" s="319"/>
      <c r="M13" s="317" t="s">
        <v>270</v>
      </c>
      <c r="N13" s="318"/>
      <c r="O13" s="318"/>
      <c r="P13" s="318"/>
      <c r="Q13" s="318"/>
      <c r="R13" s="318"/>
      <c r="S13" s="319"/>
      <c r="T13" s="320" t="s">
        <v>262</v>
      </c>
    </row>
    <row r="14" spans="1:27" ht="90.75" thickBot="1" x14ac:dyDescent="0.3">
      <c r="C14" s="203" t="s">
        <v>263</v>
      </c>
      <c r="D14" s="204" t="s">
        <v>264</v>
      </c>
      <c r="E14" s="204" t="s">
        <v>807</v>
      </c>
      <c r="F14" s="204" t="s">
        <v>199</v>
      </c>
      <c r="G14" s="205" t="s">
        <v>184</v>
      </c>
      <c r="H14" s="203" t="s">
        <v>265</v>
      </c>
      <c r="I14" s="204" t="s">
        <v>202</v>
      </c>
      <c r="J14" s="204" t="s">
        <v>266</v>
      </c>
      <c r="K14" s="204" t="s">
        <v>267</v>
      </c>
      <c r="L14" s="205" t="s">
        <v>187</v>
      </c>
      <c r="M14" s="203" t="s">
        <v>193</v>
      </c>
      <c r="N14" s="204" t="s">
        <v>271</v>
      </c>
      <c r="O14" s="204" t="s">
        <v>195</v>
      </c>
      <c r="P14" s="204" t="s">
        <v>284</v>
      </c>
      <c r="Q14" s="204" t="s">
        <v>274</v>
      </c>
      <c r="R14" s="204" t="s">
        <v>275</v>
      </c>
      <c r="S14" s="205" t="s">
        <v>276</v>
      </c>
      <c r="T14" s="321"/>
    </row>
    <row r="15" spans="1:27" ht="16.5" thickBot="1" x14ac:dyDescent="0.3">
      <c r="A15" s="229">
        <v>1</v>
      </c>
      <c r="B15" s="202" t="s">
        <v>618</v>
      </c>
      <c r="C15" s="232">
        <f>IF(ISNUMBER(C16),C16,0)+IF(ISNUMBER(C20),C20,0)+IF(ISNUMBER(C29),C29,0)+IF(ISNUMBER(C33),C33,0)+IF(ISNUMBER(C34),C34,0)+IF(ISNUMBER(C35),C35,0)</f>
        <v>0</v>
      </c>
      <c r="D15" s="232">
        <f t="shared" ref="D15:R15" si="0">IF(ISNUMBER(D16),D16,0)+IF(ISNUMBER(D20),D20,0)+IF(ISNUMBER(D29),D29,0)+IF(ISNUMBER(D33),D33,0)+IF(ISNUMBER(D34),D34,0)+IF(ISNUMBER(D35),D35,0)</f>
        <v>0</v>
      </c>
      <c r="E15" s="232">
        <f t="shared" si="0"/>
        <v>0</v>
      </c>
      <c r="F15" s="232">
        <f t="shared" si="0"/>
        <v>0</v>
      </c>
      <c r="G15" s="233">
        <f>SUMIFS(C15:F15,C15:F15,"&lt;&gt;Local Currency", C15:F15,"&lt;&gt;US Dollars" )</f>
        <v>0</v>
      </c>
      <c r="H15" s="232">
        <f t="shared" si="0"/>
        <v>0</v>
      </c>
      <c r="I15" s="232">
        <f t="shared" si="0"/>
        <v>0</v>
      </c>
      <c r="J15" s="232">
        <f t="shared" si="0"/>
        <v>0</v>
      </c>
      <c r="K15" s="232">
        <f t="shared" si="0"/>
        <v>0</v>
      </c>
      <c r="L15" s="234">
        <f>SUMIFS(H15:K15,H15:K15,"&lt;&gt;Local Currency", H15:K15,"&lt;&gt;US Dollars" )</f>
        <v>0</v>
      </c>
      <c r="M15" s="232">
        <f t="shared" si="0"/>
        <v>0</v>
      </c>
      <c r="N15" s="232">
        <f t="shared" si="0"/>
        <v>0</v>
      </c>
      <c r="O15" s="232">
        <f t="shared" si="0"/>
        <v>0</v>
      </c>
      <c r="P15" s="232">
        <f t="shared" si="0"/>
        <v>0</v>
      </c>
      <c r="Q15" s="232">
        <f t="shared" si="0"/>
        <v>0</v>
      </c>
      <c r="R15" s="232">
        <f t="shared" si="0"/>
        <v>0</v>
      </c>
      <c r="S15" s="235">
        <f>SUMIFS(M15:R15,M15:R15,"&lt;&gt;Local Currency", M15:R15,"&lt;&gt;US Dollars" )</f>
        <v>0</v>
      </c>
      <c r="T15" s="236">
        <f>SUM(G15,L15,S15)</f>
        <v>0</v>
      </c>
    </row>
    <row r="16" spans="1:27" ht="16.5" thickBot="1" x14ac:dyDescent="0.3">
      <c r="A16" s="229">
        <v>1.1000000000000001</v>
      </c>
      <c r="B16" s="198" t="s">
        <v>619</v>
      </c>
      <c r="C16" s="237" t="e">
        <f>SUMIFS(C17:C19,C17:C19,"&lt;&gt;Local Currency", C17:C19,"&lt;&gt;US Dollars" )</f>
        <v>#REF!</v>
      </c>
      <c r="D16" s="233" t="e">
        <f t="shared" ref="D16:R16" si="1">SUMIFS(D17:D19,D17:D19,"&lt;&gt;Local Currency", D17:D19,"&lt;&gt;US Dollars" )</f>
        <v>#REF!</v>
      </c>
      <c r="E16" s="233" t="e">
        <f t="shared" si="1"/>
        <v>#REF!</v>
      </c>
      <c r="F16" s="233" t="e">
        <f t="shared" si="1"/>
        <v>#REF!</v>
      </c>
      <c r="G16" s="233" t="e">
        <f>SUMIFS(C16:F16,C16:F16,"&lt;&gt;Local Currency", C16:F16,"&lt;&gt;US Dollars" )</f>
        <v>#REF!</v>
      </c>
      <c r="H16" s="233" t="e">
        <f t="shared" si="1"/>
        <v>#REF!</v>
      </c>
      <c r="I16" s="233" t="e">
        <f t="shared" si="1"/>
        <v>#REF!</v>
      </c>
      <c r="J16" s="233" t="e">
        <f t="shared" si="1"/>
        <v>#REF!</v>
      </c>
      <c r="K16" s="233" t="e">
        <f t="shared" si="1"/>
        <v>#REF!</v>
      </c>
      <c r="L16" s="234" t="e">
        <f>SUMIFS(H16:K16,H16:K16,"&lt;&gt;Local Currency", H16:K16,"&lt;&gt;US Dollars" )</f>
        <v>#REF!</v>
      </c>
      <c r="M16" s="233" t="e">
        <f t="shared" si="1"/>
        <v>#REF!</v>
      </c>
      <c r="N16" s="233" t="e">
        <f t="shared" si="1"/>
        <v>#REF!</v>
      </c>
      <c r="O16" s="233" t="e">
        <f t="shared" si="1"/>
        <v>#REF!</v>
      </c>
      <c r="P16" s="233" t="e">
        <f t="shared" si="1"/>
        <v>#REF!</v>
      </c>
      <c r="Q16" s="233" t="e">
        <f t="shared" si="1"/>
        <v>#REF!</v>
      </c>
      <c r="R16" s="233" t="e">
        <f t="shared" si="1"/>
        <v>#REF!</v>
      </c>
      <c r="S16" s="235" t="e">
        <f>SUMIFS(M16:R16,M16:R16,"&lt;&gt;Local Currency", M16:R16,"&lt;&gt;US Dollars" )</f>
        <v>#REF!</v>
      </c>
      <c r="T16" s="236" t="e">
        <f t="shared" ref="T16:T79" si="2">SUM(G16,L16,S16)</f>
        <v>#REF!</v>
      </c>
    </row>
    <row r="17" spans="1:20" s="167" customFormat="1" ht="16.5" thickBot="1" x14ac:dyDescent="0.3">
      <c r="A17" s="206" t="s">
        <v>809</v>
      </c>
      <c r="B17" s="254" t="s">
        <v>1176</v>
      </c>
      <c r="C17" s="238" t="e">
        <f>$B$7</f>
        <v>#REF!</v>
      </c>
      <c r="D17" s="239" t="e">
        <f t="shared" ref="D17:R32" si="3">$B$7</f>
        <v>#REF!</v>
      </c>
      <c r="E17" s="239" t="e">
        <f t="shared" si="3"/>
        <v>#REF!</v>
      </c>
      <c r="F17" s="239" t="e">
        <f t="shared" si="3"/>
        <v>#REF!</v>
      </c>
      <c r="G17" s="233" t="e">
        <f t="shared" ref="G17:G35" si="4">SUMIFS(C17:F17,C17:F17,"&lt;&gt;Local Currency", C17:F17,"&lt;&gt;US Dollars" )</f>
        <v>#REF!</v>
      </c>
      <c r="H17" s="239" t="e">
        <f t="shared" si="3"/>
        <v>#REF!</v>
      </c>
      <c r="I17" s="239" t="e">
        <f t="shared" si="3"/>
        <v>#REF!</v>
      </c>
      <c r="J17" s="239" t="e">
        <f t="shared" si="3"/>
        <v>#REF!</v>
      </c>
      <c r="K17" s="239" t="e">
        <f t="shared" si="3"/>
        <v>#REF!</v>
      </c>
      <c r="L17" s="234" t="e">
        <f t="shared" ref="L17:L35" si="5">SUMIFS(H17:K17,H17:K17,"&lt;&gt;Local Currency", H17:K17,"&lt;&gt;US Dollars" )</f>
        <v>#REF!</v>
      </c>
      <c r="M17" s="239" t="e">
        <f t="shared" si="3"/>
        <v>#REF!</v>
      </c>
      <c r="N17" s="239" t="e">
        <f t="shared" si="3"/>
        <v>#REF!</v>
      </c>
      <c r="O17" s="239" t="e">
        <f t="shared" si="3"/>
        <v>#REF!</v>
      </c>
      <c r="P17" s="239" t="e">
        <f t="shared" si="3"/>
        <v>#REF!</v>
      </c>
      <c r="Q17" s="239" t="e">
        <f t="shared" si="3"/>
        <v>#REF!</v>
      </c>
      <c r="R17" s="239" t="e">
        <f t="shared" si="3"/>
        <v>#REF!</v>
      </c>
      <c r="S17" s="235" t="e">
        <f t="shared" ref="S17:S35" si="6">SUMIFS(M17:R17,M17:R17,"&lt;&gt;Local Currency", M17:R17,"&lt;&gt;US Dollars" )</f>
        <v>#REF!</v>
      </c>
      <c r="T17" s="236" t="e">
        <f t="shared" si="2"/>
        <v>#REF!</v>
      </c>
    </row>
    <row r="18" spans="1:20" s="167" customFormat="1" ht="16.5" thickBot="1" x14ac:dyDescent="0.3">
      <c r="A18" s="206" t="s">
        <v>810</v>
      </c>
      <c r="B18" s="254" t="s">
        <v>1161</v>
      </c>
      <c r="C18" s="238" t="e">
        <f t="shared" ref="C18:R59" si="7">$B$7</f>
        <v>#REF!</v>
      </c>
      <c r="D18" s="239" t="e">
        <f t="shared" si="3"/>
        <v>#REF!</v>
      </c>
      <c r="E18" s="239" t="e">
        <f t="shared" si="3"/>
        <v>#REF!</v>
      </c>
      <c r="F18" s="239" t="e">
        <f t="shared" si="3"/>
        <v>#REF!</v>
      </c>
      <c r="G18" s="233" t="e">
        <f t="shared" si="4"/>
        <v>#REF!</v>
      </c>
      <c r="H18" s="239" t="e">
        <f t="shared" si="3"/>
        <v>#REF!</v>
      </c>
      <c r="I18" s="239" t="e">
        <f t="shared" si="3"/>
        <v>#REF!</v>
      </c>
      <c r="J18" s="239" t="e">
        <f t="shared" si="3"/>
        <v>#REF!</v>
      </c>
      <c r="K18" s="239" t="e">
        <f t="shared" si="3"/>
        <v>#REF!</v>
      </c>
      <c r="L18" s="234" t="e">
        <f t="shared" si="5"/>
        <v>#REF!</v>
      </c>
      <c r="M18" s="239" t="e">
        <f t="shared" si="3"/>
        <v>#REF!</v>
      </c>
      <c r="N18" s="239" t="e">
        <f t="shared" si="3"/>
        <v>#REF!</v>
      </c>
      <c r="O18" s="239" t="e">
        <f t="shared" si="3"/>
        <v>#REF!</v>
      </c>
      <c r="P18" s="239" t="e">
        <f t="shared" si="3"/>
        <v>#REF!</v>
      </c>
      <c r="Q18" s="239" t="e">
        <f t="shared" si="3"/>
        <v>#REF!</v>
      </c>
      <c r="R18" s="239" t="e">
        <f t="shared" si="3"/>
        <v>#REF!</v>
      </c>
      <c r="S18" s="235" t="e">
        <f t="shared" si="6"/>
        <v>#REF!</v>
      </c>
      <c r="T18" s="236" t="e">
        <f t="shared" si="2"/>
        <v>#REF!</v>
      </c>
    </row>
    <row r="19" spans="1:20" s="167" customFormat="1" ht="16.5" thickBot="1" x14ac:dyDescent="0.3">
      <c r="A19" s="206" t="s">
        <v>811</v>
      </c>
      <c r="B19" s="254" t="s">
        <v>1167</v>
      </c>
      <c r="C19" s="238" t="e">
        <f t="shared" si="7"/>
        <v>#REF!</v>
      </c>
      <c r="D19" s="239" t="e">
        <f t="shared" si="3"/>
        <v>#REF!</v>
      </c>
      <c r="E19" s="239" t="e">
        <f t="shared" si="3"/>
        <v>#REF!</v>
      </c>
      <c r="F19" s="239" t="e">
        <f t="shared" si="3"/>
        <v>#REF!</v>
      </c>
      <c r="G19" s="233" t="e">
        <f t="shared" si="4"/>
        <v>#REF!</v>
      </c>
      <c r="H19" s="239" t="e">
        <f t="shared" si="3"/>
        <v>#REF!</v>
      </c>
      <c r="I19" s="239" t="e">
        <f t="shared" si="3"/>
        <v>#REF!</v>
      </c>
      <c r="J19" s="239" t="e">
        <f t="shared" si="3"/>
        <v>#REF!</v>
      </c>
      <c r="K19" s="239" t="e">
        <f t="shared" si="3"/>
        <v>#REF!</v>
      </c>
      <c r="L19" s="234" t="e">
        <f t="shared" si="5"/>
        <v>#REF!</v>
      </c>
      <c r="M19" s="239" t="e">
        <f t="shared" si="3"/>
        <v>#REF!</v>
      </c>
      <c r="N19" s="239" t="e">
        <f t="shared" si="3"/>
        <v>#REF!</v>
      </c>
      <c r="O19" s="239" t="e">
        <f t="shared" si="3"/>
        <v>#REF!</v>
      </c>
      <c r="P19" s="239" t="e">
        <f t="shared" si="3"/>
        <v>#REF!</v>
      </c>
      <c r="Q19" s="239" t="e">
        <f t="shared" si="3"/>
        <v>#REF!</v>
      </c>
      <c r="R19" s="239" t="e">
        <f t="shared" si="3"/>
        <v>#REF!</v>
      </c>
      <c r="S19" s="235" t="e">
        <f t="shared" si="6"/>
        <v>#REF!</v>
      </c>
      <c r="T19" s="236" t="e">
        <f t="shared" si="2"/>
        <v>#REF!</v>
      </c>
    </row>
    <row r="20" spans="1:20" s="167" customFormat="1" ht="16.5" thickBot="1" x14ac:dyDescent="0.3">
      <c r="A20" s="229">
        <v>1.2</v>
      </c>
      <c r="B20" s="198" t="s">
        <v>631</v>
      </c>
      <c r="C20" s="237">
        <f>IF(ISNUMBER(C21),C21,0)+IF(ISNUMBER(C25),C25,0)</f>
        <v>0</v>
      </c>
      <c r="D20" s="233">
        <f t="shared" ref="D20:F20" si="8">IF(ISNUMBER(D21),D21,0)+IF(ISNUMBER(D25),D25,0)</f>
        <v>0</v>
      </c>
      <c r="E20" s="233">
        <f t="shared" si="8"/>
        <v>0</v>
      </c>
      <c r="F20" s="233">
        <f t="shared" si="8"/>
        <v>0</v>
      </c>
      <c r="G20" s="233">
        <f>SUMIFS(C20:F20,C20:F20,"&lt;&gt;Local Currency", C20:F20,"&lt;&gt;US Dollars" )</f>
        <v>0</v>
      </c>
      <c r="H20" s="233">
        <f>IF(ISNUMBER(H21),H21,0)+IF(ISNUMBER(H25),H25,0)</f>
        <v>0</v>
      </c>
      <c r="I20" s="233">
        <f t="shared" ref="I20:K20" si="9">IF(ISNUMBER(I21),I21,0)+IF(ISNUMBER(I25),I25,0)</f>
        <v>0</v>
      </c>
      <c r="J20" s="233">
        <f t="shared" si="9"/>
        <v>0</v>
      </c>
      <c r="K20" s="233">
        <f t="shared" si="9"/>
        <v>0</v>
      </c>
      <c r="L20" s="234">
        <f t="shared" si="5"/>
        <v>0</v>
      </c>
      <c r="M20" s="233">
        <f>IF(ISNUMBER(M21),M21,0)+IF(ISNUMBER(M25),M25,0)</f>
        <v>0</v>
      </c>
      <c r="N20" s="233">
        <f t="shared" ref="N20:R20" si="10">IF(ISNUMBER(N21),N21,0)+IF(ISNUMBER(N25),N25,0)</f>
        <v>0</v>
      </c>
      <c r="O20" s="233">
        <f t="shared" si="10"/>
        <v>0</v>
      </c>
      <c r="P20" s="233">
        <f t="shared" si="10"/>
        <v>0</v>
      </c>
      <c r="Q20" s="233">
        <f t="shared" si="10"/>
        <v>0</v>
      </c>
      <c r="R20" s="233">
        <f t="shared" si="10"/>
        <v>0</v>
      </c>
      <c r="S20" s="235">
        <f t="shared" si="6"/>
        <v>0</v>
      </c>
      <c r="T20" s="236">
        <f t="shared" si="2"/>
        <v>0</v>
      </c>
    </row>
    <row r="21" spans="1:20" s="167" customFormat="1" ht="16.5" thickBot="1" x14ac:dyDescent="0.3">
      <c r="A21" s="206" t="s">
        <v>812</v>
      </c>
      <c r="B21" s="259" t="s">
        <v>1179</v>
      </c>
      <c r="C21" s="237" t="e">
        <f>SUMIFS(C22:C24,C22:C24,"&lt;&gt;Local Currency", C22:C24,"&lt;&gt;US Dollars" )</f>
        <v>#REF!</v>
      </c>
      <c r="D21" s="233" t="e">
        <f t="shared" ref="D21:R21" si="11">SUMIFS(D22:D24,D22:D24,"&lt;&gt;Local Currency", D22:D24,"&lt;&gt;US Dollars" )</f>
        <v>#REF!</v>
      </c>
      <c r="E21" s="233" t="e">
        <f t="shared" si="11"/>
        <v>#REF!</v>
      </c>
      <c r="F21" s="233" t="e">
        <f t="shared" si="11"/>
        <v>#REF!</v>
      </c>
      <c r="G21" s="233" t="e">
        <f t="shared" si="4"/>
        <v>#REF!</v>
      </c>
      <c r="H21" s="233" t="e">
        <f t="shared" si="11"/>
        <v>#REF!</v>
      </c>
      <c r="I21" s="233" t="e">
        <f t="shared" si="11"/>
        <v>#REF!</v>
      </c>
      <c r="J21" s="233" t="e">
        <f t="shared" si="11"/>
        <v>#REF!</v>
      </c>
      <c r="K21" s="233" t="e">
        <f t="shared" si="11"/>
        <v>#REF!</v>
      </c>
      <c r="L21" s="234" t="e">
        <f t="shared" si="5"/>
        <v>#REF!</v>
      </c>
      <c r="M21" s="233" t="e">
        <f t="shared" si="11"/>
        <v>#REF!</v>
      </c>
      <c r="N21" s="233" t="e">
        <f t="shared" si="11"/>
        <v>#REF!</v>
      </c>
      <c r="O21" s="233" t="e">
        <f t="shared" si="11"/>
        <v>#REF!</v>
      </c>
      <c r="P21" s="233" t="e">
        <f t="shared" si="11"/>
        <v>#REF!</v>
      </c>
      <c r="Q21" s="233" t="e">
        <f t="shared" si="11"/>
        <v>#REF!</v>
      </c>
      <c r="R21" s="233" t="e">
        <f t="shared" si="11"/>
        <v>#REF!</v>
      </c>
      <c r="S21" s="235" t="e">
        <f t="shared" si="6"/>
        <v>#REF!</v>
      </c>
      <c r="T21" s="236" t="e">
        <f t="shared" si="2"/>
        <v>#REF!</v>
      </c>
    </row>
    <row r="22" spans="1:20" s="167" customFormat="1" ht="16.5" thickBot="1" x14ac:dyDescent="0.3">
      <c r="A22" s="206" t="s">
        <v>813</v>
      </c>
      <c r="B22" s="254" t="s">
        <v>1178</v>
      </c>
      <c r="C22" s="238" t="e">
        <f t="shared" si="7"/>
        <v>#REF!</v>
      </c>
      <c r="D22" s="239" t="e">
        <f t="shared" si="3"/>
        <v>#REF!</v>
      </c>
      <c r="E22" s="239" t="e">
        <f t="shared" si="3"/>
        <v>#REF!</v>
      </c>
      <c r="F22" s="239" t="e">
        <f t="shared" si="3"/>
        <v>#REF!</v>
      </c>
      <c r="G22" s="233" t="e">
        <f t="shared" si="4"/>
        <v>#REF!</v>
      </c>
      <c r="H22" s="239" t="e">
        <f t="shared" si="3"/>
        <v>#REF!</v>
      </c>
      <c r="I22" s="239" t="e">
        <f t="shared" si="3"/>
        <v>#REF!</v>
      </c>
      <c r="J22" s="239" t="e">
        <f t="shared" si="3"/>
        <v>#REF!</v>
      </c>
      <c r="K22" s="239" t="e">
        <f t="shared" si="3"/>
        <v>#REF!</v>
      </c>
      <c r="L22" s="234" t="e">
        <f t="shared" si="5"/>
        <v>#REF!</v>
      </c>
      <c r="M22" s="239" t="e">
        <f t="shared" si="3"/>
        <v>#REF!</v>
      </c>
      <c r="N22" s="239" t="e">
        <f t="shared" si="3"/>
        <v>#REF!</v>
      </c>
      <c r="O22" s="239" t="e">
        <f t="shared" si="3"/>
        <v>#REF!</v>
      </c>
      <c r="P22" s="239" t="e">
        <f t="shared" si="3"/>
        <v>#REF!</v>
      </c>
      <c r="Q22" s="239" t="e">
        <f t="shared" si="3"/>
        <v>#REF!</v>
      </c>
      <c r="R22" s="239" t="e">
        <f t="shared" si="3"/>
        <v>#REF!</v>
      </c>
      <c r="S22" s="235" t="e">
        <f t="shared" si="6"/>
        <v>#REF!</v>
      </c>
      <c r="T22" s="236" t="e">
        <f t="shared" si="2"/>
        <v>#REF!</v>
      </c>
    </row>
    <row r="23" spans="1:20" s="167" customFormat="1" ht="16.5" thickBot="1" x14ac:dyDescent="0.3">
      <c r="A23" s="206" t="s">
        <v>814</v>
      </c>
      <c r="B23" s="254" t="s">
        <v>1166</v>
      </c>
      <c r="C23" s="238" t="e">
        <f t="shared" si="7"/>
        <v>#REF!</v>
      </c>
      <c r="D23" s="239" t="e">
        <f t="shared" si="3"/>
        <v>#REF!</v>
      </c>
      <c r="E23" s="239" t="e">
        <f t="shared" si="3"/>
        <v>#REF!</v>
      </c>
      <c r="F23" s="239" t="e">
        <f t="shared" si="3"/>
        <v>#REF!</v>
      </c>
      <c r="G23" s="233" t="e">
        <f t="shared" si="4"/>
        <v>#REF!</v>
      </c>
      <c r="H23" s="239" t="e">
        <f t="shared" si="3"/>
        <v>#REF!</v>
      </c>
      <c r="I23" s="239" t="e">
        <f t="shared" si="3"/>
        <v>#REF!</v>
      </c>
      <c r="J23" s="239" t="e">
        <f t="shared" si="3"/>
        <v>#REF!</v>
      </c>
      <c r="K23" s="239" t="e">
        <f t="shared" si="3"/>
        <v>#REF!</v>
      </c>
      <c r="L23" s="234" t="e">
        <f t="shared" si="5"/>
        <v>#REF!</v>
      </c>
      <c r="M23" s="239" t="e">
        <f t="shared" si="3"/>
        <v>#REF!</v>
      </c>
      <c r="N23" s="239" t="e">
        <f t="shared" si="3"/>
        <v>#REF!</v>
      </c>
      <c r="O23" s="239" t="e">
        <f t="shared" si="3"/>
        <v>#REF!</v>
      </c>
      <c r="P23" s="239" t="e">
        <f t="shared" si="3"/>
        <v>#REF!</v>
      </c>
      <c r="Q23" s="239" t="e">
        <f t="shared" si="3"/>
        <v>#REF!</v>
      </c>
      <c r="R23" s="239" t="e">
        <f t="shared" si="3"/>
        <v>#REF!</v>
      </c>
      <c r="S23" s="235" t="e">
        <f t="shared" si="6"/>
        <v>#REF!</v>
      </c>
      <c r="T23" s="236" t="e">
        <f t="shared" si="2"/>
        <v>#REF!</v>
      </c>
    </row>
    <row r="24" spans="1:20" s="167" customFormat="1" ht="16.5" thickBot="1" x14ac:dyDescent="0.3">
      <c r="A24" s="206" t="s">
        <v>815</v>
      </c>
      <c r="B24" s="254" t="s">
        <v>1167</v>
      </c>
      <c r="C24" s="238" t="e">
        <f t="shared" si="7"/>
        <v>#REF!</v>
      </c>
      <c r="D24" s="239" t="e">
        <f t="shared" si="3"/>
        <v>#REF!</v>
      </c>
      <c r="E24" s="239" t="e">
        <f t="shared" si="3"/>
        <v>#REF!</v>
      </c>
      <c r="F24" s="239" t="e">
        <f t="shared" si="3"/>
        <v>#REF!</v>
      </c>
      <c r="G24" s="233" t="e">
        <f t="shared" si="4"/>
        <v>#REF!</v>
      </c>
      <c r="H24" s="239" t="e">
        <f t="shared" si="3"/>
        <v>#REF!</v>
      </c>
      <c r="I24" s="239" t="e">
        <f t="shared" si="3"/>
        <v>#REF!</v>
      </c>
      <c r="J24" s="239" t="e">
        <f t="shared" si="3"/>
        <v>#REF!</v>
      </c>
      <c r="K24" s="239" t="e">
        <f t="shared" si="3"/>
        <v>#REF!</v>
      </c>
      <c r="L24" s="234" t="e">
        <f t="shared" si="5"/>
        <v>#REF!</v>
      </c>
      <c r="M24" s="239" t="e">
        <f t="shared" si="3"/>
        <v>#REF!</v>
      </c>
      <c r="N24" s="239" t="e">
        <f t="shared" si="3"/>
        <v>#REF!</v>
      </c>
      <c r="O24" s="239" t="e">
        <f t="shared" si="3"/>
        <v>#REF!</v>
      </c>
      <c r="P24" s="239" t="e">
        <f t="shared" si="3"/>
        <v>#REF!</v>
      </c>
      <c r="Q24" s="239" t="e">
        <f t="shared" si="3"/>
        <v>#REF!</v>
      </c>
      <c r="R24" s="239" t="e">
        <f t="shared" si="3"/>
        <v>#REF!</v>
      </c>
      <c r="S24" s="235" t="e">
        <f t="shared" si="6"/>
        <v>#REF!</v>
      </c>
      <c r="T24" s="236" t="e">
        <f t="shared" si="2"/>
        <v>#REF!</v>
      </c>
    </row>
    <row r="25" spans="1:20" s="167" customFormat="1" ht="16.5" thickBot="1" x14ac:dyDescent="0.3">
      <c r="A25" s="206" t="s">
        <v>819</v>
      </c>
      <c r="B25" s="259" t="s">
        <v>1180</v>
      </c>
      <c r="C25" s="237" t="e">
        <f>SUMIFS(C26:C28,C26:C28,"&lt;&gt;Local Currency", C26:C28,"&lt;&gt;US Dollars" )</f>
        <v>#REF!</v>
      </c>
      <c r="D25" s="233" t="e">
        <f t="shared" ref="D25:R25" si="12">SUMIFS(D26:D28,D26:D28,"&lt;&gt;Local Currency", D26:D28,"&lt;&gt;US Dollars" )</f>
        <v>#REF!</v>
      </c>
      <c r="E25" s="233" t="e">
        <f t="shared" si="12"/>
        <v>#REF!</v>
      </c>
      <c r="F25" s="233" t="e">
        <f t="shared" si="12"/>
        <v>#REF!</v>
      </c>
      <c r="G25" s="233" t="e">
        <f t="shared" si="4"/>
        <v>#REF!</v>
      </c>
      <c r="H25" s="233" t="e">
        <f t="shared" si="12"/>
        <v>#REF!</v>
      </c>
      <c r="I25" s="233" t="e">
        <f t="shared" si="12"/>
        <v>#REF!</v>
      </c>
      <c r="J25" s="233" t="e">
        <f t="shared" si="12"/>
        <v>#REF!</v>
      </c>
      <c r="K25" s="233" t="e">
        <f t="shared" si="12"/>
        <v>#REF!</v>
      </c>
      <c r="L25" s="234" t="e">
        <f t="shared" si="5"/>
        <v>#REF!</v>
      </c>
      <c r="M25" s="233" t="e">
        <f t="shared" si="12"/>
        <v>#REF!</v>
      </c>
      <c r="N25" s="233" t="e">
        <f t="shared" si="12"/>
        <v>#REF!</v>
      </c>
      <c r="O25" s="233" t="e">
        <f t="shared" si="12"/>
        <v>#REF!</v>
      </c>
      <c r="P25" s="233" t="e">
        <f t="shared" si="12"/>
        <v>#REF!</v>
      </c>
      <c r="Q25" s="233" t="e">
        <f t="shared" si="12"/>
        <v>#REF!</v>
      </c>
      <c r="R25" s="233" t="e">
        <f t="shared" si="12"/>
        <v>#REF!</v>
      </c>
      <c r="S25" s="235" t="e">
        <f t="shared" si="6"/>
        <v>#REF!</v>
      </c>
      <c r="T25" s="236" t="e">
        <f t="shared" si="2"/>
        <v>#REF!</v>
      </c>
    </row>
    <row r="26" spans="1:20" s="167" customFormat="1" ht="16.5" thickBot="1" x14ac:dyDescent="0.3">
      <c r="A26" s="206" t="s">
        <v>820</v>
      </c>
      <c r="B26" s="254" t="s">
        <v>1175</v>
      </c>
      <c r="C26" s="238" t="e">
        <f t="shared" si="7"/>
        <v>#REF!</v>
      </c>
      <c r="D26" s="239" t="e">
        <f t="shared" si="3"/>
        <v>#REF!</v>
      </c>
      <c r="E26" s="239" t="e">
        <f t="shared" si="3"/>
        <v>#REF!</v>
      </c>
      <c r="F26" s="239" t="e">
        <f t="shared" si="3"/>
        <v>#REF!</v>
      </c>
      <c r="G26" s="233" t="e">
        <f t="shared" si="4"/>
        <v>#REF!</v>
      </c>
      <c r="H26" s="239" t="e">
        <f t="shared" si="3"/>
        <v>#REF!</v>
      </c>
      <c r="I26" s="239" t="e">
        <f t="shared" si="3"/>
        <v>#REF!</v>
      </c>
      <c r="J26" s="239" t="e">
        <f t="shared" si="3"/>
        <v>#REF!</v>
      </c>
      <c r="K26" s="239" t="e">
        <f t="shared" si="3"/>
        <v>#REF!</v>
      </c>
      <c r="L26" s="234" t="e">
        <f t="shared" si="5"/>
        <v>#REF!</v>
      </c>
      <c r="M26" s="239" t="e">
        <f t="shared" si="3"/>
        <v>#REF!</v>
      </c>
      <c r="N26" s="239" t="e">
        <f t="shared" si="3"/>
        <v>#REF!</v>
      </c>
      <c r="O26" s="239" t="e">
        <f t="shared" si="3"/>
        <v>#REF!</v>
      </c>
      <c r="P26" s="239" t="e">
        <f t="shared" si="3"/>
        <v>#REF!</v>
      </c>
      <c r="Q26" s="239" t="e">
        <f t="shared" si="3"/>
        <v>#REF!</v>
      </c>
      <c r="R26" s="239" t="e">
        <f t="shared" si="3"/>
        <v>#REF!</v>
      </c>
      <c r="S26" s="235" t="e">
        <f t="shared" si="6"/>
        <v>#REF!</v>
      </c>
      <c r="T26" s="236" t="e">
        <f t="shared" si="2"/>
        <v>#REF!</v>
      </c>
    </row>
    <row r="27" spans="1:20" s="167" customFormat="1" ht="16.5" thickBot="1" x14ac:dyDescent="0.3">
      <c r="A27" s="206" t="s">
        <v>821</v>
      </c>
      <c r="B27" s="254" t="s">
        <v>1166</v>
      </c>
      <c r="C27" s="238" t="e">
        <f t="shared" si="7"/>
        <v>#REF!</v>
      </c>
      <c r="D27" s="239" t="e">
        <f t="shared" si="3"/>
        <v>#REF!</v>
      </c>
      <c r="E27" s="239" t="e">
        <f t="shared" si="3"/>
        <v>#REF!</v>
      </c>
      <c r="F27" s="239" t="e">
        <f t="shared" si="3"/>
        <v>#REF!</v>
      </c>
      <c r="G27" s="233" t="e">
        <f t="shared" si="4"/>
        <v>#REF!</v>
      </c>
      <c r="H27" s="239" t="e">
        <f t="shared" si="3"/>
        <v>#REF!</v>
      </c>
      <c r="I27" s="239" t="e">
        <f t="shared" si="3"/>
        <v>#REF!</v>
      </c>
      <c r="J27" s="239" t="e">
        <f t="shared" si="3"/>
        <v>#REF!</v>
      </c>
      <c r="K27" s="239" t="e">
        <f t="shared" si="3"/>
        <v>#REF!</v>
      </c>
      <c r="L27" s="234" t="e">
        <f t="shared" si="5"/>
        <v>#REF!</v>
      </c>
      <c r="M27" s="239" t="e">
        <f t="shared" si="3"/>
        <v>#REF!</v>
      </c>
      <c r="N27" s="239" t="e">
        <f t="shared" si="3"/>
        <v>#REF!</v>
      </c>
      <c r="O27" s="239" t="e">
        <f t="shared" si="3"/>
        <v>#REF!</v>
      </c>
      <c r="P27" s="239" t="e">
        <f t="shared" si="3"/>
        <v>#REF!</v>
      </c>
      <c r="Q27" s="239" t="e">
        <f t="shared" si="3"/>
        <v>#REF!</v>
      </c>
      <c r="R27" s="239" t="e">
        <f t="shared" si="3"/>
        <v>#REF!</v>
      </c>
      <c r="S27" s="235" t="e">
        <f t="shared" si="6"/>
        <v>#REF!</v>
      </c>
      <c r="T27" s="236" t="e">
        <f t="shared" si="2"/>
        <v>#REF!</v>
      </c>
    </row>
    <row r="28" spans="1:20" s="167" customFormat="1" ht="16.5" thickBot="1" x14ac:dyDescent="0.3">
      <c r="A28" s="206" t="s">
        <v>822</v>
      </c>
      <c r="B28" s="254" t="s">
        <v>1162</v>
      </c>
      <c r="C28" s="238" t="e">
        <f t="shared" si="7"/>
        <v>#REF!</v>
      </c>
      <c r="D28" s="239" t="e">
        <f t="shared" si="3"/>
        <v>#REF!</v>
      </c>
      <c r="E28" s="239" t="e">
        <f t="shared" si="3"/>
        <v>#REF!</v>
      </c>
      <c r="F28" s="239" t="e">
        <f t="shared" si="3"/>
        <v>#REF!</v>
      </c>
      <c r="G28" s="233" t="e">
        <f t="shared" si="4"/>
        <v>#REF!</v>
      </c>
      <c r="H28" s="239" t="e">
        <f t="shared" si="3"/>
        <v>#REF!</v>
      </c>
      <c r="I28" s="239" t="e">
        <f t="shared" si="3"/>
        <v>#REF!</v>
      </c>
      <c r="J28" s="239" t="e">
        <f t="shared" si="3"/>
        <v>#REF!</v>
      </c>
      <c r="K28" s="239" t="e">
        <f t="shared" si="3"/>
        <v>#REF!</v>
      </c>
      <c r="L28" s="234" t="e">
        <f t="shared" si="5"/>
        <v>#REF!</v>
      </c>
      <c r="M28" s="239" t="e">
        <f t="shared" si="3"/>
        <v>#REF!</v>
      </c>
      <c r="N28" s="239" t="e">
        <f t="shared" si="3"/>
        <v>#REF!</v>
      </c>
      <c r="O28" s="239" t="e">
        <f t="shared" si="3"/>
        <v>#REF!</v>
      </c>
      <c r="P28" s="239" t="e">
        <f t="shared" si="3"/>
        <v>#REF!</v>
      </c>
      <c r="Q28" s="239" t="e">
        <f t="shared" si="3"/>
        <v>#REF!</v>
      </c>
      <c r="R28" s="239" t="e">
        <f t="shared" si="3"/>
        <v>#REF!</v>
      </c>
      <c r="S28" s="235" t="e">
        <f t="shared" si="6"/>
        <v>#REF!</v>
      </c>
      <c r="T28" s="236" t="e">
        <f t="shared" si="2"/>
        <v>#REF!</v>
      </c>
    </row>
    <row r="29" spans="1:20" s="167" customFormat="1" ht="30.75" thickBot="1" x14ac:dyDescent="0.3">
      <c r="A29" s="229">
        <v>1.3</v>
      </c>
      <c r="B29" s="198" t="s">
        <v>641</v>
      </c>
      <c r="C29" s="237" t="e">
        <f>SUMIFS(C30:C32,C30:C32,"&lt;&gt;Local Currency", C30:C32,"&lt;&gt;US Dollars" )</f>
        <v>#REF!</v>
      </c>
      <c r="D29" s="233" t="e">
        <f t="shared" ref="D29:R29" si="13">SUMIFS(D30:D32,D30:D32,"&lt;&gt;Local Currency", D30:D32,"&lt;&gt;US Dollars" )</f>
        <v>#REF!</v>
      </c>
      <c r="E29" s="233" t="e">
        <f t="shared" si="13"/>
        <v>#REF!</v>
      </c>
      <c r="F29" s="233" t="e">
        <f t="shared" si="13"/>
        <v>#REF!</v>
      </c>
      <c r="G29" s="233" t="e">
        <f t="shared" si="4"/>
        <v>#REF!</v>
      </c>
      <c r="H29" s="233" t="e">
        <f t="shared" si="13"/>
        <v>#REF!</v>
      </c>
      <c r="I29" s="233" t="e">
        <f t="shared" si="13"/>
        <v>#REF!</v>
      </c>
      <c r="J29" s="233" t="e">
        <f t="shared" si="13"/>
        <v>#REF!</v>
      </c>
      <c r="K29" s="233" t="e">
        <f t="shared" si="13"/>
        <v>#REF!</v>
      </c>
      <c r="L29" s="234" t="e">
        <f t="shared" si="5"/>
        <v>#REF!</v>
      </c>
      <c r="M29" s="233" t="e">
        <f t="shared" si="13"/>
        <v>#REF!</v>
      </c>
      <c r="N29" s="233" t="e">
        <f t="shared" si="13"/>
        <v>#REF!</v>
      </c>
      <c r="O29" s="233" t="e">
        <f t="shared" si="13"/>
        <v>#REF!</v>
      </c>
      <c r="P29" s="233" t="e">
        <f t="shared" si="13"/>
        <v>#REF!</v>
      </c>
      <c r="Q29" s="233" t="e">
        <f t="shared" si="13"/>
        <v>#REF!</v>
      </c>
      <c r="R29" s="233" t="e">
        <f t="shared" si="13"/>
        <v>#REF!</v>
      </c>
      <c r="S29" s="235" t="e">
        <f t="shared" si="6"/>
        <v>#REF!</v>
      </c>
      <c r="T29" s="236" t="e">
        <f t="shared" si="2"/>
        <v>#REF!</v>
      </c>
    </row>
    <row r="30" spans="1:20" s="167" customFormat="1" ht="16.5" thickBot="1" x14ac:dyDescent="0.3">
      <c r="A30" s="206" t="s">
        <v>825</v>
      </c>
      <c r="B30" s="254" t="s">
        <v>1177</v>
      </c>
      <c r="C30" s="238" t="e">
        <f t="shared" si="7"/>
        <v>#REF!</v>
      </c>
      <c r="D30" s="239" t="e">
        <f t="shared" si="3"/>
        <v>#REF!</v>
      </c>
      <c r="E30" s="239" t="e">
        <f t="shared" si="3"/>
        <v>#REF!</v>
      </c>
      <c r="F30" s="239" t="e">
        <f t="shared" si="3"/>
        <v>#REF!</v>
      </c>
      <c r="G30" s="233" t="e">
        <f t="shared" si="4"/>
        <v>#REF!</v>
      </c>
      <c r="H30" s="239" t="e">
        <f t="shared" si="3"/>
        <v>#REF!</v>
      </c>
      <c r="I30" s="239" t="e">
        <f t="shared" si="3"/>
        <v>#REF!</v>
      </c>
      <c r="J30" s="239" t="e">
        <f t="shared" si="3"/>
        <v>#REF!</v>
      </c>
      <c r="K30" s="239" t="e">
        <f t="shared" si="3"/>
        <v>#REF!</v>
      </c>
      <c r="L30" s="234" t="e">
        <f t="shared" si="5"/>
        <v>#REF!</v>
      </c>
      <c r="M30" s="239" t="e">
        <f t="shared" si="3"/>
        <v>#REF!</v>
      </c>
      <c r="N30" s="239" t="e">
        <f t="shared" si="3"/>
        <v>#REF!</v>
      </c>
      <c r="O30" s="239" t="e">
        <f t="shared" si="3"/>
        <v>#REF!</v>
      </c>
      <c r="P30" s="239" t="e">
        <f t="shared" si="3"/>
        <v>#REF!</v>
      </c>
      <c r="Q30" s="239" t="e">
        <f t="shared" si="3"/>
        <v>#REF!</v>
      </c>
      <c r="R30" s="239" t="e">
        <f t="shared" si="3"/>
        <v>#REF!</v>
      </c>
      <c r="S30" s="235" t="e">
        <f t="shared" si="6"/>
        <v>#REF!</v>
      </c>
      <c r="T30" s="236" t="e">
        <f t="shared" si="2"/>
        <v>#REF!</v>
      </c>
    </row>
    <row r="31" spans="1:20" s="167" customFormat="1" ht="16.5" thickBot="1" x14ac:dyDescent="0.3">
      <c r="A31" s="206" t="s">
        <v>826</v>
      </c>
      <c r="B31" s="254" t="s">
        <v>1161</v>
      </c>
      <c r="C31" s="238" t="e">
        <f t="shared" si="7"/>
        <v>#REF!</v>
      </c>
      <c r="D31" s="239" t="e">
        <f t="shared" si="3"/>
        <v>#REF!</v>
      </c>
      <c r="E31" s="239" t="e">
        <f t="shared" si="3"/>
        <v>#REF!</v>
      </c>
      <c r="F31" s="239" t="e">
        <f t="shared" si="3"/>
        <v>#REF!</v>
      </c>
      <c r="G31" s="233" t="e">
        <f t="shared" si="4"/>
        <v>#REF!</v>
      </c>
      <c r="H31" s="239" t="e">
        <f t="shared" si="3"/>
        <v>#REF!</v>
      </c>
      <c r="I31" s="239" t="e">
        <f t="shared" si="3"/>
        <v>#REF!</v>
      </c>
      <c r="J31" s="239" t="e">
        <f t="shared" si="3"/>
        <v>#REF!</v>
      </c>
      <c r="K31" s="239" t="e">
        <f t="shared" si="3"/>
        <v>#REF!</v>
      </c>
      <c r="L31" s="234" t="e">
        <f t="shared" si="5"/>
        <v>#REF!</v>
      </c>
      <c r="M31" s="239" t="e">
        <f t="shared" si="3"/>
        <v>#REF!</v>
      </c>
      <c r="N31" s="239" t="e">
        <f t="shared" si="3"/>
        <v>#REF!</v>
      </c>
      <c r="O31" s="239" t="e">
        <f t="shared" si="3"/>
        <v>#REF!</v>
      </c>
      <c r="P31" s="239" t="e">
        <f t="shared" si="3"/>
        <v>#REF!</v>
      </c>
      <c r="Q31" s="239" t="e">
        <f t="shared" si="3"/>
        <v>#REF!</v>
      </c>
      <c r="R31" s="239" t="e">
        <f t="shared" si="3"/>
        <v>#REF!</v>
      </c>
      <c r="S31" s="235" t="e">
        <f t="shared" si="6"/>
        <v>#REF!</v>
      </c>
      <c r="T31" s="236" t="e">
        <f t="shared" si="2"/>
        <v>#REF!</v>
      </c>
    </row>
    <row r="32" spans="1:20" s="167" customFormat="1" ht="16.5" thickBot="1" x14ac:dyDescent="0.3">
      <c r="A32" s="206" t="s">
        <v>827</v>
      </c>
      <c r="B32" s="254" t="s">
        <v>1162</v>
      </c>
      <c r="C32" s="238" t="e">
        <f t="shared" si="7"/>
        <v>#REF!</v>
      </c>
      <c r="D32" s="239" t="e">
        <f t="shared" si="3"/>
        <v>#REF!</v>
      </c>
      <c r="E32" s="239" t="e">
        <f t="shared" si="3"/>
        <v>#REF!</v>
      </c>
      <c r="F32" s="239" t="e">
        <f t="shared" si="3"/>
        <v>#REF!</v>
      </c>
      <c r="G32" s="233" t="e">
        <f t="shared" si="4"/>
        <v>#REF!</v>
      </c>
      <c r="H32" s="239" t="e">
        <f t="shared" si="3"/>
        <v>#REF!</v>
      </c>
      <c r="I32" s="239" t="e">
        <f t="shared" si="3"/>
        <v>#REF!</v>
      </c>
      <c r="J32" s="239" t="e">
        <f t="shared" si="3"/>
        <v>#REF!</v>
      </c>
      <c r="K32" s="239" t="e">
        <f t="shared" si="3"/>
        <v>#REF!</v>
      </c>
      <c r="L32" s="234" t="e">
        <f t="shared" si="5"/>
        <v>#REF!</v>
      </c>
      <c r="M32" s="239" t="e">
        <f t="shared" si="3"/>
        <v>#REF!</v>
      </c>
      <c r="N32" s="239" t="e">
        <f t="shared" si="3"/>
        <v>#REF!</v>
      </c>
      <c r="O32" s="239" t="e">
        <f t="shared" si="3"/>
        <v>#REF!</v>
      </c>
      <c r="P32" s="239" t="e">
        <f t="shared" si="3"/>
        <v>#REF!</v>
      </c>
      <c r="Q32" s="239" t="e">
        <f t="shared" si="3"/>
        <v>#REF!</v>
      </c>
      <c r="R32" s="239" t="e">
        <f t="shared" si="3"/>
        <v>#REF!</v>
      </c>
      <c r="S32" s="235" t="e">
        <f t="shared" si="6"/>
        <v>#REF!</v>
      </c>
      <c r="T32" s="236" t="e">
        <f t="shared" si="2"/>
        <v>#REF!</v>
      </c>
    </row>
    <row r="33" spans="1:20" s="167" customFormat="1" ht="45.75" thickBot="1" x14ac:dyDescent="0.3">
      <c r="A33" s="229">
        <v>1.4</v>
      </c>
      <c r="B33" s="198" t="s">
        <v>645</v>
      </c>
      <c r="C33" s="240" t="e">
        <f t="shared" si="7"/>
        <v>#REF!</v>
      </c>
      <c r="D33" s="241" t="e">
        <f t="shared" si="7"/>
        <v>#REF!</v>
      </c>
      <c r="E33" s="241" t="e">
        <f t="shared" si="7"/>
        <v>#REF!</v>
      </c>
      <c r="F33" s="241" t="e">
        <f t="shared" si="7"/>
        <v>#REF!</v>
      </c>
      <c r="G33" s="233" t="e">
        <f t="shared" si="4"/>
        <v>#REF!</v>
      </c>
      <c r="H33" s="241" t="e">
        <f t="shared" si="7"/>
        <v>#REF!</v>
      </c>
      <c r="I33" s="241" t="e">
        <f t="shared" si="7"/>
        <v>#REF!</v>
      </c>
      <c r="J33" s="241" t="e">
        <f t="shared" si="7"/>
        <v>#REF!</v>
      </c>
      <c r="K33" s="241" t="e">
        <f t="shared" si="7"/>
        <v>#REF!</v>
      </c>
      <c r="L33" s="234" t="e">
        <f t="shared" si="5"/>
        <v>#REF!</v>
      </c>
      <c r="M33" s="241" t="e">
        <f t="shared" si="7"/>
        <v>#REF!</v>
      </c>
      <c r="N33" s="241" t="e">
        <f t="shared" si="7"/>
        <v>#REF!</v>
      </c>
      <c r="O33" s="241" t="e">
        <f t="shared" si="7"/>
        <v>#REF!</v>
      </c>
      <c r="P33" s="241" t="e">
        <f t="shared" si="7"/>
        <v>#REF!</v>
      </c>
      <c r="Q33" s="241" t="e">
        <f t="shared" si="7"/>
        <v>#REF!</v>
      </c>
      <c r="R33" s="241" t="e">
        <f t="shared" si="7"/>
        <v>#REF!</v>
      </c>
      <c r="S33" s="235" t="e">
        <f t="shared" si="6"/>
        <v>#REF!</v>
      </c>
      <c r="T33" s="236" t="e">
        <f t="shared" si="2"/>
        <v>#REF!</v>
      </c>
    </row>
    <row r="34" spans="1:20" s="167" customFormat="1" ht="16.5" thickBot="1" x14ac:dyDescent="0.3">
      <c r="A34" s="229">
        <v>1.5</v>
      </c>
      <c r="B34" s="198" t="s">
        <v>647</v>
      </c>
      <c r="C34" s="240" t="e">
        <f t="shared" si="7"/>
        <v>#REF!</v>
      </c>
      <c r="D34" s="241" t="e">
        <f t="shared" si="7"/>
        <v>#REF!</v>
      </c>
      <c r="E34" s="241" t="e">
        <f t="shared" si="7"/>
        <v>#REF!</v>
      </c>
      <c r="F34" s="241" t="e">
        <f t="shared" si="7"/>
        <v>#REF!</v>
      </c>
      <c r="G34" s="233" t="e">
        <f t="shared" si="4"/>
        <v>#REF!</v>
      </c>
      <c r="H34" s="241" t="e">
        <f t="shared" si="7"/>
        <v>#REF!</v>
      </c>
      <c r="I34" s="241" t="e">
        <f t="shared" si="7"/>
        <v>#REF!</v>
      </c>
      <c r="J34" s="241" t="e">
        <f t="shared" si="7"/>
        <v>#REF!</v>
      </c>
      <c r="K34" s="241" t="e">
        <f t="shared" si="7"/>
        <v>#REF!</v>
      </c>
      <c r="L34" s="234" t="e">
        <f t="shared" si="5"/>
        <v>#REF!</v>
      </c>
      <c r="M34" s="241" t="e">
        <f t="shared" si="7"/>
        <v>#REF!</v>
      </c>
      <c r="N34" s="241" t="e">
        <f t="shared" si="7"/>
        <v>#REF!</v>
      </c>
      <c r="O34" s="241" t="e">
        <f t="shared" si="7"/>
        <v>#REF!</v>
      </c>
      <c r="P34" s="241" t="e">
        <f t="shared" si="7"/>
        <v>#REF!</v>
      </c>
      <c r="Q34" s="241" t="e">
        <f t="shared" si="7"/>
        <v>#REF!</v>
      </c>
      <c r="R34" s="241" t="e">
        <f t="shared" si="7"/>
        <v>#REF!</v>
      </c>
      <c r="S34" s="235" t="e">
        <f t="shared" si="6"/>
        <v>#REF!</v>
      </c>
      <c r="T34" s="236" t="e">
        <f t="shared" si="2"/>
        <v>#REF!</v>
      </c>
    </row>
    <row r="35" spans="1:20" s="167" customFormat="1" ht="16.5" thickBot="1" x14ac:dyDescent="0.3">
      <c r="A35" s="229">
        <v>1.6</v>
      </c>
      <c r="B35" s="198" t="s">
        <v>651</v>
      </c>
      <c r="C35" s="240" t="e">
        <f t="shared" si="7"/>
        <v>#REF!</v>
      </c>
      <c r="D35" s="241" t="e">
        <f t="shared" si="7"/>
        <v>#REF!</v>
      </c>
      <c r="E35" s="241" t="e">
        <f t="shared" si="7"/>
        <v>#REF!</v>
      </c>
      <c r="F35" s="241" t="e">
        <f t="shared" si="7"/>
        <v>#REF!</v>
      </c>
      <c r="G35" s="233" t="e">
        <f t="shared" si="4"/>
        <v>#REF!</v>
      </c>
      <c r="H35" s="241" t="e">
        <f t="shared" si="7"/>
        <v>#REF!</v>
      </c>
      <c r="I35" s="241" t="e">
        <f t="shared" si="7"/>
        <v>#REF!</v>
      </c>
      <c r="J35" s="241" t="e">
        <f t="shared" si="7"/>
        <v>#REF!</v>
      </c>
      <c r="K35" s="241" t="e">
        <f t="shared" si="7"/>
        <v>#REF!</v>
      </c>
      <c r="L35" s="234" t="e">
        <f t="shared" si="5"/>
        <v>#REF!</v>
      </c>
      <c r="M35" s="241" t="e">
        <f t="shared" si="7"/>
        <v>#REF!</v>
      </c>
      <c r="N35" s="241" t="e">
        <f t="shared" si="7"/>
        <v>#REF!</v>
      </c>
      <c r="O35" s="241" t="e">
        <f t="shared" si="7"/>
        <v>#REF!</v>
      </c>
      <c r="P35" s="241" t="e">
        <f t="shared" si="7"/>
        <v>#REF!</v>
      </c>
      <c r="Q35" s="241" t="e">
        <f t="shared" si="7"/>
        <v>#REF!</v>
      </c>
      <c r="R35" s="241" t="e">
        <f t="shared" si="7"/>
        <v>#REF!</v>
      </c>
      <c r="S35" s="235" t="e">
        <f t="shared" si="6"/>
        <v>#REF!</v>
      </c>
      <c r="T35" s="236" t="e">
        <f t="shared" si="2"/>
        <v>#REF!</v>
      </c>
    </row>
    <row r="36" spans="1:20" s="167" customFormat="1" ht="15.75" thickBot="1" x14ac:dyDescent="0.3">
      <c r="A36" s="229"/>
      <c r="B36" s="254"/>
      <c r="C36" s="242"/>
      <c r="D36" s="243"/>
      <c r="E36" s="243"/>
      <c r="F36" s="243"/>
      <c r="G36" s="243"/>
      <c r="H36" s="243"/>
      <c r="I36" s="243"/>
      <c r="J36" s="243"/>
      <c r="K36" s="243"/>
      <c r="L36" s="243"/>
      <c r="M36" s="243"/>
      <c r="N36" s="243"/>
      <c r="O36" s="243"/>
      <c r="P36" s="243"/>
      <c r="Q36" s="243"/>
      <c r="R36" s="243"/>
      <c r="S36" s="244"/>
      <c r="T36" s="244"/>
    </row>
    <row r="37" spans="1:20" s="167" customFormat="1" ht="16.5" thickBot="1" x14ac:dyDescent="0.3">
      <c r="A37" s="229">
        <v>2</v>
      </c>
      <c r="B37" s="202" t="s">
        <v>657</v>
      </c>
      <c r="C37" s="245">
        <f>IF(ISNUMBER(C38),C38,0)+IF(ISNUMBER(C42),C42,0)+IF(ISNUMBER(C46),C46,0)+IF(ISNUMBER(C50),C50,0)</f>
        <v>0</v>
      </c>
      <c r="D37" s="232">
        <f>IF(ISNUMBER(D38),D38,0)+IF(ISNUMBER(D42),D42,0)+IF(ISNUMBER(D46),D46,0)+IF(ISNUMBER(D50),D50,0)</f>
        <v>0</v>
      </c>
      <c r="E37" s="232">
        <f>IF(ISNUMBER(E38),E38,0)+IF(ISNUMBER(E42),E42,0)+IF(ISNUMBER(E46),E46,0)+IF(ISNUMBER(E50),E50,0)</f>
        <v>0</v>
      </c>
      <c r="F37" s="232">
        <f t="shared" ref="F37" si="14">IF(ISNUMBER(F38),F38,0)+IF(ISNUMBER(F42),F42,0)+IF(ISNUMBER(F46),F46,0)+IF(ISNUMBER(F50),F50,0)</f>
        <v>0</v>
      </c>
      <c r="G37" s="246">
        <f>SUMIFS(C37:F37,C37:F37,"&lt;&gt;Local Currency", C37:F37,"&lt;&gt;US Dollars" )</f>
        <v>0</v>
      </c>
      <c r="H37" s="232">
        <f>IF(ISNUMBER(H38),H38,0)+IF(ISNUMBER(H42),H42,0)+IF(ISNUMBER(H46),H46,0)+IF(ISNUMBER(H50),H50,0)</f>
        <v>0</v>
      </c>
      <c r="I37" s="232">
        <f t="shared" ref="I37:R37" si="15">IF(ISNUMBER(I38),I38,0)+IF(ISNUMBER(I42),I42,0)+IF(ISNUMBER(I46),I46,0)+IF(ISNUMBER(I50),I50,0)</f>
        <v>0</v>
      </c>
      <c r="J37" s="232">
        <f t="shared" si="15"/>
        <v>0</v>
      </c>
      <c r="K37" s="232">
        <f t="shared" si="15"/>
        <v>0</v>
      </c>
      <c r="L37" s="246">
        <f t="shared" ref="L37:L50" si="16">SUMIFS(H37:K37,H37:K37,"&lt;&gt;Local Currency", H37:K37,"&lt;&gt;US Dollars" )</f>
        <v>0</v>
      </c>
      <c r="M37" s="232">
        <f t="shared" si="15"/>
        <v>0</v>
      </c>
      <c r="N37" s="232">
        <f t="shared" si="15"/>
        <v>0</v>
      </c>
      <c r="O37" s="232">
        <f t="shared" si="15"/>
        <v>0</v>
      </c>
      <c r="P37" s="232">
        <f t="shared" si="15"/>
        <v>0</v>
      </c>
      <c r="Q37" s="232">
        <f t="shared" si="15"/>
        <v>0</v>
      </c>
      <c r="R37" s="232">
        <f t="shared" si="15"/>
        <v>0</v>
      </c>
      <c r="S37" s="246">
        <f>SUMIFS(M37:R37,M37:R37,"&lt;&gt;Local Currency", M37:R37,"&lt;&gt;US Dollars" )</f>
        <v>0</v>
      </c>
      <c r="T37" s="236">
        <f t="shared" si="2"/>
        <v>0</v>
      </c>
    </row>
    <row r="38" spans="1:20" s="167" customFormat="1" ht="30.75" thickBot="1" x14ac:dyDescent="0.3">
      <c r="A38" s="229">
        <v>2.1</v>
      </c>
      <c r="B38" s="198" t="s">
        <v>660</v>
      </c>
      <c r="C38" s="237" t="e">
        <f>SUMIFS(C39:C41,C39:C41,"&lt;&gt;Local Currency", C39:C41,"&lt;&gt;US Dollars" )</f>
        <v>#REF!</v>
      </c>
      <c r="D38" s="233" t="e">
        <f t="shared" ref="D38:R38" si="17">SUMIFS(D39:D41,D39:D41,"&lt;&gt;Local Currency", D39:D41,"&lt;&gt;US Dollars" )</f>
        <v>#REF!</v>
      </c>
      <c r="E38" s="233" t="e">
        <f t="shared" si="17"/>
        <v>#REF!</v>
      </c>
      <c r="F38" s="233" t="e">
        <f t="shared" si="17"/>
        <v>#REF!</v>
      </c>
      <c r="G38" s="247" t="e">
        <f>SUMIFS(C38:F38,C38:F38,"&lt;&gt;Local Currency", C38:F38,"&lt;&gt;US Dollars" )</f>
        <v>#REF!</v>
      </c>
      <c r="H38" s="233" t="e">
        <f t="shared" si="17"/>
        <v>#REF!</v>
      </c>
      <c r="I38" s="233" t="e">
        <f t="shared" si="17"/>
        <v>#REF!</v>
      </c>
      <c r="J38" s="233" t="e">
        <f t="shared" si="17"/>
        <v>#REF!</v>
      </c>
      <c r="K38" s="233" t="e">
        <f t="shared" si="17"/>
        <v>#REF!</v>
      </c>
      <c r="L38" s="247" t="e">
        <f t="shared" si="16"/>
        <v>#REF!</v>
      </c>
      <c r="M38" s="233" t="e">
        <f t="shared" si="17"/>
        <v>#REF!</v>
      </c>
      <c r="N38" s="233" t="e">
        <f t="shared" si="17"/>
        <v>#REF!</v>
      </c>
      <c r="O38" s="233" t="e">
        <f t="shared" si="17"/>
        <v>#REF!</v>
      </c>
      <c r="P38" s="233" t="e">
        <f t="shared" si="17"/>
        <v>#REF!</v>
      </c>
      <c r="Q38" s="233" t="e">
        <f t="shared" si="17"/>
        <v>#REF!</v>
      </c>
      <c r="R38" s="233" t="e">
        <f t="shared" si="17"/>
        <v>#REF!</v>
      </c>
      <c r="S38" s="248" t="e">
        <f>SUMIFS(M38:R38,M38:R38,"&lt;&gt;Local Currency", M38:R38,"&lt;&gt;US Dollars" )</f>
        <v>#REF!</v>
      </c>
      <c r="T38" s="236" t="e">
        <f t="shared" si="2"/>
        <v>#REF!</v>
      </c>
    </row>
    <row r="39" spans="1:20" s="167" customFormat="1" ht="16.5" thickBot="1" x14ac:dyDescent="0.3">
      <c r="A39" s="206" t="s">
        <v>830</v>
      </c>
      <c r="B39" s="254" t="s">
        <v>1176</v>
      </c>
      <c r="C39" s="238" t="e">
        <f t="shared" si="7"/>
        <v>#REF!</v>
      </c>
      <c r="D39" s="239" t="e">
        <f t="shared" si="7"/>
        <v>#REF!</v>
      </c>
      <c r="E39" s="239" t="e">
        <f t="shared" si="7"/>
        <v>#REF!</v>
      </c>
      <c r="F39" s="239" t="e">
        <f t="shared" si="7"/>
        <v>#REF!</v>
      </c>
      <c r="G39" s="247" t="e">
        <f t="shared" ref="G39:G50" si="18">SUMIFS(C39:F39,C39:F39,"&lt;&gt;Local Currency", C39:F39,"&lt;&gt;US Dollars" )</f>
        <v>#REF!</v>
      </c>
      <c r="H39" s="239" t="e">
        <f t="shared" si="7"/>
        <v>#REF!</v>
      </c>
      <c r="I39" s="239" t="e">
        <f t="shared" si="7"/>
        <v>#REF!</v>
      </c>
      <c r="J39" s="239" t="e">
        <f t="shared" si="7"/>
        <v>#REF!</v>
      </c>
      <c r="K39" s="239" t="e">
        <f t="shared" si="7"/>
        <v>#REF!</v>
      </c>
      <c r="L39" s="247" t="e">
        <f t="shared" si="16"/>
        <v>#REF!</v>
      </c>
      <c r="M39" s="239" t="e">
        <f t="shared" si="7"/>
        <v>#REF!</v>
      </c>
      <c r="N39" s="239" t="e">
        <f t="shared" si="7"/>
        <v>#REF!</v>
      </c>
      <c r="O39" s="239" t="e">
        <f t="shared" si="7"/>
        <v>#REF!</v>
      </c>
      <c r="P39" s="239" t="e">
        <f t="shared" si="7"/>
        <v>#REF!</v>
      </c>
      <c r="Q39" s="239" t="e">
        <f t="shared" si="7"/>
        <v>#REF!</v>
      </c>
      <c r="R39" s="239" t="e">
        <f t="shared" si="7"/>
        <v>#REF!</v>
      </c>
      <c r="S39" s="248" t="e">
        <f t="shared" ref="S39:S50" si="19">SUMIFS(M39:R39,M39:R39,"&lt;&gt;Local Currency", M39:R39,"&lt;&gt;US Dollars" )</f>
        <v>#REF!</v>
      </c>
      <c r="T39" s="236" t="e">
        <f t="shared" si="2"/>
        <v>#REF!</v>
      </c>
    </row>
    <row r="40" spans="1:20" s="167" customFormat="1" ht="16.5" thickBot="1" x14ac:dyDescent="0.3">
      <c r="A40" s="206" t="s">
        <v>831</v>
      </c>
      <c r="B40" s="254" t="s">
        <v>1166</v>
      </c>
      <c r="C40" s="238" t="e">
        <f t="shared" si="7"/>
        <v>#REF!</v>
      </c>
      <c r="D40" s="239" t="e">
        <f t="shared" si="7"/>
        <v>#REF!</v>
      </c>
      <c r="E40" s="239" t="e">
        <f t="shared" si="7"/>
        <v>#REF!</v>
      </c>
      <c r="F40" s="239" t="e">
        <f t="shared" si="7"/>
        <v>#REF!</v>
      </c>
      <c r="G40" s="247" t="e">
        <f t="shared" si="18"/>
        <v>#REF!</v>
      </c>
      <c r="H40" s="239" t="e">
        <f t="shared" si="7"/>
        <v>#REF!</v>
      </c>
      <c r="I40" s="239" t="e">
        <f t="shared" si="7"/>
        <v>#REF!</v>
      </c>
      <c r="J40" s="239" t="e">
        <f t="shared" si="7"/>
        <v>#REF!</v>
      </c>
      <c r="K40" s="239" t="e">
        <f t="shared" si="7"/>
        <v>#REF!</v>
      </c>
      <c r="L40" s="247" t="e">
        <f t="shared" si="16"/>
        <v>#REF!</v>
      </c>
      <c r="M40" s="239" t="e">
        <f t="shared" si="7"/>
        <v>#REF!</v>
      </c>
      <c r="N40" s="239" t="e">
        <f t="shared" si="7"/>
        <v>#REF!</v>
      </c>
      <c r="O40" s="239" t="e">
        <f t="shared" si="7"/>
        <v>#REF!</v>
      </c>
      <c r="P40" s="239" t="e">
        <f t="shared" si="7"/>
        <v>#REF!</v>
      </c>
      <c r="Q40" s="239" t="e">
        <f t="shared" si="7"/>
        <v>#REF!</v>
      </c>
      <c r="R40" s="239" t="e">
        <f t="shared" si="7"/>
        <v>#REF!</v>
      </c>
      <c r="S40" s="248" t="e">
        <f t="shared" si="19"/>
        <v>#REF!</v>
      </c>
      <c r="T40" s="236" t="e">
        <f t="shared" si="2"/>
        <v>#REF!</v>
      </c>
    </row>
    <row r="41" spans="1:20" s="167" customFormat="1" ht="16.5" thickBot="1" x14ac:dyDescent="0.3">
      <c r="A41" s="206" t="s">
        <v>832</v>
      </c>
      <c r="B41" s="254" t="s">
        <v>1167</v>
      </c>
      <c r="C41" s="238" t="e">
        <f t="shared" si="7"/>
        <v>#REF!</v>
      </c>
      <c r="D41" s="239" t="e">
        <f t="shared" si="7"/>
        <v>#REF!</v>
      </c>
      <c r="E41" s="239" t="e">
        <f t="shared" si="7"/>
        <v>#REF!</v>
      </c>
      <c r="F41" s="239" t="e">
        <f t="shared" si="7"/>
        <v>#REF!</v>
      </c>
      <c r="G41" s="247" t="e">
        <f t="shared" si="18"/>
        <v>#REF!</v>
      </c>
      <c r="H41" s="239" t="e">
        <f t="shared" si="7"/>
        <v>#REF!</v>
      </c>
      <c r="I41" s="239" t="e">
        <f t="shared" si="7"/>
        <v>#REF!</v>
      </c>
      <c r="J41" s="239" t="e">
        <f t="shared" si="7"/>
        <v>#REF!</v>
      </c>
      <c r="K41" s="239" t="e">
        <f t="shared" si="7"/>
        <v>#REF!</v>
      </c>
      <c r="L41" s="247" t="e">
        <f t="shared" si="16"/>
        <v>#REF!</v>
      </c>
      <c r="M41" s="239" t="e">
        <f t="shared" si="7"/>
        <v>#REF!</v>
      </c>
      <c r="N41" s="239" t="e">
        <f t="shared" si="7"/>
        <v>#REF!</v>
      </c>
      <c r="O41" s="239" t="e">
        <f t="shared" si="7"/>
        <v>#REF!</v>
      </c>
      <c r="P41" s="239" t="e">
        <f t="shared" si="7"/>
        <v>#REF!</v>
      </c>
      <c r="Q41" s="239" t="e">
        <f t="shared" si="7"/>
        <v>#REF!</v>
      </c>
      <c r="R41" s="239" t="e">
        <f t="shared" si="7"/>
        <v>#REF!</v>
      </c>
      <c r="S41" s="248" t="e">
        <f t="shared" si="19"/>
        <v>#REF!</v>
      </c>
      <c r="T41" s="236" t="e">
        <f t="shared" si="2"/>
        <v>#REF!</v>
      </c>
    </row>
    <row r="42" spans="1:20" s="167" customFormat="1" ht="16.5" thickBot="1" x14ac:dyDescent="0.3">
      <c r="A42" s="229">
        <v>2.2000000000000002</v>
      </c>
      <c r="B42" s="198" t="s">
        <v>662</v>
      </c>
      <c r="C42" s="237" t="e">
        <f>SUMIFS(C43:C45,C43:C45,"&lt;&gt;Local Currency", C43:C45,"&lt;&gt;US Dollars" )</f>
        <v>#REF!</v>
      </c>
      <c r="D42" s="233" t="e">
        <f t="shared" ref="D42:R42" si="20">SUMIFS(D43:D45,D43:D45,"&lt;&gt;Local Currency", D43:D45,"&lt;&gt;US Dollars" )</f>
        <v>#REF!</v>
      </c>
      <c r="E42" s="233" t="e">
        <f t="shared" si="20"/>
        <v>#REF!</v>
      </c>
      <c r="F42" s="233" t="e">
        <f t="shared" si="20"/>
        <v>#REF!</v>
      </c>
      <c r="G42" s="247" t="e">
        <f t="shared" si="18"/>
        <v>#REF!</v>
      </c>
      <c r="H42" s="233" t="e">
        <f t="shared" si="20"/>
        <v>#REF!</v>
      </c>
      <c r="I42" s="233" t="e">
        <f t="shared" si="20"/>
        <v>#REF!</v>
      </c>
      <c r="J42" s="233" t="e">
        <f t="shared" si="20"/>
        <v>#REF!</v>
      </c>
      <c r="K42" s="233" t="e">
        <f t="shared" si="20"/>
        <v>#REF!</v>
      </c>
      <c r="L42" s="247" t="e">
        <f t="shared" si="16"/>
        <v>#REF!</v>
      </c>
      <c r="M42" s="233" t="e">
        <f t="shared" si="20"/>
        <v>#REF!</v>
      </c>
      <c r="N42" s="233" t="e">
        <f t="shared" si="20"/>
        <v>#REF!</v>
      </c>
      <c r="O42" s="233" t="e">
        <f t="shared" si="20"/>
        <v>#REF!</v>
      </c>
      <c r="P42" s="233" t="e">
        <f t="shared" si="20"/>
        <v>#REF!</v>
      </c>
      <c r="Q42" s="233" t="e">
        <f t="shared" si="20"/>
        <v>#REF!</v>
      </c>
      <c r="R42" s="233" t="e">
        <f t="shared" si="20"/>
        <v>#REF!</v>
      </c>
      <c r="S42" s="248" t="e">
        <f t="shared" si="19"/>
        <v>#REF!</v>
      </c>
      <c r="T42" s="236" t="e">
        <f t="shared" si="2"/>
        <v>#REF!</v>
      </c>
    </row>
    <row r="43" spans="1:20" s="167" customFormat="1" ht="16.5" thickBot="1" x14ac:dyDescent="0.3">
      <c r="A43" s="206" t="s">
        <v>833</v>
      </c>
      <c r="B43" s="254" t="s">
        <v>1176</v>
      </c>
      <c r="C43" s="238" t="e">
        <f t="shared" si="7"/>
        <v>#REF!</v>
      </c>
      <c r="D43" s="239" t="e">
        <f t="shared" si="7"/>
        <v>#REF!</v>
      </c>
      <c r="E43" s="239" t="e">
        <f t="shared" si="7"/>
        <v>#REF!</v>
      </c>
      <c r="F43" s="239" t="e">
        <f t="shared" si="7"/>
        <v>#REF!</v>
      </c>
      <c r="G43" s="247" t="e">
        <f t="shared" si="18"/>
        <v>#REF!</v>
      </c>
      <c r="H43" s="239" t="e">
        <f t="shared" si="7"/>
        <v>#REF!</v>
      </c>
      <c r="I43" s="239" t="e">
        <f t="shared" si="7"/>
        <v>#REF!</v>
      </c>
      <c r="J43" s="239" t="e">
        <f t="shared" si="7"/>
        <v>#REF!</v>
      </c>
      <c r="K43" s="239" t="e">
        <f t="shared" si="7"/>
        <v>#REF!</v>
      </c>
      <c r="L43" s="247" t="e">
        <f t="shared" si="16"/>
        <v>#REF!</v>
      </c>
      <c r="M43" s="239" t="e">
        <f t="shared" si="7"/>
        <v>#REF!</v>
      </c>
      <c r="N43" s="239" t="e">
        <f t="shared" si="7"/>
        <v>#REF!</v>
      </c>
      <c r="O43" s="239" t="e">
        <f t="shared" si="7"/>
        <v>#REF!</v>
      </c>
      <c r="P43" s="239" t="e">
        <f t="shared" si="7"/>
        <v>#REF!</v>
      </c>
      <c r="Q43" s="239" t="e">
        <f t="shared" si="7"/>
        <v>#REF!</v>
      </c>
      <c r="R43" s="239" t="e">
        <f t="shared" si="7"/>
        <v>#REF!</v>
      </c>
      <c r="S43" s="248" t="e">
        <f t="shared" si="19"/>
        <v>#REF!</v>
      </c>
      <c r="T43" s="236" t="e">
        <f t="shared" si="2"/>
        <v>#REF!</v>
      </c>
    </row>
    <row r="44" spans="1:20" s="167" customFormat="1" ht="16.5" thickBot="1" x14ac:dyDescent="0.3">
      <c r="A44" s="206" t="s">
        <v>834</v>
      </c>
      <c r="B44" s="254" t="s">
        <v>1166</v>
      </c>
      <c r="C44" s="238" t="e">
        <f t="shared" si="7"/>
        <v>#REF!</v>
      </c>
      <c r="D44" s="239" t="e">
        <f t="shared" si="7"/>
        <v>#REF!</v>
      </c>
      <c r="E44" s="239" t="e">
        <f t="shared" si="7"/>
        <v>#REF!</v>
      </c>
      <c r="F44" s="239" t="e">
        <f t="shared" si="7"/>
        <v>#REF!</v>
      </c>
      <c r="G44" s="247" t="e">
        <f t="shared" si="18"/>
        <v>#REF!</v>
      </c>
      <c r="H44" s="239" t="e">
        <f t="shared" si="7"/>
        <v>#REF!</v>
      </c>
      <c r="I44" s="239" t="e">
        <f t="shared" si="7"/>
        <v>#REF!</v>
      </c>
      <c r="J44" s="239" t="e">
        <f t="shared" si="7"/>
        <v>#REF!</v>
      </c>
      <c r="K44" s="239" t="e">
        <f t="shared" si="7"/>
        <v>#REF!</v>
      </c>
      <c r="L44" s="247" t="e">
        <f t="shared" si="16"/>
        <v>#REF!</v>
      </c>
      <c r="M44" s="239" t="e">
        <f t="shared" si="7"/>
        <v>#REF!</v>
      </c>
      <c r="N44" s="239" t="e">
        <f t="shared" si="7"/>
        <v>#REF!</v>
      </c>
      <c r="O44" s="239" t="e">
        <f t="shared" si="7"/>
        <v>#REF!</v>
      </c>
      <c r="P44" s="239" t="e">
        <f t="shared" si="7"/>
        <v>#REF!</v>
      </c>
      <c r="Q44" s="239" t="e">
        <f t="shared" si="7"/>
        <v>#REF!</v>
      </c>
      <c r="R44" s="239" t="e">
        <f t="shared" si="7"/>
        <v>#REF!</v>
      </c>
      <c r="S44" s="248" t="e">
        <f t="shared" si="19"/>
        <v>#REF!</v>
      </c>
      <c r="T44" s="236" t="e">
        <f t="shared" si="2"/>
        <v>#REF!</v>
      </c>
    </row>
    <row r="45" spans="1:20" s="167" customFormat="1" ht="16.5" thickBot="1" x14ac:dyDescent="0.3">
      <c r="A45" s="206" t="s">
        <v>835</v>
      </c>
      <c r="B45" s="254" t="s">
        <v>1167</v>
      </c>
      <c r="C45" s="238" t="e">
        <f t="shared" si="7"/>
        <v>#REF!</v>
      </c>
      <c r="D45" s="239" t="e">
        <f t="shared" si="7"/>
        <v>#REF!</v>
      </c>
      <c r="E45" s="239" t="e">
        <f t="shared" si="7"/>
        <v>#REF!</v>
      </c>
      <c r="F45" s="239" t="e">
        <f t="shared" si="7"/>
        <v>#REF!</v>
      </c>
      <c r="G45" s="247" t="e">
        <f t="shared" si="18"/>
        <v>#REF!</v>
      </c>
      <c r="H45" s="239" t="e">
        <f t="shared" si="7"/>
        <v>#REF!</v>
      </c>
      <c r="I45" s="239" t="e">
        <f t="shared" si="7"/>
        <v>#REF!</v>
      </c>
      <c r="J45" s="239" t="e">
        <f t="shared" si="7"/>
        <v>#REF!</v>
      </c>
      <c r="K45" s="239" t="e">
        <f t="shared" si="7"/>
        <v>#REF!</v>
      </c>
      <c r="L45" s="247" t="e">
        <f t="shared" si="16"/>
        <v>#REF!</v>
      </c>
      <c r="M45" s="239" t="e">
        <f t="shared" si="7"/>
        <v>#REF!</v>
      </c>
      <c r="N45" s="239" t="e">
        <f t="shared" si="7"/>
        <v>#REF!</v>
      </c>
      <c r="O45" s="239" t="e">
        <f t="shared" si="7"/>
        <v>#REF!</v>
      </c>
      <c r="P45" s="239" t="e">
        <f t="shared" si="7"/>
        <v>#REF!</v>
      </c>
      <c r="Q45" s="239" t="e">
        <f t="shared" si="7"/>
        <v>#REF!</v>
      </c>
      <c r="R45" s="239" t="e">
        <f t="shared" si="7"/>
        <v>#REF!</v>
      </c>
      <c r="S45" s="248" t="e">
        <f t="shared" si="19"/>
        <v>#REF!</v>
      </c>
      <c r="T45" s="236" t="e">
        <f t="shared" si="2"/>
        <v>#REF!</v>
      </c>
    </row>
    <row r="46" spans="1:20" s="167" customFormat="1" ht="30.75" thickBot="1" x14ac:dyDescent="0.3">
      <c r="A46" s="229">
        <v>2.2999999999999998</v>
      </c>
      <c r="B46" s="198" t="s">
        <v>664</v>
      </c>
      <c r="C46" s="237" t="e">
        <f>SUMIFS(C47:C49,C47:C49,"&lt;&gt;Local Currency", C47:C49,"&lt;&gt;US Dollars" )</f>
        <v>#REF!</v>
      </c>
      <c r="D46" s="233" t="e">
        <f t="shared" ref="D46:R46" si="21">SUMIFS(D47:D49,D47:D49,"&lt;&gt;Local Currency", D47:D49,"&lt;&gt;US Dollars" )</f>
        <v>#REF!</v>
      </c>
      <c r="E46" s="233" t="e">
        <f t="shared" si="21"/>
        <v>#REF!</v>
      </c>
      <c r="F46" s="233" t="e">
        <f t="shared" si="21"/>
        <v>#REF!</v>
      </c>
      <c r="G46" s="247" t="e">
        <f t="shared" si="18"/>
        <v>#REF!</v>
      </c>
      <c r="H46" s="233" t="e">
        <f t="shared" si="21"/>
        <v>#REF!</v>
      </c>
      <c r="I46" s="233" t="e">
        <f t="shared" si="21"/>
        <v>#REF!</v>
      </c>
      <c r="J46" s="233" t="e">
        <f t="shared" si="21"/>
        <v>#REF!</v>
      </c>
      <c r="K46" s="233" t="e">
        <f t="shared" si="21"/>
        <v>#REF!</v>
      </c>
      <c r="L46" s="247" t="e">
        <f t="shared" si="16"/>
        <v>#REF!</v>
      </c>
      <c r="M46" s="233" t="e">
        <f t="shared" si="21"/>
        <v>#REF!</v>
      </c>
      <c r="N46" s="233" t="e">
        <f t="shared" si="21"/>
        <v>#REF!</v>
      </c>
      <c r="O46" s="233" t="e">
        <f t="shared" si="21"/>
        <v>#REF!</v>
      </c>
      <c r="P46" s="233" t="e">
        <f t="shared" si="21"/>
        <v>#REF!</v>
      </c>
      <c r="Q46" s="233" t="e">
        <f t="shared" si="21"/>
        <v>#REF!</v>
      </c>
      <c r="R46" s="233" t="e">
        <f t="shared" si="21"/>
        <v>#REF!</v>
      </c>
      <c r="S46" s="248" t="e">
        <f t="shared" si="19"/>
        <v>#REF!</v>
      </c>
      <c r="T46" s="236" t="e">
        <f t="shared" si="2"/>
        <v>#REF!</v>
      </c>
    </row>
    <row r="47" spans="1:20" s="167" customFormat="1" ht="16.5" thickBot="1" x14ac:dyDescent="0.3">
      <c r="A47" s="206" t="s">
        <v>836</v>
      </c>
      <c r="B47" s="254" t="s">
        <v>1175</v>
      </c>
      <c r="C47" s="238" t="e">
        <f t="shared" si="7"/>
        <v>#REF!</v>
      </c>
      <c r="D47" s="239" t="e">
        <f t="shared" si="7"/>
        <v>#REF!</v>
      </c>
      <c r="E47" s="239" t="e">
        <f t="shared" si="7"/>
        <v>#REF!</v>
      </c>
      <c r="F47" s="239" t="e">
        <f t="shared" si="7"/>
        <v>#REF!</v>
      </c>
      <c r="G47" s="247" t="e">
        <f t="shared" si="18"/>
        <v>#REF!</v>
      </c>
      <c r="H47" s="239" t="e">
        <f t="shared" si="7"/>
        <v>#REF!</v>
      </c>
      <c r="I47" s="239" t="e">
        <f t="shared" si="7"/>
        <v>#REF!</v>
      </c>
      <c r="J47" s="239" t="e">
        <f t="shared" si="7"/>
        <v>#REF!</v>
      </c>
      <c r="K47" s="239" t="e">
        <f t="shared" si="7"/>
        <v>#REF!</v>
      </c>
      <c r="L47" s="247" t="e">
        <f t="shared" si="16"/>
        <v>#REF!</v>
      </c>
      <c r="M47" s="239" t="e">
        <f t="shared" si="7"/>
        <v>#REF!</v>
      </c>
      <c r="N47" s="239" t="e">
        <f t="shared" si="7"/>
        <v>#REF!</v>
      </c>
      <c r="O47" s="239" t="e">
        <f t="shared" si="7"/>
        <v>#REF!</v>
      </c>
      <c r="P47" s="239" t="e">
        <f t="shared" si="7"/>
        <v>#REF!</v>
      </c>
      <c r="Q47" s="239" t="e">
        <f t="shared" si="7"/>
        <v>#REF!</v>
      </c>
      <c r="R47" s="239" t="e">
        <f t="shared" si="7"/>
        <v>#REF!</v>
      </c>
      <c r="S47" s="248" t="e">
        <f t="shared" si="19"/>
        <v>#REF!</v>
      </c>
      <c r="T47" s="236" t="e">
        <f t="shared" si="2"/>
        <v>#REF!</v>
      </c>
    </row>
    <row r="48" spans="1:20" s="167" customFormat="1" ht="16.5" thickBot="1" x14ac:dyDescent="0.3">
      <c r="A48" s="206" t="s">
        <v>837</v>
      </c>
      <c r="B48" s="254" t="s">
        <v>1166</v>
      </c>
      <c r="C48" s="238" t="e">
        <f t="shared" si="7"/>
        <v>#REF!</v>
      </c>
      <c r="D48" s="239" t="e">
        <f t="shared" si="7"/>
        <v>#REF!</v>
      </c>
      <c r="E48" s="239" t="e">
        <f t="shared" si="7"/>
        <v>#REF!</v>
      </c>
      <c r="F48" s="239" t="e">
        <f t="shared" si="7"/>
        <v>#REF!</v>
      </c>
      <c r="G48" s="247" t="e">
        <f t="shared" si="18"/>
        <v>#REF!</v>
      </c>
      <c r="H48" s="239" t="e">
        <f t="shared" si="7"/>
        <v>#REF!</v>
      </c>
      <c r="I48" s="239" t="e">
        <f t="shared" si="7"/>
        <v>#REF!</v>
      </c>
      <c r="J48" s="239" t="e">
        <f t="shared" si="7"/>
        <v>#REF!</v>
      </c>
      <c r="K48" s="239" t="e">
        <f t="shared" si="7"/>
        <v>#REF!</v>
      </c>
      <c r="L48" s="247" t="e">
        <f t="shared" si="16"/>
        <v>#REF!</v>
      </c>
      <c r="M48" s="239" t="e">
        <f t="shared" si="7"/>
        <v>#REF!</v>
      </c>
      <c r="N48" s="239" t="e">
        <f t="shared" si="7"/>
        <v>#REF!</v>
      </c>
      <c r="O48" s="239" t="e">
        <f t="shared" si="7"/>
        <v>#REF!</v>
      </c>
      <c r="P48" s="239" t="e">
        <f t="shared" si="7"/>
        <v>#REF!</v>
      </c>
      <c r="Q48" s="239" t="e">
        <f t="shared" si="7"/>
        <v>#REF!</v>
      </c>
      <c r="R48" s="239" t="e">
        <f t="shared" si="7"/>
        <v>#REF!</v>
      </c>
      <c r="S48" s="248" t="e">
        <f t="shared" si="19"/>
        <v>#REF!</v>
      </c>
      <c r="T48" s="236" t="e">
        <f t="shared" si="2"/>
        <v>#REF!</v>
      </c>
    </row>
    <row r="49" spans="1:20" s="167" customFormat="1" ht="16.5" thickBot="1" x14ac:dyDescent="0.3">
      <c r="A49" s="206" t="s">
        <v>838</v>
      </c>
      <c r="B49" s="254" t="s">
        <v>1167</v>
      </c>
      <c r="C49" s="238" t="e">
        <f t="shared" si="7"/>
        <v>#REF!</v>
      </c>
      <c r="D49" s="239" t="e">
        <f t="shared" si="7"/>
        <v>#REF!</v>
      </c>
      <c r="E49" s="239" t="e">
        <f t="shared" si="7"/>
        <v>#REF!</v>
      </c>
      <c r="F49" s="239" t="e">
        <f t="shared" si="7"/>
        <v>#REF!</v>
      </c>
      <c r="G49" s="247" t="e">
        <f t="shared" si="18"/>
        <v>#REF!</v>
      </c>
      <c r="H49" s="239" t="e">
        <f t="shared" si="7"/>
        <v>#REF!</v>
      </c>
      <c r="I49" s="239" t="e">
        <f t="shared" si="7"/>
        <v>#REF!</v>
      </c>
      <c r="J49" s="239" t="e">
        <f t="shared" si="7"/>
        <v>#REF!</v>
      </c>
      <c r="K49" s="239" t="e">
        <f t="shared" si="7"/>
        <v>#REF!</v>
      </c>
      <c r="L49" s="247" t="e">
        <f t="shared" si="16"/>
        <v>#REF!</v>
      </c>
      <c r="M49" s="239" t="e">
        <f t="shared" si="7"/>
        <v>#REF!</v>
      </c>
      <c r="N49" s="239" t="e">
        <f t="shared" si="7"/>
        <v>#REF!</v>
      </c>
      <c r="O49" s="239" t="e">
        <f t="shared" si="7"/>
        <v>#REF!</v>
      </c>
      <c r="P49" s="239" t="e">
        <f t="shared" si="7"/>
        <v>#REF!</v>
      </c>
      <c r="Q49" s="239" t="e">
        <f t="shared" si="7"/>
        <v>#REF!</v>
      </c>
      <c r="R49" s="239" t="e">
        <f t="shared" si="7"/>
        <v>#REF!</v>
      </c>
      <c r="S49" s="248" t="e">
        <f t="shared" si="19"/>
        <v>#REF!</v>
      </c>
      <c r="T49" s="236" t="e">
        <f t="shared" si="2"/>
        <v>#REF!</v>
      </c>
    </row>
    <row r="50" spans="1:20" s="167" customFormat="1" ht="16.5" thickBot="1" x14ac:dyDescent="0.3">
      <c r="A50" s="229">
        <v>2.4</v>
      </c>
      <c r="B50" s="198" t="s">
        <v>666</v>
      </c>
      <c r="C50" s="238" t="e">
        <f t="shared" si="7"/>
        <v>#REF!</v>
      </c>
      <c r="D50" s="239" t="e">
        <f t="shared" si="7"/>
        <v>#REF!</v>
      </c>
      <c r="E50" s="239" t="e">
        <f t="shared" si="7"/>
        <v>#REF!</v>
      </c>
      <c r="F50" s="239" t="e">
        <f t="shared" si="7"/>
        <v>#REF!</v>
      </c>
      <c r="G50" s="247" t="e">
        <f t="shared" si="18"/>
        <v>#REF!</v>
      </c>
      <c r="H50" s="239" t="e">
        <f t="shared" si="7"/>
        <v>#REF!</v>
      </c>
      <c r="I50" s="239" t="e">
        <f t="shared" si="7"/>
        <v>#REF!</v>
      </c>
      <c r="J50" s="239" t="e">
        <f t="shared" si="7"/>
        <v>#REF!</v>
      </c>
      <c r="K50" s="239" t="e">
        <f t="shared" si="7"/>
        <v>#REF!</v>
      </c>
      <c r="L50" s="247" t="e">
        <f t="shared" si="16"/>
        <v>#REF!</v>
      </c>
      <c r="M50" s="239" t="e">
        <f t="shared" si="7"/>
        <v>#REF!</v>
      </c>
      <c r="N50" s="239" t="e">
        <f t="shared" si="7"/>
        <v>#REF!</v>
      </c>
      <c r="O50" s="239" t="e">
        <f t="shared" si="7"/>
        <v>#REF!</v>
      </c>
      <c r="P50" s="239" t="e">
        <f t="shared" si="7"/>
        <v>#REF!</v>
      </c>
      <c r="Q50" s="239" t="e">
        <f t="shared" si="7"/>
        <v>#REF!</v>
      </c>
      <c r="R50" s="239" t="e">
        <f t="shared" si="7"/>
        <v>#REF!</v>
      </c>
      <c r="S50" s="248" t="e">
        <f t="shared" si="19"/>
        <v>#REF!</v>
      </c>
      <c r="T50" s="236" t="e">
        <f t="shared" si="2"/>
        <v>#REF!</v>
      </c>
    </row>
    <row r="51" spans="1:20" s="167" customFormat="1" ht="15.75" thickBot="1" x14ac:dyDescent="0.3">
      <c r="A51" s="229"/>
      <c r="B51" s="254"/>
      <c r="C51" s="242"/>
      <c r="D51" s="243"/>
      <c r="E51" s="243"/>
      <c r="F51" s="243"/>
      <c r="G51" s="243"/>
      <c r="H51" s="243"/>
      <c r="I51" s="243"/>
      <c r="J51" s="243"/>
      <c r="K51" s="243"/>
      <c r="L51" s="243"/>
      <c r="M51" s="243"/>
      <c r="N51" s="243"/>
      <c r="O51" s="243"/>
      <c r="P51" s="243"/>
      <c r="Q51" s="243"/>
      <c r="R51" s="243"/>
      <c r="S51" s="244"/>
      <c r="T51" s="244"/>
    </row>
    <row r="52" spans="1:20" s="167" customFormat="1" ht="16.5" thickBot="1" x14ac:dyDescent="0.3">
      <c r="A52" s="229">
        <v>3</v>
      </c>
      <c r="B52" s="202" t="s">
        <v>671</v>
      </c>
      <c r="C52" s="249">
        <f>IF(ISNUMBER(C53),C53,0)+IF(ISNUMBER(C54),C54,0)+IF(ISNUMBER(C58),C58,0)+IF(ISNUMBER(C66),C66,0)+IF(ISNUMBER(C67),C67,0)+IF(ISNUMBER(C72),C72,0)+IF(ISNUMBER(C77),C77,0)+IF(ISNUMBER(C88),C88,0)+IF(ISNUMBER(C89),C89,0)
+IF(ISNUMBER(C90),C90,0)+IF(ISNUMBER(C91),C91,0)+IF(ISNUMBER(C93),C93,0)+IF(ISNUMBER(C94),C94,0)
+IF(ISNUMBER(C95),C95,0)+IF(ISNUMBER(C96),C96,0)+IF(ISNUMBER(C97),C97,0)</f>
        <v>0</v>
      </c>
      <c r="D52" s="250">
        <f t="shared" ref="D52:F52" si="22">IF(ISNUMBER(D53),D53,0)+IF(ISNUMBER(D54),D54,0)+IF(ISNUMBER(D58),D58,0)+IF(ISNUMBER(D66),D66,0)+IF(ISNUMBER(D67),D67,0)+IF(ISNUMBER(D72),D72,0)+IF(ISNUMBER(D77),D77,0)+IF(ISNUMBER(D88),D88,0)+IF(ISNUMBER(D89),D89,0)
+IF(ISNUMBER(D90),D90,0)+IF(ISNUMBER(D91),D91,0)+IF(ISNUMBER(D93),D93,0)+IF(ISNUMBER(D94),D94,0)
+IF(ISNUMBER(D95),D95,0)+IF(ISNUMBER(D96),D96,0)+IF(ISNUMBER(D97),D97,0)</f>
        <v>0</v>
      </c>
      <c r="E52" s="250">
        <f t="shared" si="22"/>
        <v>0</v>
      </c>
      <c r="F52" s="250">
        <f t="shared" si="22"/>
        <v>0</v>
      </c>
      <c r="G52" s="247">
        <f t="shared" ref="G52:G96" si="23">SUMIFS(C52:F52,C52:F52,"&lt;&gt;Local Currency", C52:F52,"&lt;&gt;US Dollars" )</f>
        <v>0</v>
      </c>
      <c r="H52" s="250">
        <f>IF(ISNUMBER(H53),H53,0)+IF(ISNUMBER(H54),H54,0)+IF(ISNUMBER(H58),H58,0)+IF(ISNUMBER(H66),H66,0)+IF(ISNUMBER(H67),H67,0)+IF(ISNUMBER(H72),H72,0)+IF(ISNUMBER(H77),H77,0)+IF(ISNUMBER(H88),H88,0)+IF(ISNUMBER(H89),H89,0)
+IF(ISNUMBER(H90),H90,0)+IF(ISNUMBER(H91),H91,0)+IF(ISNUMBER(H93),H93,0)+IF(ISNUMBER(H94),H94,0)
+IF(ISNUMBER(H95),H95,0)+IF(ISNUMBER(H96),H96,0)+IF(ISNUMBER(H97),H97,0)</f>
        <v>0</v>
      </c>
      <c r="I52" s="250">
        <f t="shared" ref="I52:K52" si="24">IF(ISNUMBER(I53),I53,0)+IF(ISNUMBER(I54),I54,0)+IF(ISNUMBER(I58),I58,0)+IF(ISNUMBER(I66),I66,0)+IF(ISNUMBER(I67),I67,0)+IF(ISNUMBER(I72),I72,0)+IF(ISNUMBER(I77),I77,0)+IF(ISNUMBER(I88),I88,0)+IF(ISNUMBER(I89),I89,0)
+IF(ISNUMBER(I90),I90,0)+IF(ISNUMBER(I91),I91,0)+IF(ISNUMBER(I93),I93,0)+IF(ISNUMBER(I94),I94,0)
+IF(ISNUMBER(I95),I95,0)+IF(ISNUMBER(I96),I96,0)+IF(ISNUMBER(I97),I97,0)</f>
        <v>0</v>
      </c>
      <c r="J52" s="250">
        <f t="shared" si="24"/>
        <v>0</v>
      </c>
      <c r="K52" s="250">
        <f t="shared" si="24"/>
        <v>0</v>
      </c>
      <c r="L52" s="247">
        <f t="shared" ref="L52:L96" si="25">SUMIFS(H52:K52,H52:K52,"&lt;&gt;Local Currency", H52:K52,"&lt;&gt;US Dollars" )</f>
        <v>0</v>
      </c>
      <c r="M52" s="250">
        <f t="shared" ref="M52:R52" si="26">IF(ISNUMBER(M53),M53,0)+IF(ISNUMBER(M54),M54,0)+IF(ISNUMBER(M58),M58,0)+IF(ISNUMBER(M66),M66,0)+IF(ISNUMBER(M67),M67,0)+IF(ISNUMBER(M72),M72,0)+IF(ISNUMBER(M77),M77,0)+IF(ISNUMBER(M88),M88,0)+IF(ISNUMBER(M89),M89,0)
+IF(ISNUMBER(M90),M90,0)+IF(ISNUMBER(M91),M91,0)+IF(ISNUMBER(M93),M93,0)+IF(ISNUMBER(M94),M94,0)
+IF(ISNUMBER(M95),M95,0)+IF(ISNUMBER(M96),M96,0)+IF(ISNUMBER(M97),M97,0)</f>
        <v>0</v>
      </c>
      <c r="N52" s="250">
        <f t="shared" si="26"/>
        <v>0</v>
      </c>
      <c r="O52" s="250">
        <f t="shared" si="26"/>
        <v>0</v>
      </c>
      <c r="P52" s="250">
        <f t="shared" si="26"/>
        <v>0</v>
      </c>
      <c r="Q52" s="250">
        <f t="shared" si="26"/>
        <v>0</v>
      </c>
      <c r="R52" s="250">
        <f t="shared" si="26"/>
        <v>0</v>
      </c>
      <c r="S52" s="248">
        <f>SUMIFS(M52:R52,M52:R52,"&lt;&gt;Local Currency", M52:R52,"&lt;&gt;US Dollars" )</f>
        <v>0</v>
      </c>
      <c r="T52" s="236">
        <f t="shared" si="2"/>
        <v>0</v>
      </c>
    </row>
    <row r="53" spans="1:20" s="167" customFormat="1" ht="16.5" thickBot="1" x14ac:dyDescent="0.3">
      <c r="A53" s="229">
        <v>3.1</v>
      </c>
      <c r="B53" s="198" t="s">
        <v>672</v>
      </c>
      <c r="C53" s="240" t="e">
        <f t="shared" si="7"/>
        <v>#REF!</v>
      </c>
      <c r="D53" s="241" t="e">
        <f t="shared" si="7"/>
        <v>#REF!</v>
      </c>
      <c r="E53" s="241" t="e">
        <f t="shared" si="7"/>
        <v>#REF!</v>
      </c>
      <c r="F53" s="241" t="e">
        <f t="shared" si="7"/>
        <v>#REF!</v>
      </c>
      <c r="G53" s="247" t="e">
        <f t="shared" si="23"/>
        <v>#REF!</v>
      </c>
      <c r="H53" s="241" t="e">
        <f t="shared" si="7"/>
        <v>#REF!</v>
      </c>
      <c r="I53" s="241" t="e">
        <f t="shared" si="7"/>
        <v>#REF!</v>
      </c>
      <c r="J53" s="241" t="e">
        <f t="shared" si="7"/>
        <v>#REF!</v>
      </c>
      <c r="K53" s="241" t="e">
        <f t="shared" si="7"/>
        <v>#REF!</v>
      </c>
      <c r="L53" s="247" t="e">
        <f t="shared" si="25"/>
        <v>#REF!</v>
      </c>
      <c r="M53" s="241" t="e">
        <f t="shared" si="7"/>
        <v>#REF!</v>
      </c>
      <c r="N53" s="241" t="e">
        <f t="shared" si="7"/>
        <v>#REF!</v>
      </c>
      <c r="O53" s="241" t="e">
        <f t="shared" si="7"/>
        <v>#REF!</v>
      </c>
      <c r="P53" s="241" t="e">
        <f t="shared" si="7"/>
        <v>#REF!</v>
      </c>
      <c r="Q53" s="241" t="e">
        <f t="shared" si="7"/>
        <v>#REF!</v>
      </c>
      <c r="R53" s="241" t="e">
        <f t="shared" si="7"/>
        <v>#REF!</v>
      </c>
      <c r="S53" s="248" t="e">
        <f>SUMIFS(M53:R53,M53:R53,"&lt;&gt;Local Currency", M53:R53,"&lt;&gt;US Dollars" )</f>
        <v>#REF!</v>
      </c>
      <c r="T53" s="236" t="e">
        <f t="shared" si="2"/>
        <v>#REF!</v>
      </c>
    </row>
    <row r="54" spans="1:20" s="167" customFormat="1" ht="16.5" thickBot="1" x14ac:dyDescent="0.3">
      <c r="A54" s="229">
        <v>3.2</v>
      </c>
      <c r="B54" s="198" t="s">
        <v>808</v>
      </c>
      <c r="C54" s="237" t="e">
        <f>SUMIFS(C55:C57,C55:C57,"&lt;&gt;Local Currency", C55:C57,"&lt;&gt;US Dollars" )</f>
        <v>#REF!</v>
      </c>
      <c r="D54" s="233" t="e">
        <f t="shared" ref="D54:R54" si="27">SUMIFS(D55:D57,D55:D57,"&lt;&gt;Local Currency", D55:D57,"&lt;&gt;US Dollars" )</f>
        <v>#REF!</v>
      </c>
      <c r="E54" s="233" t="e">
        <f t="shared" si="27"/>
        <v>#REF!</v>
      </c>
      <c r="F54" s="233" t="e">
        <f t="shared" si="27"/>
        <v>#REF!</v>
      </c>
      <c r="G54" s="247" t="e">
        <f t="shared" si="23"/>
        <v>#REF!</v>
      </c>
      <c r="H54" s="233" t="e">
        <f t="shared" si="27"/>
        <v>#REF!</v>
      </c>
      <c r="I54" s="233" t="e">
        <f t="shared" si="27"/>
        <v>#REF!</v>
      </c>
      <c r="J54" s="233" t="e">
        <f t="shared" si="27"/>
        <v>#REF!</v>
      </c>
      <c r="K54" s="233" t="e">
        <f t="shared" si="27"/>
        <v>#REF!</v>
      </c>
      <c r="L54" s="247" t="e">
        <f t="shared" si="25"/>
        <v>#REF!</v>
      </c>
      <c r="M54" s="233" t="e">
        <f t="shared" si="27"/>
        <v>#REF!</v>
      </c>
      <c r="N54" s="233" t="e">
        <f t="shared" si="27"/>
        <v>#REF!</v>
      </c>
      <c r="O54" s="233" t="e">
        <f t="shared" si="27"/>
        <v>#REF!</v>
      </c>
      <c r="P54" s="233" t="e">
        <f t="shared" si="27"/>
        <v>#REF!</v>
      </c>
      <c r="Q54" s="233" t="e">
        <f t="shared" si="27"/>
        <v>#REF!</v>
      </c>
      <c r="R54" s="233" t="e">
        <f t="shared" si="27"/>
        <v>#REF!</v>
      </c>
      <c r="S54" s="248" t="e">
        <f t="shared" ref="S54:S96" si="28">SUMIFS(M54:R54,M54:R54,"&lt;&gt;Local Currency", M54:R54,"&lt;&gt;US Dollars" )</f>
        <v>#REF!</v>
      </c>
      <c r="T54" s="236" t="e">
        <f t="shared" si="2"/>
        <v>#REF!</v>
      </c>
    </row>
    <row r="55" spans="1:20" s="167" customFormat="1" ht="16.5" thickBot="1" x14ac:dyDescent="0.3">
      <c r="A55" s="206" t="s">
        <v>839</v>
      </c>
      <c r="B55" s="254" t="s">
        <v>1165</v>
      </c>
      <c r="C55" s="238" t="e">
        <f t="shared" si="7"/>
        <v>#REF!</v>
      </c>
      <c r="D55" s="239" t="e">
        <f t="shared" si="7"/>
        <v>#REF!</v>
      </c>
      <c r="E55" s="239" t="e">
        <f t="shared" si="7"/>
        <v>#REF!</v>
      </c>
      <c r="F55" s="239" t="e">
        <f t="shared" si="7"/>
        <v>#REF!</v>
      </c>
      <c r="G55" s="247" t="e">
        <f t="shared" si="23"/>
        <v>#REF!</v>
      </c>
      <c r="H55" s="239" t="e">
        <f t="shared" si="7"/>
        <v>#REF!</v>
      </c>
      <c r="I55" s="239" t="e">
        <f t="shared" si="7"/>
        <v>#REF!</v>
      </c>
      <c r="J55" s="239" t="e">
        <f t="shared" si="7"/>
        <v>#REF!</v>
      </c>
      <c r="K55" s="239" t="e">
        <f t="shared" si="7"/>
        <v>#REF!</v>
      </c>
      <c r="L55" s="247" t="e">
        <f t="shared" si="25"/>
        <v>#REF!</v>
      </c>
      <c r="M55" s="239" t="e">
        <f t="shared" si="7"/>
        <v>#REF!</v>
      </c>
      <c r="N55" s="239" t="e">
        <f t="shared" si="7"/>
        <v>#REF!</v>
      </c>
      <c r="O55" s="239" t="e">
        <f t="shared" si="7"/>
        <v>#REF!</v>
      </c>
      <c r="P55" s="239" t="e">
        <f t="shared" si="7"/>
        <v>#REF!</v>
      </c>
      <c r="Q55" s="239" t="e">
        <f t="shared" si="7"/>
        <v>#REF!</v>
      </c>
      <c r="R55" s="239" t="e">
        <f t="shared" si="7"/>
        <v>#REF!</v>
      </c>
      <c r="S55" s="248" t="e">
        <f t="shared" si="28"/>
        <v>#REF!</v>
      </c>
      <c r="T55" s="236" t="e">
        <f t="shared" si="2"/>
        <v>#REF!</v>
      </c>
    </row>
    <row r="56" spans="1:20" s="167" customFormat="1" ht="16.5" thickBot="1" x14ac:dyDescent="0.3">
      <c r="A56" s="206" t="s">
        <v>840</v>
      </c>
      <c r="B56" s="254" t="s">
        <v>1166</v>
      </c>
      <c r="C56" s="238" t="e">
        <f t="shared" si="7"/>
        <v>#REF!</v>
      </c>
      <c r="D56" s="239" t="e">
        <f t="shared" si="7"/>
        <v>#REF!</v>
      </c>
      <c r="E56" s="239" t="e">
        <f t="shared" si="7"/>
        <v>#REF!</v>
      </c>
      <c r="F56" s="239" t="e">
        <f t="shared" si="7"/>
        <v>#REF!</v>
      </c>
      <c r="G56" s="247" t="e">
        <f t="shared" si="23"/>
        <v>#REF!</v>
      </c>
      <c r="H56" s="239" t="e">
        <f t="shared" si="7"/>
        <v>#REF!</v>
      </c>
      <c r="I56" s="239" t="e">
        <f t="shared" si="7"/>
        <v>#REF!</v>
      </c>
      <c r="J56" s="239" t="e">
        <f t="shared" si="7"/>
        <v>#REF!</v>
      </c>
      <c r="K56" s="239" t="e">
        <f t="shared" si="7"/>
        <v>#REF!</v>
      </c>
      <c r="L56" s="247" t="e">
        <f t="shared" si="25"/>
        <v>#REF!</v>
      </c>
      <c r="M56" s="239" t="e">
        <f t="shared" si="7"/>
        <v>#REF!</v>
      </c>
      <c r="N56" s="239" t="e">
        <f t="shared" si="7"/>
        <v>#REF!</v>
      </c>
      <c r="O56" s="239" t="e">
        <f t="shared" si="7"/>
        <v>#REF!</v>
      </c>
      <c r="P56" s="239" t="e">
        <f t="shared" si="7"/>
        <v>#REF!</v>
      </c>
      <c r="Q56" s="239" t="e">
        <f t="shared" si="7"/>
        <v>#REF!</v>
      </c>
      <c r="R56" s="239" t="e">
        <f t="shared" si="7"/>
        <v>#REF!</v>
      </c>
      <c r="S56" s="248" t="e">
        <f t="shared" si="28"/>
        <v>#REF!</v>
      </c>
      <c r="T56" s="236" t="e">
        <f t="shared" si="2"/>
        <v>#REF!</v>
      </c>
    </row>
    <row r="57" spans="1:20" s="167" customFormat="1" ht="16.5" thickBot="1" x14ac:dyDescent="0.3">
      <c r="A57" s="206" t="s">
        <v>841</v>
      </c>
      <c r="B57" s="254" t="s">
        <v>1167</v>
      </c>
      <c r="C57" s="238" t="e">
        <f t="shared" si="7"/>
        <v>#REF!</v>
      </c>
      <c r="D57" s="239" t="e">
        <f t="shared" si="7"/>
        <v>#REF!</v>
      </c>
      <c r="E57" s="239" t="e">
        <f t="shared" si="7"/>
        <v>#REF!</v>
      </c>
      <c r="F57" s="239" t="e">
        <f t="shared" si="7"/>
        <v>#REF!</v>
      </c>
      <c r="G57" s="247" t="e">
        <f t="shared" si="23"/>
        <v>#REF!</v>
      </c>
      <c r="H57" s="239" t="e">
        <f t="shared" si="7"/>
        <v>#REF!</v>
      </c>
      <c r="I57" s="239" t="e">
        <f t="shared" si="7"/>
        <v>#REF!</v>
      </c>
      <c r="J57" s="239" t="e">
        <f t="shared" si="7"/>
        <v>#REF!</v>
      </c>
      <c r="K57" s="239" t="e">
        <f t="shared" si="7"/>
        <v>#REF!</v>
      </c>
      <c r="L57" s="247" t="e">
        <f t="shared" si="25"/>
        <v>#REF!</v>
      </c>
      <c r="M57" s="239" t="e">
        <f t="shared" si="7"/>
        <v>#REF!</v>
      </c>
      <c r="N57" s="239" t="e">
        <f t="shared" si="7"/>
        <v>#REF!</v>
      </c>
      <c r="O57" s="239" t="e">
        <f t="shared" si="7"/>
        <v>#REF!</v>
      </c>
      <c r="P57" s="239" t="e">
        <f t="shared" si="7"/>
        <v>#REF!</v>
      </c>
      <c r="Q57" s="239" t="e">
        <f t="shared" si="7"/>
        <v>#REF!</v>
      </c>
      <c r="R57" s="239" t="e">
        <f t="shared" si="7"/>
        <v>#REF!</v>
      </c>
      <c r="S57" s="248" t="e">
        <f t="shared" si="28"/>
        <v>#REF!</v>
      </c>
      <c r="T57" s="236" t="e">
        <f t="shared" si="2"/>
        <v>#REF!</v>
      </c>
    </row>
    <row r="58" spans="1:20" s="167" customFormat="1" ht="30.75" thickBot="1" x14ac:dyDescent="0.3">
      <c r="A58" s="229">
        <v>3.3</v>
      </c>
      <c r="B58" s="198" t="s">
        <v>684</v>
      </c>
      <c r="C58" s="237" t="e">
        <f>SUMIFS(C59:C65,C59:C65,"&lt;&gt;Local Currency", C59:C65,"&lt;&gt;US Dollars" )</f>
        <v>#REF!</v>
      </c>
      <c r="D58" s="233" t="e">
        <f t="shared" ref="D58:R58" si="29">SUMIFS(D59:D65,D59:D65,"&lt;&gt;Local Currency", D59:D65,"&lt;&gt;US Dollars" )</f>
        <v>#REF!</v>
      </c>
      <c r="E58" s="233" t="e">
        <f t="shared" si="29"/>
        <v>#REF!</v>
      </c>
      <c r="F58" s="233" t="e">
        <f t="shared" si="29"/>
        <v>#REF!</v>
      </c>
      <c r="G58" s="247" t="e">
        <f>SUMIFS(C58:F58,C58:F58,"&lt;&gt;Local Currency", C58:F58,"&lt;&gt;US Dollars" )</f>
        <v>#REF!</v>
      </c>
      <c r="H58" s="233" t="e">
        <f t="shared" si="29"/>
        <v>#REF!</v>
      </c>
      <c r="I58" s="233" t="e">
        <f t="shared" si="29"/>
        <v>#REF!</v>
      </c>
      <c r="J58" s="233" t="e">
        <f t="shared" si="29"/>
        <v>#REF!</v>
      </c>
      <c r="K58" s="233" t="e">
        <f t="shared" si="29"/>
        <v>#REF!</v>
      </c>
      <c r="L58" s="247" t="e">
        <f t="shared" si="25"/>
        <v>#REF!</v>
      </c>
      <c r="M58" s="233" t="e">
        <f t="shared" si="29"/>
        <v>#REF!</v>
      </c>
      <c r="N58" s="233" t="e">
        <f t="shared" si="29"/>
        <v>#REF!</v>
      </c>
      <c r="O58" s="233" t="e">
        <f t="shared" si="29"/>
        <v>#REF!</v>
      </c>
      <c r="P58" s="233" t="e">
        <f t="shared" si="29"/>
        <v>#REF!</v>
      </c>
      <c r="Q58" s="233" t="e">
        <f t="shared" si="29"/>
        <v>#REF!</v>
      </c>
      <c r="R58" s="233" t="e">
        <f t="shared" si="29"/>
        <v>#REF!</v>
      </c>
      <c r="S58" s="248" t="e">
        <f t="shared" si="28"/>
        <v>#REF!</v>
      </c>
      <c r="T58" s="236" t="e">
        <f t="shared" si="2"/>
        <v>#REF!</v>
      </c>
    </row>
    <row r="59" spans="1:20" s="167" customFormat="1" ht="30.75" thickBot="1" x14ac:dyDescent="0.3">
      <c r="A59" s="206" t="s">
        <v>843</v>
      </c>
      <c r="B59" s="254" t="s">
        <v>1168</v>
      </c>
      <c r="C59" s="238" t="e">
        <f t="shared" si="7"/>
        <v>#REF!</v>
      </c>
      <c r="D59" s="239" t="e">
        <f t="shared" si="7"/>
        <v>#REF!</v>
      </c>
      <c r="E59" s="239" t="e">
        <f t="shared" si="7"/>
        <v>#REF!</v>
      </c>
      <c r="F59" s="239" t="e">
        <f t="shared" si="7"/>
        <v>#REF!</v>
      </c>
      <c r="G59" s="247" t="e">
        <f t="shared" si="23"/>
        <v>#REF!</v>
      </c>
      <c r="H59" s="239" t="e">
        <f t="shared" si="7"/>
        <v>#REF!</v>
      </c>
      <c r="I59" s="239" t="e">
        <f t="shared" si="7"/>
        <v>#REF!</v>
      </c>
      <c r="J59" s="239" t="e">
        <f t="shared" ref="J59:R59" si="30">$B$7</f>
        <v>#REF!</v>
      </c>
      <c r="K59" s="239" t="e">
        <f t="shared" si="30"/>
        <v>#REF!</v>
      </c>
      <c r="L59" s="247" t="e">
        <f t="shared" si="25"/>
        <v>#REF!</v>
      </c>
      <c r="M59" s="239" t="e">
        <f t="shared" si="30"/>
        <v>#REF!</v>
      </c>
      <c r="N59" s="239" t="e">
        <f t="shared" si="30"/>
        <v>#REF!</v>
      </c>
      <c r="O59" s="239" t="e">
        <f t="shared" si="30"/>
        <v>#REF!</v>
      </c>
      <c r="P59" s="239" t="e">
        <f t="shared" si="30"/>
        <v>#REF!</v>
      </c>
      <c r="Q59" s="239" t="e">
        <f t="shared" si="30"/>
        <v>#REF!</v>
      </c>
      <c r="R59" s="239" t="e">
        <f t="shared" si="30"/>
        <v>#REF!</v>
      </c>
      <c r="S59" s="248" t="e">
        <f t="shared" si="28"/>
        <v>#REF!</v>
      </c>
      <c r="T59" s="236" t="e">
        <f t="shared" si="2"/>
        <v>#REF!</v>
      </c>
    </row>
    <row r="60" spans="1:20" s="167" customFormat="1" ht="16.5" thickBot="1" x14ac:dyDescent="0.3">
      <c r="A60" s="206" t="s">
        <v>844</v>
      </c>
      <c r="B60" s="254" t="s">
        <v>1169</v>
      </c>
      <c r="C60" s="238" t="e">
        <f t="shared" ref="C60:R76" si="31">$B$7</f>
        <v>#REF!</v>
      </c>
      <c r="D60" s="239" t="e">
        <f t="shared" si="31"/>
        <v>#REF!</v>
      </c>
      <c r="E60" s="239" t="e">
        <f t="shared" si="31"/>
        <v>#REF!</v>
      </c>
      <c r="F60" s="239" t="e">
        <f t="shared" si="31"/>
        <v>#REF!</v>
      </c>
      <c r="G60" s="247" t="e">
        <f t="shared" si="23"/>
        <v>#REF!</v>
      </c>
      <c r="H60" s="239" t="e">
        <f t="shared" si="31"/>
        <v>#REF!</v>
      </c>
      <c r="I60" s="239" t="e">
        <f t="shared" si="31"/>
        <v>#REF!</v>
      </c>
      <c r="J60" s="239" t="e">
        <f t="shared" si="31"/>
        <v>#REF!</v>
      </c>
      <c r="K60" s="239" t="e">
        <f t="shared" si="31"/>
        <v>#REF!</v>
      </c>
      <c r="L60" s="247" t="e">
        <f t="shared" si="25"/>
        <v>#REF!</v>
      </c>
      <c r="M60" s="239" t="e">
        <f t="shared" si="31"/>
        <v>#REF!</v>
      </c>
      <c r="N60" s="239" t="e">
        <f t="shared" si="31"/>
        <v>#REF!</v>
      </c>
      <c r="O60" s="239" t="e">
        <f t="shared" si="31"/>
        <v>#REF!</v>
      </c>
      <c r="P60" s="239" t="e">
        <f t="shared" si="31"/>
        <v>#REF!</v>
      </c>
      <c r="Q60" s="239" t="e">
        <f t="shared" si="31"/>
        <v>#REF!</v>
      </c>
      <c r="R60" s="239" t="e">
        <f t="shared" si="31"/>
        <v>#REF!</v>
      </c>
      <c r="S60" s="248" t="e">
        <f t="shared" si="28"/>
        <v>#REF!</v>
      </c>
      <c r="T60" s="236" t="e">
        <f t="shared" si="2"/>
        <v>#REF!</v>
      </c>
    </row>
    <row r="61" spans="1:20" s="167" customFormat="1" ht="16.5" thickBot="1" x14ac:dyDescent="0.3">
      <c r="A61" s="206" t="s">
        <v>845</v>
      </c>
      <c r="B61" s="254" t="s">
        <v>1170</v>
      </c>
      <c r="C61" s="238" t="e">
        <f t="shared" si="31"/>
        <v>#REF!</v>
      </c>
      <c r="D61" s="239" t="e">
        <f t="shared" si="31"/>
        <v>#REF!</v>
      </c>
      <c r="E61" s="239" t="e">
        <f t="shared" si="31"/>
        <v>#REF!</v>
      </c>
      <c r="F61" s="239" t="e">
        <f t="shared" si="31"/>
        <v>#REF!</v>
      </c>
      <c r="G61" s="247" t="e">
        <f t="shared" si="23"/>
        <v>#REF!</v>
      </c>
      <c r="H61" s="239" t="e">
        <f t="shared" si="31"/>
        <v>#REF!</v>
      </c>
      <c r="I61" s="239" t="e">
        <f t="shared" si="31"/>
        <v>#REF!</v>
      </c>
      <c r="J61" s="239" t="e">
        <f t="shared" si="31"/>
        <v>#REF!</v>
      </c>
      <c r="K61" s="239" t="e">
        <f t="shared" si="31"/>
        <v>#REF!</v>
      </c>
      <c r="L61" s="247" t="e">
        <f t="shared" si="25"/>
        <v>#REF!</v>
      </c>
      <c r="M61" s="239" t="e">
        <f t="shared" si="31"/>
        <v>#REF!</v>
      </c>
      <c r="N61" s="239" t="e">
        <f t="shared" si="31"/>
        <v>#REF!</v>
      </c>
      <c r="O61" s="239" t="e">
        <f t="shared" si="31"/>
        <v>#REF!</v>
      </c>
      <c r="P61" s="239" t="e">
        <f t="shared" si="31"/>
        <v>#REF!</v>
      </c>
      <c r="Q61" s="239" t="e">
        <f t="shared" si="31"/>
        <v>#REF!</v>
      </c>
      <c r="R61" s="239" t="e">
        <f t="shared" si="31"/>
        <v>#REF!</v>
      </c>
      <c r="S61" s="248" t="e">
        <f t="shared" si="28"/>
        <v>#REF!</v>
      </c>
      <c r="T61" s="236" t="e">
        <f t="shared" si="2"/>
        <v>#REF!</v>
      </c>
    </row>
    <row r="62" spans="1:20" s="167" customFormat="1" ht="16.5" thickBot="1" x14ac:dyDescent="0.3">
      <c r="A62" s="206" t="s">
        <v>846</v>
      </c>
      <c r="B62" s="254" t="s">
        <v>1171</v>
      </c>
      <c r="C62" s="238" t="e">
        <f t="shared" si="31"/>
        <v>#REF!</v>
      </c>
      <c r="D62" s="239" t="e">
        <f t="shared" si="31"/>
        <v>#REF!</v>
      </c>
      <c r="E62" s="239" t="e">
        <f t="shared" si="31"/>
        <v>#REF!</v>
      </c>
      <c r="F62" s="239" t="e">
        <f t="shared" si="31"/>
        <v>#REF!</v>
      </c>
      <c r="G62" s="247" t="e">
        <f t="shared" si="23"/>
        <v>#REF!</v>
      </c>
      <c r="H62" s="239" t="e">
        <f t="shared" si="31"/>
        <v>#REF!</v>
      </c>
      <c r="I62" s="239" t="e">
        <f t="shared" si="31"/>
        <v>#REF!</v>
      </c>
      <c r="J62" s="239" t="e">
        <f t="shared" si="31"/>
        <v>#REF!</v>
      </c>
      <c r="K62" s="239" t="e">
        <f t="shared" si="31"/>
        <v>#REF!</v>
      </c>
      <c r="L62" s="247" t="e">
        <f t="shared" si="25"/>
        <v>#REF!</v>
      </c>
      <c r="M62" s="239" t="e">
        <f t="shared" si="31"/>
        <v>#REF!</v>
      </c>
      <c r="N62" s="239" t="e">
        <f t="shared" si="31"/>
        <v>#REF!</v>
      </c>
      <c r="O62" s="239" t="e">
        <f t="shared" si="31"/>
        <v>#REF!</v>
      </c>
      <c r="P62" s="239" t="e">
        <f t="shared" si="31"/>
        <v>#REF!</v>
      </c>
      <c r="Q62" s="239" t="e">
        <f t="shared" si="31"/>
        <v>#REF!</v>
      </c>
      <c r="R62" s="239" t="e">
        <f t="shared" si="31"/>
        <v>#REF!</v>
      </c>
      <c r="S62" s="248" t="e">
        <f t="shared" si="28"/>
        <v>#REF!</v>
      </c>
      <c r="T62" s="236" t="e">
        <f t="shared" si="2"/>
        <v>#REF!</v>
      </c>
    </row>
    <row r="63" spans="1:20" s="167" customFormat="1" ht="16.5" thickBot="1" x14ac:dyDescent="0.3">
      <c r="A63" s="206" t="s">
        <v>847</v>
      </c>
      <c r="B63" s="254" t="s">
        <v>1172</v>
      </c>
      <c r="C63" s="238" t="e">
        <f t="shared" si="31"/>
        <v>#REF!</v>
      </c>
      <c r="D63" s="239" t="e">
        <f t="shared" si="31"/>
        <v>#REF!</v>
      </c>
      <c r="E63" s="239" t="e">
        <f t="shared" si="31"/>
        <v>#REF!</v>
      </c>
      <c r="F63" s="239" t="e">
        <f t="shared" si="31"/>
        <v>#REF!</v>
      </c>
      <c r="G63" s="247" t="e">
        <f t="shared" si="23"/>
        <v>#REF!</v>
      </c>
      <c r="H63" s="239" t="e">
        <f t="shared" si="31"/>
        <v>#REF!</v>
      </c>
      <c r="I63" s="239" t="e">
        <f t="shared" si="31"/>
        <v>#REF!</v>
      </c>
      <c r="J63" s="239" t="e">
        <f t="shared" si="31"/>
        <v>#REF!</v>
      </c>
      <c r="K63" s="239" t="e">
        <f t="shared" si="31"/>
        <v>#REF!</v>
      </c>
      <c r="L63" s="247" t="e">
        <f t="shared" si="25"/>
        <v>#REF!</v>
      </c>
      <c r="M63" s="239" t="e">
        <f t="shared" si="31"/>
        <v>#REF!</v>
      </c>
      <c r="N63" s="239" t="e">
        <f t="shared" si="31"/>
        <v>#REF!</v>
      </c>
      <c r="O63" s="239" t="e">
        <f t="shared" si="31"/>
        <v>#REF!</v>
      </c>
      <c r="P63" s="239" t="e">
        <f t="shared" si="31"/>
        <v>#REF!</v>
      </c>
      <c r="Q63" s="239" t="e">
        <f t="shared" si="31"/>
        <v>#REF!</v>
      </c>
      <c r="R63" s="239" t="e">
        <f t="shared" si="31"/>
        <v>#REF!</v>
      </c>
      <c r="S63" s="248" t="e">
        <f t="shared" si="28"/>
        <v>#REF!</v>
      </c>
      <c r="T63" s="236" t="e">
        <f t="shared" si="2"/>
        <v>#REF!</v>
      </c>
    </row>
    <row r="64" spans="1:20" s="167" customFormat="1" ht="30.75" thickBot="1" x14ac:dyDescent="0.3">
      <c r="A64" s="206" t="s">
        <v>848</v>
      </c>
      <c r="B64" s="254" t="s">
        <v>1174</v>
      </c>
      <c r="C64" s="238" t="e">
        <f t="shared" si="31"/>
        <v>#REF!</v>
      </c>
      <c r="D64" s="239" t="e">
        <f t="shared" si="31"/>
        <v>#REF!</v>
      </c>
      <c r="E64" s="239" t="e">
        <f t="shared" si="31"/>
        <v>#REF!</v>
      </c>
      <c r="F64" s="239" t="e">
        <f t="shared" si="31"/>
        <v>#REF!</v>
      </c>
      <c r="G64" s="247" t="e">
        <f t="shared" si="23"/>
        <v>#REF!</v>
      </c>
      <c r="H64" s="239" t="e">
        <f t="shared" si="31"/>
        <v>#REF!</v>
      </c>
      <c r="I64" s="239" t="e">
        <f t="shared" si="31"/>
        <v>#REF!</v>
      </c>
      <c r="J64" s="239" t="e">
        <f t="shared" si="31"/>
        <v>#REF!</v>
      </c>
      <c r="K64" s="239" t="e">
        <f t="shared" si="31"/>
        <v>#REF!</v>
      </c>
      <c r="L64" s="247" t="e">
        <f t="shared" si="25"/>
        <v>#REF!</v>
      </c>
      <c r="M64" s="239" t="e">
        <f t="shared" si="31"/>
        <v>#REF!</v>
      </c>
      <c r="N64" s="239" t="e">
        <f t="shared" si="31"/>
        <v>#REF!</v>
      </c>
      <c r="O64" s="239" t="e">
        <f t="shared" si="31"/>
        <v>#REF!</v>
      </c>
      <c r="P64" s="239" t="e">
        <f t="shared" si="31"/>
        <v>#REF!</v>
      </c>
      <c r="Q64" s="239" t="e">
        <f t="shared" si="31"/>
        <v>#REF!</v>
      </c>
      <c r="R64" s="239" t="e">
        <f t="shared" si="31"/>
        <v>#REF!</v>
      </c>
      <c r="S64" s="248" t="e">
        <f t="shared" si="28"/>
        <v>#REF!</v>
      </c>
      <c r="T64" s="236" t="e">
        <f t="shared" si="2"/>
        <v>#REF!</v>
      </c>
    </row>
    <row r="65" spans="1:20" s="167" customFormat="1" ht="16.5" thickBot="1" x14ac:dyDescent="0.3">
      <c r="A65" s="206" t="s">
        <v>849</v>
      </c>
      <c r="B65" s="254" t="s">
        <v>1173</v>
      </c>
      <c r="C65" s="238" t="e">
        <f t="shared" si="31"/>
        <v>#REF!</v>
      </c>
      <c r="D65" s="239" t="e">
        <f t="shared" si="31"/>
        <v>#REF!</v>
      </c>
      <c r="E65" s="239" t="e">
        <f t="shared" si="31"/>
        <v>#REF!</v>
      </c>
      <c r="F65" s="239" t="e">
        <f t="shared" si="31"/>
        <v>#REF!</v>
      </c>
      <c r="G65" s="247" t="e">
        <f t="shared" si="23"/>
        <v>#REF!</v>
      </c>
      <c r="H65" s="239" t="e">
        <f t="shared" si="31"/>
        <v>#REF!</v>
      </c>
      <c r="I65" s="239" t="e">
        <f t="shared" si="31"/>
        <v>#REF!</v>
      </c>
      <c r="J65" s="239" t="e">
        <f t="shared" si="31"/>
        <v>#REF!</v>
      </c>
      <c r="K65" s="239" t="e">
        <f t="shared" si="31"/>
        <v>#REF!</v>
      </c>
      <c r="L65" s="247" t="e">
        <f t="shared" si="25"/>
        <v>#REF!</v>
      </c>
      <c r="M65" s="239" t="e">
        <f t="shared" si="31"/>
        <v>#REF!</v>
      </c>
      <c r="N65" s="239" t="e">
        <f t="shared" si="31"/>
        <v>#REF!</v>
      </c>
      <c r="O65" s="239" t="e">
        <f t="shared" si="31"/>
        <v>#REF!</v>
      </c>
      <c r="P65" s="239" t="e">
        <f t="shared" si="31"/>
        <v>#REF!</v>
      </c>
      <c r="Q65" s="239" t="e">
        <f t="shared" si="31"/>
        <v>#REF!</v>
      </c>
      <c r="R65" s="239" t="e">
        <f t="shared" si="31"/>
        <v>#REF!</v>
      </c>
      <c r="S65" s="248" t="e">
        <f t="shared" si="28"/>
        <v>#REF!</v>
      </c>
      <c r="T65" s="236" t="e">
        <f t="shared" si="2"/>
        <v>#REF!</v>
      </c>
    </row>
    <row r="66" spans="1:20" s="167" customFormat="1" ht="30.75" thickBot="1" x14ac:dyDescent="0.3">
      <c r="A66" s="206">
        <v>3.4</v>
      </c>
      <c r="B66" s="198" t="s">
        <v>703</v>
      </c>
      <c r="C66" s="238" t="e">
        <f t="shared" si="31"/>
        <v>#REF!</v>
      </c>
      <c r="D66" s="239" t="e">
        <f t="shared" si="31"/>
        <v>#REF!</v>
      </c>
      <c r="E66" s="239" t="e">
        <f t="shared" si="31"/>
        <v>#REF!</v>
      </c>
      <c r="F66" s="239" t="e">
        <f t="shared" si="31"/>
        <v>#REF!</v>
      </c>
      <c r="G66" s="247" t="e">
        <f t="shared" si="23"/>
        <v>#REF!</v>
      </c>
      <c r="H66" s="238" t="e">
        <f t="shared" si="31"/>
        <v>#REF!</v>
      </c>
      <c r="I66" s="239" t="e">
        <f t="shared" si="31"/>
        <v>#REF!</v>
      </c>
      <c r="J66" s="239" t="e">
        <f t="shared" si="31"/>
        <v>#REF!</v>
      </c>
      <c r="K66" s="239" t="e">
        <f t="shared" si="31"/>
        <v>#REF!</v>
      </c>
      <c r="L66" s="247" t="e">
        <f t="shared" si="25"/>
        <v>#REF!</v>
      </c>
      <c r="M66" s="239" t="e">
        <f t="shared" si="31"/>
        <v>#REF!</v>
      </c>
      <c r="N66" s="239" t="e">
        <f t="shared" si="31"/>
        <v>#REF!</v>
      </c>
      <c r="O66" s="239" t="e">
        <f t="shared" si="31"/>
        <v>#REF!</v>
      </c>
      <c r="P66" s="239" t="e">
        <f t="shared" si="31"/>
        <v>#REF!</v>
      </c>
      <c r="Q66" s="239" t="e">
        <f t="shared" si="31"/>
        <v>#REF!</v>
      </c>
      <c r="R66" s="239" t="e">
        <f t="shared" si="31"/>
        <v>#REF!</v>
      </c>
      <c r="S66" s="248" t="e">
        <f t="shared" si="28"/>
        <v>#REF!</v>
      </c>
      <c r="T66" s="236" t="e">
        <f t="shared" si="2"/>
        <v>#REF!</v>
      </c>
    </row>
    <row r="67" spans="1:20" s="167" customFormat="1" ht="45.75" thickBot="1" x14ac:dyDescent="0.3">
      <c r="A67" s="206">
        <v>3.5</v>
      </c>
      <c r="B67" s="198" t="s">
        <v>706</v>
      </c>
      <c r="C67" s="237" t="e">
        <f>SUMIFS(C68:C71,C68:C71,"&lt;&gt;Local Currency", C68:C71,"&lt;&gt;US Dollars" )</f>
        <v>#REF!</v>
      </c>
      <c r="D67" s="233" t="e">
        <f t="shared" ref="D67:R67" si="32">SUMIFS(D68:D71,D68:D71,"&lt;&gt;Local Currency", D68:D71,"&lt;&gt;US Dollars" )</f>
        <v>#REF!</v>
      </c>
      <c r="E67" s="233" t="e">
        <f t="shared" si="32"/>
        <v>#REF!</v>
      </c>
      <c r="F67" s="233" t="e">
        <f t="shared" si="32"/>
        <v>#REF!</v>
      </c>
      <c r="G67" s="247" t="e">
        <f t="shared" si="23"/>
        <v>#REF!</v>
      </c>
      <c r="H67" s="233" t="e">
        <f t="shared" si="32"/>
        <v>#REF!</v>
      </c>
      <c r="I67" s="233" t="e">
        <f t="shared" si="32"/>
        <v>#REF!</v>
      </c>
      <c r="J67" s="233" t="e">
        <f t="shared" si="32"/>
        <v>#REF!</v>
      </c>
      <c r="K67" s="233" t="e">
        <f t="shared" si="32"/>
        <v>#REF!</v>
      </c>
      <c r="L67" s="247" t="e">
        <f t="shared" si="25"/>
        <v>#REF!</v>
      </c>
      <c r="M67" s="233" t="e">
        <f t="shared" si="32"/>
        <v>#REF!</v>
      </c>
      <c r="N67" s="233" t="e">
        <f t="shared" si="32"/>
        <v>#REF!</v>
      </c>
      <c r="O67" s="233" t="e">
        <f t="shared" si="32"/>
        <v>#REF!</v>
      </c>
      <c r="P67" s="233" t="e">
        <f t="shared" si="32"/>
        <v>#REF!</v>
      </c>
      <c r="Q67" s="233" t="e">
        <f t="shared" si="32"/>
        <v>#REF!</v>
      </c>
      <c r="R67" s="233" t="e">
        <f t="shared" si="32"/>
        <v>#REF!</v>
      </c>
      <c r="S67" s="248" t="e">
        <f t="shared" si="28"/>
        <v>#REF!</v>
      </c>
      <c r="T67" s="236" t="e">
        <f t="shared" si="2"/>
        <v>#REF!</v>
      </c>
    </row>
    <row r="68" spans="1:20" s="167" customFormat="1" ht="16.5" thickBot="1" x14ac:dyDescent="0.3">
      <c r="A68" s="206" t="s">
        <v>857</v>
      </c>
      <c r="B68" s="254" t="s">
        <v>1159</v>
      </c>
      <c r="C68" s="238" t="e">
        <f t="shared" si="31"/>
        <v>#REF!</v>
      </c>
      <c r="D68" s="239" t="e">
        <f t="shared" si="31"/>
        <v>#REF!</v>
      </c>
      <c r="E68" s="239" t="e">
        <f t="shared" si="31"/>
        <v>#REF!</v>
      </c>
      <c r="F68" s="239" t="e">
        <f t="shared" si="31"/>
        <v>#REF!</v>
      </c>
      <c r="G68" s="247" t="e">
        <f t="shared" si="23"/>
        <v>#REF!</v>
      </c>
      <c r="H68" s="239" t="e">
        <f t="shared" si="31"/>
        <v>#REF!</v>
      </c>
      <c r="I68" s="239" t="e">
        <f t="shared" si="31"/>
        <v>#REF!</v>
      </c>
      <c r="J68" s="239" t="e">
        <f t="shared" si="31"/>
        <v>#REF!</v>
      </c>
      <c r="K68" s="239" t="e">
        <f t="shared" si="31"/>
        <v>#REF!</v>
      </c>
      <c r="L68" s="247" t="e">
        <f t="shared" si="25"/>
        <v>#REF!</v>
      </c>
      <c r="M68" s="239" t="e">
        <f t="shared" si="31"/>
        <v>#REF!</v>
      </c>
      <c r="N68" s="239" t="e">
        <f t="shared" si="31"/>
        <v>#REF!</v>
      </c>
      <c r="O68" s="239" t="e">
        <f t="shared" si="31"/>
        <v>#REF!</v>
      </c>
      <c r="P68" s="239" t="e">
        <f t="shared" si="31"/>
        <v>#REF!</v>
      </c>
      <c r="Q68" s="239" t="e">
        <f t="shared" si="31"/>
        <v>#REF!</v>
      </c>
      <c r="R68" s="239" t="e">
        <f t="shared" si="31"/>
        <v>#REF!</v>
      </c>
      <c r="S68" s="248" t="e">
        <f t="shared" si="28"/>
        <v>#REF!</v>
      </c>
      <c r="T68" s="236" t="e">
        <f t="shared" si="2"/>
        <v>#REF!</v>
      </c>
    </row>
    <row r="69" spans="1:20" s="167" customFormat="1" ht="16.5" thickBot="1" x14ac:dyDescent="0.3">
      <c r="A69" s="206" t="s">
        <v>858</v>
      </c>
      <c r="B69" s="254" t="s">
        <v>1160</v>
      </c>
      <c r="C69" s="238" t="e">
        <f t="shared" si="31"/>
        <v>#REF!</v>
      </c>
      <c r="D69" s="239" t="e">
        <f t="shared" si="31"/>
        <v>#REF!</v>
      </c>
      <c r="E69" s="239" t="e">
        <f t="shared" si="31"/>
        <v>#REF!</v>
      </c>
      <c r="F69" s="239" t="e">
        <f t="shared" si="31"/>
        <v>#REF!</v>
      </c>
      <c r="G69" s="247" t="e">
        <f t="shared" si="23"/>
        <v>#REF!</v>
      </c>
      <c r="H69" s="239" t="e">
        <f t="shared" si="31"/>
        <v>#REF!</v>
      </c>
      <c r="I69" s="239" t="e">
        <f t="shared" si="31"/>
        <v>#REF!</v>
      </c>
      <c r="J69" s="239" t="e">
        <f t="shared" si="31"/>
        <v>#REF!</v>
      </c>
      <c r="K69" s="239" t="e">
        <f t="shared" si="31"/>
        <v>#REF!</v>
      </c>
      <c r="L69" s="247" t="e">
        <f t="shared" si="25"/>
        <v>#REF!</v>
      </c>
      <c r="M69" s="239" t="e">
        <f t="shared" si="31"/>
        <v>#REF!</v>
      </c>
      <c r="N69" s="239" t="e">
        <f t="shared" si="31"/>
        <v>#REF!</v>
      </c>
      <c r="O69" s="239" t="e">
        <f t="shared" si="31"/>
        <v>#REF!</v>
      </c>
      <c r="P69" s="239" t="e">
        <f t="shared" si="31"/>
        <v>#REF!</v>
      </c>
      <c r="Q69" s="239" t="e">
        <f t="shared" si="31"/>
        <v>#REF!</v>
      </c>
      <c r="R69" s="239" t="e">
        <f t="shared" si="31"/>
        <v>#REF!</v>
      </c>
      <c r="S69" s="248" t="e">
        <f t="shared" si="28"/>
        <v>#REF!</v>
      </c>
      <c r="T69" s="236" t="e">
        <f t="shared" si="2"/>
        <v>#REF!</v>
      </c>
    </row>
    <row r="70" spans="1:20" s="167" customFormat="1" ht="16.5" thickBot="1" x14ac:dyDescent="0.3">
      <c r="A70" s="206" t="s">
        <v>859</v>
      </c>
      <c r="B70" s="254" t="s">
        <v>1161</v>
      </c>
      <c r="C70" s="238" t="e">
        <f t="shared" si="31"/>
        <v>#REF!</v>
      </c>
      <c r="D70" s="239" t="e">
        <f t="shared" si="31"/>
        <v>#REF!</v>
      </c>
      <c r="E70" s="239" t="e">
        <f t="shared" si="31"/>
        <v>#REF!</v>
      </c>
      <c r="F70" s="239" t="e">
        <f t="shared" si="31"/>
        <v>#REF!</v>
      </c>
      <c r="G70" s="247" t="e">
        <f t="shared" si="23"/>
        <v>#REF!</v>
      </c>
      <c r="H70" s="239" t="e">
        <f t="shared" si="31"/>
        <v>#REF!</v>
      </c>
      <c r="I70" s="239" t="e">
        <f t="shared" si="31"/>
        <v>#REF!</v>
      </c>
      <c r="J70" s="239" t="e">
        <f t="shared" si="31"/>
        <v>#REF!</v>
      </c>
      <c r="K70" s="239" t="e">
        <f t="shared" si="31"/>
        <v>#REF!</v>
      </c>
      <c r="L70" s="247" t="e">
        <f t="shared" si="25"/>
        <v>#REF!</v>
      </c>
      <c r="M70" s="239" t="e">
        <f t="shared" si="31"/>
        <v>#REF!</v>
      </c>
      <c r="N70" s="239" t="e">
        <f t="shared" si="31"/>
        <v>#REF!</v>
      </c>
      <c r="O70" s="239" t="e">
        <f t="shared" si="31"/>
        <v>#REF!</v>
      </c>
      <c r="P70" s="239" t="e">
        <f t="shared" si="31"/>
        <v>#REF!</v>
      </c>
      <c r="Q70" s="239" t="e">
        <f t="shared" si="31"/>
        <v>#REF!</v>
      </c>
      <c r="R70" s="239" t="e">
        <f t="shared" si="31"/>
        <v>#REF!</v>
      </c>
      <c r="S70" s="248" t="e">
        <f t="shared" si="28"/>
        <v>#REF!</v>
      </c>
      <c r="T70" s="236" t="e">
        <f t="shared" si="2"/>
        <v>#REF!</v>
      </c>
    </row>
    <row r="71" spans="1:20" s="167" customFormat="1" ht="16.5" thickBot="1" x14ac:dyDescent="0.3">
      <c r="A71" s="206" t="s">
        <v>860</v>
      </c>
      <c r="B71" s="254" t="s">
        <v>1162</v>
      </c>
      <c r="C71" s="238" t="e">
        <f t="shared" si="31"/>
        <v>#REF!</v>
      </c>
      <c r="D71" s="239" t="e">
        <f t="shared" si="31"/>
        <v>#REF!</v>
      </c>
      <c r="E71" s="239" t="e">
        <f t="shared" si="31"/>
        <v>#REF!</v>
      </c>
      <c r="F71" s="239" t="e">
        <f t="shared" si="31"/>
        <v>#REF!</v>
      </c>
      <c r="G71" s="247" t="e">
        <f t="shared" si="23"/>
        <v>#REF!</v>
      </c>
      <c r="H71" s="239" t="e">
        <f t="shared" si="31"/>
        <v>#REF!</v>
      </c>
      <c r="I71" s="239" t="e">
        <f t="shared" si="31"/>
        <v>#REF!</v>
      </c>
      <c r="J71" s="239" t="e">
        <f t="shared" si="31"/>
        <v>#REF!</v>
      </c>
      <c r="K71" s="239" t="e">
        <f t="shared" si="31"/>
        <v>#REF!</v>
      </c>
      <c r="L71" s="247" t="e">
        <f t="shared" si="25"/>
        <v>#REF!</v>
      </c>
      <c r="M71" s="239" t="e">
        <f t="shared" si="31"/>
        <v>#REF!</v>
      </c>
      <c r="N71" s="239" t="e">
        <f t="shared" si="31"/>
        <v>#REF!</v>
      </c>
      <c r="O71" s="239" t="e">
        <f t="shared" si="31"/>
        <v>#REF!</v>
      </c>
      <c r="P71" s="239" t="e">
        <f t="shared" si="31"/>
        <v>#REF!</v>
      </c>
      <c r="Q71" s="239" t="e">
        <f t="shared" si="31"/>
        <v>#REF!</v>
      </c>
      <c r="R71" s="239" t="e">
        <f t="shared" si="31"/>
        <v>#REF!</v>
      </c>
      <c r="S71" s="248" t="e">
        <f t="shared" si="28"/>
        <v>#REF!</v>
      </c>
      <c r="T71" s="236" t="e">
        <f t="shared" si="2"/>
        <v>#REF!</v>
      </c>
    </row>
    <row r="72" spans="1:20" s="167" customFormat="1" ht="30.75" thickBot="1" x14ac:dyDescent="0.3">
      <c r="A72" s="206">
        <v>3.6</v>
      </c>
      <c r="B72" s="198" t="s">
        <v>712</v>
      </c>
      <c r="C72" s="237" t="e">
        <f>SUMIFS(C73:C76,C73:C76,"&lt;&gt;Local Currency", C73:C76,"&lt;&gt;US Dollars" )</f>
        <v>#REF!</v>
      </c>
      <c r="D72" s="233" t="e">
        <f t="shared" ref="D72:R72" si="33">SUMIFS(D73:D76,D73:D76,"&lt;&gt;Local Currency", D73:D76,"&lt;&gt;US Dollars" )</f>
        <v>#REF!</v>
      </c>
      <c r="E72" s="233" t="e">
        <f t="shared" si="33"/>
        <v>#REF!</v>
      </c>
      <c r="F72" s="233" t="e">
        <f t="shared" si="33"/>
        <v>#REF!</v>
      </c>
      <c r="G72" s="247" t="e">
        <f t="shared" si="23"/>
        <v>#REF!</v>
      </c>
      <c r="H72" s="233" t="e">
        <f t="shared" si="33"/>
        <v>#REF!</v>
      </c>
      <c r="I72" s="233" t="e">
        <f t="shared" si="33"/>
        <v>#REF!</v>
      </c>
      <c r="J72" s="233" t="e">
        <f t="shared" si="33"/>
        <v>#REF!</v>
      </c>
      <c r="K72" s="233" t="e">
        <f t="shared" si="33"/>
        <v>#REF!</v>
      </c>
      <c r="L72" s="247" t="e">
        <f t="shared" si="25"/>
        <v>#REF!</v>
      </c>
      <c r="M72" s="233" t="e">
        <f t="shared" si="33"/>
        <v>#REF!</v>
      </c>
      <c r="N72" s="233" t="e">
        <f t="shared" si="33"/>
        <v>#REF!</v>
      </c>
      <c r="O72" s="233" t="e">
        <f t="shared" si="33"/>
        <v>#REF!</v>
      </c>
      <c r="P72" s="233" t="e">
        <f t="shared" si="33"/>
        <v>#REF!</v>
      </c>
      <c r="Q72" s="233" t="e">
        <f t="shared" si="33"/>
        <v>#REF!</v>
      </c>
      <c r="R72" s="233" t="e">
        <f t="shared" si="33"/>
        <v>#REF!</v>
      </c>
      <c r="S72" s="248" t="e">
        <f t="shared" si="28"/>
        <v>#REF!</v>
      </c>
      <c r="T72" s="236" t="e">
        <f t="shared" si="2"/>
        <v>#REF!</v>
      </c>
    </row>
    <row r="73" spans="1:20" s="167" customFormat="1" ht="16.5" thickBot="1" x14ac:dyDescent="0.3">
      <c r="A73" s="206" t="s">
        <v>862</v>
      </c>
      <c r="B73" s="254" t="s">
        <v>1159</v>
      </c>
      <c r="C73" s="238" t="e">
        <f t="shared" si="31"/>
        <v>#REF!</v>
      </c>
      <c r="D73" s="239" t="e">
        <f t="shared" si="31"/>
        <v>#REF!</v>
      </c>
      <c r="E73" s="239" t="e">
        <f t="shared" si="31"/>
        <v>#REF!</v>
      </c>
      <c r="F73" s="239" t="e">
        <f t="shared" si="31"/>
        <v>#REF!</v>
      </c>
      <c r="G73" s="247" t="e">
        <f t="shared" si="23"/>
        <v>#REF!</v>
      </c>
      <c r="H73" s="239" t="e">
        <f t="shared" si="31"/>
        <v>#REF!</v>
      </c>
      <c r="I73" s="239" t="e">
        <f t="shared" si="31"/>
        <v>#REF!</v>
      </c>
      <c r="J73" s="239" t="e">
        <f t="shared" si="31"/>
        <v>#REF!</v>
      </c>
      <c r="K73" s="239" t="e">
        <f t="shared" si="31"/>
        <v>#REF!</v>
      </c>
      <c r="L73" s="247" t="e">
        <f t="shared" si="25"/>
        <v>#REF!</v>
      </c>
      <c r="M73" s="239" t="e">
        <f t="shared" si="31"/>
        <v>#REF!</v>
      </c>
      <c r="N73" s="239" t="e">
        <f t="shared" si="31"/>
        <v>#REF!</v>
      </c>
      <c r="O73" s="239" t="e">
        <f t="shared" si="31"/>
        <v>#REF!</v>
      </c>
      <c r="P73" s="239" t="e">
        <f t="shared" si="31"/>
        <v>#REF!</v>
      </c>
      <c r="Q73" s="239" t="e">
        <f t="shared" si="31"/>
        <v>#REF!</v>
      </c>
      <c r="R73" s="239" t="e">
        <f t="shared" si="31"/>
        <v>#REF!</v>
      </c>
      <c r="S73" s="248" t="e">
        <f t="shared" si="28"/>
        <v>#REF!</v>
      </c>
      <c r="T73" s="236" t="e">
        <f t="shared" si="2"/>
        <v>#REF!</v>
      </c>
    </row>
    <row r="74" spans="1:20" s="167" customFormat="1" ht="16.5" thickBot="1" x14ac:dyDescent="0.3">
      <c r="A74" s="206" t="s">
        <v>863</v>
      </c>
      <c r="B74" s="254" t="s">
        <v>1160</v>
      </c>
      <c r="C74" s="238" t="e">
        <f t="shared" si="31"/>
        <v>#REF!</v>
      </c>
      <c r="D74" s="239" t="e">
        <f t="shared" si="31"/>
        <v>#REF!</v>
      </c>
      <c r="E74" s="239" t="e">
        <f t="shared" si="31"/>
        <v>#REF!</v>
      </c>
      <c r="F74" s="239" t="e">
        <f t="shared" si="31"/>
        <v>#REF!</v>
      </c>
      <c r="G74" s="247" t="e">
        <f t="shared" si="23"/>
        <v>#REF!</v>
      </c>
      <c r="H74" s="239" t="e">
        <f t="shared" si="31"/>
        <v>#REF!</v>
      </c>
      <c r="I74" s="239" t="e">
        <f t="shared" si="31"/>
        <v>#REF!</v>
      </c>
      <c r="J74" s="239" t="e">
        <f t="shared" si="31"/>
        <v>#REF!</v>
      </c>
      <c r="K74" s="239" t="e">
        <f t="shared" si="31"/>
        <v>#REF!</v>
      </c>
      <c r="L74" s="247" t="e">
        <f t="shared" si="25"/>
        <v>#REF!</v>
      </c>
      <c r="M74" s="239" t="e">
        <f t="shared" si="31"/>
        <v>#REF!</v>
      </c>
      <c r="N74" s="239" t="e">
        <f t="shared" si="31"/>
        <v>#REF!</v>
      </c>
      <c r="O74" s="239" t="e">
        <f t="shared" si="31"/>
        <v>#REF!</v>
      </c>
      <c r="P74" s="239" t="e">
        <f t="shared" si="31"/>
        <v>#REF!</v>
      </c>
      <c r="Q74" s="239" t="e">
        <f t="shared" si="31"/>
        <v>#REF!</v>
      </c>
      <c r="R74" s="239" t="e">
        <f t="shared" si="31"/>
        <v>#REF!</v>
      </c>
      <c r="S74" s="248" t="e">
        <f t="shared" si="28"/>
        <v>#REF!</v>
      </c>
      <c r="T74" s="236" t="e">
        <f t="shared" si="2"/>
        <v>#REF!</v>
      </c>
    </row>
    <row r="75" spans="1:20" s="167" customFormat="1" ht="16.5" thickBot="1" x14ac:dyDescent="0.3">
      <c r="A75" s="206" t="s">
        <v>864</v>
      </c>
      <c r="B75" s="254" t="s">
        <v>1161</v>
      </c>
      <c r="C75" s="238" t="e">
        <f t="shared" si="31"/>
        <v>#REF!</v>
      </c>
      <c r="D75" s="239" t="e">
        <f t="shared" si="31"/>
        <v>#REF!</v>
      </c>
      <c r="E75" s="239" t="e">
        <f t="shared" si="31"/>
        <v>#REF!</v>
      </c>
      <c r="F75" s="239" t="e">
        <f t="shared" si="31"/>
        <v>#REF!</v>
      </c>
      <c r="G75" s="247" t="e">
        <f t="shared" si="23"/>
        <v>#REF!</v>
      </c>
      <c r="H75" s="239" t="e">
        <f t="shared" si="31"/>
        <v>#REF!</v>
      </c>
      <c r="I75" s="239" t="e">
        <f t="shared" si="31"/>
        <v>#REF!</v>
      </c>
      <c r="J75" s="239" t="e">
        <f t="shared" si="31"/>
        <v>#REF!</v>
      </c>
      <c r="K75" s="239" t="e">
        <f t="shared" si="31"/>
        <v>#REF!</v>
      </c>
      <c r="L75" s="247" t="e">
        <f t="shared" si="25"/>
        <v>#REF!</v>
      </c>
      <c r="M75" s="239" t="e">
        <f t="shared" si="31"/>
        <v>#REF!</v>
      </c>
      <c r="N75" s="239" t="e">
        <f t="shared" si="31"/>
        <v>#REF!</v>
      </c>
      <c r="O75" s="239" t="e">
        <f t="shared" si="31"/>
        <v>#REF!</v>
      </c>
      <c r="P75" s="239" t="e">
        <f t="shared" si="31"/>
        <v>#REF!</v>
      </c>
      <c r="Q75" s="239" t="e">
        <f t="shared" si="31"/>
        <v>#REF!</v>
      </c>
      <c r="R75" s="239" t="e">
        <f t="shared" si="31"/>
        <v>#REF!</v>
      </c>
      <c r="S75" s="248" t="e">
        <f t="shared" si="28"/>
        <v>#REF!</v>
      </c>
      <c r="T75" s="236" t="e">
        <f t="shared" si="2"/>
        <v>#REF!</v>
      </c>
    </row>
    <row r="76" spans="1:20" s="167" customFormat="1" ht="16.5" thickBot="1" x14ac:dyDescent="0.3">
      <c r="A76" s="206" t="s">
        <v>865</v>
      </c>
      <c r="B76" s="254" t="s">
        <v>1162</v>
      </c>
      <c r="C76" s="238" t="e">
        <f t="shared" si="31"/>
        <v>#REF!</v>
      </c>
      <c r="D76" s="239" t="e">
        <f t="shared" si="31"/>
        <v>#REF!</v>
      </c>
      <c r="E76" s="239" t="e">
        <f t="shared" si="31"/>
        <v>#REF!</v>
      </c>
      <c r="F76" s="239" t="e">
        <f t="shared" si="31"/>
        <v>#REF!</v>
      </c>
      <c r="G76" s="247" t="e">
        <f t="shared" si="23"/>
        <v>#REF!</v>
      </c>
      <c r="H76" s="239" t="e">
        <f t="shared" si="31"/>
        <v>#REF!</v>
      </c>
      <c r="I76" s="239" t="e">
        <f t="shared" si="31"/>
        <v>#REF!</v>
      </c>
      <c r="J76" s="239" t="e">
        <f t="shared" si="31"/>
        <v>#REF!</v>
      </c>
      <c r="K76" s="239" t="e">
        <f t="shared" si="31"/>
        <v>#REF!</v>
      </c>
      <c r="L76" s="247" t="e">
        <f t="shared" si="25"/>
        <v>#REF!</v>
      </c>
      <c r="M76" s="239" t="e">
        <f t="shared" si="31"/>
        <v>#REF!</v>
      </c>
      <c r="N76" s="239" t="e">
        <f t="shared" si="31"/>
        <v>#REF!</v>
      </c>
      <c r="O76" s="239" t="e">
        <f t="shared" si="31"/>
        <v>#REF!</v>
      </c>
      <c r="P76" s="239" t="e">
        <f t="shared" si="31"/>
        <v>#REF!</v>
      </c>
      <c r="Q76" s="239" t="e">
        <f t="shared" si="31"/>
        <v>#REF!</v>
      </c>
      <c r="R76" s="239" t="e">
        <f t="shared" si="31"/>
        <v>#REF!</v>
      </c>
      <c r="S76" s="248" t="e">
        <f t="shared" si="28"/>
        <v>#REF!</v>
      </c>
      <c r="T76" s="236" t="e">
        <f t="shared" si="2"/>
        <v>#REF!</v>
      </c>
    </row>
    <row r="77" spans="1:20" s="167" customFormat="1" ht="30.75" thickBot="1" x14ac:dyDescent="0.3">
      <c r="A77" s="229">
        <v>3.7</v>
      </c>
      <c r="B77" s="198" t="s">
        <v>714</v>
      </c>
      <c r="C77" s="237" t="e">
        <f>C78+C84</f>
        <v>#REF!</v>
      </c>
      <c r="D77" s="233" t="e">
        <f t="shared" ref="D77:F77" si="34">D78+D84</f>
        <v>#REF!</v>
      </c>
      <c r="E77" s="233" t="e">
        <f t="shared" si="34"/>
        <v>#REF!</v>
      </c>
      <c r="F77" s="233" t="e">
        <f t="shared" si="34"/>
        <v>#REF!</v>
      </c>
      <c r="G77" s="247" t="e">
        <f>SUMIFS(C77:F77,C77:F77,"&lt;&gt;Local Currency", C77:F77,"&lt;&gt;US Dollars" )</f>
        <v>#REF!</v>
      </c>
      <c r="H77" s="233" t="e">
        <f>H78+H84</f>
        <v>#REF!</v>
      </c>
      <c r="I77" s="233" t="e">
        <f t="shared" ref="I77:K77" si="35">I78+I84</f>
        <v>#REF!</v>
      </c>
      <c r="J77" s="233" t="e">
        <f t="shared" si="35"/>
        <v>#REF!</v>
      </c>
      <c r="K77" s="233" t="e">
        <f t="shared" si="35"/>
        <v>#REF!</v>
      </c>
      <c r="L77" s="247" t="e">
        <f t="shared" si="25"/>
        <v>#REF!</v>
      </c>
      <c r="M77" s="233" t="e">
        <f>M78+M84</f>
        <v>#REF!</v>
      </c>
      <c r="N77" s="233" t="e">
        <f t="shared" ref="N77:R77" si="36">N78+N84</f>
        <v>#REF!</v>
      </c>
      <c r="O77" s="233" t="e">
        <f t="shared" si="36"/>
        <v>#REF!</v>
      </c>
      <c r="P77" s="233" t="e">
        <f t="shared" si="36"/>
        <v>#REF!</v>
      </c>
      <c r="Q77" s="233" t="e">
        <f t="shared" si="36"/>
        <v>#REF!</v>
      </c>
      <c r="R77" s="233" t="e">
        <f t="shared" si="36"/>
        <v>#REF!</v>
      </c>
      <c r="S77" s="248" t="e">
        <f t="shared" si="28"/>
        <v>#REF!</v>
      </c>
      <c r="T77" s="236" t="e">
        <f t="shared" si="2"/>
        <v>#REF!</v>
      </c>
    </row>
    <row r="78" spans="1:20" s="167" customFormat="1" ht="45.75" thickBot="1" x14ac:dyDescent="0.3">
      <c r="A78" s="206" t="s">
        <v>866</v>
      </c>
      <c r="B78" s="258" t="s">
        <v>1181</v>
      </c>
      <c r="C78" s="237" t="e">
        <f>SUMIFS(C79:C83,C79:C83,"&lt;&gt;Local Currency",C79:C83,"&lt;&gt;US Dollars")</f>
        <v>#REF!</v>
      </c>
      <c r="D78" s="233" t="e">
        <f t="shared" ref="D78:F78" si="37">SUMIFS(D79:D83,D79:D83,"&lt;&gt;Local Currency",D79:D83,"&lt;&gt;US Dollars")</f>
        <v>#REF!</v>
      </c>
      <c r="E78" s="233" t="e">
        <f t="shared" si="37"/>
        <v>#REF!</v>
      </c>
      <c r="F78" s="233" t="e">
        <f t="shared" si="37"/>
        <v>#REF!</v>
      </c>
      <c r="G78" s="247" t="e">
        <f t="shared" si="23"/>
        <v>#REF!</v>
      </c>
      <c r="H78" s="233" t="e">
        <f t="shared" ref="H78:K78" si="38">SUMIFS(H79:H83,H79:H83,"&lt;&gt;Local Currency",H79:H83,"&lt;&gt;US Dollars")</f>
        <v>#REF!</v>
      </c>
      <c r="I78" s="233" t="e">
        <f t="shared" si="38"/>
        <v>#REF!</v>
      </c>
      <c r="J78" s="233" t="e">
        <f t="shared" si="38"/>
        <v>#REF!</v>
      </c>
      <c r="K78" s="233" t="e">
        <f t="shared" si="38"/>
        <v>#REF!</v>
      </c>
      <c r="L78" s="247" t="e">
        <f t="shared" si="25"/>
        <v>#REF!</v>
      </c>
      <c r="M78" s="233" t="e">
        <f t="shared" ref="M78:R78" si="39">SUMIFS(M79:M83,M79:M83,"&lt;&gt;Local Currency",M79:M83,"&lt;&gt;US Dollars")</f>
        <v>#REF!</v>
      </c>
      <c r="N78" s="233" t="e">
        <f t="shared" si="39"/>
        <v>#REF!</v>
      </c>
      <c r="O78" s="233" t="e">
        <f t="shared" si="39"/>
        <v>#REF!</v>
      </c>
      <c r="P78" s="233" t="e">
        <f t="shared" si="39"/>
        <v>#REF!</v>
      </c>
      <c r="Q78" s="233" t="e">
        <f t="shared" si="39"/>
        <v>#REF!</v>
      </c>
      <c r="R78" s="233" t="e">
        <f t="shared" si="39"/>
        <v>#REF!</v>
      </c>
      <c r="S78" s="248" t="e">
        <f t="shared" si="28"/>
        <v>#REF!</v>
      </c>
      <c r="T78" s="236" t="e">
        <f t="shared" si="2"/>
        <v>#REF!</v>
      </c>
    </row>
    <row r="79" spans="1:20" s="167" customFormat="1" ht="16.5" thickBot="1" x14ac:dyDescent="0.3">
      <c r="A79" s="206" t="s">
        <v>867</v>
      </c>
      <c r="B79" s="254" t="s">
        <v>1154</v>
      </c>
      <c r="C79" s="238" t="e">
        <f t="shared" ref="C79:R102" si="40">$B$7</f>
        <v>#REF!</v>
      </c>
      <c r="D79" s="239" t="e">
        <f t="shared" si="40"/>
        <v>#REF!</v>
      </c>
      <c r="E79" s="239" t="e">
        <f t="shared" si="40"/>
        <v>#REF!</v>
      </c>
      <c r="F79" s="239" t="e">
        <f t="shared" si="40"/>
        <v>#REF!</v>
      </c>
      <c r="G79" s="247" t="e">
        <f t="shared" si="23"/>
        <v>#REF!</v>
      </c>
      <c r="H79" s="239" t="e">
        <f t="shared" si="40"/>
        <v>#REF!</v>
      </c>
      <c r="I79" s="239" t="e">
        <f t="shared" si="40"/>
        <v>#REF!</v>
      </c>
      <c r="J79" s="239" t="e">
        <f t="shared" si="40"/>
        <v>#REF!</v>
      </c>
      <c r="K79" s="239" t="e">
        <f t="shared" si="40"/>
        <v>#REF!</v>
      </c>
      <c r="L79" s="247" t="e">
        <f t="shared" si="25"/>
        <v>#REF!</v>
      </c>
      <c r="M79" s="239" t="e">
        <f t="shared" si="40"/>
        <v>#REF!</v>
      </c>
      <c r="N79" s="239" t="e">
        <f t="shared" si="40"/>
        <v>#REF!</v>
      </c>
      <c r="O79" s="239" t="e">
        <f t="shared" si="40"/>
        <v>#REF!</v>
      </c>
      <c r="P79" s="239" t="e">
        <f t="shared" si="40"/>
        <v>#REF!</v>
      </c>
      <c r="Q79" s="239" t="e">
        <f t="shared" si="40"/>
        <v>#REF!</v>
      </c>
      <c r="R79" s="239" t="e">
        <f t="shared" si="40"/>
        <v>#REF!</v>
      </c>
      <c r="S79" s="248" t="e">
        <f t="shared" si="28"/>
        <v>#REF!</v>
      </c>
      <c r="T79" s="236" t="e">
        <f t="shared" si="2"/>
        <v>#REF!</v>
      </c>
    </row>
    <row r="80" spans="1:20" s="167" customFormat="1" ht="16.5" thickBot="1" x14ac:dyDescent="0.3">
      <c r="A80" s="206" t="s">
        <v>868</v>
      </c>
      <c r="B80" s="254" t="s">
        <v>1155</v>
      </c>
      <c r="C80" s="238" t="e">
        <f t="shared" si="40"/>
        <v>#REF!</v>
      </c>
      <c r="D80" s="239" t="e">
        <f t="shared" si="40"/>
        <v>#REF!</v>
      </c>
      <c r="E80" s="239" t="e">
        <f t="shared" si="40"/>
        <v>#REF!</v>
      </c>
      <c r="F80" s="239" t="e">
        <f t="shared" si="40"/>
        <v>#REF!</v>
      </c>
      <c r="G80" s="247" t="e">
        <f t="shared" si="23"/>
        <v>#REF!</v>
      </c>
      <c r="H80" s="239" t="e">
        <f t="shared" si="40"/>
        <v>#REF!</v>
      </c>
      <c r="I80" s="239" t="e">
        <f t="shared" si="40"/>
        <v>#REF!</v>
      </c>
      <c r="J80" s="239" t="e">
        <f t="shared" si="40"/>
        <v>#REF!</v>
      </c>
      <c r="K80" s="239" t="e">
        <f t="shared" si="40"/>
        <v>#REF!</v>
      </c>
      <c r="L80" s="247" t="e">
        <f t="shared" si="25"/>
        <v>#REF!</v>
      </c>
      <c r="M80" s="239" t="e">
        <f t="shared" si="40"/>
        <v>#REF!</v>
      </c>
      <c r="N80" s="239" t="e">
        <f t="shared" si="40"/>
        <v>#REF!</v>
      </c>
      <c r="O80" s="239" t="e">
        <f t="shared" si="40"/>
        <v>#REF!</v>
      </c>
      <c r="P80" s="239" t="e">
        <f t="shared" si="40"/>
        <v>#REF!</v>
      </c>
      <c r="Q80" s="239" t="e">
        <f t="shared" si="40"/>
        <v>#REF!</v>
      </c>
      <c r="R80" s="239" t="e">
        <f t="shared" si="40"/>
        <v>#REF!</v>
      </c>
      <c r="S80" s="248" t="e">
        <f t="shared" si="28"/>
        <v>#REF!</v>
      </c>
      <c r="T80" s="236" t="e">
        <f t="shared" ref="T80:T122" si="41">SUM(G80,L80,S80)</f>
        <v>#REF!</v>
      </c>
    </row>
    <row r="81" spans="1:20" s="167" customFormat="1" ht="16.5" thickBot="1" x14ac:dyDescent="0.3">
      <c r="A81" s="206" t="s">
        <v>871</v>
      </c>
      <c r="B81" s="254" t="s">
        <v>1156</v>
      </c>
      <c r="C81" s="238" t="e">
        <f t="shared" si="40"/>
        <v>#REF!</v>
      </c>
      <c r="D81" s="239" t="e">
        <f t="shared" si="40"/>
        <v>#REF!</v>
      </c>
      <c r="E81" s="239" t="e">
        <f t="shared" si="40"/>
        <v>#REF!</v>
      </c>
      <c r="F81" s="239" t="e">
        <f t="shared" si="40"/>
        <v>#REF!</v>
      </c>
      <c r="G81" s="247" t="e">
        <f t="shared" si="23"/>
        <v>#REF!</v>
      </c>
      <c r="H81" s="239" t="e">
        <f t="shared" si="40"/>
        <v>#REF!</v>
      </c>
      <c r="I81" s="239" t="e">
        <f t="shared" si="40"/>
        <v>#REF!</v>
      </c>
      <c r="J81" s="239" t="e">
        <f t="shared" si="40"/>
        <v>#REF!</v>
      </c>
      <c r="K81" s="239" t="e">
        <f t="shared" si="40"/>
        <v>#REF!</v>
      </c>
      <c r="L81" s="247" t="e">
        <f t="shared" si="25"/>
        <v>#REF!</v>
      </c>
      <c r="M81" s="239" t="e">
        <f t="shared" si="40"/>
        <v>#REF!</v>
      </c>
      <c r="N81" s="239" t="e">
        <f t="shared" si="40"/>
        <v>#REF!</v>
      </c>
      <c r="O81" s="239" t="e">
        <f t="shared" si="40"/>
        <v>#REF!</v>
      </c>
      <c r="P81" s="239" t="e">
        <f t="shared" si="40"/>
        <v>#REF!</v>
      </c>
      <c r="Q81" s="239" t="e">
        <f t="shared" si="40"/>
        <v>#REF!</v>
      </c>
      <c r="R81" s="239" t="e">
        <f t="shared" si="40"/>
        <v>#REF!</v>
      </c>
      <c r="S81" s="248" t="e">
        <f t="shared" si="28"/>
        <v>#REF!</v>
      </c>
      <c r="T81" s="236" t="e">
        <f t="shared" si="41"/>
        <v>#REF!</v>
      </c>
    </row>
    <row r="82" spans="1:20" s="167" customFormat="1" ht="16.5" thickBot="1" x14ac:dyDescent="0.3">
      <c r="A82" s="206" t="s">
        <v>872</v>
      </c>
      <c r="B82" s="254" t="s">
        <v>1157</v>
      </c>
      <c r="C82" s="238" t="e">
        <f t="shared" si="40"/>
        <v>#REF!</v>
      </c>
      <c r="D82" s="239" t="e">
        <f t="shared" si="40"/>
        <v>#REF!</v>
      </c>
      <c r="E82" s="239" t="e">
        <f t="shared" si="40"/>
        <v>#REF!</v>
      </c>
      <c r="F82" s="239" t="e">
        <f t="shared" si="40"/>
        <v>#REF!</v>
      </c>
      <c r="G82" s="247" t="e">
        <f t="shared" si="23"/>
        <v>#REF!</v>
      </c>
      <c r="H82" s="239" t="e">
        <f t="shared" si="40"/>
        <v>#REF!</v>
      </c>
      <c r="I82" s="239" t="e">
        <f t="shared" si="40"/>
        <v>#REF!</v>
      </c>
      <c r="J82" s="239" t="e">
        <f t="shared" si="40"/>
        <v>#REF!</v>
      </c>
      <c r="K82" s="239" t="e">
        <f t="shared" si="40"/>
        <v>#REF!</v>
      </c>
      <c r="L82" s="247" t="e">
        <f t="shared" si="25"/>
        <v>#REF!</v>
      </c>
      <c r="M82" s="239" t="e">
        <f t="shared" si="40"/>
        <v>#REF!</v>
      </c>
      <c r="N82" s="239" t="e">
        <f t="shared" si="40"/>
        <v>#REF!</v>
      </c>
      <c r="O82" s="239" t="e">
        <f t="shared" si="40"/>
        <v>#REF!</v>
      </c>
      <c r="P82" s="239" t="e">
        <f t="shared" si="40"/>
        <v>#REF!</v>
      </c>
      <c r="Q82" s="239" t="e">
        <f t="shared" si="40"/>
        <v>#REF!</v>
      </c>
      <c r="R82" s="239" t="e">
        <f t="shared" si="40"/>
        <v>#REF!</v>
      </c>
      <c r="S82" s="248" t="e">
        <f t="shared" si="28"/>
        <v>#REF!</v>
      </c>
      <c r="T82" s="236" t="e">
        <f t="shared" si="41"/>
        <v>#REF!</v>
      </c>
    </row>
    <row r="83" spans="1:20" s="167" customFormat="1" ht="16.5" thickBot="1" x14ac:dyDescent="0.3">
      <c r="A83" s="206" t="s">
        <v>873</v>
      </c>
      <c r="B83" s="254" t="s">
        <v>1158</v>
      </c>
      <c r="C83" s="238" t="e">
        <f t="shared" si="40"/>
        <v>#REF!</v>
      </c>
      <c r="D83" s="239" t="e">
        <f t="shared" si="40"/>
        <v>#REF!</v>
      </c>
      <c r="E83" s="239" t="e">
        <f t="shared" si="40"/>
        <v>#REF!</v>
      </c>
      <c r="F83" s="239" t="e">
        <f t="shared" si="40"/>
        <v>#REF!</v>
      </c>
      <c r="G83" s="247" t="e">
        <f t="shared" si="23"/>
        <v>#REF!</v>
      </c>
      <c r="H83" s="239" t="e">
        <f t="shared" si="40"/>
        <v>#REF!</v>
      </c>
      <c r="I83" s="239" t="e">
        <f t="shared" si="40"/>
        <v>#REF!</v>
      </c>
      <c r="J83" s="239" t="e">
        <f t="shared" si="40"/>
        <v>#REF!</v>
      </c>
      <c r="K83" s="239" t="e">
        <f t="shared" si="40"/>
        <v>#REF!</v>
      </c>
      <c r="L83" s="247" t="e">
        <f t="shared" si="25"/>
        <v>#REF!</v>
      </c>
      <c r="M83" s="239" t="e">
        <f t="shared" si="40"/>
        <v>#REF!</v>
      </c>
      <c r="N83" s="239" t="e">
        <f t="shared" si="40"/>
        <v>#REF!</v>
      </c>
      <c r="O83" s="239" t="e">
        <f t="shared" si="40"/>
        <v>#REF!</v>
      </c>
      <c r="P83" s="239" t="e">
        <f t="shared" si="40"/>
        <v>#REF!</v>
      </c>
      <c r="Q83" s="239" t="e">
        <f t="shared" si="40"/>
        <v>#REF!</v>
      </c>
      <c r="R83" s="239" t="e">
        <f t="shared" si="40"/>
        <v>#REF!</v>
      </c>
      <c r="S83" s="248" t="e">
        <f t="shared" si="28"/>
        <v>#REF!</v>
      </c>
      <c r="T83" s="236" t="e">
        <f t="shared" si="41"/>
        <v>#REF!</v>
      </c>
    </row>
    <row r="84" spans="1:20" s="167" customFormat="1" ht="16.5" thickBot="1" x14ac:dyDescent="0.3">
      <c r="A84" s="206" t="s">
        <v>874</v>
      </c>
      <c r="B84" s="254" t="s">
        <v>878</v>
      </c>
      <c r="C84" s="237" t="e">
        <f>SUMIFS(C85:C87,C85:C87,"&lt;&gt;Local Currency", C85:C87,"&lt;&gt;US Dollars" )</f>
        <v>#REF!</v>
      </c>
      <c r="D84" s="233" t="e">
        <f t="shared" ref="D84:F84" si="42">SUMIFS(D85:D87,D85:D87,"&lt;&gt;Local Currency", D85:D87,"&lt;&gt;US Dollars" )</f>
        <v>#REF!</v>
      </c>
      <c r="E84" s="233" t="e">
        <f t="shared" si="42"/>
        <v>#REF!</v>
      </c>
      <c r="F84" s="233" t="e">
        <f t="shared" si="42"/>
        <v>#REF!</v>
      </c>
      <c r="G84" s="247" t="e">
        <f t="shared" si="23"/>
        <v>#REF!</v>
      </c>
      <c r="H84" s="233" t="e">
        <f>SUMIFS(H85:H87,H85:H87,"&lt;&gt;Local Currency", H85:H87,"&lt;&gt;US Dollars" )</f>
        <v>#REF!</v>
      </c>
      <c r="I84" s="233" t="e">
        <f t="shared" ref="I84:K84" si="43">SUMIFS(I85:I87,I85:I87,"&lt;&gt;Local Currency", I85:I87,"&lt;&gt;US Dollars" )</f>
        <v>#REF!</v>
      </c>
      <c r="J84" s="233" t="e">
        <f t="shared" si="43"/>
        <v>#REF!</v>
      </c>
      <c r="K84" s="233" t="e">
        <f t="shared" si="43"/>
        <v>#REF!</v>
      </c>
      <c r="L84" s="247" t="e">
        <f t="shared" si="25"/>
        <v>#REF!</v>
      </c>
      <c r="M84" s="233" t="e">
        <f t="shared" ref="M84:R84" si="44">SUMIFS(M85:M87,M85:M87,"&lt;&gt;Local Currency", M85:M87,"&lt;&gt;US Dollars" )</f>
        <v>#REF!</v>
      </c>
      <c r="N84" s="233" t="e">
        <f t="shared" si="44"/>
        <v>#REF!</v>
      </c>
      <c r="O84" s="233" t="e">
        <f t="shared" si="44"/>
        <v>#REF!</v>
      </c>
      <c r="P84" s="233" t="e">
        <f t="shared" si="44"/>
        <v>#REF!</v>
      </c>
      <c r="Q84" s="233" t="e">
        <f t="shared" si="44"/>
        <v>#REF!</v>
      </c>
      <c r="R84" s="233" t="e">
        <f t="shared" si="44"/>
        <v>#REF!</v>
      </c>
      <c r="S84" s="248" t="e">
        <f t="shared" si="28"/>
        <v>#REF!</v>
      </c>
      <c r="T84" s="236" t="e">
        <f t="shared" si="41"/>
        <v>#REF!</v>
      </c>
    </row>
    <row r="85" spans="1:20" s="167" customFormat="1" ht="45.75" thickBot="1" x14ac:dyDescent="0.3">
      <c r="A85" s="206" t="s">
        <v>875</v>
      </c>
      <c r="B85" s="254" t="s">
        <v>1163</v>
      </c>
      <c r="C85" s="238" t="e">
        <f t="shared" si="40"/>
        <v>#REF!</v>
      </c>
      <c r="D85" s="239" t="e">
        <f t="shared" si="40"/>
        <v>#REF!</v>
      </c>
      <c r="E85" s="239" t="e">
        <f t="shared" si="40"/>
        <v>#REF!</v>
      </c>
      <c r="F85" s="239" t="e">
        <f t="shared" si="40"/>
        <v>#REF!</v>
      </c>
      <c r="G85" s="247" t="e">
        <f t="shared" si="23"/>
        <v>#REF!</v>
      </c>
      <c r="H85" s="239" t="e">
        <f t="shared" si="40"/>
        <v>#REF!</v>
      </c>
      <c r="I85" s="239" t="e">
        <f t="shared" si="40"/>
        <v>#REF!</v>
      </c>
      <c r="J85" s="239" t="e">
        <f t="shared" si="40"/>
        <v>#REF!</v>
      </c>
      <c r="K85" s="239" t="e">
        <f t="shared" si="40"/>
        <v>#REF!</v>
      </c>
      <c r="L85" s="247" t="e">
        <f t="shared" si="25"/>
        <v>#REF!</v>
      </c>
      <c r="M85" s="239" t="e">
        <f t="shared" si="40"/>
        <v>#REF!</v>
      </c>
      <c r="N85" s="239" t="e">
        <f t="shared" si="40"/>
        <v>#REF!</v>
      </c>
      <c r="O85" s="239" t="e">
        <f t="shared" si="40"/>
        <v>#REF!</v>
      </c>
      <c r="P85" s="239" t="e">
        <f t="shared" si="40"/>
        <v>#REF!</v>
      </c>
      <c r="Q85" s="239" t="e">
        <f t="shared" si="40"/>
        <v>#REF!</v>
      </c>
      <c r="R85" s="239" t="e">
        <f t="shared" si="40"/>
        <v>#REF!</v>
      </c>
      <c r="S85" s="248" t="e">
        <f t="shared" si="28"/>
        <v>#REF!</v>
      </c>
      <c r="T85" s="236" t="e">
        <f t="shared" si="41"/>
        <v>#REF!</v>
      </c>
    </row>
    <row r="86" spans="1:20" s="167" customFormat="1" ht="16.5" thickBot="1" x14ac:dyDescent="0.3">
      <c r="A86" s="206" t="s">
        <v>876</v>
      </c>
      <c r="B86" s="254" t="s">
        <v>1157</v>
      </c>
      <c r="C86" s="238" t="e">
        <f t="shared" si="40"/>
        <v>#REF!</v>
      </c>
      <c r="D86" s="239" t="e">
        <f t="shared" si="40"/>
        <v>#REF!</v>
      </c>
      <c r="E86" s="239" t="e">
        <f t="shared" si="40"/>
        <v>#REF!</v>
      </c>
      <c r="F86" s="239" t="e">
        <f t="shared" si="40"/>
        <v>#REF!</v>
      </c>
      <c r="G86" s="247" t="e">
        <f t="shared" si="23"/>
        <v>#REF!</v>
      </c>
      <c r="H86" s="239" t="e">
        <f t="shared" si="40"/>
        <v>#REF!</v>
      </c>
      <c r="I86" s="239" t="e">
        <f t="shared" si="40"/>
        <v>#REF!</v>
      </c>
      <c r="J86" s="239" t="e">
        <f t="shared" si="40"/>
        <v>#REF!</v>
      </c>
      <c r="K86" s="239" t="e">
        <f t="shared" si="40"/>
        <v>#REF!</v>
      </c>
      <c r="L86" s="247" t="e">
        <f t="shared" si="25"/>
        <v>#REF!</v>
      </c>
      <c r="M86" s="239" t="e">
        <f t="shared" si="40"/>
        <v>#REF!</v>
      </c>
      <c r="N86" s="239" t="e">
        <f t="shared" si="40"/>
        <v>#REF!</v>
      </c>
      <c r="O86" s="239" t="e">
        <f t="shared" si="40"/>
        <v>#REF!</v>
      </c>
      <c r="P86" s="239" t="e">
        <f t="shared" si="40"/>
        <v>#REF!</v>
      </c>
      <c r="Q86" s="239" t="e">
        <f t="shared" si="40"/>
        <v>#REF!</v>
      </c>
      <c r="R86" s="239" t="e">
        <f t="shared" si="40"/>
        <v>#REF!</v>
      </c>
      <c r="S86" s="248" t="e">
        <f t="shared" si="28"/>
        <v>#REF!</v>
      </c>
      <c r="T86" s="236" t="e">
        <f t="shared" si="41"/>
        <v>#REF!</v>
      </c>
    </row>
    <row r="87" spans="1:20" s="167" customFormat="1" ht="16.5" thickBot="1" x14ac:dyDescent="0.3">
      <c r="A87" s="206" t="s">
        <v>877</v>
      </c>
      <c r="B87" s="254" t="s">
        <v>1158</v>
      </c>
      <c r="C87" s="238" t="e">
        <f t="shared" si="40"/>
        <v>#REF!</v>
      </c>
      <c r="D87" s="239" t="e">
        <f t="shared" si="40"/>
        <v>#REF!</v>
      </c>
      <c r="E87" s="239" t="e">
        <f t="shared" si="40"/>
        <v>#REF!</v>
      </c>
      <c r="F87" s="239" t="e">
        <f t="shared" si="40"/>
        <v>#REF!</v>
      </c>
      <c r="G87" s="247" t="e">
        <f t="shared" si="23"/>
        <v>#REF!</v>
      </c>
      <c r="H87" s="239" t="e">
        <f t="shared" si="40"/>
        <v>#REF!</v>
      </c>
      <c r="I87" s="239" t="e">
        <f t="shared" si="40"/>
        <v>#REF!</v>
      </c>
      <c r="J87" s="239" t="e">
        <f t="shared" si="40"/>
        <v>#REF!</v>
      </c>
      <c r="K87" s="239" t="e">
        <f t="shared" si="40"/>
        <v>#REF!</v>
      </c>
      <c r="L87" s="247" t="e">
        <f t="shared" si="25"/>
        <v>#REF!</v>
      </c>
      <c r="M87" s="239" t="e">
        <f t="shared" si="40"/>
        <v>#REF!</v>
      </c>
      <c r="N87" s="239" t="e">
        <f t="shared" si="40"/>
        <v>#REF!</v>
      </c>
      <c r="O87" s="239" t="e">
        <f t="shared" si="40"/>
        <v>#REF!</v>
      </c>
      <c r="P87" s="239" t="e">
        <f t="shared" si="40"/>
        <v>#REF!</v>
      </c>
      <c r="Q87" s="239" t="e">
        <f t="shared" si="40"/>
        <v>#REF!</v>
      </c>
      <c r="R87" s="239" t="e">
        <f t="shared" si="40"/>
        <v>#REF!</v>
      </c>
      <c r="S87" s="248" t="e">
        <f t="shared" si="28"/>
        <v>#REF!</v>
      </c>
      <c r="T87" s="236" t="e">
        <f t="shared" si="41"/>
        <v>#REF!</v>
      </c>
    </row>
    <row r="88" spans="1:20" s="167" customFormat="1" ht="30.75" thickBot="1" x14ac:dyDescent="0.3">
      <c r="A88" s="229">
        <v>3.8</v>
      </c>
      <c r="B88" s="198" t="s">
        <v>728</v>
      </c>
      <c r="C88" s="238" t="e">
        <f t="shared" si="40"/>
        <v>#REF!</v>
      </c>
      <c r="D88" s="239" t="e">
        <f t="shared" si="40"/>
        <v>#REF!</v>
      </c>
      <c r="E88" s="239" t="e">
        <f t="shared" si="40"/>
        <v>#REF!</v>
      </c>
      <c r="F88" s="239" t="e">
        <f t="shared" si="40"/>
        <v>#REF!</v>
      </c>
      <c r="G88" s="247" t="e">
        <f t="shared" si="23"/>
        <v>#REF!</v>
      </c>
      <c r="H88" s="239" t="e">
        <f t="shared" si="40"/>
        <v>#REF!</v>
      </c>
      <c r="I88" s="239" t="e">
        <f t="shared" si="40"/>
        <v>#REF!</v>
      </c>
      <c r="J88" s="239" t="e">
        <f t="shared" si="40"/>
        <v>#REF!</v>
      </c>
      <c r="K88" s="239" t="e">
        <f t="shared" si="40"/>
        <v>#REF!</v>
      </c>
      <c r="L88" s="247" t="e">
        <f t="shared" si="25"/>
        <v>#REF!</v>
      </c>
      <c r="M88" s="239" t="e">
        <f t="shared" si="40"/>
        <v>#REF!</v>
      </c>
      <c r="N88" s="239" t="e">
        <f t="shared" si="40"/>
        <v>#REF!</v>
      </c>
      <c r="O88" s="239" t="e">
        <f t="shared" si="40"/>
        <v>#REF!</v>
      </c>
      <c r="P88" s="239" t="e">
        <f t="shared" si="40"/>
        <v>#REF!</v>
      </c>
      <c r="Q88" s="239" t="e">
        <f t="shared" si="40"/>
        <v>#REF!</v>
      </c>
      <c r="R88" s="239" t="e">
        <f t="shared" si="40"/>
        <v>#REF!</v>
      </c>
      <c r="S88" s="248" t="e">
        <f t="shared" si="28"/>
        <v>#REF!</v>
      </c>
      <c r="T88" s="236" t="e">
        <f t="shared" si="41"/>
        <v>#REF!</v>
      </c>
    </row>
    <row r="89" spans="1:20" s="167" customFormat="1" ht="30.75" thickBot="1" x14ac:dyDescent="0.3">
      <c r="A89" s="229">
        <v>3.9</v>
      </c>
      <c r="B89" s="198" t="s">
        <v>730</v>
      </c>
      <c r="C89" s="238" t="e">
        <f t="shared" si="40"/>
        <v>#REF!</v>
      </c>
      <c r="D89" s="239" t="e">
        <f t="shared" si="40"/>
        <v>#REF!</v>
      </c>
      <c r="E89" s="239" t="e">
        <f t="shared" si="40"/>
        <v>#REF!</v>
      </c>
      <c r="F89" s="239" t="e">
        <f t="shared" si="40"/>
        <v>#REF!</v>
      </c>
      <c r="G89" s="247" t="e">
        <f t="shared" si="23"/>
        <v>#REF!</v>
      </c>
      <c r="H89" s="239" t="e">
        <f t="shared" si="40"/>
        <v>#REF!</v>
      </c>
      <c r="I89" s="239" t="e">
        <f t="shared" si="40"/>
        <v>#REF!</v>
      </c>
      <c r="J89" s="239" t="e">
        <f t="shared" si="40"/>
        <v>#REF!</v>
      </c>
      <c r="K89" s="239" t="e">
        <f t="shared" si="40"/>
        <v>#REF!</v>
      </c>
      <c r="L89" s="247" t="e">
        <f t="shared" si="25"/>
        <v>#REF!</v>
      </c>
      <c r="M89" s="239" t="e">
        <f t="shared" si="40"/>
        <v>#REF!</v>
      </c>
      <c r="N89" s="239" t="e">
        <f t="shared" si="40"/>
        <v>#REF!</v>
      </c>
      <c r="O89" s="239" t="e">
        <f t="shared" si="40"/>
        <v>#REF!</v>
      </c>
      <c r="P89" s="239" t="e">
        <f t="shared" si="40"/>
        <v>#REF!</v>
      </c>
      <c r="Q89" s="239" t="e">
        <f t="shared" si="40"/>
        <v>#REF!</v>
      </c>
      <c r="R89" s="239" t="e">
        <f t="shared" si="40"/>
        <v>#REF!</v>
      </c>
      <c r="S89" s="248" t="e">
        <f t="shared" si="28"/>
        <v>#REF!</v>
      </c>
      <c r="T89" s="236" t="e">
        <f t="shared" si="41"/>
        <v>#REF!</v>
      </c>
    </row>
    <row r="90" spans="1:20" s="167" customFormat="1" ht="45.75" thickBot="1" x14ac:dyDescent="0.3">
      <c r="A90" s="197">
        <v>3.1</v>
      </c>
      <c r="B90" s="198" t="s">
        <v>731</v>
      </c>
      <c r="C90" s="238" t="e">
        <f t="shared" si="40"/>
        <v>#REF!</v>
      </c>
      <c r="D90" s="239" t="e">
        <f t="shared" si="40"/>
        <v>#REF!</v>
      </c>
      <c r="E90" s="239" t="e">
        <f t="shared" si="40"/>
        <v>#REF!</v>
      </c>
      <c r="F90" s="239" t="e">
        <f t="shared" si="40"/>
        <v>#REF!</v>
      </c>
      <c r="G90" s="247" t="e">
        <f t="shared" si="23"/>
        <v>#REF!</v>
      </c>
      <c r="H90" s="239" t="e">
        <f t="shared" si="40"/>
        <v>#REF!</v>
      </c>
      <c r="I90" s="239" t="e">
        <f t="shared" si="40"/>
        <v>#REF!</v>
      </c>
      <c r="J90" s="239" t="e">
        <f t="shared" si="40"/>
        <v>#REF!</v>
      </c>
      <c r="K90" s="239" t="e">
        <f t="shared" si="40"/>
        <v>#REF!</v>
      </c>
      <c r="L90" s="247" t="e">
        <f t="shared" si="25"/>
        <v>#REF!</v>
      </c>
      <c r="M90" s="239" t="e">
        <f t="shared" si="40"/>
        <v>#REF!</v>
      </c>
      <c r="N90" s="239" t="e">
        <f t="shared" si="40"/>
        <v>#REF!</v>
      </c>
      <c r="O90" s="239" t="e">
        <f t="shared" si="40"/>
        <v>#REF!</v>
      </c>
      <c r="P90" s="239" t="e">
        <f t="shared" si="40"/>
        <v>#REF!</v>
      </c>
      <c r="Q90" s="239" t="e">
        <f t="shared" si="40"/>
        <v>#REF!</v>
      </c>
      <c r="R90" s="239" t="e">
        <f t="shared" si="40"/>
        <v>#REF!</v>
      </c>
      <c r="S90" s="248" t="e">
        <f t="shared" si="28"/>
        <v>#REF!</v>
      </c>
      <c r="T90" s="236" t="e">
        <f t="shared" si="41"/>
        <v>#REF!</v>
      </c>
    </row>
    <row r="91" spans="1:20" s="167" customFormat="1" ht="30.75" thickBot="1" x14ac:dyDescent="0.3">
      <c r="A91" s="229">
        <v>3.11</v>
      </c>
      <c r="B91" s="198" t="s">
        <v>735</v>
      </c>
      <c r="C91" s="237" t="e">
        <f>C92</f>
        <v>#REF!</v>
      </c>
      <c r="D91" s="233" t="e">
        <f t="shared" ref="D91:R91" si="45">D92</f>
        <v>#REF!</v>
      </c>
      <c r="E91" s="233" t="e">
        <f t="shared" si="45"/>
        <v>#REF!</v>
      </c>
      <c r="F91" s="233" t="e">
        <f t="shared" si="45"/>
        <v>#REF!</v>
      </c>
      <c r="G91" s="247" t="e">
        <f t="shared" si="23"/>
        <v>#REF!</v>
      </c>
      <c r="H91" s="233" t="e">
        <f t="shared" si="45"/>
        <v>#REF!</v>
      </c>
      <c r="I91" s="233" t="e">
        <f t="shared" si="45"/>
        <v>#REF!</v>
      </c>
      <c r="J91" s="233" t="e">
        <f t="shared" si="45"/>
        <v>#REF!</v>
      </c>
      <c r="K91" s="233" t="e">
        <f t="shared" si="45"/>
        <v>#REF!</v>
      </c>
      <c r="L91" s="247" t="e">
        <f t="shared" si="25"/>
        <v>#REF!</v>
      </c>
      <c r="M91" s="233" t="e">
        <f t="shared" si="45"/>
        <v>#REF!</v>
      </c>
      <c r="N91" s="233" t="e">
        <f t="shared" si="45"/>
        <v>#REF!</v>
      </c>
      <c r="O91" s="233" t="e">
        <f t="shared" si="45"/>
        <v>#REF!</v>
      </c>
      <c r="P91" s="233" t="e">
        <f t="shared" si="45"/>
        <v>#REF!</v>
      </c>
      <c r="Q91" s="233" t="e">
        <f t="shared" si="45"/>
        <v>#REF!</v>
      </c>
      <c r="R91" s="233" t="e">
        <f t="shared" si="45"/>
        <v>#REF!</v>
      </c>
      <c r="S91" s="248" t="e">
        <f t="shared" si="28"/>
        <v>#REF!</v>
      </c>
      <c r="T91" s="236" t="e">
        <f t="shared" si="41"/>
        <v>#REF!</v>
      </c>
    </row>
    <row r="92" spans="1:20" s="167" customFormat="1" ht="16.5" thickBot="1" x14ac:dyDescent="0.3">
      <c r="A92" s="206" t="s">
        <v>880</v>
      </c>
      <c r="B92" s="254" t="s">
        <v>1164</v>
      </c>
      <c r="C92" s="238" t="e">
        <f t="shared" si="40"/>
        <v>#REF!</v>
      </c>
      <c r="D92" s="239" t="e">
        <f t="shared" si="40"/>
        <v>#REF!</v>
      </c>
      <c r="E92" s="239" t="e">
        <f t="shared" si="40"/>
        <v>#REF!</v>
      </c>
      <c r="F92" s="239" t="e">
        <f t="shared" si="40"/>
        <v>#REF!</v>
      </c>
      <c r="G92" s="247" t="e">
        <f t="shared" si="23"/>
        <v>#REF!</v>
      </c>
      <c r="H92" s="239" t="e">
        <f t="shared" si="40"/>
        <v>#REF!</v>
      </c>
      <c r="I92" s="239" t="e">
        <f t="shared" si="40"/>
        <v>#REF!</v>
      </c>
      <c r="J92" s="239" t="e">
        <f t="shared" si="40"/>
        <v>#REF!</v>
      </c>
      <c r="K92" s="239" t="e">
        <f t="shared" si="40"/>
        <v>#REF!</v>
      </c>
      <c r="L92" s="247" t="e">
        <f t="shared" si="25"/>
        <v>#REF!</v>
      </c>
      <c r="M92" s="239" t="e">
        <f t="shared" si="40"/>
        <v>#REF!</v>
      </c>
      <c r="N92" s="239" t="e">
        <f t="shared" si="40"/>
        <v>#REF!</v>
      </c>
      <c r="O92" s="239" t="e">
        <f t="shared" si="40"/>
        <v>#REF!</v>
      </c>
      <c r="P92" s="239" t="e">
        <f t="shared" si="40"/>
        <v>#REF!</v>
      </c>
      <c r="Q92" s="239" t="e">
        <f t="shared" si="40"/>
        <v>#REF!</v>
      </c>
      <c r="R92" s="239" t="e">
        <f t="shared" si="40"/>
        <v>#REF!</v>
      </c>
      <c r="S92" s="248" t="e">
        <f t="shared" si="28"/>
        <v>#REF!</v>
      </c>
      <c r="T92" s="236" t="e">
        <f t="shared" si="41"/>
        <v>#REF!</v>
      </c>
    </row>
    <row r="93" spans="1:20" s="167" customFormat="1" ht="30.75" thickBot="1" x14ac:dyDescent="0.3">
      <c r="A93" s="229">
        <v>3.12</v>
      </c>
      <c r="B93" s="198" t="s">
        <v>739</v>
      </c>
      <c r="C93" s="238" t="e">
        <f t="shared" si="40"/>
        <v>#REF!</v>
      </c>
      <c r="D93" s="239" t="e">
        <f t="shared" si="40"/>
        <v>#REF!</v>
      </c>
      <c r="E93" s="239" t="e">
        <f t="shared" si="40"/>
        <v>#REF!</v>
      </c>
      <c r="F93" s="239" t="e">
        <f t="shared" si="40"/>
        <v>#REF!</v>
      </c>
      <c r="G93" s="247" t="e">
        <f t="shared" si="23"/>
        <v>#REF!</v>
      </c>
      <c r="H93" s="239" t="e">
        <f t="shared" si="40"/>
        <v>#REF!</v>
      </c>
      <c r="I93" s="239" t="e">
        <f t="shared" si="40"/>
        <v>#REF!</v>
      </c>
      <c r="J93" s="239" t="e">
        <f t="shared" si="40"/>
        <v>#REF!</v>
      </c>
      <c r="K93" s="239" t="e">
        <f t="shared" si="40"/>
        <v>#REF!</v>
      </c>
      <c r="L93" s="247" t="e">
        <f t="shared" si="25"/>
        <v>#REF!</v>
      </c>
      <c r="M93" s="239" t="e">
        <f t="shared" si="40"/>
        <v>#REF!</v>
      </c>
      <c r="N93" s="239" t="e">
        <f t="shared" si="40"/>
        <v>#REF!</v>
      </c>
      <c r="O93" s="239" t="e">
        <f t="shared" si="40"/>
        <v>#REF!</v>
      </c>
      <c r="P93" s="239" t="e">
        <f t="shared" si="40"/>
        <v>#REF!</v>
      </c>
      <c r="Q93" s="239" t="e">
        <f t="shared" si="40"/>
        <v>#REF!</v>
      </c>
      <c r="R93" s="239" t="e">
        <f t="shared" si="40"/>
        <v>#REF!</v>
      </c>
      <c r="S93" s="248" t="e">
        <f t="shared" si="28"/>
        <v>#REF!</v>
      </c>
      <c r="T93" s="236" t="e">
        <f t="shared" si="41"/>
        <v>#REF!</v>
      </c>
    </row>
    <row r="94" spans="1:20" s="167" customFormat="1" ht="16.5" thickBot="1" x14ac:dyDescent="0.3">
      <c r="A94" s="229">
        <v>3.13</v>
      </c>
      <c r="B94" s="198" t="s">
        <v>742</v>
      </c>
      <c r="C94" s="238" t="e">
        <f t="shared" si="40"/>
        <v>#REF!</v>
      </c>
      <c r="D94" s="239" t="e">
        <f t="shared" si="40"/>
        <v>#REF!</v>
      </c>
      <c r="E94" s="239" t="e">
        <f t="shared" si="40"/>
        <v>#REF!</v>
      </c>
      <c r="F94" s="239" t="e">
        <f t="shared" si="40"/>
        <v>#REF!</v>
      </c>
      <c r="G94" s="247" t="e">
        <f t="shared" si="23"/>
        <v>#REF!</v>
      </c>
      <c r="H94" s="239" t="e">
        <f t="shared" si="40"/>
        <v>#REF!</v>
      </c>
      <c r="I94" s="239" t="e">
        <f t="shared" si="40"/>
        <v>#REF!</v>
      </c>
      <c r="J94" s="239" t="e">
        <f t="shared" si="40"/>
        <v>#REF!</v>
      </c>
      <c r="K94" s="239" t="e">
        <f t="shared" si="40"/>
        <v>#REF!</v>
      </c>
      <c r="L94" s="247" t="e">
        <f t="shared" si="25"/>
        <v>#REF!</v>
      </c>
      <c r="M94" s="239" t="e">
        <f t="shared" si="40"/>
        <v>#REF!</v>
      </c>
      <c r="N94" s="239" t="e">
        <f t="shared" si="40"/>
        <v>#REF!</v>
      </c>
      <c r="O94" s="239" t="e">
        <f t="shared" si="40"/>
        <v>#REF!</v>
      </c>
      <c r="P94" s="239" t="e">
        <f t="shared" si="40"/>
        <v>#REF!</v>
      </c>
      <c r="Q94" s="239" t="e">
        <f t="shared" si="40"/>
        <v>#REF!</v>
      </c>
      <c r="R94" s="239" t="e">
        <f t="shared" si="40"/>
        <v>#REF!</v>
      </c>
      <c r="S94" s="248" t="e">
        <f t="shared" si="28"/>
        <v>#REF!</v>
      </c>
      <c r="T94" s="236" t="e">
        <f t="shared" si="41"/>
        <v>#REF!</v>
      </c>
    </row>
    <row r="95" spans="1:20" s="167" customFormat="1" ht="16.5" thickBot="1" x14ac:dyDescent="0.3">
      <c r="A95" s="229">
        <v>3.14</v>
      </c>
      <c r="B95" s="198" t="s">
        <v>744</v>
      </c>
      <c r="C95" s="238" t="e">
        <f t="shared" si="40"/>
        <v>#REF!</v>
      </c>
      <c r="D95" s="239" t="e">
        <f t="shared" si="40"/>
        <v>#REF!</v>
      </c>
      <c r="E95" s="239" t="e">
        <f t="shared" si="40"/>
        <v>#REF!</v>
      </c>
      <c r="F95" s="239" t="e">
        <f t="shared" si="40"/>
        <v>#REF!</v>
      </c>
      <c r="G95" s="247" t="e">
        <f t="shared" si="23"/>
        <v>#REF!</v>
      </c>
      <c r="H95" s="239" t="e">
        <f t="shared" si="40"/>
        <v>#REF!</v>
      </c>
      <c r="I95" s="239" t="e">
        <f t="shared" si="40"/>
        <v>#REF!</v>
      </c>
      <c r="J95" s="239" t="e">
        <f t="shared" si="40"/>
        <v>#REF!</v>
      </c>
      <c r="K95" s="239" t="e">
        <f t="shared" si="40"/>
        <v>#REF!</v>
      </c>
      <c r="L95" s="247" t="e">
        <f t="shared" si="25"/>
        <v>#REF!</v>
      </c>
      <c r="M95" s="239" t="e">
        <f t="shared" si="40"/>
        <v>#REF!</v>
      </c>
      <c r="N95" s="239" t="e">
        <f t="shared" si="40"/>
        <v>#REF!</v>
      </c>
      <c r="O95" s="239" t="e">
        <f t="shared" si="40"/>
        <v>#REF!</v>
      </c>
      <c r="P95" s="239" t="e">
        <f t="shared" si="40"/>
        <v>#REF!</v>
      </c>
      <c r="Q95" s="239" t="e">
        <f t="shared" si="40"/>
        <v>#REF!</v>
      </c>
      <c r="R95" s="239" t="e">
        <f t="shared" si="40"/>
        <v>#REF!</v>
      </c>
      <c r="S95" s="248" t="e">
        <f t="shared" si="28"/>
        <v>#REF!</v>
      </c>
      <c r="T95" s="236" t="e">
        <f t="shared" si="41"/>
        <v>#REF!</v>
      </c>
    </row>
    <row r="96" spans="1:20" s="167" customFormat="1" ht="16.5" thickBot="1" x14ac:dyDescent="0.3">
      <c r="A96" s="229">
        <v>3.15</v>
      </c>
      <c r="B96" s="198" t="s">
        <v>746</v>
      </c>
      <c r="C96" s="238" t="e">
        <f t="shared" si="40"/>
        <v>#REF!</v>
      </c>
      <c r="D96" s="239" t="e">
        <f t="shared" si="40"/>
        <v>#REF!</v>
      </c>
      <c r="E96" s="239" t="e">
        <f t="shared" si="40"/>
        <v>#REF!</v>
      </c>
      <c r="F96" s="239" t="e">
        <f t="shared" si="40"/>
        <v>#REF!</v>
      </c>
      <c r="G96" s="247" t="e">
        <f t="shared" si="23"/>
        <v>#REF!</v>
      </c>
      <c r="H96" s="239" t="e">
        <f t="shared" si="40"/>
        <v>#REF!</v>
      </c>
      <c r="I96" s="239" t="e">
        <f t="shared" si="40"/>
        <v>#REF!</v>
      </c>
      <c r="J96" s="239" t="e">
        <f t="shared" si="40"/>
        <v>#REF!</v>
      </c>
      <c r="K96" s="239" t="e">
        <f t="shared" si="40"/>
        <v>#REF!</v>
      </c>
      <c r="L96" s="247" t="e">
        <f t="shared" si="25"/>
        <v>#REF!</v>
      </c>
      <c r="M96" s="239" t="e">
        <f t="shared" si="40"/>
        <v>#REF!</v>
      </c>
      <c r="N96" s="239" t="e">
        <f t="shared" si="40"/>
        <v>#REF!</v>
      </c>
      <c r="O96" s="239" t="e">
        <f t="shared" si="40"/>
        <v>#REF!</v>
      </c>
      <c r="P96" s="239" t="e">
        <f t="shared" si="40"/>
        <v>#REF!</v>
      </c>
      <c r="Q96" s="239" t="e">
        <f t="shared" si="40"/>
        <v>#REF!</v>
      </c>
      <c r="R96" s="239" t="e">
        <f t="shared" si="40"/>
        <v>#REF!</v>
      </c>
      <c r="S96" s="248" t="e">
        <f t="shared" si="28"/>
        <v>#REF!</v>
      </c>
      <c r="T96" s="236" t="e">
        <f t="shared" si="41"/>
        <v>#REF!</v>
      </c>
    </row>
    <row r="97" spans="1:20" s="167" customFormat="1" ht="15.75" thickBot="1" x14ac:dyDescent="0.3">
      <c r="A97" s="229"/>
      <c r="B97" s="254"/>
      <c r="C97" s="242"/>
      <c r="D97" s="243"/>
      <c r="E97" s="243"/>
      <c r="F97" s="243"/>
      <c r="G97" s="243"/>
      <c r="H97" s="243"/>
      <c r="I97" s="243"/>
      <c r="J97" s="243"/>
      <c r="K97" s="243"/>
      <c r="L97" s="243"/>
      <c r="M97" s="243"/>
      <c r="N97" s="243"/>
      <c r="O97" s="243"/>
      <c r="P97" s="243"/>
      <c r="Q97" s="243"/>
      <c r="R97" s="243"/>
      <c r="S97" s="244"/>
      <c r="T97" s="244"/>
    </row>
    <row r="98" spans="1:20" s="167" customFormat="1" ht="16.5" thickBot="1" x14ac:dyDescent="0.3">
      <c r="A98" s="229">
        <v>4</v>
      </c>
      <c r="B98" s="202" t="s">
        <v>753</v>
      </c>
      <c r="C98" s="249" t="e">
        <f t="shared" si="40"/>
        <v>#REF!</v>
      </c>
      <c r="D98" s="250" t="e">
        <f t="shared" si="40"/>
        <v>#REF!</v>
      </c>
      <c r="E98" s="250" t="e">
        <f t="shared" si="40"/>
        <v>#REF!</v>
      </c>
      <c r="F98" s="250" t="e">
        <f t="shared" si="40"/>
        <v>#REF!</v>
      </c>
      <c r="G98" s="247" t="e">
        <f>SUMIFS(C98:F98,C98:F98,"&lt;&gt;Local Currency", C98:F98,"&lt;&gt;US Dollars" )</f>
        <v>#REF!</v>
      </c>
      <c r="H98" s="250" t="e">
        <f t="shared" si="40"/>
        <v>#REF!</v>
      </c>
      <c r="I98" s="250" t="e">
        <f t="shared" si="40"/>
        <v>#REF!</v>
      </c>
      <c r="J98" s="250" t="e">
        <f t="shared" si="40"/>
        <v>#REF!</v>
      </c>
      <c r="K98" s="250" t="e">
        <f t="shared" si="40"/>
        <v>#REF!</v>
      </c>
      <c r="L98" s="247" t="e">
        <f>SUMIFS(H98:K98,H98:K98,"&lt;&gt;Local Currency", H98:K98,"&lt;&gt;US Dollars" )</f>
        <v>#REF!</v>
      </c>
      <c r="M98" s="250" t="e">
        <f t="shared" si="40"/>
        <v>#REF!</v>
      </c>
      <c r="N98" s="250" t="e">
        <f t="shared" si="40"/>
        <v>#REF!</v>
      </c>
      <c r="O98" s="250" t="e">
        <f t="shared" si="40"/>
        <v>#REF!</v>
      </c>
      <c r="P98" s="250" t="e">
        <f t="shared" si="40"/>
        <v>#REF!</v>
      </c>
      <c r="Q98" s="250" t="e">
        <f t="shared" si="40"/>
        <v>#REF!</v>
      </c>
      <c r="R98" s="250" t="e">
        <f t="shared" si="40"/>
        <v>#REF!</v>
      </c>
      <c r="S98" s="248" t="e">
        <f>SUMIFS(M98:R98,M98:R98,"&lt;&gt;Local Currency", M98:R98,"&lt;&gt;US Dollars" )</f>
        <v>#REF!</v>
      </c>
      <c r="T98" s="236" t="e">
        <f t="shared" si="41"/>
        <v>#REF!</v>
      </c>
    </row>
    <row r="99" spans="1:20" s="167" customFormat="1" ht="15.75" thickBot="1" x14ac:dyDescent="0.3">
      <c r="A99" s="229"/>
      <c r="B99" s="254"/>
      <c r="C99" s="242"/>
      <c r="D99" s="243"/>
      <c r="E99" s="243"/>
      <c r="F99" s="243"/>
      <c r="G99" s="243"/>
      <c r="H99" s="243"/>
      <c r="I99" s="243"/>
      <c r="J99" s="243"/>
      <c r="K99" s="243"/>
      <c r="L99" s="243"/>
      <c r="M99" s="243"/>
      <c r="N99" s="243"/>
      <c r="O99" s="243"/>
      <c r="P99" s="243"/>
      <c r="Q99" s="243"/>
      <c r="R99" s="243"/>
      <c r="S99" s="244"/>
      <c r="T99" s="244"/>
    </row>
    <row r="100" spans="1:20" s="167" customFormat="1" ht="16.5" thickBot="1" x14ac:dyDescent="0.3">
      <c r="A100" s="229">
        <v>5</v>
      </c>
      <c r="B100" s="202" t="s">
        <v>756</v>
      </c>
      <c r="C100" s="249" t="e">
        <f t="shared" si="40"/>
        <v>#REF!</v>
      </c>
      <c r="D100" s="250" t="e">
        <f t="shared" si="40"/>
        <v>#REF!</v>
      </c>
      <c r="E100" s="250" t="e">
        <f t="shared" si="40"/>
        <v>#REF!</v>
      </c>
      <c r="F100" s="250" t="e">
        <f t="shared" si="40"/>
        <v>#REF!</v>
      </c>
      <c r="G100" s="247" t="e">
        <f t="shared" ref="G100:G104" si="46">SUMIFS(C100:F100,C100:F100,"&lt;&gt;Local Currency", C100:F100,"&lt;&gt;US Dollars" )</f>
        <v>#REF!</v>
      </c>
      <c r="H100" s="250" t="e">
        <f t="shared" si="40"/>
        <v>#REF!</v>
      </c>
      <c r="I100" s="250" t="e">
        <f t="shared" si="40"/>
        <v>#REF!</v>
      </c>
      <c r="J100" s="250" t="e">
        <f t="shared" si="40"/>
        <v>#REF!</v>
      </c>
      <c r="K100" s="250" t="e">
        <f t="shared" si="40"/>
        <v>#REF!</v>
      </c>
      <c r="L100" s="247" t="e">
        <f t="shared" ref="L100:L104" si="47">SUMIFS(H100:K100,H100:K100,"&lt;&gt;Local Currency", H100:K100,"&lt;&gt;US Dollars" )</f>
        <v>#REF!</v>
      </c>
      <c r="M100" s="250" t="e">
        <f t="shared" si="40"/>
        <v>#REF!</v>
      </c>
      <c r="N100" s="250" t="e">
        <f t="shared" si="40"/>
        <v>#REF!</v>
      </c>
      <c r="O100" s="250" t="e">
        <f t="shared" si="40"/>
        <v>#REF!</v>
      </c>
      <c r="P100" s="250" t="e">
        <f t="shared" si="40"/>
        <v>#REF!</v>
      </c>
      <c r="Q100" s="250" t="e">
        <f t="shared" si="40"/>
        <v>#REF!</v>
      </c>
      <c r="R100" s="250" t="e">
        <f t="shared" si="40"/>
        <v>#REF!</v>
      </c>
      <c r="S100" s="248" t="e">
        <f t="shared" ref="S100:S104" si="48">SUMIFS(M100:R100,M100:R100,"&lt;&gt;Local Currency", M100:R100,"&lt;&gt;US Dollars" )</f>
        <v>#REF!</v>
      </c>
      <c r="T100" s="236" t="e">
        <f t="shared" si="41"/>
        <v>#REF!</v>
      </c>
    </row>
    <row r="101" spans="1:20" s="167" customFormat="1" ht="15.75" thickBot="1" x14ac:dyDescent="0.3">
      <c r="A101" s="229"/>
      <c r="B101" s="254"/>
      <c r="C101" s="242"/>
      <c r="D101" s="243"/>
      <c r="E101" s="243"/>
      <c r="F101" s="243"/>
      <c r="G101" s="243"/>
      <c r="H101" s="243"/>
      <c r="I101" s="243"/>
      <c r="J101" s="243"/>
      <c r="K101" s="243"/>
      <c r="L101" s="243"/>
      <c r="M101" s="243"/>
      <c r="N101" s="243"/>
      <c r="O101" s="243"/>
      <c r="P101" s="243"/>
      <c r="Q101" s="243"/>
      <c r="R101" s="243"/>
      <c r="S101" s="244"/>
      <c r="T101" s="244"/>
    </row>
    <row r="102" spans="1:20" s="167" customFormat="1" ht="16.5" thickBot="1" x14ac:dyDescent="0.3">
      <c r="A102" s="229">
        <v>6</v>
      </c>
      <c r="B102" s="202" t="s">
        <v>758</v>
      </c>
      <c r="C102" s="249" t="e">
        <f t="shared" si="40"/>
        <v>#REF!</v>
      </c>
      <c r="D102" s="250" t="e">
        <f t="shared" si="40"/>
        <v>#REF!</v>
      </c>
      <c r="E102" s="250" t="e">
        <f t="shared" si="40"/>
        <v>#REF!</v>
      </c>
      <c r="F102" s="250" t="e">
        <f t="shared" ref="F102:R102" si="49">$B$7</f>
        <v>#REF!</v>
      </c>
      <c r="G102" s="247" t="e">
        <f t="shared" si="46"/>
        <v>#REF!</v>
      </c>
      <c r="H102" s="250" t="e">
        <f t="shared" si="49"/>
        <v>#REF!</v>
      </c>
      <c r="I102" s="250" t="e">
        <f t="shared" si="49"/>
        <v>#REF!</v>
      </c>
      <c r="J102" s="250" t="e">
        <f t="shared" si="49"/>
        <v>#REF!</v>
      </c>
      <c r="K102" s="250" t="e">
        <f t="shared" si="49"/>
        <v>#REF!</v>
      </c>
      <c r="L102" s="247" t="e">
        <f t="shared" si="47"/>
        <v>#REF!</v>
      </c>
      <c r="M102" s="250" t="e">
        <f t="shared" si="49"/>
        <v>#REF!</v>
      </c>
      <c r="N102" s="250" t="e">
        <f t="shared" si="49"/>
        <v>#REF!</v>
      </c>
      <c r="O102" s="250" t="e">
        <f t="shared" si="49"/>
        <v>#REF!</v>
      </c>
      <c r="P102" s="250" t="e">
        <f t="shared" si="49"/>
        <v>#REF!</v>
      </c>
      <c r="Q102" s="250" t="e">
        <f t="shared" si="49"/>
        <v>#REF!</v>
      </c>
      <c r="R102" s="250" t="e">
        <f t="shared" si="49"/>
        <v>#REF!</v>
      </c>
      <c r="S102" s="248" t="e">
        <f t="shared" si="48"/>
        <v>#REF!</v>
      </c>
      <c r="T102" s="236" t="e">
        <f t="shared" si="41"/>
        <v>#REF!</v>
      </c>
    </row>
    <row r="103" spans="1:20" s="167" customFormat="1" ht="15.75" thickBot="1" x14ac:dyDescent="0.3">
      <c r="A103" s="229"/>
      <c r="B103" s="199"/>
      <c r="C103" s="242"/>
      <c r="D103" s="243"/>
      <c r="E103" s="243"/>
      <c r="F103" s="243"/>
      <c r="G103" s="243"/>
      <c r="H103" s="243"/>
      <c r="I103" s="243"/>
      <c r="J103" s="243"/>
      <c r="K103" s="243"/>
      <c r="L103" s="243"/>
      <c r="M103" s="243"/>
      <c r="N103" s="243"/>
      <c r="O103" s="243"/>
      <c r="P103" s="243"/>
      <c r="Q103" s="243"/>
      <c r="R103" s="243"/>
      <c r="S103" s="244"/>
      <c r="T103" s="244"/>
    </row>
    <row r="104" spans="1:20" s="167" customFormat="1" ht="16.5" thickBot="1" x14ac:dyDescent="0.3">
      <c r="A104" s="229">
        <v>7</v>
      </c>
      <c r="B104" s="202" t="s">
        <v>761</v>
      </c>
      <c r="C104" s="249" t="e">
        <f t="shared" ref="C104:R122" si="50">$B$7</f>
        <v>#REF!</v>
      </c>
      <c r="D104" s="250" t="e">
        <f t="shared" si="50"/>
        <v>#REF!</v>
      </c>
      <c r="E104" s="250" t="e">
        <f t="shared" si="50"/>
        <v>#REF!</v>
      </c>
      <c r="F104" s="250" t="e">
        <f t="shared" si="50"/>
        <v>#REF!</v>
      </c>
      <c r="G104" s="247" t="e">
        <f t="shared" si="46"/>
        <v>#REF!</v>
      </c>
      <c r="H104" s="250" t="e">
        <f t="shared" si="50"/>
        <v>#REF!</v>
      </c>
      <c r="I104" s="250" t="e">
        <f t="shared" si="50"/>
        <v>#REF!</v>
      </c>
      <c r="J104" s="250" t="e">
        <f t="shared" si="50"/>
        <v>#REF!</v>
      </c>
      <c r="K104" s="250" t="e">
        <f t="shared" si="50"/>
        <v>#REF!</v>
      </c>
      <c r="L104" s="247" t="e">
        <f t="shared" si="47"/>
        <v>#REF!</v>
      </c>
      <c r="M104" s="250" t="e">
        <f t="shared" si="50"/>
        <v>#REF!</v>
      </c>
      <c r="N104" s="250" t="e">
        <f t="shared" si="50"/>
        <v>#REF!</v>
      </c>
      <c r="O104" s="250" t="e">
        <f t="shared" si="50"/>
        <v>#REF!</v>
      </c>
      <c r="P104" s="250" t="e">
        <f t="shared" si="50"/>
        <v>#REF!</v>
      </c>
      <c r="Q104" s="250" t="e">
        <f t="shared" si="50"/>
        <v>#REF!</v>
      </c>
      <c r="R104" s="250" t="e">
        <f t="shared" si="50"/>
        <v>#REF!</v>
      </c>
      <c r="S104" s="248" t="e">
        <f t="shared" si="48"/>
        <v>#REF!</v>
      </c>
      <c r="T104" s="236" t="e">
        <f t="shared" si="41"/>
        <v>#REF!</v>
      </c>
    </row>
    <row r="105" spans="1:20" s="167" customFormat="1" ht="15.75" thickBot="1" x14ac:dyDescent="0.3">
      <c r="A105" s="229"/>
      <c r="B105" s="202"/>
      <c r="C105" s="251"/>
      <c r="D105" s="252"/>
      <c r="E105" s="252"/>
      <c r="F105" s="252"/>
      <c r="G105" s="243"/>
      <c r="H105" s="252"/>
      <c r="I105" s="252"/>
      <c r="J105" s="252"/>
      <c r="K105" s="252"/>
      <c r="L105" s="252"/>
      <c r="M105" s="252"/>
      <c r="N105" s="252"/>
      <c r="O105" s="252"/>
      <c r="P105" s="252"/>
      <c r="Q105" s="252"/>
      <c r="R105" s="252"/>
      <c r="S105" s="253"/>
      <c r="T105" s="244"/>
    </row>
    <row r="106" spans="1:20" s="167" customFormat="1" ht="16.5" thickBot="1" x14ac:dyDescent="0.3">
      <c r="A106" s="229">
        <v>8</v>
      </c>
      <c r="B106" s="202" t="s">
        <v>764</v>
      </c>
      <c r="C106" s="245" t="e">
        <f>SUMIFS(C107:C112,C107:C112,"&lt;&gt;Local Currency", C107:C112,"&lt;&gt;US Dollars" )</f>
        <v>#REF!</v>
      </c>
      <c r="D106" s="232" t="e">
        <f t="shared" ref="D106:R106" si="51">SUMIFS(D107:D112,D107:D112,"&lt;&gt;Local Currency", D107:D112,"&lt;&gt;US Dollars" )</f>
        <v>#REF!</v>
      </c>
      <c r="E106" s="232" t="e">
        <f t="shared" si="51"/>
        <v>#REF!</v>
      </c>
      <c r="F106" s="232" t="e">
        <f t="shared" si="51"/>
        <v>#REF!</v>
      </c>
      <c r="G106" s="247" t="e">
        <f>SUMIFS(C106:F106,C106:F106,"&lt;&gt;Local Currency", C106:F106,"&lt;&gt;US Dollars" )</f>
        <v>#REF!</v>
      </c>
      <c r="H106" s="232" t="e">
        <f t="shared" si="51"/>
        <v>#REF!</v>
      </c>
      <c r="I106" s="232" t="e">
        <f t="shared" si="51"/>
        <v>#REF!</v>
      </c>
      <c r="J106" s="232" t="e">
        <f t="shared" si="51"/>
        <v>#REF!</v>
      </c>
      <c r="K106" s="232" t="e">
        <f t="shared" si="51"/>
        <v>#REF!</v>
      </c>
      <c r="L106" s="247" t="e">
        <f>SUMIFS(H106:K106,H106:K106,"&lt;&gt;Local Currency", H106:K106,"&lt;&gt;US Dollars" )</f>
        <v>#REF!</v>
      </c>
      <c r="M106" s="232" t="e">
        <f t="shared" si="51"/>
        <v>#REF!</v>
      </c>
      <c r="N106" s="232" t="e">
        <f t="shared" si="51"/>
        <v>#REF!</v>
      </c>
      <c r="O106" s="232" t="e">
        <f t="shared" si="51"/>
        <v>#REF!</v>
      </c>
      <c r="P106" s="232" t="e">
        <f t="shared" si="51"/>
        <v>#REF!</v>
      </c>
      <c r="Q106" s="232" t="e">
        <f t="shared" si="51"/>
        <v>#REF!</v>
      </c>
      <c r="R106" s="232" t="e">
        <f t="shared" si="51"/>
        <v>#REF!</v>
      </c>
      <c r="S106" s="248" t="e">
        <f>SUMIFS(M106:R106,M106:R106,"&lt;&gt;Local Currency", M106:R106,"&lt;&gt;US Dollars" )</f>
        <v>#REF!</v>
      </c>
      <c r="T106" s="236" t="e">
        <f t="shared" si="41"/>
        <v>#REF!</v>
      </c>
    </row>
    <row r="107" spans="1:20" s="167" customFormat="1" ht="16.5" thickBot="1" x14ac:dyDescent="0.3">
      <c r="A107" s="229">
        <v>8.1</v>
      </c>
      <c r="B107" s="198" t="s">
        <v>765</v>
      </c>
      <c r="C107" s="238" t="e">
        <f t="shared" si="50"/>
        <v>#REF!</v>
      </c>
      <c r="D107" s="239" t="e">
        <f t="shared" si="50"/>
        <v>#REF!</v>
      </c>
      <c r="E107" s="239" t="e">
        <f t="shared" si="50"/>
        <v>#REF!</v>
      </c>
      <c r="F107" s="239" t="e">
        <f t="shared" si="50"/>
        <v>#REF!</v>
      </c>
      <c r="G107" s="247" t="e">
        <f t="shared" ref="G107:G112" si="52">SUMIFS(C107:F107,C107:F107,"&lt;&gt;Local Currency", C107:F107,"&lt;&gt;US Dollars" )</f>
        <v>#REF!</v>
      </c>
      <c r="H107" s="241" t="e">
        <f t="shared" si="50"/>
        <v>#REF!</v>
      </c>
      <c r="I107" s="241" t="e">
        <f t="shared" si="50"/>
        <v>#REF!</v>
      </c>
      <c r="J107" s="241" t="e">
        <f t="shared" si="50"/>
        <v>#REF!</v>
      </c>
      <c r="K107" s="241" t="e">
        <f t="shared" si="50"/>
        <v>#REF!</v>
      </c>
      <c r="L107" s="247" t="e">
        <f t="shared" ref="L107:L112" si="53">SUMIFS(H107:K107,H107:K107,"&lt;&gt;Local Currency", H107:K107,"&lt;&gt;US Dollars" )</f>
        <v>#REF!</v>
      </c>
      <c r="M107" s="241" t="e">
        <f t="shared" si="50"/>
        <v>#REF!</v>
      </c>
      <c r="N107" s="241" t="e">
        <f t="shared" si="50"/>
        <v>#REF!</v>
      </c>
      <c r="O107" s="241" t="e">
        <f t="shared" si="50"/>
        <v>#REF!</v>
      </c>
      <c r="P107" s="241" t="e">
        <f t="shared" si="50"/>
        <v>#REF!</v>
      </c>
      <c r="Q107" s="241" t="e">
        <f t="shared" si="50"/>
        <v>#REF!</v>
      </c>
      <c r="R107" s="241" t="e">
        <f t="shared" si="50"/>
        <v>#REF!</v>
      </c>
      <c r="S107" s="248" t="e">
        <f>SUMIFS(M107:R107,M107:R107,"&lt;&gt;Local Currency", M107:R107,"&lt;&gt;US Dollars" )</f>
        <v>#REF!</v>
      </c>
      <c r="T107" s="236" t="e">
        <f t="shared" si="41"/>
        <v>#REF!</v>
      </c>
    </row>
    <row r="108" spans="1:20" s="167" customFormat="1" ht="16.5" thickBot="1" x14ac:dyDescent="0.3">
      <c r="A108" s="229">
        <v>8.1999999999999993</v>
      </c>
      <c r="B108" s="198" t="s">
        <v>772</v>
      </c>
      <c r="C108" s="238" t="e">
        <f t="shared" si="50"/>
        <v>#REF!</v>
      </c>
      <c r="D108" s="239" t="e">
        <f t="shared" si="50"/>
        <v>#REF!</v>
      </c>
      <c r="E108" s="239" t="e">
        <f t="shared" si="50"/>
        <v>#REF!</v>
      </c>
      <c r="F108" s="239" t="e">
        <f t="shared" si="50"/>
        <v>#REF!</v>
      </c>
      <c r="G108" s="247" t="e">
        <f t="shared" si="52"/>
        <v>#REF!</v>
      </c>
      <c r="H108" s="241" t="e">
        <f t="shared" si="50"/>
        <v>#REF!</v>
      </c>
      <c r="I108" s="241" t="e">
        <f t="shared" si="50"/>
        <v>#REF!</v>
      </c>
      <c r="J108" s="241" t="e">
        <f t="shared" si="50"/>
        <v>#REF!</v>
      </c>
      <c r="K108" s="241" t="e">
        <f t="shared" si="50"/>
        <v>#REF!</v>
      </c>
      <c r="L108" s="247" t="e">
        <f t="shared" si="53"/>
        <v>#REF!</v>
      </c>
      <c r="M108" s="241" t="e">
        <f t="shared" si="50"/>
        <v>#REF!</v>
      </c>
      <c r="N108" s="241" t="e">
        <f t="shared" si="50"/>
        <v>#REF!</v>
      </c>
      <c r="O108" s="241" t="e">
        <f t="shared" si="50"/>
        <v>#REF!</v>
      </c>
      <c r="P108" s="241" t="e">
        <f t="shared" si="50"/>
        <v>#REF!</v>
      </c>
      <c r="Q108" s="241" t="e">
        <f t="shared" si="50"/>
        <v>#REF!</v>
      </c>
      <c r="R108" s="241" t="e">
        <f t="shared" si="50"/>
        <v>#REF!</v>
      </c>
      <c r="S108" s="248" t="e">
        <f t="shared" ref="S108:S112" si="54">SUMIFS(M108:R108,M108:R108,"&lt;&gt;Local Currency", M108:R108,"&lt;&gt;US Dollars" )</f>
        <v>#REF!</v>
      </c>
      <c r="T108" s="236" t="e">
        <f t="shared" si="41"/>
        <v>#REF!</v>
      </c>
    </row>
    <row r="109" spans="1:20" s="167" customFormat="1" ht="16.5" thickBot="1" x14ac:dyDescent="0.3">
      <c r="A109" s="229">
        <v>8.3000000000000007</v>
      </c>
      <c r="B109" s="198" t="s">
        <v>774</v>
      </c>
      <c r="C109" s="238" t="e">
        <f t="shared" si="50"/>
        <v>#REF!</v>
      </c>
      <c r="D109" s="239" t="e">
        <f t="shared" si="50"/>
        <v>#REF!</v>
      </c>
      <c r="E109" s="239" t="e">
        <f t="shared" si="50"/>
        <v>#REF!</v>
      </c>
      <c r="F109" s="239" t="e">
        <f t="shared" si="50"/>
        <v>#REF!</v>
      </c>
      <c r="G109" s="247" t="e">
        <f t="shared" si="52"/>
        <v>#REF!</v>
      </c>
      <c r="H109" s="241" t="e">
        <f t="shared" si="50"/>
        <v>#REF!</v>
      </c>
      <c r="I109" s="241" t="e">
        <f t="shared" si="50"/>
        <v>#REF!</v>
      </c>
      <c r="J109" s="241" t="e">
        <f t="shared" si="50"/>
        <v>#REF!</v>
      </c>
      <c r="K109" s="241" t="e">
        <f t="shared" si="50"/>
        <v>#REF!</v>
      </c>
      <c r="L109" s="247" t="e">
        <f t="shared" si="53"/>
        <v>#REF!</v>
      </c>
      <c r="M109" s="241" t="e">
        <f t="shared" si="50"/>
        <v>#REF!</v>
      </c>
      <c r="N109" s="241" t="e">
        <f t="shared" si="50"/>
        <v>#REF!</v>
      </c>
      <c r="O109" s="241" t="e">
        <f t="shared" si="50"/>
        <v>#REF!</v>
      </c>
      <c r="P109" s="241" t="e">
        <f t="shared" si="50"/>
        <v>#REF!</v>
      </c>
      <c r="Q109" s="241" t="e">
        <f t="shared" si="50"/>
        <v>#REF!</v>
      </c>
      <c r="R109" s="241" t="e">
        <f t="shared" si="50"/>
        <v>#REF!</v>
      </c>
      <c r="S109" s="248" t="e">
        <f t="shared" si="54"/>
        <v>#REF!</v>
      </c>
      <c r="T109" s="236" t="e">
        <f t="shared" si="41"/>
        <v>#REF!</v>
      </c>
    </row>
    <row r="110" spans="1:20" s="167" customFormat="1" ht="16.5" thickBot="1" x14ac:dyDescent="0.3">
      <c r="A110" s="229">
        <v>8.4</v>
      </c>
      <c r="B110" s="198" t="s">
        <v>777</v>
      </c>
      <c r="C110" s="238" t="e">
        <f t="shared" si="50"/>
        <v>#REF!</v>
      </c>
      <c r="D110" s="239" t="e">
        <f t="shared" si="50"/>
        <v>#REF!</v>
      </c>
      <c r="E110" s="239" t="e">
        <f t="shared" si="50"/>
        <v>#REF!</v>
      </c>
      <c r="F110" s="239" t="e">
        <f t="shared" si="50"/>
        <v>#REF!</v>
      </c>
      <c r="G110" s="247" t="e">
        <f t="shared" si="52"/>
        <v>#REF!</v>
      </c>
      <c r="H110" s="241" t="e">
        <f t="shared" si="50"/>
        <v>#REF!</v>
      </c>
      <c r="I110" s="241" t="e">
        <f t="shared" si="50"/>
        <v>#REF!</v>
      </c>
      <c r="J110" s="241" t="e">
        <f t="shared" si="50"/>
        <v>#REF!</v>
      </c>
      <c r="K110" s="241" t="e">
        <f t="shared" si="50"/>
        <v>#REF!</v>
      </c>
      <c r="L110" s="247" t="e">
        <f t="shared" si="53"/>
        <v>#REF!</v>
      </c>
      <c r="M110" s="241" t="e">
        <f t="shared" si="50"/>
        <v>#REF!</v>
      </c>
      <c r="N110" s="241" t="e">
        <f t="shared" si="50"/>
        <v>#REF!</v>
      </c>
      <c r="O110" s="241" t="e">
        <f t="shared" si="50"/>
        <v>#REF!</v>
      </c>
      <c r="P110" s="241" t="e">
        <f t="shared" si="50"/>
        <v>#REF!</v>
      </c>
      <c r="Q110" s="241" t="e">
        <f t="shared" si="50"/>
        <v>#REF!</v>
      </c>
      <c r="R110" s="241" t="e">
        <f t="shared" si="50"/>
        <v>#REF!</v>
      </c>
      <c r="S110" s="248" t="e">
        <f t="shared" si="54"/>
        <v>#REF!</v>
      </c>
      <c r="T110" s="236" t="e">
        <f t="shared" si="41"/>
        <v>#REF!</v>
      </c>
    </row>
    <row r="111" spans="1:20" s="167" customFormat="1" ht="16.5" thickBot="1" x14ac:dyDescent="0.3">
      <c r="A111" s="229">
        <v>8.5</v>
      </c>
      <c r="B111" s="198" t="s">
        <v>781</v>
      </c>
      <c r="C111" s="238" t="e">
        <f t="shared" si="50"/>
        <v>#REF!</v>
      </c>
      <c r="D111" s="239" t="e">
        <f t="shared" si="50"/>
        <v>#REF!</v>
      </c>
      <c r="E111" s="239" t="e">
        <f t="shared" si="50"/>
        <v>#REF!</v>
      </c>
      <c r="F111" s="239" t="e">
        <f t="shared" si="50"/>
        <v>#REF!</v>
      </c>
      <c r="G111" s="247" t="e">
        <f t="shared" si="52"/>
        <v>#REF!</v>
      </c>
      <c r="H111" s="241" t="e">
        <f t="shared" si="50"/>
        <v>#REF!</v>
      </c>
      <c r="I111" s="241" t="e">
        <f t="shared" si="50"/>
        <v>#REF!</v>
      </c>
      <c r="J111" s="241" t="e">
        <f t="shared" si="50"/>
        <v>#REF!</v>
      </c>
      <c r="K111" s="241" t="e">
        <f t="shared" si="50"/>
        <v>#REF!</v>
      </c>
      <c r="L111" s="247" t="e">
        <f t="shared" si="53"/>
        <v>#REF!</v>
      </c>
      <c r="M111" s="241" t="e">
        <f t="shared" si="50"/>
        <v>#REF!</v>
      </c>
      <c r="N111" s="241" t="e">
        <f t="shared" si="50"/>
        <v>#REF!</v>
      </c>
      <c r="O111" s="241" t="e">
        <f t="shared" si="50"/>
        <v>#REF!</v>
      </c>
      <c r="P111" s="241" t="e">
        <f t="shared" si="50"/>
        <v>#REF!</v>
      </c>
      <c r="Q111" s="241" t="e">
        <f t="shared" si="50"/>
        <v>#REF!</v>
      </c>
      <c r="R111" s="241" t="e">
        <f t="shared" si="50"/>
        <v>#REF!</v>
      </c>
      <c r="S111" s="248" t="e">
        <f t="shared" si="54"/>
        <v>#REF!</v>
      </c>
      <c r="T111" s="236" t="e">
        <f t="shared" si="41"/>
        <v>#REF!</v>
      </c>
    </row>
    <row r="112" spans="1:20" s="167" customFormat="1" ht="16.5" thickBot="1" x14ac:dyDescent="0.3">
      <c r="A112" s="229">
        <v>8.6</v>
      </c>
      <c r="B112" s="198" t="s">
        <v>783</v>
      </c>
      <c r="C112" s="238" t="e">
        <f t="shared" si="50"/>
        <v>#REF!</v>
      </c>
      <c r="D112" s="239" t="e">
        <f t="shared" si="50"/>
        <v>#REF!</v>
      </c>
      <c r="E112" s="239" t="e">
        <f t="shared" si="50"/>
        <v>#REF!</v>
      </c>
      <c r="F112" s="239" t="e">
        <f t="shared" si="50"/>
        <v>#REF!</v>
      </c>
      <c r="G112" s="247" t="e">
        <f t="shared" si="52"/>
        <v>#REF!</v>
      </c>
      <c r="H112" s="241" t="e">
        <f t="shared" si="50"/>
        <v>#REF!</v>
      </c>
      <c r="I112" s="241" t="e">
        <f t="shared" si="50"/>
        <v>#REF!</v>
      </c>
      <c r="J112" s="241" t="e">
        <f t="shared" si="50"/>
        <v>#REF!</v>
      </c>
      <c r="K112" s="241" t="e">
        <f t="shared" si="50"/>
        <v>#REF!</v>
      </c>
      <c r="L112" s="247" t="e">
        <f t="shared" si="53"/>
        <v>#REF!</v>
      </c>
      <c r="M112" s="241" t="e">
        <f t="shared" si="50"/>
        <v>#REF!</v>
      </c>
      <c r="N112" s="241" t="e">
        <f t="shared" si="50"/>
        <v>#REF!</v>
      </c>
      <c r="O112" s="241" t="e">
        <f t="shared" si="50"/>
        <v>#REF!</v>
      </c>
      <c r="P112" s="241" t="e">
        <f t="shared" si="50"/>
        <v>#REF!</v>
      </c>
      <c r="Q112" s="241" t="e">
        <f t="shared" si="50"/>
        <v>#REF!</v>
      </c>
      <c r="R112" s="241" t="e">
        <f t="shared" si="50"/>
        <v>#REF!</v>
      </c>
      <c r="S112" s="248" t="e">
        <f t="shared" si="54"/>
        <v>#REF!</v>
      </c>
      <c r="T112" s="236" t="e">
        <f t="shared" si="41"/>
        <v>#REF!</v>
      </c>
    </row>
    <row r="113" spans="1:20" s="167" customFormat="1" ht="15.75" thickBot="1" x14ac:dyDescent="0.3">
      <c r="A113" s="229"/>
      <c r="B113" s="254"/>
      <c r="C113" s="242"/>
      <c r="D113" s="243"/>
      <c r="E113" s="243"/>
      <c r="F113" s="243"/>
      <c r="G113" s="243"/>
      <c r="H113" s="243"/>
      <c r="I113" s="243"/>
      <c r="J113" s="243"/>
      <c r="K113" s="243"/>
      <c r="L113" s="243"/>
      <c r="M113" s="243"/>
      <c r="N113" s="243"/>
      <c r="O113" s="243"/>
      <c r="P113" s="243"/>
      <c r="Q113" s="243"/>
      <c r="R113" s="243"/>
      <c r="S113" s="244"/>
      <c r="T113" s="244"/>
    </row>
    <row r="114" spans="1:20" s="167" customFormat="1" ht="16.5" thickBot="1" x14ac:dyDescent="0.3">
      <c r="A114" s="229">
        <v>9</v>
      </c>
      <c r="B114" s="202" t="s">
        <v>788</v>
      </c>
      <c r="C114" s="245" t="e">
        <f>SUMIFS(C115:C118,C115:C118,"&lt;&gt;Local Currency", C115:C118,"&lt;&gt;US Dollars" )</f>
        <v>#REF!</v>
      </c>
      <c r="D114" s="232" t="e">
        <f t="shared" ref="D114:R114" si="55">SUMIFS(D115:D118,D115:D118,"&lt;&gt;Local Currency", D115:D118,"&lt;&gt;US Dollars" )</f>
        <v>#REF!</v>
      </c>
      <c r="E114" s="232" t="e">
        <f t="shared" si="55"/>
        <v>#REF!</v>
      </c>
      <c r="F114" s="232" t="e">
        <f t="shared" si="55"/>
        <v>#REF!</v>
      </c>
      <c r="G114" s="247" t="e">
        <f t="shared" ref="G114:G118" si="56">SUMIFS(C114:F114,C114:F114,"&lt;&gt;Local Currency", C114:F114,"&lt;&gt;US Dollars" )</f>
        <v>#REF!</v>
      </c>
      <c r="H114" s="232" t="e">
        <f t="shared" si="55"/>
        <v>#REF!</v>
      </c>
      <c r="I114" s="232" t="e">
        <f t="shared" si="55"/>
        <v>#REF!</v>
      </c>
      <c r="J114" s="232" t="e">
        <f t="shared" si="55"/>
        <v>#REF!</v>
      </c>
      <c r="K114" s="232" t="e">
        <f t="shared" si="55"/>
        <v>#REF!</v>
      </c>
      <c r="L114" s="247" t="e">
        <f t="shared" ref="L114:L118" si="57">SUMIFS(H114:K114,H114:K114,"&lt;&gt;Local Currency", H114:K114,"&lt;&gt;US Dollars" )</f>
        <v>#REF!</v>
      </c>
      <c r="M114" s="232" t="e">
        <f t="shared" si="55"/>
        <v>#REF!</v>
      </c>
      <c r="N114" s="232" t="e">
        <f t="shared" si="55"/>
        <v>#REF!</v>
      </c>
      <c r="O114" s="232" t="e">
        <f t="shared" si="55"/>
        <v>#REF!</v>
      </c>
      <c r="P114" s="232" t="e">
        <f t="shared" si="55"/>
        <v>#REF!</v>
      </c>
      <c r="Q114" s="232" t="e">
        <f t="shared" si="55"/>
        <v>#REF!</v>
      </c>
      <c r="R114" s="232" t="e">
        <f t="shared" si="55"/>
        <v>#REF!</v>
      </c>
      <c r="S114" s="248" t="e">
        <f>SUMIFS(M114:R114,M114:R114,"&lt;&gt;Local Currency", M114:R114,"&lt;&gt;US Dollars" )</f>
        <v>#REF!</v>
      </c>
      <c r="T114" s="236" t="e">
        <f t="shared" si="41"/>
        <v>#REF!</v>
      </c>
    </row>
    <row r="115" spans="1:20" s="167" customFormat="1" ht="16.5" thickBot="1" x14ac:dyDescent="0.3">
      <c r="A115" s="229">
        <v>9.1</v>
      </c>
      <c r="B115" s="198" t="s">
        <v>789</v>
      </c>
      <c r="C115" s="240" t="e">
        <f t="shared" ref="C115:R126" si="58">$B$7</f>
        <v>#REF!</v>
      </c>
      <c r="D115" s="241" t="e">
        <f t="shared" si="50"/>
        <v>#REF!</v>
      </c>
      <c r="E115" s="241" t="e">
        <f t="shared" si="50"/>
        <v>#REF!</v>
      </c>
      <c r="F115" s="241" t="e">
        <f t="shared" si="50"/>
        <v>#REF!</v>
      </c>
      <c r="G115" s="247" t="e">
        <f t="shared" si="56"/>
        <v>#REF!</v>
      </c>
      <c r="H115" s="241" t="e">
        <f t="shared" si="50"/>
        <v>#REF!</v>
      </c>
      <c r="I115" s="241" t="e">
        <f t="shared" si="50"/>
        <v>#REF!</v>
      </c>
      <c r="J115" s="241" t="e">
        <f t="shared" si="50"/>
        <v>#REF!</v>
      </c>
      <c r="K115" s="241" t="e">
        <f t="shared" si="50"/>
        <v>#REF!</v>
      </c>
      <c r="L115" s="247" t="e">
        <f t="shared" si="57"/>
        <v>#REF!</v>
      </c>
      <c r="M115" s="241" t="e">
        <f t="shared" si="50"/>
        <v>#REF!</v>
      </c>
      <c r="N115" s="241" t="e">
        <f t="shared" si="50"/>
        <v>#REF!</v>
      </c>
      <c r="O115" s="241" t="e">
        <f t="shared" si="50"/>
        <v>#REF!</v>
      </c>
      <c r="P115" s="241" t="e">
        <f t="shared" si="50"/>
        <v>#REF!</v>
      </c>
      <c r="Q115" s="241" t="e">
        <f t="shared" si="50"/>
        <v>#REF!</v>
      </c>
      <c r="R115" s="241" t="e">
        <f t="shared" si="50"/>
        <v>#REF!</v>
      </c>
      <c r="S115" s="248" t="e">
        <f>SUMIFS(M115:R115,M115:R115,"&lt;&gt;Local Currency", M115:R115,"&lt;&gt;US Dollars" )</f>
        <v>#REF!</v>
      </c>
      <c r="T115" s="236" t="e">
        <f t="shared" si="41"/>
        <v>#REF!</v>
      </c>
    </row>
    <row r="116" spans="1:20" s="167" customFormat="1" ht="16.5" thickBot="1" x14ac:dyDescent="0.3">
      <c r="A116" s="229">
        <v>9.1999999999999993</v>
      </c>
      <c r="B116" s="198" t="s">
        <v>1183</v>
      </c>
      <c r="C116" s="240" t="e">
        <f t="shared" si="58"/>
        <v>#REF!</v>
      </c>
      <c r="D116" s="241" t="e">
        <f t="shared" si="50"/>
        <v>#REF!</v>
      </c>
      <c r="E116" s="241" t="e">
        <f t="shared" si="50"/>
        <v>#REF!</v>
      </c>
      <c r="F116" s="241" t="e">
        <f t="shared" si="50"/>
        <v>#REF!</v>
      </c>
      <c r="G116" s="247" t="e">
        <f t="shared" si="56"/>
        <v>#REF!</v>
      </c>
      <c r="H116" s="241" t="e">
        <f t="shared" si="50"/>
        <v>#REF!</v>
      </c>
      <c r="I116" s="241" t="e">
        <f t="shared" si="50"/>
        <v>#REF!</v>
      </c>
      <c r="J116" s="241" t="e">
        <f t="shared" si="50"/>
        <v>#REF!</v>
      </c>
      <c r="K116" s="241" t="e">
        <f t="shared" si="50"/>
        <v>#REF!</v>
      </c>
      <c r="L116" s="247" t="e">
        <f t="shared" si="57"/>
        <v>#REF!</v>
      </c>
      <c r="M116" s="241" t="e">
        <f t="shared" si="50"/>
        <v>#REF!</v>
      </c>
      <c r="N116" s="241" t="e">
        <f t="shared" si="50"/>
        <v>#REF!</v>
      </c>
      <c r="O116" s="241" t="e">
        <f t="shared" si="50"/>
        <v>#REF!</v>
      </c>
      <c r="P116" s="241" t="e">
        <f t="shared" si="50"/>
        <v>#REF!</v>
      </c>
      <c r="Q116" s="241" t="e">
        <f t="shared" si="50"/>
        <v>#REF!</v>
      </c>
      <c r="R116" s="241" t="e">
        <f t="shared" si="50"/>
        <v>#REF!</v>
      </c>
      <c r="S116" s="248" t="e">
        <f t="shared" ref="S116:S118" si="59">SUMIFS(M116:R116,M116:R116,"&lt;&gt;Local Currency", M116:R116,"&lt;&gt;US Dollars" )</f>
        <v>#REF!</v>
      </c>
      <c r="T116" s="236" t="e">
        <f t="shared" si="41"/>
        <v>#REF!</v>
      </c>
    </row>
    <row r="117" spans="1:20" s="167" customFormat="1" ht="16.5" hidden="1" thickBot="1" x14ac:dyDescent="0.3">
      <c r="A117" s="229"/>
      <c r="B117" s="198"/>
      <c r="C117" s="240" t="e">
        <f t="shared" si="58"/>
        <v>#REF!</v>
      </c>
      <c r="D117" s="241" t="e">
        <f t="shared" si="50"/>
        <v>#REF!</v>
      </c>
      <c r="E117" s="241" t="e">
        <f t="shared" si="50"/>
        <v>#REF!</v>
      </c>
      <c r="F117" s="241" t="e">
        <f t="shared" si="50"/>
        <v>#REF!</v>
      </c>
      <c r="G117" s="247" t="e">
        <f t="shared" si="56"/>
        <v>#REF!</v>
      </c>
      <c r="H117" s="241" t="e">
        <f t="shared" si="50"/>
        <v>#REF!</v>
      </c>
      <c r="I117" s="241" t="e">
        <f t="shared" si="50"/>
        <v>#REF!</v>
      </c>
      <c r="J117" s="241" t="e">
        <f t="shared" si="50"/>
        <v>#REF!</v>
      </c>
      <c r="K117" s="241" t="e">
        <f t="shared" si="50"/>
        <v>#REF!</v>
      </c>
      <c r="L117" s="247" t="e">
        <f t="shared" si="57"/>
        <v>#REF!</v>
      </c>
      <c r="M117" s="241" t="e">
        <f t="shared" si="50"/>
        <v>#REF!</v>
      </c>
      <c r="N117" s="241" t="e">
        <f t="shared" si="50"/>
        <v>#REF!</v>
      </c>
      <c r="O117" s="241" t="e">
        <f t="shared" si="50"/>
        <v>#REF!</v>
      </c>
      <c r="P117" s="241" t="e">
        <f t="shared" si="50"/>
        <v>#REF!</v>
      </c>
      <c r="Q117" s="241" t="e">
        <f t="shared" si="50"/>
        <v>#REF!</v>
      </c>
      <c r="R117" s="241" t="e">
        <f t="shared" si="50"/>
        <v>#REF!</v>
      </c>
      <c r="S117" s="248" t="e">
        <f t="shared" si="59"/>
        <v>#REF!</v>
      </c>
      <c r="T117" s="236" t="e">
        <f t="shared" si="41"/>
        <v>#REF!</v>
      </c>
    </row>
    <row r="118" spans="1:20" s="167" customFormat="1" ht="16.5" thickBot="1" x14ac:dyDescent="0.3">
      <c r="A118" s="229">
        <v>9.3000000000000007</v>
      </c>
      <c r="B118" s="198" t="s">
        <v>794</v>
      </c>
      <c r="C118" s="240" t="e">
        <f t="shared" si="58"/>
        <v>#REF!</v>
      </c>
      <c r="D118" s="241" t="e">
        <f t="shared" si="50"/>
        <v>#REF!</v>
      </c>
      <c r="E118" s="241" t="e">
        <f t="shared" si="50"/>
        <v>#REF!</v>
      </c>
      <c r="F118" s="241" t="e">
        <f t="shared" si="50"/>
        <v>#REF!</v>
      </c>
      <c r="G118" s="247" t="e">
        <f t="shared" si="56"/>
        <v>#REF!</v>
      </c>
      <c r="H118" s="241" t="e">
        <f t="shared" si="50"/>
        <v>#REF!</v>
      </c>
      <c r="I118" s="241" t="e">
        <f t="shared" si="50"/>
        <v>#REF!</v>
      </c>
      <c r="J118" s="241" t="e">
        <f t="shared" si="50"/>
        <v>#REF!</v>
      </c>
      <c r="K118" s="241" t="e">
        <f t="shared" si="50"/>
        <v>#REF!</v>
      </c>
      <c r="L118" s="247" t="e">
        <f t="shared" si="57"/>
        <v>#REF!</v>
      </c>
      <c r="M118" s="241" t="e">
        <f t="shared" si="50"/>
        <v>#REF!</v>
      </c>
      <c r="N118" s="241" t="e">
        <f t="shared" si="50"/>
        <v>#REF!</v>
      </c>
      <c r="O118" s="241" t="e">
        <f t="shared" si="50"/>
        <v>#REF!</v>
      </c>
      <c r="P118" s="241" t="e">
        <f t="shared" si="50"/>
        <v>#REF!</v>
      </c>
      <c r="Q118" s="241" t="e">
        <f t="shared" si="50"/>
        <v>#REF!</v>
      </c>
      <c r="R118" s="241" t="e">
        <f t="shared" si="50"/>
        <v>#REF!</v>
      </c>
      <c r="S118" s="248" t="e">
        <f t="shared" si="59"/>
        <v>#REF!</v>
      </c>
      <c r="T118" s="236" t="e">
        <f t="shared" si="41"/>
        <v>#REF!</v>
      </c>
    </row>
    <row r="119" spans="1:20" s="167" customFormat="1" ht="15.75" thickBot="1" x14ac:dyDescent="0.3">
      <c r="A119" s="229"/>
      <c r="B119" s="198"/>
      <c r="C119" s="242"/>
      <c r="D119" s="243"/>
      <c r="E119" s="243"/>
      <c r="F119" s="243"/>
      <c r="G119" s="243"/>
      <c r="H119" s="243"/>
      <c r="I119" s="243"/>
      <c r="J119" s="243"/>
      <c r="K119" s="243"/>
      <c r="L119" s="243"/>
      <c r="M119" s="243"/>
      <c r="N119" s="243"/>
      <c r="O119" s="243"/>
      <c r="P119" s="243"/>
      <c r="Q119" s="243"/>
      <c r="R119" s="243"/>
      <c r="S119" s="244"/>
      <c r="T119" s="244"/>
    </row>
    <row r="120" spans="1:20" s="167" customFormat="1" ht="16.5" thickBot="1" x14ac:dyDescent="0.3">
      <c r="A120" s="229">
        <v>10</v>
      </c>
      <c r="B120" s="202" t="s">
        <v>796</v>
      </c>
      <c r="C120" s="245" t="e">
        <f>SUMIFS(C121:C122,C121:C122,"&lt;&gt;Local Currency", C121:C122,"&lt;&gt;US Dollars" )</f>
        <v>#REF!</v>
      </c>
      <c r="D120" s="232" t="e">
        <f t="shared" ref="D120:R120" si="60">SUMIFS(D121:D122,D121:D122,"&lt;&gt;Local Currency", D121:D122,"&lt;&gt;US Dollars" )</f>
        <v>#REF!</v>
      </c>
      <c r="E120" s="232" t="e">
        <f t="shared" si="60"/>
        <v>#REF!</v>
      </c>
      <c r="F120" s="232" t="e">
        <f t="shared" si="60"/>
        <v>#REF!</v>
      </c>
      <c r="G120" s="247" t="e">
        <f t="shared" ref="G120:G122" si="61">SUMIFS(C120:F120,C120:F120,"&lt;&gt;Local Currency", C120:F120,"&lt;&gt;US Dollars" )</f>
        <v>#REF!</v>
      </c>
      <c r="H120" s="232" t="e">
        <f t="shared" si="60"/>
        <v>#REF!</v>
      </c>
      <c r="I120" s="232" t="e">
        <f t="shared" si="60"/>
        <v>#REF!</v>
      </c>
      <c r="J120" s="232" t="e">
        <f t="shared" si="60"/>
        <v>#REF!</v>
      </c>
      <c r="K120" s="232" t="e">
        <f t="shared" si="60"/>
        <v>#REF!</v>
      </c>
      <c r="L120" s="247" t="e">
        <f t="shared" ref="L120:L122" si="62">SUMIFS(H120:K120,H120:K120,"&lt;&gt;Local Currency", H120:K120,"&lt;&gt;US Dollars" )</f>
        <v>#REF!</v>
      </c>
      <c r="M120" s="232" t="e">
        <f t="shared" si="60"/>
        <v>#REF!</v>
      </c>
      <c r="N120" s="232" t="e">
        <f t="shared" si="60"/>
        <v>#REF!</v>
      </c>
      <c r="O120" s="232" t="e">
        <f t="shared" si="60"/>
        <v>#REF!</v>
      </c>
      <c r="P120" s="232" t="e">
        <f t="shared" si="60"/>
        <v>#REF!</v>
      </c>
      <c r="Q120" s="232" t="e">
        <f t="shared" si="60"/>
        <v>#REF!</v>
      </c>
      <c r="R120" s="232" t="e">
        <f t="shared" si="60"/>
        <v>#REF!</v>
      </c>
      <c r="S120" s="248" t="e">
        <f>SUMIFS(M120:R120,M120:R120,"&lt;&gt;Local Currency", M120:R120,"&lt;&gt;US Dollars" )</f>
        <v>#REF!</v>
      </c>
      <c r="T120" s="236" t="e">
        <f t="shared" si="41"/>
        <v>#REF!</v>
      </c>
    </row>
    <row r="121" spans="1:20" s="167" customFormat="1" ht="16.5" thickBot="1" x14ac:dyDescent="0.3">
      <c r="A121" s="229">
        <v>10.1</v>
      </c>
      <c r="B121" s="198" t="s">
        <v>799</v>
      </c>
      <c r="C121" s="240" t="e">
        <f t="shared" si="58"/>
        <v>#REF!</v>
      </c>
      <c r="D121" s="241" t="e">
        <f t="shared" si="50"/>
        <v>#REF!</v>
      </c>
      <c r="E121" s="241" t="e">
        <f t="shared" si="50"/>
        <v>#REF!</v>
      </c>
      <c r="F121" s="241" t="e">
        <f t="shared" si="50"/>
        <v>#REF!</v>
      </c>
      <c r="G121" s="247" t="e">
        <f t="shared" si="61"/>
        <v>#REF!</v>
      </c>
      <c r="H121" s="241" t="e">
        <f t="shared" si="50"/>
        <v>#REF!</v>
      </c>
      <c r="I121" s="241" t="e">
        <f t="shared" si="50"/>
        <v>#REF!</v>
      </c>
      <c r="J121" s="241" t="e">
        <f t="shared" si="50"/>
        <v>#REF!</v>
      </c>
      <c r="K121" s="241" t="e">
        <f t="shared" si="50"/>
        <v>#REF!</v>
      </c>
      <c r="L121" s="247" t="e">
        <f t="shared" si="62"/>
        <v>#REF!</v>
      </c>
      <c r="M121" s="241" t="e">
        <f t="shared" si="50"/>
        <v>#REF!</v>
      </c>
      <c r="N121" s="241" t="e">
        <f t="shared" si="50"/>
        <v>#REF!</v>
      </c>
      <c r="O121" s="241" t="e">
        <f t="shared" si="50"/>
        <v>#REF!</v>
      </c>
      <c r="P121" s="241" t="e">
        <f t="shared" si="50"/>
        <v>#REF!</v>
      </c>
      <c r="Q121" s="241" t="e">
        <f t="shared" si="50"/>
        <v>#REF!</v>
      </c>
      <c r="R121" s="241" t="e">
        <f t="shared" si="50"/>
        <v>#REF!</v>
      </c>
      <c r="S121" s="248" t="e">
        <f>SUMIFS(M121:R121,M121:R121,"&lt;&gt;Local Currency", M121:R121,"&lt;&gt;US Dollars" )</f>
        <v>#REF!</v>
      </c>
      <c r="T121" s="236" t="e">
        <f t="shared" si="41"/>
        <v>#REF!</v>
      </c>
    </row>
    <row r="122" spans="1:20" s="167" customFormat="1" ht="16.5" thickBot="1" x14ac:dyDescent="0.3">
      <c r="A122" s="229">
        <v>10.199999999999999</v>
      </c>
      <c r="B122" s="198" t="s">
        <v>800</v>
      </c>
      <c r="C122" s="240" t="e">
        <f t="shared" si="58"/>
        <v>#REF!</v>
      </c>
      <c r="D122" s="241" t="e">
        <f t="shared" si="50"/>
        <v>#REF!</v>
      </c>
      <c r="E122" s="241" t="e">
        <f t="shared" si="50"/>
        <v>#REF!</v>
      </c>
      <c r="F122" s="241" t="e">
        <f t="shared" si="50"/>
        <v>#REF!</v>
      </c>
      <c r="G122" s="247" t="e">
        <f t="shared" si="61"/>
        <v>#REF!</v>
      </c>
      <c r="H122" s="241" t="e">
        <f t="shared" si="50"/>
        <v>#REF!</v>
      </c>
      <c r="I122" s="241" t="e">
        <f t="shared" si="50"/>
        <v>#REF!</v>
      </c>
      <c r="J122" s="241" t="e">
        <f t="shared" si="50"/>
        <v>#REF!</v>
      </c>
      <c r="K122" s="241" t="e">
        <f t="shared" si="50"/>
        <v>#REF!</v>
      </c>
      <c r="L122" s="247" t="e">
        <f t="shared" si="62"/>
        <v>#REF!</v>
      </c>
      <c r="M122" s="241" t="e">
        <f t="shared" si="50"/>
        <v>#REF!</v>
      </c>
      <c r="N122" s="241" t="e">
        <f t="shared" si="50"/>
        <v>#REF!</v>
      </c>
      <c r="O122" s="241" t="e">
        <f t="shared" si="50"/>
        <v>#REF!</v>
      </c>
      <c r="P122" s="241" t="e">
        <f t="shared" si="50"/>
        <v>#REF!</v>
      </c>
      <c r="Q122" s="241" t="e">
        <f t="shared" si="50"/>
        <v>#REF!</v>
      </c>
      <c r="R122" s="241" t="e">
        <f t="shared" si="50"/>
        <v>#REF!</v>
      </c>
      <c r="S122" s="248" t="e">
        <f>SUMIFS(M122:R122,M122:R122,"&lt;&gt;Local Currency", M122:R122,"&lt;&gt;US Dollars" )</f>
        <v>#REF!</v>
      </c>
      <c r="T122" s="236" t="e">
        <f t="shared" si="41"/>
        <v>#REF!</v>
      </c>
    </row>
    <row r="123" spans="1:20" s="167" customFormat="1" ht="15.75" thickBot="1" x14ac:dyDescent="0.3">
      <c r="A123" s="229"/>
      <c r="B123" s="198"/>
      <c r="C123" s="228"/>
      <c r="D123" s="226"/>
      <c r="E123" s="226"/>
      <c r="F123" s="226"/>
      <c r="G123" s="226"/>
      <c r="H123" s="226"/>
      <c r="I123" s="226"/>
      <c r="J123" s="226"/>
      <c r="K123" s="226"/>
      <c r="L123" s="226"/>
      <c r="M123" s="226"/>
      <c r="N123" s="226"/>
      <c r="O123" s="226"/>
      <c r="P123" s="226"/>
      <c r="Q123" s="226"/>
      <c r="R123" s="226"/>
      <c r="S123" s="227"/>
      <c r="T123" s="227"/>
    </row>
    <row r="124" spans="1:20" s="167" customFormat="1" ht="19.5" thickBot="1" x14ac:dyDescent="0.3">
      <c r="A124" s="229"/>
      <c r="B124" s="201" t="s">
        <v>1182</v>
      </c>
      <c r="C124" s="260">
        <f>IF(ISNUMBER(C15),C15,0)+IF(ISNUMBER(C37),C37,0)+IF(ISNUMBER(C52),C52,0)+IF(ISNUMBER(C98),C98,0)+IF(ISNUMBER(C100),C100,0)+IF(ISNUMBER(C102),C102,0)+IF(ISNUMBER(C104),C104,0)+IF(ISNUMBER(C106),C106,0)+IF(ISNUMBER(C114),C114,0)
+IF(ISNUMBER(C120),C120,0)</f>
        <v>0</v>
      </c>
      <c r="D124" s="260">
        <f t="shared" ref="D124:S124" si="63">IF(ISNUMBER(D15),D15,0)+IF(ISNUMBER(D37),D37,0)+IF(ISNUMBER(D52),D52,0)+IF(ISNUMBER(D98),D98,0)+IF(ISNUMBER(D100),D100,0)+IF(ISNUMBER(D102),D102,0)+IF(ISNUMBER(D104),D104,0)+IF(ISNUMBER(D106),D106,0)+IF(ISNUMBER(D114),D114,0)
+IF(ISNUMBER(D120),D120,0)</f>
        <v>0</v>
      </c>
      <c r="E124" s="260">
        <f t="shared" si="63"/>
        <v>0</v>
      </c>
      <c r="F124" s="260">
        <f t="shared" si="63"/>
        <v>0</v>
      </c>
      <c r="G124" s="260">
        <f t="shared" si="63"/>
        <v>0</v>
      </c>
      <c r="H124" s="260">
        <f t="shared" si="63"/>
        <v>0</v>
      </c>
      <c r="I124" s="260">
        <f t="shared" si="63"/>
        <v>0</v>
      </c>
      <c r="J124" s="260">
        <f t="shared" si="63"/>
        <v>0</v>
      </c>
      <c r="K124" s="260">
        <f t="shared" si="63"/>
        <v>0</v>
      </c>
      <c r="L124" s="260">
        <f t="shared" si="63"/>
        <v>0</v>
      </c>
      <c r="M124" s="260">
        <f t="shared" si="63"/>
        <v>0</v>
      </c>
      <c r="N124" s="260">
        <f t="shared" si="63"/>
        <v>0</v>
      </c>
      <c r="O124" s="260">
        <f t="shared" si="63"/>
        <v>0</v>
      </c>
      <c r="P124" s="260">
        <f t="shared" si="63"/>
        <v>0</v>
      </c>
      <c r="Q124" s="260">
        <f t="shared" si="63"/>
        <v>0</v>
      </c>
      <c r="R124" s="260">
        <f t="shared" si="63"/>
        <v>0</v>
      </c>
      <c r="S124" s="260">
        <f t="shared" si="63"/>
        <v>0</v>
      </c>
      <c r="T124" s="260" t="e">
        <f t="shared" ref="T124" si="64">T15+T37+T52+T98+T100+T102+T104+T106+T114+T120</f>
        <v>#REF!</v>
      </c>
    </row>
    <row r="125" spans="1:20" ht="17.25" x14ac:dyDescent="0.25">
      <c r="B125" s="200"/>
      <c r="C125" s="208"/>
      <c r="D125" s="208"/>
      <c r="E125" s="208"/>
      <c r="F125" s="208"/>
      <c r="G125" s="208"/>
      <c r="H125" s="208"/>
      <c r="I125" s="208"/>
      <c r="J125" s="208"/>
      <c r="K125" s="208"/>
      <c r="L125" s="208"/>
      <c r="M125" s="208"/>
      <c r="N125" s="208"/>
      <c r="O125" s="208"/>
      <c r="P125" s="208"/>
      <c r="Q125" s="208"/>
      <c r="R125" s="208"/>
      <c r="S125" s="208"/>
      <c r="T125" s="208"/>
    </row>
    <row r="126" spans="1:20" ht="45" x14ac:dyDescent="0.25">
      <c r="B126" s="199" t="s">
        <v>801</v>
      </c>
      <c r="C126" s="209" t="e">
        <f t="shared" si="58"/>
        <v>#REF!</v>
      </c>
      <c r="D126" s="209" t="e">
        <f t="shared" si="58"/>
        <v>#REF!</v>
      </c>
      <c r="E126" s="209" t="e">
        <f t="shared" si="58"/>
        <v>#REF!</v>
      </c>
      <c r="F126" s="209" t="e">
        <f t="shared" si="58"/>
        <v>#REF!</v>
      </c>
      <c r="G126" s="209" t="e">
        <f t="shared" si="58"/>
        <v>#REF!</v>
      </c>
      <c r="H126" s="209" t="e">
        <f t="shared" si="58"/>
        <v>#REF!</v>
      </c>
      <c r="I126" s="209" t="e">
        <f t="shared" si="58"/>
        <v>#REF!</v>
      </c>
      <c r="J126" s="209" t="e">
        <f t="shared" si="58"/>
        <v>#REF!</v>
      </c>
      <c r="K126" s="209" t="e">
        <f t="shared" si="58"/>
        <v>#REF!</v>
      </c>
      <c r="L126" s="209" t="e">
        <f t="shared" si="58"/>
        <v>#REF!</v>
      </c>
      <c r="M126" s="209" t="e">
        <f t="shared" si="58"/>
        <v>#REF!</v>
      </c>
      <c r="N126" s="209" t="e">
        <f t="shared" si="58"/>
        <v>#REF!</v>
      </c>
      <c r="O126" s="209" t="e">
        <f t="shared" si="58"/>
        <v>#REF!</v>
      </c>
      <c r="P126" s="209" t="e">
        <f t="shared" si="58"/>
        <v>#REF!</v>
      </c>
      <c r="Q126" s="209" t="e">
        <f t="shared" si="58"/>
        <v>#REF!</v>
      </c>
      <c r="R126" s="209" t="e">
        <f t="shared" si="58"/>
        <v>#REF!</v>
      </c>
      <c r="S126" s="209" t="e">
        <f t="shared" ref="S126:T126" si="65">$B$7</f>
        <v>#REF!</v>
      </c>
      <c r="T126" s="209" t="e">
        <f t="shared" si="65"/>
        <v>#REF!</v>
      </c>
    </row>
    <row r="127" spans="1:20" x14ac:dyDescent="0.25">
      <c r="B127" s="210"/>
      <c r="C127" s="208"/>
      <c r="D127" s="208"/>
      <c r="E127" s="208"/>
      <c r="F127" s="208"/>
      <c r="G127" s="208"/>
      <c r="H127" s="208"/>
      <c r="I127" s="208"/>
      <c r="J127" s="208"/>
      <c r="K127" s="208"/>
      <c r="L127" s="208"/>
      <c r="M127" s="208"/>
      <c r="N127" s="208"/>
      <c r="O127" s="208"/>
      <c r="P127" s="208"/>
      <c r="Q127" s="208"/>
      <c r="R127" s="208"/>
      <c r="S127" s="208"/>
      <c r="T127" s="208"/>
    </row>
    <row r="128" spans="1:20" x14ac:dyDescent="0.25">
      <c r="B128" s="210"/>
      <c r="C128" s="208"/>
      <c r="D128" s="208"/>
      <c r="E128" s="208"/>
      <c r="F128" s="208"/>
      <c r="G128" s="208"/>
      <c r="H128" s="208"/>
      <c r="I128" s="208"/>
      <c r="J128" s="208"/>
      <c r="K128" s="208"/>
      <c r="L128" s="208"/>
      <c r="M128" s="208"/>
      <c r="N128" s="208"/>
      <c r="O128" s="208"/>
      <c r="P128" s="208"/>
      <c r="Q128" s="208"/>
      <c r="R128" s="208"/>
      <c r="S128" s="208"/>
      <c r="T128" s="208"/>
    </row>
    <row r="129" spans="2:20" x14ac:dyDescent="0.25">
      <c r="B129" s="210"/>
      <c r="C129" s="208"/>
      <c r="D129" s="208"/>
      <c r="E129" s="208"/>
      <c r="F129" s="208"/>
      <c r="G129" s="208"/>
      <c r="H129" s="208"/>
      <c r="I129" s="208"/>
      <c r="J129" s="208"/>
      <c r="K129" s="208"/>
      <c r="L129" s="208"/>
      <c r="M129" s="208"/>
      <c r="N129" s="208"/>
      <c r="O129" s="208"/>
      <c r="P129" s="208"/>
      <c r="Q129" s="208"/>
      <c r="R129" s="208"/>
      <c r="S129" s="208"/>
      <c r="T129" s="208"/>
    </row>
    <row r="130" spans="2:20" x14ac:dyDescent="0.25">
      <c r="B130" s="210"/>
      <c r="C130" s="208"/>
      <c r="D130" s="208"/>
      <c r="E130" s="208"/>
      <c r="F130" s="208"/>
      <c r="G130" s="208"/>
      <c r="H130" s="208"/>
      <c r="I130" s="208"/>
      <c r="J130" s="208"/>
      <c r="K130" s="208"/>
      <c r="L130" s="208"/>
      <c r="M130" s="208"/>
      <c r="N130" s="208"/>
      <c r="O130" s="208"/>
      <c r="P130" s="208"/>
      <c r="Q130" s="208"/>
      <c r="R130" s="208"/>
      <c r="S130" s="208"/>
      <c r="T130" s="208"/>
    </row>
    <row r="131" spans="2:20" x14ac:dyDescent="0.25">
      <c r="B131" s="210"/>
      <c r="C131" s="208"/>
      <c r="D131" s="208"/>
      <c r="E131" s="208"/>
      <c r="F131" s="208"/>
      <c r="G131" s="208"/>
      <c r="H131" s="208"/>
      <c r="I131" s="208"/>
      <c r="J131" s="208"/>
      <c r="K131" s="208"/>
      <c r="L131" s="208"/>
      <c r="M131" s="208"/>
      <c r="N131" s="208"/>
      <c r="O131" s="208"/>
      <c r="P131" s="208"/>
      <c r="Q131" s="208"/>
      <c r="R131" s="208"/>
      <c r="S131" s="208"/>
      <c r="T131" s="208"/>
    </row>
    <row r="132" spans="2:20" x14ac:dyDescent="0.25">
      <c r="B132" s="210"/>
      <c r="C132" s="208"/>
      <c r="D132" s="208"/>
      <c r="E132" s="208"/>
      <c r="F132" s="208"/>
      <c r="G132" s="208"/>
      <c r="H132" s="208"/>
      <c r="I132" s="208"/>
      <c r="J132" s="208"/>
      <c r="K132" s="208"/>
      <c r="L132" s="208"/>
      <c r="M132" s="208"/>
      <c r="N132" s="208"/>
      <c r="O132" s="208"/>
      <c r="P132" s="208"/>
      <c r="Q132" s="208"/>
      <c r="R132" s="208"/>
      <c r="S132" s="208"/>
      <c r="T132" s="208"/>
    </row>
    <row r="133" spans="2:20" x14ac:dyDescent="0.25">
      <c r="B133" s="210"/>
      <c r="C133" s="208"/>
      <c r="D133" s="208"/>
      <c r="E133" s="208"/>
      <c r="F133" s="208"/>
      <c r="G133" s="208"/>
      <c r="H133" s="208"/>
      <c r="I133" s="208"/>
      <c r="J133" s="208"/>
      <c r="K133" s="208"/>
      <c r="L133" s="208"/>
      <c r="M133" s="208"/>
      <c r="N133" s="208"/>
      <c r="O133" s="208"/>
      <c r="P133" s="208"/>
      <c r="Q133" s="208"/>
      <c r="R133" s="208"/>
      <c r="S133" s="208"/>
      <c r="T133" s="208"/>
    </row>
    <row r="134" spans="2:20" x14ac:dyDescent="0.25">
      <c r="B134" s="210"/>
      <c r="C134" s="208"/>
      <c r="D134" s="208"/>
      <c r="E134" s="208"/>
      <c r="F134" s="208"/>
      <c r="G134" s="208"/>
      <c r="H134" s="208"/>
      <c r="I134" s="208"/>
      <c r="J134" s="208"/>
      <c r="K134" s="208"/>
      <c r="L134" s="208"/>
      <c r="M134" s="208"/>
      <c r="N134" s="208"/>
      <c r="O134" s="208"/>
      <c r="P134" s="208"/>
      <c r="Q134" s="208"/>
      <c r="R134" s="208"/>
      <c r="S134" s="208"/>
      <c r="T134" s="208"/>
    </row>
    <row r="135" spans="2:20" x14ac:dyDescent="0.25">
      <c r="B135" s="210"/>
      <c r="C135" s="208"/>
      <c r="D135" s="208"/>
      <c r="E135" s="208"/>
      <c r="F135" s="208"/>
      <c r="G135" s="208"/>
      <c r="H135" s="208"/>
      <c r="I135" s="208"/>
      <c r="J135" s="208"/>
      <c r="K135" s="208"/>
      <c r="L135" s="208"/>
      <c r="M135" s="208"/>
      <c r="N135" s="208"/>
      <c r="O135" s="208"/>
      <c r="P135" s="208"/>
      <c r="Q135" s="208"/>
      <c r="R135" s="208"/>
      <c r="S135" s="208"/>
      <c r="T135" s="208"/>
    </row>
    <row r="136" spans="2:20" x14ac:dyDescent="0.25">
      <c r="B136" s="210"/>
      <c r="C136" s="208"/>
      <c r="D136" s="208"/>
      <c r="E136" s="208"/>
      <c r="F136" s="208"/>
      <c r="G136" s="208"/>
      <c r="H136" s="208"/>
      <c r="I136" s="208"/>
      <c r="J136" s="208"/>
      <c r="K136" s="208"/>
      <c r="L136" s="208"/>
      <c r="M136" s="208"/>
      <c r="N136" s="208"/>
      <c r="O136" s="208"/>
      <c r="P136" s="208"/>
      <c r="Q136" s="208"/>
      <c r="R136" s="208"/>
      <c r="S136" s="208"/>
      <c r="T136" s="208"/>
    </row>
    <row r="137" spans="2:20" x14ac:dyDescent="0.25">
      <c r="B137" s="210"/>
      <c r="C137" s="208"/>
      <c r="D137" s="208"/>
      <c r="E137" s="208"/>
      <c r="F137" s="208"/>
      <c r="G137" s="208"/>
      <c r="H137" s="208"/>
      <c r="I137" s="208"/>
      <c r="J137" s="208"/>
      <c r="K137" s="208"/>
      <c r="L137" s="208"/>
      <c r="M137" s="208"/>
      <c r="N137" s="208"/>
      <c r="O137" s="208"/>
      <c r="P137" s="208"/>
      <c r="Q137" s="208"/>
      <c r="R137" s="208"/>
      <c r="S137" s="208"/>
      <c r="T137" s="208"/>
    </row>
    <row r="138" spans="2:20" x14ac:dyDescent="0.25">
      <c r="B138" s="210"/>
      <c r="C138" s="208"/>
      <c r="D138" s="208"/>
      <c r="E138" s="208"/>
      <c r="F138" s="208"/>
      <c r="G138" s="208"/>
      <c r="H138" s="208"/>
      <c r="I138" s="208"/>
      <c r="J138" s="208"/>
      <c r="K138" s="208"/>
      <c r="L138" s="208"/>
      <c r="M138" s="208"/>
      <c r="N138" s="208"/>
      <c r="O138" s="208"/>
      <c r="P138" s="208"/>
      <c r="Q138" s="208"/>
      <c r="R138" s="208"/>
      <c r="S138" s="208"/>
      <c r="T138" s="208"/>
    </row>
    <row r="139" spans="2:20" x14ac:dyDescent="0.25">
      <c r="B139" s="210"/>
      <c r="C139" s="208"/>
      <c r="D139" s="208"/>
      <c r="E139" s="208"/>
      <c r="F139" s="208"/>
      <c r="G139" s="208"/>
      <c r="H139" s="208"/>
      <c r="I139" s="208"/>
      <c r="J139" s="208"/>
      <c r="K139" s="208"/>
      <c r="L139" s="208"/>
      <c r="M139" s="208"/>
      <c r="N139" s="208"/>
      <c r="O139" s="208"/>
      <c r="P139" s="208"/>
      <c r="Q139" s="208"/>
      <c r="R139" s="208"/>
      <c r="S139" s="208"/>
      <c r="T139" s="208"/>
    </row>
    <row r="140" spans="2:20" x14ac:dyDescent="0.25">
      <c r="B140" s="210"/>
      <c r="C140" s="208"/>
      <c r="D140" s="208"/>
      <c r="E140" s="208"/>
      <c r="F140" s="208"/>
      <c r="G140" s="208"/>
      <c r="H140" s="208"/>
      <c r="I140" s="208"/>
      <c r="J140" s="208"/>
      <c r="K140" s="208"/>
      <c r="L140" s="208"/>
      <c r="M140" s="208"/>
      <c r="N140" s="208"/>
      <c r="O140" s="208"/>
      <c r="P140" s="208"/>
      <c r="Q140" s="208"/>
      <c r="R140" s="208"/>
      <c r="S140" s="208"/>
      <c r="T140" s="208"/>
    </row>
    <row r="141" spans="2:20" x14ac:dyDescent="0.25">
      <c r="B141" s="210"/>
      <c r="C141" s="208"/>
      <c r="D141" s="208"/>
      <c r="E141" s="208"/>
      <c r="F141" s="208"/>
      <c r="G141" s="208"/>
      <c r="H141" s="208"/>
      <c r="I141" s="208"/>
      <c r="J141" s="208"/>
      <c r="K141" s="208"/>
      <c r="L141" s="208"/>
      <c r="M141" s="208"/>
      <c r="N141" s="208"/>
      <c r="O141" s="208"/>
      <c r="P141" s="208"/>
      <c r="Q141" s="208"/>
      <c r="R141" s="208"/>
      <c r="S141" s="208"/>
      <c r="T141" s="208"/>
    </row>
    <row r="142" spans="2:20" x14ac:dyDescent="0.25">
      <c r="B142" s="210"/>
      <c r="C142" s="208"/>
      <c r="D142" s="208"/>
      <c r="E142" s="208"/>
      <c r="F142" s="208"/>
      <c r="G142" s="208"/>
      <c r="H142" s="208"/>
      <c r="I142" s="208"/>
      <c r="J142" s="208"/>
      <c r="K142" s="208"/>
      <c r="L142" s="208"/>
      <c r="M142" s="208"/>
      <c r="N142" s="208"/>
      <c r="O142" s="208"/>
      <c r="P142" s="208"/>
      <c r="Q142" s="208"/>
      <c r="R142" s="208"/>
      <c r="S142" s="208"/>
      <c r="T142" s="208"/>
    </row>
    <row r="143" spans="2:20" x14ac:dyDescent="0.25">
      <c r="B143" s="210"/>
      <c r="C143" s="208"/>
      <c r="D143" s="208"/>
      <c r="E143" s="208"/>
      <c r="F143" s="208"/>
      <c r="G143" s="208"/>
      <c r="H143" s="208"/>
      <c r="I143" s="208"/>
      <c r="J143" s="208"/>
      <c r="K143" s="208"/>
      <c r="L143" s="208"/>
      <c r="M143" s="208"/>
      <c r="N143" s="208"/>
      <c r="O143" s="208"/>
      <c r="P143" s="208"/>
      <c r="Q143" s="208"/>
      <c r="R143" s="208"/>
      <c r="S143" s="208"/>
      <c r="T143" s="208"/>
    </row>
    <row r="144" spans="2:20" x14ac:dyDescent="0.25">
      <c r="B144" s="210"/>
      <c r="C144" s="208"/>
      <c r="D144" s="208"/>
      <c r="E144" s="208"/>
      <c r="F144" s="208"/>
      <c r="G144" s="208"/>
      <c r="H144" s="208"/>
      <c r="I144" s="208"/>
      <c r="J144" s="208"/>
      <c r="K144" s="208"/>
      <c r="L144" s="208"/>
      <c r="M144" s="208"/>
      <c r="N144" s="208"/>
      <c r="O144" s="208"/>
      <c r="P144" s="208"/>
      <c r="Q144" s="208"/>
      <c r="R144" s="208"/>
      <c r="S144" s="208"/>
      <c r="T144" s="208"/>
    </row>
    <row r="145" spans="2:20" x14ac:dyDescent="0.25">
      <c r="B145" s="210"/>
      <c r="C145" s="210"/>
      <c r="D145" s="210"/>
      <c r="E145" s="210"/>
      <c r="F145" s="210"/>
      <c r="G145" s="210"/>
      <c r="H145" s="210"/>
      <c r="I145" s="210"/>
      <c r="J145" s="210"/>
      <c r="K145" s="210"/>
      <c r="L145" s="210"/>
      <c r="M145" s="210"/>
      <c r="N145" s="210"/>
      <c r="O145" s="210"/>
      <c r="P145" s="210"/>
      <c r="Q145" s="210"/>
      <c r="R145" s="210"/>
      <c r="S145" s="210"/>
      <c r="T145" s="210"/>
    </row>
    <row r="146" spans="2:20" x14ac:dyDescent="0.25">
      <c r="B146" s="210"/>
      <c r="C146" s="210"/>
      <c r="D146" s="210"/>
      <c r="E146" s="210"/>
      <c r="F146" s="210"/>
      <c r="G146" s="210"/>
      <c r="H146" s="210"/>
      <c r="I146" s="210"/>
      <c r="J146" s="210"/>
      <c r="K146" s="210"/>
      <c r="L146" s="210"/>
      <c r="M146" s="210"/>
      <c r="N146" s="210"/>
      <c r="O146" s="210"/>
      <c r="P146" s="210"/>
      <c r="Q146" s="210"/>
      <c r="R146" s="210"/>
      <c r="S146" s="210"/>
      <c r="T146" s="210"/>
    </row>
    <row r="147" spans="2:20" x14ac:dyDescent="0.25">
      <c r="B147" s="210"/>
      <c r="C147" s="210"/>
      <c r="D147" s="210"/>
      <c r="E147" s="210"/>
      <c r="F147" s="210"/>
      <c r="G147" s="210"/>
      <c r="H147" s="210"/>
      <c r="I147" s="210"/>
      <c r="J147" s="210"/>
      <c r="K147" s="210"/>
      <c r="L147" s="210"/>
      <c r="M147" s="210"/>
      <c r="N147" s="210"/>
      <c r="O147" s="210"/>
      <c r="P147" s="210"/>
      <c r="Q147" s="210"/>
      <c r="R147" s="210"/>
      <c r="S147" s="210"/>
      <c r="T147" s="210"/>
    </row>
    <row r="148" spans="2:20" x14ac:dyDescent="0.25">
      <c r="B148" s="210"/>
      <c r="C148" s="210"/>
      <c r="D148" s="210"/>
      <c r="E148" s="210"/>
      <c r="F148" s="210"/>
      <c r="G148" s="210"/>
      <c r="H148" s="210"/>
      <c r="I148" s="210"/>
      <c r="J148" s="210"/>
      <c r="K148" s="210"/>
      <c r="L148" s="210"/>
      <c r="M148" s="210"/>
      <c r="N148" s="210"/>
      <c r="O148" s="210"/>
      <c r="P148" s="210"/>
      <c r="Q148" s="210"/>
      <c r="R148" s="210"/>
      <c r="S148" s="210"/>
      <c r="T148" s="210"/>
    </row>
    <row r="149" spans="2:20" x14ac:dyDescent="0.25">
      <c r="B149" s="210"/>
    </row>
    <row r="150" spans="2:20" x14ac:dyDescent="0.25">
      <c r="B150" s="210"/>
    </row>
    <row r="151" spans="2:20" x14ac:dyDescent="0.25">
      <c r="B151" s="210"/>
    </row>
    <row r="152" spans="2:20" x14ac:dyDescent="0.25">
      <c r="B152" s="210"/>
    </row>
    <row r="153" spans="2:20" x14ac:dyDescent="0.25">
      <c r="B153" s="210"/>
    </row>
    <row r="154" spans="2:20" x14ac:dyDescent="0.25">
      <c r="B154" s="210"/>
    </row>
    <row r="155" spans="2:20" x14ac:dyDescent="0.25">
      <c r="B155" s="210"/>
    </row>
    <row r="156" spans="2:20" x14ac:dyDescent="0.25">
      <c r="B156" s="210"/>
    </row>
  </sheetData>
  <mergeCells count="4">
    <mergeCell ref="C13:G13"/>
    <mergeCell ref="H13:L13"/>
    <mergeCell ref="M13:S13"/>
    <mergeCell ref="T13:T14"/>
  </mergeCells>
  <dataValidations count="1">
    <dataValidation type="whole" operator="greaterThan" allowBlank="1" showInputMessage="1" showErrorMessage="1" errorTitle="Please enter numeric values" sqref="C15:T122">
      <formula1>0</formula1>
    </dataValidation>
  </dataValidations>
  <pageMargins left="0.7" right="0.7" top="0.75" bottom="0.75" header="0.3" footer="0.3"/>
  <pageSetup paperSize="8" scale="31" orientation="landscape" r:id="rId1"/>
  <rowBreaks count="1" manualBreakCount="1">
    <brk id="9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A156"/>
  <sheetViews>
    <sheetView showGridLines="0" topLeftCell="A29" zoomScale="90" zoomScaleNormal="90" workbookViewId="0">
      <selection activeCell="A32" sqref="A32"/>
    </sheetView>
  </sheetViews>
  <sheetFormatPr defaultColWidth="9.140625" defaultRowHeight="15" x14ac:dyDescent="0.25"/>
  <cols>
    <col min="1" max="1" width="28" style="229" customWidth="1"/>
    <col min="2" max="2" width="53.140625" style="229" customWidth="1"/>
    <col min="3" max="3" width="17.85546875" style="229" customWidth="1"/>
    <col min="4" max="4" width="14.7109375" style="229" customWidth="1"/>
    <col min="5" max="5" width="12.85546875" style="229" customWidth="1"/>
    <col min="6" max="6" width="11.5703125" style="229" customWidth="1"/>
    <col min="7" max="7" width="17.140625" style="229" customWidth="1"/>
    <col min="8" max="8" width="10.85546875" style="229" customWidth="1"/>
    <col min="9" max="9" width="12.28515625" style="229" customWidth="1"/>
    <col min="10" max="10" width="12.42578125" style="229" customWidth="1"/>
    <col min="11" max="11" width="9.7109375" style="229" customWidth="1"/>
    <col min="12" max="12" width="15.140625" style="229" customWidth="1"/>
    <col min="13" max="13" width="16" style="229" customWidth="1"/>
    <col min="14" max="14" width="9.140625" style="229"/>
    <col min="15" max="15" width="14.7109375" style="229" customWidth="1"/>
    <col min="16" max="16" width="9.140625" style="229"/>
    <col min="17" max="17" width="11.28515625" style="229" customWidth="1"/>
    <col min="18" max="18" width="12.85546875" style="229" customWidth="1"/>
    <col min="19" max="19" width="18.140625" style="229" customWidth="1"/>
    <col min="20" max="20" width="25.42578125" style="229" customWidth="1"/>
    <col min="21" max="16384" width="9.140625" style="229"/>
  </cols>
  <sheetData>
    <row r="1" spans="1:27" ht="11.25" customHeight="1" x14ac:dyDescent="0.25">
      <c r="A1" s="211"/>
      <c r="B1" s="211"/>
      <c r="C1" s="211"/>
      <c r="D1" s="211"/>
      <c r="E1" s="211"/>
      <c r="F1" s="211"/>
      <c r="G1" s="211"/>
      <c r="H1" s="211"/>
      <c r="I1" s="211"/>
      <c r="J1" s="211"/>
      <c r="K1" s="211"/>
      <c r="L1" s="211"/>
      <c r="M1" s="211"/>
      <c r="N1" s="211"/>
      <c r="O1" s="211"/>
      <c r="P1" s="211"/>
      <c r="Q1" s="211"/>
      <c r="R1" s="211"/>
      <c r="S1" s="211"/>
      <c r="T1" s="211"/>
      <c r="U1" s="211"/>
      <c r="V1" s="211"/>
      <c r="W1" s="211"/>
      <c r="X1" s="211"/>
      <c r="Y1" s="211"/>
      <c r="Z1" s="211"/>
      <c r="AA1" s="211"/>
    </row>
    <row r="2" spans="1:27" ht="15.75" thickBot="1" x14ac:dyDescent="0.3">
      <c r="A2" s="211"/>
      <c r="B2" s="211"/>
      <c r="C2" s="211"/>
      <c r="D2" s="211"/>
      <c r="E2" s="211"/>
      <c r="F2" s="211"/>
      <c r="G2" s="211"/>
      <c r="H2" s="211"/>
      <c r="I2" s="211"/>
      <c r="J2" s="211"/>
      <c r="K2" s="211"/>
      <c r="L2" s="211"/>
      <c r="M2" s="211"/>
      <c r="N2" s="211"/>
      <c r="O2" s="211"/>
      <c r="P2" s="211"/>
      <c r="Q2" s="211"/>
      <c r="R2" s="211"/>
      <c r="S2" s="211"/>
      <c r="T2" s="211"/>
      <c r="U2" s="211"/>
      <c r="V2" s="211"/>
      <c r="W2" s="211"/>
      <c r="X2" s="211"/>
      <c r="Y2" s="211"/>
      <c r="Z2" s="211"/>
      <c r="AA2" s="211"/>
    </row>
    <row r="3" spans="1:27" x14ac:dyDescent="0.25">
      <c r="A3" s="212" t="s">
        <v>335</v>
      </c>
      <c r="B3" s="213" t="e">
        <f>#REF!</f>
        <v>#REF!</v>
      </c>
      <c r="C3" s="214"/>
      <c r="D3" s="211"/>
      <c r="E3" s="211"/>
      <c r="F3" s="211"/>
      <c r="G3" s="211"/>
      <c r="H3" s="211"/>
      <c r="I3" s="211"/>
      <c r="J3" s="211"/>
      <c r="K3" s="211"/>
      <c r="L3" s="211"/>
      <c r="M3" s="211"/>
      <c r="N3" s="211"/>
      <c r="O3" s="211"/>
      <c r="P3" s="211"/>
      <c r="Q3" s="211"/>
      <c r="R3" s="211"/>
      <c r="S3" s="211"/>
      <c r="T3" s="211"/>
      <c r="U3" s="211"/>
      <c r="V3" s="211"/>
      <c r="W3" s="211"/>
      <c r="X3" s="211"/>
      <c r="Y3" s="211"/>
      <c r="Z3" s="211"/>
      <c r="AA3" s="211"/>
    </row>
    <row r="4" spans="1:27" ht="29.25" thickBot="1" x14ac:dyDescent="0.3">
      <c r="A4" s="215" t="s">
        <v>336</v>
      </c>
      <c r="B4" s="216" t="e">
        <f>#REF!</f>
        <v>#REF!</v>
      </c>
      <c r="C4" s="217"/>
      <c r="D4" s="211"/>
      <c r="E4" s="211"/>
      <c r="F4" s="211"/>
      <c r="G4" s="211"/>
      <c r="H4" s="211"/>
      <c r="I4" s="211"/>
      <c r="J4" s="211"/>
      <c r="K4" s="211"/>
      <c r="L4" s="211"/>
      <c r="M4" s="211"/>
      <c r="N4" s="211"/>
      <c r="O4" s="211"/>
      <c r="P4" s="211"/>
      <c r="Q4" s="211"/>
      <c r="R4" s="211"/>
      <c r="S4" s="211"/>
      <c r="T4" s="211"/>
      <c r="U4" s="211"/>
      <c r="V4" s="211"/>
      <c r="W4" s="211"/>
      <c r="X4" s="211"/>
      <c r="Y4" s="211"/>
      <c r="Z4" s="211"/>
      <c r="AA4" s="211"/>
    </row>
    <row r="5" spans="1:27" ht="28.5" x14ac:dyDescent="0.25">
      <c r="A5" s="215" t="s">
        <v>337</v>
      </c>
      <c r="B5" s="218" t="e">
        <f>#REF!</f>
        <v>#REF!</v>
      </c>
      <c r="C5" s="219" t="e">
        <f>#REF!</f>
        <v>#REF!</v>
      </c>
      <c r="D5" s="211"/>
      <c r="E5" s="211"/>
      <c r="F5" s="211"/>
      <c r="G5" s="211"/>
      <c r="H5" s="211"/>
      <c r="I5" s="211"/>
      <c r="J5" s="211"/>
      <c r="K5" s="211"/>
      <c r="L5" s="211"/>
      <c r="M5" s="211"/>
      <c r="N5" s="211"/>
      <c r="O5" s="211"/>
      <c r="P5" s="211"/>
      <c r="Q5" s="211"/>
      <c r="R5" s="211"/>
      <c r="S5" s="211"/>
      <c r="T5" s="211"/>
      <c r="U5" s="211"/>
      <c r="V5" s="211"/>
      <c r="W5" s="211"/>
      <c r="X5" s="211"/>
      <c r="Y5" s="211"/>
      <c r="Z5" s="211"/>
      <c r="AA5" s="211"/>
    </row>
    <row r="6" spans="1:27" ht="29.25" thickBot="1" x14ac:dyDescent="0.3">
      <c r="A6" s="215" t="s">
        <v>338</v>
      </c>
      <c r="B6" s="218" t="e">
        <f>#REF!</f>
        <v>#REF!</v>
      </c>
      <c r="C6" s="220" t="e">
        <f>#REF!</f>
        <v>#REF!</v>
      </c>
      <c r="D6" s="211"/>
      <c r="E6" s="211"/>
      <c r="F6" s="211"/>
      <c r="G6" s="211"/>
      <c r="H6" s="211"/>
      <c r="I6" s="211"/>
      <c r="J6" s="211"/>
      <c r="K6" s="211"/>
      <c r="L6" s="211"/>
      <c r="M6" s="211"/>
      <c r="N6" s="211"/>
      <c r="O6" s="211"/>
      <c r="P6" s="211"/>
      <c r="Q6" s="211"/>
      <c r="R6" s="211"/>
      <c r="S6" s="211"/>
      <c r="T6" s="211"/>
      <c r="U6" s="211"/>
      <c r="V6" s="211"/>
      <c r="W6" s="211"/>
      <c r="X6" s="211"/>
      <c r="Y6" s="211"/>
      <c r="Z6" s="211"/>
      <c r="AA6" s="211"/>
    </row>
    <row r="7" spans="1:27" ht="28.5" x14ac:dyDescent="0.25">
      <c r="A7" s="215" t="s">
        <v>339</v>
      </c>
      <c r="B7" s="216" t="e">
        <f>#REF!</f>
        <v>#REF!</v>
      </c>
      <c r="C7" s="217"/>
      <c r="D7" s="211"/>
      <c r="E7" s="211"/>
      <c r="F7" s="211"/>
      <c r="G7" s="211"/>
      <c r="H7" s="211"/>
      <c r="I7" s="211"/>
      <c r="J7" s="211"/>
      <c r="K7" s="211"/>
      <c r="L7" s="211"/>
      <c r="M7" s="211"/>
      <c r="N7" s="211"/>
      <c r="O7" s="211"/>
      <c r="P7" s="211"/>
      <c r="Q7" s="211"/>
      <c r="R7" s="211"/>
      <c r="S7" s="211"/>
      <c r="T7" s="211"/>
      <c r="U7" s="211"/>
      <c r="V7" s="211"/>
      <c r="W7" s="211"/>
      <c r="X7" s="211"/>
      <c r="Y7" s="211"/>
      <c r="Z7" s="211"/>
      <c r="AA7" s="211"/>
    </row>
    <row r="8" spans="1:27" ht="28.5" x14ac:dyDescent="0.25">
      <c r="A8" s="215" t="s">
        <v>340</v>
      </c>
      <c r="B8" s="216" t="e">
        <f>#REF!</f>
        <v>#REF!</v>
      </c>
      <c r="C8" s="217"/>
      <c r="D8" s="211"/>
      <c r="E8" s="211"/>
      <c r="F8" s="211"/>
      <c r="G8" s="211"/>
      <c r="H8" s="211"/>
      <c r="I8" s="211"/>
      <c r="J8" s="211"/>
      <c r="K8" s="211"/>
      <c r="L8" s="211"/>
      <c r="M8" s="211"/>
      <c r="N8" s="211"/>
      <c r="O8" s="211"/>
      <c r="P8" s="211"/>
      <c r="Q8" s="211"/>
      <c r="R8" s="211"/>
      <c r="S8" s="211"/>
      <c r="T8" s="211"/>
      <c r="U8" s="211"/>
      <c r="V8" s="211"/>
      <c r="W8" s="211"/>
      <c r="X8" s="211"/>
      <c r="Y8" s="211"/>
      <c r="Z8" s="211"/>
      <c r="AA8" s="211"/>
    </row>
    <row r="9" spans="1:27" ht="42.75" x14ac:dyDescent="0.25">
      <c r="A9" s="215" t="s">
        <v>341</v>
      </c>
      <c r="B9" s="261" t="e">
        <f>#REF!</f>
        <v>#REF!</v>
      </c>
      <c r="C9" s="221"/>
      <c r="D9" s="211"/>
      <c r="E9" s="211"/>
      <c r="F9" s="211"/>
      <c r="G9" s="211"/>
      <c r="H9" s="211"/>
      <c r="I9" s="211"/>
      <c r="J9" s="211"/>
      <c r="K9" s="211"/>
      <c r="L9" s="211"/>
      <c r="M9" s="211"/>
      <c r="N9" s="211"/>
      <c r="O9" s="211"/>
      <c r="P9" s="211"/>
      <c r="Q9" s="211"/>
      <c r="R9" s="211"/>
      <c r="S9" s="211"/>
      <c r="T9" s="211"/>
      <c r="U9" s="211"/>
      <c r="V9" s="211"/>
      <c r="W9" s="211"/>
      <c r="X9" s="211"/>
      <c r="Y9" s="211"/>
      <c r="Z9" s="211"/>
      <c r="AA9" s="211"/>
    </row>
    <row r="10" spans="1:27" ht="29.25" thickBot="1" x14ac:dyDescent="0.3">
      <c r="A10" s="222" t="s">
        <v>342</v>
      </c>
      <c r="B10" s="223" t="e">
        <f>#REF!</f>
        <v>#REF!</v>
      </c>
      <c r="C10" s="221"/>
      <c r="D10" s="211"/>
      <c r="E10" s="211"/>
      <c r="F10" s="211"/>
      <c r="G10" s="211"/>
      <c r="H10" s="211"/>
      <c r="I10" s="211"/>
      <c r="J10" s="211"/>
      <c r="K10" s="211"/>
      <c r="L10" s="211"/>
      <c r="M10" s="211"/>
      <c r="N10" s="211"/>
      <c r="O10" s="211"/>
      <c r="P10" s="211"/>
      <c r="Q10" s="211"/>
      <c r="R10" s="211"/>
      <c r="S10" s="211"/>
      <c r="T10" s="211"/>
      <c r="U10" s="211"/>
      <c r="V10" s="211"/>
      <c r="W10" s="211"/>
      <c r="X10" s="211"/>
      <c r="Y10" s="211"/>
      <c r="Z10" s="211"/>
      <c r="AA10" s="211"/>
    </row>
    <row r="11" spans="1:27" x14ac:dyDescent="0.25">
      <c r="A11" s="224"/>
      <c r="B11" s="225"/>
      <c r="C11" s="221"/>
      <c r="D11" s="211"/>
      <c r="E11" s="211"/>
      <c r="F11" s="211"/>
      <c r="G11" s="211"/>
      <c r="H11" s="211"/>
      <c r="I11" s="211"/>
      <c r="J11" s="211"/>
      <c r="K11" s="211"/>
      <c r="L11" s="211"/>
      <c r="M11" s="211"/>
      <c r="N11" s="211"/>
      <c r="O11" s="211"/>
      <c r="P11" s="211"/>
      <c r="Q11" s="211"/>
      <c r="R11" s="211"/>
      <c r="S11" s="211"/>
      <c r="T11" s="211"/>
      <c r="U11" s="211"/>
      <c r="V11" s="211"/>
      <c r="W11" s="211"/>
      <c r="X11" s="211"/>
      <c r="Y11" s="211"/>
      <c r="Z11" s="211"/>
      <c r="AA11" s="211"/>
    </row>
    <row r="12" spans="1:27" ht="15.75" thickBot="1" x14ac:dyDescent="0.3">
      <c r="A12" s="211"/>
      <c r="B12" s="211"/>
      <c r="C12" s="211"/>
      <c r="D12" s="211"/>
      <c r="E12" s="211"/>
      <c r="F12" s="211"/>
      <c r="G12" s="211"/>
      <c r="H12" s="211"/>
      <c r="I12" s="211"/>
      <c r="J12" s="211"/>
      <c r="K12" s="211"/>
      <c r="L12" s="211"/>
      <c r="M12" s="211"/>
      <c r="N12" s="211"/>
      <c r="O12" s="211"/>
      <c r="P12" s="211"/>
      <c r="Q12" s="211"/>
      <c r="R12" s="211"/>
      <c r="S12" s="211"/>
      <c r="T12" s="211"/>
      <c r="U12" s="211"/>
      <c r="V12" s="211"/>
      <c r="W12" s="211"/>
      <c r="X12" s="211"/>
      <c r="Y12" s="211"/>
      <c r="Z12" s="211"/>
      <c r="AA12" s="211"/>
    </row>
    <row r="13" spans="1:27" x14ac:dyDescent="0.25">
      <c r="C13" s="314" t="s">
        <v>268</v>
      </c>
      <c r="D13" s="315"/>
      <c r="E13" s="315"/>
      <c r="F13" s="315"/>
      <c r="G13" s="316"/>
      <c r="H13" s="317" t="s">
        <v>269</v>
      </c>
      <c r="I13" s="318"/>
      <c r="J13" s="318"/>
      <c r="K13" s="318"/>
      <c r="L13" s="319"/>
      <c r="M13" s="317" t="s">
        <v>270</v>
      </c>
      <c r="N13" s="318"/>
      <c r="O13" s="318"/>
      <c r="P13" s="318"/>
      <c r="Q13" s="318"/>
      <c r="R13" s="318"/>
      <c r="S13" s="319"/>
      <c r="T13" s="320" t="s">
        <v>262</v>
      </c>
    </row>
    <row r="14" spans="1:27" ht="90.75" thickBot="1" x14ac:dyDescent="0.3">
      <c r="C14" s="203" t="s">
        <v>263</v>
      </c>
      <c r="D14" s="204" t="s">
        <v>264</v>
      </c>
      <c r="E14" s="204" t="s">
        <v>807</v>
      </c>
      <c r="F14" s="204" t="s">
        <v>199</v>
      </c>
      <c r="G14" s="205" t="s">
        <v>184</v>
      </c>
      <c r="H14" s="203" t="s">
        <v>265</v>
      </c>
      <c r="I14" s="204" t="s">
        <v>202</v>
      </c>
      <c r="J14" s="204" t="s">
        <v>266</v>
      </c>
      <c r="K14" s="204" t="s">
        <v>267</v>
      </c>
      <c r="L14" s="205" t="s">
        <v>187</v>
      </c>
      <c r="M14" s="203" t="s">
        <v>193</v>
      </c>
      <c r="N14" s="204" t="s">
        <v>271</v>
      </c>
      <c r="O14" s="204" t="s">
        <v>195</v>
      </c>
      <c r="P14" s="204" t="s">
        <v>284</v>
      </c>
      <c r="Q14" s="204" t="s">
        <v>274</v>
      </c>
      <c r="R14" s="204" t="s">
        <v>275</v>
      </c>
      <c r="S14" s="205" t="s">
        <v>276</v>
      </c>
      <c r="T14" s="321"/>
    </row>
    <row r="15" spans="1:27" ht="16.5" thickBot="1" x14ac:dyDescent="0.3">
      <c r="A15" s="229">
        <v>1</v>
      </c>
      <c r="B15" s="202" t="s">
        <v>618</v>
      </c>
      <c r="C15" s="232">
        <f>IF(ISNUMBER(C16),C16,0)+IF(ISNUMBER(C20),C20,0)+IF(ISNUMBER(C29),C29,0)+IF(ISNUMBER(C33),C33,0)+IF(ISNUMBER(C34),C34,0)+IF(ISNUMBER(C35),C35,0)</f>
        <v>0</v>
      </c>
      <c r="D15" s="232">
        <f t="shared" ref="D15:R15" si="0">IF(ISNUMBER(D16),D16,0)+IF(ISNUMBER(D20),D20,0)+IF(ISNUMBER(D29),D29,0)+IF(ISNUMBER(D33),D33,0)+IF(ISNUMBER(D34),D34,0)+IF(ISNUMBER(D35),D35,0)</f>
        <v>0</v>
      </c>
      <c r="E15" s="232">
        <f t="shared" si="0"/>
        <v>0</v>
      </c>
      <c r="F15" s="232">
        <f t="shared" si="0"/>
        <v>0</v>
      </c>
      <c r="G15" s="233">
        <f>SUMIFS(C15:F15,C15:F15,"&lt;&gt;Local Currency", C15:F15,"&lt;&gt;US Dollars" )</f>
        <v>0</v>
      </c>
      <c r="H15" s="232">
        <f t="shared" si="0"/>
        <v>0</v>
      </c>
      <c r="I15" s="232">
        <f t="shared" si="0"/>
        <v>0</v>
      </c>
      <c r="J15" s="232">
        <f t="shared" si="0"/>
        <v>0</v>
      </c>
      <c r="K15" s="232">
        <f t="shared" si="0"/>
        <v>0</v>
      </c>
      <c r="L15" s="234">
        <f>SUMIFS(H15:K15,H15:K15,"&lt;&gt;Local Currency", H15:K15,"&lt;&gt;US Dollars" )</f>
        <v>0</v>
      </c>
      <c r="M15" s="232">
        <f t="shared" si="0"/>
        <v>0</v>
      </c>
      <c r="N15" s="232">
        <f t="shared" si="0"/>
        <v>0</v>
      </c>
      <c r="O15" s="232">
        <f t="shared" si="0"/>
        <v>0</v>
      </c>
      <c r="P15" s="232">
        <f t="shared" si="0"/>
        <v>0</v>
      </c>
      <c r="Q15" s="232">
        <f t="shared" si="0"/>
        <v>0</v>
      </c>
      <c r="R15" s="232">
        <f t="shared" si="0"/>
        <v>0</v>
      </c>
      <c r="S15" s="235">
        <f>SUMIFS(M15:R15,M15:R15,"&lt;&gt;Local Currency", M15:R15,"&lt;&gt;US Dollars" )</f>
        <v>0</v>
      </c>
      <c r="T15" s="236">
        <f>SUM(G15,L15,S15)</f>
        <v>0</v>
      </c>
    </row>
    <row r="16" spans="1:27" ht="16.5" thickBot="1" x14ac:dyDescent="0.3">
      <c r="A16" s="229">
        <v>1.1000000000000001</v>
      </c>
      <c r="B16" s="198" t="s">
        <v>619</v>
      </c>
      <c r="C16" s="237" t="e">
        <f>SUMIFS(C17:C19,C17:C19,"&lt;&gt;Local Currency", C17:C19,"&lt;&gt;US Dollars" )</f>
        <v>#REF!</v>
      </c>
      <c r="D16" s="233" t="e">
        <f t="shared" ref="D16:R16" si="1">SUMIFS(D17:D19,D17:D19,"&lt;&gt;Local Currency", D17:D19,"&lt;&gt;US Dollars" )</f>
        <v>#REF!</v>
      </c>
      <c r="E16" s="233" t="e">
        <f t="shared" si="1"/>
        <v>#REF!</v>
      </c>
      <c r="F16" s="233" t="e">
        <f t="shared" si="1"/>
        <v>#REF!</v>
      </c>
      <c r="G16" s="233" t="e">
        <f>SUMIFS(C16:F16,C16:F16,"&lt;&gt;Local Currency", C16:F16,"&lt;&gt;US Dollars" )</f>
        <v>#REF!</v>
      </c>
      <c r="H16" s="233" t="e">
        <f t="shared" si="1"/>
        <v>#REF!</v>
      </c>
      <c r="I16" s="233" t="e">
        <f t="shared" si="1"/>
        <v>#REF!</v>
      </c>
      <c r="J16" s="233" t="e">
        <f t="shared" si="1"/>
        <v>#REF!</v>
      </c>
      <c r="K16" s="233" t="e">
        <f t="shared" si="1"/>
        <v>#REF!</v>
      </c>
      <c r="L16" s="234" t="e">
        <f>SUMIFS(H16:K16,H16:K16,"&lt;&gt;Local Currency", H16:K16,"&lt;&gt;US Dollars" )</f>
        <v>#REF!</v>
      </c>
      <c r="M16" s="233" t="e">
        <f t="shared" si="1"/>
        <v>#REF!</v>
      </c>
      <c r="N16" s="233" t="e">
        <f t="shared" si="1"/>
        <v>#REF!</v>
      </c>
      <c r="O16" s="233" t="e">
        <f t="shared" si="1"/>
        <v>#REF!</v>
      </c>
      <c r="P16" s="233" t="e">
        <f t="shared" si="1"/>
        <v>#REF!</v>
      </c>
      <c r="Q16" s="233" t="e">
        <f t="shared" si="1"/>
        <v>#REF!</v>
      </c>
      <c r="R16" s="233" t="e">
        <f t="shared" si="1"/>
        <v>#REF!</v>
      </c>
      <c r="S16" s="235" t="e">
        <f>SUMIFS(M16:R16,M16:R16,"&lt;&gt;Local Currency", M16:R16,"&lt;&gt;US Dollars" )</f>
        <v>#REF!</v>
      </c>
      <c r="T16" s="236" t="e">
        <f t="shared" ref="T16:T79" si="2">SUM(G16,L16,S16)</f>
        <v>#REF!</v>
      </c>
    </row>
    <row r="17" spans="1:20" s="167" customFormat="1" ht="16.5" thickBot="1" x14ac:dyDescent="0.3">
      <c r="A17" s="206" t="s">
        <v>809</v>
      </c>
      <c r="B17" s="269" t="s">
        <v>1176</v>
      </c>
      <c r="C17" s="238" t="e">
        <f>$B$7</f>
        <v>#REF!</v>
      </c>
      <c r="D17" s="239" t="e">
        <f t="shared" ref="D17:R32" si="3">$B$7</f>
        <v>#REF!</v>
      </c>
      <c r="E17" s="239" t="e">
        <f t="shared" si="3"/>
        <v>#REF!</v>
      </c>
      <c r="F17" s="239" t="e">
        <f t="shared" si="3"/>
        <v>#REF!</v>
      </c>
      <c r="G17" s="233" t="e">
        <f t="shared" ref="G17:G35" si="4">SUMIFS(C17:F17,C17:F17,"&lt;&gt;Local Currency", C17:F17,"&lt;&gt;US Dollars" )</f>
        <v>#REF!</v>
      </c>
      <c r="H17" s="239" t="e">
        <f t="shared" si="3"/>
        <v>#REF!</v>
      </c>
      <c r="I17" s="239" t="e">
        <f t="shared" si="3"/>
        <v>#REF!</v>
      </c>
      <c r="J17" s="239" t="e">
        <f t="shared" si="3"/>
        <v>#REF!</v>
      </c>
      <c r="K17" s="239" t="e">
        <f t="shared" si="3"/>
        <v>#REF!</v>
      </c>
      <c r="L17" s="234" t="e">
        <f t="shared" ref="L17:L35" si="5">SUMIFS(H17:K17,H17:K17,"&lt;&gt;Local Currency", H17:K17,"&lt;&gt;US Dollars" )</f>
        <v>#REF!</v>
      </c>
      <c r="M17" s="239" t="e">
        <f t="shared" si="3"/>
        <v>#REF!</v>
      </c>
      <c r="N17" s="239" t="e">
        <f t="shared" si="3"/>
        <v>#REF!</v>
      </c>
      <c r="O17" s="239" t="e">
        <f t="shared" si="3"/>
        <v>#REF!</v>
      </c>
      <c r="P17" s="239" t="e">
        <f t="shared" si="3"/>
        <v>#REF!</v>
      </c>
      <c r="Q17" s="239" t="e">
        <f t="shared" si="3"/>
        <v>#REF!</v>
      </c>
      <c r="R17" s="239" t="e">
        <f t="shared" si="3"/>
        <v>#REF!</v>
      </c>
      <c r="S17" s="235" t="e">
        <f t="shared" ref="S17:S35" si="6">SUMIFS(M17:R17,M17:R17,"&lt;&gt;Local Currency", M17:R17,"&lt;&gt;US Dollars" )</f>
        <v>#REF!</v>
      </c>
      <c r="T17" s="236" t="e">
        <f t="shared" si="2"/>
        <v>#REF!</v>
      </c>
    </row>
    <row r="18" spans="1:20" s="167" customFormat="1" ht="16.5" thickBot="1" x14ac:dyDescent="0.3">
      <c r="A18" s="206" t="s">
        <v>810</v>
      </c>
      <c r="B18" s="269" t="s">
        <v>1161</v>
      </c>
      <c r="C18" s="238" t="e">
        <f t="shared" ref="C18:R59" si="7">$B$7</f>
        <v>#REF!</v>
      </c>
      <c r="D18" s="239" t="e">
        <f t="shared" si="3"/>
        <v>#REF!</v>
      </c>
      <c r="E18" s="239" t="e">
        <f t="shared" si="3"/>
        <v>#REF!</v>
      </c>
      <c r="F18" s="239" t="e">
        <f t="shared" si="3"/>
        <v>#REF!</v>
      </c>
      <c r="G18" s="233" t="e">
        <f t="shared" si="4"/>
        <v>#REF!</v>
      </c>
      <c r="H18" s="239" t="e">
        <f t="shared" si="3"/>
        <v>#REF!</v>
      </c>
      <c r="I18" s="239" t="e">
        <f t="shared" si="3"/>
        <v>#REF!</v>
      </c>
      <c r="J18" s="239" t="e">
        <f t="shared" si="3"/>
        <v>#REF!</v>
      </c>
      <c r="K18" s="239" t="e">
        <f t="shared" si="3"/>
        <v>#REF!</v>
      </c>
      <c r="L18" s="234" t="e">
        <f t="shared" si="5"/>
        <v>#REF!</v>
      </c>
      <c r="M18" s="239" t="e">
        <f t="shared" si="3"/>
        <v>#REF!</v>
      </c>
      <c r="N18" s="239" t="e">
        <f t="shared" si="3"/>
        <v>#REF!</v>
      </c>
      <c r="O18" s="239" t="e">
        <f t="shared" si="3"/>
        <v>#REF!</v>
      </c>
      <c r="P18" s="239" t="e">
        <f t="shared" si="3"/>
        <v>#REF!</v>
      </c>
      <c r="Q18" s="239" t="e">
        <f t="shared" si="3"/>
        <v>#REF!</v>
      </c>
      <c r="R18" s="239" t="e">
        <f t="shared" si="3"/>
        <v>#REF!</v>
      </c>
      <c r="S18" s="235" t="e">
        <f t="shared" si="6"/>
        <v>#REF!</v>
      </c>
      <c r="T18" s="236" t="e">
        <f t="shared" si="2"/>
        <v>#REF!</v>
      </c>
    </row>
    <row r="19" spans="1:20" s="167" customFormat="1" ht="16.5" thickBot="1" x14ac:dyDescent="0.3">
      <c r="A19" s="206" t="s">
        <v>811</v>
      </c>
      <c r="B19" s="269" t="s">
        <v>1167</v>
      </c>
      <c r="C19" s="238" t="e">
        <f t="shared" si="7"/>
        <v>#REF!</v>
      </c>
      <c r="D19" s="239" t="e">
        <f t="shared" si="3"/>
        <v>#REF!</v>
      </c>
      <c r="E19" s="239" t="e">
        <f t="shared" si="3"/>
        <v>#REF!</v>
      </c>
      <c r="F19" s="239" t="e">
        <f t="shared" si="3"/>
        <v>#REF!</v>
      </c>
      <c r="G19" s="233" t="e">
        <f t="shared" si="4"/>
        <v>#REF!</v>
      </c>
      <c r="H19" s="239" t="e">
        <f t="shared" si="3"/>
        <v>#REF!</v>
      </c>
      <c r="I19" s="239" t="e">
        <f t="shared" si="3"/>
        <v>#REF!</v>
      </c>
      <c r="J19" s="239" t="e">
        <f t="shared" si="3"/>
        <v>#REF!</v>
      </c>
      <c r="K19" s="239" t="e">
        <f t="shared" si="3"/>
        <v>#REF!</v>
      </c>
      <c r="L19" s="234" t="e">
        <f t="shared" si="5"/>
        <v>#REF!</v>
      </c>
      <c r="M19" s="239" t="e">
        <f t="shared" si="3"/>
        <v>#REF!</v>
      </c>
      <c r="N19" s="239" t="e">
        <f t="shared" si="3"/>
        <v>#REF!</v>
      </c>
      <c r="O19" s="239" t="e">
        <f t="shared" si="3"/>
        <v>#REF!</v>
      </c>
      <c r="P19" s="239" t="e">
        <f t="shared" si="3"/>
        <v>#REF!</v>
      </c>
      <c r="Q19" s="239" t="e">
        <f t="shared" si="3"/>
        <v>#REF!</v>
      </c>
      <c r="R19" s="239" t="e">
        <f t="shared" si="3"/>
        <v>#REF!</v>
      </c>
      <c r="S19" s="235" t="e">
        <f t="shared" si="6"/>
        <v>#REF!</v>
      </c>
      <c r="T19" s="236" t="e">
        <f t="shared" si="2"/>
        <v>#REF!</v>
      </c>
    </row>
    <row r="20" spans="1:20" s="167" customFormat="1" ht="16.5" thickBot="1" x14ac:dyDescent="0.3">
      <c r="A20" s="229">
        <v>1.2</v>
      </c>
      <c r="B20" s="198" t="s">
        <v>631</v>
      </c>
      <c r="C20" s="237">
        <f>IF(ISNUMBER(C21),C21,0)+IF(ISNUMBER(C25),C25,0)</f>
        <v>0</v>
      </c>
      <c r="D20" s="233">
        <f t="shared" ref="D20:F20" si="8">IF(ISNUMBER(D21),D21,0)+IF(ISNUMBER(D25),D25,0)</f>
        <v>0</v>
      </c>
      <c r="E20" s="233">
        <f t="shared" si="8"/>
        <v>0</v>
      </c>
      <c r="F20" s="233">
        <f t="shared" si="8"/>
        <v>0</v>
      </c>
      <c r="G20" s="233">
        <f>SUMIFS(C20:F20,C20:F20,"&lt;&gt;Local Currency", C20:F20,"&lt;&gt;US Dollars" )</f>
        <v>0</v>
      </c>
      <c r="H20" s="233">
        <f>IF(ISNUMBER(H21),H21,0)+IF(ISNUMBER(H25),H25,0)</f>
        <v>0</v>
      </c>
      <c r="I20" s="233">
        <f t="shared" ref="I20:K20" si="9">IF(ISNUMBER(I21),I21,0)+IF(ISNUMBER(I25),I25,0)</f>
        <v>0</v>
      </c>
      <c r="J20" s="233">
        <f t="shared" si="9"/>
        <v>0</v>
      </c>
      <c r="K20" s="233">
        <f t="shared" si="9"/>
        <v>0</v>
      </c>
      <c r="L20" s="234">
        <f t="shared" si="5"/>
        <v>0</v>
      </c>
      <c r="M20" s="233">
        <f>IF(ISNUMBER(M21),M21,0)+IF(ISNUMBER(M25),M25,0)</f>
        <v>0</v>
      </c>
      <c r="N20" s="233">
        <f t="shared" ref="N20:R20" si="10">IF(ISNUMBER(N21),N21,0)+IF(ISNUMBER(N25),N25,0)</f>
        <v>0</v>
      </c>
      <c r="O20" s="233">
        <f t="shared" si="10"/>
        <v>0</v>
      </c>
      <c r="P20" s="233">
        <f t="shared" si="10"/>
        <v>0</v>
      </c>
      <c r="Q20" s="233">
        <f t="shared" si="10"/>
        <v>0</v>
      </c>
      <c r="R20" s="233">
        <f t="shared" si="10"/>
        <v>0</v>
      </c>
      <c r="S20" s="235">
        <f t="shared" si="6"/>
        <v>0</v>
      </c>
      <c r="T20" s="236">
        <f t="shared" si="2"/>
        <v>0</v>
      </c>
    </row>
    <row r="21" spans="1:20" s="167" customFormat="1" ht="16.5" thickBot="1" x14ac:dyDescent="0.3">
      <c r="A21" s="206" t="s">
        <v>812</v>
      </c>
      <c r="B21" s="259" t="s">
        <v>1179</v>
      </c>
      <c r="C21" s="237" t="e">
        <f>SUMIFS(C22:C24,C22:C24,"&lt;&gt;Local Currency", C22:C24,"&lt;&gt;US Dollars" )</f>
        <v>#REF!</v>
      </c>
      <c r="D21" s="233" t="e">
        <f t="shared" ref="D21:R21" si="11">SUMIFS(D22:D24,D22:D24,"&lt;&gt;Local Currency", D22:D24,"&lt;&gt;US Dollars" )</f>
        <v>#REF!</v>
      </c>
      <c r="E21" s="233" t="e">
        <f t="shared" si="11"/>
        <v>#REF!</v>
      </c>
      <c r="F21" s="233" t="e">
        <f t="shared" si="11"/>
        <v>#REF!</v>
      </c>
      <c r="G21" s="233" t="e">
        <f t="shared" si="4"/>
        <v>#REF!</v>
      </c>
      <c r="H21" s="233" t="e">
        <f t="shared" si="11"/>
        <v>#REF!</v>
      </c>
      <c r="I21" s="233" t="e">
        <f t="shared" si="11"/>
        <v>#REF!</v>
      </c>
      <c r="J21" s="233" t="e">
        <f t="shared" si="11"/>
        <v>#REF!</v>
      </c>
      <c r="K21" s="233" t="e">
        <f t="shared" si="11"/>
        <v>#REF!</v>
      </c>
      <c r="L21" s="234" t="e">
        <f t="shared" si="5"/>
        <v>#REF!</v>
      </c>
      <c r="M21" s="233" t="e">
        <f t="shared" si="11"/>
        <v>#REF!</v>
      </c>
      <c r="N21" s="233" t="e">
        <f t="shared" si="11"/>
        <v>#REF!</v>
      </c>
      <c r="O21" s="233" t="e">
        <f t="shared" si="11"/>
        <v>#REF!</v>
      </c>
      <c r="P21" s="233" t="e">
        <f t="shared" si="11"/>
        <v>#REF!</v>
      </c>
      <c r="Q21" s="233" t="e">
        <f t="shared" si="11"/>
        <v>#REF!</v>
      </c>
      <c r="R21" s="233" t="e">
        <f t="shared" si="11"/>
        <v>#REF!</v>
      </c>
      <c r="S21" s="235" t="e">
        <f t="shared" si="6"/>
        <v>#REF!</v>
      </c>
      <c r="T21" s="236" t="e">
        <f t="shared" si="2"/>
        <v>#REF!</v>
      </c>
    </row>
    <row r="22" spans="1:20" s="167" customFormat="1" ht="16.5" thickBot="1" x14ac:dyDescent="0.3">
      <c r="A22" s="206" t="s">
        <v>813</v>
      </c>
      <c r="B22" s="269" t="s">
        <v>1178</v>
      </c>
      <c r="C22" s="238" t="e">
        <f t="shared" si="7"/>
        <v>#REF!</v>
      </c>
      <c r="D22" s="239" t="e">
        <f t="shared" si="3"/>
        <v>#REF!</v>
      </c>
      <c r="E22" s="239" t="e">
        <f t="shared" si="3"/>
        <v>#REF!</v>
      </c>
      <c r="F22" s="239" t="e">
        <f t="shared" si="3"/>
        <v>#REF!</v>
      </c>
      <c r="G22" s="233" t="e">
        <f t="shared" si="4"/>
        <v>#REF!</v>
      </c>
      <c r="H22" s="239" t="e">
        <f t="shared" si="3"/>
        <v>#REF!</v>
      </c>
      <c r="I22" s="239" t="e">
        <f t="shared" si="3"/>
        <v>#REF!</v>
      </c>
      <c r="J22" s="239" t="e">
        <f t="shared" si="3"/>
        <v>#REF!</v>
      </c>
      <c r="K22" s="239" t="e">
        <f t="shared" si="3"/>
        <v>#REF!</v>
      </c>
      <c r="L22" s="234" t="e">
        <f t="shared" si="5"/>
        <v>#REF!</v>
      </c>
      <c r="M22" s="239" t="e">
        <f t="shared" si="3"/>
        <v>#REF!</v>
      </c>
      <c r="N22" s="239" t="e">
        <f t="shared" si="3"/>
        <v>#REF!</v>
      </c>
      <c r="O22" s="239" t="e">
        <f t="shared" si="3"/>
        <v>#REF!</v>
      </c>
      <c r="P22" s="239" t="e">
        <f t="shared" si="3"/>
        <v>#REF!</v>
      </c>
      <c r="Q22" s="239" t="e">
        <f t="shared" si="3"/>
        <v>#REF!</v>
      </c>
      <c r="R22" s="239" t="e">
        <f t="shared" si="3"/>
        <v>#REF!</v>
      </c>
      <c r="S22" s="235" t="e">
        <f t="shared" si="6"/>
        <v>#REF!</v>
      </c>
      <c r="T22" s="236" t="e">
        <f t="shared" si="2"/>
        <v>#REF!</v>
      </c>
    </row>
    <row r="23" spans="1:20" s="167" customFormat="1" ht="16.5" thickBot="1" x14ac:dyDescent="0.3">
      <c r="A23" s="206" t="s">
        <v>814</v>
      </c>
      <c r="B23" s="269" t="s">
        <v>1166</v>
      </c>
      <c r="C23" s="238" t="e">
        <f t="shared" si="7"/>
        <v>#REF!</v>
      </c>
      <c r="D23" s="239" t="e">
        <f t="shared" si="3"/>
        <v>#REF!</v>
      </c>
      <c r="E23" s="239" t="e">
        <f t="shared" si="3"/>
        <v>#REF!</v>
      </c>
      <c r="F23" s="239" t="e">
        <f t="shared" si="3"/>
        <v>#REF!</v>
      </c>
      <c r="G23" s="233" t="e">
        <f t="shared" si="4"/>
        <v>#REF!</v>
      </c>
      <c r="H23" s="239" t="e">
        <f t="shared" si="3"/>
        <v>#REF!</v>
      </c>
      <c r="I23" s="239" t="e">
        <f t="shared" si="3"/>
        <v>#REF!</v>
      </c>
      <c r="J23" s="239" t="e">
        <f t="shared" si="3"/>
        <v>#REF!</v>
      </c>
      <c r="K23" s="239" t="e">
        <f t="shared" si="3"/>
        <v>#REF!</v>
      </c>
      <c r="L23" s="234" t="e">
        <f t="shared" si="5"/>
        <v>#REF!</v>
      </c>
      <c r="M23" s="239" t="e">
        <f t="shared" si="3"/>
        <v>#REF!</v>
      </c>
      <c r="N23" s="239" t="e">
        <f t="shared" si="3"/>
        <v>#REF!</v>
      </c>
      <c r="O23" s="239" t="e">
        <f t="shared" si="3"/>
        <v>#REF!</v>
      </c>
      <c r="P23" s="239" t="e">
        <f t="shared" si="3"/>
        <v>#REF!</v>
      </c>
      <c r="Q23" s="239" t="e">
        <f t="shared" si="3"/>
        <v>#REF!</v>
      </c>
      <c r="R23" s="239" t="e">
        <f t="shared" si="3"/>
        <v>#REF!</v>
      </c>
      <c r="S23" s="235" t="e">
        <f t="shared" si="6"/>
        <v>#REF!</v>
      </c>
      <c r="T23" s="236" t="e">
        <f t="shared" si="2"/>
        <v>#REF!</v>
      </c>
    </row>
    <row r="24" spans="1:20" s="167" customFormat="1" ht="16.5" thickBot="1" x14ac:dyDescent="0.3">
      <c r="A24" s="206" t="s">
        <v>815</v>
      </c>
      <c r="B24" s="269" t="s">
        <v>1167</v>
      </c>
      <c r="C24" s="238" t="e">
        <f t="shared" si="7"/>
        <v>#REF!</v>
      </c>
      <c r="D24" s="239" t="e">
        <f t="shared" si="3"/>
        <v>#REF!</v>
      </c>
      <c r="E24" s="239" t="e">
        <f t="shared" si="3"/>
        <v>#REF!</v>
      </c>
      <c r="F24" s="239" t="e">
        <f t="shared" si="3"/>
        <v>#REF!</v>
      </c>
      <c r="G24" s="233" t="e">
        <f t="shared" si="4"/>
        <v>#REF!</v>
      </c>
      <c r="H24" s="239" t="e">
        <f t="shared" si="3"/>
        <v>#REF!</v>
      </c>
      <c r="I24" s="239" t="e">
        <f t="shared" si="3"/>
        <v>#REF!</v>
      </c>
      <c r="J24" s="239" t="e">
        <f t="shared" si="3"/>
        <v>#REF!</v>
      </c>
      <c r="K24" s="239" t="e">
        <f t="shared" si="3"/>
        <v>#REF!</v>
      </c>
      <c r="L24" s="234" t="e">
        <f t="shared" si="5"/>
        <v>#REF!</v>
      </c>
      <c r="M24" s="239" t="e">
        <f t="shared" si="3"/>
        <v>#REF!</v>
      </c>
      <c r="N24" s="239" t="e">
        <f t="shared" si="3"/>
        <v>#REF!</v>
      </c>
      <c r="O24" s="239" t="e">
        <f t="shared" si="3"/>
        <v>#REF!</v>
      </c>
      <c r="P24" s="239" t="e">
        <f t="shared" si="3"/>
        <v>#REF!</v>
      </c>
      <c r="Q24" s="239" t="e">
        <f t="shared" si="3"/>
        <v>#REF!</v>
      </c>
      <c r="R24" s="239" t="e">
        <f t="shared" si="3"/>
        <v>#REF!</v>
      </c>
      <c r="S24" s="235" t="e">
        <f t="shared" si="6"/>
        <v>#REF!</v>
      </c>
      <c r="T24" s="236" t="e">
        <f t="shared" si="2"/>
        <v>#REF!</v>
      </c>
    </row>
    <row r="25" spans="1:20" s="167" customFormat="1" ht="16.5" thickBot="1" x14ac:dyDescent="0.3">
      <c r="A25" s="206" t="s">
        <v>819</v>
      </c>
      <c r="B25" s="259" t="s">
        <v>1180</v>
      </c>
      <c r="C25" s="237" t="e">
        <f>SUMIFS(C26:C28,C26:C28,"&lt;&gt;Local Currency", C26:C28,"&lt;&gt;US Dollars" )</f>
        <v>#REF!</v>
      </c>
      <c r="D25" s="233" t="e">
        <f t="shared" ref="D25:R25" si="12">SUMIFS(D26:D28,D26:D28,"&lt;&gt;Local Currency", D26:D28,"&lt;&gt;US Dollars" )</f>
        <v>#REF!</v>
      </c>
      <c r="E25" s="233" t="e">
        <f t="shared" si="12"/>
        <v>#REF!</v>
      </c>
      <c r="F25" s="233" t="e">
        <f t="shared" si="12"/>
        <v>#REF!</v>
      </c>
      <c r="G25" s="233" t="e">
        <f t="shared" si="4"/>
        <v>#REF!</v>
      </c>
      <c r="H25" s="233" t="e">
        <f t="shared" si="12"/>
        <v>#REF!</v>
      </c>
      <c r="I25" s="233" t="e">
        <f t="shared" si="12"/>
        <v>#REF!</v>
      </c>
      <c r="J25" s="233" t="e">
        <f t="shared" si="12"/>
        <v>#REF!</v>
      </c>
      <c r="K25" s="233" t="e">
        <f t="shared" si="12"/>
        <v>#REF!</v>
      </c>
      <c r="L25" s="234" t="e">
        <f t="shared" si="5"/>
        <v>#REF!</v>
      </c>
      <c r="M25" s="233" t="e">
        <f t="shared" si="12"/>
        <v>#REF!</v>
      </c>
      <c r="N25" s="233" t="e">
        <f t="shared" si="12"/>
        <v>#REF!</v>
      </c>
      <c r="O25" s="233" t="e">
        <f t="shared" si="12"/>
        <v>#REF!</v>
      </c>
      <c r="P25" s="233" t="e">
        <f t="shared" si="12"/>
        <v>#REF!</v>
      </c>
      <c r="Q25" s="233" t="e">
        <f t="shared" si="12"/>
        <v>#REF!</v>
      </c>
      <c r="R25" s="233" t="e">
        <f t="shared" si="12"/>
        <v>#REF!</v>
      </c>
      <c r="S25" s="235" t="e">
        <f t="shared" si="6"/>
        <v>#REF!</v>
      </c>
      <c r="T25" s="236" t="e">
        <f t="shared" si="2"/>
        <v>#REF!</v>
      </c>
    </row>
    <row r="26" spans="1:20" s="167" customFormat="1" ht="16.5" thickBot="1" x14ac:dyDescent="0.3">
      <c r="A26" s="206" t="s">
        <v>820</v>
      </c>
      <c r="B26" s="269" t="s">
        <v>1175</v>
      </c>
      <c r="C26" s="238" t="e">
        <f t="shared" si="7"/>
        <v>#REF!</v>
      </c>
      <c r="D26" s="239" t="e">
        <f t="shared" si="3"/>
        <v>#REF!</v>
      </c>
      <c r="E26" s="239" t="e">
        <f t="shared" si="3"/>
        <v>#REF!</v>
      </c>
      <c r="F26" s="239" t="e">
        <f t="shared" si="3"/>
        <v>#REF!</v>
      </c>
      <c r="G26" s="233" t="e">
        <f t="shared" si="4"/>
        <v>#REF!</v>
      </c>
      <c r="H26" s="239" t="e">
        <f t="shared" si="3"/>
        <v>#REF!</v>
      </c>
      <c r="I26" s="239" t="e">
        <f t="shared" si="3"/>
        <v>#REF!</v>
      </c>
      <c r="J26" s="239" t="e">
        <f t="shared" si="3"/>
        <v>#REF!</v>
      </c>
      <c r="K26" s="239" t="e">
        <f t="shared" si="3"/>
        <v>#REF!</v>
      </c>
      <c r="L26" s="234" t="e">
        <f t="shared" si="5"/>
        <v>#REF!</v>
      </c>
      <c r="M26" s="239" t="e">
        <f t="shared" si="3"/>
        <v>#REF!</v>
      </c>
      <c r="N26" s="239" t="e">
        <f t="shared" si="3"/>
        <v>#REF!</v>
      </c>
      <c r="O26" s="239" t="e">
        <f t="shared" si="3"/>
        <v>#REF!</v>
      </c>
      <c r="P26" s="239" t="e">
        <f t="shared" si="3"/>
        <v>#REF!</v>
      </c>
      <c r="Q26" s="239" t="e">
        <f t="shared" si="3"/>
        <v>#REF!</v>
      </c>
      <c r="R26" s="239" t="e">
        <f t="shared" si="3"/>
        <v>#REF!</v>
      </c>
      <c r="S26" s="235" t="e">
        <f t="shared" si="6"/>
        <v>#REF!</v>
      </c>
      <c r="T26" s="236" t="e">
        <f t="shared" si="2"/>
        <v>#REF!</v>
      </c>
    </row>
    <row r="27" spans="1:20" s="167" customFormat="1" ht="16.5" thickBot="1" x14ac:dyDescent="0.3">
      <c r="A27" s="206" t="s">
        <v>821</v>
      </c>
      <c r="B27" s="269" t="s">
        <v>1166</v>
      </c>
      <c r="C27" s="238" t="e">
        <f t="shared" si="7"/>
        <v>#REF!</v>
      </c>
      <c r="D27" s="239" t="e">
        <f t="shared" si="3"/>
        <v>#REF!</v>
      </c>
      <c r="E27" s="239" t="e">
        <f t="shared" si="3"/>
        <v>#REF!</v>
      </c>
      <c r="F27" s="239" t="e">
        <f t="shared" si="3"/>
        <v>#REF!</v>
      </c>
      <c r="G27" s="233" t="e">
        <f t="shared" si="4"/>
        <v>#REF!</v>
      </c>
      <c r="H27" s="239" t="e">
        <f t="shared" si="3"/>
        <v>#REF!</v>
      </c>
      <c r="I27" s="239" t="e">
        <f t="shared" si="3"/>
        <v>#REF!</v>
      </c>
      <c r="J27" s="239" t="e">
        <f t="shared" si="3"/>
        <v>#REF!</v>
      </c>
      <c r="K27" s="239" t="e">
        <f t="shared" si="3"/>
        <v>#REF!</v>
      </c>
      <c r="L27" s="234" t="e">
        <f t="shared" si="5"/>
        <v>#REF!</v>
      </c>
      <c r="M27" s="239" t="e">
        <f t="shared" si="3"/>
        <v>#REF!</v>
      </c>
      <c r="N27" s="239" t="e">
        <f t="shared" si="3"/>
        <v>#REF!</v>
      </c>
      <c r="O27" s="239" t="e">
        <f t="shared" si="3"/>
        <v>#REF!</v>
      </c>
      <c r="P27" s="239" t="e">
        <f t="shared" si="3"/>
        <v>#REF!</v>
      </c>
      <c r="Q27" s="239" t="e">
        <f t="shared" si="3"/>
        <v>#REF!</v>
      </c>
      <c r="R27" s="239" t="e">
        <f t="shared" si="3"/>
        <v>#REF!</v>
      </c>
      <c r="S27" s="235" t="e">
        <f t="shared" si="6"/>
        <v>#REF!</v>
      </c>
      <c r="T27" s="236" t="e">
        <f t="shared" si="2"/>
        <v>#REF!</v>
      </c>
    </row>
    <row r="28" spans="1:20" s="167" customFormat="1" ht="16.5" thickBot="1" x14ac:dyDescent="0.3">
      <c r="A28" s="206" t="s">
        <v>822</v>
      </c>
      <c r="B28" s="269" t="s">
        <v>1162</v>
      </c>
      <c r="C28" s="238" t="e">
        <f t="shared" si="7"/>
        <v>#REF!</v>
      </c>
      <c r="D28" s="239" t="e">
        <f t="shared" si="3"/>
        <v>#REF!</v>
      </c>
      <c r="E28" s="239" t="e">
        <f t="shared" si="3"/>
        <v>#REF!</v>
      </c>
      <c r="F28" s="239" t="e">
        <f t="shared" si="3"/>
        <v>#REF!</v>
      </c>
      <c r="G28" s="233" t="e">
        <f t="shared" si="4"/>
        <v>#REF!</v>
      </c>
      <c r="H28" s="239" t="e">
        <f t="shared" si="3"/>
        <v>#REF!</v>
      </c>
      <c r="I28" s="239" t="e">
        <f t="shared" si="3"/>
        <v>#REF!</v>
      </c>
      <c r="J28" s="239" t="e">
        <f t="shared" si="3"/>
        <v>#REF!</v>
      </c>
      <c r="K28" s="239" t="e">
        <f t="shared" si="3"/>
        <v>#REF!</v>
      </c>
      <c r="L28" s="234" t="e">
        <f t="shared" si="5"/>
        <v>#REF!</v>
      </c>
      <c r="M28" s="239" t="e">
        <f t="shared" si="3"/>
        <v>#REF!</v>
      </c>
      <c r="N28" s="239" t="e">
        <f t="shared" si="3"/>
        <v>#REF!</v>
      </c>
      <c r="O28" s="239" t="e">
        <f t="shared" si="3"/>
        <v>#REF!</v>
      </c>
      <c r="P28" s="239" t="e">
        <f t="shared" si="3"/>
        <v>#REF!</v>
      </c>
      <c r="Q28" s="239" t="e">
        <f t="shared" si="3"/>
        <v>#REF!</v>
      </c>
      <c r="R28" s="239" t="e">
        <f t="shared" si="3"/>
        <v>#REF!</v>
      </c>
      <c r="S28" s="235" t="e">
        <f t="shared" si="6"/>
        <v>#REF!</v>
      </c>
      <c r="T28" s="236" t="e">
        <f t="shared" si="2"/>
        <v>#REF!</v>
      </c>
    </row>
    <row r="29" spans="1:20" s="167" customFormat="1" ht="30.75" thickBot="1" x14ac:dyDescent="0.3">
      <c r="A29" s="229">
        <v>1.3</v>
      </c>
      <c r="B29" s="198" t="s">
        <v>641</v>
      </c>
      <c r="C29" s="237" t="e">
        <f>SUMIFS(C30:C32,C30:C32,"&lt;&gt;Local Currency", C30:C32,"&lt;&gt;US Dollars" )</f>
        <v>#REF!</v>
      </c>
      <c r="D29" s="233" t="e">
        <f t="shared" ref="D29:R29" si="13">SUMIFS(D30:D32,D30:D32,"&lt;&gt;Local Currency", D30:D32,"&lt;&gt;US Dollars" )</f>
        <v>#REF!</v>
      </c>
      <c r="E29" s="233" t="e">
        <f t="shared" si="13"/>
        <v>#REF!</v>
      </c>
      <c r="F29" s="233" t="e">
        <f t="shared" si="13"/>
        <v>#REF!</v>
      </c>
      <c r="G29" s="233" t="e">
        <f t="shared" si="4"/>
        <v>#REF!</v>
      </c>
      <c r="H29" s="233" t="e">
        <f t="shared" si="13"/>
        <v>#REF!</v>
      </c>
      <c r="I29" s="233" t="e">
        <f t="shared" si="13"/>
        <v>#REF!</v>
      </c>
      <c r="J29" s="233" t="e">
        <f t="shared" si="13"/>
        <v>#REF!</v>
      </c>
      <c r="K29" s="233" t="e">
        <f t="shared" si="13"/>
        <v>#REF!</v>
      </c>
      <c r="L29" s="234" t="e">
        <f t="shared" si="5"/>
        <v>#REF!</v>
      </c>
      <c r="M29" s="233" t="e">
        <f t="shared" si="13"/>
        <v>#REF!</v>
      </c>
      <c r="N29" s="233" t="e">
        <f t="shared" si="13"/>
        <v>#REF!</v>
      </c>
      <c r="O29" s="233" t="e">
        <f t="shared" si="13"/>
        <v>#REF!</v>
      </c>
      <c r="P29" s="233" t="e">
        <f t="shared" si="13"/>
        <v>#REF!</v>
      </c>
      <c r="Q29" s="233" t="e">
        <f t="shared" si="13"/>
        <v>#REF!</v>
      </c>
      <c r="R29" s="233" t="e">
        <f t="shared" si="13"/>
        <v>#REF!</v>
      </c>
      <c r="S29" s="235" t="e">
        <f t="shared" si="6"/>
        <v>#REF!</v>
      </c>
      <c r="T29" s="236" t="e">
        <f t="shared" si="2"/>
        <v>#REF!</v>
      </c>
    </row>
    <row r="30" spans="1:20" s="167" customFormat="1" ht="16.5" thickBot="1" x14ac:dyDescent="0.3">
      <c r="A30" s="206" t="s">
        <v>825</v>
      </c>
      <c r="B30" s="269" t="s">
        <v>1177</v>
      </c>
      <c r="C30" s="238" t="e">
        <f t="shared" si="7"/>
        <v>#REF!</v>
      </c>
      <c r="D30" s="239" t="e">
        <f t="shared" si="3"/>
        <v>#REF!</v>
      </c>
      <c r="E30" s="239" t="e">
        <f t="shared" si="3"/>
        <v>#REF!</v>
      </c>
      <c r="F30" s="239" t="e">
        <f t="shared" si="3"/>
        <v>#REF!</v>
      </c>
      <c r="G30" s="233" t="e">
        <f t="shared" si="4"/>
        <v>#REF!</v>
      </c>
      <c r="H30" s="239" t="e">
        <f t="shared" si="3"/>
        <v>#REF!</v>
      </c>
      <c r="I30" s="239" t="e">
        <f t="shared" si="3"/>
        <v>#REF!</v>
      </c>
      <c r="J30" s="239" t="e">
        <f t="shared" si="3"/>
        <v>#REF!</v>
      </c>
      <c r="K30" s="239" t="e">
        <f t="shared" si="3"/>
        <v>#REF!</v>
      </c>
      <c r="L30" s="234" t="e">
        <f t="shared" si="5"/>
        <v>#REF!</v>
      </c>
      <c r="M30" s="239" t="e">
        <f t="shared" si="3"/>
        <v>#REF!</v>
      </c>
      <c r="N30" s="239" t="e">
        <f t="shared" si="3"/>
        <v>#REF!</v>
      </c>
      <c r="O30" s="239" t="e">
        <f t="shared" si="3"/>
        <v>#REF!</v>
      </c>
      <c r="P30" s="239" t="e">
        <f t="shared" si="3"/>
        <v>#REF!</v>
      </c>
      <c r="Q30" s="239" t="e">
        <f t="shared" si="3"/>
        <v>#REF!</v>
      </c>
      <c r="R30" s="239" t="e">
        <f t="shared" si="3"/>
        <v>#REF!</v>
      </c>
      <c r="S30" s="235" t="e">
        <f t="shared" si="6"/>
        <v>#REF!</v>
      </c>
      <c r="T30" s="236" t="e">
        <f t="shared" si="2"/>
        <v>#REF!</v>
      </c>
    </row>
    <row r="31" spans="1:20" s="167" customFormat="1" ht="16.5" thickBot="1" x14ac:dyDescent="0.3">
      <c r="A31" s="206" t="s">
        <v>826</v>
      </c>
      <c r="B31" s="269" t="s">
        <v>1161</v>
      </c>
      <c r="C31" s="238" t="e">
        <f t="shared" si="7"/>
        <v>#REF!</v>
      </c>
      <c r="D31" s="239" t="e">
        <f t="shared" si="3"/>
        <v>#REF!</v>
      </c>
      <c r="E31" s="239" t="e">
        <f t="shared" si="3"/>
        <v>#REF!</v>
      </c>
      <c r="F31" s="239" t="e">
        <f t="shared" si="3"/>
        <v>#REF!</v>
      </c>
      <c r="G31" s="233" t="e">
        <f t="shared" si="4"/>
        <v>#REF!</v>
      </c>
      <c r="H31" s="239" t="e">
        <f t="shared" si="3"/>
        <v>#REF!</v>
      </c>
      <c r="I31" s="239" t="e">
        <f t="shared" si="3"/>
        <v>#REF!</v>
      </c>
      <c r="J31" s="239" t="e">
        <f t="shared" si="3"/>
        <v>#REF!</v>
      </c>
      <c r="K31" s="239" t="e">
        <f t="shared" si="3"/>
        <v>#REF!</v>
      </c>
      <c r="L31" s="234" t="e">
        <f t="shared" si="5"/>
        <v>#REF!</v>
      </c>
      <c r="M31" s="239" t="e">
        <f t="shared" si="3"/>
        <v>#REF!</v>
      </c>
      <c r="N31" s="239" t="e">
        <f t="shared" si="3"/>
        <v>#REF!</v>
      </c>
      <c r="O31" s="239" t="e">
        <f t="shared" si="3"/>
        <v>#REF!</v>
      </c>
      <c r="P31" s="239" t="e">
        <f t="shared" si="3"/>
        <v>#REF!</v>
      </c>
      <c r="Q31" s="239" t="e">
        <f t="shared" si="3"/>
        <v>#REF!</v>
      </c>
      <c r="R31" s="239" t="e">
        <f t="shared" si="3"/>
        <v>#REF!</v>
      </c>
      <c r="S31" s="235" t="e">
        <f t="shared" si="6"/>
        <v>#REF!</v>
      </c>
      <c r="T31" s="236" t="e">
        <f t="shared" si="2"/>
        <v>#REF!</v>
      </c>
    </row>
    <row r="32" spans="1:20" s="167" customFormat="1" ht="16.5" thickBot="1" x14ac:dyDescent="0.3">
      <c r="A32" s="206" t="s">
        <v>827</v>
      </c>
      <c r="B32" s="269" t="s">
        <v>1162</v>
      </c>
      <c r="C32" s="238" t="e">
        <f t="shared" si="7"/>
        <v>#REF!</v>
      </c>
      <c r="D32" s="239" t="e">
        <f t="shared" si="3"/>
        <v>#REF!</v>
      </c>
      <c r="E32" s="239" t="e">
        <f t="shared" si="3"/>
        <v>#REF!</v>
      </c>
      <c r="F32" s="239" t="e">
        <f t="shared" si="3"/>
        <v>#REF!</v>
      </c>
      <c r="G32" s="233" t="e">
        <f t="shared" si="4"/>
        <v>#REF!</v>
      </c>
      <c r="H32" s="239" t="e">
        <f t="shared" si="3"/>
        <v>#REF!</v>
      </c>
      <c r="I32" s="239" t="e">
        <f t="shared" si="3"/>
        <v>#REF!</v>
      </c>
      <c r="J32" s="239" t="e">
        <f t="shared" si="3"/>
        <v>#REF!</v>
      </c>
      <c r="K32" s="239" t="e">
        <f t="shared" si="3"/>
        <v>#REF!</v>
      </c>
      <c r="L32" s="234" t="e">
        <f t="shared" si="5"/>
        <v>#REF!</v>
      </c>
      <c r="M32" s="239" t="e">
        <f t="shared" si="3"/>
        <v>#REF!</v>
      </c>
      <c r="N32" s="239" t="e">
        <f t="shared" si="3"/>
        <v>#REF!</v>
      </c>
      <c r="O32" s="239" t="e">
        <f t="shared" si="3"/>
        <v>#REF!</v>
      </c>
      <c r="P32" s="239" t="e">
        <f t="shared" si="3"/>
        <v>#REF!</v>
      </c>
      <c r="Q32" s="239" t="e">
        <f t="shared" si="3"/>
        <v>#REF!</v>
      </c>
      <c r="R32" s="239" t="e">
        <f t="shared" si="3"/>
        <v>#REF!</v>
      </c>
      <c r="S32" s="235" t="e">
        <f t="shared" si="6"/>
        <v>#REF!</v>
      </c>
      <c r="T32" s="236" t="e">
        <f t="shared" si="2"/>
        <v>#REF!</v>
      </c>
    </row>
    <row r="33" spans="1:20" s="167" customFormat="1" ht="45.75" thickBot="1" x14ac:dyDescent="0.3">
      <c r="A33" s="229">
        <v>1.4</v>
      </c>
      <c r="B33" s="198" t="s">
        <v>645</v>
      </c>
      <c r="C33" s="240" t="e">
        <f t="shared" si="7"/>
        <v>#REF!</v>
      </c>
      <c r="D33" s="241" t="e">
        <f t="shared" si="7"/>
        <v>#REF!</v>
      </c>
      <c r="E33" s="241" t="e">
        <f t="shared" si="7"/>
        <v>#REF!</v>
      </c>
      <c r="F33" s="241" t="e">
        <f t="shared" si="7"/>
        <v>#REF!</v>
      </c>
      <c r="G33" s="233" t="e">
        <f t="shared" si="4"/>
        <v>#REF!</v>
      </c>
      <c r="H33" s="241" t="e">
        <f t="shared" si="7"/>
        <v>#REF!</v>
      </c>
      <c r="I33" s="241" t="e">
        <f t="shared" si="7"/>
        <v>#REF!</v>
      </c>
      <c r="J33" s="241" t="e">
        <f t="shared" si="7"/>
        <v>#REF!</v>
      </c>
      <c r="K33" s="241" t="e">
        <f t="shared" si="7"/>
        <v>#REF!</v>
      </c>
      <c r="L33" s="234" t="e">
        <f t="shared" si="5"/>
        <v>#REF!</v>
      </c>
      <c r="M33" s="241" t="e">
        <f t="shared" si="7"/>
        <v>#REF!</v>
      </c>
      <c r="N33" s="241" t="e">
        <f t="shared" si="7"/>
        <v>#REF!</v>
      </c>
      <c r="O33" s="241" t="e">
        <f t="shared" si="7"/>
        <v>#REF!</v>
      </c>
      <c r="P33" s="241" t="e">
        <f t="shared" si="7"/>
        <v>#REF!</v>
      </c>
      <c r="Q33" s="241" t="e">
        <f t="shared" si="7"/>
        <v>#REF!</v>
      </c>
      <c r="R33" s="241" t="e">
        <f t="shared" si="7"/>
        <v>#REF!</v>
      </c>
      <c r="S33" s="235" t="e">
        <f t="shared" si="6"/>
        <v>#REF!</v>
      </c>
      <c r="T33" s="236" t="e">
        <f t="shared" si="2"/>
        <v>#REF!</v>
      </c>
    </row>
    <row r="34" spans="1:20" s="167" customFormat="1" ht="16.5" thickBot="1" x14ac:dyDescent="0.3">
      <c r="A34" s="229">
        <v>1.5</v>
      </c>
      <c r="B34" s="198" t="s">
        <v>647</v>
      </c>
      <c r="C34" s="240" t="e">
        <f t="shared" si="7"/>
        <v>#REF!</v>
      </c>
      <c r="D34" s="241" t="e">
        <f t="shared" si="7"/>
        <v>#REF!</v>
      </c>
      <c r="E34" s="241" t="e">
        <f t="shared" si="7"/>
        <v>#REF!</v>
      </c>
      <c r="F34" s="241" t="e">
        <f t="shared" si="7"/>
        <v>#REF!</v>
      </c>
      <c r="G34" s="233" t="e">
        <f t="shared" si="4"/>
        <v>#REF!</v>
      </c>
      <c r="H34" s="241" t="e">
        <f t="shared" si="7"/>
        <v>#REF!</v>
      </c>
      <c r="I34" s="241" t="e">
        <f t="shared" si="7"/>
        <v>#REF!</v>
      </c>
      <c r="J34" s="241" t="e">
        <f t="shared" si="7"/>
        <v>#REF!</v>
      </c>
      <c r="K34" s="241" t="e">
        <f t="shared" si="7"/>
        <v>#REF!</v>
      </c>
      <c r="L34" s="234" t="e">
        <f t="shared" si="5"/>
        <v>#REF!</v>
      </c>
      <c r="M34" s="241" t="e">
        <f t="shared" si="7"/>
        <v>#REF!</v>
      </c>
      <c r="N34" s="241" t="e">
        <f t="shared" si="7"/>
        <v>#REF!</v>
      </c>
      <c r="O34" s="241" t="e">
        <f t="shared" si="7"/>
        <v>#REF!</v>
      </c>
      <c r="P34" s="241" t="e">
        <f t="shared" si="7"/>
        <v>#REF!</v>
      </c>
      <c r="Q34" s="241" t="e">
        <f t="shared" si="7"/>
        <v>#REF!</v>
      </c>
      <c r="R34" s="241" t="e">
        <f t="shared" si="7"/>
        <v>#REF!</v>
      </c>
      <c r="S34" s="235" t="e">
        <f t="shared" si="6"/>
        <v>#REF!</v>
      </c>
      <c r="T34" s="236" t="e">
        <f t="shared" si="2"/>
        <v>#REF!</v>
      </c>
    </row>
    <row r="35" spans="1:20" s="167" customFormat="1" ht="16.5" thickBot="1" x14ac:dyDescent="0.3">
      <c r="A35" s="229">
        <v>1.6</v>
      </c>
      <c r="B35" s="198" t="s">
        <v>651</v>
      </c>
      <c r="C35" s="240" t="e">
        <f t="shared" si="7"/>
        <v>#REF!</v>
      </c>
      <c r="D35" s="241" t="e">
        <f t="shared" si="7"/>
        <v>#REF!</v>
      </c>
      <c r="E35" s="241" t="e">
        <f t="shared" si="7"/>
        <v>#REF!</v>
      </c>
      <c r="F35" s="241" t="e">
        <f t="shared" si="7"/>
        <v>#REF!</v>
      </c>
      <c r="G35" s="233" t="e">
        <f t="shared" si="4"/>
        <v>#REF!</v>
      </c>
      <c r="H35" s="241" t="e">
        <f t="shared" si="7"/>
        <v>#REF!</v>
      </c>
      <c r="I35" s="241" t="e">
        <f t="shared" si="7"/>
        <v>#REF!</v>
      </c>
      <c r="J35" s="241" t="e">
        <f t="shared" si="7"/>
        <v>#REF!</v>
      </c>
      <c r="K35" s="241" t="e">
        <f t="shared" si="7"/>
        <v>#REF!</v>
      </c>
      <c r="L35" s="234" t="e">
        <f t="shared" si="5"/>
        <v>#REF!</v>
      </c>
      <c r="M35" s="241" t="e">
        <f t="shared" si="7"/>
        <v>#REF!</v>
      </c>
      <c r="N35" s="241" t="e">
        <f t="shared" si="7"/>
        <v>#REF!</v>
      </c>
      <c r="O35" s="241" t="e">
        <f t="shared" si="7"/>
        <v>#REF!</v>
      </c>
      <c r="P35" s="241" t="e">
        <f t="shared" si="7"/>
        <v>#REF!</v>
      </c>
      <c r="Q35" s="241" t="e">
        <f t="shared" si="7"/>
        <v>#REF!</v>
      </c>
      <c r="R35" s="241" t="e">
        <f t="shared" si="7"/>
        <v>#REF!</v>
      </c>
      <c r="S35" s="235" t="e">
        <f t="shared" si="6"/>
        <v>#REF!</v>
      </c>
      <c r="T35" s="236" t="e">
        <f t="shared" si="2"/>
        <v>#REF!</v>
      </c>
    </row>
    <row r="36" spans="1:20" s="167" customFormat="1" ht="15.75" thickBot="1" x14ac:dyDescent="0.3">
      <c r="A36" s="229"/>
      <c r="B36" s="269"/>
      <c r="C36" s="242"/>
      <c r="D36" s="243"/>
      <c r="E36" s="243"/>
      <c r="F36" s="243"/>
      <c r="G36" s="243"/>
      <c r="H36" s="243"/>
      <c r="I36" s="243"/>
      <c r="J36" s="243"/>
      <c r="K36" s="243"/>
      <c r="L36" s="243"/>
      <c r="M36" s="243"/>
      <c r="N36" s="243"/>
      <c r="O36" s="243"/>
      <c r="P36" s="243"/>
      <c r="Q36" s="243"/>
      <c r="R36" s="243"/>
      <c r="S36" s="244"/>
      <c r="T36" s="244"/>
    </row>
    <row r="37" spans="1:20" s="167" customFormat="1" ht="16.5" thickBot="1" x14ac:dyDescent="0.3">
      <c r="A37" s="229">
        <v>2</v>
      </c>
      <c r="B37" s="202" t="s">
        <v>657</v>
      </c>
      <c r="C37" s="245">
        <f>IF(ISNUMBER(C38),C38,0)+IF(ISNUMBER(C42),C42,0)+IF(ISNUMBER(C46),C46,0)+IF(ISNUMBER(C50),C50,0)</f>
        <v>0</v>
      </c>
      <c r="D37" s="232">
        <f>IF(ISNUMBER(D38),D38,0)+IF(ISNUMBER(D42),D42,0)+IF(ISNUMBER(D46),D46,0)+IF(ISNUMBER(D50),D50,0)</f>
        <v>0</v>
      </c>
      <c r="E37" s="232">
        <f>IF(ISNUMBER(E38),E38,0)+IF(ISNUMBER(E42),E42,0)+IF(ISNUMBER(E46),E46,0)+IF(ISNUMBER(E50),E50,0)</f>
        <v>0</v>
      </c>
      <c r="F37" s="232">
        <f t="shared" ref="F37" si="14">IF(ISNUMBER(F38),F38,0)+IF(ISNUMBER(F42),F42,0)+IF(ISNUMBER(F46),F46,0)+IF(ISNUMBER(F50),F50,0)</f>
        <v>0</v>
      </c>
      <c r="G37" s="246">
        <f>SUMIFS(C37:F37,C37:F37,"&lt;&gt;Local Currency", C37:F37,"&lt;&gt;US Dollars" )</f>
        <v>0</v>
      </c>
      <c r="H37" s="232">
        <f>IF(ISNUMBER(H38),H38,0)+IF(ISNUMBER(H42),H42,0)+IF(ISNUMBER(H46),H46,0)+IF(ISNUMBER(H50),H50,0)</f>
        <v>0</v>
      </c>
      <c r="I37" s="232">
        <f t="shared" ref="I37:R37" si="15">IF(ISNUMBER(I38),I38,0)+IF(ISNUMBER(I42),I42,0)+IF(ISNUMBER(I46),I46,0)+IF(ISNUMBER(I50),I50,0)</f>
        <v>0</v>
      </c>
      <c r="J37" s="232">
        <f t="shared" si="15"/>
        <v>0</v>
      </c>
      <c r="K37" s="232">
        <f t="shared" si="15"/>
        <v>0</v>
      </c>
      <c r="L37" s="246">
        <f t="shared" ref="L37:L50" si="16">SUMIFS(H37:K37,H37:K37,"&lt;&gt;Local Currency", H37:K37,"&lt;&gt;US Dollars" )</f>
        <v>0</v>
      </c>
      <c r="M37" s="232">
        <f t="shared" si="15"/>
        <v>0</v>
      </c>
      <c r="N37" s="232">
        <f t="shared" si="15"/>
        <v>0</v>
      </c>
      <c r="O37" s="232">
        <f t="shared" si="15"/>
        <v>0</v>
      </c>
      <c r="P37" s="232">
        <f t="shared" si="15"/>
        <v>0</v>
      </c>
      <c r="Q37" s="232">
        <f t="shared" si="15"/>
        <v>0</v>
      </c>
      <c r="R37" s="232">
        <f t="shared" si="15"/>
        <v>0</v>
      </c>
      <c r="S37" s="246">
        <f>SUMIFS(M37:R37,M37:R37,"&lt;&gt;Local Currency", M37:R37,"&lt;&gt;US Dollars" )</f>
        <v>0</v>
      </c>
      <c r="T37" s="236">
        <f t="shared" si="2"/>
        <v>0</v>
      </c>
    </row>
    <row r="38" spans="1:20" s="167" customFormat="1" ht="30.75" thickBot="1" x14ac:dyDescent="0.3">
      <c r="A38" s="229">
        <v>2.1</v>
      </c>
      <c r="B38" s="198" t="s">
        <v>660</v>
      </c>
      <c r="C38" s="237" t="e">
        <f>SUMIFS(C39:C41,C39:C41,"&lt;&gt;Local Currency", C39:C41,"&lt;&gt;US Dollars" )</f>
        <v>#REF!</v>
      </c>
      <c r="D38" s="233" t="e">
        <f t="shared" ref="D38:R38" si="17">SUMIFS(D39:D41,D39:D41,"&lt;&gt;Local Currency", D39:D41,"&lt;&gt;US Dollars" )</f>
        <v>#REF!</v>
      </c>
      <c r="E38" s="233" t="e">
        <f t="shared" si="17"/>
        <v>#REF!</v>
      </c>
      <c r="F38" s="233" t="e">
        <f t="shared" si="17"/>
        <v>#REF!</v>
      </c>
      <c r="G38" s="247" t="e">
        <f>SUMIFS(C38:F38,C38:F38,"&lt;&gt;Local Currency", C38:F38,"&lt;&gt;US Dollars" )</f>
        <v>#REF!</v>
      </c>
      <c r="H38" s="233" t="e">
        <f t="shared" si="17"/>
        <v>#REF!</v>
      </c>
      <c r="I38" s="233" t="e">
        <f t="shared" si="17"/>
        <v>#REF!</v>
      </c>
      <c r="J38" s="233" t="e">
        <f t="shared" si="17"/>
        <v>#REF!</v>
      </c>
      <c r="K38" s="233" t="e">
        <f t="shared" si="17"/>
        <v>#REF!</v>
      </c>
      <c r="L38" s="247" t="e">
        <f t="shared" si="16"/>
        <v>#REF!</v>
      </c>
      <c r="M38" s="233" t="e">
        <f t="shared" si="17"/>
        <v>#REF!</v>
      </c>
      <c r="N38" s="233" t="e">
        <f t="shared" si="17"/>
        <v>#REF!</v>
      </c>
      <c r="O38" s="233" t="e">
        <f t="shared" si="17"/>
        <v>#REF!</v>
      </c>
      <c r="P38" s="233" t="e">
        <f t="shared" si="17"/>
        <v>#REF!</v>
      </c>
      <c r="Q38" s="233" t="e">
        <f t="shared" si="17"/>
        <v>#REF!</v>
      </c>
      <c r="R38" s="233" t="e">
        <f t="shared" si="17"/>
        <v>#REF!</v>
      </c>
      <c r="S38" s="248" t="e">
        <f>SUMIFS(M38:R38,M38:R38,"&lt;&gt;Local Currency", M38:R38,"&lt;&gt;US Dollars" )</f>
        <v>#REF!</v>
      </c>
      <c r="T38" s="236" t="e">
        <f t="shared" si="2"/>
        <v>#REF!</v>
      </c>
    </row>
    <row r="39" spans="1:20" s="167" customFormat="1" ht="16.5" thickBot="1" x14ac:dyDescent="0.3">
      <c r="A39" s="206" t="s">
        <v>830</v>
      </c>
      <c r="B39" s="269" t="s">
        <v>1176</v>
      </c>
      <c r="C39" s="238" t="e">
        <f t="shared" si="7"/>
        <v>#REF!</v>
      </c>
      <c r="D39" s="239" t="e">
        <f t="shared" si="7"/>
        <v>#REF!</v>
      </c>
      <c r="E39" s="239" t="e">
        <f t="shared" si="7"/>
        <v>#REF!</v>
      </c>
      <c r="F39" s="239" t="e">
        <f t="shared" si="7"/>
        <v>#REF!</v>
      </c>
      <c r="G39" s="247" t="e">
        <f t="shared" ref="G39:G50" si="18">SUMIFS(C39:F39,C39:F39,"&lt;&gt;Local Currency", C39:F39,"&lt;&gt;US Dollars" )</f>
        <v>#REF!</v>
      </c>
      <c r="H39" s="239" t="e">
        <f t="shared" si="7"/>
        <v>#REF!</v>
      </c>
      <c r="I39" s="239" t="e">
        <f t="shared" si="7"/>
        <v>#REF!</v>
      </c>
      <c r="J39" s="239" t="e">
        <f t="shared" si="7"/>
        <v>#REF!</v>
      </c>
      <c r="K39" s="239" t="e">
        <f t="shared" si="7"/>
        <v>#REF!</v>
      </c>
      <c r="L39" s="247" t="e">
        <f t="shared" si="16"/>
        <v>#REF!</v>
      </c>
      <c r="M39" s="239" t="e">
        <f t="shared" si="7"/>
        <v>#REF!</v>
      </c>
      <c r="N39" s="239" t="e">
        <f t="shared" si="7"/>
        <v>#REF!</v>
      </c>
      <c r="O39" s="239" t="e">
        <f t="shared" si="7"/>
        <v>#REF!</v>
      </c>
      <c r="P39" s="239" t="e">
        <f t="shared" si="7"/>
        <v>#REF!</v>
      </c>
      <c r="Q39" s="239" t="e">
        <f t="shared" si="7"/>
        <v>#REF!</v>
      </c>
      <c r="R39" s="239" t="e">
        <f t="shared" si="7"/>
        <v>#REF!</v>
      </c>
      <c r="S39" s="248" t="e">
        <f t="shared" ref="S39:S50" si="19">SUMIFS(M39:R39,M39:R39,"&lt;&gt;Local Currency", M39:R39,"&lt;&gt;US Dollars" )</f>
        <v>#REF!</v>
      </c>
      <c r="T39" s="236" t="e">
        <f t="shared" si="2"/>
        <v>#REF!</v>
      </c>
    </row>
    <row r="40" spans="1:20" s="167" customFormat="1" ht="16.5" thickBot="1" x14ac:dyDescent="0.3">
      <c r="A40" s="206" t="s">
        <v>831</v>
      </c>
      <c r="B40" s="269" t="s">
        <v>1166</v>
      </c>
      <c r="C40" s="238" t="e">
        <f t="shared" si="7"/>
        <v>#REF!</v>
      </c>
      <c r="D40" s="239" t="e">
        <f t="shared" si="7"/>
        <v>#REF!</v>
      </c>
      <c r="E40" s="239" t="e">
        <f t="shared" si="7"/>
        <v>#REF!</v>
      </c>
      <c r="F40" s="239" t="e">
        <f t="shared" si="7"/>
        <v>#REF!</v>
      </c>
      <c r="G40" s="247" t="e">
        <f t="shared" si="18"/>
        <v>#REF!</v>
      </c>
      <c r="H40" s="239" t="e">
        <f t="shared" si="7"/>
        <v>#REF!</v>
      </c>
      <c r="I40" s="239" t="e">
        <f t="shared" si="7"/>
        <v>#REF!</v>
      </c>
      <c r="J40" s="239" t="e">
        <f t="shared" si="7"/>
        <v>#REF!</v>
      </c>
      <c r="K40" s="239" t="e">
        <f t="shared" si="7"/>
        <v>#REF!</v>
      </c>
      <c r="L40" s="247" t="e">
        <f t="shared" si="16"/>
        <v>#REF!</v>
      </c>
      <c r="M40" s="239" t="e">
        <f t="shared" si="7"/>
        <v>#REF!</v>
      </c>
      <c r="N40" s="239" t="e">
        <f t="shared" si="7"/>
        <v>#REF!</v>
      </c>
      <c r="O40" s="239" t="e">
        <f t="shared" si="7"/>
        <v>#REF!</v>
      </c>
      <c r="P40" s="239" t="e">
        <f t="shared" si="7"/>
        <v>#REF!</v>
      </c>
      <c r="Q40" s="239" t="e">
        <f t="shared" si="7"/>
        <v>#REF!</v>
      </c>
      <c r="R40" s="239" t="e">
        <f t="shared" si="7"/>
        <v>#REF!</v>
      </c>
      <c r="S40" s="248" t="e">
        <f t="shared" si="19"/>
        <v>#REF!</v>
      </c>
      <c r="T40" s="236" t="e">
        <f t="shared" si="2"/>
        <v>#REF!</v>
      </c>
    </row>
    <row r="41" spans="1:20" s="167" customFormat="1" ht="16.5" thickBot="1" x14ac:dyDescent="0.3">
      <c r="A41" s="206" t="s">
        <v>832</v>
      </c>
      <c r="B41" s="269" t="s">
        <v>1167</v>
      </c>
      <c r="C41" s="238" t="e">
        <f t="shared" si="7"/>
        <v>#REF!</v>
      </c>
      <c r="D41" s="239" t="e">
        <f t="shared" si="7"/>
        <v>#REF!</v>
      </c>
      <c r="E41" s="239" t="e">
        <f t="shared" si="7"/>
        <v>#REF!</v>
      </c>
      <c r="F41" s="239" t="e">
        <f t="shared" si="7"/>
        <v>#REF!</v>
      </c>
      <c r="G41" s="247" t="e">
        <f t="shared" si="18"/>
        <v>#REF!</v>
      </c>
      <c r="H41" s="239" t="e">
        <f t="shared" si="7"/>
        <v>#REF!</v>
      </c>
      <c r="I41" s="239" t="e">
        <f t="shared" si="7"/>
        <v>#REF!</v>
      </c>
      <c r="J41" s="239" t="e">
        <f t="shared" si="7"/>
        <v>#REF!</v>
      </c>
      <c r="K41" s="239" t="e">
        <f t="shared" si="7"/>
        <v>#REF!</v>
      </c>
      <c r="L41" s="247" t="e">
        <f t="shared" si="16"/>
        <v>#REF!</v>
      </c>
      <c r="M41" s="239" t="e">
        <f t="shared" si="7"/>
        <v>#REF!</v>
      </c>
      <c r="N41" s="239" t="e">
        <f t="shared" si="7"/>
        <v>#REF!</v>
      </c>
      <c r="O41" s="239" t="e">
        <f t="shared" si="7"/>
        <v>#REF!</v>
      </c>
      <c r="P41" s="239" t="e">
        <f t="shared" si="7"/>
        <v>#REF!</v>
      </c>
      <c r="Q41" s="239" t="e">
        <f t="shared" si="7"/>
        <v>#REF!</v>
      </c>
      <c r="R41" s="239" t="e">
        <f t="shared" si="7"/>
        <v>#REF!</v>
      </c>
      <c r="S41" s="248" t="e">
        <f t="shared" si="19"/>
        <v>#REF!</v>
      </c>
      <c r="T41" s="236" t="e">
        <f t="shared" si="2"/>
        <v>#REF!</v>
      </c>
    </row>
    <row r="42" spans="1:20" s="167" customFormat="1" ht="16.5" thickBot="1" x14ac:dyDescent="0.3">
      <c r="A42" s="229">
        <v>2.2000000000000002</v>
      </c>
      <c r="B42" s="198" t="s">
        <v>662</v>
      </c>
      <c r="C42" s="237" t="e">
        <f>SUMIFS(C43:C45,C43:C45,"&lt;&gt;Local Currency", C43:C45,"&lt;&gt;US Dollars" )</f>
        <v>#REF!</v>
      </c>
      <c r="D42" s="233" t="e">
        <f t="shared" ref="D42:R42" si="20">SUMIFS(D43:D45,D43:D45,"&lt;&gt;Local Currency", D43:D45,"&lt;&gt;US Dollars" )</f>
        <v>#REF!</v>
      </c>
      <c r="E42" s="233" t="e">
        <f t="shared" si="20"/>
        <v>#REF!</v>
      </c>
      <c r="F42" s="233" t="e">
        <f t="shared" si="20"/>
        <v>#REF!</v>
      </c>
      <c r="G42" s="247" t="e">
        <f t="shared" si="18"/>
        <v>#REF!</v>
      </c>
      <c r="H42" s="233" t="e">
        <f t="shared" si="20"/>
        <v>#REF!</v>
      </c>
      <c r="I42" s="233" t="e">
        <f t="shared" si="20"/>
        <v>#REF!</v>
      </c>
      <c r="J42" s="233" t="e">
        <f t="shared" si="20"/>
        <v>#REF!</v>
      </c>
      <c r="K42" s="233" t="e">
        <f t="shared" si="20"/>
        <v>#REF!</v>
      </c>
      <c r="L42" s="247" t="e">
        <f t="shared" si="16"/>
        <v>#REF!</v>
      </c>
      <c r="M42" s="233" t="e">
        <f t="shared" si="20"/>
        <v>#REF!</v>
      </c>
      <c r="N42" s="233" t="e">
        <f t="shared" si="20"/>
        <v>#REF!</v>
      </c>
      <c r="O42" s="233" t="e">
        <f t="shared" si="20"/>
        <v>#REF!</v>
      </c>
      <c r="P42" s="233" t="e">
        <f t="shared" si="20"/>
        <v>#REF!</v>
      </c>
      <c r="Q42" s="233" t="e">
        <f t="shared" si="20"/>
        <v>#REF!</v>
      </c>
      <c r="R42" s="233" t="e">
        <f t="shared" si="20"/>
        <v>#REF!</v>
      </c>
      <c r="S42" s="248" t="e">
        <f t="shared" si="19"/>
        <v>#REF!</v>
      </c>
      <c r="T42" s="236" t="e">
        <f t="shared" si="2"/>
        <v>#REF!</v>
      </c>
    </row>
    <row r="43" spans="1:20" s="167" customFormat="1" ht="16.5" thickBot="1" x14ac:dyDescent="0.3">
      <c r="A43" s="206" t="s">
        <v>833</v>
      </c>
      <c r="B43" s="269" t="s">
        <v>1176</v>
      </c>
      <c r="C43" s="238" t="e">
        <f t="shared" si="7"/>
        <v>#REF!</v>
      </c>
      <c r="D43" s="239" t="e">
        <f t="shared" si="7"/>
        <v>#REF!</v>
      </c>
      <c r="E43" s="239" t="e">
        <f t="shared" si="7"/>
        <v>#REF!</v>
      </c>
      <c r="F43" s="239" t="e">
        <f t="shared" si="7"/>
        <v>#REF!</v>
      </c>
      <c r="G43" s="247" t="e">
        <f t="shared" si="18"/>
        <v>#REF!</v>
      </c>
      <c r="H43" s="239" t="e">
        <f t="shared" si="7"/>
        <v>#REF!</v>
      </c>
      <c r="I43" s="239" t="e">
        <f t="shared" si="7"/>
        <v>#REF!</v>
      </c>
      <c r="J43" s="239" t="e">
        <f t="shared" si="7"/>
        <v>#REF!</v>
      </c>
      <c r="K43" s="239" t="e">
        <f t="shared" si="7"/>
        <v>#REF!</v>
      </c>
      <c r="L43" s="247" t="e">
        <f t="shared" si="16"/>
        <v>#REF!</v>
      </c>
      <c r="M43" s="239" t="e">
        <f t="shared" si="7"/>
        <v>#REF!</v>
      </c>
      <c r="N43" s="239" t="e">
        <f t="shared" si="7"/>
        <v>#REF!</v>
      </c>
      <c r="O43" s="239" t="e">
        <f t="shared" si="7"/>
        <v>#REF!</v>
      </c>
      <c r="P43" s="239" t="e">
        <f t="shared" si="7"/>
        <v>#REF!</v>
      </c>
      <c r="Q43" s="239" t="e">
        <f t="shared" si="7"/>
        <v>#REF!</v>
      </c>
      <c r="R43" s="239" t="e">
        <f t="shared" si="7"/>
        <v>#REF!</v>
      </c>
      <c r="S43" s="248" t="e">
        <f t="shared" si="19"/>
        <v>#REF!</v>
      </c>
      <c r="T43" s="236" t="e">
        <f t="shared" si="2"/>
        <v>#REF!</v>
      </c>
    </row>
    <row r="44" spans="1:20" s="167" customFormat="1" ht="16.5" thickBot="1" x14ac:dyDescent="0.3">
      <c r="A44" s="206" t="s">
        <v>834</v>
      </c>
      <c r="B44" s="269" t="s">
        <v>1166</v>
      </c>
      <c r="C44" s="238" t="e">
        <f t="shared" si="7"/>
        <v>#REF!</v>
      </c>
      <c r="D44" s="239" t="e">
        <f t="shared" si="7"/>
        <v>#REF!</v>
      </c>
      <c r="E44" s="239" t="e">
        <f t="shared" si="7"/>
        <v>#REF!</v>
      </c>
      <c r="F44" s="239" t="e">
        <f t="shared" si="7"/>
        <v>#REF!</v>
      </c>
      <c r="G44" s="247" t="e">
        <f t="shared" si="18"/>
        <v>#REF!</v>
      </c>
      <c r="H44" s="239" t="e">
        <f t="shared" si="7"/>
        <v>#REF!</v>
      </c>
      <c r="I44" s="239" t="e">
        <f t="shared" si="7"/>
        <v>#REF!</v>
      </c>
      <c r="J44" s="239" t="e">
        <f t="shared" si="7"/>
        <v>#REF!</v>
      </c>
      <c r="K44" s="239" t="e">
        <f t="shared" si="7"/>
        <v>#REF!</v>
      </c>
      <c r="L44" s="247" t="e">
        <f t="shared" si="16"/>
        <v>#REF!</v>
      </c>
      <c r="M44" s="239" t="e">
        <f t="shared" si="7"/>
        <v>#REF!</v>
      </c>
      <c r="N44" s="239" t="e">
        <f t="shared" si="7"/>
        <v>#REF!</v>
      </c>
      <c r="O44" s="239" t="e">
        <f t="shared" si="7"/>
        <v>#REF!</v>
      </c>
      <c r="P44" s="239" t="e">
        <f t="shared" si="7"/>
        <v>#REF!</v>
      </c>
      <c r="Q44" s="239" t="e">
        <f t="shared" si="7"/>
        <v>#REF!</v>
      </c>
      <c r="R44" s="239" t="e">
        <f t="shared" si="7"/>
        <v>#REF!</v>
      </c>
      <c r="S44" s="248" t="e">
        <f t="shared" si="19"/>
        <v>#REF!</v>
      </c>
      <c r="T44" s="236" t="e">
        <f t="shared" si="2"/>
        <v>#REF!</v>
      </c>
    </row>
    <row r="45" spans="1:20" s="167" customFormat="1" ht="16.5" thickBot="1" x14ac:dyDescent="0.3">
      <c r="A45" s="206" t="s">
        <v>835</v>
      </c>
      <c r="B45" s="269" t="s">
        <v>1167</v>
      </c>
      <c r="C45" s="238" t="e">
        <f t="shared" si="7"/>
        <v>#REF!</v>
      </c>
      <c r="D45" s="239" t="e">
        <f t="shared" si="7"/>
        <v>#REF!</v>
      </c>
      <c r="E45" s="239" t="e">
        <f t="shared" si="7"/>
        <v>#REF!</v>
      </c>
      <c r="F45" s="239" t="e">
        <f t="shared" si="7"/>
        <v>#REF!</v>
      </c>
      <c r="G45" s="247" t="e">
        <f t="shared" si="18"/>
        <v>#REF!</v>
      </c>
      <c r="H45" s="239" t="e">
        <f t="shared" si="7"/>
        <v>#REF!</v>
      </c>
      <c r="I45" s="239" t="e">
        <f t="shared" si="7"/>
        <v>#REF!</v>
      </c>
      <c r="J45" s="239" t="e">
        <f t="shared" si="7"/>
        <v>#REF!</v>
      </c>
      <c r="K45" s="239" t="e">
        <f t="shared" si="7"/>
        <v>#REF!</v>
      </c>
      <c r="L45" s="247" t="e">
        <f t="shared" si="16"/>
        <v>#REF!</v>
      </c>
      <c r="M45" s="239" t="e">
        <f t="shared" si="7"/>
        <v>#REF!</v>
      </c>
      <c r="N45" s="239" t="e">
        <f t="shared" si="7"/>
        <v>#REF!</v>
      </c>
      <c r="O45" s="239" t="e">
        <f t="shared" si="7"/>
        <v>#REF!</v>
      </c>
      <c r="P45" s="239" t="e">
        <f t="shared" si="7"/>
        <v>#REF!</v>
      </c>
      <c r="Q45" s="239" t="e">
        <f t="shared" si="7"/>
        <v>#REF!</v>
      </c>
      <c r="R45" s="239" t="e">
        <f t="shared" si="7"/>
        <v>#REF!</v>
      </c>
      <c r="S45" s="248" t="e">
        <f t="shared" si="19"/>
        <v>#REF!</v>
      </c>
      <c r="T45" s="236" t="e">
        <f t="shared" si="2"/>
        <v>#REF!</v>
      </c>
    </row>
    <row r="46" spans="1:20" s="167" customFormat="1" ht="30.75" thickBot="1" x14ac:dyDescent="0.3">
      <c r="A46" s="229">
        <v>2.2999999999999998</v>
      </c>
      <c r="B46" s="198" t="s">
        <v>664</v>
      </c>
      <c r="C46" s="237" t="e">
        <f>SUMIFS(C47:C49,C47:C49,"&lt;&gt;Local Currency", C47:C49,"&lt;&gt;US Dollars" )</f>
        <v>#REF!</v>
      </c>
      <c r="D46" s="233" t="e">
        <f t="shared" ref="D46:R46" si="21">SUMIFS(D47:D49,D47:D49,"&lt;&gt;Local Currency", D47:D49,"&lt;&gt;US Dollars" )</f>
        <v>#REF!</v>
      </c>
      <c r="E46" s="233" t="e">
        <f t="shared" si="21"/>
        <v>#REF!</v>
      </c>
      <c r="F46" s="233" t="e">
        <f t="shared" si="21"/>
        <v>#REF!</v>
      </c>
      <c r="G46" s="247" t="e">
        <f t="shared" si="18"/>
        <v>#REF!</v>
      </c>
      <c r="H46" s="233" t="e">
        <f t="shared" si="21"/>
        <v>#REF!</v>
      </c>
      <c r="I46" s="233" t="e">
        <f t="shared" si="21"/>
        <v>#REF!</v>
      </c>
      <c r="J46" s="233" t="e">
        <f t="shared" si="21"/>
        <v>#REF!</v>
      </c>
      <c r="K46" s="233" t="e">
        <f t="shared" si="21"/>
        <v>#REF!</v>
      </c>
      <c r="L46" s="247" t="e">
        <f t="shared" si="16"/>
        <v>#REF!</v>
      </c>
      <c r="M46" s="233" t="e">
        <f t="shared" si="21"/>
        <v>#REF!</v>
      </c>
      <c r="N46" s="233" t="e">
        <f t="shared" si="21"/>
        <v>#REF!</v>
      </c>
      <c r="O46" s="233" t="e">
        <f t="shared" si="21"/>
        <v>#REF!</v>
      </c>
      <c r="P46" s="233" t="e">
        <f t="shared" si="21"/>
        <v>#REF!</v>
      </c>
      <c r="Q46" s="233" t="e">
        <f t="shared" si="21"/>
        <v>#REF!</v>
      </c>
      <c r="R46" s="233" t="e">
        <f t="shared" si="21"/>
        <v>#REF!</v>
      </c>
      <c r="S46" s="248" t="e">
        <f t="shared" si="19"/>
        <v>#REF!</v>
      </c>
      <c r="T46" s="236" t="e">
        <f t="shared" si="2"/>
        <v>#REF!</v>
      </c>
    </row>
    <row r="47" spans="1:20" s="167" customFormat="1" ht="16.5" thickBot="1" x14ac:dyDescent="0.3">
      <c r="A47" s="206" t="s">
        <v>836</v>
      </c>
      <c r="B47" s="269" t="s">
        <v>1175</v>
      </c>
      <c r="C47" s="238" t="e">
        <f t="shared" si="7"/>
        <v>#REF!</v>
      </c>
      <c r="D47" s="239" t="e">
        <f t="shared" si="7"/>
        <v>#REF!</v>
      </c>
      <c r="E47" s="239" t="e">
        <f t="shared" si="7"/>
        <v>#REF!</v>
      </c>
      <c r="F47" s="239" t="e">
        <f t="shared" si="7"/>
        <v>#REF!</v>
      </c>
      <c r="G47" s="247" t="e">
        <f t="shared" si="18"/>
        <v>#REF!</v>
      </c>
      <c r="H47" s="239" t="e">
        <f t="shared" si="7"/>
        <v>#REF!</v>
      </c>
      <c r="I47" s="239" t="e">
        <f t="shared" si="7"/>
        <v>#REF!</v>
      </c>
      <c r="J47" s="239" t="e">
        <f t="shared" si="7"/>
        <v>#REF!</v>
      </c>
      <c r="K47" s="239" t="e">
        <f t="shared" si="7"/>
        <v>#REF!</v>
      </c>
      <c r="L47" s="247" t="e">
        <f t="shared" si="16"/>
        <v>#REF!</v>
      </c>
      <c r="M47" s="239" t="e">
        <f t="shared" si="7"/>
        <v>#REF!</v>
      </c>
      <c r="N47" s="239" t="e">
        <f t="shared" si="7"/>
        <v>#REF!</v>
      </c>
      <c r="O47" s="239" t="e">
        <f t="shared" si="7"/>
        <v>#REF!</v>
      </c>
      <c r="P47" s="239" t="e">
        <f t="shared" si="7"/>
        <v>#REF!</v>
      </c>
      <c r="Q47" s="239" t="e">
        <f t="shared" si="7"/>
        <v>#REF!</v>
      </c>
      <c r="R47" s="239" t="e">
        <f t="shared" si="7"/>
        <v>#REF!</v>
      </c>
      <c r="S47" s="248" t="e">
        <f t="shared" si="19"/>
        <v>#REF!</v>
      </c>
      <c r="T47" s="236" t="e">
        <f t="shared" si="2"/>
        <v>#REF!</v>
      </c>
    </row>
    <row r="48" spans="1:20" s="167" customFormat="1" ht="16.5" thickBot="1" x14ac:dyDescent="0.3">
      <c r="A48" s="206" t="s">
        <v>837</v>
      </c>
      <c r="B48" s="269" t="s">
        <v>1166</v>
      </c>
      <c r="C48" s="238" t="e">
        <f t="shared" si="7"/>
        <v>#REF!</v>
      </c>
      <c r="D48" s="239" t="e">
        <f t="shared" si="7"/>
        <v>#REF!</v>
      </c>
      <c r="E48" s="239" t="e">
        <f t="shared" si="7"/>
        <v>#REF!</v>
      </c>
      <c r="F48" s="239" t="e">
        <f t="shared" si="7"/>
        <v>#REF!</v>
      </c>
      <c r="G48" s="247" t="e">
        <f t="shared" si="18"/>
        <v>#REF!</v>
      </c>
      <c r="H48" s="239" t="e">
        <f t="shared" si="7"/>
        <v>#REF!</v>
      </c>
      <c r="I48" s="239" t="e">
        <f t="shared" si="7"/>
        <v>#REF!</v>
      </c>
      <c r="J48" s="239" t="e">
        <f t="shared" si="7"/>
        <v>#REF!</v>
      </c>
      <c r="K48" s="239" t="e">
        <f t="shared" si="7"/>
        <v>#REF!</v>
      </c>
      <c r="L48" s="247" t="e">
        <f t="shared" si="16"/>
        <v>#REF!</v>
      </c>
      <c r="M48" s="239" t="e">
        <f t="shared" si="7"/>
        <v>#REF!</v>
      </c>
      <c r="N48" s="239" t="e">
        <f t="shared" si="7"/>
        <v>#REF!</v>
      </c>
      <c r="O48" s="239" t="e">
        <f t="shared" si="7"/>
        <v>#REF!</v>
      </c>
      <c r="P48" s="239" t="e">
        <f t="shared" si="7"/>
        <v>#REF!</v>
      </c>
      <c r="Q48" s="239" t="e">
        <f t="shared" si="7"/>
        <v>#REF!</v>
      </c>
      <c r="R48" s="239" t="e">
        <f t="shared" si="7"/>
        <v>#REF!</v>
      </c>
      <c r="S48" s="248" t="e">
        <f t="shared" si="19"/>
        <v>#REF!</v>
      </c>
      <c r="T48" s="236" t="e">
        <f t="shared" si="2"/>
        <v>#REF!</v>
      </c>
    </row>
    <row r="49" spans="1:20" s="167" customFormat="1" ht="16.5" thickBot="1" x14ac:dyDescent="0.3">
      <c r="A49" s="206" t="s">
        <v>838</v>
      </c>
      <c r="B49" s="269" t="s">
        <v>1167</v>
      </c>
      <c r="C49" s="238" t="e">
        <f t="shared" si="7"/>
        <v>#REF!</v>
      </c>
      <c r="D49" s="239" t="e">
        <f t="shared" si="7"/>
        <v>#REF!</v>
      </c>
      <c r="E49" s="239" t="e">
        <f t="shared" si="7"/>
        <v>#REF!</v>
      </c>
      <c r="F49" s="239" t="e">
        <f t="shared" si="7"/>
        <v>#REF!</v>
      </c>
      <c r="G49" s="247" t="e">
        <f t="shared" si="18"/>
        <v>#REF!</v>
      </c>
      <c r="H49" s="239" t="e">
        <f t="shared" si="7"/>
        <v>#REF!</v>
      </c>
      <c r="I49" s="239" t="e">
        <f t="shared" si="7"/>
        <v>#REF!</v>
      </c>
      <c r="J49" s="239" t="e">
        <f t="shared" si="7"/>
        <v>#REF!</v>
      </c>
      <c r="K49" s="239" t="e">
        <f t="shared" si="7"/>
        <v>#REF!</v>
      </c>
      <c r="L49" s="247" t="e">
        <f t="shared" si="16"/>
        <v>#REF!</v>
      </c>
      <c r="M49" s="239" t="e">
        <f t="shared" si="7"/>
        <v>#REF!</v>
      </c>
      <c r="N49" s="239" t="e">
        <f t="shared" si="7"/>
        <v>#REF!</v>
      </c>
      <c r="O49" s="239" t="e">
        <f t="shared" si="7"/>
        <v>#REF!</v>
      </c>
      <c r="P49" s="239" t="e">
        <f t="shared" si="7"/>
        <v>#REF!</v>
      </c>
      <c r="Q49" s="239" t="e">
        <f t="shared" si="7"/>
        <v>#REF!</v>
      </c>
      <c r="R49" s="239" t="e">
        <f t="shared" si="7"/>
        <v>#REF!</v>
      </c>
      <c r="S49" s="248" t="e">
        <f t="shared" si="19"/>
        <v>#REF!</v>
      </c>
      <c r="T49" s="236" t="e">
        <f t="shared" si="2"/>
        <v>#REF!</v>
      </c>
    </row>
    <row r="50" spans="1:20" s="167" customFormat="1" ht="16.5" thickBot="1" x14ac:dyDescent="0.3">
      <c r="A50" s="229">
        <v>2.4</v>
      </c>
      <c r="B50" s="198" t="s">
        <v>666</v>
      </c>
      <c r="C50" s="238" t="e">
        <f t="shared" si="7"/>
        <v>#REF!</v>
      </c>
      <c r="D50" s="239" t="e">
        <f t="shared" si="7"/>
        <v>#REF!</v>
      </c>
      <c r="E50" s="239" t="e">
        <f t="shared" si="7"/>
        <v>#REF!</v>
      </c>
      <c r="F50" s="239" t="e">
        <f t="shared" si="7"/>
        <v>#REF!</v>
      </c>
      <c r="G50" s="247" t="e">
        <f t="shared" si="18"/>
        <v>#REF!</v>
      </c>
      <c r="H50" s="239" t="e">
        <f t="shared" si="7"/>
        <v>#REF!</v>
      </c>
      <c r="I50" s="239" t="e">
        <f t="shared" si="7"/>
        <v>#REF!</v>
      </c>
      <c r="J50" s="239" t="e">
        <f t="shared" si="7"/>
        <v>#REF!</v>
      </c>
      <c r="K50" s="239" t="e">
        <f t="shared" si="7"/>
        <v>#REF!</v>
      </c>
      <c r="L50" s="247" t="e">
        <f t="shared" si="16"/>
        <v>#REF!</v>
      </c>
      <c r="M50" s="239" t="e">
        <f t="shared" si="7"/>
        <v>#REF!</v>
      </c>
      <c r="N50" s="239" t="e">
        <f t="shared" si="7"/>
        <v>#REF!</v>
      </c>
      <c r="O50" s="239" t="e">
        <f t="shared" si="7"/>
        <v>#REF!</v>
      </c>
      <c r="P50" s="239" t="e">
        <f t="shared" si="7"/>
        <v>#REF!</v>
      </c>
      <c r="Q50" s="239" t="e">
        <f t="shared" si="7"/>
        <v>#REF!</v>
      </c>
      <c r="R50" s="239" t="e">
        <f t="shared" si="7"/>
        <v>#REF!</v>
      </c>
      <c r="S50" s="248" t="e">
        <f t="shared" si="19"/>
        <v>#REF!</v>
      </c>
      <c r="T50" s="236" t="e">
        <f t="shared" si="2"/>
        <v>#REF!</v>
      </c>
    </row>
    <row r="51" spans="1:20" s="167" customFormat="1" ht="15.75" thickBot="1" x14ac:dyDescent="0.3">
      <c r="A51" s="229"/>
      <c r="B51" s="269"/>
      <c r="C51" s="242"/>
      <c r="D51" s="243"/>
      <c r="E51" s="243"/>
      <c r="F51" s="243"/>
      <c r="G51" s="243"/>
      <c r="H51" s="243"/>
      <c r="I51" s="243"/>
      <c r="J51" s="243"/>
      <c r="K51" s="243"/>
      <c r="L51" s="243"/>
      <c r="M51" s="243"/>
      <c r="N51" s="243"/>
      <c r="O51" s="243"/>
      <c r="P51" s="243"/>
      <c r="Q51" s="243"/>
      <c r="R51" s="243"/>
      <c r="S51" s="244"/>
      <c r="T51" s="244"/>
    </row>
    <row r="52" spans="1:20" s="167" customFormat="1" ht="16.5" thickBot="1" x14ac:dyDescent="0.3">
      <c r="A52" s="229">
        <v>3</v>
      </c>
      <c r="B52" s="202" t="s">
        <v>671</v>
      </c>
      <c r="C52" s="249">
        <f>IF(ISNUMBER(C53),C53,0)+IF(ISNUMBER(C54),C54,0)+IF(ISNUMBER(C58),C58,0)+IF(ISNUMBER(C66),C66,0)+IF(ISNUMBER(C67),C67,0)+IF(ISNUMBER(C72),C72,0)+IF(ISNUMBER(C77),C77,0)+IF(ISNUMBER(C88),C88,0)+IF(ISNUMBER(C89),C89,0)
+IF(ISNUMBER(C90),C90,0)+IF(ISNUMBER(C91),C91,0)+IF(ISNUMBER(C93),C93,0)+IF(ISNUMBER(C94),C94,0)
+IF(ISNUMBER(C95),C95,0)+IF(ISNUMBER(C96),C96,0)+IF(ISNUMBER(C97),C97,0)</f>
        <v>0</v>
      </c>
      <c r="D52" s="250">
        <f t="shared" ref="D52:F52" si="22">IF(ISNUMBER(D53),D53,0)+IF(ISNUMBER(D54),D54,0)+IF(ISNUMBER(D58),D58,0)+IF(ISNUMBER(D66),D66,0)+IF(ISNUMBER(D67),D67,0)+IF(ISNUMBER(D72),D72,0)+IF(ISNUMBER(D77),D77,0)+IF(ISNUMBER(D88),D88,0)+IF(ISNUMBER(D89),D89,0)
+IF(ISNUMBER(D90),D90,0)+IF(ISNUMBER(D91),D91,0)+IF(ISNUMBER(D93),D93,0)+IF(ISNUMBER(D94),D94,0)
+IF(ISNUMBER(D95),D95,0)+IF(ISNUMBER(D96),D96,0)+IF(ISNUMBER(D97),D97,0)</f>
        <v>0</v>
      </c>
      <c r="E52" s="250">
        <f t="shared" si="22"/>
        <v>0</v>
      </c>
      <c r="F52" s="250">
        <f t="shared" si="22"/>
        <v>0</v>
      </c>
      <c r="G52" s="247">
        <f t="shared" ref="G52:G96" si="23">SUMIFS(C52:F52,C52:F52,"&lt;&gt;Local Currency", C52:F52,"&lt;&gt;US Dollars" )</f>
        <v>0</v>
      </c>
      <c r="H52" s="250">
        <f>IF(ISNUMBER(H53),H53,0)+IF(ISNUMBER(H54),H54,0)+IF(ISNUMBER(H58),H58,0)+IF(ISNUMBER(H66),H66,0)+IF(ISNUMBER(H67),H67,0)+IF(ISNUMBER(H72),H72,0)+IF(ISNUMBER(H77),H77,0)+IF(ISNUMBER(H88),H88,0)+IF(ISNUMBER(H89),H89,0)
+IF(ISNUMBER(H90),H90,0)+IF(ISNUMBER(H91),H91,0)+IF(ISNUMBER(H93),H93,0)+IF(ISNUMBER(H94),H94,0)
+IF(ISNUMBER(H95),H95,0)+IF(ISNUMBER(H96),H96,0)+IF(ISNUMBER(H97),H97,0)</f>
        <v>0</v>
      </c>
      <c r="I52" s="250">
        <f t="shared" ref="I52:K52" si="24">IF(ISNUMBER(I53),I53,0)+IF(ISNUMBER(I54),I54,0)+IF(ISNUMBER(I58),I58,0)+IF(ISNUMBER(I66),I66,0)+IF(ISNUMBER(I67),I67,0)+IF(ISNUMBER(I72),I72,0)+IF(ISNUMBER(I77),I77,0)+IF(ISNUMBER(I88),I88,0)+IF(ISNUMBER(I89),I89,0)
+IF(ISNUMBER(I90),I90,0)+IF(ISNUMBER(I91),I91,0)+IF(ISNUMBER(I93),I93,0)+IF(ISNUMBER(I94),I94,0)
+IF(ISNUMBER(I95),I95,0)+IF(ISNUMBER(I96),I96,0)+IF(ISNUMBER(I97),I97,0)</f>
        <v>0</v>
      </c>
      <c r="J52" s="250">
        <f t="shared" si="24"/>
        <v>0</v>
      </c>
      <c r="K52" s="250">
        <f t="shared" si="24"/>
        <v>0</v>
      </c>
      <c r="L52" s="247">
        <f t="shared" ref="L52:L96" si="25">SUMIFS(H52:K52,H52:K52,"&lt;&gt;Local Currency", H52:K52,"&lt;&gt;US Dollars" )</f>
        <v>0</v>
      </c>
      <c r="M52" s="250">
        <f t="shared" ref="M52:R52" si="26">IF(ISNUMBER(M53),M53,0)+IF(ISNUMBER(M54),M54,0)+IF(ISNUMBER(M58),M58,0)+IF(ISNUMBER(M66),M66,0)+IF(ISNUMBER(M67),M67,0)+IF(ISNUMBER(M72),M72,0)+IF(ISNUMBER(M77),M77,0)+IF(ISNUMBER(M88),M88,0)+IF(ISNUMBER(M89),M89,0)
+IF(ISNUMBER(M90),M90,0)+IF(ISNUMBER(M91),M91,0)+IF(ISNUMBER(M93),M93,0)+IF(ISNUMBER(M94),M94,0)
+IF(ISNUMBER(M95),M95,0)+IF(ISNUMBER(M96),M96,0)+IF(ISNUMBER(M97),M97,0)</f>
        <v>0</v>
      </c>
      <c r="N52" s="250">
        <f t="shared" si="26"/>
        <v>0</v>
      </c>
      <c r="O52" s="250">
        <f t="shared" si="26"/>
        <v>0</v>
      </c>
      <c r="P52" s="250">
        <f t="shared" si="26"/>
        <v>0</v>
      </c>
      <c r="Q52" s="250">
        <f t="shared" si="26"/>
        <v>0</v>
      </c>
      <c r="R52" s="250">
        <f t="shared" si="26"/>
        <v>0</v>
      </c>
      <c r="S52" s="248">
        <f>SUMIFS(M52:R52,M52:R52,"&lt;&gt;Local Currency", M52:R52,"&lt;&gt;US Dollars" )</f>
        <v>0</v>
      </c>
      <c r="T52" s="236">
        <f t="shared" si="2"/>
        <v>0</v>
      </c>
    </row>
    <row r="53" spans="1:20" s="167" customFormat="1" ht="16.5" thickBot="1" x14ac:dyDescent="0.3">
      <c r="A53" s="229">
        <v>3.1</v>
      </c>
      <c r="B53" s="198" t="s">
        <v>672</v>
      </c>
      <c r="C53" s="240" t="e">
        <f t="shared" si="7"/>
        <v>#REF!</v>
      </c>
      <c r="D53" s="241" t="e">
        <f t="shared" si="7"/>
        <v>#REF!</v>
      </c>
      <c r="E53" s="241" t="e">
        <f t="shared" si="7"/>
        <v>#REF!</v>
      </c>
      <c r="F53" s="241" t="e">
        <f t="shared" si="7"/>
        <v>#REF!</v>
      </c>
      <c r="G53" s="247" t="e">
        <f t="shared" si="23"/>
        <v>#REF!</v>
      </c>
      <c r="H53" s="241" t="e">
        <f t="shared" si="7"/>
        <v>#REF!</v>
      </c>
      <c r="I53" s="241" t="e">
        <f t="shared" si="7"/>
        <v>#REF!</v>
      </c>
      <c r="J53" s="241" t="e">
        <f t="shared" si="7"/>
        <v>#REF!</v>
      </c>
      <c r="K53" s="241" t="e">
        <f t="shared" si="7"/>
        <v>#REF!</v>
      </c>
      <c r="L53" s="247" t="e">
        <f t="shared" si="25"/>
        <v>#REF!</v>
      </c>
      <c r="M53" s="241" t="e">
        <f t="shared" si="7"/>
        <v>#REF!</v>
      </c>
      <c r="N53" s="241" t="e">
        <f t="shared" si="7"/>
        <v>#REF!</v>
      </c>
      <c r="O53" s="241" t="e">
        <f t="shared" si="7"/>
        <v>#REF!</v>
      </c>
      <c r="P53" s="241" t="e">
        <f t="shared" si="7"/>
        <v>#REF!</v>
      </c>
      <c r="Q53" s="241" t="e">
        <f t="shared" si="7"/>
        <v>#REF!</v>
      </c>
      <c r="R53" s="241" t="e">
        <f t="shared" si="7"/>
        <v>#REF!</v>
      </c>
      <c r="S53" s="248" t="e">
        <f>SUMIFS(M53:R53,M53:R53,"&lt;&gt;Local Currency", M53:R53,"&lt;&gt;US Dollars" )</f>
        <v>#REF!</v>
      </c>
      <c r="T53" s="236" t="e">
        <f t="shared" si="2"/>
        <v>#REF!</v>
      </c>
    </row>
    <row r="54" spans="1:20" s="167" customFormat="1" ht="16.5" thickBot="1" x14ac:dyDescent="0.3">
      <c r="A54" s="229">
        <v>3.2</v>
      </c>
      <c r="B54" s="198" t="s">
        <v>808</v>
      </c>
      <c r="C54" s="237" t="e">
        <f>SUMIFS(C55:C57,C55:C57,"&lt;&gt;Local Currency", C55:C57,"&lt;&gt;US Dollars" )</f>
        <v>#REF!</v>
      </c>
      <c r="D54" s="233" t="e">
        <f t="shared" ref="D54:R54" si="27">SUMIFS(D55:D57,D55:D57,"&lt;&gt;Local Currency", D55:D57,"&lt;&gt;US Dollars" )</f>
        <v>#REF!</v>
      </c>
      <c r="E54" s="233" t="e">
        <f t="shared" si="27"/>
        <v>#REF!</v>
      </c>
      <c r="F54" s="233" t="e">
        <f t="shared" si="27"/>
        <v>#REF!</v>
      </c>
      <c r="G54" s="247" t="e">
        <f t="shared" si="23"/>
        <v>#REF!</v>
      </c>
      <c r="H54" s="233" t="e">
        <f t="shared" si="27"/>
        <v>#REF!</v>
      </c>
      <c r="I54" s="233" t="e">
        <f t="shared" si="27"/>
        <v>#REF!</v>
      </c>
      <c r="J54" s="233" t="e">
        <f t="shared" si="27"/>
        <v>#REF!</v>
      </c>
      <c r="K54" s="233" t="e">
        <f t="shared" si="27"/>
        <v>#REF!</v>
      </c>
      <c r="L54" s="247" t="e">
        <f t="shared" si="25"/>
        <v>#REF!</v>
      </c>
      <c r="M54" s="233" t="e">
        <f t="shared" si="27"/>
        <v>#REF!</v>
      </c>
      <c r="N54" s="233" t="e">
        <f t="shared" si="27"/>
        <v>#REF!</v>
      </c>
      <c r="O54" s="233" t="e">
        <f t="shared" si="27"/>
        <v>#REF!</v>
      </c>
      <c r="P54" s="233" t="e">
        <f t="shared" si="27"/>
        <v>#REF!</v>
      </c>
      <c r="Q54" s="233" t="e">
        <f t="shared" si="27"/>
        <v>#REF!</v>
      </c>
      <c r="R54" s="233" t="e">
        <f t="shared" si="27"/>
        <v>#REF!</v>
      </c>
      <c r="S54" s="248" t="e">
        <f t="shared" ref="S54:S96" si="28">SUMIFS(M54:R54,M54:R54,"&lt;&gt;Local Currency", M54:R54,"&lt;&gt;US Dollars" )</f>
        <v>#REF!</v>
      </c>
      <c r="T54" s="236" t="e">
        <f t="shared" si="2"/>
        <v>#REF!</v>
      </c>
    </row>
    <row r="55" spans="1:20" s="167" customFormat="1" ht="16.5" thickBot="1" x14ac:dyDescent="0.3">
      <c r="A55" s="206" t="s">
        <v>839</v>
      </c>
      <c r="B55" s="269" t="s">
        <v>1165</v>
      </c>
      <c r="C55" s="238" t="e">
        <f t="shared" si="7"/>
        <v>#REF!</v>
      </c>
      <c r="D55" s="239" t="e">
        <f t="shared" si="7"/>
        <v>#REF!</v>
      </c>
      <c r="E55" s="239" t="e">
        <f t="shared" si="7"/>
        <v>#REF!</v>
      </c>
      <c r="F55" s="239" t="e">
        <f t="shared" si="7"/>
        <v>#REF!</v>
      </c>
      <c r="G55" s="247" t="e">
        <f t="shared" si="23"/>
        <v>#REF!</v>
      </c>
      <c r="H55" s="239" t="e">
        <f t="shared" si="7"/>
        <v>#REF!</v>
      </c>
      <c r="I55" s="239" t="e">
        <f t="shared" si="7"/>
        <v>#REF!</v>
      </c>
      <c r="J55" s="239" t="e">
        <f t="shared" si="7"/>
        <v>#REF!</v>
      </c>
      <c r="K55" s="239" t="e">
        <f t="shared" si="7"/>
        <v>#REF!</v>
      </c>
      <c r="L55" s="247" t="e">
        <f t="shared" si="25"/>
        <v>#REF!</v>
      </c>
      <c r="M55" s="239" t="e">
        <f t="shared" si="7"/>
        <v>#REF!</v>
      </c>
      <c r="N55" s="239" t="e">
        <f t="shared" si="7"/>
        <v>#REF!</v>
      </c>
      <c r="O55" s="239" t="e">
        <f t="shared" si="7"/>
        <v>#REF!</v>
      </c>
      <c r="P55" s="239" t="e">
        <f t="shared" si="7"/>
        <v>#REF!</v>
      </c>
      <c r="Q55" s="239" t="e">
        <f t="shared" si="7"/>
        <v>#REF!</v>
      </c>
      <c r="R55" s="239" t="e">
        <f t="shared" si="7"/>
        <v>#REF!</v>
      </c>
      <c r="S55" s="248" t="e">
        <f t="shared" si="28"/>
        <v>#REF!</v>
      </c>
      <c r="T55" s="236" t="e">
        <f t="shared" si="2"/>
        <v>#REF!</v>
      </c>
    </row>
    <row r="56" spans="1:20" s="167" customFormat="1" ht="16.5" thickBot="1" x14ac:dyDescent="0.3">
      <c r="A56" s="206" t="s">
        <v>840</v>
      </c>
      <c r="B56" s="269" t="s">
        <v>1166</v>
      </c>
      <c r="C56" s="238" t="e">
        <f t="shared" si="7"/>
        <v>#REF!</v>
      </c>
      <c r="D56" s="239" t="e">
        <f t="shared" si="7"/>
        <v>#REF!</v>
      </c>
      <c r="E56" s="239" t="e">
        <f t="shared" si="7"/>
        <v>#REF!</v>
      </c>
      <c r="F56" s="239" t="e">
        <f t="shared" si="7"/>
        <v>#REF!</v>
      </c>
      <c r="G56" s="247" t="e">
        <f t="shared" si="23"/>
        <v>#REF!</v>
      </c>
      <c r="H56" s="239" t="e">
        <f t="shared" si="7"/>
        <v>#REF!</v>
      </c>
      <c r="I56" s="239" t="e">
        <f t="shared" si="7"/>
        <v>#REF!</v>
      </c>
      <c r="J56" s="239" t="e">
        <f t="shared" si="7"/>
        <v>#REF!</v>
      </c>
      <c r="K56" s="239" t="e">
        <f t="shared" si="7"/>
        <v>#REF!</v>
      </c>
      <c r="L56" s="247" t="e">
        <f t="shared" si="25"/>
        <v>#REF!</v>
      </c>
      <c r="M56" s="239" t="e">
        <f t="shared" si="7"/>
        <v>#REF!</v>
      </c>
      <c r="N56" s="239" t="e">
        <f t="shared" si="7"/>
        <v>#REF!</v>
      </c>
      <c r="O56" s="239" t="e">
        <f t="shared" si="7"/>
        <v>#REF!</v>
      </c>
      <c r="P56" s="239" t="e">
        <f t="shared" si="7"/>
        <v>#REF!</v>
      </c>
      <c r="Q56" s="239" t="e">
        <f t="shared" si="7"/>
        <v>#REF!</v>
      </c>
      <c r="R56" s="239" t="e">
        <f t="shared" si="7"/>
        <v>#REF!</v>
      </c>
      <c r="S56" s="248" t="e">
        <f t="shared" si="28"/>
        <v>#REF!</v>
      </c>
      <c r="T56" s="236" t="e">
        <f t="shared" si="2"/>
        <v>#REF!</v>
      </c>
    </row>
    <row r="57" spans="1:20" s="167" customFormat="1" ht="16.5" thickBot="1" x14ac:dyDescent="0.3">
      <c r="A57" s="206" t="s">
        <v>841</v>
      </c>
      <c r="B57" s="269" t="s">
        <v>1167</v>
      </c>
      <c r="C57" s="238" t="e">
        <f t="shared" si="7"/>
        <v>#REF!</v>
      </c>
      <c r="D57" s="239" t="e">
        <f t="shared" si="7"/>
        <v>#REF!</v>
      </c>
      <c r="E57" s="239" t="e">
        <f t="shared" si="7"/>
        <v>#REF!</v>
      </c>
      <c r="F57" s="239" t="e">
        <f t="shared" si="7"/>
        <v>#REF!</v>
      </c>
      <c r="G57" s="247" t="e">
        <f t="shared" si="23"/>
        <v>#REF!</v>
      </c>
      <c r="H57" s="239" t="e">
        <f t="shared" si="7"/>
        <v>#REF!</v>
      </c>
      <c r="I57" s="239" t="e">
        <f t="shared" si="7"/>
        <v>#REF!</v>
      </c>
      <c r="J57" s="239" t="e">
        <f t="shared" si="7"/>
        <v>#REF!</v>
      </c>
      <c r="K57" s="239" t="e">
        <f t="shared" si="7"/>
        <v>#REF!</v>
      </c>
      <c r="L57" s="247" t="e">
        <f t="shared" si="25"/>
        <v>#REF!</v>
      </c>
      <c r="M57" s="239" t="e">
        <f t="shared" si="7"/>
        <v>#REF!</v>
      </c>
      <c r="N57" s="239" t="e">
        <f t="shared" si="7"/>
        <v>#REF!</v>
      </c>
      <c r="O57" s="239" t="e">
        <f t="shared" si="7"/>
        <v>#REF!</v>
      </c>
      <c r="P57" s="239" t="e">
        <f t="shared" si="7"/>
        <v>#REF!</v>
      </c>
      <c r="Q57" s="239" t="e">
        <f t="shared" si="7"/>
        <v>#REF!</v>
      </c>
      <c r="R57" s="239" t="e">
        <f t="shared" si="7"/>
        <v>#REF!</v>
      </c>
      <c r="S57" s="248" t="e">
        <f t="shared" si="28"/>
        <v>#REF!</v>
      </c>
      <c r="T57" s="236" t="e">
        <f t="shared" si="2"/>
        <v>#REF!</v>
      </c>
    </row>
    <row r="58" spans="1:20" s="167" customFormat="1" ht="30.75" thickBot="1" x14ac:dyDescent="0.3">
      <c r="A58" s="229">
        <v>3.3</v>
      </c>
      <c r="B58" s="198" t="s">
        <v>684</v>
      </c>
      <c r="C58" s="237" t="e">
        <f>SUMIFS(C59:C65,C59:C65,"&lt;&gt;Local Currency", C59:C65,"&lt;&gt;US Dollars" )</f>
        <v>#REF!</v>
      </c>
      <c r="D58" s="233" t="e">
        <f t="shared" ref="D58:R58" si="29">SUMIFS(D59:D65,D59:D65,"&lt;&gt;Local Currency", D59:D65,"&lt;&gt;US Dollars" )</f>
        <v>#REF!</v>
      </c>
      <c r="E58" s="233" t="e">
        <f t="shared" si="29"/>
        <v>#REF!</v>
      </c>
      <c r="F58" s="233" t="e">
        <f t="shared" si="29"/>
        <v>#REF!</v>
      </c>
      <c r="G58" s="247" t="e">
        <f>SUMIFS(C58:F58,C58:F58,"&lt;&gt;Local Currency", C58:F58,"&lt;&gt;US Dollars" )</f>
        <v>#REF!</v>
      </c>
      <c r="H58" s="233" t="e">
        <f t="shared" si="29"/>
        <v>#REF!</v>
      </c>
      <c r="I58" s="233" t="e">
        <f t="shared" si="29"/>
        <v>#REF!</v>
      </c>
      <c r="J58" s="233" t="e">
        <f t="shared" si="29"/>
        <v>#REF!</v>
      </c>
      <c r="K58" s="233" t="e">
        <f t="shared" si="29"/>
        <v>#REF!</v>
      </c>
      <c r="L58" s="247" t="e">
        <f t="shared" si="25"/>
        <v>#REF!</v>
      </c>
      <c r="M58" s="233" t="e">
        <f t="shared" si="29"/>
        <v>#REF!</v>
      </c>
      <c r="N58" s="233" t="e">
        <f t="shared" si="29"/>
        <v>#REF!</v>
      </c>
      <c r="O58" s="233" t="e">
        <f t="shared" si="29"/>
        <v>#REF!</v>
      </c>
      <c r="P58" s="233" t="e">
        <f t="shared" si="29"/>
        <v>#REF!</v>
      </c>
      <c r="Q58" s="233" t="e">
        <f t="shared" si="29"/>
        <v>#REF!</v>
      </c>
      <c r="R58" s="233" t="e">
        <f t="shared" si="29"/>
        <v>#REF!</v>
      </c>
      <c r="S58" s="248" t="e">
        <f t="shared" si="28"/>
        <v>#REF!</v>
      </c>
      <c r="T58" s="236" t="e">
        <f t="shared" si="2"/>
        <v>#REF!</v>
      </c>
    </row>
    <row r="59" spans="1:20" s="167" customFormat="1" ht="30.75" thickBot="1" x14ac:dyDescent="0.3">
      <c r="A59" s="206" t="s">
        <v>843</v>
      </c>
      <c r="B59" s="269" t="s">
        <v>1168</v>
      </c>
      <c r="C59" s="238" t="e">
        <f t="shared" si="7"/>
        <v>#REF!</v>
      </c>
      <c r="D59" s="239" t="e">
        <f t="shared" si="7"/>
        <v>#REF!</v>
      </c>
      <c r="E59" s="239" t="e">
        <f t="shared" si="7"/>
        <v>#REF!</v>
      </c>
      <c r="F59" s="239" t="e">
        <f t="shared" si="7"/>
        <v>#REF!</v>
      </c>
      <c r="G59" s="247" t="e">
        <f t="shared" si="23"/>
        <v>#REF!</v>
      </c>
      <c r="H59" s="239" t="e">
        <f t="shared" si="7"/>
        <v>#REF!</v>
      </c>
      <c r="I59" s="239" t="e">
        <f t="shared" si="7"/>
        <v>#REF!</v>
      </c>
      <c r="J59" s="239" t="e">
        <f t="shared" ref="J59:R59" si="30">$B$7</f>
        <v>#REF!</v>
      </c>
      <c r="K59" s="239" t="e">
        <f t="shared" si="30"/>
        <v>#REF!</v>
      </c>
      <c r="L59" s="247" t="e">
        <f t="shared" si="25"/>
        <v>#REF!</v>
      </c>
      <c r="M59" s="239" t="e">
        <f t="shared" si="30"/>
        <v>#REF!</v>
      </c>
      <c r="N59" s="239" t="e">
        <f t="shared" si="30"/>
        <v>#REF!</v>
      </c>
      <c r="O59" s="239" t="e">
        <f t="shared" si="30"/>
        <v>#REF!</v>
      </c>
      <c r="P59" s="239" t="e">
        <f t="shared" si="30"/>
        <v>#REF!</v>
      </c>
      <c r="Q59" s="239" t="e">
        <f t="shared" si="30"/>
        <v>#REF!</v>
      </c>
      <c r="R59" s="239" t="e">
        <f t="shared" si="30"/>
        <v>#REF!</v>
      </c>
      <c r="S59" s="248" t="e">
        <f t="shared" si="28"/>
        <v>#REF!</v>
      </c>
      <c r="T59" s="236" t="e">
        <f t="shared" si="2"/>
        <v>#REF!</v>
      </c>
    </row>
    <row r="60" spans="1:20" s="167" customFormat="1" ht="16.5" thickBot="1" x14ac:dyDescent="0.3">
      <c r="A60" s="206" t="s">
        <v>844</v>
      </c>
      <c r="B60" s="269" t="s">
        <v>1169</v>
      </c>
      <c r="C60" s="238" t="e">
        <f t="shared" ref="C60:R76" si="31">$B$7</f>
        <v>#REF!</v>
      </c>
      <c r="D60" s="239" t="e">
        <f t="shared" si="31"/>
        <v>#REF!</v>
      </c>
      <c r="E60" s="239" t="e">
        <f t="shared" si="31"/>
        <v>#REF!</v>
      </c>
      <c r="F60" s="239" t="e">
        <f t="shared" si="31"/>
        <v>#REF!</v>
      </c>
      <c r="G60" s="247" t="e">
        <f t="shared" si="23"/>
        <v>#REF!</v>
      </c>
      <c r="H60" s="239" t="e">
        <f t="shared" si="31"/>
        <v>#REF!</v>
      </c>
      <c r="I60" s="239" t="e">
        <f t="shared" si="31"/>
        <v>#REF!</v>
      </c>
      <c r="J60" s="239" t="e">
        <f t="shared" si="31"/>
        <v>#REF!</v>
      </c>
      <c r="K60" s="239" t="e">
        <f t="shared" si="31"/>
        <v>#REF!</v>
      </c>
      <c r="L60" s="247" t="e">
        <f t="shared" si="25"/>
        <v>#REF!</v>
      </c>
      <c r="M60" s="239" t="e">
        <f t="shared" si="31"/>
        <v>#REF!</v>
      </c>
      <c r="N60" s="239" t="e">
        <f t="shared" si="31"/>
        <v>#REF!</v>
      </c>
      <c r="O60" s="239" t="e">
        <f t="shared" si="31"/>
        <v>#REF!</v>
      </c>
      <c r="P60" s="239" t="e">
        <f t="shared" si="31"/>
        <v>#REF!</v>
      </c>
      <c r="Q60" s="239" t="e">
        <f t="shared" si="31"/>
        <v>#REF!</v>
      </c>
      <c r="R60" s="239" t="e">
        <f t="shared" si="31"/>
        <v>#REF!</v>
      </c>
      <c r="S60" s="248" t="e">
        <f t="shared" si="28"/>
        <v>#REF!</v>
      </c>
      <c r="T60" s="236" t="e">
        <f t="shared" si="2"/>
        <v>#REF!</v>
      </c>
    </row>
    <row r="61" spans="1:20" s="167" customFormat="1" ht="16.5" thickBot="1" x14ac:dyDescent="0.3">
      <c r="A61" s="206" t="s">
        <v>845</v>
      </c>
      <c r="B61" s="269" t="s">
        <v>1170</v>
      </c>
      <c r="C61" s="238" t="e">
        <f t="shared" si="31"/>
        <v>#REF!</v>
      </c>
      <c r="D61" s="239" t="e">
        <f t="shared" si="31"/>
        <v>#REF!</v>
      </c>
      <c r="E61" s="239" t="e">
        <f t="shared" si="31"/>
        <v>#REF!</v>
      </c>
      <c r="F61" s="239" t="e">
        <f t="shared" si="31"/>
        <v>#REF!</v>
      </c>
      <c r="G61" s="247" t="e">
        <f t="shared" si="23"/>
        <v>#REF!</v>
      </c>
      <c r="H61" s="239" t="e">
        <f t="shared" si="31"/>
        <v>#REF!</v>
      </c>
      <c r="I61" s="239" t="e">
        <f t="shared" si="31"/>
        <v>#REF!</v>
      </c>
      <c r="J61" s="239" t="e">
        <f t="shared" si="31"/>
        <v>#REF!</v>
      </c>
      <c r="K61" s="239" t="e">
        <f t="shared" si="31"/>
        <v>#REF!</v>
      </c>
      <c r="L61" s="247" t="e">
        <f t="shared" si="25"/>
        <v>#REF!</v>
      </c>
      <c r="M61" s="239" t="e">
        <f t="shared" si="31"/>
        <v>#REF!</v>
      </c>
      <c r="N61" s="239" t="e">
        <f t="shared" si="31"/>
        <v>#REF!</v>
      </c>
      <c r="O61" s="239" t="e">
        <f t="shared" si="31"/>
        <v>#REF!</v>
      </c>
      <c r="P61" s="239" t="e">
        <f t="shared" si="31"/>
        <v>#REF!</v>
      </c>
      <c r="Q61" s="239" t="e">
        <f t="shared" si="31"/>
        <v>#REF!</v>
      </c>
      <c r="R61" s="239" t="e">
        <f t="shared" si="31"/>
        <v>#REF!</v>
      </c>
      <c r="S61" s="248" t="e">
        <f t="shared" si="28"/>
        <v>#REF!</v>
      </c>
      <c r="T61" s="236" t="e">
        <f t="shared" si="2"/>
        <v>#REF!</v>
      </c>
    </row>
    <row r="62" spans="1:20" s="167" customFormat="1" ht="16.5" thickBot="1" x14ac:dyDescent="0.3">
      <c r="A62" s="206" t="s">
        <v>846</v>
      </c>
      <c r="B62" s="269" t="s">
        <v>1171</v>
      </c>
      <c r="C62" s="238" t="e">
        <f t="shared" si="31"/>
        <v>#REF!</v>
      </c>
      <c r="D62" s="239" t="e">
        <f t="shared" si="31"/>
        <v>#REF!</v>
      </c>
      <c r="E62" s="239" t="e">
        <f t="shared" si="31"/>
        <v>#REF!</v>
      </c>
      <c r="F62" s="239" t="e">
        <f t="shared" si="31"/>
        <v>#REF!</v>
      </c>
      <c r="G62" s="247" t="e">
        <f t="shared" si="23"/>
        <v>#REF!</v>
      </c>
      <c r="H62" s="239" t="e">
        <f t="shared" si="31"/>
        <v>#REF!</v>
      </c>
      <c r="I62" s="239" t="e">
        <f t="shared" si="31"/>
        <v>#REF!</v>
      </c>
      <c r="J62" s="239" t="e">
        <f t="shared" si="31"/>
        <v>#REF!</v>
      </c>
      <c r="K62" s="239" t="e">
        <f t="shared" si="31"/>
        <v>#REF!</v>
      </c>
      <c r="L62" s="247" t="e">
        <f t="shared" si="25"/>
        <v>#REF!</v>
      </c>
      <c r="M62" s="239" t="e">
        <f t="shared" si="31"/>
        <v>#REF!</v>
      </c>
      <c r="N62" s="239" t="e">
        <f t="shared" si="31"/>
        <v>#REF!</v>
      </c>
      <c r="O62" s="239" t="e">
        <f t="shared" si="31"/>
        <v>#REF!</v>
      </c>
      <c r="P62" s="239" t="e">
        <f t="shared" si="31"/>
        <v>#REF!</v>
      </c>
      <c r="Q62" s="239" t="e">
        <f t="shared" si="31"/>
        <v>#REF!</v>
      </c>
      <c r="R62" s="239" t="e">
        <f t="shared" si="31"/>
        <v>#REF!</v>
      </c>
      <c r="S62" s="248" t="e">
        <f t="shared" si="28"/>
        <v>#REF!</v>
      </c>
      <c r="T62" s="236" t="e">
        <f t="shared" si="2"/>
        <v>#REF!</v>
      </c>
    </row>
    <row r="63" spans="1:20" s="167" customFormat="1" ht="16.5" thickBot="1" x14ac:dyDescent="0.3">
      <c r="A63" s="206" t="s">
        <v>847</v>
      </c>
      <c r="B63" s="269" t="s">
        <v>1172</v>
      </c>
      <c r="C63" s="238" t="e">
        <f t="shared" si="31"/>
        <v>#REF!</v>
      </c>
      <c r="D63" s="239" t="e">
        <f t="shared" si="31"/>
        <v>#REF!</v>
      </c>
      <c r="E63" s="239" t="e">
        <f t="shared" si="31"/>
        <v>#REF!</v>
      </c>
      <c r="F63" s="239" t="e">
        <f t="shared" si="31"/>
        <v>#REF!</v>
      </c>
      <c r="G63" s="247" t="e">
        <f t="shared" si="23"/>
        <v>#REF!</v>
      </c>
      <c r="H63" s="239" t="e">
        <f t="shared" si="31"/>
        <v>#REF!</v>
      </c>
      <c r="I63" s="239" t="e">
        <f t="shared" si="31"/>
        <v>#REF!</v>
      </c>
      <c r="J63" s="239" t="e">
        <f t="shared" si="31"/>
        <v>#REF!</v>
      </c>
      <c r="K63" s="239" t="e">
        <f t="shared" si="31"/>
        <v>#REF!</v>
      </c>
      <c r="L63" s="247" t="e">
        <f t="shared" si="25"/>
        <v>#REF!</v>
      </c>
      <c r="M63" s="239" t="e">
        <f t="shared" si="31"/>
        <v>#REF!</v>
      </c>
      <c r="N63" s="239" t="e">
        <f t="shared" si="31"/>
        <v>#REF!</v>
      </c>
      <c r="O63" s="239" t="e">
        <f t="shared" si="31"/>
        <v>#REF!</v>
      </c>
      <c r="P63" s="239" t="e">
        <f t="shared" si="31"/>
        <v>#REF!</v>
      </c>
      <c r="Q63" s="239" t="e">
        <f t="shared" si="31"/>
        <v>#REF!</v>
      </c>
      <c r="R63" s="239" t="e">
        <f t="shared" si="31"/>
        <v>#REF!</v>
      </c>
      <c r="S63" s="248" t="e">
        <f t="shared" si="28"/>
        <v>#REF!</v>
      </c>
      <c r="T63" s="236" t="e">
        <f t="shared" si="2"/>
        <v>#REF!</v>
      </c>
    </row>
    <row r="64" spans="1:20" s="167" customFormat="1" ht="30.75" thickBot="1" x14ac:dyDescent="0.3">
      <c r="A64" s="206" t="s">
        <v>848</v>
      </c>
      <c r="B64" s="269" t="s">
        <v>1174</v>
      </c>
      <c r="C64" s="238" t="e">
        <f t="shared" si="31"/>
        <v>#REF!</v>
      </c>
      <c r="D64" s="239" t="e">
        <f t="shared" si="31"/>
        <v>#REF!</v>
      </c>
      <c r="E64" s="239" t="e">
        <f t="shared" si="31"/>
        <v>#REF!</v>
      </c>
      <c r="F64" s="239" t="e">
        <f t="shared" si="31"/>
        <v>#REF!</v>
      </c>
      <c r="G64" s="247" t="e">
        <f t="shared" si="23"/>
        <v>#REF!</v>
      </c>
      <c r="H64" s="239" t="e">
        <f t="shared" si="31"/>
        <v>#REF!</v>
      </c>
      <c r="I64" s="239" t="e">
        <f t="shared" si="31"/>
        <v>#REF!</v>
      </c>
      <c r="J64" s="239" t="e">
        <f t="shared" si="31"/>
        <v>#REF!</v>
      </c>
      <c r="K64" s="239" t="e">
        <f t="shared" si="31"/>
        <v>#REF!</v>
      </c>
      <c r="L64" s="247" t="e">
        <f t="shared" si="25"/>
        <v>#REF!</v>
      </c>
      <c r="M64" s="239" t="e">
        <f t="shared" si="31"/>
        <v>#REF!</v>
      </c>
      <c r="N64" s="239" t="e">
        <f t="shared" si="31"/>
        <v>#REF!</v>
      </c>
      <c r="O64" s="239" t="e">
        <f t="shared" si="31"/>
        <v>#REF!</v>
      </c>
      <c r="P64" s="239" t="e">
        <f t="shared" si="31"/>
        <v>#REF!</v>
      </c>
      <c r="Q64" s="239" t="e">
        <f t="shared" si="31"/>
        <v>#REF!</v>
      </c>
      <c r="R64" s="239" t="e">
        <f t="shared" si="31"/>
        <v>#REF!</v>
      </c>
      <c r="S64" s="248" t="e">
        <f t="shared" si="28"/>
        <v>#REF!</v>
      </c>
      <c r="T64" s="236" t="e">
        <f t="shared" si="2"/>
        <v>#REF!</v>
      </c>
    </row>
    <row r="65" spans="1:20" s="167" customFormat="1" ht="16.5" thickBot="1" x14ac:dyDescent="0.3">
      <c r="A65" s="206" t="s">
        <v>849</v>
      </c>
      <c r="B65" s="269" t="s">
        <v>1173</v>
      </c>
      <c r="C65" s="238" t="e">
        <f t="shared" si="31"/>
        <v>#REF!</v>
      </c>
      <c r="D65" s="239" t="e">
        <f t="shared" si="31"/>
        <v>#REF!</v>
      </c>
      <c r="E65" s="239" t="e">
        <f t="shared" si="31"/>
        <v>#REF!</v>
      </c>
      <c r="F65" s="239" t="e">
        <f t="shared" si="31"/>
        <v>#REF!</v>
      </c>
      <c r="G65" s="247" t="e">
        <f t="shared" si="23"/>
        <v>#REF!</v>
      </c>
      <c r="H65" s="239" t="e">
        <f t="shared" si="31"/>
        <v>#REF!</v>
      </c>
      <c r="I65" s="239" t="e">
        <f t="shared" si="31"/>
        <v>#REF!</v>
      </c>
      <c r="J65" s="239" t="e">
        <f t="shared" si="31"/>
        <v>#REF!</v>
      </c>
      <c r="K65" s="239" t="e">
        <f t="shared" si="31"/>
        <v>#REF!</v>
      </c>
      <c r="L65" s="247" t="e">
        <f t="shared" si="25"/>
        <v>#REF!</v>
      </c>
      <c r="M65" s="239" t="e">
        <f t="shared" si="31"/>
        <v>#REF!</v>
      </c>
      <c r="N65" s="239" t="e">
        <f t="shared" si="31"/>
        <v>#REF!</v>
      </c>
      <c r="O65" s="239" t="e">
        <f t="shared" si="31"/>
        <v>#REF!</v>
      </c>
      <c r="P65" s="239" t="e">
        <f t="shared" si="31"/>
        <v>#REF!</v>
      </c>
      <c r="Q65" s="239" t="e">
        <f t="shared" si="31"/>
        <v>#REF!</v>
      </c>
      <c r="R65" s="239" t="e">
        <f t="shared" si="31"/>
        <v>#REF!</v>
      </c>
      <c r="S65" s="248" t="e">
        <f t="shared" si="28"/>
        <v>#REF!</v>
      </c>
      <c r="T65" s="236" t="e">
        <f t="shared" si="2"/>
        <v>#REF!</v>
      </c>
    </row>
    <row r="66" spans="1:20" s="167" customFormat="1" ht="30.75" thickBot="1" x14ac:dyDescent="0.3">
      <c r="A66" s="206">
        <v>3.4</v>
      </c>
      <c r="B66" s="198" t="s">
        <v>703</v>
      </c>
      <c r="C66" s="238" t="e">
        <f t="shared" si="31"/>
        <v>#REF!</v>
      </c>
      <c r="D66" s="239" t="e">
        <f t="shared" si="31"/>
        <v>#REF!</v>
      </c>
      <c r="E66" s="239" t="e">
        <f t="shared" si="31"/>
        <v>#REF!</v>
      </c>
      <c r="F66" s="239" t="e">
        <f t="shared" si="31"/>
        <v>#REF!</v>
      </c>
      <c r="G66" s="247" t="e">
        <f t="shared" si="23"/>
        <v>#REF!</v>
      </c>
      <c r="H66" s="238" t="e">
        <f t="shared" si="31"/>
        <v>#REF!</v>
      </c>
      <c r="I66" s="239" t="e">
        <f t="shared" si="31"/>
        <v>#REF!</v>
      </c>
      <c r="J66" s="239" t="e">
        <f t="shared" si="31"/>
        <v>#REF!</v>
      </c>
      <c r="K66" s="239" t="e">
        <f t="shared" si="31"/>
        <v>#REF!</v>
      </c>
      <c r="L66" s="247" t="e">
        <f t="shared" si="25"/>
        <v>#REF!</v>
      </c>
      <c r="M66" s="239" t="e">
        <f t="shared" si="31"/>
        <v>#REF!</v>
      </c>
      <c r="N66" s="239" t="e">
        <f t="shared" si="31"/>
        <v>#REF!</v>
      </c>
      <c r="O66" s="239" t="e">
        <f t="shared" si="31"/>
        <v>#REF!</v>
      </c>
      <c r="P66" s="239" t="e">
        <f t="shared" si="31"/>
        <v>#REF!</v>
      </c>
      <c r="Q66" s="239" t="e">
        <f t="shared" si="31"/>
        <v>#REF!</v>
      </c>
      <c r="R66" s="239" t="e">
        <f t="shared" si="31"/>
        <v>#REF!</v>
      </c>
      <c r="S66" s="248" t="e">
        <f t="shared" si="28"/>
        <v>#REF!</v>
      </c>
      <c r="T66" s="236" t="e">
        <f t="shared" si="2"/>
        <v>#REF!</v>
      </c>
    </row>
    <row r="67" spans="1:20" s="167" customFormat="1" ht="45.75" thickBot="1" x14ac:dyDescent="0.3">
      <c r="A67" s="206">
        <v>3.5</v>
      </c>
      <c r="B67" s="198" t="s">
        <v>706</v>
      </c>
      <c r="C67" s="237" t="e">
        <f>SUMIFS(C68:C71,C68:C71,"&lt;&gt;Local Currency", C68:C71,"&lt;&gt;US Dollars" )</f>
        <v>#REF!</v>
      </c>
      <c r="D67" s="233" t="e">
        <f t="shared" ref="D67:R67" si="32">SUMIFS(D68:D71,D68:D71,"&lt;&gt;Local Currency", D68:D71,"&lt;&gt;US Dollars" )</f>
        <v>#REF!</v>
      </c>
      <c r="E67" s="233" t="e">
        <f t="shared" si="32"/>
        <v>#REF!</v>
      </c>
      <c r="F67" s="233" t="e">
        <f t="shared" si="32"/>
        <v>#REF!</v>
      </c>
      <c r="G67" s="247" t="e">
        <f t="shared" si="23"/>
        <v>#REF!</v>
      </c>
      <c r="H67" s="233" t="e">
        <f t="shared" si="32"/>
        <v>#REF!</v>
      </c>
      <c r="I67" s="233" t="e">
        <f t="shared" si="32"/>
        <v>#REF!</v>
      </c>
      <c r="J67" s="233" t="e">
        <f t="shared" si="32"/>
        <v>#REF!</v>
      </c>
      <c r="K67" s="233" t="e">
        <f t="shared" si="32"/>
        <v>#REF!</v>
      </c>
      <c r="L67" s="247" t="e">
        <f t="shared" si="25"/>
        <v>#REF!</v>
      </c>
      <c r="M67" s="233" t="e">
        <f t="shared" si="32"/>
        <v>#REF!</v>
      </c>
      <c r="N67" s="233" t="e">
        <f t="shared" si="32"/>
        <v>#REF!</v>
      </c>
      <c r="O67" s="233" t="e">
        <f t="shared" si="32"/>
        <v>#REF!</v>
      </c>
      <c r="P67" s="233" t="e">
        <f t="shared" si="32"/>
        <v>#REF!</v>
      </c>
      <c r="Q67" s="233" t="e">
        <f t="shared" si="32"/>
        <v>#REF!</v>
      </c>
      <c r="R67" s="233" t="e">
        <f t="shared" si="32"/>
        <v>#REF!</v>
      </c>
      <c r="S67" s="248" t="e">
        <f t="shared" si="28"/>
        <v>#REF!</v>
      </c>
      <c r="T67" s="236" t="e">
        <f t="shared" si="2"/>
        <v>#REF!</v>
      </c>
    </row>
    <row r="68" spans="1:20" s="167" customFormat="1" ht="16.5" thickBot="1" x14ac:dyDescent="0.3">
      <c r="A68" s="206" t="s">
        <v>857</v>
      </c>
      <c r="B68" s="269" t="s">
        <v>1159</v>
      </c>
      <c r="C68" s="238" t="e">
        <f t="shared" si="31"/>
        <v>#REF!</v>
      </c>
      <c r="D68" s="239" t="e">
        <f t="shared" si="31"/>
        <v>#REF!</v>
      </c>
      <c r="E68" s="239" t="e">
        <f t="shared" si="31"/>
        <v>#REF!</v>
      </c>
      <c r="F68" s="239" t="e">
        <f t="shared" si="31"/>
        <v>#REF!</v>
      </c>
      <c r="G68" s="247" t="e">
        <f t="shared" si="23"/>
        <v>#REF!</v>
      </c>
      <c r="H68" s="239" t="e">
        <f t="shared" si="31"/>
        <v>#REF!</v>
      </c>
      <c r="I68" s="239" t="e">
        <f t="shared" si="31"/>
        <v>#REF!</v>
      </c>
      <c r="J68" s="239" t="e">
        <f t="shared" si="31"/>
        <v>#REF!</v>
      </c>
      <c r="K68" s="239" t="e">
        <f t="shared" si="31"/>
        <v>#REF!</v>
      </c>
      <c r="L68" s="247" t="e">
        <f t="shared" si="25"/>
        <v>#REF!</v>
      </c>
      <c r="M68" s="239" t="e">
        <f t="shared" si="31"/>
        <v>#REF!</v>
      </c>
      <c r="N68" s="239" t="e">
        <f t="shared" si="31"/>
        <v>#REF!</v>
      </c>
      <c r="O68" s="239" t="e">
        <f t="shared" si="31"/>
        <v>#REF!</v>
      </c>
      <c r="P68" s="239" t="e">
        <f t="shared" si="31"/>
        <v>#REF!</v>
      </c>
      <c r="Q68" s="239" t="e">
        <f t="shared" si="31"/>
        <v>#REF!</v>
      </c>
      <c r="R68" s="239" t="e">
        <f t="shared" si="31"/>
        <v>#REF!</v>
      </c>
      <c r="S68" s="248" t="e">
        <f t="shared" si="28"/>
        <v>#REF!</v>
      </c>
      <c r="T68" s="236" t="e">
        <f t="shared" si="2"/>
        <v>#REF!</v>
      </c>
    </row>
    <row r="69" spans="1:20" s="167" customFormat="1" ht="16.5" thickBot="1" x14ac:dyDescent="0.3">
      <c r="A69" s="206" t="s">
        <v>858</v>
      </c>
      <c r="B69" s="269" t="s">
        <v>1160</v>
      </c>
      <c r="C69" s="238" t="e">
        <f t="shared" si="31"/>
        <v>#REF!</v>
      </c>
      <c r="D69" s="239" t="e">
        <f t="shared" si="31"/>
        <v>#REF!</v>
      </c>
      <c r="E69" s="239" t="e">
        <f t="shared" si="31"/>
        <v>#REF!</v>
      </c>
      <c r="F69" s="239" t="e">
        <f t="shared" si="31"/>
        <v>#REF!</v>
      </c>
      <c r="G69" s="247" t="e">
        <f t="shared" si="23"/>
        <v>#REF!</v>
      </c>
      <c r="H69" s="239" t="e">
        <f t="shared" si="31"/>
        <v>#REF!</v>
      </c>
      <c r="I69" s="239" t="e">
        <f t="shared" si="31"/>
        <v>#REF!</v>
      </c>
      <c r="J69" s="239" t="e">
        <f t="shared" si="31"/>
        <v>#REF!</v>
      </c>
      <c r="K69" s="239" t="e">
        <f t="shared" si="31"/>
        <v>#REF!</v>
      </c>
      <c r="L69" s="247" t="e">
        <f t="shared" si="25"/>
        <v>#REF!</v>
      </c>
      <c r="M69" s="239" t="e">
        <f t="shared" si="31"/>
        <v>#REF!</v>
      </c>
      <c r="N69" s="239" t="e">
        <f t="shared" si="31"/>
        <v>#REF!</v>
      </c>
      <c r="O69" s="239" t="e">
        <f t="shared" si="31"/>
        <v>#REF!</v>
      </c>
      <c r="P69" s="239" t="e">
        <f t="shared" si="31"/>
        <v>#REF!</v>
      </c>
      <c r="Q69" s="239" t="e">
        <f t="shared" si="31"/>
        <v>#REF!</v>
      </c>
      <c r="R69" s="239" t="e">
        <f t="shared" si="31"/>
        <v>#REF!</v>
      </c>
      <c r="S69" s="248" t="e">
        <f t="shared" si="28"/>
        <v>#REF!</v>
      </c>
      <c r="T69" s="236" t="e">
        <f t="shared" si="2"/>
        <v>#REF!</v>
      </c>
    </row>
    <row r="70" spans="1:20" s="167" customFormat="1" ht="16.5" thickBot="1" x14ac:dyDescent="0.3">
      <c r="A70" s="206" t="s">
        <v>859</v>
      </c>
      <c r="B70" s="269" t="s">
        <v>1161</v>
      </c>
      <c r="C70" s="238" t="e">
        <f t="shared" si="31"/>
        <v>#REF!</v>
      </c>
      <c r="D70" s="239" t="e">
        <f t="shared" si="31"/>
        <v>#REF!</v>
      </c>
      <c r="E70" s="239" t="e">
        <f t="shared" si="31"/>
        <v>#REF!</v>
      </c>
      <c r="F70" s="239" t="e">
        <f t="shared" si="31"/>
        <v>#REF!</v>
      </c>
      <c r="G70" s="247" t="e">
        <f t="shared" si="23"/>
        <v>#REF!</v>
      </c>
      <c r="H70" s="239" t="e">
        <f t="shared" si="31"/>
        <v>#REF!</v>
      </c>
      <c r="I70" s="239" t="e">
        <f t="shared" si="31"/>
        <v>#REF!</v>
      </c>
      <c r="J70" s="239" t="e">
        <f t="shared" si="31"/>
        <v>#REF!</v>
      </c>
      <c r="K70" s="239" t="e">
        <f t="shared" si="31"/>
        <v>#REF!</v>
      </c>
      <c r="L70" s="247" t="e">
        <f t="shared" si="25"/>
        <v>#REF!</v>
      </c>
      <c r="M70" s="239" t="e">
        <f t="shared" si="31"/>
        <v>#REF!</v>
      </c>
      <c r="N70" s="239" t="e">
        <f t="shared" si="31"/>
        <v>#REF!</v>
      </c>
      <c r="O70" s="239" t="e">
        <f t="shared" si="31"/>
        <v>#REF!</v>
      </c>
      <c r="P70" s="239" t="e">
        <f t="shared" si="31"/>
        <v>#REF!</v>
      </c>
      <c r="Q70" s="239" t="e">
        <f t="shared" si="31"/>
        <v>#REF!</v>
      </c>
      <c r="R70" s="239" t="e">
        <f t="shared" si="31"/>
        <v>#REF!</v>
      </c>
      <c r="S70" s="248" t="e">
        <f t="shared" si="28"/>
        <v>#REF!</v>
      </c>
      <c r="T70" s="236" t="e">
        <f t="shared" si="2"/>
        <v>#REF!</v>
      </c>
    </row>
    <row r="71" spans="1:20" s="167" customFormat="1" ht="16.5" thickBot="1" x14ac:dyDescent="0.3">
      <c r="A71" s="206" t="s">
        <v>860</v>
      </c>
      <c r="B71" s="269" t="s">
        <v>1162</v>
      </c>
      <c r="C71" s="238" t="e">
        <f t="shared" si="31"/>
        <v>#REF!</v>
      </c>
      <c r="D71" s="239" t="e">
        <f t="shared" si="31"/>
        <v>#REF!</v>
      </c>
      <c r="E71" s="239" t="e">
        <f t="shared" si="31"/>
        <v>#REF!</v>
      </c>
      <c r="F71" s="239" t="e">
        <f t="shared" si="31"/>
        <v>#REF!</v>
      </c>
      <c r="G71" s="247" t="e">
        <f t="shared" si="23"/>
        <v>#REF!</v>
      </c>
      <c r="H71" s="239" t="e">
        <f t="shared" si="31"/>
        <v>#REF!</v>
      </c>
      <c r="I71" s="239" t="e">
        <f t="shared" si="31"/>
        <v>#REF!</v>
      </c>
      <c r="J71" s="239" t="e">
        <f t="shared" si="31"/>
        <v>#REF!</v>
      </c>
      <c r="K71" s="239" t="e">
        <f t="shared" si="31"/>
        <v>#REF!</v>
      </c>
      <c r="L71" s="247" t="e">
        <f t="shared" si="25"/>
        <v>#REF!</v>
      </c>
      <c r="M71" s="239" t="e">
        <f t="shared" si="31"/>
        <v>#REF!</v>
      </c>
      <c r="N71" s="239" t="e">
        <f t="shared" si="31"/>
        <v>#REF!</v>
      </c>
      <c r="O71" s="239" t="e">
        <f t="shared" si="31"/>
        <v>#REF!</v>
      </c>
      <c r="P71" s="239" t="e">
        <f t="shared" si="31"/>
        <v>#REF!</v>
      </c>
      <c r="Q71" s="239" t="e">
        <f t="shared" si="31"/>
        <v>#REF!</v>
      </c>
      <c r="R71" s="239" t="e">
        <f t="shared" si="31"/>
        <v>#REF!</v>
      </c>
      <c r="S71" s="248" t="e">
        <f t="shared" si="28"/>
        <v>#REF!</v>
      </c>
      <c r="T71" s="236" t="e">
        <f t="shared" si="2"/>
        <v>#REF!</v>
      </c>
    </row>
    <row r="72" spans="1:20" s="167" customFormat="1" ht="30.75" thickBot="1" x14ac:dyDescent="0.3">
      <c r="A72" s="206">
        <v>3.6</v>
      </c>
      <c r="B72" s="198" t="s">
        <v>712</v>
      </c>
      <c r="C72" s="237" t="e">
        <f>SUMIFS(C73:C76,C73:C76,"&lt;&gt;Local Currency", C73:C76,"&lt;&gt;US Dollars" )</f>
        <v>#REF!</v>
      </c>
      <c r="D72" s="233" t="e">
        <f t="shared" ref="D72:R72" si="33">SUMIFS(D73:D76,D73:D76,"&lt;&gt;Local Currency", D73:D76,"&lt;&gt;US Dollars" )</f>
        <v>#REF!</v>
      </c>
      <c r="E72" s="233" t="e">
        <f t="shared" si="33"/>
        <v>#REF!</v>
      </c>
      <c r="F72" s="233" t="e">
        <f t="shared" si="33"/>
        <v>#REF!</v>
      </c>
      <c r="G72" s="247" t="e">
        <f t="shared" si="23"/>
        <v>#REF!</v>
      </c>
      <c r="H72" s="233" t="e">
        <f t="shared" si="33"/>
        <v>#REF!</v>
      </c>
      <c r="I72" s="233" t="e">
        <f t="shared" si="33"/>
        <v>#REF!</v>
      </c>
      <c r="J72" s="233" t="e">
        <f t="shared" si="33"/>
        <v>#REF!</v>
      </c>
      <c r="K72" s="233" t="e">
        <f t="shared" si="33"/>
        <v>#REF!</v>
      </c>
      <c r="L72" s="247" t="e">
        <f t="shared" si="25"/>
        <v>#REF!</v>
      </c>
      <c r="M72" s="233" t="e">
        <f t="shared" si="33"/>
        <v>#REF!</v>
      </c>
      <c r="N72" s="233" t="e">
        <f t="shared" si="33"/>
        <v>#REF!</v>
      </c>
      <c r="O72" s="233" t="e">
        <f t="shared" si="33"/>
        <v>#REF!</v>
      </c>
      <c r="P72" s="233" t="e">
        <f t="shared" si="33"/>
        <v>#REF!</v>
      </c>
      <c r="Q72" s="233" t="e">
        <f t="shared" si="33"/>
        <v>#REF!</v>
      </c>
      <c r="R72" s="233" t="e">
        <f t="shared" si="33"/>
        <v>#REF!</v>
      </c>
      <c r="S72" s="248" t="e">
        <f t="shared" si="28"/>
        <v>#REF!</v>
      </c>
      <c r="T72" s="236" t="e">
        <f t="shared" si="2"/>
        <v>#REF!</v>
      </c>
    </row>
    <row r="73" spans="1:20" s="167" customFormat="1" ht="16.5" thickBot="1" x14ac:dyDescent="0.3">
      <c r="A73" s="206" t="s">
        <v>862</v>
      </c>
      <c r="B73" s="269" t="s">
        <v>1159</v>
      </c>
      <c r="C73" s="238" t="e">
        <f t="shared" si="31"/>
        <v>#REF!</v>
      </c>
      <c r="D73" s="239" t="e">
        <f t="shared" si="31"/>
        <v>#REF!</v>
      </c>
      <c r="E73" s="239" t="e">
        <f t="shared" si="31"/>
        <v>#REF!</v>
      </c>
      <c r="F73" s="239" t="e">
        <f t="shared" si="31"/>
        <v>#REF!</v>
      </c>
      <c r="G73" s="247" t="e">
        <f t="shared" si="23"/>
        <v>#REF!</v>
      </c>
      <c r="H73" s="239" t="e">
        <f t="shared" si="31"/>
        <v>#REF!</v>
      </c>
      <c r="I73" s="239" t="e">
        <f t="shared" si="31"/>
        <v>#REF!</v>
      </c>
      <c r="J73" s="239" t="e">
        <f t="shared" si="31"/>
        <v>#REF!</v>
      </c>
      <c r="K73" s="239" t="e">
        <f t="shared" si="31"/>
        <v>#REF!</v>
      </c>
      <c r="L73" s="247" t="e">
        <f t="shared" si="25"/>
        <v>#REF!</v>
      </c>
      <c r="M73" s="239" t="e">
        <f t="shared" si="31"/>
        <v>#REF!</v>
      </c>
      <c r="N73" s="239" t="e">
        <f t="shared" si="31"/>
        <v>#REF!</v>
      </c>
      <c r="O73" s="239" t="e">
        <f t="shared" si="31"/>
        <v>#REF!</v>
      </c>
      <c r="P73" s="239" t="e">
        <f t="shared" si="31"/>
        <v>#REF!</v>
      </c>
      <c r="Q73" s="239" t="e">
        <f t="shared" si="31"/>
        <v>#REF!</v>
      </c>
      <c r="R73" s="239" t="e">
        <f t="shared" si="31"/>
        <v>#REF!</v>
      </c>
      <c r="S73" s="248" t="e">
        <f t="shared" si="28"/>
        <v>#REF!</v>
      </c>
      <c r="T73" s="236" t="e">
        <f t="shared" si="2"/>
        <v>#REF!</v>
      </c>
    </row>
    <row r="74" spans="1:20" s="167" customFormat="1" ht="16.5" thickBot="1" x14ac:dyDescent="0.3">
      <c r="A74" s="206" t="s">
        <v>863</v>
      </c>
      <c r="B74" s="269" t="s">
        <v>1160</v>
      </c>
      <c r="C74" s="238" t="e">
        <f t="shared" si="31"/>
        <v>#REF!</v>
      </c>
      <c r="D74" s="239" t="e">
        <f t="shared" si="31"/>
        <v>#REF!</v>
      </c>
      <c r="E74" s="239" t="e">
        <f t="shared" si="31"/>
        <v>#REF!</v>
      </c>
      <c r="F74" s="239" t="e">
        <f t="shared" si="31"/>
        <v>#REF!</v>
      </c>
      <c r="G74" s="247" t="e">
        <f t="shared" si="23"/>
        <v>#REF!</v>
      </c>
      <c r="H74" s="239" t="e">
        <f t="shared" si="31"/>
        <v>#REF!</v>
      </c>
      <c r="I74" s="239" t="e">
        <f t="shared" si="31"/>
        <v>#REF!</v>
      </c>
      <c r="J74" s="239" t="e">
        <f t="shared" si="31"/>
        <v>#REF!</v>
      </c>
      <c r="K74" s="239" t="e">
        <f t="shared" si="31"/>
        <v>#REF!</v>
      </c>
      <c r="L74" s="247" t="e">
        <f t="shared" si="25"/>
        <v>#REF!</v>
      </c>
      <c r="M74" s="239" t="e">
        <f t="shared" si="31"/>
        <v>#REF!</v>
      </c>
      <c r="N74" s="239" t="e">
        <f t="shared" si="31"/>
        <v>#REF!</v>
      </c>
      <c r="O74" s="239" t="e">
        <f t="shared" si="31"/>
        <v>#REF!</v>
      </c>
      <c r="P74" s="239" t="e">
        <f t="shared" si="31"/>
        <v>#REF!</v>
      </c>
      <c r="Q74" s="239" t="e">
        <f t="shared" si="31"/>
        <v>#REF!</v>
      </c>
      <c r="R74" s="239" t="e">
        <f t="shared" si="31"/>
        <v>#REF!</v>
      </c>
      <c r="S74" s="248" t="e">
        <f t="shared" si="28"/>
        <v>#REF!</v>
      </c>
      <c r="T74" s="236" t="e">
        <f t="shared" si="2"/>
        <v>#REF!</v>
      </c>
    </row>
    <row r="75" spans="1:20" s="167" customFormat="1" ht="16.5" thickBot="1" x14ac:dyDescent="0.3">
      <c r="A75" s="206" t="s">
        <v>864</v>
      </c>
      <c r="B75" s="269" t="s">
        <v>1161</v>
      </c>
      <c r="C75" s="238" t="e">
        <f t="shared" si="31"/>
        <v>#REF!</v>
      </c>
      <c r="D75" s="239" t="e">
        <f t="shared" si="31"/>
        <v>#REF!</v>
      </c>
      <c r="E75" s="239" t="e">
        <f t="shared" si="31"/>
        <v>#REF!</v>
      </c>
      <c r="F75" s="239" t="e">
        <f t="shared" si="31"/>
        <v>#REF!</v>
      </c>
      <c r="G75" s="247" t="e">
        <f t="shared" si="23"/>
        <v>#REF!</v>
      </c>
      <c r="H75" s="239" t="e">
        <f t="shared" si="31"/>
        <v>#REF!</v>
      </c>
      <c r="I75" s="239" t="e">
        <f t="shared" si="31"/>
        <v>#REF!</v>
      </c>
      <c r="J75" s="239" t="e">
        <f t="shared" si="31"/>
        <v>#REF!</v>
      </c>
      <c r="K75" s="239" t="e">
        <f t="shared" si="31"/>
        <v>#REF!</v>
      </c>
      <c r="L75" s="247" t="e">
        <f t="shared" si="25"/>
        <v>#REF!</v>
      </c>
      <c r="M75" s="239" t="e">
        <f t="shared" si="31"/>
        <v>#REF!</v>
      </c>
      <c r="N75" s="239" t="e">
        <f t="shared" si="31"/>
        <v>#REF!</v>
      </c>
      <c r="O75" s="239" t="e">
        <f t="shared" si="31"/>
        <v>#REF!</v>
      </c>
      <c r="P75" s="239" t="e">
        <f t="shared" si="31"/>
        <v>#REF!</v>
      </c>
      <c r="Q75" s="239" t="e">
        <f t="shared" si="31"/>
        <v>#REF!</v>
      </c>
      <c r="R75" s="239" t="e">
        <f t="shared" si="31"/>
        <v>#REF!</v>
      </c>
      <c r="S75" s="248" t="e">
        <f t="shared" si="28"/>
        <v>#REF!</v>
      </c>
      <c r="T75" s="236" t="e">
        <f t="shared" si="2"/>
        <v>#REF!</v>
      </c>
    </row>
    <row r="76" spans="1:20" s="167" customFormat="1" ht="16.5" thickBot="1" x14ac:dyDescent="0.3">
      <c r="A76" s="206" t="s">
        <v>865</v>
      </c>
      <c r="B76" s="269" t="s">
        <v>1162</v>
      </c>
      <c r="C76" s="238" t="e">
        <f t="shared" si="31"/>
        <v>#REF!</v>
      </c>
      <c r="D76" s="239" t="e">
        <f t="shared" si="31"/>
        <v>#REF!</v>
      </c>
      <c r="E76" s="239" t="e">
        <f t="shared" si="31"/>
        <v>#REF!</v>
      </c>
      <c r="F76" s="239" t="e">
        <f t="shared" si="31"/>
        <v>#REF!</v>
      </c>
      <c r="G76" s="247" t="e">
        <f t="shared" si="23"/>
        <v>#REF!</v>
      </c>
      <c r="H76" s="239" t="e">
        <f t="shared" si="31"/>
        <v>#REF!</v>
      </c>
      <c r="I76" s="239" t="e">
        <f t="shared" si="31"/>
        <v>#REF!</v>
      </c>
      <c r="J76" s="239" t="e">
        <f t="shared" si="31"/>
        <v>#REF!</v>
      </c>
      <c r="K76" s="239" t="e">
        <f t="shared" si="31"/>
        <v>#REF!</v>
      </c>
      <c r="L76" s="247" t="e">
        <f t="shared" si="25"/>
        <v>#REF!</v>
      </c>
      <c r="M76" s="239" t="e">
        <f t="shared" si="31"/>
        <v>#REF!</v>
      </c>
      <c r="N76" s="239" t="e">
        <f t="shared" si="31"/>
        <v>#REF!</v>
      </c>
      <c r="O76" s="239" t="e">
        <f t="shared" si="31"/>
        <v>#REF!</v>
      </c>
      <c r="P76" s="239" t="e">
        <f t="shared" si="31"/>
        <v>#REF!</v>
      </c>
      <c r="Q76" s="239" t="e">
        <f t="shared" si="31"/>
        <v>#REF!</v>
      </c>
      <c r="R76" s="239" t="e">
        <f t="shared" si="31"/>
        <v>#REF!</v>
      </c>
      <c r="S76" s="248" t="e">
        <f t="shared" si="28"/>
        <v>#REF!</v>
      </c>
      <c r="T76" s="236" t="e">
        <f t="shared" si="2"/>
        <v>#REF!</v>
      </c>
    </row>
    <row r="77" spans="1:20" s="167" customFormat="1" ht="30.75" thickBot="1" x14ac:dyDescent="0.3">
      <c r="A77" s="229">
        <v>3.7</v>
      </c>
      <c r="B77" s="198" t="s">
        <v>714</v>
      </c>
      <c r="C77" s="237" t="e">
        <f>C78+C84</f>
        <v>#REF!</v>
      </c>
      <c r="D77" s="233" t="e">
        <f t="shared" ref="D77:F77" si="34">D78+D84</f>
        <v>#REF!</v>
      </c>
      <c r="E77" s="233" t="e">
        <f t="shared" si="34"/>
        <v>#REF!</v>
      </c>
      <c r="F77" s="233" t="e">
        <f t="shared" si="34"/>
        <v>#REF!</v>
      </c>
      <c r="G77" s="247" t="e">
        <f>SUMIFS(C77:F77,C77:F77,"&lt;&gt;Local Currency", C77:F77,"&lt;&gt;US Dollars" )</f>
        <v>#REF!</v>
      </c>
      <c r="H77" s="233" t="e">
        <f>H78+H84</f>
        <v>#REF!</v>
      </c>
      <c r="I77" s="233" t="e">
        <f t="shared" ref="I77:K77" si="35">I78+I84</f>
        <v>#REF!</v>
      </c>
      <c r="J77" s="233" t="e">
        <f t="shared" si="35"/>
        <v>#REF!</v>
      </c>
      <c r="K77" s="233" t="e">
        <f t="shared" si="35"/>
        <v>#REF!</v>
      </c>
      <c r="L77" s="247" t="e">
        <f t="shared" si="25"/>
        <v>#REF!</v>
      </c>
      <c r="M77" s="233" t="e">
        <f>M78+M84</f>
        <v>#REF!</v>
      </c>
      <c r="N77" s="233" t="e">
        <f t="shared" ref="N77:R77" si="36">N78+N84</f>
        <v>#REF!</v>
      </c>
      <c r="O77" s="233" t="e">
        <f t="shared" si="36"/>
        <v>#REF!</v>
      </c>
      <c r="P77" s="233" t="e">
        <f t="shared" si="36"/>
        <v>#REF!</v>
      </c>
      <c r="Q77" s="233" t="e">
        <f t="shared" si="36"/>
        <v>#REF!</v>
      </c>
      <c r="R77" s="233" t="e">
        <f t="shared" si="36"/>
        <v>#REF!</v>
      </c>
      <c r="S77" s="248" t="e">
        <f t="shared" si="28"/>
        <v>#REF!</v>
      </c>
      <c r="T77" s="236" t="e">
        <f t="shared" si="2"/>
        <v>#REF!</v>
      </c>
    </row>
    <row r="78" spans="1:20" s="167" customFormat="1" ht="45.75" thickBot="1" x14ac:dyDescent="0.3">
      <c r="A78" s="206" t="s">
        <v>866</v>
      </c>
      <c r="B78" s="258" t="s">
        <v>1181</v>
      </c>
      <c r="C78" s="237" t="e">
        <f>SUMIFS(C79:C83,C79:C83,"&lt;&gt;Local Currency",C79:C83,"&lt;&gt;US Dollars")</f>
        <v>#REF!</v>
      </c>
      <c r="D78" s="233" t="e">
        <f t="shared" ref="D78:F78" si="37">SUMIFS(D79:D83,D79:D83,"&lt;&gt;Local Currency",D79:D83,"&lt;&gt;US Dollars")</f>
        <v>#REF!</v>
      </c>
      <c r="E78" s="233" t="e">
        <f t="shared" si="37"/>
        <v>#REF!</v>
      </c>
      <c r="F78" s="233" t="e">
        <f t="shared" si="37"/>
        <v>#REF!</v>
      </c>
      <c r="G78" s="247" t="e">
        <f t="shared" si="23"/>
        <v>#REF!</v>
      </c>
      <c r="H78" s="233" t="e">
        <f t="shared" ref="H78:K78" si="38">SUMIFS(H79:H83,H79:H83,"&lt;&gt;Local Currency",H79:H83,"&lt;&gt;US Dollars")</f>
        <v>#REF!</v>
      </c>
      <c r="I78" s="233" t="e">
        <f t="shared" si="38"/>
        <v>#REF!</v>
      </c>
      <c r="J78" s="233" t="e">
        <f t="shared" si="38"/>
        <v>#REF!</v>
      </c>
      <c r="K78" s="233" t="e">
        <f t="shared" si="38"/>
        <v>#REF!</v>
      </c>
      <c r="L78" s="247" t="e">
        <f t="shared" si="25"/>
        <v>#REF!</v>
      </c>
      <c r="M78" s="233" t="e">
        <f t="shared" ref="M78:R78" si="39">SUMIFS(M79:M83,M79:M83,"&lt;&gt;Local Currency",M79:M83,"&lt;&gt;US Dollars")</f>
        <v>#REF!</v>
      </c>
      <c r="N78" s="233" t="e">
        <f t="shared" si="39"/>
        <v>#REF!</v>
      </c>
      <c r="O78" s="233" t="e">
        <f t="shared" si="39"/>
        <v>#REF!</v>
      </c>
      <c r="P78" s="233" t="e">
        <f t="shared" si="39"/>
        <v>#REF!</v>
      </c>
      <c r="Q78" s="233" t="e">
        <f t="shared" si="39"/>
        <v>#REF!</v>
      </c>
      <c r="R78" s="233" t="e">
        <f t="shared" si="39"/>
        <v>#REF!</v>
      </c>
      <c r="S78" s="248" t="e">
        <f t="shared" si="28"/>
        <v>#REF!</v>
      </c>
      <c r="T78" s="236" t="e">
        <f t="shared" si="2"/>
        <v>#REF!</v>
      </c>
    </row>
    <row r="79" spans="1:20" s="167" customFormat="1" ht="16.5" thickBot="1" x14ac:dyDescent="0.3">
      <c r="A79" s="206" t="s">
        <v>867</v>
      </c>
      <c r="B79" s="269" t="s">
        <v>1154</v>
      </c>
      <c r="C79" s="238" t="e">
        <f t="shared" ref="C79:R102" si="40">$B$7</f>
        <v>#REF!</v>
      </c>
      <c r="D79" s="239" t="e">
        <f t="shared" si="40"/>
        <v>#REF!</v>
      </c>
      <c r="E79" s="239" t="e">
        <f t="shared" si="40"/>
        <v>#REF!</v>
      </c>
      <c r="F79" s="239" t="e">
        <f t="shared" si="40"/>
        <v>#REF!</v>
      </c>
      <c r="G79" s="247" t="e">
        <f t="shared" si="23"/>
        <v>#REF!</v>
      </c>
      <c r="H79" s="239" t="e">
        <f t="shared" si="40"/>
        <v>#REF!</v>
      </c>
      <c r="I79" s="239" t="e">
        <f t="shared" si="40"/>
        <v>#REF!</v>
      </c>
      <c r="J79" s="239" t="e">
        <f t="shared" si="40"/>
        <v>#REF!</v>
      </c>
      <c r="K79" s="239" t="e">
        <f t="shared" si="40"/>
        <v>#REF!</v>
      </c>
      <c r="L79" s="247" t="e">
        <f t="shared" si="25"/>
        <v>#REF!</v>
      </c>
      <c r="M79" s="239" t="e">
        <f t="shared" si="40"/>
        <v>#REF!</v>
      </c>
      <c r="N79" s="239" t="e">
        <f t="shared" si="40"/>
        <v>#REF!</v>
      </c>
      <c r="O79" s="239" t="e">
        <f t="shared" si="40"/>
        <v>#REF!</v>
      </c>
      <c r="P79" s="239" t="e">
        <f t="shared" si="40"/>
        <v>#REF!</v>
      </c>
      <c r="Q79" s="239" t="e">
        <f t="shared" si="40"/>
        <v>#REF!</v>
      </c>
      <c r="R79" s="239" t="e">
        <f t="shared" si="40"/>
        <v>#REF!</v>
      </c>
      <c r="S79" s="248" t="e">
        <f t="shared" si="28"/>
        <v>#REF!</v>
      </c>
      <c r="T79" s="236" t="e">
        <f t="shared" si="2"/>
        <v>#REF!</v>
      </c>
    </row>
    <row r="80" spans="1:20" s="167" customFormat="1" ht="16.5" thickBot="1" x14ac:dyDescent="0.3">
      <c r="A80" s="206" t="s">
        <v>868</v>
      </c>
      <c r="B80" s="269" t="s">
        <v>1155</v>
      </c>
      <c r="C80" s="238" t="e">
        <f t="shared" si="40"/>
        <v>#REF!</v>
      </c>
      <c r="D80" s="239" t="e">
        <f t="shared" si="40"/>
        <v>#REF!</v>
      </c>
      <c r="E80" s="239" t="e">
        <f t="shared" si="40"/>
        <v>#REF!</v>
      </c>
      <c r="F80" s="239" t="e">
        <f t="shared" si="40"/>
        <v>#REF!</v>
      </c>
      <c r="G80" s="247" t="e">
        <f t="shared" si="23"/>
        <v>#REF!</v>
      </c>
      <c r="H80" s="239" t="e">
        <f t="shared" si="40"/>
        <v>#REF!</v>
      </c>
      <c r="I80" s="239" t="e">
        <f t="shared" si="40"/>
        <v>#REF!</v>
      </c>
      <c r="J80" s="239" t="e">
        <f t="shared" si="40"/>
        <v>#REF!</v>
      </c>
      <c r="K80" s="239" t="e">
        <f t="shared" si="40"/>
        <v>#REF!</v>
      </c>
      <c r="L80" s="247" t="e">
        <f t="shared" si="25"/>
        <v>#REF!</v>
      </c>
      <c r="M80" s="239" t="e">
        <f t="shared" si="40"/>
        <v>#REF!</v>
      </c>
      <c r="N80" s="239" t="e">
        <f t="shared" si="40"/>
        <v>#REF!</v>
      </c>
      <c r="O80" s="239" t="e">
        <f t="shared" si="40"/>
        <v>#REF!</v>
      </c>
      <c r="P80" s="239" t="e">
        <f t="shared" si="40"/>
        <v>#REF!</v>
      </c>
      <c r="Q80" s="239" t="e">
        <f t="shared" si="40"/>
        <v>#REF!</v>
      </c>
      <c r="R80" s="239" t="e">
        <f t="shared" si="40"/>
        <v>#REF!</v>
      </c>
      <c r="S80" s="248" t="e">
        <f t="shared" si="28"/>
        <v>#REF!</v>
      </c>
      <c r="T80" s="236" t="e">
        <f t="shared" ref="T80:T122" si="41">SUM(G80,L80,S80)</f>
        <v>#REF!</v>
      </c>
    </row>
    <row r="81" spans="1:20" s="167" customFormat="1" ht="16.5" thickBot="1" x14ac:dyDescent="0.3">
      <c r="A81" s="206" t="s">
        <v>871</v>
      </c>
      <c r="B81" s="269" t="s">
        <v>1156</v>
      </c>
      <c r="C81" s="238" t="e">
        <f t="shared" si="40"/>
        <v>#REF!</v>
      </c>
      <c r="D81" s="239" t="e">
        <f t="shared" si="40"/>
        <v>#REF!</v>
      </c>
      <c r="E81" s="239" t="e">
        <f t="shared" si="40"/>
        <v>#REF!</v>
      </c>
      <c r="F81" s="239" t="e">
        <f t="shared" si="40"/>
        <v>#REF!</v>
      </c>
      <c r="G81" s="247" t="e">
        <f t="shared" si="23"/>
        <v>#REF!</v>
      </c>
      <c r="H81" s="239" t="e">
        <f t="shared" si="40"/>
        <v>#REF!</v>
      </c>
      <c r="I81" s="239" t="e">
        <f t="shared" si="40"/>
        <v>#REF!</v>
      </c>
      <c r="J81" s="239" t="e">
        <f t="shared" si="40"/>
        <v>#REF!</v>
      </c>
      <c r="K81" s="239" t="e">
        <f t="shared" si="40"/>
        <v>#REF!</v>
      </c>
      <c r="L81" s="247" t="e">
        <f t="shared" si="25"/>
        <v>#REF!</v>
      </c>
      <c r="M81" s="239" t="e">
        <f t="shared" si="40"/>
        <v>#REF!</v>
      </c>
      <c r="N81" s="239" t="e">
        <f t="shared" si="40"/>
        <v>#REF!</v>
      </c>
      <c r="O81" s="239" t="e">
        <f t="shared" si="40"/>
        <v>#REF!</v>
      </c>
      <c r="P81" s="239" t="e">
        <f t="shared" si="40"/>
        <v>#REF!</v>
      </c>
      <c r="Q81" s="239" t="e">
        <f t="shared" si="40"/>
        <v>#REF!</v>
      </c>
      <c r="R81" s="239" t="e">
        <f t="shared" si="40"/>
        <v>#REF!</v>
      </c>
      <c r="S81" s="248" t="e">
        <f t="shared" si="28"/>
        <v>#REF!</v>
      </c>
      <c r="T81" s="236" t="e">
        <f t="shared" si="41"/>
        <v>#REF!</v>
      </c>
    </row>
    <row r="82" spans="1:20" s="167" customFormat="1" ht="16.5" thickBot="1" x14ac:dyDescent="0.3">
      <c r="A82" s="206" t="s">
        <v>872</v>
      </c>
      <c r="B82" s="269" t="s">
        <v>1157</v>
      </c>
      <c r="C82" s="238" t="e">
        <f t="shared" si="40"/>
        <v>#REF!</v>
      </c>
      <c r="D82" s="239" t="e">
        <f t="shared" si="40"/>
        <v>#REF!</v>
      </c>
      <c r="E82" s="239" t="e">
        <f t="shared" si="40"/>
        <v>#REF!</v>
      </c>
      <c r="F82" s="239" t="e">
        <f t="shared" si="40"/>
        <v>#REF!</v>
      </c>
      <c r="G82" s="247" t="e">
        <f t="shared" si="23"/>
        <v>#REF!</v>
      </c>
      <c r="H82" s="239" t="e">
        <f t="shared" si="40"/>
        <v>#REF!</v>
      </c>
      <c r="I82" s="239" t="e">
        <f t="shared" si="40"/>
        <v>#REF!</v>
      </c>
      <c r="J82" s="239" t="e">
        <f t="shared" si="40"/>
        <v>#REF!</v>
      </c>
      <c r="K82" s="239" t="e">
        <f t="shared" si="40"/>
        <v>#REF!</v>
      </c>
      <c r="L82" s="247" t="e">
        <f t="shared" si="25"/>
        <v>#REF!</v>
      </c>
      <c r="M82" s="239" t="e">
        <f t="shared" si="40"/>
        <v>#REF!</v>
      </c>
      <c r="N82" s="239" t="e">
        <f t="shared" si="40"/>
        <v>#REF!</v>
      </c>
      <c r="O82" s="239" t="e">
        <f t="shared" si="40"/>
        <v>#REF!</v>
      </c>
      <c r="P82" s="239" t="e">
        <f t="shared" si="40"/>
        <v>#REF!</v>
      </c>
      <c r="Q82" s="239" t="e">
        <f t="shared" si="40"/>
        <v>#REF!</v>
      </c>
      <c r="R82" s="239" t="e">
        <f t="shared" si="40"/>
        <v>#REF!</v>
      </c>
      <c r="S82" s="248" t="e">
        <f t="shared" si="28"/>
        <v>#REF!</v>
      </c>
      <c r="T82" s="236" t="e">
        <f t="shared" si="41"/>
        <v>#REF!</v>
      </c>
    </row>
    <row r="83" spans="1:20" s="167" customFormat="1" ht="16.5" thickBot="1" x14ac:dyDescent="0.3">
      <c r="A83" s="206" t="s">
        <v>873</v>
      </c>
      <c r="B83" s="269" t="s">
        <v>1158</v>
      </c>
      <c r="C83" s="238" t="e">
        <f t="shared" si="40"/>
        <v>#REF!</v>
      </c>
      <c r="D83" s="239" t="e">
        <f t="shared" si="40"/>
        <v>#REF!</v>
      </c>
      <c r="E83" s="239" t="e">
        <f t="shared" si="40"/>
        <v>#REF!</v>
      </c>
      <c r="F83" s="239" t="e">
        <f t="shared" si="40"/>
        <v>#REF!</v>
      </c>
      <c r="G83" s="247" t="e">
        <f t="shared" si="23"/>
        <v>#REF!</v>
      </c>
      <c r="H83" s="239" t="e">
        <f t="shared" si="40"/>
        <v>#REF!</v>
      </c>
      <c r="I83" s="239" t="e">
        <f t="shared" si="40"/>
        <v>#REF!</v>
      </c>
      <c r="J83" s="239" t="e">
        <f t="shared" si="40"/>
        <v>#REF!</v>
      </c>
      <c r="K83" s="239" t="e">
        <f t="shared" si="40"/>
        <v>#REF!</v>
      </c>
      <c r="L83" s="247" t="e">
        <f t="shared" si="25"/>
        <v>#REF!</v>
      </c>
      <c r="M83" s="239" t="e">
        <f t="shared" si="40"/>
        <v>#REF!</v>
      </c>
      <c r="N83" s="239" t="e">
        <f t="shared" si="40"/>
        <v>#REF!</v>
      </c>
      <c r="O83" s="239" t="e">
        <f t="shared" si="40"/>
        <v>#REF!</v>
      </c>
      <c r="P83" s="239" t="e">
        <f t="shared" si="40"/>
        <v>#REF!</v>
      </c>
      <c r="Q83" s="239" t="e">
        <f t="shared" si="40"/>
        <v>#REF!</v>
      </c>
      <c r="R83" s="239" t="e">
        <f t="shared" si="40"/>
        <v>#REF!</v>
      </c>
      <c r="S83" s="248" t="e">
        <f t="shared" si="28"/>
        <v>#REF!</v>
      </c>
      <c r="T83" s="236" t="e">
        <f t="shared" si="41"/>
        <v>#REF!</v>
      </c>
    </row>
    <row r="84" spans="1:20" s="167" customFormat="1" ht="16.5" thickBot="1" x14ac:dyDescent="0.3">
      <c r="A84" s="206" t="s">
        <v>874</v>
      </c>
      <c r="B84" s="269" t="s">
        <v>878</v>
      </c>
      <c r="C84" s="237" t="e">
        <f>SUMIFS(C85:C87,C85:C87,"&lt;&gt;Local Currency", C85:C87,"&lt;&gt;US Dollars" )</f>
        <v>#REF!</v>
      </c>
      <c r="D84" s="233" t="e">
        <f t="shared" ref="D84:F84" si="42">SUMIFS(D85:D87,D85:D87,"&lt;&gt;Local Currency", D85:D87,"&lt;&gt;US Dollars" )</f>
        <v>#REF!</v>
      </c>
      <c r="E84" s="233" t="e">
        <f t="shared" si="42"/>
        <v>#REF!</v>
      </c>
      <c r="F84" s="233" t="e">
        <f t="shared" si="42"/>
        <v>#REF!</v>
      </c>
      <c r="G84" s="247" t="e">
        <f t="shared" si="23"/>
        <v>#REF!</v>
      </c>
      <c r="H84" s="233" t="e">
        <f>SUMIFS(H85:H87,H85:H87,"&lt;&gt;Local Currency", H85:H87,"&lt;&gt;US Dollars" )</f>
        <v>#REF!</v>
      </c>
      <c r="I84" s="233" t="e">
        <f t="shared" ref="I84:K84" si="43">SUMIFS(I85:I87,I85:I87,"&lt;&gt;Local Currency", I85:I87,"&lt;&gt;US Dollars" )</f>
        <v>#REF!</v>
      </c>
      <c r="J84" s="233" t="e">
        <f t="shared" si="43"/>
        <v>#REF!</v>
      </c>
      <c r="K84" s="233" t="e">
        <f t="shared" si="43"/>
        <v>#REF!</v>
      </c>
      <c r="L84" s="247" t="e">
        <f t="shared" si="25"/>
        <v>#REF!</v>
      </c>
      <c r="M84" s="233" t="e">
        <f t="shared" ref="M84:R84" si="44">SUMIFS(M85:M87,M85:M87,"&lt;&gt;Local Currency", M85:M87,"&lt;&gt;US Dollars" )</f>
        <v>#REF!</v>
      </c>
      <c r="N84" s="233" t="e">
        <f t="shared" si="44"/>
        <v>#REF!</v>
      </c>
      <c r="O84" s="233" t="e">
        <f t="shared" si="44"/>
        <v>#REF!</v>
      </c>
      <c r="P84" s="233" t="e">
        <f t="shared" si="44"/>
        <v>#REF!</v>
      </c>
      <c r="Q84" s="233" t="e">
        <f t="shared" si="44"/>
        <v>#REF!</v>
      </c>
      <c r="R84" s="233" t="e">
        <f t="shared" si="44"/>
        <v>#REF!</v>
      </c>
      <c r="S84" s="248" t="e">
        <f t="shared" si="28"/>
        <v>#REF!</v>
      </c>
      <c r="T84" s="236" t="e">
        <f t="shared" si="41"/>
        <v>#REF!</v>
      </c>
    </row>
    <row r="85" spans="1:20" s="167" customFormat="1" ht="45.75" thickBot="1" x14ac:dyDescent="0.3">
      <c r="A85" s="206" t="s">
        <v>875</v>
      </c>
      <c r="B85" s="269" t="s">
        <v>1163</v>
      </c>
      <c r="C85" s="238" t="e">
        <f t="shared" si="40"/>
        <v>#REF!</v>
      </c>
      <c r="D85" s="239" t="e">
        <f t="shared" si="40"/>
        <v>#REF!</v>
      </c>
      <c r="E85" s="239" t="e">
        <f t="shared" si="40"/>
        <v>#REF!</v>
      </c>
      <c r="F85" s="239" t="e">
        <f t="shared" si="40"/>
        <v>#REF!</v>
      </c>
      <c r="G85" s="247" t="e">
        <f t="shared" si="23"/>
        <v>#REF!</v>
      </c>
      <c r="H85" s="239" t="e">
        <f t="shared" si="40"/>
        <v>#REF!</v>
      </c>
      <c r="I85" s="239" t="e">
        <f t="shared" si="40"/>
        <v>#REF!</v>
      </c>
      <c r="J85" s="239" t="e">
        <f t="shared" si="40"/>
        <v>#REF!</v>
      </c>
      <c r="K85" s="239" t="e">
        <f t="shared" si="40"/>
        <v>#REF!</v>
      </c>
      <c r="L85" s="247" t="e">
        <f t="shared" si="25"/>
        <v>#REF!</v>
      </c>
      <c r="M85" s="239" t="e">
        <f t="shared" si="40"/>
        <v>#REF!</v>
      </c>
      <c r="N85" s="239" t="e">
        <f t="shared" si="40"/>
        <v>#REF!</v>
      </c>
      <c r="O85" s="239" t="e">
        <f t="shared" si="40"/>
        <v>#REF!</v>
      </c>
      <c r="P85" s="239" t="e">
        <f t="shared" si="40"/>
        <v>#REF!</v>
      </c>
      <c r="Q85" s="239" t="e">
        <f t="shared" si="40"/>
        <v>#REF!</v>
      </c>
      <c r="R85" s="239" t="e">
        <f t="shared" si="40"/>
        <v>#REF!</v>
      </c>
      <c r="S85" s="248" t="e">
        <f t="shared" si="28"/>
        <v>#REF!</v>
      </c>
      <c r="T85" s="236" t="e">
        <f t="shared" si="41"/>
        <v>#REF!</v>
      </c>
    </row>
    <row r="86" spans="1:20" s="167" customFormat="1" ht="16.5" thickBot="1" x14ac:dyDescent="0.3">
      <c r="A86" s="206" t="s">
        <v>876</v>
      </c>
      <c r="B86" s="269" t="s">
        <v>1157</v>
      </c>
      <c r="C86" s="238" t="e">
        <f t="shared" si="40"/>
        <v>#REF!</v>
      </c>
      <c r="D86" s="239" t="e">
        <f t="shared" si="40"/>
        <v>#REF!</v>
      </c>
      <c r="E86" s="239" t="e">
        <f t="shared" si="40"/>
        <v>#REF!</v>
      </c>
      <c r="F86" s="239" t="e">
        <f t="shared" si="40"/>
        <v>#REF!</v>
      </c>
      <c r="G86" s="247" t="e">
        <f t="shared" si="23"/>
        <v>#REF!</v>
      </c>
      <c r="H86" s="239" t="e">
        <f t="shared" si="40"/>
        <v>#REF!</v>
      </c>
      <c r="I86" s="239" t="e">
        <f t="shared" si="40"/>
        <v>#REF!</v>
      </c>
      <c r="J86" s="239" t="e">
        <f t="shared" si="40"/>
        <v>#REF!</v>
      </c>
      <c r="K86" s="239" t="e">
        <f t="shared" si="40"/>
        <v>#REF!</v>
      </c>
      <c r="L86" s="247" t="e">
        <f t="shared" si="25"/>
        <v>#REF!</v>
      </c>
      <c r="M86" s="239" t="e">
        <f t="shared" si="40"/>
        <v>#REF!</v>
      </c>
      <c r="N86" s="239" t="e">
        <f t="shared" si="40"/>
        <v>#REF!</v>
      </c>
      <c r="O86" s="239" t="e">
        <f t="shared" si="40"/>
        <v>#REF!</v>
      </c>
      <c r="P86" s="239" t="e">
        <f t="shared" si="40"/>
        <v>#REF!</v>
      </c>
      <c r="Q86" s="239" t="e">
        <f t="shared" si="40"/>
        <v>#REF!</v>
      </c>
      <c r="R86" s="239" t="e">
        <f t="shared" si="40"/>
        <v>#REF!</v>
      </c>
      <c r="S86" s="248" t="e">
        <f t="shared" si="28"/>
        <v>#REF!</v>
      </c>
      <c r="T86" s="236" t="e">
        <f t="shared" si="41"/>
        <v>#REF!</v>
      </c>
    </row>
    <row r="87" spans="1:20" s="167" customFormat="1" ht="16.5" thickBot="1" x14ac:dyDescent="0.3">
      <c r="A87" s="206" t="s">
        <v>877</v>
      </c>
      <c r="B87" s="269" t="s">
        <v>1158</v>
      </c>
      <c r="C87" s="238" t="e">
        <f t="shared" si="40"/>
        <v>#REF!</v>
      </c>
      <c r="D87" s="239" t="e">
        <f t="shared" si="40"/>
        <v>#REF!</v>
      </c>
      <c r="E87" s="239" t="e">
        <f t="shared" si="40"/>
        <v>#REF!</v>
      </c>
      <c r="F87" s="239" t="e">
        <f t="shared" si="40"/>
        <v>#REF!</v>
      </c>
      <c r="G87" s="247" t="e">
        <f t="shared" si="23"/>
        <v>#REF!</v>
      </c>
      <c r="H87" s="239" t="e">
        <f t="shared" si="40"/>
        <v>#REF!</v>
      </c>
      <c r="I87" s="239" t="e">
        <f t="shared" si="40"/>
        <v>#REF!</v>
      </c>
      <c r="J87" s="239" t="e">
        <f t="shared" si="40"/>
        <v>#REF!</v>
      </c>
      <c r="K87" s="239" t="e">
        <f t="shared" si="40"/>
        <v>#REF!</v>
      </c>
      <c r="L87" s="247" t="e">
        <f t="shared" si="25"/>
        <v>#REF!</v>
      </c>
      <c r="M87" s="239" t="e">
        <f t="shared" si="40"/>
        <v>#REF!</v>
      </c>
      <c r="N87" s="239" t="e">
        <f t="shared" si="40"/>
        <v>#REF!</v>
      </c>
      <c r="O87" s="239" t="e">
        <f t="shared" si="40"/>
        <v>#REF!</v>
      </c>
      <c r="P87" s="239" t="e">
        <f t="shared" si="40"/>
        <v>#REF!</v>
      </c>
      <c r="Q87" s="239" t="e">
        <f t="shared" si="40"/>
        <v>#REF!</v>
      </c>
      <c r="R87" s="239" t="e">
        <f t="shared" si="40"/>
        <v>#REF!</v>
      </c>
      <c r="S87" s="248" t="e">
        <f t="shared" si="28"/>
        <v>#REF!</v>
      </c>
      <c r="T87" s="236" t="e">
        <f t="shared" si="41"/>
        <v>#REF!</v>
      </c>
    </row>
    <row r="88" spans="1:20" s="167" customFormat="1" ht="30.75" thickBot="1" x14ac:dyDescent="0.3">
      <c r="A88" s="229">
        <v>3.8</v>
      </c>
      <c r="B88" s="198" t="s">
        <v>728</v>
      </c>
      <c r="C88" s="238" t="e">
        <f t="shared" si="40"/>
        <v>#REF!</v>
      </c>
      <c r="D88" s="239" t="e">
        <f t="shared" si="40"/>
        <v>#REF!</v>
      </c>
      <c r="E88" s="239" t="e">
        <f t="shared" si="40"/>
        <v>#REF!</v>
      </c>
      <c r="F88" s="239" t="e">
        <f t="shared" si="40"/>
        <v>#REF!</v>
      </c>
      <c r="G88" s="247" t="e">
        <f t="shared" si="23"/>
        <v>#REF!</v>
      </c>
      <c r="H88" s="239" t="e">
        <f t="shared" si="40"/>
        <v>#REF!</v>
      </c>
      <c r="I88" s="239" t="e">
        <f t="shared" si="40"/>
        <v>#REF!</v>
      </c>
      <c r="J88" s="239" t="e">
        <f t="shared" si="40"/>
        <v>#REF!</v>
      </c>
      <c r="K88" s="239" t="e">
        <f t="shared" si="40"/>
        <v>#REF!</v>
      </c>
      <c r="L88" s="247" t="e">
        <f t="shared" si="25"/>
        <v>#REF!</v>
      </c>
      <c r="M88" s="239" t="e">
        <f t="shared" si="40"/>
        <v>#REF!</v>
      </c>
      <c r="N88" s="239" t="e">
        <f t="shared" si="40"/>
        <v>#REF!</v>
      </c>
      <c r="O88" s="239" t="e">
        <f t="shared" si="40"/>
        <v>#REF!</v>
      </c>
      <c r="P88" s="239" t="e">
        <f t="shared" si="40"/>
        <v>#REF!</v>
      </c>
      <c r="Q88" s="239" t="e">
        <f t="shared" si="40"/>
        <v>#REF!</v>
      </c>
      <c r="R88" s="239" t="e">
        <f t="shared" si="40"/>
        <v>#REF!</v>
      </c>
      <c r="S88" s="248" t="e">
        <f t="shared" si="28"/>
        <v>#REF!</v>
      </c>
      <c r="T88" s="236" t="e">
        <f t="shared" si="41"/>
        <v>#REF!</v>
      </c>
    </row>
    <row r="89" spans="1:20" s="167" customFormat="1" ht="30.75" thickBot="1" x14ac:dyDescent="0.3">
      <c r="A89" s="229">
        <v>3.9</v>
      </c>
      <c r="B89" s="198" t="s">
        <v>730</v>
      </c>
      <c r="C89" s="238" t="e">
        <f t="shared" si="40"/>
        <v>#REF!</v>
      </c>
      <c r="D89" s="239" t="e">
        <f t="shared" si="40"/>
        <v>#REF!</v>
      </c>
      <c r="E89" s="239" t="e">
        <f t="shared" si="40"/>
        <v>#REF!</v>
      </c>
      <c r="F89" s="239" t="e">
        <f t="shared" si="40"/>
        <v>#REF!</v>
      </c>
      <c r="G89" s="247" t="e">
        <f t="shared" si="23"/>
        <v>#REF!</v>
      </c>
      <c r="H89" s="239" t="e">
        <f t="shared" si="40"/>
        <v>#REF!</v>
      </c>
      <c r="I89" s="239" t="e">
        <f t="shared" si="40"/>
        <v>#REF!</v>
      </c>
      <c r="J89" s="239" t="e">
        <f t="shared" si="40"/>
        <v>#REF!</v>
      </c>
      <c r="K89" s="239" t="e">
        <f t="shared" si="40"/>
        <v>#REF!</v>
      </c>
      <c r="L89" s="247" t="e">
        <f t="shared" si="25"/>
        <v>#REF!</v>
      </c>
      <c r="M89" s="239" t="e">
        <f t="shared" si="40"/>
        <v>#REF!</v>
      </c>
      <c r="N89" s="239" t="e">
        <f t="shared" si="40"/>
        <v>#REF!</v>
      </c>
      <c r="O89" s="239" t="e">
        <f t="shared" si="40"/>
        <v>#REF!</v>
      </c>
      <c r="P89" s="239" t="e">
        <f t="shared" si="40"/>
        <v>#REF!</v>
      </c>
      <c r="Q89" s="239" t="e">
        <f t="shared" si="40"/>
        <v>#REF!</v>
      </c>
      <c r="R89" s="239" t="e">
        <f t="shared" si="40"/>
        <v>#REF!</v>
      </c>
      <c r="S89" s="248" t="e">
        <f t="shared" si="28"/>
        <v>#REF!</v>
      </c>
      <c r="T89" s="236" t="e">
        <f t="shared" si="41"/>
        <v>#REF!</v>
      </c>
    </row>
    <row r="90" spans="1:20" s="167" customFormat="1" ht="45.75" thickBot="1" x14ac:dyDescent="0.3">
      <c r="A90" s="197">
        <v>3.1</v>
      </c>
      <c r="B90" s="198" t="s">
        <v>731</v>
      </c>
      <c r="C90" s="238" t="e">
        <f t="shared" si="40"/>
        <v>#REF!</v>
      </c>
      <c r="D90" s="239" t="e">
        <f t="shared" si="40"/>
        <v>#REF!</v>
      </c>
      <c r="E90" s="239" t="e">
        <f t="shared" si="40"/>
        <v>#REF!</v>
      </c>
      <c r="F90" s="239" t="e">
        <f t="shared" si="40"/>
        <v>#REF!</v>
      </c>
      <c r="G90" s="247" t="e">
        <f t="shared" si="23"/>
        <v>#REF!</v>
      </c>
      <c r="H90" s="239" t="e">
        <f t="shared" si="40"/>
        <v>#REF!</v>
      </c>
      <c r="I90" s="239" t="e">
        <f t="shared" si="40"/>
        <v>#REF!</v>
      </c>
      <c r="J90" s="239" t="e">
        <f t="shared" si="40"/>
        <v>#REF!</v>
      </c>
      <c r="K90" s="239" t="e">
        <f t="shared" si="40"/>
        <v>#REF!</v>
      </c>
      <c r="L90" s="247" t="e">
        <f t="shared" si="25"/>
        <v>#REF!</v>
      </c>
      <c r="M90" s="239" t="e">
        <f t="shared" si="40"/>
        <v>#REF!</v>
      </c>
      <c r="N90" s="239" t="e">
        <f t="shared" si="40"/>
        <v>#REF!</v>
      </c>
      <c r="O90" s="239" t="e">
        <f t="shared" si="40"/>
        <v>#REF!</v>
      </c>
      <c r="P90" s="239" t="e">
        <f t="shared" si="40"/>
        <v>#REF!</v>
      </c>
      <c r="Q90" s="239" t="e">
        <f t="shared" si="40"/>
        <v>#REF!</v>
      </c>
      <c r="R90" s="239" t="e">
        <f t="shared" si="40"/>
        <v>#REF!</v>
      </c>
      <c r="S90" s="248" t="e">
        <f t="shared" si="28"/>
        <v>#REF!</v>
      </c>
      <c r="T90" s="236" t="e">
        <f t="shared" si="41"/>
        <v>#REF!</v>
      </c>
    </row>
    <row r="91" spans="1:20" s="167" customFormat="1" ht="30.75" thickBot="1" x14ac:dyDescent="0.3">
      <c r="A91" s="229">
        <v>3.11</v>
      </c>
      <c r="B91" s="198" t="s">
        <v>735</v>
      </c>
      <c r="C91" s="237" t="e">
        <f>C92</f>
        <v>#REF!</v>
      </c>
      <c r="D91" s="233" t="e">
        <f t="shared" ref="D91:R91" si="45">D92</f>
        <v>#REF!</v>
      </c>
      <c r="E91" s="233" t="e">
        <f t="shared" si="45"/>
        <v>#REF!</v>
      </c>
      <c r="F91" s="233" t="e">
        <f t="shared" si="45"/>
        <v>#REF!</v>
      </c>
      <c r="G91" s="247" t="e">
        <f t="shared" si="23"/>
        <v>#REF!</v>
      </c>
      <c r="H91" s="233" t="e">
        <f t="shared" si="45"/>
        <v>#REF!</v>
      </c>
      <c r="I91" s="233" t="e">
        <f t="shared" si="45"/>
        <v>#REF!</v>
      </c>
      <c r="J91" s="233" t="e">
        <f t="shared" si="45"/>
        <v>#REF!</v>
      </c>
      <c r="K91" s="233" t="e">
        <f t="shared" si="45"/>
        <v>#REF!</v>
      </c>
      <c r="L91" s="247" t="e">
        <f t="shared" si="25"/>
        <v>#REF!</v>
      </c>
      <c r="M91" s="233" t="e">
        <f t="shared" si="45"/>
        <v>#REF!</v>
      </c>
      <c r="N91" s="233" t="e">
        <f t="shared" si="45"/>
        <v>#REF!</v>
      </c>
      <c r="O91" s="233" t="e">
        <f t="shared" si="45"/>
        <v>#REF!</v>
      </c>
      <c r="P91" s="233" t="e">
        <f t="shared" si="45"/>
        <v>#REF!</v>
      </c>
      <c r="Q91" s="233" t="e">
        <f t="shared" si="45"/>
        <v>#REF!</v>
      </c>
      <c r="R91" s="233" t="e">
        <f t="shared" si="45"/>
        <v>#REF!</v>
      </c>
      <c r="S91" s="248" t="e">
        <f t="shared" si="28"/>
        <v>#REF!</v>
      </c>
      <c r="T91" s="236" t="e">
        <f t="shared" si="41"/>
        <v>#REF!</v>
      </c>
    </row>
    <row r="92" spans="1:20" s="167" customFormat="1" ht="16.5" thickBot="1" x14ac:dyDescent="0.3">
      <c r="A92" s="206" t="s">
        <v>880</v>
      </c>
      <c r="B92" s="269" t="s">
        <v>1164</v>
      </c>
      <c r="C92" s="238" t="e">
        <f t="shared" si="40"/>
        <v>#REF!</v>
      </c>
      <c r="D92" s="239" t="e">
        <f t="shared" si="40"/>
        <v>#REF!</v>
      </c>
      <c r="E92" s="239" t="e">
        <f t="shared" si="40"/>
        <v>#REF!</v>
      </c>
      <c r="F92" s="239" t="e">
        <f t="shared" si="40"/>
        <v>#REF!</v>
      </c>
      <c r="G92" s="247" t="e">
        <f t="shared" si="23"/>
        <v>#REF!</v>
      </c>
      <c r="H92" s="239" t="e">
        <f t="shared" si="40"/>
        <v>#REF!</v>
      </c>
      <c r="I92" s="239" t="e">
        <f t="shared" si="40"/>
        <v>#REF!</v>
      </c>
      <c r="J92" s="239" t="e">
        <f t="shared" si="40"/>
        <v>#REF!</v>
      </c>
      <c r="K92" s="239" t="e">
        <f t="shared" si="40"/>
        <v>#REF!</v>
      </c>
      <c r="L92" s="247" t="e">
        <f t="shared" si="25"/>
        <v>#REF!</v>
      </c>
      <c r="M92" s="239" t="e">
        <f t="shared" si="40"/>
        <v>#REF!</v>
      </c>
      <c r="N92" s="239" t="e">
        <f t="shared" si="40"/>
        <v>#REF!</v>
      </c>
      <c r="O92" s="239" t="e">
        <f t="shared" si="40"/>
        <v>#REF!</v>
      </c>
      <c r="P92" s="239" t="e">
        <f t="shared" si="40"/>
        <v>#REF!</v>
      </c>
      <c r="Q92" s="239" t="e">
        <f t="shared" si="40"/>
        <v>#REF!</v>
      </c>
      <c r="R92" s="239" t="e">
        <f t="shared" si="40"/>
        <v>#REF!</v>
      </c>
      <c r="S92" s="248" t="e">
        <f t="shared" si="28"/>
        <v>#REF!</v>
      </c>
      <c r="T92" s="236" t="e">
        <f t="shared" si="41"/>
        <v>#REF!</v>
      </c>
    </row>
    <row r="93" spans="1:20" s="167" customFormat="1" ht="30.75" thickBot="1" x14ac:dyDescent="0.3">
      <c r="A93" s="229">
        <v>3.12</v>
      </c>
      <c r="B93" s="198" t="s">
        <v>739</v>
      </c>
      <c r="C93" s="238" t="e">
        <f t="shared" si="40"/>
        <v>#REF!</v>
      </c>
      <c r="D93" s="239" t="e">
        <f t="shared" si="40"/>
        <v>#REF!</v>
      </c>
      <c r="E93" s="239" t="e">
        <f t="shared" si="40"/>
        <v>#REF!</v>
      </c>
      <c r="F93" s="239" t="e">
        <f t="shared" si="40"/>
        <v>#REF!</v>
      </c>
      <c r="G93" s="247" t="e">
        <f t="shared" si="23"/>
        <v>#REF!</v>
      </c>
      <c r="H93" s="239" t="e">
        <f t="shared" si="40"/>
        <v>#REF!</v>
      </c>
      <c r="I93" s="239" t="e">
        <f t="shared" si="40"/>
        <v>#REF!</v>
      </c>
      <c r="J93" s="239" t="e">
        <f t="shared" si="40"/>
        <v>#REF!</v>
      </c>
      <c r="K93" s="239" t="e">
        <f t="shared" si="40"/>
        <v>#REF!</v>
      </c>
      <c r="L93" s="247" t="e">
        <f t="shared" si="25"/>
        <v>#REF!</v>
      </c>
      <c r="M93" s="239" t="e">
        <f t="shared" si="40"/>
        <v>#REF!</v>
      </c>
      <c r="N93" s="239" t="e">
        <f t="shared" si="40"/>
        <v>#REF!</v>
      </c>
      <c r="O93" s="239" t="e">
        <f t="shared" si="40"/>
        <v>#REF!</v>
      </c>
      <c r="P93" s="239" t="e">
        <f t="shared" si="40"/>
        <v>#REF!</v>
      </c>
      <c r="Q93" s="239" t="e">
        <f t="shared" si="40"/>
        <v>#REF!</v>
      </c>
      <c r="R93" s="239" t="e">
        <f t="shared" si="40"/>
        <v>#REF!</v>
      </c>
      <c r="S93" s="248" t="e">
        <f t="shared" si="28"/>
        <v>#REF!</v>
      </c>
      <c r="T93" s="236" t="e">
        <f t="shared" si="41"/>
        <v>#REF!</v>
      </c>
    </row>
    <row r="94" spans="1:20" s="167" customFormat="1" ht="16.5" thickBot="1" x14ac:dyDescent="0.3">
      <c r="A94" s="229">
        <v>3.13</v>
      </c>
      <c r="B94" s="198" t="s">
        <v>742</v>
      </c>
      <c r="C94" s="238" t="e">
        <f t="shared" si="40"/>
        <v>#REF!</v>
      </c>
      <c r="D94" s="239" t="e">
        <f t="shared" si="40"/>
        <v>#REF!</v>
      </c>
      <c r="E94" s="239" t="e">
        <f t="shared" si="40"/>
        <v>#REF!</v>
      </c>
      <c r="F94" s="239" t="e">
        <f t="shared" si="40"/>
        <v>#REF!</v>
      </c>
      <c r="G94" s="247" t="e">
        <f t="shared" si="23"/>
        <v>#REF!</v>
      </c>
      <c r="H94" s="239" t="e">
        <f t="shared" si="40"/>
        <v>#REF!</v>
      </c>
      <c r="I94" s="239" t="e">
        <f t="shared" si="40"/>
        <v>#REF!</v>
      </c>
      <c r="J94" s="239" t="e">
        <f t="shared" si="40"/>
        <v>#REF!</v>
      </c>
      <c r="K94" s="239" t="e">
        <f t="shared" si="40"/>
        <v>#REF!</v>
      </c>
      <c r="L94" s="247" t="e">
        <f t="shared" si="25"/>
        <v>#REF!</v>
      </c>
      <c r="M94" s="239" t="e">
        <f t="shared" si="40"/>
        <v>#REF!</v>
      </c>
      <c r="N94" s="239" t="e">
        <f t="shared" si="40"/>
        <v>#REF!</v>
      </c>
      <c r="O94" s="239" t="e">
        <f t="shared" si="40"/>
        <v>#REF!</v>
      </c>
      <c r="P94" s="239" t="e">
        <f t="shared" si="40"/>
        <v>#REF!</v>
      </c>
      <c r="Q94" s="239" t="e">
        <f t="shared" si="40"/>
        <v>#REF!</v>
      </c>
      <c r="R94" s="239" t="e">
        <f t="shared" si="40"/>
        <v>#REF!</v>
      </c>
      <c r="S94" s="248" t="e">
        <f t="shared" si="28"/>
        <v>#REF!</v>
      </c>
      <c r="T94" s="236" t="e">
        <f t="shared" si="41"/>
        <v>#REF!</v>
      </c>
    </row>
    <row r="95" spans="1:20" s="167" customFormat="1" ht="16.5" thickBot="1" x14ac:dyDescent="0.3">
      <c r="A95" s="229">
        <v>3.14</v>
      </c>
      <c r="B95" s="198" t="s">
        <v>744</v>
      </c>
      <c r="C95" s="238" t="e">
        <f t="shared" si="40"/>
        <v>#REF!</v>
      </c>
      <c r="D95" s="239" t="e">
        <f t="shared" si="40"/>
        <v>#REF!</v>
      </c>
      <c r="E95" s="239" t="e">
        <f t="shared" si="40"/>
        <v>#REF!</v>
      </c>
      <c r="F95" s="239" t="e">
        <f t="shared" si="40"/>
        <v>#REF!</v>
      </c>
      <c r="G95" s="247" t="e">
        <f t="shared" si="23"/>
        <v>#REF!</v>
      </c>
      <c r="H95" s="239" t="e">
        <f t="shared" si="40"/>
        <v>#REF!</v>
      </c>
      <c r="I95" s="239" t="e">
        <f t="shared" si="40"/>
        <v>#REF!</v>
      </c>
      <c r="J95" s="239" t="e">
        <f t="shared" si="40"/>
        <v>#REF!</v>
      </c>
      <c r="K95" s="239" t="e">
        <f t="shared" si="40"/>
        <v>#REF!</v>
      </c>
      <c r="L95" s="247" t="e">
        <f t="shared" si="25"/>
        <v>#REF!</v>
      </c>
      <c r="M95" s="239" t="e">
        <f t="shared" si="40"/>
        <v>#REF!</v>
      </c>
      <c r="N95" s="239" t="e">
        <f t="shared" si="40"/>
        <v>#REF!</v>
      </c>
      <c r="O95" s="239" t="e">
        <f t="shared" si="40"/>
        <v>#REF!</v>
      </c>
      <c r="P95" s="239" t="e">
        <f t="shared" si="40"/>
        <v>#REF!</v>
      </c>
      <c r="Q95" s="239" t="e">
        <f t="shared" si="40"/>
        <v>#REF!</v>
      </c>
      <c r="R95" s="239" t="e">
        <f t="shared" si="40"/>
        <v>#REF!</v>
      </c>
      <c r="S95" s="248" t="e">
        <f t="shared" si="28"/>
        <v>#REF!</v>
      </c>
      <c r="T95" s="236" t="e">
        <f t="shared" si="41"/>
        <v>#REF!</v>
      </c>
    </row>
    <row r="96" spans="1:20" s="167" customFormat="1" ht="16.5" thickBot="1" x14ac:dyDescent="0.3">
      <c r="A96" s="229">
        <v>3.15</v>
      </c>
      <c r="B96" s="198" t="s">
        <v>746</v>
      </c>
      <c r="C96" s="238" t="e">
        <f t="shared" si="40"/>
        <v>#REF!</v>
      </c>
      <c r="D96" s="239" t="e">
        <f t="shared" si="40"/>
        <v>#REF!</v>
      </c>
      <c r="E96" s="239" t="e">
        <f t="shared" si="40"/>
        <v>#REF!</v>
      </c>
      <c r="F96" s="239" t="e">
        <f t="shared" si="40"/>
        <v>#REF!</v>
      </c>
      <c r="G96" s="247" t="e">
        <f t="shared" si="23"/>
        <v>#REF!</v>
      </c>
      <c r="H96" s="239" t="e">
        <f t="shared" si="40"/>
        <v>#REF!</v>
      </c>
      <c r="I96" s="239" t="e">
        <f t="shared" si="40"/>
        <v>#REF!</v>
      </c>
      <c r="J96" s="239" t="e">
        <f t="shared" si="40"/>
        <v>#REF!</v>
      </c>
      <c r="K96" s="239" t="e">
        <f t="shared" si="40"/>
        <v>#REF!</v>
      </c>
      <c r="L96" s="247" t="e">
        <f t="shared" si="25"/>
        <v>#REF!</v>
      </c>
      <c r="M96" s="239" t="e">
        <f t="shared" si="40"/>
        <v>#REF!</v>
      </c>
      <c r="N96" s="239" t="e">
        <f t="shared" si="40"/>
        <v>#REF!</v>
      </c>
      <c r="O96" s="239" t="e">
        <f t="shared" si="40"/>
        <v>#REF!</v>
      </c>
      <c r="P96" s="239" t="e">
        <f t="shared" si="40"/>
        <v>#REF!</v>
      </c>
      <c r="Q96" s="239" t="e">
        <f t="shared" si="40"/>
        <v>#REF!</v>
      </c>
      <c r="R96" s="239" t="e">
        <f t="shared" si="40"/>
        <v>#REF!</v>
      </c>
      <c r="S96" s="248" t="e">
        <f t="shared" si="28"/>
        <v>#REF!</v>
      </c>
      <c r="T96" s="236" t="e">
        <f t="shared" si="41"/>
        <v>#REF!</v>
      </c>
    </row>
    <row r="97" spans="1:20" s="167" customFormat="1" ht="15.75" thickBot="1" x14ac:dyDescent="0.3">
      <c r="A97" s="229"/>
      <c r="B97" s="269"/>
      <c r="C97" s="242"/>
      <c r="D97" s="243"/>
      <c r="E97" s="243"/>
      <c r="F97" s="243"/>
      <c r="G97" s="243"/>
      <c r="H97" s="243"/>
      <c r="I97" s="243"/>
      <c r="J97" s="243"/>
      <c r="K97" s="243"/>
      <c r="L97" s="243"/>
      <c r="M97" s="243"/>
      <c r="N97" s="243"/>
      <c r="O97" s="243"/>
      <c r="P97" s="243"/>
      <c r="Q97" s="243"/>
      <c r="R97" s="243"/>
      <c r="S97" s="244"/>
      <c r="T97" s="244"/>
    </row>
    <row r="98" spans="1:20" s="167" customFormat="1" ht="16.5" thickBot="1" x14ac:dyDescent="0.3">
      <c r="A98" s="229">
        <v>4</v>
      </c>
      <c r="B98" s="202" t="s">
        <v>753</v>
      </c>
      <c r="C98" s="249" t="e">
        <f t="shared" si="40"/>
        <v>#REF!</v>
      </c>
      <c r="D98" s="250" t="e">
        <f t="shared" si="40"/>
        <v>#REF!</v>
      </c>
      <c r="E98" s="250" t="e">
        <f t="shared" si="40"/>
        <v>#REF!</v>
      </c>
      <c r="F98" s="250" t="e">
        <f t="shared" si="40"/>
        <v>#REF!</v>
      </c>
      <c r="G98" s="247" t="e">
        <f>SUMIFS(C98:F98,C98:F98,"&lt;&gt;Local Currency", C98:F98,"&lt;&gt;US Dollars" )</f>
        <v>#REF!</v>
      </c>
      <c r="H98" s="250" t="e">
        <f t="shared" si="40"/>
        <v>#REF!</v>
      </c>
      <c r="I98" s="250" t="e">
        <f t="shared" si="40"/>
        <v>#REF!</v>
      </c>
      <c r="J98" s="250" t="e">
        <f t="shared" si="40"/>
        <v>#REF!</v>
      </c>
      <c r="K98" s="250" t="e">
        <f t="shared" si="40"/>
        <v>#REF!</v>
      </c>
      <c r="L98" s="247" t="e">
        <f>SUMIFS(H98:K98,H98:K98,"&lt;&gt;Local Currency", H98:K98,"&lt;&gt;US Dollars" )</f>
        <v>#REF!</v>
      </c>
      <c r="M98" s="250" t="e">
        <f t="shared" si="40"/>
        <v>#REF!</v>
      </c>
      <c r="N98" s="250" t="e">
        <f t="shared" si="40"/>
        <v>#REF!</v>
      </c>
      <c r="O98" s="250" t="e">
        <f t="shared" si="40"/>
        <v>#REF!</v>
      </c>
      <c r="P98" s="250" t="e">
        <f t="shared" si="40"/>
        <v>#REF!</v>
      </c>
      <c r="Q98" s="250" t="e">
        <f t="shared" si="40"/>
        <v>#REF!</v>
      </c>
      <c r="R98" s="250" t="e">
        <f t="shared" si="40"/>
        <v>#REF!</v>
      </c>
      <c r="S98" s="248" t="e">
        <f>SUMIFS(M98:R98,M98:R98,"&lt;&gt;Local Currency", M98:R98,"&lt;&gt;US Dollars" )</f>
        <v>#REF!</v>
      </c>
      <c r="T98" s="236" t="e">
        <f t="shared" si="41"/>
        <v>#REF!</v>
      </c>
    </row>
    <row r="99" spans="1:20" s="167" customFormat="1" ht="15.75" thickBot="1" x14ac:dyDescent="0.3">
      <c r="A99" s="229"/>
      <c r="B99" s="269"/>
      <c r="C99" s="242"/>
      <c r="D99" s="243"/>
      <c r="E99" s="243"/>
      <c r="F99" s="243"/>
      <c r="G99" s="243"/>
      <c r="H99" s="243"/>
      <c r="I99" s="243"/>
      <c r="J99" s="243"/>
      <c r="K99" s="243"/>
      <c r="L99" s="243"/>
      <c r="M99" s="243"/>
      <c r="N99" s="243"/>
      <c r="O99" s="243"/>
      <c r="P99" s="243"/>
      <c r="Q99" s="243"/>
      <c r="R99" s="243"/>
      <c r="S99" s="244"/>
      <c r="T99" s="244"/>
    </row>
    <row r="100" spans="1:20" s="167" customFormat="1" ht="16.5" thickBot="1" x14ac:dyDescent="0.3">
      <c r="A100" s="229">
        <v>5</v>
      </c>
      <c r="B100" s="202" t="s">
        <v>756</v>
      </c>
      <c r="C100" s="249" t="e">
        <f t="shared" si="40"/>
        <v>#REF!</v>
      </c>
      <c r="D100" s="250" t="e">
        <f t="shared" si="40"/>
        <v>#REF!</v>
      </c>
      <c r="E100" s="250" t="e">
        <f t="shared" si="40"/>
        <v>#REF!</v>
      </c>
      <c r="F100" s="250" t="e">
        <f t="shared" si="40"/>
        <v>#REF!</v>
      </c>
      <c r="G100" s="247" t="e">
        <f t="shared" ref="G100:G104" si="46">SUMIFS(C100:F100,C100:F100,"&lt;&gt;Local Currency", C100:F100,"&lt;&gt;US Dollars" )</f>
        <v>#REF!</v>
      </c>
      <c r="H100" s="250" t="e">
        <f t="shared" si="40"/>
        <v>#REF!</v>
      </c>
      <c r="I100" s="250" t="e">
        <f t="shared" si="40"/>
        <v>#REF!</v>
      </c>
      <c r="J100" s="250" t="e">
        <f t="shared" si="40"/>
        <v>#REF!</v>
      </c>
      <c r="K100" s="250" t="e">
        <f t="shared" si="40"/>
        <v>#REF!</v>
      </c>
      <c r="L100" s="247" t="e">
        <f t="shared" ref="L100:L104" si="47">SUMIFS(H100:K100,H100:K100,"&lt;&gt;Local Currency", H100:K100,"&lt;&gt;US Dollars" )</f>
        <v>#REF!</v>
      </c>
      <c r="M100" s="250" t="e">
        <f t="shared" si="40"/>
        <v>#REF!</v>
      </c>
      <c r="N100" s="250" t="e">
        <f t="shared" si="40"/>
        <v>#REF!</v>
      </c>
      <c r="O100" s="250" t="e">
        <f t="shared" si="40"/>
        <v>#REF!</v>
      </c>
      <c r="P100" s="250" t="e">
        <f t="shared" si="40"/>
        <v>#REF!</v>
      </c>
      <c r="Q100" s="250" t="e">
        <f t="shared" si="40"/>
        <v>#REF!</v>
      </c>
      <c r="R100" s="250" t="e">
        <f t="shared" si="40"/>
        <v>#REF!</v>
      </c>
      <c r="S100" s="248" t="e">
        <f t="shared" ref="S100:S104" si="48">SUMIFS(M100:R100,M100:R100,"&lt;&gt;Local Currency", M100:R100,"&lt;&gt;US Dollars" )</f>
        <v>#REF!</v>
      </c>
      <c r="T100" s="236" t="e">
        <f t="shared" si="41"/>
        <v>#REF!</v>
      </c>
    </row>
    <row r="101" spans="1:20" s="167" customFormat="1" ht="15.75" thickBot="1" x14ac:dyDescent="0.3">
      <c r="A101" s="229"/>
      <c r="B101" s="269"/>
      <c r="C101" s="242"/>
      <c r="D101" s="243"/>
      <c r="E101" s="243"/>
      <c r="F101" s="243"/>
      <c r="G101" s="243"/>
      <c r="H101" s="243"/>
      <c r="I101" s="243"/>
      <c r="J101" s="243"/>
      <c r="K101" s="243"/>
      <c r="L101" s="243"/>
      <c r="M101" s="243"/>
      <c r="N101" s="243"/>
      <c r="O101" s="243"/>
      <c r="P101" s="243"/>
      <c r="Q101" s="243"/>
      <c r="R101" s="243"/>
      <c r="S101" s="244"/>
      <c r="T101" s="244"/>
    </row>
    <row r="102" spans="1:20" s="167" customFormat="1" ht="16.5" thickBot="1" x14ac:dyDescent="0.3">
      <c r="A102" s="229">
        <v>6</v>
      </c>
      <c r="B102" s="202" t="s">
        <v>758</v>
      </c>
      <c r="C102" s="249" t="e">
        <f t="shared" si="40"/>
        <v>#REF!</v>
      </c>
      <c r="D102" s="250" t="e">
        <f t="shared" si="40"/>
        <v>#REF!</v>
      </c>
      <c r="E102" s="250" t="e">
        <f t="shared" si="40"/>
        <v>#REF!</v>
      </c>
      <c r="F102" s="250" t="e">
        <f t="shared" ref="F102:R102" si="49">$B$7</f>
        <v>#REF!</v>
      </c>
      <c r="G102" s="247" t="e">
        <f t="shared" si="46"/>
        <v>#REF!</v>
      </c>
      <c r="H102" s="250" t="e">
        <f t="shared" si="49"/>
        <v>#REF!</v>
      </c>
      <c r="I102" s="250" t="e">
        <f t="shared" si="49"/>
        <v>#REF!</v>
      </c>
      <c r="J102" s="250" t="e">
        <f t="shared" si="49"/>
        <v>#REF!</v>
      </c>
      <c r="K102" s="250" t="e">
        <f t="shared" si="49"/>
        <v>#REF!</v>
      </c>
      <c r="L102" s="247" t="e">
        <f t="shared" si="47"/>
        <v>#REF!</v>
      </c>
      <c r="M102" s="250" t="e">
        <f t="shared" si="49"/>
        <v>#REF!</v>
      </c>
      <c r="N102" s="250" t="e">
        <f t="shared" si="49"/>
        <v>#REF!</v>
      </c>
      <c r="O102" s="250" t="e">
        <f t="shared" si="49"/>
        <v>#REF!</v>
      </c>
      <c r="P102" s="250" t="e">
        <f t="shared" si="49"/>
        <v>#REF!</v>
      </c>
      <c r="Q102" s="250" t="e">
        <f t="shared" si="49"/>
        <v>#REF!</v>
      </c>
      <c r="R102" s="250" t="e">
        <f t="shared" si="49"/>
        <v>#REF!</v>
      </c>
      <c r="S102" s="248" t="e">
        <f t="shared" si="48"/>
        <v>#REF!</v>
      </c>
      <c r="T102" s="236" t="e">
        <f t="shared" si="41"/>
        <v>#REF!</v>
      </c>
    </row>
    <row r="103" spans="1:20" s="167" customFormat="1" ht="15.75" thickBot="1" x14ac:dyDescent="0.3">
      <c r="A103" s="229"/>
      <c r="B103" s="199"/>
      <c r="C103" s="242"/>
      <c r="D103" s="243"/>
      <c r="E103" s="243"/>
      <c r="F103" s="243"/>
      <c r="G103" s="243"/>
      <c r="H103" s="243"/>
      <c r="I103" s="243"/>
      <c r="J103" s="243"/>
      <c r="K103" s="243"/>
      <c r="L103" s="243"/>
      <c r="M103" s="243"/>
      <c r="N103" s="243"/>
      <c r="O103" s="243"/>
      <c r="P103" s="243"/>
      <c r="Q103" s="243"/>
      <c r="R103" s="243"/>
      <c r="S103" s="244"/>
      <c r="T103" s="244"/>
    </row>
    <row r="104" spans="1:20" s="167" customFormat="1" ht="16.5" thickBot="1" x14ac:dyDescent="0.3">
      <c r="A104" s="229">
        <v>7</v>
      </c>
      <c r="B104" s="202" t="s">
        <v>761</v>
      </c>
      <c r="C104" s="249" t="e">
        <f t="shared" ref="C104:R122" si="50">$B$7</f>
        <v>#REF!</v>
      </c>
      <c r="D104" s="250" t="e">
        <f t="shared" si="50"/>
        <v>#REF!</v>
      </c>
      <c r="E104" s="250" t="e">
        <f t="shared" si="50"/>
        <v>#REF!</v>
      </c>
      <c r="F104" s="250" t="e">
        <f t="shared" si="50"/>
        <v>#REF!</v>
      </c>
      <c r="G104" s="247" t="e">
        <f t="shared" si="46"/>
        <v>#REF!</v>
      </c>
      <c r="H104" s="250" t="e">
        <f t="shared" si="50"/>
        <v>#REF!</v>
      </c>
      <c r="I104" s="250" t="e">
        <f t="shared" si="50"/>
        <v>#REF!</v>
      </c>
      <c r="J104" s="250" t="e">
        <f t="shared" si="50"/>
        <v>#REF!</v>
      </c>
      <c r="K104" s="250" t="e">
        <f t="shared" si="50"/>
        <v>#REF!</v>
      </c>
      <c r="L104" s="247" t="e">
        <f t="shared" si="47"/>
        <v>#REF!</v>
      </c>
      <c r="M104" s="250" t="e">
        <f t="shared" si="50"/>
        <v>#REF!</v>
      </c>
      <c r="N104" s="250" t="e">
        <f t="shared" si="50"/>
        <v>#REF!</v>
      </c>
      <c r="O104" s="250" t="e">
        <f t="shared" si="50"/>
        <v>#REF!</v>
      </c>
      <c r="P104" s="250" t="e">
        <f t="shared" si="50"/>
        <v>#REF!</v>
      </c>
      <c r="Q104" s="250" t="e">
        <f t="shared" si="50"/>
        <v>#REF!</v>
      </c>
      <c r="R104" s="250" t="e">
        <f t="shared" si="50"/>
        <v>#REF!</v>
      </c>
      <c r="S104" s="248" t="e">
        <f t="shared" si="48"/>
        <v>#REF!</v>
      </c>
      <c r="T104" s="236" t="e">
        <f t="shared" si="41"/>
        <v>#REF!</v>
      </c>
    </row>
    <row r="105" spans="1:20" s="167" customFormat="1" ht="15.75" thickBot="1" x14ac:dyDescent="0.3">
      <c r="A105" s="229"/>
      <c r="B105" s="202"/>
      <c r="C105" s="251"/>
      <c r="D105" s="252"/>
      <c r="E105" s="252"/>
      <c r="F105" s="252"/>
      <c r="G105" s="243"/>
      <c r="H105" s="252"/>
      <c r="I105" s="252"/>
      <c r="J105" s="252"/>
      <c r="K105" s="252"/>
      <c r="L105" s="252"/>
      <c r="M105" s="252"/>
      <c r="N105" s="252"/>
      <c r="O105" s="252"/>
      <c r="P105" s="252"/>
      <c r="Q105" s="252"/>
      <c r="R105" s="252"/>
      <c r="S105" s="253"/>
      <c r="T105" s="244"/>
    </row>
    <row r="106" spans="1:20" s="167" customFormat="1" ht="16.5" thickBot="1" x14ac:dyDescent="0.3">
      <c r="A106" s="229">
        <v>8</v>
      </c>
      <c r="B106" s="202" t="s">
        <v>764</v>
      </c>
      <c r="C106" s="245" t="e">
        <f>SUMIFS(C107:C112,C107:C112,"&lt;&gt;Local Currency", C107:C112,"&lt;&gt;US Dollars" )</f>
        <v>#REF!</v>
      </c>
      <c r="D106" s="232" t="e">
        <f t="shared" ref="D106:R106" si="51">SUMIFS(D107:D112,D107:D112,"&lt;&gt;Local Currency", D107:D112,"&lt;&gt;US Dollars" )</f>
        <v>#REF!</v>
      </c>
      <c r="E106" s="232" t="e">
        <f t="shared" si="51"/>
        <v>#REF!</v>
      </c>
      <c r="F106" s="232" t="e">
        <f t="shared" si="51"/>
        <v>#REF!</v>
      </c>
      <c r="G106" s="247" t="e">
        <f>SUMIFS(C106:F106,C106:F106,"&lt;&gt;Local Currency", C106:F106,"&lt;&gt;US Dollars" )</f>
        <v>#REF!</v>
      </c>
      <c r="H106" s="232" t="e">
        <f t="shared" si="51"/>
        <v>#REF!</v>
      </c>
      <c r="I106" s="232" t="e">
        <f t="shared" si="51"/>
        <v>#REF!</v>
      </c>
      <c r="J106" s="232" t="e">
        <f t="shared" si="51"/>
        <v>#REF!</v>
      </c>
      <c r="K106" s="232" t="e">
        <f t="shared" si="51"/>
        <v>#REF!</v>
      </c>
      <c r="L106" s="247" t="e">
        <f>SUMIFS(H106:K106,H106:K106,"&lt;&gt;Local Currency", H106:K106,"&lt;&gt;US Dollars" )</f>
        <v>#REF!</v>
      </c>
      <c r="M106" s="232" t="e">
        <f t="shared" si="51"/>
        <v>#REF!</v>
      </c>
      <c r="N106" s="232" t="e">
        <f t="shared" si="51"/>
        <v>#REF!</v>
      </c>
      <c r="O106" s="232" t="e">
        <f t="shared" si="51"/>
        <v>#REF!</v>
      </c>
      <c r="P106" s="232" t="e">
        <f t="shared" si="51"/>
        <v>#REF!</v>
      </c>
      <c r="Q106" s="232" t="e">
        <f t="shared" si="51"/>
        <v>#REF!</v>
      </c>
      <c r="R106" s="232" t="e">
        <f t="shared" si="51"/>
        <v>#REF!</v>
      </c>
      <c r="S106" s="248" t="e">
        <f>SUMIFS(M106:R106,M106:R106,"&lt;&gt;Local Currency", M106:R106,"&lt;&gt;US Dollars" )</f>
        <v>#REF!</v>
      </c>
      <c r="T106" s="236" t="e">
        <f t="shared" si="41"/>
        <v>#REF!</v>
      </c>
    </row>
    <row r="107" spans="1:20" s="167" customFormat="1" ht="16.5" thickBot="1" x14ac:dyDescent="0.3">
      <c r="A107" s="229">
        <v>8.1</v>
      </c>
      <c r="B107" s="198" t="s">
        <v>765</v>
      </c>
      <c r="C107" s="238" t="e">
        <f t="shared" si="50"/>
        <v>#REF!</v>
      </c>
      <c r="D107" s="239" t="e">
        <f t="shared" si="50"/>
        <v>#REF!</v>
      </c>
      <c r="E107" s="239" t="e">
        <f t="shared" si="50"/>
        <v>#REF!</v>
      </c>
      <c r="F107" s="239" t="e">
        <f t="shared" si="50"/>
        <v>#REF!</v>
      </c>
      <c r="G107" s="247" t="e">
        <f t="shared" ref="G107:G112" si="52">SUMIFS(C107:F107,C107:F107,"&lt;&gt;Local Currency", C107:F107,"&lt;&gt;US Dollars" )</f>
        <v>#REF!</v>
      </c>
      <c r="H107" s="241" t="e">
        <f t="shared" si="50"/>
        <v>#REF!</v>
      </c>
      <c r="I107" s="241" t="e">
        <f t="shared" si="50"/>
        <v>#REF!</v>
      </c>
      <c r="J107" s="241" t="e">
        <f t="shared" si="50"/>
        <v>#REF!</v>
      </c>
      <c r="K107" s="241" t="e">
        <f t="shared" si="50"/>
        <v>#REF!</v>
      </c>
      <c r="L107" s="247" t="e">
        <f t="shared" ref="L107:L112" si="53">SUMIFS(H107:K107,H107:K107,"&lt;&gt;Local Currency", H107:K107,"&lt;&gt;US Dollars" )</f>
        <v>#REF!</v>
      </c>
      <c r="M107" s="241" t="e">
        <f t="shared" si="50"/>
        <v>#REF!</v>
      </c>
      <c r="N107" s="241" t="e">
        <f t="shared" si="50"/>
        <v>#REF!</v>
      </c>
      <c r="O107" s="241" t="e">
        <f t="shared" si="50"/>
        <v>#REF!</v>
      </c>
      <c r="P107" s="241" t="e">
        <f t="shared" si="50"/>
        <v>#REF!</v>
      </c>
      <c r="Q107" s="241" t="e">
        <f t="shared" si="50"/>
        <v>#REF!</v>
      </c>
      <c r="R107" s="241" t="e">
        <f t="shared" si="50"/>
        <v>#REF!</v>
      </c>
      <c r="S107" s="248" t="e">
        <f>SUMIFS(M107:R107,M107:R107,"&lt;&gt;Local Currency", M107:R107,"&lt;&gt;US Dollars" )</f>
        <v>#REF!</v>
      </c>
      <c r="T107" s="236" t="e">
        <f t="shared" si="41"/>
        <v>#REF!</v>
      </c>
    </row>
    <row r="108" spans="1:20" s="167" customFormat="1" ht="16.5" thickBot="1" x14ac:dyDescent="0.3">
      <c r="A108" s="229">
        <v>8.1999999999999993</v>
      </c>
      <c r="B108" s="198" t="s">
        <v>772</v>
      </c>
      <c r="C108" s="238" t="e">
        <f t="shared" si="50"/>
        <v>#REF!</v>
      </c>
      <c r="D108" s="239" t="e">
        <f t="shared" si="50"/>
        <v>#REF!</v>
      </c>
      <c r="E108" s="239" t="e">
        <f t="shared" si="50"/>
        <v>#REF!</v>
      </c>
      <c r="F108" s="239" t="e">
        <f t="shared" si="50"/>
        <v>#REF!</v>
      </c>
      <c r="G108" s="247" t="e">
        <f t="shared" si="52"/>
        <v>#REF!</v>
      </c>
      <c r="H108" s="241" t="e">
        <f t="shared" si="50"/>
        <v>#REF!</v>
      </c>
      <c r="I108" s="241" t="e">
        <f t="shared" si="50"/>
        <v>#REF!</v>
      </c>
      <c r="J108" s="241" t="e">
        <f t="shared" si="50"/>
        <v>#REF!</v>
      </c>
      <c r="K108" s="241" t="e">
        <f t="shared" si="50"/>
        <v>#REF!</v>
      </c>
      <c r="L108" s="247" t="e">
        <f t="shared" si="53"/>
        <v>#REF!</v>
      </c>
      <c r="M108" s="241" t="e">
        <f t="shared" si="50"/>
        <v>#REF!</v>
      </c>
      <c r="N108" s="241" t="e">
        <f t="shared" si="50"/>
        <v>#REF!</v>
      </c>
      <c r="O108" s="241" t="e">
        <f t="shared" si="50"/>
        <v>#REF!</v>
      </c>
      <c r="P108" s="241" t="e">
        <f t="shared" si="50"/>
        <v>#REF!</v>
      </c>
      <c r="Q108" s="241" t="e">
        <f t="shared" si="50"/>
        <v>#REF!</v>
      </c>
      <c r="R108" s="241" t="e">
        <f t="shared" si="50"/>
        <v>#REF!</v>
      </c>
      <c r="S108" s="248" t="e">
        <f t="shared" ref="S108:S112" si="54">SUMIFS(M108:R108,M108:R108,"&lt;&gt;Local Currency", M108:R108,"&lt;&gt;US Dollars" )</f>
        <v>#REF!</v>
      </c>
      <c r="T108" s="236" t="e">
        <f t="shared" si="41"/>
        <v>#REF!</v>
      </c>
    </row>
    <row r="109" spans="1:20" s="167" customFormat="1" ht="16.5" thickBot="1" x14ac:dyDescent="0.3">
      <c r="A109" s="229">
        <v>8.3000000000000007</v>
      </c>
      <c r="B109" s="198" t="s">
        <v>774</v>
      </c>
      <c r="C109" s="238" t="e">
        <f t="shared" si="50"/>
        <v>#REF!</v>
      </c>
      <c r="D109" s="239" t="e">
        <f t="shared" si="50"/>
        <v>#REF!</v>
      </c>
      <c r="E109" s="239" t="e">
        <f t="shared" si="50"/>
        <v>#REF!</v>
      </c>
      <c r="F109" s="239" t="e">
        <f t="shared" si="50"/>
        <v>#REF!</v>
      </c>
      <c r="G109" s="247" t="e">
        <f t="shared" si="52"/>
        <v>#REF!</v>
      </c>
      <c r="H109" s="241" t="e">
        <f t="shared" si="50"/>
        <v>#REF!</v>
      </c>
      <c r="I109" s="241" t="e">
        <f t="shared" si="50"/>
        <v>#REF!</v>
      </c>
      <c r="J109" s="241" t="e">
        <f t="shared" si="50"/>
        <v>#REF!</v>
      </c>
      <c r="K109" s="241" t="e">
        <f t="shared" si="50"/>
        <v>#REF!</v>
      </c>
      <c r="L109" s="247" t="e">
        <f t="shared" si="53"/>
        <v>#REF!</v>
      </c>
      <c r="M109" s="241" t="e">
        <f t="shared" si="50"/>
        <v>#REF!</v>
      </c>
      <c r="N109" s="241" t="e">
        <f t="shared" si="50"/>
        <v>#REF!</v>
      </c>
      <c r="O109" s="241" t="e">
        <f t="shared" si="50"/>
        <v>#REF!</v>
      </c>
      <c r="P109" s="241" t="e">
        <f t="shared" si="50"/>
        <v>#REF!</v>
      </c>
      <c r="Q109" s="241" t="e">
        <f t="shared" si="50"/>
        <v>#REF!</v>
      </c>
      <c r="R109" s="241" t="e">
        <f t="shared" si="50"/>
        <v>#REF!</v>
      </c>
      <c r="S109" s="248" t="e">
        <f t="shared" si="54"/>
        <v>#REF!</v>
      </c>
      <c r="T109" s="236" t="e">
        <f t="shared" si="41"/>
        <v>#REF!</v>
      </c>
    </row>
    <row r="110" spans="1:20" s="167" customFormat="1" ht="16.5" thickBot="1" x14ac:dyDescent="0.3">
      <c r="A110" s="229">
        <v>8.4</v>
      </c>
      <c r="B110" s="198" t="s">
        <v>777</v>
      </c>
      <c r="C110" s="238" t="e">
        <f t="shared" si="50"/>
        <v>#REF!</v>
      </c>
      <c r="D110" s="239" t="e">
        <f t="shared" si="50"/>
        <v>#REF!</v>
      </c>
      <c r="E110" s="239" t="e">
        <f t="shared" si="50"/>
        <v>#REF!</v>
      </c>
      <c r="F110" s="239" t="e">
        <f t="shared" si="50"/>
        <v>#REF!</v>
      </c>
      <c r="G110" s="247" t="e">
        <f t="shared" si="52"/>
        <v>#REF!</v>
      </c>
      <c r="H110" s="241" t="e">
        <f t="shared" si="50"/>
        <v>#REF!</v>
      </c>
      <c r="I110" s="241" t="e">
        <f t="shared" si="50"/>
        <v>#REF!</v>
      </c>
      <c r="J110" s="241" t="e">
        <f t="shared" si="50"/>
        <v>#REF!</v>
      </c>
      <c r="K110" s="241" t="e">
        <f t="shared" si="50"/>
        <v>#REF!</v>
      </c>
      <c r="L110" s="247" t="e">
        <f t="shared" si="53"/>
        <v>#REF!</v>
      </c>
      <c r="M110" s="241" t="e">
        <f t="shared" si="50"/>
        <v>#REF!</v>
      </c>
      <c r="N110" s="241" t="e">
        <f t="shared" si="50"/>
        <v>#REF!</v>
      </c>
      <c r="O110" s="241" t="e">
        <f t="shared" si="50"/>
        <v>#REF!</v>
      </c>
      <c r="P110" s="241" t="e">
        <f t="shared" si="50"/>
        <v>#REF!</v>
      </c>
      <c r="Q110" s="241" t="e">
        <f t="shared" si="50"/>
        <v>#REF!</v>
      </c>
      <c r="R110" s="241" t="e">
        <f t="shared" si="50"/>
        <v>#REF!</v>
      </c>
      <c r="S110" s="248" t="e">
        <f t="shared" si="54"/>
        <v>#REF!</v>
      </c>
      <c r="T110" s="236" t="e">
        <f t="shared" si="41"/>
        <v>#REF!</v>
      </c>
    </row>
    <row r="111" spans="1:20" s="167" customFormat="1" ht="16.5" thickBot="1" x14ac:dyDescent="0.3">
      <c r="A111" s="229">
        <v>8.5</v>
      </c>
      <c r="B111" s="198" t="s">
        <v>781</v>
      </c>
      <c r="C111" s="238" t="e">
        <f t="shared" si="50"/>
        <v>#REF!</v>
      </c>
      <c r="D111" s="239" t="e">
        <f t="shared" si="50"/>
        <v>#REF!</v>
      </c>
      <c r="E111" s="239" t="e">
        <f t="shared" si="50"/>
        <v>#REF!</v>
      </c>
      <c r="F111" s="239" t="e">
        <f t="shared" si="50"/>
        <v>#REF!</v>
      </c>
      <c r="G111" s="247" t="e">
        <f t="shared" si="52"/>
        <v>#REF!</v>
      </c>
      <c r="H111" s="241" t="e">
        <f t="shared" si="50"/>
        <v>#REF!</v>
      </c>
      <c r="I111" s="241" t="e">
        <f t="shared" si="50"/>
        <v>#REF!</v>
      </c>
      <c r="J111" s="241" t="e">
        <f t="shared" si="50"/>
        <v>#REF!</v>
      </c>
      <c r="K111" s="241" t="e">
        <f t="shared" si="50"/>
        <v>#REF!</v>
      </c>
      <c r="L111" s="247" t="e">
        <f t="shared" si="53"/>
        <v>#REF!</v>
      </c>
      <c r="M111" s="241" t="e">
        <f t="shared" si="50"/>
        <v>#REF!</v>
      </c>
      <c r="N111" s="241" t="e">
        <f t="shared" si="50"/>
        <v>#REF!</v>
      </c>
      <c r="O111" s="241" t="e">
        <f t="shared" si="50"/>
        <v>#REF!</v>
      </c>
      <c r="P111" s="241" t="e">
        <f t="shared" si="50"/>
        <v>#REF!</v>
      </c>
      <c r="Q111" s="241" t="e">
        <f t="shared" si="50"/>
        <v>#REF!</v>
      </c>
      <c r="R111" s="241" t="e">
        <f t="shared" si="50"/>
        <v>#REF!</v>
      </c>
      <c r="S111" s="248" t="e">
        <f t="shared" si="54"/>
        <v>#REF!</v>
      </c>
      <c r="T111" s="236" t="e">
        <f t="shared" si="41"/>
        <v>#REF!</v>
      </c>
    </row>
    <row r="112" spans="1:20" s="167" customFormat="1" ht="16.5" thickBot="1" x14ac:dyDescent="0.3">
      <c r="A112" s="229">
        <v>8.6</v>
      </c>
      <c r="B112" s="198" t="s">
        <v>783</v>
      </c>
      <c r="C112" s="238" t="e">
        <f t="shared" si="50"/>
        <v>#REF!</v>
      </c>
      <c r="D112" s="239" t="e">
        <f t="shared" si="50"/>
        <v>#REF!</v>
      </c>
      <c r="E112" s="239" t="e">
        <f t="shared" si="50"/>
        <v>#REF!</v>
      </c>
      <c r="F112" s="239" t="e">
        <f t="shared" si="50"/>
        <v>#REF!</v>
      </c>
      <c r="G112" s="247" t="e">
        <f t="shared" si="52"/>
        <v>#REF!</v>
      </c>
      <c r="H112" s="241" t="e">
        <f t="shared" si="50"/>
        <v>#REF!</v>
      </c>
      <c r="I112" s="241" t="e">
        <f t="shared" si="50"/>
        <v>#REF!</v>
      </c>
      <c r="J112" s="241" t="e">
        <f t="shared" si="50"/>
        <v>#REF!</v>
      </c>
      <c r="K112" s="241" t="e">
        <f t="shared" si="50"/>
        <v>#REF!</v>
      </c>
      <c r="L112" s="247" t="e">
        <f t="shared" si="53"/>
        <v>#REF!</v>
      </c>
      <c r="M112" s="241" t="e">
        <f t="shared" si="50"/>
        <v>#REF!</v>
      </c>
      <c r="N112" s="241" t="e">
        <f t="shared" si="50"/>
        <v>#REF!</v>
      </c>
      <c r="O112" s="241" t="e">
        <f t="shared" si="50"/>
        <v>#REF!</v>
      </c>
      <c r="P112" s="241" t="e">
        <f t="shared" si="50"/>
        <v>#REF!</v>
      </c>
      <c r="Q112" s="241" t="e">
        <f t="shared" si="50"/>
        <v>#REF!</v>
      </c>
      <c r="R112" s="241" t="e">
        <f t="shared" si="50"/>
        <v>#REF!</v>
      </c>
      <c r="S112" s="248" t="e">
        <f t="shared" si="54"/>
        <v>#REF!</v>
      </c>
      <c r="T112" s="236" t="e">
        <f t="shared" si="41"/>
        <v>#REF!</v>
      </c>
    </row>
    <row r="113" spans="1:20" s="167" customFormat="1" ht="15.75" thickBot="1" x14ac:dyDescent="0.3">
      <c r="A113" s="229"/>
      <c r="B113" s="269"/>
      <c r="C113" s="242"/>
      <c r="D113" s="243"/>
      <c r="E113" s="243"/>
      <c r="F113" s="243"/>
      <c r="G113" s="243"/>
      <c r="H113" s="243"/>
      <c r="I113" s="243"/>
      <c r="J113" s="243"/>
      <c r="K113" s="243"/>
      <c r="L113" s="243"/>
      <c r="M113" s="243"/>
      <c r="N113" s="243"/>
      <c r="O113" s="243"/>
      <c r="P113" s="243"/>
      <c r="Q113" s="243"/>
      <c r="R113" s="243"/>
      <c r="S113" s="244"/>
      <c r="T113" s="244"/>
    </row>
    <row r="114" spans="1:20" s="167" customFormat="1" ht="16.5" thickBot="1" x14ac:dyDescent="0.3">
      <c r="A114" s="229">
        <v>9</v>
      </c>
      <c r="B114" s="202" t="s">
        <v>788</v>
      </c>
      <c r="C114" s="245" t="e">
        <f>SUMIFS(C115:C118,C115:C118,"&lt;&gt;Local Currency", C115:C118,"&lt;&gt;US Dollars" )</f>
        <v>#REF!</v>
      </c>
      <c r="D114" s="232" t="e">
        <f t="shared" ref="D114:R114" si="55">SUMIFS(D115:D118,D115:D118,"&lt;&gt;Local Currency", D115:D118,"&lt;&gt;US Dollars" )</f>
        <v>#REF!</v>
      </c>
      <c r="E114" s="232" t="e">
        <f t="shared" si="55"/>
        <v>#REF!</v>
      </c>
      <c r="F114" s="232" t="e">
        <f t="shared" si="55"/>
        <v>#REF!</v>
      </c>
      <c r="G114" s="247" t="e">
        <f t="shared" ref="G114:G118" si="56">SUMIFS(C114:F114,C114:F114,"&lt;&gt;Local Currency", C114:F114,"&lt;&gt;US Dollars" )</f>
        <v>#REF!</v>
      </c>
      <c r="H114" s="232" t="e">
        <f t="shared" si="55"/>
        <v>#REF!</v>
      </c>
      <c r="I114" s="232" t="e">
        <f t="shared" si="55"/>
        <v>#REF!</v>
      </c>
      <c r="J114" s="232" t="e">
        <f t="shared" si="55"/>
        <v>#REF!</v>
      </c>
      <c r="K114" s="232" t="e">
        <f t="shared" si="55"/>
        <v>#REF!</v>
      </c>
      <c r="L114" s="247" t="e">
        <f t="shared" ref="L114:L118" si="57">SUMIFS(H114:K114,H114:K114,"&lt;&gt;Local Currency", H114:K114,"&lt;&gt;US Dollars" )</f>
        <v>#REF!</v>
      </c>
      <c r="M114" s="232" t="e">
        <f t="shared" si="55"/>
        <v>#REF!</v>
      </c>
      <c r="N114" s="232" t="e">
        <f t="shared" si="55"/>
        <v>#REF!</v>
      </c>
      <c r="O114" s="232" t="e">
        <f t="shared" si="55"/>
        <v>#REF!</v>
      </c>
      <c r="P114" s="232" t="e">
        <f t="shared" si="55"/>
        <v>#REF!</v>
      </c>
      <c r="Q114" s="232" t="e">
        <f t="shared" si="55"/>
        <v>#REF!</v>
      </c>
      <c r="R114" s="232" t="e">
        <f t="shared" si="55"/>
        <v>#REF!</v>
      </c>
      <c r="S114" s="248" t="e">
        <f>SUMIFS(M114:R114,M114:R114,"&lt;&gt;Local Currency", M114:R114,"&lt;&gt;US Dollars" )</f>
        <v>#REF!</v>
      </c>
      <c r="T114" s="236" t="e">
        <f t="shared" si="41"/>
        <v>#REF!</v>
      </c>
    </row>
    <row r="115" spans="1:20" s="167" customFormat="1" ht="16.5" thickBot="1" x14ac:dyDescent="0.3">
      <c r="A115" s="229">
        <v>9.1</v>
      </c>
      <c r="B115" s="198" t="s">
        <v>789</v>
      </c>
      <c r="C115" s="240" t="e">
        <f t="shared" ref="C115:R126" si="58">$B$7</f>
        <v>#REF!</v>
      </c>
      <c r="D115" s="241" t="e">
        <f t="shared" si="50"/>
        <v>#REF!</v>
      </c>
      <c r="E115" s="241" t="e">
        <f t="shared" si="50"/>
        <v>#REF!</v>
      </c>
      <c r="F115" s="241" t="e">
        <f t="shared" si="50"/>
        <v>#REF!</v>
      </c>
      <c r="G115" s="247" t="e">
        <f t="shared" si="56"/>
        <v>#REF!</v>
      </c>
      <c r="H115" s="241" t="e">
        <f t="shared" si="50"/>
        <v>#REF!</v>
      </c>
      <c r="I115" s="241" t="e">
        <f t="shared" si="50"/>
        <v>#REF!</v>
      </c>
      <c r="J115" s="241" t="e">
        <f t="shared" si="50"/>
        <v>#REF!</v>
      </c>
      <c r="K115" s="241" t="e">
        <f t="shared" si="50"/>
        <v>#REF!</v>
      </c>
      <c r="L115" s="247" t="e">
        <f t="shared" si="57"/>
        <v>#REF!</v>
      </c>
      <c r="M115" s="241" t="e">
        <f t="shared" si="50"/>
        <v>#REF!</v>
      </c>
      <c r="N115" s="241" t="e">
        <f t="shared" si="50"/>
        <v>#REF!</v>
      </c>
      <c r="O115" s="241" t="e">
        <f t="shared" si="50"/>
        <v>#REF!</v>
      </c>
      <c r="P115" s="241" t="e">
        <f t="shared" si="50"/>
        <v>#REF!</v>
      </c>
      <c r="Q115" s="241" t="e">
        <f t="shared" si="50"/>
        <v>#REF!</v>
      </c>
      <c r="R115" s="241" t="e">
        <f t="shared" si="50"/>
        <v>#REF!</v>
      </c>
      <c r="S115" s="248" t="e">
        <f>SUMIFS(M115:R115,M115:R115,"&lt;&gt;Local Currency", M115:R115,"&lt;&gt;US Dollars" )</f>
        <v>#REF!</v>
      </c>
      <c r="T115" s="236" t="e">
        <f t="shared" si="41"/>
        <v>#REF!</v>
      </c>
    </row>
    <row r="116" spans="1:20" s="167" customFormat="1" ht="16.5" thickBot="1" x14ac:dyDescent="0.3">
      <c r="A116" s="229">
        <v>9.1999999999999993</v>
      </c>
      <c r="B116" s="198" t="s">
        <v>1183</v>
      </c>
      <c r="C116" s="240" t="e">
        <f t="shared" si="58"/>
        <v>#REF!</v>
      </c>
      <c r="D116" s="241" t="e">
        <f t="shared" si="50"/>
        <v>#REF!</v>
      </c>
      <c r="E116" s="241" t="e">
        <f t="shared" si="50"/>
        <v>#REF!</v>
      </c>
      <c r="F116" s="241" t="e">
        <f t="shared" si="50"/>
        <v>#REF!</v>
      </c>
      <c r="G116" s="247" t="e">
        <f t="shared" si="56"/>
        <v>#REF!</v>
      </c>
      <c r="H116" s="241" t="e">
        <f t="shared" si="50"/>
        <v>#REF!</v>
      </c>
      <c r="I116" s="241" t="e">
        <f t="shared" si="50"/>
        <v>#REF!</v>
      </c>
      <c r="J116" s="241" t="e">
        <f t="shared" si="50"/>
        <v>#REF!</v>
      </c>
      <c r="K116" s="241" t="e">
        <f t="shared" si="50"/>
        <v>#REF!</v>
      </c>
      <c r="L116" s="247" t="e">
        <f t="shared" si="57"/>
        <v>#REF!</v>
      </c>
      <c r="M116" s="241" t="e">
        <f t="shared" si="50"/>
        <v>#REF!</v>
      </c>
      <c r="N116" s="241" t="e">
        <f t="shared" si="50"/>
        <v>#REF!</v>
      </c>
      <c r="O116" s="241" t="e">
        <f t="shared" si="50"/>
        <v>#REF!</v>
      </c>
      <c r="P116" s="241" t="e">
        <f t="shared" si="50"/>
        <v>#REF!</v>
      </c>
      <c r="Q116" s="241" t="e">
        <f t="shared" si="50"/>
        <v>#REF!</v>
      </c>
      <c r="R116" s="241" t="e">
        <f t="shared" si="50"/>
        <v>#REF!</v>
      </c>
      <c r="S116" s="248" t="e">
        <f t="shared" ref="S116:S118" si="59">SUMIFS(M116:R116,M116:R116,"&lt;&gt;Local Currency", M116:R116,"&lt;&gt;US Dollars" )</f>
        <v>#REF!</v>
      </c>
      <c r="T116" s="236" t="e">
        <f t="shared" si="41"/>
        <v>#REF!</v>
      </c>
    </row>
    <row r="117" spans="1:20" s="167" customFormat="1" ht="16.5" hidden="1" thickBot="1" x14ac:dyDescent="0.3">
      <c r="A117" s="229"/>
      <c r="B117" s="198"/>
      <c r="C117" s="240" t="e">
        <f t="shared" si="58"/>
        <v>#REF!</v>
      </c>
      <c r="D117" s="241" t="e">
        <f t="shared" si="50"/>
        <v>#REF!</v>
      </c>
      <c r="E117" s="241" t="e">
        <f t="shared" si="50"/>
        <v>#REF!</v>
      </c>
      <c r="F117" s="241" t="e">
        <f t="shared" si="50"/>
        <v>#REF!</v>
      </c>
      <c r="G117" s="247" t="e">
        <f t="shared" si="56"/>
        <v>#REF!</v>
      </c>
      <c r="H117" s="241" t="e">
        <f t="shared" si="50"/>
        <v>#REF!</v>
      </c>
      <c r="I117" s="241" t="e">
        <f t="shared" si="50"/>
        <v>#REF!</v>
      </c>
      <c r="J117" s="241" t="e">
        <f t="shared" si="50"/>
        <v>#REF!</v>
      </c>
      <c r="K117" s="241" t="e">
        <f t="shared" si="50"/>
        <v>#REF!</v>
      </c>
      <c r="L117" s="247" t="e">
        <f t="shared" si="57"/>
        <v>#REF!</v>
      </c>
      <c r="M117" s="241" t="e">
        <f t="shared" si="50"/>
        <v>#REF!</v>
      </c>
      <c r="N117" s="241" t="e">
        <f t="shared" si="50"/>
        <v>#REF!</v>
      </c>
      <c r="O117" s="241" t="e">
        <f t="shared" si="50"/>
        <v>#REF!</v>
      </c>
      <c r="P117" s="241" t="e">
        <f t="shared" si="50"/>
        <v>#REF!</v>
      </c>
      <c r="Q117" s="241" t="e">
        <f t="shared" si="50"/>
        <v>#REF!</v>
      </c>
      <c r="R117" s="241" t="e">
        <f t="shared" si="50"/>
        <v>#REF!</v>
      </c>
      <c r="S117" s="248" t="e">
        <f t="shared" si="59"/>
        <v>#REF!</v>
      </c>
      <c r="T117" s="236" t="e">
        <f t="shared" si="41"/>
        <v>#REF!</v>
      </c>
    </row>
    <row r="118" spans="1:20" s="167" customFormat="1" ht="16.5" thickBot="1" x14ac:dyDescent="0.3">
      <c r="A118" s="229">
        <v>9.3000000000000007</v>
      </c>
      <c r="B118" s="198" t="s">
        <v>794</v>
      </c>
      <c r="C118" s="240" t="e">
        <f t="shared" si="58"/>
        <v>#REF!</v>
      </c>
      <c r="D118" s="241" t="e">
        <f t="shared" si="50"/>
        <v>#REF!</v>
      </c>
      <c r="E118" s="241" t="e">
        <f t="shared" si="50"/>
        <v>#REF!</v>
      </c>
      <c r="F118" s="241" t="e">
        <f t="shared" si="50"/>
        <v>#REF!</v>
      </c>
      <c r="G118" s="247" t="e">
        <f t="shared" si="56"/>
        <v>#REF!</v>
      </c>
      <c r="H118" s="241" t="e">
        <f t="shared" si="50"/>
        <v>#REF!</v>
      </c>
      <c r="I118" s="241" t="e">
        <f t="shared" si="50"/>
        <v>#REF!</v>
      </c>
      <c r="J118" s="241" t="e">
        <f t="shared" si="50"/>
        <v>#REF!</v>
      </c>
      <c r="K118" s="241" t="e">
        <f t="shared" si="50"/>
        <v>#REF!</v>
      </c>
      <c r="L118" s="247" t="e">
        <f t="shared" si="57"/>
        <v>#REF!</v>
      </c>
      <c r="M118" s="241" t="e">
        <f t="shared" si="50"/>
        <v>#REF!</v>
      </c>
      <c r="N118" s="241" t="e">
        <f t="shared" si="50"/>
        <v>#REF!</v>
      </c>
      <c r="O118" s="241" t="e">
        <f t="shared" si="50"/>
        <v>#REF!</v>
      </c>
      <c r="P118" s="241" t="e">
        <f t="shared" si="50"/>
        <v>#REF!</v>
      </c>
      <c r="Q118" s="241" t="e">
        <f t="shared" si="50"/>
        <v>#REF!</v>
      </c>
      <c r="R118" s="241" t="e">
        <f t="shared" si="50"/>
        <v>#REF!</v>
      </c>
      <c r="S118" s="248" t="e">
        <f t="shared" si="59"/>
        <v>#REF!</v>
      </c>
      <c r="T118" s="236" t="e">
        <f t="shared" si="41"/>
        <v>#REF!</v>
      </c>
    </row>
    <row r="119" spans="1:20" s="167" customFormat="1" ht="15.75" thickBot="1" x14ac:dyDescent="0.3">
      <c r="A119" s="229"/>
      <c r="B119" s="198"/>
      <c r="C119" s="242"/>
      <c r="D119" s="243"/>
      <c r="E119" s="243"/>
      <c r="F119" s="243"/>
      <c r="G119" s="243"/>
      <c r="H119" s="243"/>
      <c r="I119" s="243"/>
      <c r="J119" s="243"/>
      <c r="K119" s="243"/>
      <c r="L119" s="243"/>
      <c r="M119" s="243"/>
      <c r="N119" s="243"/>
      <c r="O119" s="243"/>
      <c r="P119" s="243"/>
      <c r="Q119" s="243"/>
      <c r="R119" s="243"/>
      <c r="S119" s="244"/>
      <c r="T119" s="244"/>
    </row>
    <row r="120" spans="1:20" s="167" customFormat="1" ht="16.5" thickBot="1" x14ac:dyDescent="0.3">
      <c r="A120" s="229">
        <v>10</v>
      </c>
      <c r="B120" s="202" t="s">
        <v>796</v>
      </c>
      <c r="C120" s="245" t="e">
        <f>SUMIFS(C121:C122,C121:C122,"&lt;&gt;Local Currency", C121:C122,"&lt;&gt;US Dollars" )</f>
        <v>#REF!</v>
      </c>
      <c r="D120" s="232" t="e">
        <f t="shared" ref="D120:R120" si="60">SUMIFS(D121:D122,D121:D122,"&lt;&gt;Local Currency", D121:D122,"&lt;&gt;US Dollars" )</f>
        <v>#REF!</v>
      </c>
      <c r="E120" s="232" t="e">
        <f t="shared" si="60"/>
        <v>#REF!</v>
      </c>
      <c r="F120" s="232" t="e">
        <f t="shared" si="60"/>
        <v>#REF!</v>
      </c>
      <c r="G120" s="247" t="e">
        <f t="shared" ref="G120:G122" si="61">SUMIFS(C120:F120,C120:F120,"&lt;&gt;Local Currency", C120:F120,"&lt;&gt;US Dollars" )</f>
        <v>#REF!</v>
      </c>
      <c r="H120" s="232" t="e">
        <f t="shared" si="60"/>
        <v>#REF!</v>
      </c>
      <c r="I120" s="232" t="e">
        <f t="shared" si="60"/>
        <v>#REF!</v>
      </c>
      <c r="J120" s="232" t="e">
        <f t="shared" si="60"/>
        <v>#REF!</v>
      </c>
      <c r="K120" s="232" t="e">
        <f t="shared" si="60"/>
        <v>#REF!</v>
      </c>
      <c r="L120" s="247" t="e">
        <f t="shared" ref="L120:L122" si="62">SUMIFS(H120:K120,H120:K120,"&lt;&gt;Local Currency", H120:K120,"&lt;&gt;US Dollars" )</f>
        <v>#REF!</v>
      </c>
      <c r="M120" s="232" t="e">
        <f t="shared" si="60"/>
        <v>#REF!</v>
      </c>
      <c r="N120" s="232" t="e">
        <f t="shared" si="60"/>
        <v>#REF!</v>
      </c>
      <c r="O120" s="232" t="e">
        <f t="shared" si="60"/>
        <v>#REF!</v>
      </c>
      <c r="P120" s="232" t="e">
        <f t="shared" si="60"/>
        <v>#REF!</v>
      </c>
      <c r="Q120" s="232" t="e">
        <f t="shared" si="60"/>
        <v>#REF!</v>
      </c>
      <c r="R120" s="232" t="e">
        <f t="shared" si="60"/>
        <v>#REF!</v>
      </c>
      <c r="S120" s="248" t="e">
        <f>SUMIFS(M120:R120,M120:R120,"&lt;&gt;Local Currency", M120:R120,"&lt;&gt;US Dollars" )</f>
        <v>#REF!</v>
      </c>
      <c r="T120" s="236" t="e">
        <f t="shared" si="41"/>
        <v>#REF!</v>
      </c>
    </row>
    <row r="121" spans="1:20" s="167" customFormat="1" ht="16.5" thickBot="1" x14ac:dyDescent="0.3">
      <c r="A121" s="229">
        <v>10.1</v>
      </c>
      <c r="B121" s="198" t="s">
        <v>799</v>
      </c>
      <c r="C121" s="240" t="e">
        <f t="shared" si="58"/>
        <v>#REF!</v>
      </c>
      <c r="D121" s="241" t="e">
        <f t="shared" si="50"/>
        <v>#REF!</v>
      </c>
      <c r="E121" s="241" t="e">
        <f t="shared" si="50"/>
        <v>#REF!</v>
      </c>
      <c r="F121" s="241" t="e">
        <f t="shared" si="50"/>
        <v>#REF!</v>
      </c>
      <c r="G121" s="247" t="e">
        <f t="shared" si="61"/>
        <v>#REF!</v>
      </c>
      <c r="H121" s="241" t="e">
        <f t="shared" si="50"/>
        <v>#REF!</v>
      </c>
      <c r="I121" s="241" t="e">
        <f t="shared" si="50"/>
        <v>#REF!</v>
      </c>
      <c r="J121" s="241" t="e">
        <f t="shared" si="50"/>
        <v>#REF!</v>
      </c>
      <c r="K121" s="241" t="e">
        <f t="shared" si="50"/>
        <v>#REF!</v>
      </c>
      <c r="L121" s="247" t="e">
        <f t="shared" si="62"/>
        <v>#REF!</v>
      </c>
      <c r="M121" s="241" t="e">
        <f t="shared" si="50"/>
        <v>#REF!</v>
      </c>
      <c r="N121" s="241" t="e">
        <f t="shared" si="50"/>
        <v>#REF!</v>
      </c>
      <c r="O121" s="241" t="e">
        <f t="shared" si="50"/>
        <v>#REF!</v>
      </c>
      <c r="P121" s="241" t="e">
        <f t="shared" si="50"/>
        <v>#REF!</v>
      </c>
      <c r="Q121" s="241" t="e">
        <f t="shared" si="50"/>
        <v>#REF!</v>
      </c>
      <c r="R121" s="241" t="e">
        <f t="shared" si="50"/>
        <v>#REF!</v>
      </c>
      <c r="S121" s="248" t="e">
        <f>SUMIFS(M121:R121,M121:R121,"&lt;&gt;Local Currency", M121:R121,"&lt;&gt;US Dollars" )</f>
        <v>#REF!</v>
      </c>
      <c r="T121" s="236" t="e">
        <f t="shared" si="41"/>
        <v>#REF!</v>
      </c>
    </row>
    <row r="122" spans="1:20" s="167" customFormat="1" ht="16.5" thickBot="1" x14ac:dyDescent="0.3">
      <c r="A122" s="229">
        <v>10.199999999999999</v>
      </c>
      <c r="B122" s="198" t="s">
        <v>800</v>
      </c>
      <c r="C122" s="240" t="e">
        <f t="shared" si="58"/>
        <v>#REF!</v>
      </c>
      <c r="D122" s="241" t="e">
        <f t="shared" si="50"/>
        <v>#REF!</v>
      </c>
      <c r="E122" s="241" t="e">
        <f t="shared" si="50"/>
        <v>#REF!</v>
      </c>
      <c r="F122" s="241" t="e">
        <f t="shared" si="50"/>
        <v>#REF!</v>
      </c>
      <c r="G122" s="247" t="e">
        <f t="shared" si="61"/>
        <v>#REF!</v>
      </c>
      <c r="H122" s="241" t="e">
        <f t="shared" si="50"/>
        <v>#REF!</v>
      </c>
      <c r="I122" s="241" t="e">
        <f t="shared" si="50"/>
        <v>#REF!</v>
      </c>
      <c r="J122" s="241" t="e">
        <f t="shared" si="50"/>
        <v>#REF!</v>
      </c>
      <c r="K122" s="241" t="e">
        <f t="shared" si="50"/>
        <v>#REF!</v>
      </c>
      <c r="L122" s="247" t="e">
        <f t="shared" si="62"/>
        <v>#REF!</v>
      </c>
      <c r="M122" s="241" t="e">
        <f t="shared" si="50"/>
        <v>#REF!</v>
      </c>
      <c r="N122" s="241" t="e">
        <f t="shared" si="50"/>
        <v>#REF!</v>
      </c>
      <c r="O122" s="241" t="e">
        <f t="shared" si="50"/>
        <v>#REF!</v>
      </c>
      <c r="P122" s="241" t="e">
        <f t="shared" si="50"/>
        <v>#REF!</v>
      </c>
      <c r="Q122" s="241" t="e">
        <f t="shared" si="50"/>
        <v>#REF!</v>
      </c>
      <c r="R122" s="241" t="e">
        <f t="shared" si="50"/>
        <v>#REF!</v>
      </c>
      <c r="S122" s="248" t="e">
        <f>SUMIFS(M122:R122,M122:R122,"&lt;&gt;Local Currency", M122:R122,"&lt;&gt;US Dollars" )</f>
        <v>#REF!</v>
      </c>
      <c r="T122" s="236" t="e">
        <f t="shared" si="41"/>
        <v>#REF!</v>
      </c>
    </row>
    <row r="123" spans="1:20" s="167" customFormat="1" ht="15.75" thickBot="1" x14ac:dyDescent="0.3">
      <c r="A123" s="229"/>
      <c r="B123" s="198"/>
      <c r="C123" s="228"/>
      <c r="D123" s="226"/>
      <c r="E123" s="226"/>
      <c r="F123" s="226"/>
      <c r="G123" s="226"/>
      <c r="H123" s="226"/>
      <c r="I123" s="226"/>
      <c r="J123" s="226"/>
      <c r="K123" s="226"/>
      <c r="L123" s="226"/>
      <c r="M123" s="226"/>
      <c r="N123" s="226"/>
      <c r="O123" s="226"/>
      <c r="P123" s="226"/>
      <c r="Q123" s="226"/>
      <c r="R123" s="226"/>
      <c r="S123" s="227"/>
      <c r="T123" s="227"/>
    </row>
    <row r="124" spans="1:20" s="167" customFormat="1" ht="19.5" thickBot="1" x14ac:dyDescent="0.3">
      <c r="A124" s="229"/>
      <c r="B124" s="201" t="s">
        <v>1182</v>
      </c>
      <c r="C124" s="260">
        <f>IF(ISNUMBER(C15),C15,0)+IF(ISNUMBER(C37),C37,0)+IF(ISNUMBER(C52),C52,0)+IF(ISNUMBER(C98),C98,0)+IF(ISNUMBER(C100),C100,0)+IF(ISNUMBER(C102),C102,0)+IF(ISNUMBER(C104),C104,0)+IF(ISNUMBER(C106),C106,0)+IF(ISNUMBER(C114),C114,0)
+IF(ISNUMBER(C120),C120,0)</f>
        <v>0</v>
      </c>
      <c r="D124" s="260">
        <f t="shared" ref="D124:S124" si="63">IF(ISNUMBER(D15),D15,0)+IF(ISNUMBER(D37),D37,0)+IF(ISNUMBER(D52),D52,0)+IF(ISNUMBER(D98),D98,0)+IF(ISNUMBER(D100),D100,0)+IF(ISNUMBER(D102),D102,0)+IF(ISNUMBER(D104),D104,0)+IF(ISNUMBER(D106),D106,0)+IF(ISNUMBER(D114),D114,0)
+IF(ISNUMBER(D120),D120,0)</f>
        <v>0</v>
      </c>
      <c r="E124" s="260">
        <f t="shared" si="63"/>
        <v>0</v>
      </c>
      <c r="F124" s="260">
        <f t="shared" si="63"/>
        <v>0</v>
      </c>
      <c r="G124" s="260">
        <f t="shared" si="63"/>
        <v>0</v>
      </c>
      <c r="H124" s="260">
        <f t="shared" si="63"/>
        <v>0</v>
      </c>
      <c r="I124" s="260">
        <f t="shared" si="63"/>
        <v>0</v>
      </c>
      <c r="J124" s="260">
        <f t="shared" si="63"/>
        <v>0</v>
      </c>
      <c r="K124" s="260">
        <f t="shared" si="63"/>
        <v>0</v>
      </c>
      <c r="L124" s="260">
        <f t="shared" si="63"/>
        <v>0</v>
      </c>
      <c r="M124" s="260">
        <f t="shared" si="63"/>
        <v>0</v>
      </c>
      <c r="N124" s="260">
        <f t="shared" si="63"/>
        <v>0</v>
      </c>
      <c r="O124" s="260">
        <f t="shared" si="63"/>
        <v>0</v>
      </c>
      <c r="P124" s="260">
        <f t="shared" si="63"/>
        <v>0</v>
      </c>
      <c r="Q124" s="260">
        <f t="shared" si="63"/>
        <v>0</v>
      </c>
      <c r="R124" s="260">
        <f t="shared" si="63"/>
        <v>0</v>
      </c>
      <c r="S124" s="260">
        <f t="shared" si="63"/>
        <v>0</v>
      </c>
      <c r="T124" s="260" t="e">
        <f t="shared" ref="T124" si="64">T15+T37+T52+T98+T100+T102+T104+T106+T114+T120</f>
        <v>#REF!</v>
      </c>
    </row>
    <row r="125" spans="1:20" ht="17.25" x14ac:dyDescent="0.25">
      <c r="B125" s="200"/>
      <c r="C125" s="208"/>
      <c r="D125" s="208"/>
      <c r="E125" s="208"/>
      <c r="F125" s="208"/>
      <c r="G125" s="208"/>
      <c r="H125" s="208"/>
      <c r="I125" s="208"/>
      <c r="J125" s="208"/>
      <c r="K125" s="208"/>
      <c r="L125" s="208"/>
      <c r="M125" s="208"/>
      <c r="N125" s="208"/>
      <c r="O125" s="208"/>
      <c r="P125" s="208"/>
      <c r="Q125" s="208"/>
      <c r="R125" s="208"/>
      <c r="S125" s="208"/>
      <c r="T125" s="208"/>
    </row>
    <row r="126" spans="1:20" ht="45" x14ac:dyDescent="0.25">
      <c r="B126" s="199" t="s">
        <v>801</v>
      </c>
      <c r="C126" s="209" t="e">
        <f t="shared" si="58"/>
        <v>#REF!</v>
      </c>
      <c r="D126" s="209" t="e">
        <f t="shared" si="58"/>
        <v>#REF!</v>
      </c>
      <c r="E126" s="209" t="e">
        <f t="shared" si="58"/>
        <v>#REF!</v>
      </c>
      <c r="F126" s="209" t="e">
        <f t="shared" si="58"/>
        <v>#REF!</v>
      </c>
      <c r="G126" s="209" t="e">
        <f t="shared" si="58"/>
        <v>#REF!</v>
      </c>
      <c r="H126" s="209" t="e">
        <f t="shared" si="58"/>
        <v>#REF!</v>
      </c>
      <c r="I126" s="209" t="e">
        <f t="shared" si="58"/>
        <v>#REF!</v>
      </c>
      <c r="J126" s="209" t="e">
        <f t="shared" si="58"/>
        <v>#REF!</v>
      </c>
      <c r="K126" s="209" t="e">
        <f t="shared" si="58"/>
        <v>#REF!</v>
      </c>
      <c r="L126" s="209" t="e">
        <f t="shared" si="58"/>
        <v>#REF!</v>
      </c>
      <c r="M126" s="209" t="e">
        <f t="shared" si="58"/>
        <v>#REF!</v>
      </c>
      <c r="N126" s="209" t="e">
        <f t="shared" si="58"/>
        <v>#REF!</v>
      </c>
      <c r="O126" s="209" t="e">
        <f t="shared" si="58"/>
        <v>#REF!</v>
      </c>
      <c r="P126" s="209" t="e">
        <f t="shared" si="58"/>
        <v>#REF!</v>
      </c>
      <c r="Q126" s="209" t="e">
        <f t="shared" si="58"/>
        <v>#REF!</v>
      </c>
      <c r="R126" s="209" t="e">
        <f t="shared" si="58"/>
        <v>#REF!</v>
      </c>
      <c r="S126" s="209" t="e">
        <f t="shared" ref="S126:T126" si="65">$B$7</f>
        <v>#REF!</v>
      </c>
      <c r="T126" s="209" t="e">
        <f t="shared" si="65"/>
        <v>#REF!</v>
      </c>
    </row>
    <row r="127" spans="1:20" x14ac:dyDescent="0.25">
      <c r="B127" s="210"/>
      <c r="C127" s="208"/>
      <c r="D127" s="208"/>
      <c r="E127" s="208"/>
      <c r="F127" s="208"/>
      <c r="G127" s="208"/>
      <c r="H127" s="208"/>
      <c r="I127" s="208"/>
      <c r="J127" s="208"/>
      <c r="K127" s="208"/>
      <c r="L127" s="208"/>
      <c r="M127" s="208"/>
      <c r="N127" s="208"/>
      <c r="O127" s="208"/>
      <c r="P127" s="208"/>
      <c r="Q127" s="208"/>
      <c r="R127" s="208"/>
      <c r="S127" s="208"/>
      <c r="T127" s="208"/>
    </row>
    <row r="128" spans="1:20" x14ac:dyDescent="0.25">
      <c r="B128" s="210"/>
      <c r="C128" s="208"/>
      <c r="D128" s="208"/>
      <c r="E128" s="208"/>
      <c r="F128" s="208"/>
      <c r="G128" s="208"/>
      <c r="H128" s="208"/>
      <c r="I128" s="208"/>
      <c r="J128" s="208"/>
      <c r="K128" s="208"/>
      <c r="L128" s="208"/>
      <c r="M128" s="208"/>
      <c r="N128" s="208"/>
      <c r="O128" s="208"/>
      <c r="P128" s="208"/>
      <c r="Q128" s="208"/>
      <c r="R128" s="208"/>
      <c r="S128" s="208"/>
      <c r="T128" s="208"/>
    </row>
    <row r="129" spans="2:20" x14ac:dyDescent="0.25">
      <c r="B129" s="210"/>
      <c r="C129" s="208"/>
      <c r="D129" s="208"/>
      <c r="E129" s="208"/>
      <c r="F129" s="208"/>
      <c r="G129" s="208"/>
      <c r="H129" s="208"/>
      <c r="I129" s="208"/>
      <c r="J129" s="208"/>
      <c r="K129" s="208"/>
      <c r="L129" s="208"/>
      <c r="M129" s="208"/>
      <c r="N129" s="208"/>
      <c r="O129" s="208"/>
      <c r="P129" s="208"/>
      <c r="Q129" s="208"/>
      <c r="R129" s="208"/>
      <c r="S129" s="208"/>
      <c r="T129" s="208"/>
    </row>
    <row r="130" spans="2:20" x14ac:dyDescent="0.25">
      <c r="B130" s="210"/>
      <c r="C130" s="208"/>
      <c r="D130" s="208"/>
      <c r="E130" s="208"/>
      <c r="F130" s="208"/>
      <c r="G130" s="208"/>
      <c r="H130" s="208"/>
      <c r="I130" s="208"/>
      <c r="J130" s="208"/>
      <c r="K130" s="208"/>
      <c r="L130" s="208"/>
      <c r="M130" s="208"/>
      <c r="N130" s="208"/>
      <c r="O130" s="208"/>
      <c r="P130" s="208"/>
      <c r="Q130" s="208"/>
      <c r="R130" s="208"/>
      <c r="S130" s="208"/>
      <c r="T130" s="208"/>
    </row>
    <row r="131" spans="2:20" x14ac:dyDescent="0.25">
      <c r="B131" s="210"/>
      <c r="C131" s="208"/>
      <c r="D131" s="208"/>
      <c r="E131" s="208"/>
      <c r="F131" s="208"/>
      <c r="G131" s="208"/>
      <c r="H131" s="208"/>
      <c r="I131" s="208"/>
      <c r="J131" s="208"/>
      <c r="K131" s="208"/>
      <c r="L131" s="208"/>
      <c r="M131" s="208"/>
      <c r="N131" s="208"/>
      <c r="O131" s="208"/>
      <c r="P131" s="208"/>
      <c r="Q131" s="208"/>
      <c r="R131" s="208"/>
      <c r="S131" s="208"/>
      <c r="T131" s="208"/>
    </row>
    <row r="132" spans="2:20" x14ac:dyDescent="0.25">
      <c r="B132" s="210"/>
      <c r="C132" s="208"/>
      <c r="D132" s="208"/>
      <c r="E132" s="208"/>
      <c r="F132" s="208"/>
      <c r="G132" s="208"/>
      <c r="H132" s="208"/>
      <c r="I132" s="208"/>
      <c r="J132" s="208"/>
      <c r="K132" s="208"/>
      <c r="L132" s="208"/>
      <c r="M132" s="208"/>
      <c r="N132" s="208"/>
      <c r="O132" s="208"/>
      <c r="P132" s="208"/>
      <c r="Q132" s="208"/>
      <c r="R132" s="208"/>
      <c r="S132" s="208"/>
      <c r="T132" s="208"/>
    </row>
    <row r="133" spans="2:20" x14ac:dyDescent="0.25">
      <c r="B133" s="210"/>
      <c r="C133" s="208"/>
      <c r="D133" s="208"/>
      <c r="E133" s="208"/>
      <c r="F133" s="208"/>
      <c r="G133" s="208"/>
      <c r="H133" s="208"/>
      <c r="I133" s="208"/>
      <c r="J133" s="208"/>
      <c r="K133" s="208"/>
      <c r="L133" s="208"/>
      <c r="M133" s="208"/>
      <c r="N133" s="208"/>
      <c r="O133" s="208"/>
      <c r="P133" s="208"/>
      <c r="Q133" s="208"/>
      <c r="R133" s="208"/>
      <c r="S133" s="208"/>
      <c r="T133" s="208"/>
    </row>
    <row r="134" spans="2:20" x14ac:dyDescent="0.25">
      <c r="B134" s="210"/>
      <c r="C134" s="208"/>
      <c r="D134" s="208"/>
      <c r="E134" s="208"/>
      <c r="F134" s="208"/>
      <c r="G134" s="208"/>
      <c r="H134" s="208"/>
      <c r="I134" s="208"/>
      <c r="J134" s="208"/>
      <c r="K134" s="208"/>
      <c r="L134" s="208"/>
      <c r="M134" s="208"/>
      <c r="N134" s="208"/>
      <c r="O134" s="208"/>
      <c r="P134" s="208"/>
      <c r="Q134" s="208"/>
      <c r="R134" s="208"/>
      <c r="S134" s="208"/>
      <c r="T134" s="208"/>
    </row>
    <row r="135" spans="2:20" x14ac:dyDescent="0.25">
      <c r="B135" s="210"/>
      <c r="C135" s="208"/>
      <c r="D135" s="208"/>
      <c r="E135" s="208"/>
      <c r="F135" s="208"/>
      <c r="G135" s="208"/>
      <c r="H135" s="208"/>
      <c r="I135" s="208"/>
      <c r="J135" s="208"/>
      <c r="K135" s="208"/>
      <c r="L135" s="208"/>
      <c r="M135" s="208"/>
      <c r="N135" s="208"/>
      <c r="O135" s="208"/>
      <c r="P135" s="208"/>
      <c r="Q135" s="208"/>
      <c r="R135" s="208"/>
      <c r="S135" s="208"/>
      <c r="T135" s="208"/>
    </row>
    <row r="136" spans="2:20" x14ac:dyDescent="0.25">
      <c r="B136" s="210"/>
      <c r="C136" s="208"/>
      <c r="D136" s="208"/>
      <c r="E136" s="208"/>
      <c r="F136" s="208"/>
      <c r="G136" s="208"/>
      <c r="H136" s="208"/>
      <c r="I136" s="208"/>
      <c r="J136" s="208"/>
      <c r="K136" s="208"/>
      <c r="L136" s="208"/>
      <c r="M136" s="208"/>
      <c r="N136" s="208"/>
      <c r="O136" s="208"/>
      <c r="P136" s="208"/>
      <c r="Q136" s="208"/>
      <c r="R136" s="208"/>
      <c r="S136" s="208"/>
      <c r="T136" s="208"/>
    </row>
    <row r="137" spans="2:20" x14ac:dyDescent="0.25">
      <c r="B137" s="210"/>
      <c r="C137" s="208"/>
      <c r="D137" s="208"/>
      <c r="E137" s="208"/>
      <c r="F137" s="208"/>
      <c r="G137" s="208"/>
      <c r="H137" s="208"/>
      <c r="I137" s="208"/>
      <c r="J137" s="208"/>
      <c r="K137" s="208"/>
      <c r="L137" s="208"/>
      <c r="M137" s="208"/>
      <c r="N137" s="208"/>
      <c r="O137" s="208"/>
      <c r="P137" s="208"/>
      <c r="Q137" s="208"/>
      <c r="R137" s="208"/>
      <c r="S137" s="208"/>
      <c r="T137" s="208"/>
    </row>
    <row r="138" spans="2:20" x14ac:dyDescent="0.25">
      <c r="B138" s="210"/>
      <c r="C138" s="208"/>
      <c r="D138" s="208"/>
      <c r="E138" s="208"/>
      <c r="F138" s="208"/>
      <c r="G138" s="208"/>
      <c r="H138" s="208"/>
      <c r="I138" s="208"/>
      <c r="J138" s="208"/>
      <c r="K138" s="208"/>
      <c r="L138" s="208"/>
      <c r="M138" s="208"/>
      <c r="N138" s="208"/>
      <c r="O138" s="208"/>
      <c r="P138" s="208"/>
      <c r="Q138" s="208"/>
      <c r="R138" s="208"/>
      <c r="S138" s="208"/>
      <c r="T138" s="208"/>
    </row>
    <row r="139" spans="2:20" x14ac:dyDescent="0.25">
      <c r="B139" s="210"/>
      <c r="C139" s="208"/>
      <c r="D139" s="208"/>
      <c r="E139" s="208"/>
      <c r="F139" s="208"/>
      <c r="G139" s="208"/>
      <c r="H139" s="208"/>
      <c r="I139" s="208"/>
      <c r="J139" s="208"/>
      <c r="K139" s="208"/>
      <c r="L139" s="208"/>
      <c r="M139" s="208"/>
      <c r="N139" s="208"/>
      <c r="O139" s="208"/>
      <c r="P139" s="208"/>
      <c r="Q139" s="208"/>
      <c r="R139" s="208"/>
      <c r="S139" s="208"/>
      <c r="T139" s="208"/>
    </row>
    <row r="140" spans="2:20" x14ac:dyDescent="0.25">
      <c r="B140" s="210"/>
      <c r="C140" s="208"/>
      <c r="D140" s="208"/>
      <c r="E140" s="208"/>
      <c r="F140" s="208"/>
      <c r="G140" s="208"/>
      <c r="H140" s="208"/>
      <c r="I140" s="208"/>
      <c r="J140" s="208"/>
      <c r="K140" s="208"/>
      <c r="L140" s="208"/>
      <c r="M140" s="208"/>
      <c r="N140" s="208"/>
      <c r="O140" s="208"/>
      <c r="P140" s="208"/>
      <c r="Q140" s="208"/>
      <c r="R140" s="208"/>
      <c r="S140" s="208"/>
      <c r="T140" s="208"/>
    </row>
    <row r="141" spans="2:20" x14ac:dyDescent="0.25">
      <c r="B141" s="210"/>
      <c r="C141" s="208"/>
      <c r="D141" s="208"/>
      <c r="E141" s="208"/>
      <c r="F141" s="208"/>
      <c r="G141" s="208"/>
      <c r="H141" s="208"/>
      <c r="I141" s="208"/>
      <c r="J141" s="208"/>
      <c r="K141" s="208"/>
      <c r="L141" s="208"/>
      <c r="M141" s="208"/>
      <c r="N141" s="208"/>
      <c r="O141" s="208"/>
      <c r="P141" s="208"/>
      <c r="Q141" s="208"/>
      <c r="R141" s="208"/>
      <c r="S141" s="208"/>
      <c r="T141" s="208"/>
    </row>
    <row r="142" spans="2:20" x14ac:dyDescent="0.25">
      <c r="B142" s="210"/>
      <c r="C142" s="208"/>
      <c r="D142" s="208"/>
      <c r="E142" s="208"/>
      <c r="F142" s="208"/>
      <c r="G142" s="208"/>
      <c r="H142" s="208"/>
      <c r="I142" s="208"/>
      <c r="J142" s="208"/>
      <c r="K142" s="208"/>
      <c r="L142" s="208"/>
      <c r="M142" s="208"/>
      <c r="N142" s="208"/>
      <c r="O142" s="208"/>
      <c r="P142" s="208"/>
      <c r="Q142" s="208"/>
      <c r="R142" s="208"/>
      <c r="S142" s="208"/>
      <c r="T142" s="208"/>
    </row>
    <row r="143" spans="2:20" x14ac:dyDescent="0.25">
      <c r="B143" s="210"/>
      <c r="C143" s="208"/>
      <c r="D143" s="208"/>
      <c r="E143" s="208"/>
      <c r="F143" s="208"/>
      <c r="G143" s="208"/>
      <c r="H143" s="208"/>
      <c r="I143" s="208"/>
      <c r="J143" s="208"/>
      <c r="K143" s="208"/>
      <c r="L143" s="208"/>
      <c r="M143" s="208"/>
      <c r="N143" s="208"/>
      <c r="O143" s="208"/>
      <c r="P143" s="208"/>
      <c r="Q143" s="208"/>
      <c r="R143" s="208"/>
      <c r="S143" s="208"/>
      <c r="T143" s="208"/>
    </row>
    <row r="144" spans="2:20" x14ac:dyDescent="0.25">
      <c r="B144" s="210"/>
      <c r="C144" s="208"/>
      <c r="D144" s="208"/>
      <c r="E144" s="208"/>
      <c r="F144" s="208"/>
      <c r="G144" s="208"/>
      <c r="H144" s="208"/>
      <c r="I144" s="208"/>
      <c r="J144" s="208"/>
      <c r="K144" s="208"/>
      <c r="L144" s="208"/>
      <c r="M144" s="208"/>
      <c r="N144" s="208"/>
      <c r="O144" s="208"/>
      <c r="P144" s="208"/>
      <c r="Q144" s="208"/>
      <c r="R144" s="208"/>
      <c r="S144" s="208"/>
      <c r="T144" s="208"/>
    </row>
    <row r="145" spans="2:20" x14ac:dyDescent="0.25">
      <c r="B145" s="210"/>
      <c r="C145" s="210"/>
      <c r="D145" s="210"/>
      <c r="E145" s="210"/>
      <c r="F145" s="210"/>
      <c r="G145" s="210"/>
      <c r="H145" s="210"/>
      <c r="I145" s="210"/>
      <c r="J145" s="210"/>
      <c r="K145" s="210"/>
      <c r="L145" s="210"/>
      <c r="M145" s="210"/>
      <c r="N145" s="210"/>
      <c r="O145" s="210"/>
      <c r="P145" s="210"/>
      <c r="Q145" s="210"/>
      <c r="R145" s="210"/>
      <c r="S145" s="210"/>
      <c r="T145" s="210"/>
    </row>
    <row r="146" spans="2:20" x14ac:dyDescent="0.25">
      <c r="B146" s="210"/>
      <c r="C146" s="210"/>
      <c r="D146" s="210"/>
      <c r="E146" s="210"/>
      <c r="F146" s="210"/>
      <c r="G146" s="210"/>
      <c r="H146" s="210"/>
      <c r="I146" s="210"/>
      <c r="J146" s="210"/>
      <c r="K146" s="210"/>
      <c r="L146" s="210"/>
      <c r="M146" s="210"/>
      <c r="N146" s="210"/>
      <c r="O146" s="210"/>
      <c r="P146" s="210"/>
      <c r="Q146" s="210"/>
      <c r="R146" s="210"/>
      <c r="S146" s="210"/>
      <c r="T146" s="210"/>
    </row>
    <row r="147" spans="2:20" x14ac:dyDescent="0.25">
      <c r="B147" s="210"/>
      <c r="C147" s="210"/>
      <c r="D147" s="210"/>
      <c r="E147" s="210"/>
      <c r="F147" s="210"/>
      <c r="G147" s="210"/>
      <c r="H147" s="210"/>
      <c r="I147" s="210"/>
      <c r="J147" s="210"/>
      <c r="K147" s="210"/>
      <c r="L147" s="210"/>
      <c r="M147" s="210"/>
      <c r="N147" s="210"/>
      <c r="O147" s="210"/>
      <c r="P147" s="210"/>
      <c r="Q147" s="210"/>
      <c r="R147" s="210"/>
      <c r="S147" s="210"/>
      <c r="T147" s="210"/>
    </row>
    <row r="148" spans="2:20" x14ac:dyDescent="0.25">
      <c r="B148" s="210"/>
      <c r="C148" s="210"/>
      <c r="D148" s="210"/>
      <c r="E148" s="210"/>
      <c r="F148" s="210"/>
      <c r="G148" s="210"/>
      <c r="H148" s="210"/>
      <c r="I148" s="210"/>
      <c r="J148" s="210"/>
      <c r="K148" s="210"/>
      <c r="L148" s="210"/>
      <c r="M148" s="210"/>
      <c r="N148" s="210"/>
      <c r="O148" s="210"/>
      <c r="P148" s="210"/>
      <c r="Q148" s="210"/>
      <c r="R148" s="210"/>
      <c r="S148" s="210"/>
      <c r="T148" s="210"/>
    </row>
    <row r="149" spans="2:20" x14ac:dyDescent="0.25">
      <c r="B149" s="210"/>
    </row>
    <row r="150" spans="2:20" x14ac:dyDescent="0.25">
      <c r="B150" s="210"/>
    </row>
    <row r="151" spans="2:20" x14ac:dyDescent="0.25">
      <c r="B151" s="210"/>
    </row>
    <row r="152" spans="2:20" x14ac:dyDescent="0.25">
      <c r="B152" s="210"/>
    </row>
    <row r="153" spans="2:20" x14ac:dyDescent="0.25">
      <c r="B153" s="210"/>
    </row>
    <row r="154" spans="2:20" x14ac:dyDescent="0.25">
      <c r="B154" s="210"/>
    </row>
    <row r="155" spans="2:20" x14ac:dyDescent="0.25">
      <c r="B155" s="210"/>
    </row>
    <row r="156" spans="2:20" x14ac:dyDescent="0.25">
      <c r="B156" s="210"/>
    </row>
  </sheetData>
  <mergeCells count="4">
    <mergeCell ref="C13:G13"/>
    <mergeCell ref="H13:L13"/>
    <mergeCell ref="M13:S13"/>
    <mergeCell ref="T13:T14"/>
  </mergeCells>
  <dataValidations count="1">
    <dataValidation type="whole" operator="greaterThan" allowBlank="1" showInputMessage="1" showErrorMessage="1" errorTitle="Please enter numeric values" sqref="C15:T122">
      <formula1>0</formula1>
    </dataValidation>
  </dataValidations>
  <pageMargins left="0.7" right="0.7" top="0.75" bottom="0.75" header="0.3" footer="0.3"/>
  <pageSetup paperSize="8" scale="31" orientation="landscape" r:id="rId1"/>
  <rowBreaks count="1" manualBreakCount="1">
    <brk id="96"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T202"/>
  <sheetViews>
    <sheetView workbookViewId="0">
      <selection activeCell="T168" sqref="T168"/>
    </sheetView>
  </sheetViews>
  <sheetFormatPr defaultRowHeight="15" x14ac:dyDescent="0.25"/>
  <cols>
    <col min="1" max="1" width="45.7109375" customWidth="1"/>
    <col min="3" max="3" width="29.85546875" customWidth="1"/>
    <col min="5" max="5" width="19.140625" customWidth="1"/>
    <col min="6" max="6" width="9.7109375" customWidth="1"/>
    <col min="9" max="9" width="16.5703125" customWidth="1"/>
    <col min="18" max="18" width="19.7109375" customWidth="1"/>
    <col min="20" max="20" width="17.140625" customWidth="1"/>
  </cols>
  <sheetData>
    <row r="1" spans="1:20" x14ac:dyDescent="0.25">
      <c r="A1" t="s">
        <v>311</v>
      </c>
      <c r="C1" t="s">
        <v>312</v>
      </c>
      <c r="E1" t="s">
        <v>318</v>
      </c>
      <c r="G1" t="s">
        <v>317</v>
      </c>
      <c r="I1" s="89" t="s">
        <v>323</v>
      </c>
      <c r="K1" s="89" t="s">
        <v>308</v>
      </c>
      <c r="M1" s="89" t="s">
        <v>307</v>
      </c>
      <c r="N1" s="89" t="s">
        <v>324</v>
      </c>
      <c r="O1" s="89" t="s">
        <v>325</v>
      </c>
      <c r="P1" s="89" t="s">
        <v>326</v>
      </c>
      <c r="R1" s="89" t="s">
        <v>327</v>
      </c>
      <c r="T1" s="89" t="s">
        <v>330</v>
      </c>
    </row>
    <row r="2" spans="1:20" x14ac:dyDescent="0.25">
      <c r="A2" t="s">
        <v>310</v>
      </c>
      <c r="C2" t="s">
        <v>313</v>
      </c>
      <c r="E2" t="s">
        <v>319</v>
      </c>
      <c r="G2" t="s">
        <v>303</v>
      </c>
      <c r="I2" s="90" t="s">
        <v>321</v>
      </c>
      <c r="K2" s="90" t="s">
        <v>306</v>
      </c>
      <c r="M2" s="90">
        <v>1</v>
      </c>
      <c r="N2" s="91">
        <v>2018</v>
      </c>
      <c r="O2" s="91">
        <v>2018</v>
      </c>
      <c r="P2" s="91">
        <v>2018</v>
      </c>
      <c r="R2" s="90" t="s">
        <v>309</v>
      </c>
      <c r="T2" s="93" t="s">
        <v>394</v>
      </c>
    </row>
    <row r="3" spans="1:20" x14ac:dyDescent="0.25">
      <c r="A3" t="s">
        <v>331</v>
      </c>
      <c r="C3" t="s">
        <v>314</v>
      </c>
      <c r="G3" t="s">
        <v>320</v>
      </c>
      <c r="I3" s="90" t="s">
        <v>322</v>
      </c>
      <c r="K3" s="90" t="s">
        <v>305</v>
      </c>
      <c r="M3" s="90">
        <v>2</v>
      </c>
      <c r="N3" s="91">
        <v>2017</v>
      </c>
      <c r="O3" s="91">
        <v>2017</v>
      </c>
      <c r="P3" s="91">
        <v>2017</v>
      </c>
      <c r="R3" s="90" t="s">
        <v>328</v>
      </c>
      <c r="T3" s="93" t="s">
        <v>395</v>
      </c>
    </row>
    <row r="4" spans="1:20" x14ac:dyDescent="0.25">
      <c r="A4" t="s">
        <v>316</v>
      </c>
      <c r="I4" s="90" t="s">
        <v>304</v>
      </c>
      <c r="M4" s="90">
        <v>3</v>
      </c>
      <c r="N4" s="91">
        <v>2016</v>
      </c>
      <c r="O4" s="91">
        <v>2016</v>
      </c>
      <c r="P4" s="91">
        <v>2016</v>
      </c>
      <c r="R4" s="90" t="s">
        <v>329</v>
      </c>
      <c r="T4" s="93" t="s">
        <v>396</v>
      </c>
    </row>
    <row r="5" spans="1:20" x14ac:dyDescent="0.25">
      <c r="A5" t="s">
        <v>315</v>
      </c>
      <c r="M5" s="90">
        <v>4</v>
      </c>
      <c r="N5" s="91">
        <v>2015</v>
      </c>
      <c r="O5" s="91">
        <v>2015</v>
      </c>
      <c r="P5" s="91">
        <v>2015</v>
      </c>
      <c r="T5" s="93" t="s">
        <v>888</v>
      </c>
    </row>
    <row r="6" spans="1:20" x14ac:dyDescent="0.25">
      <c r="A6" t="s">
        <v>393</v>
      </c>
      <c r="M6" s="90">
        <v>5</v>
      </c>
      <c r="N6" s="91">
        <v>2014</v>
      </c>
      <c r="O6" s="91">
        <v>2014</v>
      </c>
      <c r="P6" s="91">
        <v>2014</v>
      </c>
      <c r="T6" s="93" t="s">
        <v>397</v>
      </c>
    </row>
    <row r="7" spans="1:20" x14ac:dyDescent="0.25">
      <c r="M7" s="90">
        <v>6</v>
      </c>
      <c r="N7" s="91">
        <v>2013</v>
      </c>
      <c r="O7" s="91">
        <v>2013</v>
      </c>
      <c r="P7" s="91">
        <v>2013</v>
      </c>
      <c r="T7" s="93" t="s">
        <v>398</v>
      </c>
    </row>
    <row r="8" spans="1:20" x14ac:dyDescent="0.25">
      <c r="M8" s="90">
        <v>7</v>
      </c>
      <c r="N8" s="91">
        <v>2012</v>
      </c>
      <c r="O8" s="91">
        <v>2012</v>
      </c>
      <c r="P8" s="91">
        <v>2012</v>
      </c>
      <c r="T8" s="93" t="s">
        <v>399</v>
      </c>
    </row>
    <row r="9" spans="1:20" x14ac:dyDescent="0.25">
      <c r="M9" s="90">
        <v>8</v>
      </c>
      <c r="N9" s="91">
        <v>2011</v>
      </c>
      <c r="O9" s="91">
        <v>2011</v>
      </c>
      <c r="P9" s="91">
        <v>2011</v>
      </c>
      <c r="T9" s="93" t="s">
        <v>400</v>
      </c>
    </row>
    <row r="10" spans="1:20" x14ac:dyDescent="0.25">
      <c r="M10" s="90">
        <v>9</v>
      </c>
      <c r="N10" s="91"/>
      <c r="O10" s="91">
        <v>2010</v>
      </c>
      <c r="P10" s="91">
        <v>2010</v>
      </c>
      <c r="T10" s="93" t="s">
        <v>401</v>
      </c>
    </row>
    <row r="11" spans="1:20" x14ac:dyDescent="0.25">
      <c r="M11" s="90">
        <v>10</v>
      </c>
      <c r="N11" s="91"/>
      <c r="O11" s="91">
        <v>2009</v>
      </c>
      <c r="P11" s="91">
        <v>2009</v>
      </c>
      <c r="T11" s="93" t="s">
        <v>402</v>
      </c>
    </row>
    <row r="12" spans="1:20" x14ac:dyDescent="0.25">
      <c r="M12" s="90">
        <v>11</v>
      </c>
      <c r="N12" s="91"/>
      <c r="O12" s="91">
        <v>2008</v>
      </c>
      <c r="P12" s="91">
        <v>2008</v>
      </c>
      <c r="T12" s="93" t="s">
        <v>901</v>
      </c>
    </row>
    <row r="13" spans="1:20" x14ac:dyDescent="0.25">
      <c r="M13" s="90">
        <v>12</v>
      </c>
      <c r="N13" s="91"/>
      <c r="O13" s="91">
        <v>2007</v>
      </c>
      <c r="P13" s="91">
        <v>2007</v>
      </c>
      <c r="T13" s="93" t="s">
        <v>403</v>
      </c>
    </row>
    <row r="14" spans="1:20" x14ac:dyDescent="0.25">
      <c r="M14" s="92"/>
      <c r="N14" s="91"/>
      <c r="O14" s="91">
        <v>2006</v>
      </c>
      <c r="P14" s="91">
        <v>2006</v>
      </c>
      <c r="T14" s="93" t="s">
        <v>404</v>
      </c>
    </row>
    <row r="15" spans="1:20" x14ac:dyDescent="0.25">
      <c r="M15" s="92"/>
      <c r="N15" s="91"/>
      <c r="O15" s="91">
        <v>2005</v>
      </c>
      <c r="P15" s="91">
        <v>2005</v>
      </c>
      <c r="T15" s="93" t="s">
        <v>910</v>
      </c>
    </row>
    <row r="16" spans="1:20" x14ac:dyDescent="0.25">
      <c r="M16" s="92"/>
      <c r="N16" s="91"/>
      <c r="O16" s="91">
        <v>2004</v>
      </c>
      <c r="P16" s="91">
        <v>2004</v>
      </c>
      <c r="T16" s="93" t="s">
        <v>405</v>
      </c>
    </row>
    <row r="17" spans="13:20" x14ac:dyDescent="0.25">
      <c r="M17" s="92"/>
      <c r="N17" s="92"/>
      <c r="O17" s="91">
        <v>2003</v>
      </c>
      <c r="P17" s="91">
        <v>2003</v>
      </c>
      <c r="T17" s="93" t="s">
        <v>406</v>
      </c>
    </row>
    <row r="18" spans="13:20" x14ac:dyDescent="0.25">
      <c r="T18" s="93" t="s">
        <v>407</v>
      </c>
    </row>
    <row r="19" spans="13:20" x14ac:dyDescent="0.25">
      <c r="T19" s="93" t="s">
        <v>408</v>
      </c>
    </row>
    <row r="20" spans="13:20" x14ac:dyDescent="0.25">
      <c r="T20" s="93" t="s">
        <v>409</v>
      </c>
    </row>
    <row r="21" spans="13:20" x14ac:dyDescent="0.25">
      <c r="T21" s="93" t="s">
        <v>410</v>
      </c>
    </row>
    <row r="22" spans="13:20" x14ac:dyDescent="0.25">
      <c r="T22" s="93" t="s">
        <v>562</v>
      </c>
    </row>
    <row r="23" spans="13:20" x14ac:dyDescent="0.25">
      <c r="T23" s="93" t="s">
        <v>411</v>
      </c>
    </row>
    <row r="24" spans="13:20" x14ac:dyDescent="0.25">
      <c r="T24" s="93" t="s">
        <v>412</v>
      </c>
    </row>
    <row r="25" spans="13:20" x14ac:dyDescent="0.25">
      <c r="T25" s="93" t="s">
        <v>413</v>
      </c>
    </row>
    <row r="26" spans="13:20" x14ac:dyDescent="0.25">
      <c r="T26" s="93" t="s">
        <v>414</v>
      </c>
    </row>
    <row r="27" spans="13:20" x14ac:dyDescent="0.25">
      <c r="T27" s="93" t="s">
        <v>922</v>
      </c>
    </row>
    <row r="28" spans="13:20" x14ac:dyDescent="0.25">
      <c r="T28" s="93" t="s">
        <v>415</v>
      </c>
    </row>
    <row r="29" spans="13:20" x14ac:dyDescent="0.25">
      <c r="T29" s="93" t="s">
        <v>416</v>
      </c>
    </row>
    <row r="30" spans="13:20" x14ac:dyDescent="0.25">
      <c r="T30" s="93" t="s">
        <v>417</v>
      </c>
    </row>
    <row r="31" spans="13:20" x14ac:dyDescent="0.25">
      <c r="T31" s="93" t="s">
        <v>418</v>
      </c>
    </row>
    <row r="32" spans="13:20" x14ac:dyDescent="0.25">
      <c r="T32" s="93" t="s">
        <v>419</v>
      </c>
    </row>
    <row r="33" spans="20:20" x14ac:dyDescent="0.25">
      <c r="T33" s="93" t="s">
        <v>563</v>
      </c>
    </row>
    <row r="34" spans="20:20" x14ac:dyDescent="0.25">
      <c r="T34" s="93" t="s">
        <v>420</v>
      </c>
    </row>
    <row r="35" spans="20:20" x14ac:dyDescent="0.25">
      <c r="T35" s="93" t="s">
        <v>421</v>
      </c>
    </row>
    <row r="36" spans="20:20" x14ac:dyDescent="0.25">
      <c r="T36" s="93" t="s">
        <v>422</v>
      </c>
    </row>
    <row r="37" spans="20:20" x14ac:dyDescent="0.25">
      <c r="T37" s="93" t="s">
        <v>423</v>
      </c>
    </row>
    <row r="38" spans="20:20" x14ac:dyDescent="0.25">
      <c r="T38" s="93" t="s">
        <v>424</v>
      </c>
    </row>
    <row r="39" spans="20:20" x14ac:dyDescent="0.25">
      <c r="T39" s="93" t="s">
        <v>425</v>
      </c>
    </row>
    <row r="40" spans="20:20" x14ac:dyDescent="0.25">
      <c r="T40" s="93" t="s">
        <v>426</v>
      </c>
    </row>
    <row r="41" spans="20:20" x14ac:dyDescent="0.25">
      <c r="T41" s="93" t="s">
        <v>427</v>
      </c>
    </row>
    <row r="42" spans="20:20" x14ac:dyDescent="0.25">
      <c r="T42" s="93" t="s">
        <v>1143</v>
      </c>
    </row>
    <row r="43" spans="20:20" x14ac:dyDescent="0.25">
      <c r="T43" s="93" t="s">
        <v>428</v>
      </c>
    </row>
    <row r="44" spans="20:20" x14ac:dyDescent="0.25">
      <c r="T44" s="93" t="s">
        <v>429</v>
      </c>
    </row>
    <row r="45" spans="20:20" x14ac:dyDescent="0.25">
      <c r="T45" s="93" t="s">
        <v>430</v>
      </c>
    </row>
    <row r="46" spans="20:20" x14ac:dyDescent="0.25">
      <c r="T46" s="93" t="s">
        <v>431</v>
      </c>
    </row>
    <row r="47" spans="20:20" x14ac:dyDescent="0.25">
      <c r="T47" s="93" t="s">
        <v>567</v>
      </c>
    </row>
    <row r="48" spans="20:20" x14ac:dyDescent="0.25">
      <c r="T48" s="93" t="s">
        <v>432</v>
      </c>
    </row>
    <row r="49" spans="20:20" x14ac:dyDescent="0.25">
      <c r="T49" s="93" t="s">
        <v>433</v>
      </c>
    </row>
    <row r="50" spans="20:20" x14ac:dyDescent="0.25">
      <c r="T50" s="93" t="s">
        <v>434</v>
      </c>
    </row>
    <row r="51" spans="20:20" x14ac:dyDescent="0.25">
      <c r="T51" s="93" t="s">
        <v>569</v>
      </c>
    </row>
    <row r="52" spans="20:20" x14ac:dyDescent="0.25">
      <c r="T52" s="93" t="s">
        <v>435</v>
      </c>
    </row>
    <row r="53" spans="20:20" x14ac:dyDescent="0.25">
      <c r="T53" s="93" t="s">
        <v>436</v>
      </c>
    </row>
    <row r="54" spans="20:20" x14ac:dyDescent="0.25">
      <c r="T54" s="93" t="s">
        <v>437</v>
      </c>
    </row>
    <row r="55" spans="20:20" x14ac:dyDescent="0.25">
      <c r="T55" s="93" t="s">
        <v>438</v>
      </c>
    </row>
    <row r="56" spans="20:20" x14ac:dyDescent="0.25">
      <c r="T56" s="93" t="s">
        <v>439</v>
      </c>
    </row>
    <row r="57" spans="20:20" x14ac:dyDescent="0.25">
      <c r="T57" s="93" t="s">
        <v>440</v>
      </c>
    </row>
    <row r="58" spans="20:20" x14ac:dyDescent="0.25">
      <c r="T58" s="93" t="s">
        <v>441</v>
      </c>
    </row>
    <row r="59" spans="20:20" x14ac:dyDescent="0.25">
      <c r="T59" s="93" t="s">
        <v>442</v>
      </c>
    </row>
    <row r="60" spans="20:20" x14ac:dyDescent="0.25">
      <c r="T60" s="93" t="s">
        <v>443</v>
      </c>
    </row>
    <row r="61" spans="20:20" x14ac:dyDescent="0.25">
      <c r="T61" s="93" t="s">
        <v>444</v>
      </c>
    </row>
    <row r="62" spans="20:20" x14ac:dyDescent="0.25">
      <c r="T62" s="93" t="s">
        <v>445</v>
      </c>
    </row>
    <row r="63" spans="20:20" x14ac:dyDescent="0.25">
      <c r="T63" s="93" t="s">
        <v>570</v>
      </c>
    </row>
    <row r="64" spans="20:20" x14ac:dyDescent="0.25">
      <c r="T64" s="93" t="s">
        <v>571</v>
      </c>
    </row>
    <row r="65" spans="20:20" x14ac:dyDescent="0.25">
      <c r="T65" s="93" t="s">
        <v>446</v>
      </c>
    </row>
    <row r="66" spans="20:20" x14ac:dyDescent="0.25">
      <c r="T66" s="93" t="s">
        <v>447</v>
      </c>
    </row>
    <row r="67" spans="20:20" x14ac:dyDescent="0.25">
      <c r="T67" s="93" t="s">
        <v>448</v>
      </c>
    </row>
    <row r="68" spans="20:20" x14ac:dyDescent="0.25">
      <c r="T68" s="93" t="s">
        <v>568</v>
      </c>
    </row>
    <row r="69" spans="20:20" x14ac:dyDescent="0.25">
      <c r="T69" s="93" t="s">
        <v>449</v>
      </c>
    </row>
    <row r="70" spans="20:20" x14ac:dyDescent="0.25">
      <c r="T70" s="93" t="s">
        <v>450</v>
      </c>
    </row>
    <row r="71" spans="20:20" x14ac:dyDescent="0.25">
      <c r="T71" s="93" t="s">
        <v>451</v>
      </c>
    </row>
    <row r="72" spans="20:20" x14ac:dyDescent="0.25">
      <c r="T72" s="93" t="s">
        <v>452</v>
      </c>
    </row>
    <row r="73" spans="20:20" x14ac:dyDescent="0.25">
      <c r="T73" s="93" t="s">
        <v>453</v>
      </c>
    </row>
    <row r="74" spans="20:20" x14ac:dyDescent="0.25">
      <c r="T74" s="93" t="s">
        <v>454</v>
      </c>
    </row>
    <row r="75" spans="20:20" x14ac:dyDescent="0.25">
      <c r="T75" s="93" t="s">
        <v>575</v>
      </c>
    </row>
    <row r="76" spans="20:20" x14ac:dyDescent="0.25">
      <c r="T76" s="93" t="s">
        <v>455</v>
      </c>
    </row>
    <row r="77" spans="20:20" x14ac:dyDescent="0.25">
      <c r="T77" s="93" t="s">
        <v>456</v>
      </c>
    </row>
    <row r="78" spans="20:20" x14ac:dyDescent="0.25">
      <c r="T78" s="93" t="s">
        <v>457</v>
      </c>
    </row>
    <row r="79" spans="20:20" x14ac:dyDescent="0.25">
      <c r="T79" s="93" t="s">
        <v>578</v>
      </c>
    </row>
    <row r="80" spans="20:20" x14ac:dyDescent="0.25">
      <c r="T80" s="93" t="s">
        <v>458</v>
      </c>
    </row>
    <row r="81" spans="20:20" x14ac:dyDescent="0.25">
      <c r="T81" s="93" t="s">
        <v>459</v>
      </c>
    </row>
    <row r="82" spans="20:20" x14ac:dyDescent="0.25">
      <c r="T82" s="93" t="s">
        <v>460</v>
      </c>
    </row>
    <row r="83" spans="20:20" x14ac:dyDescent="0.25">
      <c r="T83" s="93" t="s">
        <v>996</v>
      </c>
    </row>
    <row r="84" spans="20:20" x14ac:dyDescent="0.25">
      <c r="T84" s="93" t="s">
        <v>577</v>
      </c>
    </row>
    <row r="85" spans="20:20" x14ac:dyDescent="0.25">
      <c r="T85" s="93" t="s">
        <v>579</v>
      </c>
    </row>
    <row r="86" spans="20:20" x14ac:dyDescent="0.25">
      <c r="T86" s="93" t="s">
        <v>461</v>
      </c>
    </row>
    <row r="87" spans="20:20" x14ac:dyDescent="0.25">
      <c r="T87" s="93" t="s">
        <v>462</v>
      </c>
    </row>
    <row r="88" spans="20:20" x14ac:dyDescent="0.25">
      <c r="T88" s="93" t="s">
        <v>463</v>
      </c>
    </row>
    <row r="89" spans="20:20" x14ac:dyDescent="0.25">
      <c r="T89" s="93" t="s">
        <v>464</v>
      </c>
    </row>
    <row r="90" spans="20:20" x14ac:dyDescent="0.25">
      <c r="T90" s="93" t="s">
        <v>465</v>
      </c>
    </row>
    <row r="91" spans="20:20" x14ac:dyDescent="0.25">
      <c r="T91" s="93" t="s">
        <v>466</v>
      </c>
    </row>
    <row r="92" spans="20:20" x14ac:dyDescent="0.25">
      <c r="T92" s="93" t="s">
        <v>467</v>
      </c>
    </row>
    <row r="93" spans="20:20" x14ac:dyDescent="0.25">
      <c r="T93" s="93" t="s">
        <v>468</v>
      </c>
    </row>
    <row r="94" spans="20:20" x14ac:dyDescent="0.25">
      <c r="T94" s="93" t="s">
        <v>469</v>
      </c>
    </row>
    <row r="95" spans="20:20" x14ac:dyDescent="0.25">
      <c r="T95" s="93" t="s">
        <v>470</v>
      </c>
    </row>
    <row r="96" spans="20:20" x14ac:dyDescent="0.25">
      <c r="T96" s="93" t="s">
        <v>471</v>
      </c>
    </row>
    <row r="97" spans="20:20" x14ac:dyDescent="0.25">
      <c r="T97" s="93" t="s">
        <v>472</v>
      </c>
    </row>
    <row r="98" spans="20:20" x14ac:dyDescent="0.25">
      <c r="T98" s="93" t="s">
        <v>473</v>
      </c>
    </row>
    <row r="99" spans="20:20" x14ac:dyDescent="0.25">
      <c r="T99" s="93" t="s">
        <v>474</v>
      </c>
    </row>
    <row r="100" spans="20:20" x14ac:dyDescent="0.25">
      <c r="T100" s="93" t="s">
        <v>581</v>
      </c>
    </row>
    <row r="101" spans="20:20" x14ac:dyDescent="0.25">
      <c r="T101" s="93" t="s">
        <v>475</v>
      </c>
    </row>
    <row r="102" spans="20:20" x14ac:dyDescent="0.25">
      <c r="T102" s="93" t="s">
        <v>476</v>
      </c>
    </row>
    <row r="103" spans="20:20" x14ac:dyDescent="0.25">
      <c r="T103" s="93" t="s">
        <v>477</v>
      </c>
    </row>
    <row r="104" spans="20:20" x14ac:dyDescent="0.25">
      <c r="T104" s="93" t="s">
        <v>478</v>
      </c>
    </row>
    <row r="105" spans="20:20" x14ac:dyDescent="0.25">
      <c r="T105" s="93" t="s">
        <v>479</v>
      </c>
    </row>
    <row r="106" spans="20:20" x14ac:dyDescent="0.25">
      <c r="T106" s="93" t="s">
        <v>582</v>
      </c>
    </row>
    <row r="107" spans="20:20" x14ac:dyDescent="0.25">
      <c r="T107" s="93" t="s">
        <v>480</v>
      </c>
    </row>
    <row r="108" spans="20:20" x14ac:dyDescent="0.25">
      <c r="T108" s="93" t="s">
        <v>583</v>
      </c>
    </row>
    <row r="109" spans="20:20" x14ac:dyDescent="0.25">
      <c r="T109" s="93" t="s">
        <v>481</v>
      </c>
    </row>
    <row r="110" spans="20:20" x14ac:dyDescent="0.25">
      <c r="T110" s="93" t="s">
        <v>482</v>
      </c>
    </row>
    <row r="111" spans="20:20" x14ac:dyDescent="0.25">
      <c r="T111" s="93" t="s">
        <v>483</v>
      </c>
    </row>
    <row r="112" spans="20:20" x14ac:dyDescent="0.25">
      <c r="T112" s="93" t="s">
        <v>484</v>
      </c>
    </row>
    <row r="113" spans="20:20" x14ac:dyDescent="0.25">
      <c r="T113" s="93" t="s">
        <v>485</v>
      </c>
    </row>
    <row r="114" spans="20:20" x14ac:dyDescent="0.25">
      <c r="T114" s="93" t="s">
        <v>1028</v>
      </c>
    </row>
    <row r="115" spans="20:20" x14ac:dyDescent="0.25">
      <c r="T115" s="93" t="s">
        <v>486</v>
      </c>
    </row>
    <row r="116" spans="20:20" x14ac:dyDescent="0.25">
      <c r="T116" s="93" t="s">
        <v>487</v>
      </c>
    </row>
    <row r="117" spans="20:20" x14ac:dyDescent="0.25">
      <c r="T117" s="93" t="s">
        <v>488</v>
      </c>
    </row>
    <row r="118" spans="20:20" x14ac:dyDescent="0.25">
      <c r="T118" s="93" t="s">
        <v>489</v>
      </c>
    </row>
    <row r="119" spans="20:20" x14ac:dyDescent="0.25">
      <c r="T119" s="93" t="s">
        <v>490</v>
      </c>
    </row>
    <row r="120" spans="20:20" x14ac:dyDescent="0.25">
      <c r="T120" s="93" t="s">
        <v>491</v>
      </c>
    </row>
    <row r="121" spans="20:20" x14ac:dyDescent="0.25">
      <c r="T121" s="93" t="s">
        <v>492</v>
      </c>
    </row>
    <row r="122" spans="20:20" x14ac:dyDescent="0.25">
      <c r="T122" s="93" t="s">
        <v>493</v>
      </c>
    </row>
    <row r="123" spans="20:20" x14ac:dyDescent="0.25">
      <c r="T123" s="93" t="s">
        <v>584</v>
      </c>
    </row>
    <row r="124" spans="20:20" x14ac:dyDescent="0.25">
      <c r="T124" s="93" t="s">
        <v>586</v>
      </c>
    </row>
    <row r="125" spans="20:20" x14ac:dyDescent="0.25">
      <c r="T125" s="93" t="s">
        <v>494</v>
      </c>
    </row>
    <row r="126" spans="20:20" x14ac:dyDescent="0.25">
      <c r="T126" s="93" t="s">
        <v>495</v>
      </c>
    </row>
    <row r="127" spans="20:20" x14ac:dyDescent="0.25">
      <c r="T127" s="93" t="s">
        <v>496</v>
      </c>
    </row>
    <row r="128" spans="20:20" x14ac:dyDescent="0.25">
      <c r="T128" s="93" t="s">
        <v>585</v>
      </c>
    </row>
    <row r="129" spans="20:20" x14ac:dyDescent="0.25">
      <c r="T129" s="93" t="s">
        <v>497</v>
      </c>
    </row>
    <row r="130" spans="20:20" x14ac:dyDescent="0.25">
      <c r="T130" s="93" t="s">
        <v>498</v>
      </c>
    </row>
    <row r="131" spans="20:20" x14ac:dyDescent="0.25">
      <c r="T131" s="93" t="s">
        <v>499</v>
      </c>
    </row>
    <row r="132" spans="20:20" x14ac:dyDescent="0.25">
      <c r="T132" s="93" t="s">
        <v>500</v>
      </c>
    </row>
    <row r="133" spans="20:20" x14ac:dyDescent="0.25">
      <c r="T133" s="93" t="s">
        <v>501</v>
      </c>
    </row>
    <row r="134" spans="20:20" x14ac:dyDescent="0.25">
      <c r="T134" s="93" t="s">
        <v>502</v>
      </c>
    </row>
    <row r="135" spans="20:20" x14ac:dyDescent="0.25">
      <c r="T135" s="93" t="s">
        <v>503</v>
      </c>
    </row>
    <row r="136" spans="20:20" x14ac:dyDescent="0.25">
      <c r="T136" s="93" t="s">
        <v>504</v>
      </c>
    </row>
    <row r="137" spans="20:20" x14ac:dyDescent="0.25">
      <c r="T137" s="93" t="s">
        <v>505</v>
      </c>
    </row>
    <row r="138" spans="20:20" x14ac:dyDescent="0.25">
      <c r="T138" s="93" t="s">
        <v>506</v>
      </c>
    </row>
    <row r="139" spans="20:20" x14ac:dyDescent="0.25">
      <c r="T139" s="93" t="s">
        <v>507</v>
      </c>
    </row>
    <row r="140" spans="20:20" x14ac:dyDescent="0.25">
      <c r="T140" s="93" t="s">
        <v>588</v>
      </c>
    </row>
    <row r="141" spans="20:20" x14ac:dyDescent="0.25">
      <c r="T141" s="93" t="s">
        <v>508</v>
      </c>
    </row>
    <row r="142" spans="20:20" x14ac:dyDescent="0.25">
      <c r="T142" s="93" t="s">
        <v>509</v>
      </c>
    </row>
    <row r="143" spans="20:20" x14ac:dyDescent="0.25">
      <c r="T143" s="93" t="s">
        <v>510</v>
      </c>
    </row>
    <row r="144" spans="20:20" x14ac:dyDescent="0.25">
      <c r="T144" s="93" t="s">
        <v>511</v>
      </c>
    </row>
    <row r="145" spans="20:20" x14ac:dyDescent="0.25">
      <c r="T145" s="93" t="s">
        <v>512</v>
      </c>
    </row>
    <row r="146" spans="20:20" x14ac:dyDescent="0.25">
      <c r="T146" s="93" t="s">
        <v>513</v>
      </c>
    </row>
    <row r="147" spans="20:20" x14ac:dyDescent="0.25">
      <c r="T147" s="93" t="s">
        <v>514</v>
      </c>
    </row>
    <row r="148" spans="20:20" x14ac:dyDescent="0.25">
      <c r="T148" s="93" t="s">
        <v>515</v>
      </c>
    </row>
    <row r="149" spans="20:20" x14ac:dyDescent="0.25">
      <c r="T149" s="93" t="s">
        <v>516</v>
      </c>
    </row>
    <row r="150" spans="20:20" x14ac:dyDescent="0.25">
      <c r="T150" s="93" t="s">
        <v>517</v>
      </c>
    </row>
    <row r="151" spans="20:20" x14ac:dyDescent="0.25">
      <c r="T151" s="93" t="s">
        <v>1145</v>
      </c>
    </row>
    <row r="152" spans="20:20" x14ac:dyDescent="0.25">
      <c r="T152" s="93" t="s">
        <v>518</v>
      </c>
    </row>
    <row r="153" spans="20:20" x14ac:dyDescent="0.25">
      <c r="T153" s="93" t="s">
        <v>519</v>
      </c>
    </row>
    <row r="154" spans="20:20" x14ac:dyDescent="0.25">
      <c r="T154" s="93" t="s">
        <v>520</v>
      </c>
    </row>
    <row r="155" spans="20:20" x14ac:dyDescent="0.25">
      <c r="T155" s="93" t="s">
        <v>521</v>
      </c>
    </row>
    <row r="156" spans="20:20" x14ac:dyDescent="0.25">
      <c r="T156" s="93" t="s">
        <v>522</v>
      </c>
    </row>
    <row r="157" spans="20:20" x14ac:dyDescent="0.25">
      <c r="T157" s="93" t="s">
        <v>523</v>
      </c>
    </row>
    <row r="158" spans="20:20" x14ac:dyDescent="0.25">
      <c r="T158" s="93" t="s">
        <v>1144</v>
      </c>
    </row>
    <row r="159" spans="20:20" x14ac:dyDescent="0.25">
      <c r="T159" s="93" t="s">
        <v>1097</v>
      </c>
    </row>
    <row r="160" spans="20:20" x14ac:dyDescent="0.25">
      <c r="T160" s="93" t="s">
        <v>524</v>
      </c>
    </row>
    <row r="161" spans="20:20" x14ac:dyDescent="0.25">
      <c r="T161" s="93" t="s">
        <v>525</v>
      </c>
    </row>
    <row r="162" spans="20:20" x14ac:dyDescent="0.25">
      <c r="T162" s="93" t="s">
        <v>526</v>
      </c>
    </row>
    <row r="163" spans="20:20" x14ac:dyDescent="0.25">
      <c r="T163" s="93" t="s">
        <v>527</v>
      </c>
    </row>
    <row r="164" spans="20:20" x14ac:dyDescent="0.25">
      <c r="T164" s="93" t="s">
        <v>528</v>
      </c>
    </row>
    <row r="165" spans="20:20" x14ac:dyDescent="0.25">
      <c r="T165" s="93" t="s">
        <v>529</v>
      </c>
    </row>
    <row r="166" spans="20:20" x14ac:dyDescent="0.25">
      <c r="T166" s="93" t="s">
        <v>530</v>
      </c>
    </row>
    <row r="167" spans="20:20" x14ac:dyDescent="0.25">
      <c r="T167" s="93" t="s">
        <v>531</v>
      </c>
    </row>
    <row r="168" spans="20:20" x14ac:dyDescent="0.25">
      <c r="T168" s="93" t="s">
        <v>1187</v>
      </c>
    </row>
    <row r="169" spans="20:20" x14ac:dyDescent="0.25">
      <c r="T169" s="93" t="s">
        <v>533</v>
      </c>
    </row>
    <row r="170" spans="20:20" x14ac:dyDescent="0.25">
      <c r="T170" s="93" t="s">
        <v>534</v>
      </c>
    </row>
    <row r="171" spans="20:20" x14ac:dyDescent="0.25">
      <c r="T171" s="93" t="s">
        <v>535</v>
      </c>
    </row>
    <row r="172" spans="20:20" x14ac:dyDescent="0.25">
      <c r="T172" s="93" t="s">
        <v>536</v>
      </c>
    </row>
    <row r="173" spans="20:20" x14ac:dyDescent="0.25">
      <c r="T173" s="93" t="s">
        <v>537</v>
      </c>
    </row>
    <row r="174" spans="20:20" x14ac:dyDescent="0.25">
      <c r="T174" s="93" t="s">
        <v>538</v>
      </c>
    </row>
    <row r="175" spans="20:20" x14ac:dyDescent="0.25">
      <c r="T175" s="93" t="s">
        <v>539</v>
      </c>
    </row>
    <row r="176" spans="20:20" x14ac:dyDescent="0.25">
      <c r="T176" s="93" t="s">
        <v>540</v>
      </c>
    </row>
    <row r="177" spans="20:20" x14ac:dyDescent="0.25">
      <c r="T177" s="93" t="s">
        <v>541</v>
      </c>
    </row>
    <row r="178" spans="20:20" x14ac:dyDescent="0.25">
      <c r="T178" s="93" t="s">
        <v>542</v>
      </c>
    </row>
    <row r="179" spans="20:20" x14ac:dyDescent="0.25">
      <c r="T179" s="93" t="s">
        <v>543</v>
      </c>
    </row>
    <row r="180" spans="20:20" x14ac:dyDescent="0.25">
      <c r="T180" s="93" t="s">
        <v>544</v>
      </c>
    </row>
    <row r="181" spans="20:20" x14ac:dyDescent="0.25">
      <c r="T181" s="93" t="s">
        <v>591</v>
      </c>
    </row>
    <row r="182" spans="20:20" x14ac:dyDescent="0.25">
      <c r="T182" s="93" t="s">
        <v>545</v>
      </c>
    </row>
    <row r="183" spans="20:20" x14ac:dyDescent="0.25">
      <c r="T183" s="93" t="s">
        <v>546</v>
      </c>
    </row>
    <row r="184" spans="20:20" x14ac:dyDescent="0.25">
      <c r="T184" s="93" t="s">
        <v>548</v>
      </c>
    </row>
    <row r="185" spans="20:20" x14ac:dyDescent="0.25">
      <c r="T185" s="93" t="s">
        <v>547</v>
      </c>
    </row>
    <row r="186" spans="20:20" x14ac:dyDescent="0.25">
      <c r="T186" s="93" t="s">
        <v>549</v>
      </c>
    </row>
    <row r="187" spans="20:20" x14ac:dyDescent="0.25">
      <c r="T187" s="93" t="s">
        <v>550</v>
      </c>
    </row>
    <row r="188" spans="20:20" x14ac:dyDescent="0.25">
      <c r="T188" s="93" t="s">
        <v>551</v>
      </c>
    </row>
    <row r="189" spans="20:20" x14ac:dyDescent="0.25">
      <c r="T189" s="93" t="s">
        <v>552</v>
      </c>
    </row>
    <row r="190" spans="20:20" x14ac:dyDescent="0.25">
      <c r="T190" s="93" t="s">
        <v>1146</v>
      </c>
    </row>
    <row r="191" spans="20:20" x14ac:dyDescent="0.25">
      <c r="T191" s="93" t="s">
        <v>553</v>
      </c>
    </row>
    <row r="192" spans="20:20" x14ac:dyDescent="0.25">
      <c r="T192" s="93" t="s">
        <v>554</v>
      </c>
    </row>
    <row r="193" spans="20:20" x14ac:dyDescent="0.25">
      <c r="T193" s="93" t="s">
        <v>555</v>
      </c>
    </row>
    <row r="194" spans="20:20" x14ac:dyDescent="0.25">
      <c r="T194" s="93" t="s">
        <v>556</v>
      </c>
    </row>
    <row r="195" spans="20:20" x14ac:dyDescent="0.25">
      <c r="T195" s="93" t="s">
        <v>557</v>
      </c>
    </row>
    <row r="196" spans="20:20" x14ac:dyDescent="0.25">
      <c r="T196" s="93" t="s">
        <v>558</v>
      </c>
    </row>
    <row r="197" spans="20:20" x14ac:dyDescent="0.25">
      <c r="T197" s="93" t="s">
        <v>559</v>
      </c>
    </row>
    <row r="198" spans="20:20" x14ac:dyDescent="0.25">
      <c r="T198" s="93" t="s">
        <v>560</v>
      </c>
    </row>
    <row r="199" spans="20:20" x14ac:dyDescent="0.25">
      <c r="T199" s="93"/>
    </row>
    <row r="200" spans="20:20" x14ac:dyDescent="0.25">
      <c r="T200" s="93"/>
    </row>
    <row r="201" spans="20:20" x14ac:dyDescent="0.25">
      <c r="T201" s="93"/>
    </row>
    <row r="202" spans="20:20" x14ac:dyDescent="0.25">
      <c r="T202" s="93"/>
    </row>
  </sheetData>
  <sortState ref="T2:T198">
    <sortCondition ref="T2:T198"/>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8</vt:i4>
      </vt:variant>
    </vt:vector>
  </HeadingPairs>
  <TitlesOfParts>
    <vt:vector size="29" baseType="lpstr">
      <vt:lpstr>Language Translation sheet</vt:lpstr>
      <vt:lpstr>2018-V1</vt:lpstr>
      <vt:lpstr>GARPR NFM 2015</vt:lpstr>
      <vt:lpstr>Cross Walk</vt:lpstr>
      <vt:lpstr>2017-V1</vt:lpstr>
      <vt:lpstr>2015-v1</vt:lpstr>
      <vt:lpstr>2016-V1</vt:lpstr>
      <vt:lpstr>Lists</vt:lpstr>
      <vt:lpstr>Sheet2</vt:lpstr>
      <vt:lpstr>Sheet3</vt:lpstr>
      <vt:lpstr>Cover Database</vt:lpstr>
      <vt:lpstr>Exchange Rates</vt:lpstr>
      <vt:lpstr>Exp Database</vt:lpstr>
      <vt:lpstr>Exp with units conversion</vt:lpstr>
      <vt:lpstr>Check_sheet_Row</vt:lpstr>
      <vt:lpstr>Description</vt:lpstr>
      <vt:lpstr>Sheet4</vt:lpstr>
      <vt:lpstr>Sheet5</vt:lpstr>
      <vt:lpstr>Fx rates update 2016</vt:lpstr>
      <vt:lpstr>watermark</vt:lpstr>
      <vt:lpstr>Sheet1</vt:lpstr>
      <vt:lpstr>Country</vt:lpstr>
      <vt:lpstr>Country1</vt:lpstr>
      <vt:lpstr>Institute</vt:lpstr>
      <vt:lpstr>Method</vt:lpstr>
      <vt:lpstr>'Language Translation sheet'!Print_Area</vt:lpstr>
      <vt:lpstr>RepType</vt:lpstr>
      <vt:lpstr>UnACC</vt:lpstr>
      <vt:lpstr>Units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UNAIDS</dc:creator>
  <cp:lastModifiedBy>Ketevan Stvilia</cp:lastModifiedBy>
  <cp:lastPrinted>2015-02-02T16:19:15Z</cp:lastPrinted>
  <dcterms:created xsi:type="dcterms:W3CDTF">2014-12-10T23:23:18Z</dcterms:created>
  <dcterms:modified xsi:type="dcterms:W3CDTF">2019-04-02T07:18:18Z</dcterms:modified>
</cp:coreProperties>
</file>